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G:\Amit Teke\Web Updation\March 2024\Crop Loan\"/>
    </mc:Choice>
  </mc:AlternateContent>
  <bookViews>
    <workbookView xWindow="0" yWindow="0" windowWidth="20490" windowHeight="7320" tabRatio="868" firstSheet="1" activeTab="1"/>
  </bookViews>
  <sheets>
    <sheet name="Sheet1" sheetId="55" state="hidden" r:id="rId1"/>
    <sheet name="Cons Dist wise" sheetId="54" r:id="rId2"/>
    <sheet name="Cons Bankwise" sheetId="52" r:id="rId3"/>
    <sheet name="All Banks District wise" sheetId="41" r:id="rId4"/>
    <sheet name="Consolidation Agencywise" sheetId="37" r:id="rId5"/>
    <sheet name="Comparison" sheetId="49" r:id="rId6"/>
    <sheet name="Consolidation Banks &amp; Districts" sheetId="51" r:id="rId7"/>
    <sheet name="Govt Div wise" sheetId="48" r:id="rId8"/>
    <sheet name="Toppers &amp; Laggards Dist" sheetId="46" r:id="rId9"/>
    <sheet name="Toppers &amp; Laggards Banks" sheetId="47" r:id="rId10"/>
    <sheet name="Ahmednagar" sheetId="1" r:id="rId11"/>
    <sheet name="Akola" sheetId="2" r:id="rId12"/>
    <sheet name="Amravati" sheetId="3" r:id="rId13"/>
    <sheet name="Aurangabad" sheetId="4" r:id="rId14"/>
    <sheet name="Beed" sheetId="5" r:id="rId15"/>
    <sheet name="Bhandara" sheetId="6" r:id="rId16"/>
    <sheet name="Buldhana" sheetId="7" r:id="rId17"/>
    <sheet name="Chandrapur" sheetId="36" r:id="rId18"/>
    <sheet name="Dhule" sheetId="8" r:id="rId19"/>
    <sheet name="Gadchiroli" sheetId="9" r:id="rId20"/>
    <sheet name="Gondia" sheetId="10" r:id="rId21"/>
    <sheet name="Hingoli" sheetId="11" r:id="rId22"/>
    <sheet name="Jalgaon" sheetId="12" r:id="rId23"/>
    <sheet name="Jalna" sheetId="13" r:id="rId24"/>
    <sheet name="Kolhapur" sheetId="14" r:id="rId25"/>
    <sheet name="Latur" sheetId="15" r:id="rId26"/>
    <sheet name="MumbaiCity" sheetId="42" r:id="rId27"/>
    <sheet name="MumbaiSub" sheetId="43" r:id="rId28"/>
    <sheet name="Nagpur" sheetId="16" r:id="rId29"/>
    <sheet name="Nanded" sheetId="17" r:id="rId30"/>
    <sheet name="Nandurbar" sheetId="18" r:id="rId31"/>
    <sheet name="Nasik" sheetId="19" r:id="rId32"/>
    <sheet name="Osmanabad" sheetId="20" r:id="rId33"/>
    <sheet name="Palghar" sheetId="45" r:id="rId34"/>
    <sheet name="Parbhani" sheetId="21" r:id="rId35"/>
    <sheet name="Pune" sheetId="22" r:id="rId36"/>
    <sheet name="Raigad" sheetId="23" r:id="rId37"/>
    <sheet name="Ratnagiri" sheetId="24" r:id="rId38"/>
    <sheet name="Sangli" sheetId="25" r:id="rId39"/>
    <sheet name="Satara" sheetId="26" r:id="rId40"/>
    <sheet name="Sindhudurg" sheetId="27" r:id="rId41"/>
    <sheet name="Solapur" sheetId="28" r:id="rId42"/>
    <sheet name="Thane" sheetId="29" r:id="rId43"/>
    <sheet name="Wardha" sheetId="30" r:id="rId44"/>
    <sheet name="Washim" sheetId="31" r:id="rId45"/>
    <sheet name="Yavatmal" sheetId="32" r:id="rId46"/>
    <sheet name="Sheet2" sheetId="53" state="hidden" r:id="rId47"/>
    <sheet name="Sheet3" sheetId="56" state="hidden" r:id="rId48"/>
  </sheets>
  <definedNames>
    <definedName name="_xlnm._FilterDatabase" localSheetId="8" hidden="1">'Toppers &amp; Laggards Dist'!#REF!</definedName>
    <definedName name="_xlnm.Print_Area" localSheetId="10">Ahmednagar!$A$1:$AK$61</definedName>
    <definedName name="_xlnm.Print_Area" localSheetId="11">Akola!$A$1:$AK$60</definedName>
    <definedName name="_xlnm.Print_Area" localSheetId="3">'All Banks District wise'!$A$1:$AK$1845</definedName>
    <definedName name="_xlnm.Print_Area" localSheetId="12">Amravati!$A$1:$AK$60</definedName>
    <definedName name="_xlnm.Print_Area" localSheetId="13">Aurangabad!$A$1:$AK$60</definedName>
    <definedName name="_xlnm.Print_Area" localSheetId="14">Beed!$A$1:$AK$60</definedName>
    <definedName name="_xlnm.Print_Area" localSheetId="15">Bhandara!$A$1:$AK$60</definedName>
    <definedName name="_xlnm.Print_Area" localSheetId="16">Buldhana!$A$1:$AK$60</definedName>
    <definedName name="_xlnm.Print_Area" localSheetId="17">Chandrapur!$A$1:$AK$60</definedName>
    <definedName name="_xlnm.Print_Area" localSheetId="5">Comparison!$A$1:$L$22</definedName>
    <definedName name="_xlnm.Print_Area" localSheetId="2">'Cons Bankwise'!$A$6:$P$69</definedName>
    <definedName name="_xlnm.Print_Area" localSheetId="1">'Cons Dist wise'!$A$1:$AK$63</definedName>
    <definedName name="_xlnm.Print_Area" localSheetId="4">'Consolidation Agencywise'!$A$1:$Q$52</definedName>
    <definedName name="_xlnm.Print_Area" localSheetId="6">'Consolidation Banks &amp; Districts'!$A$1:$BX$43</definedName>
    <definedName name="_xlnm.Print_Area" localSheetId="18">Dhule!$A$1:$AK$60</definedName>
    <definedName name="_xlnm.Print_Area" localSheetId="19">Gadchiroli!$A$1:$AK$60</definedName>
    <definedName name="_xlnm.Print_Area" localSheetId="20">Gondia!$A$1:$AK$61</definedName>
    <definedName name="_xlnm.Print_Area" localSheetId="7">'Govt Div wise'!$A$1:$P$58</definedName>
    <definedName name="_xlnm.Print_Area" localSheetId="21">Hingoli!$A$1:$AK$60</definedName>
    <definedName name="_xlnm.Print_Area" localSheetId="22">Jalgaon!$A$1:$AK$61</definedName>
    <definedName name="_xlnm.Print_Area" localSheetId="23">Jalna!$A$1:$AK$60</definedName>
    <definedName name="_xlnm.Print_Area" localSheetId="24">Kolhapur!$A$1:$AK$60</definedName>
    <definedName name="_xlnm.Print_Area" localSheetId="25">Latur!$A$1:$AK$60</definedName>
    <definedName name="_xlnm.Print_Area" localSheetId="26">MumbaiCity!$A$1:$AK$60</definedName>
    <definedName name="_xlnm.Print_Area" localSheetId="27">MumbaiSub!$A$1:$AK$60</definedName>
    <definedName name="_xlnm.Print_Area" localSheetId="28">Nagpur!$A$1:$AK$60</definedName>
    <definedName name="_xlnm.Print_Area" localSheetId="29">Nanded!$A$1:$AK$60</definedName>
    <definedName name="_xlnm.Print_Area" localSheetId="30">Nandurbar!$A$1:$AK$60</definedName>
    <definedName name="_xlnm.Print_Area" localSheetId="31">Nasik!$A$1:$AK$60</definedName>
    <definedName name="_xlnm.Print_Area" localSheetId="32">Osmanabad!$A$1:$AK$60</definedName>
    <definedName name="_xlnm.Print_Area" localSheetId="33">Palghar!$A$1:$AK$60</definedName>
    <definedName name="_xlnm.Print_Area" localSheetId="34">Parbhani!$A$1:$AK$60</definedName>
    <definedName name="_xlnm.Print_Area" localSheetId="35">Pune!$A$1:$AK$60</definedName>
    <definedName name="_xlnm.Print_Area" localSheetId="36">Raigad!$A$1:$AK$60</definedName>
    <definedName name="_xlnm.Print_Area" localSheetId="37">Ratnagiri!$A$1:$AK$60</definedName>
    <definedName name="_xlnm.Print_Area" localSheetId="38">Sangli!$A$1:$AK$60</definedName>
    <definedName name="_xlnm.Print_Area" localSheetId="39">Satara!$A$1:$AK$60</definedName>
    <definedName name="_xlnm.Print_Area" localSheetId="40">Sindhudurg!$A$1:$AK$60</definedName>
    <definedName name="_xlnm.Print_Area" localSheetId="41">Solapur!$A$1:$AK$60</definedName>
    <definedName name="_xlnm.Print_Area" localSheetId="42">Thane!$A$1:$AK$61</definedName>
    <definedName name="_xlnm.Print_Area" localSheetId="43">Wardha!$A$1:$AK$60</definedName>
    <definedName name="_xlnm.Print_Area" localSheetId="44">Washim!$A$1:$AK$60</definedName>
    <definedName name="_xlnm.Print_Area" localSheetId="45">Yavatmal!$A$1:$AK$60</definedName>
    <definedName name="_xlnm.Print_Titles" localSheetId="6">'Consolidation Banks &amp; Districts'!$A:$B</definedName>
  </definedNames>
  <calcPr calcId="162913"/>
</workbook>
</file>

<file path=xl/calcChain.xml><?xml version="1.0" encoding="utf-8"?>
<calcChain xmlns="http://schemas.openxmlformats.org/spreadsheetml/2006/main">
  <c r="F59" i="53" l="1"/>
  <c r="E59" i="53"/>
  <c r="D59" i="53"/>
  <c r="C59" i="53"/>
  <c r="F57" i="53"/>
  <c r="E57" i="53"/>
  <c r="D57" i="53"/>
  <c r="C57" i="53"/>
  <c r="F55" i="53"/>
  <c r="E55" i="53"/>
  <c r="D55" i="53"/>
  <c r="C55" i="53"/>
  <c r="E52" i="53"/>
  <c r="D52" i="53"/>
  <c r="C52" i="53"/>
  <c r="F51" i="53"/>
  <c r="F52" i="53" s="1"/>
  <c r="D51" i="53"/>
  <c r="F50" i="53"/>
  <c r="F49" i="53"/>
  <c r="E49" i="53"/>
  <c r="E50" i="53" s="1"/>
  <c r="D49" i="53"/>
  <c r="D50" i="53" s="1"/>
  <c r="C49" i="53"/>
  <c r="C50" i="53" s="1"/>
  <c r="C60" i="53" s="1"/>
  <c r="F48" i="53"/>
  <c r="E48" i="53"/>
  <c r="D48" i="53"/>
  <c r="C48" i="53"/>
  <c r="F38" i="53"/>
  <c r="E38" i="53"/>
  <c r="D38" i="53"/>
  <c r="C38" i="53"/>
  <c r="F23" i="53"/>
  <c r="E23" i="53"/>
  <c r="E60" i="53" s="1"/>
  <c r="D23" i="53"/>
  <c r="C23" i="53"/>
  <c r="AJ67" i="32"/>
  <c r="AG67" i="32"/>
  <c r="AC67" i="32"/>
  <c r="AC59" i="32" s="1"/>
  <c r="AC60" i="32" s="1"/>
  <c r="AB67" i="32"/>
  <c r="AB59" i="32" s="1"/>
  <c r="AB60" i="32" s="1"/>
  <c r="AA67" i="32"/>
  <c r="Z67" i="32"/>
  <c r="Y67" i="32"/>
  <c r="Y59" i="32" s="1"/>
  <c r="Y60" i="32" s="1"/>
  <c r="X67" i="32"/>
  <c r="W67" i="32"/>
  <c r="V67" i="32"/>
  <c r="U67" i="32"/>
  <c r="U59" i="32" s="1"/>
  <c r="U60" i="32" s="1"/>
  <c r="T67" i="32"/>
  <c r="T59" i="32" s="1"/>
  <c r="T60" i="32" s="1"/>
  <c r="S67" i="32"/>
  <c r="R67" i="32"/>
  <c r="Q67" i="32"/>
  <c r="P67" i="32"/>
  <c r="P59" i="32" s="1"/>
  <c r="O67" i="32"/>
  <c r="N67" i="32"/>
  <c r="M67" i="32"/>
  <c r="M59" i="32" s="1"/>
  <c r="M60" i="32" s="1"/>
  <c r="L67" i="32"/>
  <c r="L59" i="32" s="1"/>
  <c r="L60" i="32" s="1"/>
  <c r="K67" i="32"/>
  <c r="J67" i="32"/>
  <c r="H67" i="32"/>
  <c r="H59" i="32" s="1"/>
  <c r="G67" i="32"/>
  <c r="F67" i="32"/>
  <c r="E67" i="32"/>
  <c r="E59" i="32" s="1"/>
  <c r="E60" i="32" s="1"/>
  <c r="D67" i="32"/>
  <c r="C67" i="32"/>
  <c r="AJ66" i="32"/>
  <c r="AK66" i="32" s="1"/>
  <c r="AI66" i="32"/>
  <c r="AH66" i="32"/>
  <c r="AG66" i="32"/>
  <c r="AF66" i="32"/>
  <c r="AE66" i="32"/>
  <c r="AD66" i="32"/>
  <c r="AC66" i="32"/>
  <c r="P66" i="32"/>
  <c r="I66" i="32"/>
  <c r="AJ65" i="32"/>
  <c r="AI65" i="32"/>
  <c r="AH65" i="32"/>
  <c r="AK65" i="32" s="1"/>
  <c r="AG65" i="32"/>
  <c r="AF65" i="32"/>
  <c r="AE65" i="32"/>
  <c r="AD65" i="32"/>
  <c r="AC65" i="32"/>
  <c r="P65" i="32"/>
  <c r="I65" i="32"/>
  <c r="I67" i="32" s="1"/>
  <c r="I59" i="32" s="1"/>
  <c r="I60" i="32" s="1"/>
  <c r="AJ64" i="32"/>
  <c r="AI64" i="32"/>
  <c r="AH64" i="32"/>
  <c r="AK64" i="32" s="1"/>
  <c r="AG64" i="32"/>
  <c r="AF64" i="32"/>
  <c r="AE64" i="32"/>
  <c r="AE67" i="32" s="1"/>
  <c r="AD64" i="32"/>
  <c r="AC64" i="32"/>
  <c r="P64" i="32"/>
  <c r="I64" i="32"/>
  <c r="M61" i="32"/>
  <c r="H61" i="32"/>
  <c r="AA60" i="32"/>
  <c r="S60" i="32"/>
  <c r="P60" i="32"/>
  <c r="K60" i="32"/>
  <c r="H60" i="32"/>
  <c r="C60" i="32"/>
  <c r="AA59" i="32"/>
  <c r="Z59" i="32"/>
  <c r="Z60" i="32" s="1"/>
  <c r="W59" i="32"/>
  <c r="W60" i="32" s="1"/>
  <c r="V59" i="32"/>
  <c r="V60" i="32" s="1"/>
  <c r="S59" i="32"/>
  <c r="R59" i="32"/>
  <c r="O59" i="32"/>
  <c r="O60" i="32" s="1"/>
  <c r="N59" i="32"/>
  <c r="N60" i="32" s="1"/>
  <c r="K59" i="32"/>
  <c r="J59" i="32"/>
  <c r="J60" i="32" s="1"/>
  <c r="G59" i="32"/>
  <c r="G60" i="32" s="1"/>
  <c r="F59" i="32"/>
  <c r="F60" i="32" s="1"/>
  <c r="C59" i="32"/>
  <c r="AD58" i="32"/>
  <c r="AB58" i="32"/>
  <c r="AA58" i="32"/>
  <c r="Z58" i="32"/>
  <c r="Y58" i="32"/>
  <c r="X58" i="32"/>
  <c r="W58" i="32"/>
  <c r="V58" i="32"/>
  <c r="U58" i="32"/>
  <c r="T58" i="32"/>
  <c r="S58" i="32"/>
  <c r="R58" i="32"/>
  <c r="AJ58" i="32" s="1"/>
  <c r="Q58" i="32"/>
  <c r="AI58" i="32" s="1"/>
  <c r="O58" i="32"/>
  <c r="N58" i="32"/>
  <c r="M58" i="32"/>
  <c r="L58" i="32"/>
  <c r="K58" i="32"/>
  <c r="J58" i="32"/>
  <c r="I58" i="32"/>
  <c r="H58" i="32"/>
  <c r="G58" i="32"/>
  <c r="F58" i="32"/>
  <c r="E58" i="32"/>
  <c r="AG58" i="32" s="1"/>
  <c r="D58" i="32"/>
  <c r="C58" i="32"/>
  <c r="AJ57" i="32"/>
  <c r="AK57" i="32" s="1"/>
  <c r="AI57" i="32"/>
  <c r="AH57" i="32"/>
  <c r="AG57" i="32"/>
  <c r="AF57" i="32"/>
  <c r="AE57" i="32"/>
  <c r="AE58" i="32" s="1"/>
  <c r="AD57" i="32"/>
  <c r="AC57" i="32"/>
  <c r="AC58" i="32" s="1"/>
  <c r="P57" i="32"/>
  <c r="P58" i="32" s="1"/>
  <c r="I57" i="32"/>
  <c r="AI56" i="32"/>
  <c r="AB56" i="32"/>
  <c r="AA56" i="32"/>
  <c r="Z56" i="32"/>
  <c r="Y56" i="32"/>
  <c r="X56" i="32"/>
  <c r="W56" i="32"/>
  <c r="V56" i="32"/>
  <c r="U56" i="32"/>
  <c r="T56" i="32"/>
  <c r="AJ56" i="32" s="1"/>
  <c r="S56" i="32"/>
  <c r="R56" i="32"/>
  <c r="AD56" i="32" s="1"/>
  <c r="Q56" i="32"/>
  <c r="P56" i="32"/>
  <c r="O56" i="32"/>
  <c r="N56" i="32"/>
  <c r="M56" i="32"/>
  <c r="L56" i="32"/>
  <c r="K56" i="32"/>
  <c r="AF56" i="32" s="1"/>
  <c r="J56" i="32"/>
  <c r="H56" i="32"/>
  <c r="G56" i="32"/>
  <c r="F56" i="32"/>
  <c r="E56" i="32"/>
  <c r="D56" i="32"/>
  <c r="C56" i="32"/>
  <c r="AG56" i="32" s="1"/>
  <c r="AJ55" i="32"/>
  <c r="AI55" i="32"/>
  <c r="AH55" i="32"/>
  <c r="AK55" i="32" s="1"/>
  <c r="AG55" i="32"/>
  <c r="AF55" i="32"/>
  <c r="AE55" i="32"/>
  <c r="AE56" i="32" s="1"/>
  <c r="AD55" i="32"/>
  <c r="AC55" i="32"/>
  <c r="P55" i="32"/>
  <c r="I55" i="32"/>
  <c r="AJ54" i="32"/>
  <c r="AI54" i="32"/>
  <c r="AH54" i="32"/>
  <c r="AK54" i="32" s="1"/>
  <c r="AG54" i="32"/>
  <c r="AF54" i="32"/>
  <c r="AE54" i="32"/>
  <c r="AD54" i="32"/>
  <c r="AC54" i="32"/>
  <c r="AC56" i="32" s="1"/>
  <c r="P54" i="32"/>
  <c r="I54" i="32"/>
  <c r="AB53" i="32"/>
  <c r="AA53" i="32"/>
  <c r="Z53" i="32"/>
  <c r="Y53" i="32"/>
  <c r="X53" i="32"/>
  <c r="W53" i="32"/>
  <c r="V53" i="32"/>
  <c r="U53" i="32"/>
  <c r="T53" i="32"/>
  <c r="AJ53" i="32" s="1"/>
  <c r="S53" i="32"/>
  <c r="R53" i="32"/>
  <c r="AD53" i="32" s="1"/>
  <c r="Q53" i="32"/>
  <c r="AI53" i="32" s="1"/>
  <c r="O53" i="32"/>
  <c r="N53" i="32"/>
  <c r="M53" i="32"/>
  <c r="AF53" i="32" s="1"/>
  <c r="L53" i="32"/>
  <c r="K53" i="32"/>
  <c r="J53" i="32"/>
  <c r="H53" i="32"/>
  <c r="G53" i="32"/>
  <c r="F53" i="32"/>
  <c r="E53" i="32"/>
  <c r="D53" i="32"/>
  <c r="C53" i="32"/>
  <c r="AJ52" i="32"/>
  <c r="AK52" i="32" s="1"/>
  <c r="AI52" i="32"/>
  <c r="AH52" i="32"/>
  <c r="AG52" i="32"/>
  <c r="AF52" i="32"/>
  <c r="AE52" i="32"/>
  <c r="AD52" i="32"/>
  <c r="AC52" i="32"/>
  <c r="P52" i="32"/>
  <c r="P53" i="32" s="1"/>
  <c r="I52" i="32"/>
  <c r="I53" i="32" s="1"/>
  <c r="AJ51" i="32"/>
  <c r="AI51" i="32"/>
  <c r="AH51" i="32"/>
  <c r="AK51" i="32" s="1"/>
  <c r="AG51" i="32"/>
  <c r="AF51" i="32"/>
  <c r="AE51" i="32"/>
  <c r="AD51" i="32"/>
  <c r="AC51" i="32"/>
  <c r="P51" i="32"/>
  <c r="I51" i="32"/>
  <c r="AK50" i="32"/>
  <c r="AJ50" i="32"/>
  <c r="AI50" i="32"/>
  <c r="AH50" i="32"/>
  <c r="AG50" i="32"/>
  <c r="AF50" i="32"/>
  <c r="AE50" i="32"/>
  <c r="AD50" i="32"/>
  <c r="AC50" i="32"/>
  <c r="AC53" i="32" s="1"/>
  <c r="P50" i="32"/>
  <c r="I50" i="32"/>
  <c r="AJ49" i="32"/>
  <c r="AG49" i="32"/>
  <c r="AC49" i="32"/>
  <c r="AB49" i="32"/>
  <c r="AA49" i="32"/>
  <c r="Z49" i="32"/>
  <c r="Y49" i="32"/>
  <c r="X49" i="32"/>
  <c r="AF49" i="32" s="1"/>
  <c r="W49" i="32"/>
  <c r="V49" i="32"/>
  <c r="U49" i="32"/>
  <c r="T49" i="32"/>
  <c r="S49" i="32"/>
  <c r="R49" i="32"/>
  <c r="Q49" i="32"/>
  <c r="AI49" i="32" s="1"/>
  <c r="P49" i="32"/>
  <c r="O49" i="32"/>
  <c r="N49" i="32"/>
  <c r="M49" i="32"/>
  <c r="L49" i="32"/>
  <c r="K49" i="32"/>
  <c r="J49" i="32"/>
  <c r="H49" i="32"/>
  <c r="G49" i="32"/>
  <c r="F49" i="32"/>
  <c r="E49" i="32"/>
  <c r="D49" i="32"/>
  <c r="AH49" i="32" s="1"/>
  <c r="C49" i="32"/>
  <c r="AJ48" i="32"/>
  <c r="AK48" i="32" s="1"/>
  <c r="AI48" i="32"/>
  <c r="AH48" i="32"/>
  <c r="AG48" i="32"/>
  <c r="AF48" i="32"/>
  <c r="AE48" i="32"/>
  <c r="AE49" i="32" s="1"/>
  <c r="AD48" i="32"/>
  <c r="AC48" i="32"/>
  <c r="P48" i="32"/>
  <c r="I48" i="32"/>
  <c r="I49" i="32" s="1"/>
  <c r="AB47" i="32"/>
  <c r="AA47" i="32"/>
  <c r="Z47" i="32"/>
  <c r="Y47" i="32"/>
  <c r="X47" i="32"/>
  <c r="W47" i="32"/>
  <c r="V47" i="32"/>
  <c r="U47" i="32"/>
  <c r="T47" i="32"/>
  <c r="S47" i="32"/>
  <c r="AI47" i="32" s="1"/>
  <c r="R47" i="32"/>
  <c r="AJ47" i="32" s="1"/>
  <c r="Q47" i="32"/>
  <c r="O47" i="32"/>
  <c r="N47" i="32"/>
  <c r="M47" i="32"/>
  <c r="L47" i="32"/>
  <c r="K47" i="32"/>
  <c r="J47" i="32"/>
  <c r="H47" i="32"/>
  <c r="G47" i="32"/>
  <c r="F47" i="32"/>
  <c r="AD47" i="32" s="1"/>
  <c r="E47" i="32"/>
  <c r="D47" i="32"/>
  <c r="C47" i="32"/>
  <c r="AK46" i="32"/>
  <c r="AJ46" i="32"/>
  <c r="AI46" i="32"/>
  <c r="AH46" i="32"/>
  <c r="AG46" i="32"/>
  <c r="AF46" i="32"/>
  <c r="AE46" i="32"/>
  <c r="AD46" i="32"/>
  <c r="AC46" i="32"/>
  <c r="P46" i="32"/>
  <c r="I46" i="32"/>
  <c r="AJ45" i="32"/>
  <c r="AK45" i="32" s="1"/>
  <c r="AI45" i="32"/>
  <c r="AH45" i="32"/>
  <c r="AG45" i="32"/>
  <c r="AF45" i="32"/>
  <c r="AE45" i="32"/>
  <c r="AD45" i="32"/>
  <c r="AC45" i="32"/>
  <c r="P45" i="32"/>
  <c r="I45" i="32"/>
  <c r="AJ44" i="32"/>
  <c r="AK44" i="32" s="1"/>
  <c r="AI44" i="32"/>
  <c r="AH44" i="32"/>
  <c r="AG44" i="32"/>
  <c r="AF44" i="32"/>
  <c r="AE44" i="32"/>
  <c r="AD44" i="32"/>
  <c r="AC44" i="32"/>
  <c r="P44" i="32"/>
  <c r="I44" i="32"/>
  <c r="AJ43" i="32"/>
  <c r="AI43" i="32"/>
  <c r="AH43" i="32"/>
  <c r="AK43" i="32" s="1"/>
  <c r="AG43" i="32"/>
  <c r="AF43" i="32"/>
  <c r="AE43" i="32"/>
  <c r="AD43" i="32"/>
  <c r="AC43" i="32"/>
  <c r="P43" i="32"/>
  <c r="I43" i="32"/>
  <c r="AJ42" i="32"/>
  <c r="AI42" i="32"/>
  <c r="AH42" i="32"/>
  <c r="AK42" i="32" s="1"/>
  <c r="AG42" i="32"/>
  <c r="AF42" i="32"/>
  <c r="AE42" i="32"/>
  <c r="AD42" i="32"/>
  <c r="AC42" i="32"/>
  <c r="P42" i="32"/>
  <c r="I42" i="32"/>
  <c r="AK41" i="32"/>
  <c r="AJ41" i="32"/>
  <c r="AI41" i="32"/>
  <c r="AH41" i="32"/>
  <c r="AG41" i="32"/>
  <c r="AF41" i="32"/>
  <c r="AE41" i="32"/>
  <c r="AD41" i="32"/>
  <c r="AC41" i="32"/>
  <c r="P41" i="32"/>
  <c r="I41" i="32"/>
  <c r="AJ40" i="32"/>
  <c r="AK40" i="32" s="1"/>
  <c r="AI40" i="32"/>
  <c r="AH40" i="32"/>
  <c r="AG40" i="32"/>
  <c r="AF40" i="32"/>
  <c r="AE40" i="32"/>
  <c r="AD40" i="32"/>
  <c r="AC40" i="32"/>
  <c r="P40" i="32"/>
  <c r="I40" i="32"/>
  <c r="AJ39" i="32"/>
  <c r="AI39" i="32"/>
  <c r="AH39" i="32"/>
  <c r="AK39" i="32" s="1"/>
  <c r="AG39" i="32"/>
  <c r="AF39" i="32"/>
  <c r="AE39" i="32"/>
  <c r="AE47" i="32" s="1"/>
  <c r="AD39" i="32"/>
  <c r="AC39" i="32"/>
  <c r="AC47" i="32" s="1"/>
  <c r="P39" i="32"/>
  <c r="I39" i="32"/>
  <c r="AK38" i="32"/>
  <c r="AH38" i="32"/>
  <c r="AB38" i="32"/>
  <c r="AA38" i="32"/>
  <c r="Z38" i="32"/>
  <c r="Y38" i="32"/>
  <c r="X38" i="32"/>
  <c r="AF38" i="32" s="1"/>
  <c r="W38" i="32"/>
  <c r="V38" i="32"/>
  <c r="U38" i="32"/>
  <c r="U61" i="32" s="1"/>
  <c r="T38" i="32"/>
  <c r="S38" i="32"/>
  <c r="R38" i="32"/>
  <c r="AJ38" i="32" s="1"/>
  <c r="Q38" i="32"/>
  <c r="AI38" i="32" s="1"/>
  <c r="O38" i="32"/>
  <c r="N38" i="32"/>
  <c r="M38" i="32"/>
  <c r="L38" i="32"/>
  <c r="K38" i="32"/>
  <c r="J38" i="32"/>
  <c r="H38" i="32"/>
  <c r="G38" i="32"/>
  <c r="F38" i="32"/>
  <c r="E38" i="32"/>
  <c r="AG38" i="32" s="1"/>
  <c r="D38" i="32"/>
  <c r="C38" i="32"/>
  <c r="AJ37" i="32"/>
  <c r="AK37" i="32" s="1"/>
  <c r="AI37" i="32"/>
  <c r="AH37" i="32"/>
  <c r="AG37" i="32"/>
  <c r="AF37" i="32"/>
  <c r="AE37" i="32"/>
  <c r="AD37" i="32"/>
  <c r="AC37" i="32"/>
  <c r="P37" i="32"/>
  <c r="I37" i="32"/>
  <c r="AJ36" i="32"/>
  <c r="AK36" i="32" s="1"/>
  <c r="AI36" i="32"/>
  <c r="AH36" i="32"/>
  <c r="AG36" i="32"/>
  <c r="AF36" i="32"/>
  <c r="AE36" i="32"/>
  <c r="AD36" i="32"/>
  <c r="AC36" i="32"/>
  <c r="P36" i="32"/>
  <c r="I36" i="32"/>
  <c r="AJ35" i="32"/>
  <c r="AI35" i="32"/>
  <c r="AH35" i="32"/>
  <c r="AK35" i="32" s="1"/>
  <c r="AG35" i="32"/>
  <c r="AF35" i="32"/>
  <c r="AE35" i="32"/>
  <c r="AD35" i="32"/>
  <c r="AC35" i="32"/>
  <c r="P35" i="32"/>
  <c r="I35" i="32"/>
  <c r="AJ34" i="32"/>
  <c r="AI34" i="32"/>
  <c r="AH34" i="32"/>
  <c r="AK34" i="32" s="1"/>
  <c r="AG34" i="32"/>
  <c r="AF34" i="32"/>
  <c r="AE34" i="32"/>
  <c r="AD34" i="32"/>
  <c r="AC34" i="32"/>
  <c r="P34" i="32"/>
  <c r="I34" i="32"/>
  <c r="AK33" i="32"/>
  <c r="AJ33" i="32"/>
  <c r="AI33" i="32"/>
  <c r="AH33" i="32"/>
  <c r="AG33" i="32"/>
  <c r="AF33" i="32"/>
  <c r="AE33" i="32"/>
  <c r="AD33" i="32"/>
  <c r="AC33" i="32"/>
  <c r="P33" i="32"/>
  <c r="I33" i="32"/>
  <c r="AJ32" i="32"/>
  <c r="AK32" i="32" s="1"/>
  <c r="AI32" i="32"/>
  <c r="AH32" i="32"/>
  <c r="AG32" i="32"/>
  <c r="AF32" i="32"/>
  <c r="AE32" i="32"/>
  <c r="AD32" i="32"/>
  <c r="AC32" i="32"/>
  <c r="P32" i="32"/>
  <c r="I32" i="32"/>
  <c r="AJ31" i="32"/>
  <c r="AI31" i="32"/>
  <c r="AH31" i="32"/>
  <c r="AK31" i="32" s="1"/>
  <c r="AG31" i="32"/>
  <c r="AF31" i="32"/>
  <c r="AE31" i="32"/>
  <c r="AD31" i="32"/>
  <c r="AC31" i="32"/>
  <c r="P31" i="32"/>
  <c r="I31" i="32"/>
  <c r="AK30" i="32"/>
  <c r="AJ30" i="32"/>
  <c r="AI30" i="32"/>
  <c r="AH30" i="32"/>
  <c r="AG30" i="32"/>
  <c r="AF30" i="32"/>
  <c r="AE30" i="32"/>
  <c r="AD30" i="32"/>
  <c r="AC30" i="32"/>
  <c r="P30" i="32"/>
  <c r="I30" i="32"/>
  <c r="AJ29" i="32"/>
  <c r="AK29" i="32" s="1"/>
  <c r="AI29" i="32"/>
  <c r="AH29" i="32"/>
  <c r="AG29" i="32"/>
  <c r="AF29" i="32"/>
  <c r="AE29" i="32"/>
  <c r="AD29" i="32"/>
  <c r="AC29" i="32"/>
  <c r="P29" i="32"/>
  <c r="I29" i="32"/>
  <c r="AJ28" i="32"/>
  <c r="AK28" i="32" s="1"/>
  <c r="AI28" i="32"/>
  <c r="AH28" i="32"/>
  <c r="AG28" i="32"/>
  <c r="AF28" i="32"/>
  <c r="AE28" i="32"/>
  <c r="AD28" i="32"/>
  <c r="AC28" i="32"/>
  <c r="P28" i="32"/>
  <c r="I28" i="32"/>
  <c r="AJ27" i="32"/>
  <c r="AI27" i="32"/>
  <c r="AH27" i="32"/>
  <c r="AK27" i="32" s="1"/>
  <c r="AG27" i="32"/>
  <c r="AF27" i="32"/>
  <c r="AE27" i="32"/>
  <c r="AD27" i="32"/>
  <c r="AC27" i="32"/>
  <c r="P27" i="32"/>
  <c r="I27" i="32"/>
  <c r="AK26" i="32"/>
  <c r="AJ26" i="32"/>
  <c r="AI26" i="32"/>
  <c r="AH26" i="32"/>
  <c r="AG26" i="32"/>
  <c r="AF26" i="32"/>
  <c r="AE26" i="32"/>
  <c r="AD26" i="32"/>
  <c r="AC26" i="32"/>
  <c r="P26" i="32"/>
  <c r="I26" i="32"/>
  <c r="AJ25" i="32"/>
  <c r="AK25" i="32" s="1"/>
  <c r="AI25" i="32"/>
  <c r="AH25" i="32"/>
  <c r="AG25" i="32"/>
  <c r="AF25" i="32"/>
  <c r="AE25" i="32"/>
  <c r="AD25" i="32"/>
  <c r="AC25" i="32"/>
  <c r="P25" i="32"/>
  <c r="I25" i="32"/>
  <c r="AJ24" i="32"/>
  <c r="AK24" i="32" s="1"/>
  <c r="AI24" i="32"/>
  <c r="AH24" i="32"/>
  <c r="AG24" i="32"/>
  <c r="AF24" i="32"/>
  <c r="AE24" i="32"/>
  <c r="AD24" i="32"/>
  <c r="AC24" i="32"/>
  <c r="P24" i="32"/>
  <c r="I24" i="32"/>
  <c r="AJ23" i="32"/>
  <c r="AI23" i="32"/>
  <c r="AH23" i="32"/>
  <c r="AK23" i="32" s="1"/>
  <c r="AG23" i="32"/>
  <c r="AF23" i="32"/>
  <c r="AE23" i="32"/>
  <c r="AD23" i="32"/>
  <c r="AC23" i="32"/>
  <c r="P23" i="32"/>
  <c r="I23" i="32"/>
  <c r="AK22" i="32"/>
  <c r="AJ22" i="32"/>
  <c r="AI22" i="32"/>
  <c r="AH22" i="32"/>
  <c r="AG22" i="32"/>
  <c r="AF22" i="32"/>
  <c r="AE22" i="32"/>
  <c r="AD22" i="32"/>
  <c r="AC22" i="32"/>
  <c r="P22" i="32"/>
  <c r="I22" i="32"/>
  <c r="AG21" i="32"/>
  <c r="AF21" i="32"/>
  <c r="AB21" i="32"/>
  <c r="AB61" i="32" s="1"/>
  <c r="AA21" i="32"/>
  <c r="Z21" i="32"/>
  <c r="Z61" i="32" s="1"/>
  <c r="Y21" i="32"/>
  <c r="Y61" i="32" s="1"/>
  <c r="X21" i="32"/>
  <c r="W21" i="32"/>
  <c r="V21" i="32"/>
  <c r="U21" i="32"/>
  <c r="T21" i="32"/>
  <c r="T61" i="32" s="1"/>
  <c r="S21" i="32"/>
  <c r="R21" i="32"/>
  <c r="Q21" i="32"/>
  <c r="AI21" i="32" s="1"/>
  <c r="O21" i="32"/>
  <c r="N21" i="32"/>
  <c r="M21" i="32"/>
  <c r="L21" i="32"/>
  <c r="L61" i="32" s="1"/>
  <c r="K21" i="32"/>
  <c r="K61" i="32" s="1"/>
  <c r="J21" i="32"/>
  <c r="H21" i="32"/>
  <c r="G21" i="32"/>
  <c r="F21" i="32"/>
  <c r="F61" i="32" s="1"/>
  <c r="E21" i="32"/>
  <c r="D21" i="32"/>
  <c r="AH21" i="32" s="1"/>
  <c r="C21" i="32"/>
  <c r="C61" i="32" s="1"/>
  <c r="AJ20" i="32"/>
  <c r="AK20" i="32" s="1"/>
  <c r="AI20" i="32"/>
  <c r="AH20" i="32"/>
  <c r="AG20" i="32"/>
  <c r="AF20" i="32"/>
  <c r="AE20" i="32"/>
  <c r="AD20" i="32"/>
  <c r="AC20" i="32"/>
  <c r="P20" i="32"/>
  <c r="I20" i="32"/>
  <c r="AJ19" i="32"/>
  <c r="AI19" i="32"/>
  <c r="AH19" i="32"/>
  <c r="AK19" i="32" s="1"/>
  <c r="AG19" i="32"/>
  <c r="AF19" i="32"/>
  <c r="AE19" i="32"/>
  <c r="AD19" i="32"/>
  <c r="AC19" i="32"/>
  <c r="P19" i="32"/>
  <c r="I19" i="32"/>
  <c r="AK18" i="32"/>
  <c r="AJ18" i="32"/>
  <c r="AI18" i="32"/>
  <c r="AH18" i="32"/>
  <c r="AG18" i="32"/>
  <c r="AF18" i="32"/>
  <c r="AE18" i="32"/>
  <c r="AD18" i="32"/>
  <c r="AC18" i="32"/>
  <c r="P18" i="32"/>
  <c r="I18" i="32"/>
  <c r="AJ17" i="32"/>
  <c r="AK17" i="32" s="1"/>
  <c r="AI17" i="32"/>
  <c r="AH17" i="32"/>
  <c r="AG17" i="32"/>
  <c r="AF17" i="32"/>
  <c r="AE17" i="32"/>
  <c r="AD17" i="32"/>
  <c r="AC17" i="32"/>
  <c r="P17" i="32"/>
  <c r="I17" i="32"/>
  <c r="AJ16" i="32"/>
  <c r="AK16" i="32" s="1"/>
  <c r="AI16" i="32"/>
  <c r="AH16" i="32"/>
  <c r="AG16" i="32"/>
  <c r="AF16" i="32"/>
  <c r="AE16" i="32"/>
  <c r="AD16" i="32"/>
  <c r="AC16" i="32"/>
  <c r="P16" i="32"/>
  <c r="I16" i="32"/>
  <c r="AJ15" i="32"/>
  <c r="AI15" i="32"/>
  <c r="AH15" i="32"/>
  <c r="AK15" i="32" s="1"/>
  <c r="AG15" i="32"/>
  <c r="AF15" i="32"/>
  <c r="AE15" i="32"/>
  <c r="AD15" i="32"/>
  <c r="AC15" i="32"/>
  <c r="P15" i="32"/>
  <c r="I15" i="32"/>
  <c r="AK14" i="32"/>
  <c r="AJ14" i="32"/>
  <c r="AI14" i="32"/>
  <c r="AH14" i="32"/>
  <c r="AG14" i="32"/>
  <c r="AF14" i="32"/>
  <c r="AE14" i="32"/>
  <c r="AD14" i="32"/>
  <c r="AC14" i="32"/>
  <c r="P14" i="32"/>
  <c r="I14" i="32"/>
  <c r="AJ13" i="32"/>
  <c r="AK13" i="32" s="1"/>
  <c r="AI13" i="32"/>
  <c r="AH13" i="32"/>
  <c r="AG13" i="32"/>
  <c r="AF13" i="32"/>
  <c r="AE13" i="32"/>
  <c r="AD13" i="32"/>
  <c r="AC13" i="32"/>
  <c r="P13" i="32"/>
  <c r="I13" i="32"/>
  <c r="AJ12" i="32"/>
  <c r="AK12" i="32" s="1"/>
  <c r="AI12" i="32"/>
  <c r="AH12" i="32"/>
  <c r="AG12" i="32"/>
  <c r="AF12" i="32"/>
  <c r="AE12" i="32"/>
  <c r="AD12" i="32"/>
  <c r="AC12" i="32"/>
  <c r="P12" i="32"/>
  <c r="I12" i="32"/>
  <c r="AJ11" i="32"/>
  <c r="AI11" i="32"/>
  <c r="AH11" i="32"/>
  <c r="AK11" i="32" s="1"/>
  <c r="AG11" i="32"/>
  <c r="AF11" i="32"/>
  <c r="AE11" i="32"/>
  <c r="AD11" i="32"/>
  <c r="AC11" i="32"/>
  <c r="P11" i="32"/>
  <c r="I11" i="32"/>
  <c r="AK10" i="32"/>
  <c r="AJ10" i="32"/>
  <c r="AI10" i="32"/>
  <c r="AH10" i="32"/>
  <c r="AG10" i="32"/>
  <c r="AF10" i="32"/>
  <c r="AE10" i="32"/>
  <c r="AD10" i="32"/>
  <c r="AC10" i="32"/>
  <c r="P10" i="32"/>
  <c r="I10" i="32"/>
  <c r="AJ9" i="32"/>
  <c r="AK9" i="32" s="1"/>
  <c r="AI9" i="32"/>
  <c r="AH9" i="32"/>
  <c r="AG9" i="32"/>
  <c r="AF9" i="32"/>
  <c r="AE9" i="32"/>
  <c r="AD9" i="32"/>
  <c r="AC9" i="32"/>
  <c r="P9" i="32"/>
  <c r="I9" i="32"/>
  <c r="A3" i="32"/>
  <c r="AC67" i="31"/>
  <c r="AC59" i="31" s="1"/>
  <c r="AC60" i="31" s="1"/>
  <c r="AB67" i="31"/>
  <c r="AB59" i="31" s="1"/>
  <c r="AA67" i="31"/>
  <c r="Z67" i="31"/>
  <c r="Y67" i="31"/>
  <c r="Y59" i="31" s="1"/>
  <c r="Y60" i="31" s="1"/>
  <c r="X67" i="31"/>
  <c r="W67" i="31"/>
  <c r="V67" i="31"/>
  <c r="U67" i="31"/>
  <c r="U59" i="31" s="1"/>
  <c r="U60" i="31" s="1"/>
  <c r="T67" i="31"/>
  <c r="AJ67" i="31" s="1"/>
  <c r="S67" i="31"/>
  <c r="R67" i="31"/>
  <c r="Q67" i="31"/>
  <c r="P67" i="31"/>
  <c r="O67" i="31"/>
  <c r="N67" i="31"/>
  <c r="M67" i="31"/>
  <c r="M59" i="31" s="1"/>
  <c r="M60" i="31" s="1"/>
  <c r="L67" i="31"/>
  <c r="L59" i="31" s="1"/>
  <c r="K67" i="31"/>
  <c r="J67" i="31"/>
  <c r="H67" i="31"/>
  <c r="H59" i="31" s="1"/>
  <c r="H60" i="31" s="1"/>
  <c r="G67" i="31"/>
  <c r="F67" i="31"/>
  <c r="E67" i="31"/>
  <c r="D67" i="31"/>
  <c r="C67" i="31"/>
  <c r="AJ66" i="31"/>
  <c r="AK66" i="31" s="1"/>
  <c r="AI66" i="31"/>
  <c r="AH66" i="31"/>
  <c r="AG66" i="31"/>
  <c r="AF66" i="31"/>
  <c r="AE66" i="31"/>
  <c r="AD66" i="31"/>
  <c r="AC66" i="31"/>
  <c r="P66" i="31"/>
  <c r="I66" i="31"/>
  <c r="I67" i="31" s="1"/>
  <c r="I59" i="31" s="1"/>
  <c r="I60" i="31" s="1"/>
  <c r="AJ65" i="31"/>
  <c r="AK65" i="31" s="1"/>
  <c r="AI65" i="31"/>
  <c r="AH65" i="31"/>
  <c r="AG65" i="31"/>
  <c r="AF65" i="31"/>
  <c r="AE65" i="31"/>
  <c r="AD65" i="31"/>
  <c r="AC65" i="31"/>
  <c r="P65" i="31"/>
  <c r="I65" i="31"/>
  <c r="AK64" i="31"/>
  <c r="AJ64" i="31"/>
  <c r="AI64" i="31"/>
  <c r="AH64" i="31"/>
  <c r="AG64" i="31"/>
  <c r="AF64" i="31"/>
  <c r="AE64" i="31"/>
  <c r="AD64" i="31"/>
  <c r="AC64" i="31"/>
  <c r="P64" i="31"/>
  <c r="I64" i="31"/>
  <c r="Y61" i="31"/>
  <c r="AB60" i="31"/>
  <c r="AA60" i="31"/>
  <c r="S60" i="31"/>
  <c r="L60" i="31"/>
  <c r="AA59" i="31"/>
  <c r="Z59" i="31"/>
  <c r="Z60" i="31" s="1"/>
  <c r="W59" i="31"/>
  <c r="W60" i="31" s="1"/>
  <c r="V59" i="31"/>
  <c r="V60" i="31" s="1"/>
  <c r="T59" i="31"/>
  <c r="S59" i="31"/>
  <c r="R59" i="31"/>
  <c r="R60" i="31" s="1"/>
  <c r="P59" i="31"/>
  <c r="P60" i="31" s="1"/>
  <c r="O59" i="31"/>
  <c r="O60" i="31" s="1"/>
  <c r="N59" i="31"/>
  <c r="N60" i="31" s="1"/>
  <c r="K59" i="31"/>
  <c r="K60" i="31" s="1"/>
  <c r="J59" i="31"/>
  <c r="J60" i="31" s="1"/>
  <c r="G59" i="31"/>
  <c r="G60" i="31" s="1"/>
  <c r="F59" i="31"/>
  <c r="F60" i="31" s="1"/>
  <c r="D59" i="31"/>
  <c r="C59" i="31"/>
  <c r="AE58" i="31"/>
  <c r="AB58" i="31"/>
  <c r="AA58" i="31"/>
  <c r="Z58" i="31"/>
  <c r="Y58" i="31"/>
  <c r="X58" i="31"/>
  <c r="W58" i="31"/>
  <c r="V58" i="31"/>
  <c r="U58" i="31"/>
  <c r="T58" i="31"/>
  <c r="S58" i="31"/>
  <c r="AI58" i="31" s="1"/>
  <c r="R58" i="31"/>
  <c r="Q58" i="31"/>
  <c r="P58" i="31"/>
  <c r="O58" i="31"/>
  <c r="N58" i="31"/>
  <c r="M58" i="31"/>
  <c r="L58" i="31"/>
  <c r="K58" i="31"/>
  <c r="J58" i="31"/>
  <c r="H58" i="31"/>
  <c r="G58" i="31"/>
  <c r="F58" i="31"/>
  <c r="AH58" i="31" s="1"/>
  <c r="E58" i="31"/>
  <c r="D58" i="31"/>
  <c r="C58" i="31"/>
  <c r="AK57" i="31"/>
  <c r="AJ57" i="31"/>
  <c r="AI57" i="31"/>
  <c r="AH57" i="31"/>
  <c r="AG57" i="31"/>
  <c r="AF57" i="31"/>
  <c r="AE57" i="31"/>
  <c r="AD57" i="31"/>
  <c r="AC57" i="31"/>
  <c r="AC58" i="31" s="1"/>
  <c r="P57" i="31"/>
  <c r="I57" i="31"/>
  <c r="I58" i="31" s="1"/>
  <c r="AC56" i="31"/>
  <c r="AB56" i="31"/>
  <c r="AA56" i="31"/>
  <c r="Z56" i="31"/>
  <c r="Y56" i="31"/>
  <c r="X56" i="31"/>
  <c r="AF56" i="31" s="1"/>
  <c r="W56" i="31"/>
  <c r="V56" i="31"/>
  <c r="U56" i="31"/>
  <c r="T56" i="31"/>
  <c r="AJ56" i="31" s="1"/>
  <c r="AK56" i="31" s="1"/>
  <c r="S56" i="31"/>
  <c r="R56" i="31"/>
  <c r="Q56" i="31"/>
  <c r="AI56" i="31" s="1"/>
  <c r="P56" i="31"/>
  <c r="O56" i="31"/>
  <c r="N56" i="31"/>
  <c r="M56" i="31"/>
  <c r="L56" i="31"/>
  <c r="AG56" i="31" s="1"/>
  <c r="K56" i="31"/>
  <c r="J56" i="31"/>
  <c r="H56" i="31"/>
  <c r="G56" i="31"/>
  <c r="F56" i="31"/>
  <c r="E56" i="31"/>
  <c r="D56" i="31"/>
  <c r="AH56" i="31" s="1"/>
  <c r="C56" i="31"/>
  <c r="AJ55" i="31"/>
  <c r="AK55" i="31" s="1"/>
  <c r="AI55" i="31"/>
  <c r="AH55" i="31"/>
  <c r="AG55" i="31"/>
  <c r="AF55" i="31"/>
  <c r="AE55" i="31"/>
  <c r="AD55" i="31"/>
  <c r="AC55" i="31"/>
  <c r="P55" i="31"/>
  <c r="I55" i="31"/>
  <c r="AJ54" i="31"/>
  <c r="AK54" i="31" s="1"/>
  <c r="AI54" i="31"/>
  <c r="AH54" i="31"/>
  <c r="AG54" i="31"/>
  <c r="AF54" i="31"/>
  <c r="AE54" i="31"/>
  <c r="AE56" i="31" s="1"/>
  <c r="AD54" i="31"/>
  <c r="AC54" i="31"/>
  <c r="P54" i="31"/>
  <c r="I54" i="31"/>
  <c r="I56" i="31" s="1"/>
  <c r="AB53" i="31"/>
  <c r="AA53" i="31"/>
  <c r="Z53" i="31"/>
  <c r="Y53" i="31"/>
  <c r="X53" i="31"/>
  <c r="W53" i="31"/>
  <c r="V53" i="31"/>
  <c r="U53" i="31"/>
  <c r="T53" i="31"/>
  <c r="S53" i="31"/>
  <c r="R53" i="31"/>
  <c r="Q53" i="31"/>
  <c r="AI53" i="31" s="1"/>
  <c r="O53" i="31"/>
  <c r="N53" i="31"/>
  <c r="M53" i="31"/>
  <c r="L53" i="31"/>
  <c r="K53" i="31"/>
  <c r="J53" i="31"/>
  <c r="H53" i="31"/>
  <c r="G53" i="31"/>
  <c r="F53" i="31"/>
  <c r="AH53" i="31" s="1"/>
  <c r="E53" i="31"/>
  <c r="AG53" i="31" s="1"/>
  <c r="D53" i="31"/>
  <c r="C53" i="31"/>
  <c r="AJ52" i="31"/>
  <c r="AK52" i="31" s="1"/>
  <c r="AI52" i="31"/>
  <c r="AH52" i="31"/>
  <c r="AG52" i="31"/>
  <c r="AF52" i="31"/>
  <c r="AE52" i="31"/>
  <c r="AD52" i="31"/>
  <c r="AC52" i="31"/>
  <c r="AC53" i="31" s="1"/>
  <c r="P52" i="31"/>
  <c r="I52" i="31"/>
  <c r="AJ51" i="31"/>
  <c r="AK51" i="31" s="1"/>
  <c r="AI51" i="31"/>
  <c r="AH51" i="31"/>
  <c r="AG51" i="31"/>
  <c r="AF51" i="31"/>
  <c r="AE51" i="31"/>
  <c r="AD51" i="31"/>
  <c r="AC51" i="31"/>
  <c r="P51" i="31"/>
  <c r="I51" i="31"/>
  <c r="I53" i="31" s="1"/>
  <c r="AJ50" i="31"/>
  <c r="AK50" i="31" s="1"/>
  <c r="AI50" i="31"/>
  <c r="AH50" i="31"/>
  <c r="AG50" i="31"/>
  <c r="AF50" i="31"/>
  <c r="AE50" i="31"/>
  <c r="AD50" i="31"/>
  <c r="AC50" i="31"/>
  <c r="P50" i="31"/>
  <c r="P53" i="31" s="1"/>
  <c r="I50" i="31"/>
  <c r="AH49" i="31"/>
  <c r="AG49" i="31"/>
  <c r="AE49" i="31"/>
  <c r="AC49" i="31"/>
  <c r="AB49" i="31"/>
  <c r="AA49" i="31"/>
  <c r="Z49" i="31"/>
  <c r="Y49" i="31"/>
  <c r="X49" i="31"/>
  <c r="AF49" i="31" s="1"/>
  <c r="W49" i="31"/>
  <c r="V49" i="31"/>
  <c r="U49" i="31"/>
  <c r="T49" i="31"/>
  <c r="S49" i="31"/>
  <c r="R49" i="31"/>
  <c r="AJ49" i="31" s="1"/>
  <c r="AK49" i="31" s="1"/>
  <c r="Q49" i="31"/>
  <c r="AI49" i="31" s="1"/>
  <c r="O49" i="31"/>
  <c r="N49" i="31"/>
  <c r="M49" i="31"/>
  <c r="L49" i="31"/>
  <c r="K49" i="31"/>
  <c r="J49" i="31"/>
  <c r="I49" i="31"/>
  <c r="H49" i="31"/>
  <c r="G49" i="31"/>
  <c r="F49" i="31"/>
  <c r="E49" i="31"/>
  <c r="D49" i="31"/>
  <c r="C49" i="31"/>
  <c r="AJ48" i="31"/>
  <c r="AK48" i="31" s="1"/>
  <c r="AI48" i="31"/>
  <c r="AH48" i="31"/>
  <c r="AG48" i="31"/>
  <c r="AF48" i="31"/>
  <c r="AE48" i="31"/>
  <c r="AD48" i="31"/>
  <c r="AC48" i="31"/>
  <c r="P48" i="31"/>
  <c r="P49" i="31" s="1"/>
  <c r="I48" i="31"/>
  <c r="AB47" i="31"/>
  <c r="AA47" i="31"/>
  <c r="Z47" i="31"/>
  <c r="Y47" i="31"/>
  <c r="X47" i="31"/>
  <c r="AF47" i="31" s="1"/>
  <c r="W47" i="31"/>
  <c r="V47" i="31"/>
  <c r="U47" i="31"/>
  <c r="T47" i="31"/>
  <c r="AJ47" i="31" s="1"/>
  <c r="AK47" i="31" s="1"/>
  <c r="S47" i="31"/>
  <c r="AI47" i="31" s="1"/>
  <c r="R47" i="31"/>
  <c r="Q47" i="31"/>
  <c r="P47" i="31"/>
  <c r="O47" i="31"/>
  <c r="N47" i="31"/>
  <c r="M47" i="31"/>
  <c r="L47" i="31"/>
  <c r="K47" i="31"/>
  <c r="J47" i="31"/>
  <c r="H47" i="31"/>
  <c r="H61" i="31" s="1"/>
  <c r="G47" i="31"/>
  <c r="F47" i="31"/>
  <c r="E47" i="31"/>
  <c r="D47" i="31"/>
  <c r="AH47" i="31" s="1"/>
  <c r="C47" i="31"/>
  <c r="AG47" i="31" s="1"/>
  <c r="AJ46" i="31"/>
  <c r="AI46" i="31"/>
  <c r="AH46" i="31"/>
  <c r="AG46" i="31"/>
  <c r="AF46" i="31"/>
  <c r="AE46" i="31"/>
  <c r="AD46" i="31"/>
  <c r="AC46" i="31"/>
  <c r="P46" i="31"/>
  <c r="I46" i="31"/>
  <c r="AK45" i="31"/>
  <c r="AJ45" i="31"/>
  <c r="AI45" i="31"/>
  <c r="AH45" i="31"/>
  <c r="AG45" i="31"/>
  <c r="AF45" i="31"/>
  <c r="AE45" i="31"/>
  <c r="AD45" i="31"/>
  <c r="AC45" i="31"/>
  <c r="P45" i="31"/>
  <c r="I45" i="31"/>
  <c r="AJ44" i="31"/>
  <c r="AK44" i="31" s="1"/>
  <c r="AI44" i="31"/>
  <c r="AH44" i="31"/>
  <c r="AG44" i="31"/>
  <c r="AF44" i="31"/>
  <c r="AE44" i="31"/>
  <c r="AD44" i="31"/>
  <c r="AC44" i="31"/>
  <c r="P44" i="31"/>
  <c r="I44" i="31"/>
  <c r="AJ43" i="31"/>
  <c r="AK43" i="31" s="1"/>
  <c r="AI43" i="31"/>
  <c r="AH43" i="31"/>
  <c r="AG43" i="31"/>
  <c r="AF43" i="31"/>
  <c r="AE43" i="31"/>
  <c r="AD43" i="31"/>
  <c r="AC43" i="31"/>
  <c r="P43" i="31"/>
  <c r="I43" i="31"/>
  <c r="AJ42" i="31"/>
  <c r="AK42" i="31" s="1"/>
  <c r="AI42" i="31"/>
  <c r="AH42" i="31"/>
  <c r="AG42" i="31"/>
  <c r="AF42" i="31"/>
  <c r="AE42" i="31"/>
  <c r="AD42" i="31"/>
  <c r="AC42" i="31"/>
  <c r="P42" i="31"/>
  <c r="I42" i="31"/>
  <c r="AJ41" i="31"/>
  <c r="AI41" i="31"/>
  <c r="AH41" i="31"/>
  <c r="AK41" i="31" s="1"/>
  <c r="AG41" i="31"/>
  <c r="AF41" i="31"/>
  <c r="AE41" i="31"/>
  <c r="AD41" i="31"/>
  <c r="AC41" i="31"/>
  <c r="P41" i="31"/>
  <c r="I41" i="31"/>
  <c r="AK40" i="31"/>
  <c r="AJ40" i="31"/>
  <c r="AI40" i="31"/>
  <c r="AH40" i="31"/>
  <c r="AG40" i="31"/>
  <c r="AF40" i="31"/>
  <c r="AE40" i="31"/>
  <c r="AD40" i="31"/>
  <c r="AC40" i="31"/>
  <c r="P40" i="31"/>
  <c r="I40" i="31"/>
  <c r="AJ39" i="31"/>
  <c r="AK39" i="31" s="1"/>
  <c r="AI39" i="31"/>
  <c r="AH39" i="31"/>
  <c r="AG39" i="31"/>
  <c r="AF39" i="31"/>
  <c r="AE39" i="31"/>
  <c r="AE47" i="31" s="1"/>
  <c r="AD39" i="31"/>
  <c r="AC39" i="31"/>
  <c r="P39" i="31"/>
  <c r="I39" i="31"/>
  <c r="I47" i="31" s="1"/>
  <c r="AH38" i="31"/>
  <c r="AE38" i="31"/>
  <c r="AB38" i="31"/>
  <c r="AA38" i="31"/>
  <c r="Z38" i="31"/>
  <c r="Y38" i="31"/>
  <c r="X38" i="31"/>
  <c r="W38" i="31"/>
  <c r="V38" i="31"/>
  <c r="U38" i="31"/>
  <c r="T38" i="31"/>
  <c r="S38" i="31"/>
  <c r="AI38" i="31" s="1"/>
  <c r="R38" i="31"/>
  <c r="AJ38" i="31" s="1"/>
  <c r="AK38" i="31" s="1"/>
  <c r="Q38" i="31"/>
  <c r="O38" i="31"/>
  <c r="N38" i="31"/>
  <c r="M38" i="31"/>
  <c r="L38" i="31"/>
  <c r="K38" i="31"/>
  <c r="J38" i="31"/>
  <c r="H38" i="31"/>
  <c r="G38" i="31"/>
  <c r="F38" i="31"/>
  <c r="E38" i="31"/>
  <c r="D38" i="31"/>
  <c r="C38" i="31"/>
  <c r="AG38" i="31" s="1"/>
  <c r="AJ37" i="31"/>
  <c r="AI37" i="31"/>
  <c r="AH37" i="31"/>
  <c r="AK37" i="31" s="1"/>
  <c r="AG37" i="31"/>
  <c r="AF37" i="31"/>
  <c r="AE37" i="31"/>
  <c r="AD37" i="31"/>
  <c r="AC37" i="31"/>
  <c r="P37" i="31"/>
  <c r="I37" i="31"/>
  <c r="AK36" i="31"/>
  <c r="AJ36" i="31"/>
  <c r="AI36" i="31"/>
  <c r="AH36" i="31"/>
  <c r="AG36" i="31"/>
  <c r="AF36" i="31"/>
  <c r="AE36" i="31"/>
  <c r="AD36" i="31"/>
  <c r="AC36" i="31"/>
  <c r="P36" i="31"/>
  <c r="I36" i="31"/>
  <c r="AJ35" i="31"/>
  <c r="AK35" i="31" s="1"/>
  <c r="AI35" i="31"/>
  <c r="AH35" i="31"/>
  <c r="AG35" i="31"/>
  <c r="AF35" i="31"/>
  <c r="AE35" i="31"/>
  <c r="AD35" i="31"/>
  <c r="AC35" i="31"/>
  <c r="P35" i="31"/>
  <c r="I35" i="31"/>
  <c r="AJ34" i="31"/>
  <c r="AI34" i="31"/>
  <c r="AH34" i="31"/>
  <c r="AG34" i="31"/>
  <c r="AF34" i="31"/>
  <c r="AE34" i="31"/>
  <c r="AD34" i="31"/>
  <c r="AC34" i="31"/>
  <c r="P34" i="31"/>
  <c r="I34" i="31"/>
  <c r="AK33" i="31"/>
  <c r="AJ33" i="31"/>
  <c r="AI33" i="31"/>
  <c r="AH33" i="31"/>
  <c r="AG33" i="31"/>
  <c r="AF33" i="31"/>
  <c r="AE33" i="31"/>
  <c r="AD33" i="31"/>
  <c r="AC33" i="31"/>
  <c r="P33" i="31"/>
  <c r="I33" i="31"/>
  <c r="AJ32" i="31"/>
  <c r="AK32" i="31" s="1"/>
  <c r="AI32" i="31"/>
  <c r="AH32" i="31"/>
  <c r="AG32" i="31"/>
  <c r="AF32" i="31"/>
  <c r="AE32" i="31"/>
  <c r="AD32" i="31"/>
  <c r="AC32" i="31"/>
  <c r="P32" i="31"/>
  <c r="I32" i="31"/>
  <c r="AJ31" i="31"/>
  <c r="AK31" i="31" s="1"/>
  <c r="AI31" i="31"/>
  <c r="AH31" i="31"/>
  <c r="AG31" i="31"/>
  <c r="AF31" i="31"/>
  <c r="AE31" i="31"/>
  <c r="AD31" i="31"/>
  <c r="AC31" i="31"/>
  <c r="P31" i="31"/>
  <c r="I31" i="31"/>
  <c r="AJ30" i="31"/>
  <c r="AK30" i="31" s="1"/>
  <c r="AI30" i="31"/>
  <c r="AH30" i="31"/>
  <c r="AG30" i="31"/>
  <c r="AF30" i="31"/>
  <c r="AE30" i="31"/>
  <c r="AD30" i="31"/>
  <c r="AC30" i="31"/>
  <c r="P30" i="31"/>
  <c r="I30" i="31"/>
  <c r="AJ29" i="31"/>
  <c r="AI29" i="31"/>
  <c r="AH29" i="31"/>
  <c r="AK29" i="31" s="1"/>
  <c r="AG29" i="31"/>
  <c r="AF29" i="31"/>
  <c r="AE29" i="31"/>
  <c r="AD29" i="31"/>
  <c r="AC29" i="31"/>
  <c r="P29" i="31"/>
  <c r="I29" i="31"/>
  <c r="AK28" i="31"/>
  <c r="AJ28" i="31"/>
  <c r="AI28" i="31"/>
  <c r="AH28" i="31"/>
  <c r="AG28" i="31"/>
  <c r="AF28" i="31"/>
  <c r="AE28" i="31"/>
  <c r="AD28" i="31"/>
  <c r="AC28" i="31"/>
  <c r="P28" i="31"/>
  <c r="I28" i="31"/>
  <c r="AJ27" i="31"/>
  <c r="AK27" i="31" s="1"/>
  <c r="AI27" i="31"/>
  <c r="AH27" i="31"/>
  <c r="AG27" i="31"/>
  <c r="AF27" i="31"/>
  <c r="AE27" i="31"/>
  <c r="AD27" i="31"/>
  <c r="AC27" i="31"/>
  <c r="P27" i="31"/>
  <c r="I27" i="31"/>
  <c r="AJ26" i="31"/>
  <c r="AI26" i="31"/>
  <c r="AH26" i="31"/>
  <c r="AG26" i="31"/>
  <c r="AF26" i="31"/>
  <c r="AE26" i="31"/>
  <c r="AD26" i="31"/>
  <c r="AC26" i="31"/>
  <c r="P26" i="31"/>
  <c r="I26" i="31"/>
  <c r="AK25" i="31"/>
  <c r="AJ25" i="31"/>
  <c r="AI25" i="31"/>
  <c r="AH25" i="31"/>
  <c r="AG25" i="31"/>
  <c r="AF25" i="31"/>
  <c r="AE25" i="31"/>
  <c r="AD25" i="31"/>
  <c r="AC25" i="31"/>
  <c r="P25" i="31"/>
  <c r="I25" i="31"/>
  <c r="AJ24" i="31"/>
  <c r="AK24" i="31" s="1"/>
  <c r="AI24" i="31"/>
  <c r="AH24" i="31"/>
  <c r="AG24" i="31"/>
  <c r="AF24" i="31"/>
  <c r="AE24" i="31"/>
  <c r="AD24" i="31"/>
  <c r="AC24" i="31"/>
  <c r="P24" i="31"/>
  <c r="I24" i="31"/>
  <c r="AJ23" i="31"/>
  <c r="AK23" i="31" s="1"/>
  <c r="AI23" i="31"/>
  <c r="AH23" i="31"/>
  <c r="AG23" i="31"/>
  <c r="AF23" i="31"/>
  <c r="AE23" i="31"/>
  <c r="AD23" i="31"/>
  <c r="AC23" i="31"/>
  <c r="P23" i="31"/>
  <c r="I23" i="31"/>
  <c r="AJ22" i="31"/>
  <c r="AK22" i="31" s="1"/>
  <c r="AI22" i="31"/>
  <c r="AH22" i="31"/>
  <c r="AG22" i="31"/>
  <c r="AF22" i="31"/>
  <c r="AE22" i="31"/>
  <c r="AD22" i="31"/>
  <c r="AC22" i="31"/>
  <c r="P22" i="31"/>
  <c r="P38" i="31" s="1"/>
  <c r="I22" i="31"/>
  <c r="AB21" i="31"/>
  <c r="AA21" i="31"/>
  <c r="Z21" i="31"/>
  <c r="Y21" i="31"/>
  <c r="X21" i="31"/>
  <c r="W21" i="31"/>
  <c r="V21" i="31"/>
  <c r="U21" i="31"/>
  <c r="T21" i="31"/>
  <c r="S21" i="31"/>
  <c r="R21" i="31"/>
  <c r="Q21" i="31"/>
  <c r="AI21" i="31" s="1"/>
  <c r="O21" i="31"/>
  <c r="N21" i="31"/>
  <c r="N61" i="31" s="1"/>
  <c r="M21" i="31"/>
  <c r="L21" i="31"/>
  <c r="K21" i="31"/>
  <c r="J21" i="31"/>
  <c r="J61" i="31" s="1"/>
  <c r="H21" i="31"/>
  <c r="G21" i="31"/>
  <c r="F21" i="31"/>
  <c r="E21" i="31"/>
  <c r="D21" i="31"/>
  <c r="C21" i="31"/>
  <c r="AK20" i="31"/>
  <c r="AJ20" i="31"/>
  <c r="AI20" i="31"/>
  <c r="AH20" i="31"/>
  <c r="AG20" i="31"/>
  <c r="AF20" i="31"/>
  <c r="AE20" i="31"/>
  <c r="AD20" i="31"/>
  <c r="AC20" i="31"/>
  <c r="P20" i="31"/>
  <c r="I20" i="31"/>
  <c r="AJ19" i="31"/>
  <c r="AK19" i="31" s="1"/>
  <c r="AI19" i="31"/>
  <c r="AH19" i="31"/>
  <c r="AG19" i="31"/>
  <c r="AF19" i="31"/>
  <c r="AE19" i="31"/>
  <c r="AD19" i="31"/>
  <c r="AC19" i="31"/>
  <c r="P19" i="31"/>
  <c r="I19" i="31"/>
  <c r="AJ18" i="31"/>
  <c r="AK18" i="31" s="1"/>
  <c r="AI18" i="31"/>
  <c r="AH18" i="31"/>
  <c r="AG18" i="31"/>
  <c r="AF18" i="31"/>
  <c r="AE18" i="31"/>
  <c r="AD18" i="31"/>
  <c r="AC18" i="31"/>
  <c r="P18" i="31"/>
  <c r="I18" i="31"/>
  <c r="AK17" i="31"/>
  <c r="AJ17" i="31"/>
  <c r="AI17" i="31"/>
  <c r="AH17" i="31"/>
  <c r="AG17" i="31"/>
  <c r="AF17" i="31"/>
  <c r="AE17" i="31"/>
  <c r="AD17" i="31"/>
  <c r="AC17" i="31"/>
  <c r="P17" i="31"/>
  <c r="I17" i="31"/>
  <c r="AJ16" i="31"/>
  <c r="AK16" i="31" s="1"/>
  <c r="AI16" i="31"/>
  <c r="AH16" i="31"/>
  <c r="AG16" i="31"/>
  <c r="AF16" i="31"/>
  <c r="AE16" i="31"/>
  <c r="AD16" i="31"/>
  <c r="AC16" i="31"/>
  <c r="P16" i="31"/>
  <c r="I16" i="31"/>
  <c r="AJ15" i="31"/>
  <c r="AK15" i="31" s="1"/>
  <c r="AI15" i="31"/>
  <c r="AH15" i="31"/>
  <c r="AG15" i="31"/>
  <c r="AF15" i="31"/>
  <c r="AE15" i="31"/>
  <c r="AD15" i="31"/>
  <c r="AC15" i="31"/>
  <c r="P15" i="31"/>
  <c r="I15" i="31"/>
  <c r="AJ14" i="31"/>
  <c r="AI14" i="31"/>
  <c r="AH14" i="31"/>
  <c r="AG14" i="31"/>
  <c r="AF14" i="31"/>
  <c r="AE14" i="31"/>
  <c r="AD14" i="31"/>
  <c r="AC14" i="31"/>
  <c r="P14" i="31"/>
  <c r="I14" i="31"/>
  <c r="AK13" i="31"/>
  <c r="AJ13" i="31"/>
  <c r="AI13" i="31"/>
  <c r="AH13" i="31"/>
  <c r="AG13" i="31"/>
  <c r="AF13" i="31"/>
  <c r="AE13" i="31"/>
  <c r="AD13" i="31"/>
  <c r="AC13" i="31"/>
  <c r="P13" i="31"/>
  <c r="I13" i="31"/>
  <c r="AJ12" i="31"/>
  <c r="AK12" i="31" s="1"/>
  <c r="AI12" i="31"/>
  <c r="AH12" i="31"/>
  <c r="AG12" i="31"/>
  <c r="AF12" i="31"/>
  <c r="AE12" i="31"/>
  <c r="AD12" i="31"/>
  <c r="AC12" i="31"/>
  <c r="P12" i="31"/>
  <c r="I12" i="31"/>
  <c r="AJ11" i="31"/>
  <c r="AK11" i="31" s="1"/>
  <c r="AI11" i="31"/>
  <c r="AH11" i="31"/>
  <c r="AG11" i="31"/>
  <c r="AF11" i="31"/>
  <c r="AE11" i="31"/>
  <c r="AD11" i="31"/>
  <c r="AC11" i="31"/>
  <c r="P11" i="31"/>
  <c r="I11" i="31"/>
  <c r="AJ10" i="31"/>
  <c r="AK10" i="31" s="1"/>
  <c r="AI10" i="31"/>
  <c r="AH10" i="31"/>
  <c r="AG10" i="31"/>
  <c r="AF10" i="31"/>
  <c r="AE10" i="31"/>
  <c r="AD10" i="31"/>
  <c r="AC10" i="31"/>
  <c r="P10" i="31"/>
  <c r="I10" i="31"/>
  <c r="AK9" i="31"/>
  <c r="AJ9" i="31"/>
  <c r="AI9" i="31"/>
  <c r="AH9" i="31"/>
  <c r="AG9" i="31"/>
  <c r="AF9" i="31"/>
  <c r="AE9" i="31"/>
  <c r="AD9" i="31"/>
  <c r="AC9" i="31"/>
  <c r="P9" i="31"/>
  <c r="I9" i="31"/>
  <c r="A3" i="31"/>
  <c r="AG67" i="30"/>
  <c r="AB67" i="30"/>
  <c r="AA67" i="30"/>
  <c r="Z67" i="30"/>
  <c r="Y67" i="30"/>
  <c r="X67" i="30"/>
  <c r="AF67" i="30" s="1"/>
  <c r="W67" i="30"/>
  <c r="V67" i="30"/>
  <c r="U67" i="30"/>
  <c r="T67" i="30"/>
  <c r="S67" i="30"/>
  <c r="R67" i="30"/>
  <c r="AJ67" i="30" s="1"/>
  <c r="Q67" i="30"/>
  <c r="AI67" i="30" s="1"/>
  <c r="O67" i="30"/>
  <c r="N67" i="30"/>
  <c r="N59" i="30" s="1"/>
  <c r="N60" i="30" s="1"/>
  <c r="M67" i="30"/>
  <c r="L67" i="30"/>
  <c r="K67" i="30"/>
  <c r="J67" i="30"/>
  <c r="J59" i="30" s="1"/>
  <c r="J60" i="30" s="1"/>
  <c r="H67" i="30"/>
  <c r="G67" i="30"/>
  <c r="F67" i="30"/>
  <c r="E67" i="30"/>
  <c r="D67" i="30"/>
  <c r="C67" i="30"/>
  <c r="AK66" i="30"/>
  <c r="AJ66" i="30"/>
  <c r="AI66" i="30"/>
  <c r="AH66" i="30"/>
  <c r="AG66" i="30"/>
  <c r="AF66" i="30"/>
  <c r="AE66" i="30"/>
  <c r="AD66" i="30"/>
  <c r="AC66" i="30"/>
  <c r="AC67" i="30" s="1"/>
  <c r="AC59" i="30" s="1"/>
  <c r="AC60" i="30" s="1"/>
  <c r="P66" i="30"/>
  <c r="I66" i="30"/>
  <c r="AJ65" i="30"/>
  <c r="AK65" i="30" s="1"/>
  <c r="AI65" i="30"/>
  <c r="AH65" i="30"/>
  <c r="AG65" i="30"/>
  <c r="AF65" i="30"/>
  <c r="AE65" i="30"/>
  <c r="AD65" i="30"/>
  <c r="AC65" i="30"/>
  <c r="P65" i="30"/>
  <c r="I65" i="30"/>
  <c r="AJ64" i="30"/>
  <c r="AI64" i="30"/>
  <c r="AH64" i="30"/>
  <c r="AG64" i="30"/>
  <c r="AF64" i="30"/>
  <c r="AE64" i="30"/>
  <c r="AD64" i="30"/>
  <c r="AC64" i="30"/>
  <c r="P64" i="30"/>
  <c r="I64" i="30"/>
  <c r="Y60" i="30"/>
  <c r="X60" i="30"/>
  <c r="AF60" i="30" s="1"/>
  <c r="U60" i="30"/>
  <c r="Q60" i="30"/>
  <c r="M60" i="30"/>
  <c r="E60" i="30"/>
  <c r="AJ59" i="30"/>
  <c r="AB59" i="30"/>
  <c r="AB60" i="30" s="1"/>
  <c r="AA59" i="30"/>
  <c r="AA60" i="30" s="1"/>
  <c r="Z59" i="30"/>
  <c r="Z60" i="30" s="1"/>
  <c r="Y59" i="30"/>
  <c r="X59" i="30"/>
  <c r="W59" i="30"/>
  <c r="W60" i="30" s="1"/>
  <c r="W61" i="30" s="1"/>
  <c r="V59" i="30"/>
  <c r="V60" i="30" s="1"/>
  <c r="U59" i="30"/>
  <c r="T59" i="30"/>
  <c r="T60" i="30" s="1"/>
  <c r="S59" i="30"/>
  <c r="R59" i="30"/>
  <c r="Q59" i="30"/>
  <c r="O59" i="30"/>
  <c r="O60" i="30" s="1"/>
  <c r="M59" i="30"/>
  <c r="L59" i="30"/>
  <c r="L60" i="30" s="1"/>
  <c r="K59" i="30"/>
  <c r="K60" i="30" s="1"/>
  <c r="H59" i="30"/>
  <c r="H60" i="30" s="1"/>
  <c r="G59" i="30"/>
  <c r="G60" i="30" s="1"/>
  <c r="E59" i="30"/>
  <c r="D59" i="30"/>
  <c r="C59" i="30"/>
  <c r="AI58" i="30"/>
  <c r="AE58" i="30"/>
  <c r="AB58" i="30"/>
  <c r="AA58" i="30"/>
  <c r="Z58" i="30"/>
  <c r="Y58" i="30"/>
  <c r="X58" i="30"/>
  <c r="W58" i="30"/>
  <c r="V58" i="30"/>
  <c r="U58" i="30"/>
  <c r="T58" i="30"/>
  <c r="S58" i="30"/>
  <c r="R58" i="30"/>
  <c r="AJ58" i="30" s="1"/>
  <c r="Q58" i="30"/>
  <c r="O58" i="30"/>
  <c r="N58" i="30"/>
  <c r="M58" i="30"/>
  <c r="L58" i="30"/>
  <c r="K58" i="30"/>
  <c r="J58" i="30"/>
  <c r="H58" i="30"/>
  <c r="G58" i="30"/>
  <c r="F58" i="30"/>
  <c r="AH58" i="30" s="1"/>
  <c r="E58" i="30"/>
  <c r="D58" i="30"/>
  <c r="C58" i="30"/>
  <c r="AG58" i="30" s="1"/>
  <c r="AJ57" i="30"/>
  <c r="AI57" i="30"/>
  <c r="AH57" i="30"/>
  <c r="AK57" i="30" s="1"/>
  <c r="AG57" i="30"/>
  <c r="AF57" i="30"/>
  <c r="AE57" i="30"/>
  <c r="AD57" i="30"/>
  <c r="AC57" i="30"/>
  <c r="AC58" i="30" s="1"/>
  <c r="P57" i="30"/>
  <c r="P58" i="30" s="1"/>
  <c r="I57" i="30"/>
  <c r="I58" i="30" s="1"/>
  <c r="AC56" i="30"/>
  <c r="AB56" i="30"/>
  <c r="AA56" i="30"/>
  <c r="Z56" i="30"/>
  <c r="Y56" i="30"/>
  <c r="X56" i="30"/>
  <c r="W56" i="30"/>
  <c r="V56" i="30"/>
  <c r="U56" i="30"/>
  <c r="T56" i="30"/>
  <c r="AJ56" i="30" s="1"/>
  <c r="S56" i="30"/>
  <c r="R56" i="30"/>
  <c r="AD56" i="30" s="1"/>
  <c r="Q56" i="30"/>
  <c r="AI56" i="30" s="1"/>
  <c r="O56" i="30"/>
  <c r="N56" i="30"/>
  <c r="M56" i="30"/>
  <c r="AF56" i="30" s="1"/>
  <c r="L56" i="30"/>
  <c r="K56" i="30"/>
  <c r="J56" i="30"/>
  <c r="H56" i="30"/>
  <c r="G56" i="30"/>
  <c r="F56" i="30"/>
  <c r="E56" i="30"/>
  <c r="AG56" i="30" s="1"/>
  <c r="D56" i="30"/>
  <c r="C56" i="30"/>
  <c r="AJ55" i="30"/>
  <c r="AK55" i="30" s="1"/>
  <c r="AI55" i="30"/>
  <c r="AH55" i="30"/>
  <c r="AG55" i="30"/>
  <c r="AF55" i="30"/>
  <c r="AE55" i="30"/>
  <c r="AD55" i="30"/>
  <c r="AC55" i="30"/>
  <c r="P55" i="30"/>
  <c r="P56" i="30" s="1"/>
  <c r="I55" i="30"/>
  <c r="I56" i="30" s="1"/>
  <c r="AJ54" i="30"/>
  <c r="AI54" i="30"/>
  <c r="AH54" i="30"/>
  <c r="AG54" i="30"/>
  <c r="AF54" i="30"/>
  <c r="AE54" i="30"/>
  <c r="AD54" i="30"/>
  <c r="AC54" i="30"/>
  <c r="P54" i="30"/>
  <c r="I54" i="30"/>
  <c r="AK53" i="30"/>
  <c r="AH53" i="30"/>
  <c r="AC53" i="30"/>
  <c r="AB53" i="30"/>
  <c r="AA53" i="30"/>
  <c r="Z53" i="30"/>
  <c r="Y53" i="30"/>
  <c r="X53" i="30"/>
  <c r="AF53" i="30" s="1"/>
  <c r="W53" i="30"/>
  <c r="V53" i="30"/>
  <c r="U53" i="30"/>
  <c r="T53" i="30"/>
  <c r="S53" i="30"/>
  <c r="R53" i="30"/>
  <c r="AJ53" i="30" s="1"/>
  <c r="Q53" i="30"/>
  <c r="AI53" i="30" s="1"/>
  <c r="O53" i="30"/>
  <c r="N53" i="30"/>
  <c r="M53" i="30"/>
  <c r="L53" i="30"/>
  <c r="K53" i="30"/>
  <c r="J53" i="30"/>
  <c r="AG53" i="30" s="1"/>
  <c r="H53" i="30"/>
  <c r="G53" i="30"/>
  <c r="F53" i="30"/>
  <c r="E53" i="30"/>
  <c r="D53" i="30"/>
  <c r="C53" i="30"/>
  <c r="AK52" i="30"/>
  <c r="AJ52" i="30"/>
  <c r="AI52" i="30"/>
  <c r="AH52" i="30"/>
  <c r="AG52" i="30"/>
  <c r="AF52" i="30"/>
  <c r="AE52" i="30"/>
  <c r="AD52" i="30"/>
  <c r="AC52" i="30"/>
  <c r="P52" i="30"/>
  <c r="I52" i="30"/>
  <c r="AJ51" i="30"/>
  <c r="AK51" i="30" s="1"/>
  <c r="AI51" i="30"/>
  <c r="AH51" i="30"/>
  <c r="AG51" i="30"/>
  <c r="AF51" i="30"/>
  <c r="AE51" i="30"/>
  <c r="AD51" i="30"/>
  <c r="AC51" i="30"/>
  <c r="P51" i="30"/>
  <c r="I51" i="30"/>
  <c r="AJ50" i="30"/>
  <c r="AI50" i="30"/>
  <c r="AH50" i="30"/>
  <c r="AG50" i="30"/>
  <c r="AF50" i="30"/>
  <c r="AE50" i="30"/>
  <c r="AE53" i="30" s="1"/>
  <c r="AD50" i="30"/>
  <c r="AC50" i="30"/>
  <c r="P50" i="30"/>
  <c r="I50" i="30"/>
  <c r="I53" i="30" s="1"/>
  <c r="AC49" i="30"/>
  <c r="AB49" i="30"/>
  <c r="AA49" i="30"/>
  <c r="Z49" i="30"/>
  <c r="Y49" i="30"/>
  <c r="X49" i="30"/>
  <c r="W49" i="30"/>
  <c r="V49" i="30"/>
  <c r="V61" i="30" s="1"/>
  <c r="U49" i="30"/>
  <c r="T49" i="30"/>
  <c r="S49" i="30"/>
  <c r="R49" i="30"/>
  <c r="AJ49" i="30" s="1"/>
  <c r="Q49" i="30"/>
  <c r="AI49" i="30" s="1"/>
  <c r="O49" i="30"/>
  <c r="N49" i="30"/>
  <c r="M49" i="30"/>
  <c r="L49" i="30"/>
  <c r="K49" i="30"/>
  <c r="J49" i="30"/>
  <c r="I49" i="30"/>
  <c r="H49" i="30"/>
  <c r="G49" i="30"/>
  <c r="F49" i="30"/>
  <c r="E49" i="30"/>
  <c r="D49" i="30"/>
  <c r="C49" i="30"/>
  <c r="AJ48" i="30"/>
  <c r="AK48" i="30" s="1"/>
  <c r="AI48" i="30"/>
  <c r="AH48" i="30"/>
  <c r="AG48" i="30"/>
  <c r="AF48" i="30"/>
  <c r="AE48" i="30"/>
  <c r="AE49" i="30" s="1"/>
  <c r="AD48" i="30"/>
  <c r="AC48" i="30"/>
  <c r="P48" i="30"/>
  <c r="P49" i="30" s="1"/>
  <c r="I48" i="30"/>
  <c r="AF47" i="30"/>
  <c r="AB47" i="30"/>
  <c r="AA47" i="30"/>
  <c r="Z47" i="30"/>
  <c r="Y47" i="30"/>
  <c r="X47" i="30"/>
  <c r="W47" i="30"/>
  <c r="V47" i="30"/>
  <c r="U47" i="30"/>
  <c r="T47" i="30"/>
  <c r="AJ47" i="30" s="1"/>
  <c r="AK47" i="30" s="1"/>
  <c r="S47" i="30"/>
  <c r="AI47" i="30" s="1"/>
  <c r="R47" i="30"/>
  <c r="Q47" i="30"/>
  <c r="O47" i="30"/>
  <c r="N47" i="30"/>
  <c r="M47" i="30"/>
  <c r="L47" i="30"/>
  <c r="K47" i="30"/>
  <c r="J47" i="30"/>
  <c r="H47" i="30"/>
  <c r="G47" i="30"/>
  <c r="F47" i="30"/>
  <c r="E47" i="30"/>
  <c r="D47" i="30"/>
  <c r="AH47" i="30" s="1"/>
  <c r="C47" i="30"/>
  <c r="AG47" i="30" s="1"/>
  <c r="AJ46" i="30"/>
  <c r="AI46" i="30"/>
  <c r="AH46" i="30"/>
  <c r="AG46" i="30"/>
  <c r="AF46" i="30"/>
  <c r="AE46" i="30"/>
  <c r="AD46" i="30"/>
  <c r="AC46" i="30"/>
  <c r="P46" i="30"/>
  <c r="I46" i="30"/>
  <c r="AJ45" i="30"/>
  <c r="AI45" i="30"/>
  <c r="AH45" i="30"/>
  <c r="AK45" i="30" s="1"/>
  <c r="AG45" i="30"/>
  <c r="AF45" i="30"/>
  <c r="AE45" i="30"/>
  <c r="AD45" i="30"/>
  <c r="AC45" i="30"/>
  <c r="P45" i="30"/>
  <c r="I45" i="30"/>
  <c r="AK44" i="30"/>
  <c r="AJ44" i="30"/>
  <c r="AI44" i="30"/>
  <c r="AH44" i="30"/>
  <c r="AG44" i="30"/>
  <c r="AF44" i="30"/>
  <c r="AE44" i="30"/>
  <c r="AD44" i="30"/>
  <c r="AC44" i="30"/>
  <c r="P44" i="30"/>
  <c r="I44" i="30"/>
  <c r="AJ43" i="30"/>
  <c r="AK43" i="30" s="1"/>
  <c r="AI43" i="30"/>
  <c r="AH43" i="30"/>
  <c r="AG43" i="30"/>
  <c r="AF43" i="30"/>
  <c r="AE43" i="30"/>
  <c r="AD43" i="30"/>
  <c r="AC43" i="30"/>
  <c r="P43" i="30"/>
  <c r="I43" i="30"/>
  <c r="AJ42" i="30"/>
  <c r="AK42" i="30" s="1"/>
  <c r="AI42" i="30"/>
  <c r="AH42" i="30"/>
  <c r="AG42" i="30"/>
  <c r="AF42" i="30"/>
  <c r="AE42" i="30"/>
  <c r="AD42" i="30"/>
  <c r="AC42" i="30"/>
  <c r="P42" i="30"/>
  <c r="I42" i="30"/>
  <c r="AJ41" i="30"/>
  <c r="AI41" i="30"/>
  <c r="AH41" i="30"/>
  <c r="AK41" i="30" s="1"/>
  <c r="AG41" i="30"/>
  <c r="AF41" i="30"/>
  <c r="AE41" i="30"/>
  <c r="AD41" i="30"/>
  <c r="AC41" i="30"/>
  <c r="P41" i="30"/>
  <c r="I41" i="30"/>
  <c r="AK40" i="30"/>
  <c r="AJ40" i="30"/>
  <c r="AI40" i="30"/>
  <c r="AH40" i="30"/>
  <c r="AG40" i="30"/>
  <c r="AF40" i="30"/>
  <c r="AE40" i="30"/>
  <c r="AD40" i="30"/>
  <c r="AC40" i="30"/>
  <c r="P40" i="30"/>
  <c r="I40" i="30"/>
  <c r="AJ39" i="30"/>
  <c r="AK39" i="30" s="1"/>
  <c r="AI39" i="30"/>
  <c r="AH39" i="30"/>
  <c r="AG39" i="30"/>
  <c r="AF39" i="30"/>
  <c r="AE39" i="30"/>
  <c r="AD39" i="30"/>
  <c r="AC39" i="30"/>
  <c r="P39" i="30"/>
  <c r="P47" i="30" s="1"/>
  <c r="I39" i="30"/>
  <c r="AH38" i="30"/>
  <c r="AE38" i="30"/>
  <c r="AB38" i="30"/>
  <c r="AA38" i="30"/>
  <c r="Z38" i="30"/>
  <c r="Y38" i="30"/>
  <c r="X38" i="30"/>
  <c r="W38" i="30"/>
  <c r="V38" i="30"/>
  <c r="U38" i="30"/>
  <c r="T38" i="30"/>
  <c r="S38" i="30"/>
  <c r="AI38" i="30" s="1"/>
  <c r="R38" i="30"/>
  <c r="Q38" i="30"/>
  <c r="O38" i="30"/>
  <c r="N38" i="30"/>
  <c r="M38" i="30"/>
  <c r="L38" i="30"/>
  <c r="K38" i="30"/>
  <c r="J38" i="30"/>
  <c r="H38" i="30"/>
  <c r="G38" i="30"/>
  <c r="F38" i="30"/>
  <c r="E38" i="30"/>
  <c r="D38" i="30"/>
  <c r="C38" i="30"/>
  <c r="AJ37" i="30"/>
  <c r="AI37" i="30"/>
  <c r="AH37" i="30"/>
  <c r="AK37" i="30" s="1"/>
  <c r="AG37" i="30"/>
  <c r="AF37" i="30"/>
  <c r="AE37" i="30"/>
  <c r="AD37" i="30"/>
  <c r="AC37" i="30"/>
  <c r="P37" i="30"/>
  <c r="I37" i="30"/>
  <c r="AK36" i="30"/>
  <c r="AJ36" i="30"/>
  <c r="AI36" i="30"/>
  <c r="AH36" i="30"/>
  <c r="AG36" i="30"/>
  <c r="AF36" i="30"/>
  <c r="AE36" i="30"/>
  <c r="AD36" i="30"/>
  <c r="AC36" i="30"/>
  <c r="P36" i="30"/>
  <c r="I36" i="30"/>
  <c r="AJ35" i="30"/>
  <c r="AK35" i="30" s="1"/>
  <c r="AI35" i="30"/>
  <c r="AH35" i="30"/>
  <c r="AG35" i="30"/>
  <c r="AF35" i="30"/>
  <c r="AE35" i="30"/>
  <c r="AD35" i="30"/>
  <c r="AC35" i="30"/>
  <c r="P35" i="30"/>
  <c r="I35" i="30"/>
  <c r="AJ34" i="30"/>
  <c r="AI34" i="30"/>
  <c r="AH34" i="30"/>
  <c r="AG34" i="30"/>
  <c r="AF34" i="30"/>
  <c r="AE34" i="30"/>
  <c r="AD34" i="30"/>
  <c r="AC34" i="30"/>
  <c r="P34" i="30"/>
  <c r="I34" i="30"/>
  <c r="AJ33" i="30"/>
  <c r="AI33" i="30"/>
  <c r="AH33" i="30"/>
  <c r="AK33" i="30" s="1"/>
  <c r="AG33" i="30"/>
  <c r="AF33" i="30"/>
  <c r="AE33" i="30"/>
  <c r="AD33" i="30"/>
  <c r="AC33" i="30"/>
  <c r="P33" i="30"/>
  <c r="I33" i="30"/>
  <c r="AK32" i="30"/>
  <c r="AJ32" i="30"/>
  <c r="AI32" i="30"/>
  <c r="AH32" i="30"/>
  <c r="AG32" i="30"/>
  <c r="AF32" i="30"/>
  <c r="AE32" i="30"/>
  <c r="AD32" i="30"/>
  <c r="AC32" i="30"/>
  <c r="P32" i="30"/>
  <c r="I32" i="30"/>
  <c r="AJ31" i="30"/>
  <c r="AK31" i="30" s="1"/>
  <c r="AI31" i="30"/>
  <c r="AH31" i="30"/>
  <c r="AG31" i="30"/>
  <c r="AF31" i="30"/>
  <c r="AE31" i="30"/>
  <c r="AD31" i="30"/>
  <c r="AC31" i="30"/>
  <c r="P31" i="30"/>
  <c r="I31" i="30"/>
  <c r="AJ30" i="30"/>
  <c r="AK30" i="30" s="1"/>
  <c r="AI30" i="30"/>
  <c r="AH30" i="30"/>
  <c r="AG30" i="30"/>
  <c r="AF30" i="30"/>
  <c r="AE30" i="30"/>
  <c r="AD30" i="30"/>
  <c r="AC30" i="30"/>
  <c r="P30" i="30"/>
  <c r="I30" i="30"/>
  <c r="AJ29" i="30"/>
  <c r="AI29" i="30"/>
  <c r="AH29" i="30"/>
  <c r="AK29" i="30" s="1"/>
  <c r="AG29" i="30"/>
  <c r="AF29" i="30"/>
  <c r="AE29" i="30"/>
  <c r="AD29" i="30"/>
  <c r="AC29" i="30"/>
  <c r="P29" i="30"/>
  <c r="I29" i="30"/>
  <c r="AK28" i="30"/>
  <c r="AJ28" i="30"/>
  <c r="AI28" i="30"/>
  <c r="AH28" i="30"/>
  <c r="AG28" i="30"/>
  <c r="AF28" i="30"/>
  <c r="AE28" i="30"/>
  <c r="AD28" i="30"/>
  <c r="AC28" i="30"/>
  <c r="P28" i="30"/>
  <c r="I28" i="30"/>
  <c r="AJ27" i="30"/>
  <c r="AK27" i="30" s="1"/>
  <c r="AI27" i="30"/>
  <c r="AH27" i="30"/>
  <c r="AG27" i="30"/>
  <c r="AF27" i="30"/>
  <c r="AE27" i="30"/>
  <c r="AD27" i="30"/>
  <c r="AC27" i="30"/>
  <c r="P27" i="30"/>
  <c r="I27" i="30"/>
  <c r="AJ26" i="30"/>
  <c r="AI26" i="30"/>
  <c r="AH26" i="30"/>
  <c r="AG26" i="30"/>
  <c r="AF26" i="30"/>
  <c r="AE26" i="30"/>
  <c r="AD26" i="30"/>
  <c r="AC26" i="30"/>
  <c r="P26" i="30"/>
  <c r="I26" i="30"/>
  <c r="AJ25" i="30"/>
  <c r="AI25" i="30"/>
  <c r="AH25" i="30"/>
  <c r="AK25" i="30" s="1"/>
  <c r="AG25" i="30"/>
  <c r="AF25" i="30"/>
  <c r="AE25" i="30"/>
  <c r="AD25" i="30"/>
  <c r="AC25" i="30"/>
  <c r="P25" i="30"/>
  <c r="I25" i="30"/>
  <c r="AK24" i="30"/>
  <c r="AJ24" i="30"/>
  <c r="AI24" i="30"/>
  <c r="AH24" i="30"/>
  <c r="AG24" i="30"/>
  <c r="AF24" i="30"/>
  <c r="AE24" i="30"/>
  <c r="AD24" i="30"/>
  <c r="AC24" i="30"/>
  <c r="P24" i="30"/>
  <c r="I24" i="30"/>
  <c r="AJ23" i="30"/>
  <c r="AK23" i="30" s="1"/>
  <c r="AI23" i="30"/>
  <c r="AH23" i="30"/>
  <c r="AG23" i="30"/>
  <c r="AF23" i="30"/>
  <c r="AE23" i="30"/>
  <c r="AD23" i="30"/>
  <c r="AC23" i="30"/>
  <c r="P23" i="30"/>
  <c r="I23" i="30"/>
  <c r="AJ22" i="30"/>
  <c r="AK22" i="30" s="1"/>
  <c r="AI22" i="30"/>
  <c r="AH22" i="30"/>
  <c r="AG22" i="30"/>
  <c r="AF22" i="30"/>
  <c r="AE22" i="30"/>
  <c r="AD22" i="30"/>
  <c r="AC22" i="30"/>
  <c r="AC38" i="30" s="1"/>
  <c r="P22" i="30"/>
  <c r="P38" i="30" s="1"/>
  <c r="I22" i="30"/>
  <c r="AG21" i="30"/>
  <c r="AB21" i="30"/>
  <c r="AA21" i="30"/>
  <c r="Z21" i="30"/>
  <c r="Y21" i="30"/>
  <c r="X21" i="30"/>
  <c r="W21" i="30"/>
  <c r="V21" i="30"/>
  <c r="U21" i="30"/>
  <c r="T21" i="30"/>
  <c r="S21" i="30"/>
  <c r="R21" i="30"/>
  <c r="AJ21" i="30" s="1"/>
  <c r="Q21" i="30"/>
  <c r="AI21" i="30" s="1"/>
  <c r="O21" i="30"/>
  <c r="O61" i="30" s="1"/>
  <c r="N21" i="30"/>
  <c r="N61" i="30" s="1"/>
  <c r="M21" i="30"/>
  <c r="L21" i="30"/>
  <c r="K21" i="30"/>
  <c r="K61" i="30" s="1"/>
  <c r="J21" i="30"/>
  <c r="J61" i="30" s="1"/>
  <c r="H21" i="30"/>
  <c r="G21" i="30"/>
  <c r="G61" i="30" s="1"/>
  <c r="F21" i="30"/>
  <c r="E21" i="30"/>
  <c r="D21" i="30"/>
  <c r="C21" i="30"/>
  <c r="AK20" i="30"/>
  <c r="AJ20" i="30"/>
  <c r="AI20" i="30"/>
  <c r="AH20" i="30"/>
  <c r="AG20" i="30"/>
  <c r="AF20" i="30"/>
  <c r="AE20" i="30"/>
  <c r="AD20" i="30"/>
  <c r="AC20" i="30"/>
  <c r="P20" i="30"/>
  <c r="I20" i="30"/>
  <c r="AJ19" i="30"/>
  <c r="AK19" i="30" s="1"/>
  <c r="AI19" i="30"/>
  <c r="AH19" i="30"/>
  <c r="AG19" i="30"/>
  <c r="AF19" i="30"/>
  <c r="AE19" i="30"/>
  <c r="AD19" i="30"/>
  <c r="AC19" i="30"/>
  <c r="P19" i="30"/>
  <c r="I19" i="30"/>
  <c r="AJ18" i="30"/>
  <c r="AI18" i="30"/>
  <c r="AH18" i="30"/>
  <c r="AG18" i="30"/>
  <c r="AF18" i="30"/>
  <c r="AE18" i="30"/>
  <c r="AD18" i="30"/>
  <c r="AC18" i="30"/>
  <c r="P18" i="30"/>
  <c r="I18" i="30"/>
  <c r="AK17" i="30"/>
  <c r="AJ17" i="30"/>
  <c r="AI17" i="30"/>
  <c r="AH17" i="30"/>
  <c r="AG17" i="30"/>
  <c r="AF17" i="30"/>
  <c r="AE17" i="30"/>
  <c r="AD17" i="30"/>
  <c r="AC17" i="30"/>
  <c r="P17" i="30"/>
  <c r="I17" i="30"/>
  <c r="AJ16" i="30"/>
  <c r="AK16" i="30" s="1"/>
  <c r="AI16" i="30"/>
  <c r="AH16" i="30"/>
  <c r="AG16" i="30"/>
  <c r="AF16" i="30"/>
  <c r="AE16" i="30"/>
  <c r="AD16" i="30"/>
  <c r="AC16" i="30"/>
  <c r="P16" i="30"/>
  <c r="I16" i="30"/>
  <c r="AJ15" i="30"/>
  <c r="AK15" i="30" s="1"/>
  <c r="AI15" i="30"/>
  <c r="AH15" i="30"/>
  <c r="AG15" i="30"/>
  <c r="AF15" i="30"/>
  <c r="AE15" i="30"/>
  <c r="AD15" i="30"/>
  <c r="AC15" i="30"/>
  <c r="P15" i="30"/>
  <c r="I15" i="30"/>
  <c r="AJ14" i="30"/>
  <c r="AK14" i="30" s="1"/>
  <c r="AI14" i="30"/>
  <c r="AH14" i="30"/>
  <c r="AG14" i="30"/>
  <c r="AF14" i="30"/>
  <c r="AE14" i="30"/>
  <c r="AD14" i="30"/>
  <c r="AC14" i="30"/>
  <c r="P14" i="30"/>
  <c r="I14" i="30"/>
  <c r="AJ13" i="30"/>
  <c r="AI13" i="30"/>
  <c r="AH13" i="30"/>
  <c r="AK13" i="30" s="1"/>
  <c r="AG13" i="30"/>
  <c r="AF13" i="30"/>
  <c r="AE13" i="30"/>
  <c r="AD13" i="30"/>
  <c r="AC13" i="30"/>
  <c r="P13" i="30"/>
  <c r="I13" i="30"/>
  <c r="AK12" i="30"/>
  <c r="AJ12" i="30"/>
  <c r="AI12" i="30"/>
  <c r="AH12" i="30"/>
  <c r="AG12" i="30"/>
  <c r="AF12" i="30"/>
  <c r="AE12" i="30"/>
  <c r="AD12" i="30"/>
  <c r="AC12" i="30"/>
  <c r="P12" i="30"/>
  <c r="I12" i="30"/>
  <c r="AJ11" i="30"/>
  <c r="AK11" i="30" s="1"/>
  <c r="AI11" i="30"/>
  <c r="AH11" i="30"/>
  <c r="AG11" i="30"/>
  <c r="AF11" i="30"/>
  <c r="AE11" i="30"/>
  <c r="AD11" i="30"/>
  <c r="AC11" i="30"/>
  <c r="P11" i="30"/>
  <c r="I11" i="30"/>
  <c r="AJ10" i="30"/>
  <c r="AI10" i="30"/>
  <c r="AH10" i="30"/>
  <c r="AG10" i="30"/>
  <c r="AF10" i="30"/>
  <c r="AE10" i="30"/>
  <c r="AD10" i="30"/>
  <c r="AC10" i="30"/>
  <c r="P10" i="30"/>
  <c r="I10" i="30"/>
  <c r="AK9" i="30"/>
  <c r="AJ9" i="30"/>
  <c r="AI9" i="30"/>
  <c r="AH9" i="30"/>
  <c r="AG9" i="30"/>
  <c r="AF9" i="30"/>
  <c r="AE9" i="30"/>
  <c r="AD9" i="30"/>
  <c r="AC9" i="30"/>
  <c r="P9" i="30"/>
  <c r="I9" i="30"/>
  <c r="A3" i="30"/>
  <c r="AH67" i="29"/>
  <c r="AC67" i="29"/>
  <c r="AC59" i="29" s="1"/>
  <c r="AC60" i="29" s="1"/>
  <c r="AB67" i="29"/>
  <c r="AA67" i="29"/>
  <c r="Z67" i="29"/>
  <c r="Z59" i="29" s="1"/>
  <c r="Z60" i="29" s="1"/>
  <c r="Y67" i="29"/>
  <c r="Y59" i="29" s="1"/>
  <c r="Y60" i="29" s="1"/>
  <c r="X67" i="29"/>
  <c r="AF67" i="29" s="1"/>
  <c r="W67" i="29"/>
  <c r="V67" i="29"/>
  <c r="V59" i="29" s="1"/>
  <c r="V60" i="29" s="1"/>
  <c r="U67" i="29"/>
  <c r="U59" i="29" s="1"/>
  <c r="U60" i="29" s="1"/>
  <c r="T67" i="29"/>
  <c r="S67" i="29"/>
  <c r="R67" i="29"/>
  <c r="Q67" i="29"/>
  <c r="O67" i="29"/>
  <c r="N67" i="29"/>
  <c r="N59" i="29" s="1"/>
  <c r="N60" i="29" s="1"/>
  <c r="M67" i="29"/>
  <c r="M59" i="29" s="1"/>
  <c r="L67" i="29"/>
  <c r="K67" i="29"/>
  <c r="J67" i="29"/>
  <c r="J59" i="29" s="1"/>
  <c r="J60" i="29" s="1"/>
  <c r="H67" i="29"/>
  <c r="G67" i="29"/>
  <c r="F67" i="29"/>
  <c r="F59" i="29" s="1"/>
  <c r="F60" i="29" s="1"/>
  <c r="E67" i="29"/>
  <c r="E59" i="29" s="1"/>
  <c r="D67" i="29"/>
  <c r="C67" i="29"/>
  <c r="AK66" i="29"/>
  <c r="AJ66" i="29"/>
  <c r="AI66" i="29"/>
  <c r="AH66" i="29"/>
  <c r="AG66" i="29"/>
  <c r="AF66" i="29"/>
  <c r="AE66" i="29"/>
  <c r="AD66" i="29"/>
  <c r="AC66" i="29"/>
  <c r="P66" i="29"/>
  <c r="I66" i="29"/>
  <c r="AJ65" i="29"/>
  <c r="AK65" i="29" s="1"/>
  <c r="AI65" i="29"/>
  <c r="AH65" i="29"/>
  <c r="AG65" i="29"/>
  <c r="AF65" i="29"/>
  <c r="AE65" i="29"/>
  <c r="AD65" i="29"/>
  <c r="AC65" i="29"/>
  <c r="P65" i="29"/>
  <c r="I65" i="29"/>
  <c r="AJ64" i="29"/>
  <c r="AI64" i="29"/>
  <c r="AH64" i="29"/>
  <c r="AG64" i="29"/>
  <c r="AF64" i="29"/>
  <c r="AE64" i="29"/>
  <c r="AE67" i="29" s="1"/>
  <c r="AD64" i="29"/>
  <c r="AC64" i="29"/>
  <c r="P64" i="29"/>
  <c r="I64" i="29"/>
  <c r="I67" i="29" s="1"/>
  <c r="I59" i="29" s="1"/>
  <c r="U61" i="29"/>
  <c r="N61" i="29"/>
  <c r="E61" i="29"/>
  <c r="X60" i="29"/>
  <c r="M60" i="29"/>
  <c r="I60" i="29"/>
  <c r="H60" i="29"/>
  <c r="E60" i="29"/>
  <c r="AB59" i="29"/>
  <c r="AB60" i="29" s="1"/>
  <c r="AA59" i="29"/>
  <c r="AA60" i="29" s="1"/>
  <c r="X59" i="29"/>
  <c r="W59" i="29"/>
  <c r="W60" i="29" s="1"/>
  <c r="T59" i="29"/>
  <c r="T60" i="29" s="1"/>
  <c r="S59" i="29"/>
  <c r="S60" i="29" s="1"/>
  <c r="O59" i="29"/>
  <c r="O60" i="29" s="1"/>
  <c r="L59" i="29"/>
  <c r="L60" i="29" s="1"/>
  <c r="K59" i="29"/>
  <c r="K60" i="29" s="1"/>
  <c r="H59" i="29"/>
  <c r="G59" i="29"/>
  <c r="G60" i="29" s="1"/>
  <c r="D59" i="29"/>
  <c r="C59" i="29"/>
  <c r="AI58" i="29"/>
  <c r="AE58" i="29"/>
  <c r="AD58" i="29"/>
  <c r="AB58" i="29"/>
  <c r="AA58" i="29"/>
  <c r="Z58" i="29"/>
  <c r="Y58" i="29"/>
  <c r="X58" i="29"/>
  <c r="W58" i="29"/>
  <c r="V58" i="29"/>
  <c r="U58" i="29"/>
  <c r="T58" i="29"/>
  <c r="S58" i="29"/>
  <c r="R58" i="29"/>
  <c r="AJ58" i="29" s="1"/>
  <c r="Q58" i="29"/>
  <c r="O58" i="29"/>
  <c r="N58" i="29"/>
  <c r="M58" i="29"/>
  <c r="L58" i="29"/>
  <c r="K58" i="29"/>
  <c r="J58" i="29"/>
  <c r="H58" i="29"/>
  <c r="G58" i="29"/>
  <c r="F58" i="29"/>
  <c r="AH58" i="29" s="1"/>
  <c r="E58" i="29"/>
  <c r="D58" i="29"/>
  <c r="C58" i="29"/>
  <c r="AG58" i="29" s="1"/>
  <c r="AJ57" i="29"/>
  <c r="AI57" i="29"/>
  <c r="AH57" i="29"/>
  <c r="AK57" i="29" s="1"/>
  <c r="AG57" i="29"/>
  <c r="AF57" i="29"/>
  <c r="AE57" i="29"/>
  <c r="AD57" i="29"/>
  <c r="AC57" i="29"/>
  <c r="AC58" i="29" s="1"/>
  <c r="P57" i="29"/>
  <c r="P58" i="29" s="1"/>
  <c r="I57" i="29"/>
  <c r="I58" i="29" s="1"/>
  <c r="AC56" i="29"/>
  <c r="AB56" i="29"/>
  <c r="AA56" i="29"/>
  <c r="Z56" i="29"/>
  <c r="Y56" i="29"/>
  <c r="X56" i="29"/>
  <c r="W56" i="29"/>
  <c r="V56" i="29"/>
  <c r="U56" i="29"/>
  <c r="T56" i="29"/>
  <c r="AJ56" i="29" s="1"/>
  <c r="S56" i="29"/>
  <c r="R56" i="29"/>
  <c r="AD56" i="29" s="1"/>
  <c r="Q56" i="29"/>
  <c r="AI56" i="29" s="1"/>
  <c r="O56" i="29"/>
  <c r="N56" i="29"/>
  <c r="M56" i="29"/>
  <c r="AF56" i="29" s="1"/>
  <c r="L56" i="29"/>
  <c r="K56" i="29"/>
  <c r="J56" i="29"/>
  <c r="H56" i="29"/>
  <c r="G56" i="29"/>
  <c r="F56" i="29"/>
  <c r="E56" i="29"/>
  <c r="AG56" i="29" s="1"/>
  <c r="D56" i="29"/>
  <c r="C56" i="29"/>
  <c r="AJ55" i="29"/>
  <c r="AK55" i="29" s="1"/>
  <c r="AI55" i="29"/>
  <c r="AH55" i="29"/>
  <c r="AG55" i="29"/>
  <c r="AF55" i="29"/>
  <c r="AE55" i="29"/>
  <c r="AD55" i="29"/>
  <c r="AC55" i="29"/>
  <c r="P55" i="29"/>
  <c r="P56" i="29" s="1"/>
  <c r="I55" i="29"/>
  <c r="I56" i="29" s="1"/>
  <c r="AJ54" i="29"/>
  <c r="AI54" i="29"/>
  <c r="AH54" i="29"/>
  <c r="AG54" i="29"/>
  <c r="AF54" i="29"/>
  <c r="AE54" i="29"/>
  <c r="AD54" i="29"/>
  <c r="AC54" i="29"/>
  <c r="P54" i="29"/>
  <c r="I54" i="29"/>
  <c r="AH53" i="29"/>
  <c r="AK53" i="29" s="1"/>
  <c r="AC53" i="29"/>
  <c r="AB53" i="29"/>
  <c r="AA53" i="29"/>
  <c r="Z53" i="29"/>
  <c r="Y53" i="29"/>
  <c r="X53" i="29"/>
  <c r="AF53" i="29" s="1"/>
  <c r="W53" i="29"/>
  <c r="V53" i="29"/>
  <c r="U53" i="29"/>
  <c r="T53" i="29"/>
  <c r="S53" i="29"/>
  <c r="R53" i="29"/>
  <c r="AJ53" i="29" s="1"/>
  <c r="Q53" i="29"/>
  <c r="AI53" i="29" s="1"/>
  <c r="O53" i="29"/>
  <c r="N53" i="29"/>
  <c r="M53" i="29"/>
  <c r="L53" i="29"/>
  <c r="K53" i="29"/>
  <c r="J53" i="29"/>
  <c r="AG53" i="29" s="1"/>
  <c r="H53" i="29"/>
  <c r="G53" i="29"/>
  <c r="F53" i="29"/>
  <c r="E53" i="29"/>
  <c r="D53" i="29"/>
  <c r="C53" i="29"/>
  <c r="AK52" i="29"/>
  <c r="AJ52" i="29"/>
  <c r="AI52" i="29"/>
  <c r="AH52" i="29"/>
  <c r="AG52" i="29"/>
  <c r="AF52" i="29"/>
  <c r="AE52" i="29"/>
  <c r="AD52" i="29"/>
  <c r="AC52" i="29"/>
  <c r="P52" i="29"/>
  <c r="I52" i="29"/>
  <c r="AJ51" i="29"/>
  <c r="AK51" i="29" s="1"/>
  <c r="AI51" i="29"/>
  <c r="AH51" i="29"/>
  <c r="AG51" i="29"/>
  <c r="AF51" i="29"/>
  <c r="AE51" i="29"/>
  <c r="AD51" i="29"/>
  <c r="AC51" i="29"/>
  <c r="P51" i="29"/>
  <c r="I51" i="29"/>
  <c r="AJ50" i="29"/>
  <c r="AI50" i="29"/>
  <c r="AH50" i="29"/>
  <c r="AG50" i="29"/>
  <c r="AF50" i="29"/>
  <c r="AE50" i="29"/>
  <c r="AE53" i="29" s="1"/>
  <c r="AD50" i="29"/>
  <c r="AC50" i="29"/>
  <c r="P50" i="29"/>
  <c r="I50" i="29"/>
  <c r="I53" i="29" s="1"/>
  <c r="AK49" i="29"/>
  <c r="AC49" i="29"/>
  <c r="AB49" i="29"/>
  <c r="AA49" i="29"/>
  <c r="Z49" i="29"/>
  <c r="Y49" i="29"/>
  <c r="X49" i="29"/>
  <c r="W49" i="29"/>
  <c r="V49" i="29"/>
  <c r="U49" i="29"/>
  <c r="T49" i="29"/>
  <c r="S49" i="29"/>
  <c r="R49" i="29"/>
  <c r="AJ49" i="29" s="1"/>
  <c r="Q49" i="29"/>
  <c r="AI49" i="29" s="1"/>
  <c r="O49" i="29"/>
  <c r="N49" i="29"/>
  <c r="M49" i="29"/>
  <c r="AH49" i="29" s="1"/>
  <c r="L49" i="29"/>
  <c r="K49" i="29"/>
  <c r="J49" i="29"/>
  <c r="I49" i="29"/>
  <c r="H49" i="29"/>
  <c r="G49" i="29"/>
  <c r="F49" i="29"/>
  <c r="E49" i="29"/>
  <c r="AG49" i="29" s="1"/>
  <c r="D49" i="29"/>
  <c r="C49" i="29"/>
  <c r="AJ48" i="29"/>
  <c r="AK48" i="29" s="1"/>
  <c r="AI48" i="29"/>
  <c r="AH48" i="29"/>
  <c r="AG48" i="29"/>
  <c r="AF48" i="29"/>
  <c r="AE48" i="29"/>
  <c r="AE49" i="29" s="1"/>
  <c r="AD48" i="29"/>
  <c r="AC48" i="29"/>
  <c r="P48" i="29"/>
  <c r="P49" i="29" s="1"/>
  <c r="I48" i="29"/>
  <c r="AF47" i="29"/>
  <c r="AE47" i="29"/>
  <c r="AB47" i="29"/>
  <c r="AA47" i="29"/>
  <c r="Z47" i="29"/>
  <c r="Y47" i="29"/>
  <c r="X47" i="29"/>
  <c r="W47" i="29"/>
  <c r="V47" i="29"/>
  <c r="U47" i="29"/>
  <c r="T47" i="29"/>
  <c r="AJ47" i="29" s="1"/>
  <c r="AK47" i="29" s="1"/>
  <c r="S47" i="29"/>
  <c r="AI47" i="29" s="1"/>
  <c r="R47" i="29"/>
  <c r="Q47" i="29"/>
  <c r="O47" i="29"/>
  <c r="N47" i="29"/>
  <c r="M47" i="29"/>
  <c r="L47" i="29"/>
  <c r="K47" i="29"/>
  <c r="J47" i="29"/>
  <c r="H47" i="29"/>
  <c r="G47" i="29"/>
  <c r="F47" i="29"/>
  <c r="E47" i="29"/>
  <c r="D47" i="29"/>
  <c r="AH47" i="29" s="1"/>
  <c r="C47" i="29"/>
  <c r="AG47" i="29" s="1"/>
  <c r="AJ46" i="29"/>
  <c r="AI46" i="29"/>
  <c r="AH46" i="29"/>
  <c r="AG46" i="29"/>
  <c r="AF46" i="29"/>
  <c r="AE46" i="29"/>
  <c r="AD46" i="29"/>
  <c r="AC46" i="29"/>
  <c r="P46" i="29"/>
  <c r="I46" i="29"/>
  <c r="AJ45" i="29"/>
  <c r="AI45" i="29"/>
  <c r="AH45" i="29"/>
  <c r="AK45" i="29" s="1"/>
  <c r="AG45" i="29"/>
  <c r="AF45" i="29"/>
  <c r="AE45" i="29"/>
  <c r="AD45" i="29"/>
  <c r="AC45" i="29"/>
  <c r="P45" i="29"/>
  <c r="I45" i="29"/>
  <c r="AK44" i="29"/>
  <c r="AJ44" i="29"/>
  <c r="AI44" i="29"/>
  <c r="AH44" i="29"/>
  <c r="AG44" i="29"/>
  <c r="AF44" i="29"/>
  <c r="AE44" i="29"/>
  <c r="AD44" i="29"/>
  <c r="AC44" i="29"/>
  <c r="P44" i="29"/>
  <c r="I44" i="29"/>
  <c r="AJ43" i="29"/>
  <c r="AK43" i="29" s="1"/>
  <c r="AI43" i="29"/>
  <c r="AH43" i="29"/>
  <c r="AG43" i="29"/>
  <c r="AF43" i="29"/>
  <c r="AE43" i="29"/>
  <c r="AD43" i="29"/>
  <c r="AC43" i="29"/>
  <c r="P43" i="29"/>
  <c r="I43" i="29"/>
  <c r="AJ42" i="29"/>
  <c r="AK42" i="29" s="1"/>
  <c r="AI42" i="29"/>
  <c r="AH42" i="29"/>
  <c r="AG42" i="29"/>
  <c r="AF42" i="29"/>
  <c r="AE42" i="29"/>
  <c r="AD42" i="29"/>
  <c r="AC42" i="29"/>
  <c r="P42" i="29"/>
  <c r="I42" i="29"/>
  <c r="AJ41" i="29"/>
  <c r="AI41" i="29"/>
  <c r="AH41" i="29"/>
  <c r="AK41" i="29" s="1"/>
  <c r="AG41" i="29"/>
  <c r="AF41" i="29"/>
  <c r="AE41" i="29"/>
  <c r="AD41" i="29"/>
  <c r="AC41" i="29"/>
  <c r="P41" i="29"/>
  <c r="I41" i="29"/>
  <c r="AK40" i="29"/>
  <c r="AJ40" i="29"/>
  <c r="AI40" i="29"/>
  <c r="AH40" i="29"/>
  <c r="AG40" i="29"/>
  <c r="AF40" i="29"/>
  <c r="AE40" i="29"/>
  <c r="AD40" i="29"/>
  <c r="AC40" i="29"/>
  <c r="P40" i="29"/>
  <c r="I40" i="29"/>
  <c r="AJ39" i="29"/>
  <c r="AK39" i="29" s="1"/>
  <c r="AI39" i="29"/>
  <c r="AH39" i="29"/>
  <c r="AG39" i="29"/>
  <c r="AF39" i="29"/>
  <c r="AE39" i="29"/>
  <c r="AD39" i="29"/>
  <c r="AC39" i="29"/>
  <c r="AC47" i="29" s="1"/>
  <c r="P39" i="29"/>
  <c r="P47" i="29" s="1"/>
  <c r="I39" i="29"/>
  <c r="AH38" i="29"/>
  <c r="AE38" i="29"/>
  <c r="AB38" i="29"/>
  <c r="AA38" i="29"/>
  <c r="Z38" i="29"/>
  <c r="Y38" i="29"/>
  <c r="X38" i="29"/>
  <c r="W38" i="29"/>
  <c r="V38" i="29"/>
  <c r="V61" i="29" s="1"/>
  <c r="U38" i="29"/>
  <c r="T38" i="29"/>
  <c r="S38" i="29"/>
  <c r="AI38" i="29" s="1"/>
  <c r="R38" i="29"/>
  <c r="Q38" i="29"/>
  <c r="O38" i="29"/>
  <c r="N38" i="29"/>
  <c r="M38" i="29"/>
  <c r="L38" i="29"/>
  <c r="K38" i="29"/>
  <c r="J38" i="29"/>
  <c r="H38" i="29"/>
  <c r="G38" i="29"/>
  <c r="F38" i="29"/>
  <c r="E38" i="29"/>
  <c r="D38" i="29"/>
  <c r="C38" i="29"/>
  <c r="AJ37" i="29"/>
  <c r="AI37" i="29"/>
  <c r="AH37" i="29"/>
  <c r="AK37" i="29" s="1"/>
  <c r="AG37" i="29"/>
  <c r="AF37" i="29"/>
  <c r="AE37" i="29"/>
  <c r="AD37" i="29"/>
  <c r="AC37" i="29"/>
  <c r="P37" i="29"/>
  <c r="I37" i="29"/>
  <c r="AK36" i="29"/>
  <c r="AJ36" i="29"/>
  <c r="AI36" i="29"/>
  <c r="AH36" i="29"/>
  <c r="AG36" i="29"/>
  <c r="AF36" i="29"/>
  <c r="AE36" i="29"/>
  <c r="AD36" i="29"/>
  <c r="AC36" i="29"/>
  <c r="P36" i="29"/>
  <c r="I36" i="29"/>
  <c r="AJ35" i="29"/>
  <c r="AK35" i="29" s="1"/>
  <c r="AI35" i="29"/>
  <c r="AH35" i="29"/>
  <c r="AG35" i="29"/>
  <c r="AF35" i="29"/>
  <c r="AE35" i="29"/>
  <c r="AD35" i="29"/>
  <c r="AC35" i="29"/>
  <c r="P35" i="29"/>
  <c r="I35" i="29"/>
  <c r="AJ34" i="29"/>
  <c r="AI34" i="29"/>
  <c r="AH34" i="29"/>
  <c r="AG34" i="29"/>
  <c r="AF34" i="29"/>
  <c r="AE34" i="29"/>
  <c r="AD34" i="29"/>
  <c r="AC34" i="29"/>
  <c r="P34" i="29"/>
  <c r="I34" i="29"/>
  <c r="AJ33" i="29"/>
  <c r="AI33" i="29"/>
  <c r="AH33" i="29"/>
  <c r="AK33" i="29" s="1"/>
  <c r="AG33" i="29"/>
  <c r="AF33" i="29"/>
  <c r="AE33" i="29"/>
  <c r="AD33" i="29"/>
  <c r="AC33" i="29"/>
  <c r="P33" i="29"/>
  <c r="I33" i="29"/>
  <c r="AK32" i="29"/>
  <c r="AJ32" i="29"/>
  <c r="AI32" i="29"/>
  <c r="AH32" i="29"/>
  <c r="AG32" i="29"/>
  <c r="AF32" i="29"/>
  <c r="AE32" i="29"/>
  <c r="AD32" i="29"/>
  <c r="AC32" i="29"/>
  <c r="P32" i="29"/>
  <c r="I32" i="29"/>
  <c r="AJ31" i="29"/>
  <c r="AK31" i="29" s="1"/>
  <c r="AI31" i="29"/>
  <c r="AH31" i="29"/>
  <c r="AG31" i="29"/>
  <c r="AF31" i="29"/>
  <c r="AE31" i="29"/>
  <c r="AD31" i="29"/>
  <c r="AC31" i="29"/>
  <c r="P31" i="29"/>
  <c r="I31" i="29"/>
  <c r="AJ30" i="29"/>
  <c r="AK30" i="29" s="1"/>
  <c r="AI30" i="29"/>
  <c r="AH30" i="29"/>
  <c r="AG30" i="29"/>
  <c r="AF30" i="29"/>
  <c r="AE30" i="29"/>
  <c r="AD30" i="29"/>
  <c r="AC30" i="29"/>
  <c r="P30" i="29"/>
  <c r="I30" i="29"/>
  <c r="AJ29" i="29"/>
  <c r="AI29" i="29"/>
  <c r="AH29" i="29"/>
  <c r="AK29" i="29" s="1"/>
  <c r="AG29" i="29"/>
  <c r="AF29" i="29"/>
  <c r="AE29" i="29"/>
  <c r="AD29" i="29"/>
  <c r="AC29" i="29"/>
  <c r="P29" i="29"/>
  <c r="I29" i="29"/>
  <c r="AK28" i="29"/>
  <c r="AJ28" i="29"/>
  <c r="AI28" i="29"/>
  <c r="AH28" i="29"/>
  <c r="AG28" i="29"/>
  <c r="AF28" i="29"/>
  <c r="AE28" i="29"/>
  <c r="AD28" i="29"/>
  <c r="AC28" i="29"/>
  <c r="P28" i="29"/>
  <c r="I28" i="29"/>
  <c r="AJ27" i="29"/>
  <c r="AK27" i="29" s="1"/>
  <c r="AI27" i="29"/>
  <c r="AH27" i="29"/>
  <c r="AG27" i="29"/>
  <c r="AF27" i="29"/>
  <c r="AE27" i="29"/>
  <c r="AD27" i="29"/>
  <c r="AC27" i="29"/>
  <c r="P27" i="29"/>
  <c r="I27" i="29"/>
  <c r="AJ26" i="29"/>
  <c r="AI26" i="29"/>
  <c r="AH26" i="29"/>
  <c r="AG26" i="29"/>
  <c r="AF26" i="29"/>
  <c r="AE26" i="29"/>
  <c r="AD26" i="29"/>
  <c r="AC26" i="29"/>
  <c r="P26" i="29"/>
  <c r="I26" i="29"/>
  <c r="AJ25" i="29"/>
  <c r="AI25" i="29"/>
  <c r="AH25" i="29"/>
  <c r="AK25" i="29" s="1"/>
  <c r="AG25" i="29"/>
  <c r="AF25" i="29"/>
  <c r="AE25" i="29"/>
  <c r="AD25" i="29"/>
  <c r="AC25" i="29"/>
  <c r="P25" i="29"/>
  <c r="I25" i="29"/>
  <c r="AK24" i="29"/>
  <c r="AJ24" i="29"/>
  <c r="AI24" i="29"/>
  <c r="AH24" i="29"/>
  <c r="AG24" i="29"/>
  <c r="AF24" i="29"/>
  <c r="AE24" i="29"/>
  <c r="AD24" i="29"/>
  <c r="AC24" i="29"/>
  <c r="P24" i="29"/>
  <c r="I24" i="29"/>
  <c r="AJ23" i="29"/>
  <c r="AK23" i="29" s="1"/>
  <c r="AI23" i="29"/>
  <c r="AH23" i="29"/>
  <c r="AG23" i="29"/>
  <c r="AF23" i="29"/>
  <c r="AE23" i="29"/>
  <c r="AD23" i="29"/>
  <c r="AC23" i="29"/>
  <c r="P23" i="29"/>
  <c r="I23" i="29"/>
  <c r="AJ22" i="29"/>
  <c r="AK22" i="29" s="1"/>
  <c r="AI22" i="29"/>
  <c r="AH22" i="29"/>
  <c r="AG22" i="29"/>
  <c r="AF22" i="29"/>
  <c r="AE22" i="29"/>
  <c r="AD22" i="29"/>
  <c r="AC22" i="29"/>
  <c r="AC38" i="29" s="1"/>
  <c r="P22" i="29"/>
  <c r="P38" i="29" s="1"/>
  <c r="I22" i="29"/>
  <c r="AH21" i="29"/>
  <c r="AG21" i="29"/>
  <c r="AB21" i="29"/>
  <c r="AA21" i="29"/>
  <c r="AA61" i="29" s="1"/>
  <c r="Z21" i="29"/>
  <c r="Z61" i="29" s="1"/>
  <c r="Y21" i="29"/>
  <c r="Y61" i="29" s="1"/>
  <c r="X21" i="29"/>
  <c r="W21" i="29"/>
  <c r="W61" i="29" s="1"/>
  <c r="V21" i="29"/>
  <c r="U21" i="29"/>
  <c r="T21" i="29"/>
  <c r="S21" i="29"/>
  <c r="S61" i="29" s="1"/>
  <c r="R21" i="29"/>
  <c r="AJ21" i="29" s="1"/>
  <c r="AK21" i="29" s="1"/>
  <c r="Q21" i="29"/>
  <c r="AI21" i="29" s="1"/>
  <c r="O21" i="29"/>
  <c r="O61" i="29" s="1"/>
  <c r="N21" i="29"/>
  <c r="M21" i="29"/>
  <c r="L21" i="29"/>
  <c r="K21" i="29"/>
  <c r="J21" i="29"/>
  <c r="J61" i="29" s="1"/>
  <c r="H21" i="29"/>
  <c r="G21" i="29"/>
  <c r="G61" i="29" s="1"/>
  <c r="F21" i="29"/>
  <c r="F61" i="29" s="1"/>
  <c r="E21" i="29"/>
  <c r="D21" i="29"/>
  <c r="C21" i="29"/>
  <c r="AK20" i="29"/>
  <c r="AJ20" i="29"/>
  <c r="AI20" i="29"/>
  <c r="AH20" i="29"/>
  <c r="AG20" i="29"/>
  <c r="AF20" i="29"/>
  <c r="AE20" i="29"/>
  <c r="AD20" i="29"/>
  <c r="AC20" i="29"/>
  <c r="P20" i="29"/>
  <c r="I20" i="29"/>
  <c r="AJ19" i="29"/>
  <c r="AK19" i="29" s="1"/>
  <c r="AI19" i="29"/>
  <c r="AH19" i="29"/>
  <c r="AG19" i="29"/>
  <c r="AF19" i="29"/>
  <c r="AE19" i="29"/>
  <c r="AD19" i="29"/>
  <c r="AC19" i="29"/>
  <c r="P19" i="29"/>
  <c r="I19" i="29"/>
  <c r="AJ18" i="29"/>
  <c r="AI18" i="29"/>
  <c r="AH18" i="29"/>
  <c r="AG18" i="29"/>
  <c r="AF18" i="29"/>
  <c r="AE18" i="29"/>
  <c r="AD18" i="29"/>
  <c r="AC18" i="29"/>
  <c r="P18" i="29"/>
  <c r="I18" i="29"/>
  <c r="AK17" i="29"/>
  <c r="AJ17" i="29"/>
  <c r="AI17" i="29"/>
  <c r="AH17" i="29"/>
  <c r="AG17" i="29"/>
  <c r="AF17" i="29"/>
  <c r="AE17" i="29"/>
  <c r="AD17" i="29"/>
  <c r="AC17" i="29"/>
  <c r="P17" i="29"/>
  <c r="I17" i="29"/>
  <c r="AJ16" i="29"/>
  <c r="AK16" i="29" s="1"/>
  <c r="AI16" i="29"/>
  <c r="AH16" i="29"/>
  <c r="AG16" i="29"/>
  <c r="AF16" i="29"/>
  <c r="AE16" i="29"/>
  <c r="AD16" i="29"/>
  <c r="AC16" i="29"/>
  <c r="P16" i="29"/>
  <c r="I16" i="29"/>
  <c r="AJ15" i="29"/>
  <c r="AK15" i="29" s="1"/>
  <c r="AI15" i="29"/>
  <c r="AH15" i="29"/>
  <c r="AG15" i="29"/>
  <c r="AF15" i="29"/>
  <c r="AE15" i="29"/>
  <c r="AD15" i="29"/>
  <c r="AC15" i="29"/>
  <c r="P15" i="29"/>
  <c r="I15" i="29"/>
  <c r="AJ14" i="29"/>
  <c r="AK14" i="29" s="1"/>
  <c r="AI14" i="29"/>
  <c r="AH14" i="29"/>
  <c r="AG14" i="29"/>
  <c r="AF14" i="29"/>
  <c r="AE14" i="29"/>
  <c r="AD14" i="29"/>
  <c r="AC14" i="29"/>
  <c r="P14" i="29"/>
  <c r="I14" i="29"/>
  <c r="AJ13" i="29"/>
  <c r="AI13" i="29"/>
  <c r="AH13" i="29"/>
  <c r="AK13" i="29" s="1"/>
  <c r="AG13" i="29"/>
  <c r="AF13" i="29"/>
  <c r="AE13" i="29"/>
  <c r="AD13" i="29"/>
  <c r="AC13" i="29"/>
  <c r="P13" i="29"/>
  <c r="I13" i="29"/>
  <c r="AK12" i="29"/>
  <c r="AJ12" i="29"/>
  <c r="AI12" i="29"/>
  <c r="AH12" i="29"/>
  <c r="AG12" i="29"/>
  <c r="AF12" i="29"/>
  <c r="AE12" i="29"/>
  <c r="AD12" i="29"/>
  <c r="AC12" i="29"/>
  <c r="P12" i="29"/>
  <c r="I12" i="29"/>
  <c r="AJ11" i="29"/>
  <c r="AK11" i="29" s="1"/>
  <c r="AI11" i="29"/>
  <c r="AH11" i="29"/>
  <c r="AG11" i="29"/>
  <c r="AF11" i="29"/>
  <c r="AE11" i="29"/>
  <c r="AD11" i="29"/>
  <c r="AC11" i="29"/>
  <c r="P11" i="29"/>
  <c r="I11" i="29"/>
  <c r="AJ10" i="29"/>
  <c r="AK10" i="29" s="1"/>
  <c r="AI10" i="29"/>
  <c r="AH10" i="29"/>
  <c r="AG10" i="29"/>
  <c r="AF10" i="29"/>
  <c r="AE10" i="29"/>
  <c r="AD10" i="29"/>
  <c r="AC10" i="29"/>
  <c r="P10" i="29"/>
  <c r="I10" i="29"/>
  <c r="AJ9" i="29"/>
  <c r="AI9" i="29"/>
  <c r="AH9" i="29"/>
  <c r="AK9" i="29" s="1"/>
  <c r="AG9" i="29"/>
  <c r="AF9" i="29"/>
  <c r="AE9" i="29"/>
  <c r="AE21" i="29" s="1"/>
  <c r="AD9" i="29"/>
  <c r="AC9" i="29"/>
  <c r="P9" i="29"/>
  <c r="I9" i="29"/>
  <c r="I21" i="29" s="1"/>
  <c r="A3" i="29"/>
  <c r="AH67" i="28"/>
  <c r="AE67" i="28"/>
  <c r="AB67" i="28"/>
  <c r="AA67" i="28"/>
  <c r="AA59" i="28" s="1"/>
  <c r="AA60" i="28" s="1"/>
  <c r="Z67" i="28"/>
  <c r="Z59" i="28" s="1"/>
  <c r="Y67" i="28"/>
  <c r="X67" i="28"/>
  <c r="W67" i="28"/>
  <c r="W59" i="28" s="1"/>
  <c r="W60" i="28" s="1"/>
  <c r="V67" i="28"/>
  <c r="V59" i="28" s="1"/>
  <c r="V60" i="28" s="1"/>
  <c r="U67" i="28"/>
  <c r="T67" i="28"/>
  <c r="S67" i="28"/>
  <c r="R67" i="28"/>
  <c r="Q67" i="28"/>
  <c r="O67" i="28"/>
  <c r="O59" i="28" s="1"/>
  <c r="O60" i="28" s="1"/>
  <c r="N67" i="28"/>
  <c r="N59" i="28" s="1"/>
  <c r="N60" i="28" s="1"/>
  <c r="M67" i="28"/>
  <c r="L67" i="28"/>
  <c r="K67" i="28"/>
  <c r="K59" i="28" s="1"/>
  <c r="K60" i="28" s="1"/>
  <c r="J67" i="28"/>
  <c r="J59" i="28" s="1"/>
  <c r="H67" i="28"/>
  <c r="G67" i="28"/>
  <c r="G59" i="28" s="1"/>
  <c r="G60" i="28" s="1"/>
  <c r="F67" i="28"/>
  <c r="F59" i="28" s="1"/>
  <c r="E67" i="28"/>
  <c r="D67" i="28"/>
  <c r="C67" i="28"/>
  <c r="AJ66" i="28"/>
  <c r="AI66" i="28"/>
  <c r="AH66" i="28"/>
  <c r="AK66" i="28" s="1"/>
  <c r="AG66" i="28"/>
  <c r="AF66" i="28"/>
  <c r="AE66" i="28"/>
  <c r="AD66" i="28"/>
  <c r="AC66" i="28"/>
  <c r="P66" i="28"/>
  <c r="I66" i="28"/>
  <c r="AK65" i="28"/>
  <c r="AJ65" i="28"/>
  <c r="AI65" i="28"/>
  <c r="AH65" i="28"/>
  <c r="AG65" i="28"/>
  <c r="AF65" i="28"/>
  <c r="AE65" i="28"/>
  <c r="AD65" i="28"/>
  <c r="AC65" i="28"/>
  <c r="P65" i="28"/>
  <c r="I65" i="28"/>
  <c r="AJ64" i="28"/>
  <c r="AK64" i="28" s="1"/>
  <c r="AI64" i="28"/>
  <c r="AH64" i="28"/>
  <c r="AG64" i="28"/>
  <c r="AF64" i="28"/>
  <c r="AE64" i="28"/>
  <c r="AD64" i="28"/>
  <c r="AC64" i="28"/>
  <c r="AC67" i="28" s="1"/>
  <c r="AC59" i="28" s="1"/>
  <c r="AC60" i="28" s="1"/>
  <c r="P64" i="28"/>
  <c r="P67" i="28" s="1"/>
  <c r="I64" i="28"/>
  <c r="I67" i="28" s="1"/>
  <c r="I59" i="28" s="1"/>
  <c r="I60" i="28" s="1"/>
  <c r="Z60" i="28"/>
  <c r="Y60" i="28"/>
  <c r="U60" i="28"/>
  <c r="Q60" i="28"/>
  <c r="M60" i="28"/>
  <c r="J60" i="28"/>
  <c r="F60" i="28"/>
  <c r="AF59" i="28"/>
  <c r="AB59" i="28"/>
  <c r="AB60" i="28" s="1"/>
  <c r="Y59" i="28"/>
  <c r="X59" i="28"/>
  <c r="U59" i="28"/>
  <c r="T59" i="28"/>
  <c r="T60" i="28" s="1"/>
  <c r="Q59" i="28"/>
  <c r="P59" i="28"/>
  <c r="P60" i="28" s="1"/>
  <c r="M59" i="28"/>
  <c r="L59" i="28"/>
  <c r="L60" i="28" s="1"/>
  <c r="H59" i="28"/>
  <c r="H60" i="28" s="1"/>
  <c r="E59" i="28"/>
  <c r="E60" i="28" s="1"/>
  <c r="D59" i="28"/>
  <c r="AF58" i="28"/>
  <c r="AB58" i="28"/>
  <c r="AA58" i="28"/>
  <c r="Z58" i="28"/>
  <c r="Y58" i="28"/>
  <c r="X58" i="28"/>
  <c r="W58" i="28"/>
  <c r="V58" i="28"/>
  <c r="U58" i="28"/>
  <c r="T58" i="28"/>
  <c r="AJ58" i="28" s="1"/>
  <c r="S58" i="28"/>
  <c r="AI58" i="28" s="1"/>
  <c r="R58" i="28"/>
  <c r="AD58" i="28" s="1"/>
  <c r="Q58" i="28"/>
  <c r="P58" i="28"/>
  <c r="O58" i="28"/>
  <c r="N58" i="28"/>
  <c r="M58" i="28"/>
  <c r="L58" i="28"/>
  <c r="K58" i="28"/>
  <c r="J58" i="28"/>
  <c r="H58" i="28"/>
  <c r="G58" i="28"/>
  <c r="F58" i="28"/>
  <c r="E58" i="28"/>
  <c r="D58" i="28"/>
  <c r="C58" i="28"/>
  <c r="AG58" i="28" s="1"/>
  <c r="AJ57" i="28"/>
  <c r="AK57" i="28" s="1"/>
  <c r="AI57" i="28"/>
  <c r="AH57" i="28"/>
  <c r="AG57" i="28"/>
  <c r="AF57" i="28"/>
  <c r="AE57" i="28"/>
  <c r="AE58" i="28" s="1"/>
  <c r="AD57" i="28"/>
  <c r="AC57" i="28"/>
  <c r="AC58" i="28" s="1"/>
  <c r="P57" i="28"/>
  <c r="I57" i="28"/>
  <c r="I58" i="28" s="1"/>
  <c r="AG56" i="28"/>
  <c r="AB56" i="28"/>
  <c r="AA56" i="28"/>
  <c r="Z56" i="28"/>
  <c r="Z61" i="28" s="1"/>
  <c r="Y56" i="28"/>
  <c r="X56" i="28"/>
  <c r="W56" i="28"/>
  <c r="V56" i="28"/>
  <c r="U56" i="28"/>
  <c r="T56" i="28"/>
  <c r="S56" i="28"/>
  <c r="R56" i="28"/>
  <c r="Q56" i="28"/>
  <c r="AI56" i="28" s="1"/>
  <c r="O56" i="28"/>
  <c r="N56" i="28"/>
  <c r="M56" i="28"/>
  <c r="L56" i="28"/>
  <c r="K56" i="28"/>
  <c r="J56" i="28"/>
  <c r="I56" i="28"/>
  <c r="H56" i="28"/>
  <c r="G56" i="28"/>
  <c r="F56" i="28"/>
  <c r="E56" i="28"/>
  <c r="D56" i="28"/>
  <c r="C56" i="28"/>
  <c r="AJ55" i="28"/>
  <c r="AK55" i="28" s="1"/>
  <c r="AI55" i="28"/>
  <c r="AH55" i="28"/>
  <c r="AG55" i="28"/>
  <c r="AF55" i="28"/>
  <c r="AE55" i="28"/>
  <c r="AD55" i="28"/>
  <c r="AC55" i="28"/>
  <c r="AC56" i="28" s="1"/>
  <c r="P55" i="28"/>
  <c r="I55" i="28"/>
  <c r="AJ54" i="28"/>
  <c r="AK54" i="28" s="1"/>
  <c r="AI54" i="28"/>
  <c r="AH54" i="28"/>
  <c r="AG54" i="28"/>
  <c r="AF54" i="28"/>
  <c r="AE54" i="28"/>
  <c r="AE56" i="28" s="1"/>
  <c r="AD54" i="28"/>
  <c r="AC54" i="28"/>
  <c r="P54" i="28"/>
  <c r="I54" i="28"/>
  <c r="AI53" i="28"/>
  <c r="AD53" i="28"/>
  <c r="AB53" i="28"/>
  <c r="AA53" i="28"/>
  <c r="Z53" i="28"/>
  <c r="Y53" i="28"/>
  <c r="X53" i="28"/>
  <c r="W53" i="28"/>
  <c r="V53" i="28"/>
  <c r="U53" i="28"/>
  <c r="T53" i="28"/>
  <c r="S53" i="28"/>
  <c r="R53" i="28"/>
  <c r="AJ53" i="28" s="1"/>
  <c r="Q53" i="28"/>
  <c r="O53" i="28"/>
  <c r="N53" i="28"/>
  <c r="M53" i="28"/>
  <c r="L53" i="28"/>
  <c r="K53" i="28"/>
  <c r="J53" i="28"/>
  <c r="H53" i="28"/>
  <c r="G53" i="28"/>
  <c r="F53" i="28"/>
  <c r="AH53" i="28" s="1"/>
  <c r="E53" i="28"/>
  <c r="D53" i="28"/>
  <c r="C53" i="28"/>
  <c r="AG53" i="28" s="1"/>
  <c r="AJ52" i="28"/>
  <c r="AI52" i="28"/>
  <c r="AH52" i="28"/>
  <c r="AK52" i="28" s="1"/>
  <c r="AG52" i="28"/>
  <c r="AF52" i="28"/>
  <c r="AE52" i="28"/>
  <c r="AD52" i="28"/>
  <c r="AC52" i="28"/>
  <c r="P52" i="28"/>
  <c r="I52" i="28"/>
  <c r="AK51" i="28"/>
  <c r="AJ51" i="28"/>
  <c r="AI51" i="28"/>
  <c r="AH51" i="28"/>
  <c r="AG51" i="28"/>
  <c r="AF51" i="28"/>
  <c r="AE51" i="28"/>
  <c r="AD51" i="28"/>
  <c r="AC51" i="28"/>
  <c r="P51" i="28"/>
  <c r="I51" i="28"/>
  <c r="AJ50" i="28"/>
  <c r="AK50" i="28" s="1"/>
  <c r="AI50" i="28"/>
  <c r="AH50" i="28"/>
  <c r="AG50" i="28"/>
  <c r="AF50" i="28"/>
  <c r="AE50" i="28"/>
  <c r="AE53" i="28" s="1"/>
  <c r="AD50" i="28"/>
  <c r="AC50" i="28"/>
  <c r="P50" i="28"/>
  <c r="I50" i="28"/>
  <c r="I53" i="28" s="1"/>
  <c r="AI49" i="28"/>
  <c r="AE49" i="28"/>
  <c r="AB49" i="28"/>
  <c r="AA49" i="28"/>
  <c r="Z49" i="28"/>
  <c r="Y49" i="28"/>
  <c r="X49" i="28"/>
  <c r="W49" i="28"/>
  <c r="V49" i="28"/>
  <c r="U49" i="28"/>
  <c r="T49" i="28"/>
  <c r="S49" i="28"/>
  <c r="R49" i="28"/>
  <c r="AJ49" i="28" s="1"/>
  <c r="Q49" i="28"/>
  <c r="O49" i="28"/>
  <c r="N49" i="28"/>
  <c r="M49" i="28"/>
  <c r="L49" i="28"/>
  <c r="K49" i="28"/>
  <c r="J49" i="28"/>
  <c r="H49" i="28"/>
  <c r="G49" i="28"/>
  <c r="F49" i="28"/>
  <c r="AH49" i="28" s="1"/>
  <c r="E49" i="28"/>
  <c r="D49" i="28"/>
  <c r="C49" i="28"/>
  <c r="AG49" i="28" s="1"/>
  <c r="AK48" i="28"/>
  <c r="AJ48" i="28"/>
  <c r="AI48" i="28"/>
  <c r="AH48" i="28"/>
  <c r="AG48" i="28"/>
  <c r="AF48" i="28"/>
  <c r="AE48" i="28"/>
  <c r="AD48" i="28"/>
  <c r="AC48" i="28"/>
  <c r="AC49" i="28" s="1"/>
  <c r="P48" i="28"/>
  <c r="P49" i="28" s="1"/>
  <c r="I48" i="28"/>
  <c r="I49" i="28" s="1"/>
  <c r="AJ47" i="28"/>
  <c r="AB47" i="28"/>
  <c r="AA47" i="28"/>
  <c r="Z47" i="28"/>
  <c r="Y47" i="28"/>
  <c r="X47" i="28"/>
  <c r="W47" i="28"/>
  <c r="V47" i="28"/>
  <c r="U47" i="28"/>
  <c r="T47" i="28"/>
  <c r="S47" i="28"/>
  <c r="R47" i="28"/>
  <c r="Q47" i="28"/>
  <c r="AI47" i="28" s="1"/>
  <c r="O47" i="28"/>
  <c r="N47" i="28"/>
  <c r="M47" i="28"/>
  <c r="L47" i="28"/>
  <c r="K47" i="28"/>
  <c r="J47" i="28"/>
  <c r="H47" i="28"/>
  <c r="G47" i="28"/>
  <c r="F47" i="28"/>
  <c r="E47" i="28"/>
  <c r="AG47" i="28" s="1"/>
  <c r="D47" i="28"/>
  <c r="C47" i="28"/>
  <c r="AJ46" i="28"/>
  <c r="AK46" i="28" s="1"/>
  <c r="AI46" i="28"/>
  <c r="AH46" i="28"/>
  <c r="AG46" i="28"/>
  <c r="AF46" i="28"/>
  <c r="AE46" i="28"/>
  <c r="AD46" i="28"/>
  <c r="AC46" i="28"/>
  <c r="P46" i="28"/>
  <c r="I46" i="28"/>
  <c r="AJ45" i="28"/>
  <c r="AI45" i="28"/>
  <c r="AH45" i="28"/>
  <c r="AK45" i="28" s="1"/>
  <c r="AG45" i="28"/>
  <c r="AF45" i="28"/>
  <c r="AE45" i="28"/>
  <c r="AD45" i="28"/>
  <c r="AC45" i="28"/>
  <c r="P45" i="28"/>
  <c r="I45" i="28"/>
  <c r="AJ44" i="28"/>
  <c r="AI44" i="28"/>
  <c r="AH44" i="28"/>
  <c r="AK44" i="28" s="1"/>
  <c r="AG44" i="28"/>
  <c r="AF44" i="28"/>
  <c r="AE44" i="28"/>
  <c r="AD44" i="28"/>
  <c r="AC44" i="28"/>
  <c r="P44" i="28"/>
  <c r="I44" i="28"/>
  <c r="AK43" i="28"/>
  <c r="AJ43" i="28"/>
  <c r="AI43" i="28"/>
  <c r="AH43" i="28"/>
  <c r="AG43" i="28"/>
  <c r="AF43" i="28"/>
  <c r="AE43" i="28"/>
  <c r="AD43" i="28"/>
  <c r="AC43" i="28"/>
  <c r="P43" i="28"/>
  <c r="I43" i="28"/>
  <c r="AJ42" i="28"/>
  <c r="AK42" i="28" s="1"/>
  <c r="AI42" i="28"/>
  <c r="AH42" i="28"/>
  <c r="AG42" i="28"/>
  <c r="AF42" i="28"/>
  <c r="AE42" i="28"/>
  <c r="AD42" i="28"/>
  <c r="AC42" i="28"/>
  <c r="P42" i="28"/>
  <c r="I42" i="28"/>
  <c r="AJ41" i="28"/>
  <c r="AI41" i="28"/>
  <c r="AH41" i="28"/>
  <c r="AK41" i="28" s="1"/>
  <c r="AG41" i="28"/>
  <c r="AF41" i="28"/>
  <c r="AE41" i="28"/>
  <c r="AD41" i="28"/>
  <c r="AC41" i="28"/>
  <c r="P41" i="28"/>
  <c r="I41" i="28"/>
  <c r="I47" i="28" s="1"/>
  <c r="AJ40" i="28"/>
  <c r="AI40" i="28"/>
  <c r="AH40" i="28"/>
  <c r="AK40" i="28" s="1"/>
  <c r="AG40" i="28"/>
  <c r="AF40" i="28"/>
  <c r="AE40" i="28"/>
  <c r="AD40" i="28"/>
  <c r="AC40" i="28"/>
  <c r="P40" i="28"/>
  <c r="I40" i="28"/>
  <c r="AK39" i="28"/>
  <c r="AJ39" i="28"/>
  <c r="AI39" i="28"/>
  <c r="AH39" i="28"/>
  <c r="AG39" i="28"/>
  <c r="AF39" i="28"/>
  <c r="AE39" i="28"/>
  <c r="AD39" i="28"/>
  <c r="AC39" i="28"/>
  <c r="AC47" i="28" s="1"/>
  <c r="P39" i="28"/>
  <c r="P47" i="28" s="1"/>
  <c r="I39" i="28"/>
  <c r="AI38" i="28"/>
  <c r="AF38" i="28"/>
  <c r="AB38" i="28"/>
  <c r="AA38" i="28"/>
  <c r="Z38" i="28"/>
  <c r="Y38" i="28"/>
  <c r="X38" i="28"/>
  <c r="W38" i="28"/>
  <c r="AE38" i="28" s="1"/>
  <c r="V38" i="28"/>
  <c r="U38" i="28"/>
  <c r="T38" i="28"/>
  <c r="AJ38" i="28" s="1"/>
  <c r="S38" i="28"/>
  <c r="R38" i="28"/>
  <c r="AD38" i="28" s="1"/>
  <c r="Q38" i="28"/>
  <c r="O38" i="28"/>
  <c r="N38" i="28"/>
  <c r="M38" i="28"/>
  <c r="L38" i="28"/>
  <c r="K38" i="28"/>
  <c r="J38" i="28"/>
  <c r="H38" i="28"/>
  <c r="G38" i="28"/>
  <c r="F38" i="28"/>
  <c r="E38" i="28"/>
  <c r="D38" i="28"/>
  <c r="C38" i="28"/>
  <c r="AG38" i="28" s="1"/>
  <c r="AJ37" i="28"/>
  <c r="AK37" i="28" s="1"/>
  <c r="AI37" i="28"/>
  <c r="AH37" i="28"/>
  <c r="AG37" i="28"/>
  <c r="AF37" i="28"/>
  <c r="AE37" i="28"/>
  <c r="AD37" i="28"/>
  <c r="AC37" i="28"/>
  <c r="P37" i="28"/>
  <c r="I37" i="28"/>
  <c r="AJ36" i="28"/>
  <c r="AI36" i="28"/>
  <c r="AH36" i="28"/>
  <c r="AK36" i="28" s="1"/>
  <c r="AG36" i="28"/>
  <c r="AF36" i="28"/>
  <c r="AE36" i="28"/>
  <c r="AD36" i="28"/>
  <c r="AC36" i="28"/>
  <c r="P36" i="28"/>
  <c r="I36" i="28"/>
  <c r="AK35" i="28"/>
  <c r="AJ35" i="28"/>
  <c r="AI35" i="28"/>
  <c r="AH35" i="28"/>
  <c r="AG35" i="28"/>
  <c r="AF35" i="28"/>
  <c r="AE35" i="28"/>
  <c r="AD35" i="28"/>
  <c r="AC35" i="28"/>
  <c r="P35" i="28"/>
  <c r="I35" i="28"/>
  <c r="AJ34" i="28"/>
  <c r="AK34" i="28" s="1"/>
  <c r="AI34" i="28"/>
  <c r="AH34" i="28"/>
  <c r="AG34" i="28"/>
  <c r="AF34" i="28"/>
  <c r="AE34" i="28"/>
  <c r="AD34" i="28"/>
  <c r="AC34" i="28"/>
  <c r="P34" i="28"/>
  <c r="I34" i="28"/>
  <c r="AJ33" i="28"/>
  <c r="AI33" i="28"/>
  <c r="AH33" i="28"/>
  <c r="AG33" i="28"/>
  <c r="AF33" i="28"/>
  <c r="AE33" i="28"/>
  <c r="AD33" i="28"/>
  <c r="AC33" i="28"/>
  <c r="P33" i="28"/>
  <c r="I33" i="28"/>
  <c r="AK32" i="28"/>
  <c r="AJ32" i="28"/>
  <c r="AI32" i="28"/>
  <c r="AH32" i="28"/>
  <c r="AG32" i="28"/>
  <c r="AF32" i="28"/>
  <c r="AE32" i="28"/>
  <c r="AD32" i="28"/>
  <c r="AC32" i="28"/>
  <c r="P32" i="28"/>
  <c r="I32" i="28"/>
  <c r="AJ31" i="28"/>
  <c r="AK31" i="28" s="1"/>
  <c r="AI31" i="28"/>
  <c r="AH31" i="28"/>
  <c r="AG31" i="28"/>
  <c r="AF31" i="28"/>
  <c r="AE31" i="28"/>
  <c r="AD31" i="28"/>
  <c r="AC31" i="28"/>
  <c r="P31" i="28"/>
  <c r="I31" i="28"/>
  <c r="AJ30" i="28"/>
  <c r="AK30" i="28" s="1"/>
  <c r="AI30" i="28"/>
  <c r="AH30" i="28"/>
  <c r="AG30" i="28"/>
  <c r="AF30" i="28"/>
  <c r="AE30" i="28"/>
  <c r="AD30" i="28"/>
  <c r="AC30" i="28"/>
  <c r="P30" i="28"/>
  <c r="I30" i="28"/>
  <c r="AJ29" i="28"/>
  <c r="AK29" i="28" s="1"/>
  <c r="AI29" i="28"/>
  <c r="AH29" i="28"/>
  <c r="AG29" i="28"/>
  <c r="AF29" i="28"/>
  <c r="AE29" i="28"/>
  <c r="AD29" i="28"/>
  <c r="AC29" i="28"/>
  <c r="P29" i="28"/>
  <c r="I29" i="28"/>
  <c r="AJ28" i="28"/>
  <c r="AI28" i="28"/>
  <c r="AH28" i="28"/>
  <c r="AK28" i="28" s="1"/>
  <c r="AG28" i="28"/>
  <c r="AF28" i="28"/>
  <c r="AE28" i="28"/>
  <c r="AD28" i="28"/>
  <c r="AC28" i="28"/>
  <c r="P28" i="28"/>
  <c r="I28" i="28"/>
  <c r="AK27" i="28"/>
  <c r="AJ27" i="28"/>
  <c r="AI27" i="28"/>
  <c r="AH27" i="28"/>
  <c r="AG27" i="28"/>
  <c r="AF27" i="28"/>
  <c r="AE27" i="28"/>
  <c r="AD27" i="28"/>
  <c r="AC27" i="28"/>
  <c r="P27" i="28"/>
  <c r="I27" i="28"/>
  <c r="AJ26" i="28"/>
  <c r="AK26" i="28" s="1"/>
  <c r="AI26" i="28"/>
  <c r="AH26" i="28"/>
  <c r="AG26" i="28"/>
  <c r="AF26" i="28"/>
  <c r="AE26" i="28"/>
  <c r="AD26" i="28"/>
  <c r="AC26" i="28"/>
  <c r="P26" i="28"/>
  <c r="I26" i="28"/>
  <c r="AJ25" i="28"/>
  <c r="AI25" i="28"/>
  <c r="AH25" i="28"/>
  <c r="AK25" i="28" s="1"/>
  <c r="AG25" i="28"/>
  <c r="AF25" i="28"/>
  <c r="AE25" i="28"/>
  <c r="AD25" i="28"/>
  <c r="AC25" i="28"/>
  <c r="P25" i="28"/>
  <c r="I25" i="28"/>
  <c r="AK24" i="28"/>
  <c r="AJ24" i="28"/>
  <c r="AI24" i="28"/>
  <c r="AH24" i="28"/>
  <c r="AG24" i="28"/>
  <c r="AF24" i="28"/>
  <c r="AE24" i="28"/>
  <c r="AD24" i="28"/>
  <c r="AC24" i="28"/>
  <c r="P24" i="28"/>
  <c r="I24" i="28"/>
  <c r="AJ23" i="28"/>
  <c r="AK23" i="28" s="1"/>
  <c r="AI23" i="28"/>
  <c r="AH23" i="28"/>
  <c r="AG23" i="28"/>
  <c r="AF23" i="28"/>
  <c r="AE23" i="28"/>
  <c r="AD23" i="28"/>
  <c r="AC23" i="28"/>
  <c r="P23" i="28"/>
  <c r="I23" i="28"/>
  <c r="AJ22" i="28"/>
  <c r="AK22" i="28" s="1"/>
  <c r="AI22" i="28"/>
  <c r="AH22" i="28"/>
  <c r="AG22" i="28"/>
  <c r="AF22" i="28"/>
  <c r="AE22" i="28"/>
  <c r="AD22" i="28"/>
  <c r="AC22" i="28"/>
  <c r="P22" i="28"/>
  <c r="I22" i="28"/>
  <c r="AB21" i="28"/>
  <c r="AB61" i="28" s="1"/>
  <c r="AA21" i="28"/>
  <c r="AA61" i="28" s="1"/>
  <c r="Z21" i="28"/>
  <c r="Y21" i="28"/>
  <c r="X21" i="28"/>
  <c r="W21" i="28"/>
  <c r="W61" i="28" s="1"/>
  <c r="V21" i="28"/>
  <c r="U21" i="28"/>
  <c r="T21" i="28"/>
  <c r="T61" i="28" s="1"/>
  <c r="S21" i="28"/>
  <c r="R21" i="28"/>
  <c r="AJ21" i="28" s="1"/>
  <c r="Q21" i="28"/>
  <c r="O21" i="28"/>
  <c r="O61" i="28" s="1"/>
  <c r="N21" i="28"/>
  <c r="N61" i="28" s="1"/>
  <c r="M21" i="28"/>
  <c r="L21" i="28"/>
  <c r="K21" i="28"/>
  <c r="K61" i="28" s="1"/>
  <c r="J21" i="28"/>
  <c r="H21" i="28"/>
  <c r="G21" i="28"/>
  <c r="F21" i="28"/>
  <c r="E21" i="28"/>
  <c r="D21" i="28"/>
  <c r="C21" i="28"/>
  <c r="AK20" i="28"/>
  <c r="AJ20" i="28"/>
  <c r="AI20" i="28"/>
  <c r="AH20" i="28"/>
  <c r="AG20" i="28"/>
  <c r="AF20" i="28"/>
  <c r="AE20" i="28"/>
  <c r="AD20" i="28"/>
  <c r="AC20" i="28"/>
  <c r="P20" i="28"/>
  <c r="I20" i="28"/>
  <c r="AJ19" i="28"/>
  <c r="AK19" i="28" s="1"/>
  <c r="AI19" i="28"/>
  <c r="AH19" i="28"/>
  <c r="AG19" i="28"/>
  <c r="AF19" i="28"/>
  <c r="AE19" i="28"/>
  <c r="AD19" i="28"/>
  <c r="AC19" i="28"/>
  <c r="P19" i="28"/>
  <c r="I19" i="28"/>
  <c r="AJ18" i="28"/>
  <c r="AK18" i="28" s="1"/>
  <c r="AI18" i="28"/>
  <c r="AH18" i="28"/>
  <c r="AG18" i="28"/>
  <c r="AF18" i="28"/>
  <c r="AE18" i="28"/>
  <c r="AD18" i="28"/>
  <c r="AC18" i="28"/>
  <c r="P18" i="28"/>
  <c r="I18" i="28"/>
  <c r="AJ17" i="28"/>
  <c r="AI17" i="28"/>
  <c r="AH17" i="28"/>
  <c r="AK17" i="28" s="1"/>
  <c r="AG17" i="28"/>
  <c r="AF17" i="28"/>
  <c r="AE17" i="28"/>
  <c r="AD17" i="28"/>
  <c r="AC17" i="28"/>
  <c r="P17" i="28"/>
  <c r="I17" i="28"/>
  <c r="AJ16" i="28"/>
  <c r="AI16" i="28"/>
  <c r="AH16" i="28"/>
  <c r="AK16" i="28" s="1"/>
  <c r="AG16" i="28"/>
  <c r="AF16" i="28"/>
  <c r="AE16" i="28"/>
  <c r="AD16" i="28"/>
  <c r="AC16" i="28"/>
  <c r="P16" i="28"/>
  <c r="I16" i="28"/>
  <c r="AK15" i="28"/>
  <c r="AJ15" i="28"/>
  <c r="AI15" i="28"/>
  <c r="AH15" i="28"/>
  <c r="AG15" i="28"/>
  <c r="AF15" i="28"/>
  <c r="AE15" i="28"/>
  <c r="AD15" i="28"/>
  <c r="AC15" i="28"/>
  <c r="P15" i="28"/>
  <c r="I15" i="28"/>
  <c r="AJ14" i="28"/>
  <c r="AK14" i="28" s="1"/>
  <c r="AI14" i="28"/>
  <c r="AH14" i="28"/>
  <c r="AG14" i="28"/>
  <c r="AF14" i="28"/>
  <c r="AE14" i="28"/>
  <c r="AD14" i="28"/>
  <c r="AC14" i="28"/>
  <c r="P14" i="28"/>
  <c r="I14" i="28"/>
  <c r="AJ13" i="28"/>
  <c r="AI13" i="28"/>
  <c r="AH13" i="28"/>
  <c r="AK13" i="28" s="1"/>
  <c r="AG13" i="28"/>
  <c r="AF13" i="28"/>
  <c r="AE13" i="28"/>
  <c r="AD13" i="28"/>
  <c r="AC13" i="28"/>
  <c r="P13" i="28"/>
  <c r="I13" i="28"/>
  <c r="AK12" i="28"/>
  <c r="AJ12" i="28"/>
  <c r="AI12" i="28"/>
  <c r="AH12" i="28"/>
  <c r="AG12" i="28"/>
  <c r="AF12" i="28"/>
  <c r="AE12" i="28"/>
  <c r="AD12" i="28"/>
  <c r="AC12" i="28"/>
  <c r="P12" i="28"/>
  <c r="I12" i="28"/>
  <c r="AJ11" i="28"/>
  <c r="AK11" i="28" s="1"/>
  <c r="AI11" i="28"/>
  <c r="AH11" i="28"/>
  <c r="AG11" i="28"/>
  <c r="AF11" i="28"/>
  <c r="AE11" i="28"/>
  <c r="AD11" i="28"/>
  <c r="AC11" i="28"/>
  <c r="P11" i="28"/>
  <c r="I11" i="28"/>
  <c r="AJ10" i="28"/>
  <c r="AK10" i="28" s="1"/>
  <c r="AI10" i="28"/>
  <c r="AH10" i="28"/>
  <c r="AG10" i="28"/>
  <c r="AF10" i="28"/>
  <c r="AE10" i="28"/>
  <c r="AD10" i="28"/>
  <c r="AC10" i="28"/>
  <c r="P10" i="28"/>
  <c r="I10" i="28"/>
  <c r="AJ9" i="28"/>
  <c r="AI9" i="28"/>
  <c r="AH9" i="28"/>
  <c r="AK9" i="28" s="1"/>
  <c r="AG9" i="28"/>
  <c r="AF9" i="28"/>
  <c r="AE9" i="28"/>
  <c r="AD9" i="28"/>
  <c r="AC9" i="28"/>
  <c r="P9" i="28"/>
  <c r="P21" i="28" s="1"/>
  <c r="I9" i="28"/>
  <c r="A3" i="28"/>
  <c r="AH67" i="27"/>
  <c r="AE67" i="27"/>
  <c r="AB67" i="27"/>
  <c r="AA67" i="27"/>
  <c r="AA59" i="27" s="1"/>
  <c r="Z67" i="27"/>
  <c r="Z59" i="27" s="1"/>
  <c r="Z60" i="27" s="1"/>
  <c r="Y67" i="27"/>
  <c r="X67" i="27"/>
  <c r="W67" i="27"/>
  <c r="W59" i="27" s="1"/>
  <c r="V67" i="27"/>
  <c r="V59" i="27" s="1"/>
  <c r="V60" i="27" s="1"/>
  <c r="U67" i="27"/>
  <c r="T67" i="27"/>
  <c r="S67" i="27"/>
  <c r="R67" i="27"/>
  <c r="Q67" i="27"/>
  <c r="O67" i="27"/>
  <c r="N67" i="27"/>
  <c r="M67" i="27"/>
  <c r="L67" i="27"/>
  <c r="K67" i="27"/>
  <c r="J67" i="27"/>
  <c r="H67" i="27"/>
  <c r="G67" i="27"/>
  <c r="G59" i="27" s="1"/>
  <c r="F67" i="27"/>
  <c r="E67" i="27"/>
  <c r="D67" i="27"/>
  <c r="C67" i="27"/>
  <c r="C59" i="27" s="1"/>
  <c r="AJ66" i="27"/>
  <c r="AI66" i="27"/>
  <c r="AH66" i="27"/>
  <c r="AK66" i="27" s="1"/>
  <c r="AG66" i="27"/>
  <c r="AF66" i="27"/>
  <c r="AE66" i="27"/>
  <c r="AD66" i="27"/>
  <c r="AC66" i="27"/>
  <c r="P66" i="27"/>
  <c r="I66" i="27"/>
  <c r="AK65" i="27"/>
  <c r="AJ65" i="27"/>
  <c r="AI65" i="27"/>
  <c r="AH65" i="27"/>
  <c r="AG65" i="27"/>
  <c r="AF65" i="27"/>
  <c r="AE65" i="27"/>
  <c r="AD65" i="27"/>
  <c r="AC65" i="27"/>
  <c r="P65" i="27"/>
  <c r="I65" i="27"/>
  <c r="AJ64" i="27"/>
  <c r="AK64" i="27" s="1"/>
  <c r="AI64" i="27"/>
  <c r="AH64" i="27"/>
  <c r="AG64" i="27"/>
  <c r="AF64" i="27"/>
  <c r="AE64" i="27"/>
  <c r="AD64" i="27"/>
  <c r="AC64" i="27"/>
  <c r="AC67" i="27" s="1"/>
  <c r="P64" i="27"/>
  <c r="P67" i="27" s="1"/>
  <c r="P59" i="27" s="1"/>
  <c r="P60" i="27" s="1"/>
  <c r="I64" i="27"/>
  <c r="I67" i="27" s="1"/>
  <c r="G61" i="27"/>
  <c r="AA60" i="27"/>
  <c r="W60" i="27"/>
  <c r="W61" i="27" s="1"/>
  <c r="O60" i="27"/>
  <c r="N60" i="27"/>
  <c r="K60" i="27"/>
  <c r="J60" i="27"/>
  <c r="G60" i="27"/>
  <c r="AC59" i="27"/>
  <c r="AC60" i="27" s="1"/>
  <c r="AB59" i="27"/>
  <c r="AB60" i="27" s="1"/>
  <c r="Y59" i="27"/>
  <c r="Y60" i="27" s="1"/>
  <c r="X59" i="27"/>
  <c r="X60" i="27" s="1"/>
  <c r="U59" i="27"/>
  <c r="U60" i="27" s="1"/>
  <c r="T59" i="27"/>
  <c r="T60" i="27" s="1"/>
  <c r="Q59" i="27"/>
  <c r="O59" i="27"/>
  <c r="N59" i="27"/>
  <c r="M59" i="27"/>
  <c r="M60" i="27" s="1"/>
  <c r="L59" i="27"/>
  <c r="L60" i="27" s="1"/>
  <c r="K59" i="27"/>
  <c r="J59" i="27"/>
  <c r="I59" i="27"/>
  <c r="I60" i="27" s="1"/>
  <c r="H59" i="27"/>
  <c r="H60" i="27" s="1"/>
  <c r="F59" i="27"/>
  <c r="F60" i="27" s="1"/>
  <c r="E59" i="27"/>
  <c r="E60" i="27" s="1"/>
  <c r="D59" i="27"/>
  <c r="D60" i="27" s="1"/>
  <c r="AC58" i="27"/>
  <c r="AB58" i="27"/>
  <c r="AA58" i="27"/>
  <c r="Z58" i="27"/>
  <c r="Y58" i="27"/>
  <c r="X58" i="27"/>
  <c r="W58" i="27"/>
  <c r="V58" i="27"/>
  <c r="U58" i="27"/>
  <c r="T58" i="27"/>
  <c r="AJ58" i="27" s="1"/>
  <c r="S58" i="27"/>
  <c r="R58" i="27"/>
  <c r="AD58" i="27" s="1"/>
  <c r="Q58" i="27"/>
  <c r="AI58" i="27" s="1"/>
  <c r="O58" i="27"/>
  <c r="N58" i="27"/>
  <c r="M58" i="27"/>
  <c r="AF58" i="27" s="1"/>
  <c r="L58" i="27"/>
  <c r="K58" i="27"/>
  <c r="J58" i="27"/>
  <c r="H58" i="27"/>
  <c r="G58" i="27"/>
  <c r="F58" i="27"/>
  <c r="E58" i="27"/>
  <c r="AG58" i="27" s="1"/>
  <c r="D58" i="27"/>
  <c r="C58" i="27"/>
  <c r="AJ57" i="27"/>
  <c r="AK57" i="27" s="1"/>
  <c r="AI57" i="27"/>
  <c r="AH57" i="27"/>
  <c r="AG57" i="27"/>
  <c r="AF57" i="27"/>
  <c r="AE57" i="27"/>
  <c r="AE58" i="27" s="1"/>
  <c r="AD57" i="27"/>
  <c r="AC57" i="27"/>
  <c r="P57" i="27"/>
  <c r="P58" i="27" s="1"/>
  <c r="I57" i="27"/>
  <c r="I58" i="27" s="1"/>
  <c r="AI56" i="27"/>
  <c r="AE56" i="27"/>
  <c r="AD56" i="27"/>
  <c r="AB56" i="27"/>
  <c r="AA56" i="27"/>
  <c r="Z56" i="27"/>
  <c r="Y56" i="27"/>
  <c r="X56" i="27"/>
  <c r="W56" i="27"/>
  <c r="V56" i="27"/>
  <c r="U56" i="27"/>
  <c r="T56" i="27"/>
  <c r="S56" i="27"/>
  <c r="R56" i="27"/>
  <c r="AJ56" i="27" s="1"/>
  <c r="AK56" i="27" s="1"/>
  <c r="Q56" i="27"/>
  <c r="O56" i="27"/>
  <c r="N56" i="27"/>
  <c r="M56" i="27"/>
  <c r="L56" i="27"/>
  <c r="K56" i="27"/>
  <c r="J56" i="27"/>
  <c r="H56" i="27"/>
  <c r="G56" i="27"/>
  <c r="F56" i="27"/>
  <c r="AH56" i="27" s="1"/>
  <c r="E56" i="27"/>
  <c r="D56" i="27"/>
  <c r="C56" i="27"/>
  <c r="AG56" i="27" s="1"/>
  <c r="AJ55" i="27"/>
  <c r="AI55" i="27"/>
  <c r="AH55" i="27"/>
  <c r="AK55" i="27" s="1"/>
  <c r="AG55" i="27"/>
  <c r="AF55" i="27"/>
  <c r="AE55" i="27"/>
  <c r="AD55" i="27"/>
  <c r="AC55" i="27"/>
  <c r="P55" i="27"/>
  <c r="I55" i="27"/>
  <c r="AK54" i="27"/>
  <c r="AJ54" i="27"/>
  <c r="AI54" i="27"/>
  <c r="AH54" i="27"/>
  <c r="AG54" i="27"/>
  <c r="AF54" i="27"/>
  <c r="AE54" i="27"/>
  <c r="AD54" i="27"/>
  <c r="AC54" i="27"/>
  <c r="AC56" i="27" s="1"/>
  <c r="P54" i="27"/>
  <c r="P56" i="27" s="1"/>
  <c r="I54" i="27"/>
  <c r="I56" i="27" s="1"/>
  <c r="AI53" i="27"/>
  <c r="AB53" i="27"/>
  <c r="AA53" i="27"/>
  <c r="Z53" i="27"/>
  <c r="Y53" i="27"/>
  <c r="X53" i="27"/>
  <c r="AF53" i="27" s="1"/>
  <c r="W53" i="27"/>
  <c r="V53" i="27"/>
  <c r="U53" i="27"/>
  <c r="T53" i="27"/>
  <c r="AJ53" i="27" s="1"/>
  <c r="S53" i="27"/>
  <c r="R53" i="27"/>
  <c r="Q53" i="27"/>
  <c r="P53" i="27"/>
  <c r="O53" i="27"/>
  <c r="N53" i="27"/>
  <c r="M53" i="27"/>
  <c r="L53" i="27"/>
  <c r="K53" i="27"/>
  <c r="J53" i="27"/>
  <c r="H53" i="27"/>
  <c r="G53" i="27"/>
  <c r="F53" i="27"/>
  <c r="E53" i="27"/>
  <c r="D53" i="27"/>
  <c r="C53" i="27"/>
  <c r="AG53" i="27" s="1"/>
  <c r="AJ52" i="27"/>
  <c r="AI52" i="27"/>
  <c r="AH52" i="27"/>
  <c r="AK52" i="27" s="1"/>
  <c r="AG52" i="27"/>
  <c r="AF52" i="27"/>
  <c r="AE52" i="27"/>
  <c r="AE53" i="27" s="1"/>
  <c r="AD52" i="27"/>
  <c r="AC52" i="27"/>
  <c r="P52" i="27"/>
  <c r="I52" i="27"/>
  <c r="AJ51" i="27"/>
  <c r="AI51" i="27"/>
  <c r="AH51" i="27"/>
  <c r="AK51" i="27" s="1"/>
  <c r="AG51" i="27"/>
  <c r="AF51" i="27"/>
  <c r="AE51" i="27"/>
  <c r="AD51" i="27"/>
  <c r="AC51" i="27"/>
  <c r="P51" i="27"/>
  <c r="I51" i="27"/>
  <c r="AK50" i="27"/>
  <c r="AJ50" i="27"/>
  <c r="AI50" i="27"/>
  <c r="AH50" i="27"/>
  <c r="AG50" i="27"/>
  <c r="AF50" i="27"/>
  <c r="AE50" i="27"/>
  <c r="AD50" i="27"/>
  <c r="AC50" i="27"/>
  <c r="AC53" i="27" s="1"/>
  <c r="P50" i="27"/>
  <c r="I50" i="27"/>
  <c r="I53" i="27" s="1"/>
  <c r="AJ49" i="27"/>
  <c r="AK49" i="27" s="1"/>
  <c r="AE49" i="27"/>
  <c r="AB49" i="27"/>
  <c r="AA49" i="27"/>
  <c r="Z49" i="27"/>
  <c r="Y49" i="27"/>
  <c r="X49" i="27"/>
  <c r="AF49" i="27" s="1"/>
  <c r="W49" i="27"/>
  <c r="V49" i="27"/>
  <c r="U49" i="27"/>
  <c r="T49" i="27"/>
  <c r="S49" i="27"/>
  <c r="AI49" i="27" s="1"/>
  <c r="R49" i="27"/>
  <c r="Q49" i="27"/>
  <c r="P49" i="27"/>
  <c r="O49" i="27"/>
  <c r="N49" i="27"/>
  <c r="M49" i="27"/>
  <c r="L49" i="27"/>
  <c r="K49" i="27"/>
  <c r="J49" i="27"/>
  <c r="H49" i="27"/>
  <c r="G49" i="27"/>
  <c r="F49" i="27"/>
  <c r="E49" i="27"/>
  <c r="D49" i="27"/>
  <c r="AH49" i="27" s="1"/>
  <c r="C49" i="27"/>
  <c r="AG49" i="27" s="1"/>
  <c r="AJ48" i="27"/>
  <c r="AI48" i="27"/>
  <c r="AH48" i="27"/>
  <c r="AK48" i="27" s="1"/>
  <c r="AG48" i="27"/>
  <c r="AF48" i="27"/>
  <c r="AE48" i="27"/>
  <c r="AD48" i="27"/>
  <c r="AC48" i="27"/>
  <c r="AC49" i="27" s="1"/>
  <c r="P48" i="27"/>
  <c r="I48" i="27"/>
  <c r="I49" i="27" s="1"/>
  <c r="AH47" i="27"/>
  <c r="AK47" i="27" s="1"/>
  <c r="AB47" i="27"/>
  <c r="AA47" i="27"/>
  <c r="Z47" i="27"/>
  <c r="Y47" i="27"/>
  <c r="X47" i="27"/>
  <c r="AF47" i="27" s="1"/>
  <c r="W47" i="27"/>
  <c r="V47" i="27"/>
  <c r="U47" i="27"/>
  <c r="T47" i="27"/>
  <c r="S47" i="27"/>
  <c r="R47" i="27"/>
  <c r="AJ47" i="27" s="1"/>
  <c r="Q47" i="27"/>
  <c r="AI47" i="27" s="1"/>
  <c r="O47" i="27"/>
  <c r="N47" i="27"/>
  <c r="M47" i="27"/>
  <c r="L47" i="27"/>
  <c r="K47" i="27"/>
  <c r="J47" i="27"/>
  <c r="AG47" i="27" s="1"/>
  <c r="H47" i="27"/>
  <c r="G47" i="27"/>
  <c r="F47" i="27"/>
  <c r="E47" i="27"/>
  <c r="D47" i="27"/>
  <c r="C47" i="27"/>
  <c r="AK46" i="27"/>
  <c r="AJ46" i="27"/>
  <c r="AI46" i="27"/>
  <c r="AH46" i="27"/>
  <c r="AG46" i="27"/>
  <c r="AF46" i="27"/>
  <c r="AE46" i="27"/>
  <c r="AD46" i="27"/>
  <c r="AC46" i="27"/>
  <c r="P46" i="27"/>
  <c r="I46" i="27"/>
  <c r="AJ45" i="27"/>
  <c r="AK45" i="27" s="1"/>
  <c r="AI45" i="27"/>
  <c r="AH45" i="27"/>
  <c r="AG45" i="27"/>
  <c r="AF45" i="27"/>
  <c r="AE45" i="27"/>
  <c r="AD45" i="27"/>
  <c r="AC45" i="27"/>
  <c r="P45" i="27"/>
  <c r="I45" i="27"/>
  <c r="AJ44" i="27"/>
  <c r="AI44" i="27"/>
  <c r="AH44" i="27"/>
  <c r="AK44" i="27" s="1"/>
  <c r="AG44" i="27"/>
  <c r="AF44" i="27"/>
  <c r="AE44" i="27"/>
  <c r="AD44" i="27"/>
  <c r="AC44" i="27"/>
  <c r="P44" i="27"/>
  <c r="I44" i="27"/>
  <c r="AK43" i="27"/>
  <c r="AJ43" i="27"/>
  <c r="AI43" i="27"/>
  <c r="AH43" i="27"/>
  <c r="AG43" i="27"/>
  <c r="AF43" i="27"/>
  <c r="AE43" i="27"/>
  <c r="AD43" i="27"/>
  <c r="AC43" i="27"/>
  <c r="AC47" i="27" s="1"/>
  <c r="P43" i="27"/>
  <c r="I43" i="27"/>
  <c r="AJ42" i="27"/>
  <c r="AK42" i="27" s="1"/>
  <c r="AI42" i="27"/>
  <c r="AH42" i="27"/>
  <c r="AG42" i="27"/>
  <c r="AF42" i="27"/>
  <c r="AE42" i="27"/>
  <c r="AD42" i="27"/>
  <c r="AC42" i="27"/>
  <c r="P42" i="27"/>
  <c r="I42" i="27"/>
  <c r="AJ41" i="27"/>
  <c r="AK41" i="27" s="1"/>
  <c r="AI41" i="27"/>
  <c r="AH41" i="27"/>
  <c r="AG41" i="27"/>
  <c r="AF41" i="27"/>
  <c r="AE41" i="27"/>
  <c r="AD41" i="27"/>
  <c r="AC41" i="27"/>
  <c r="P41" i="27"/>
  <c r="I41" i="27"/>
  <c r="AJ40" i="27"/>
  <c r="AI40" i="27"/>
  <c r="AH40" i="27"/>
  <c r="AK40" i="27" s="1"/>
  <c r="AG40" i="27"/>
  <c r="AF40" i="27"/>
  <c r="AE40" i="27"/>
  <c r="AD40" i="27"/>
  <c r="AC40" i="27"/>
  <c r="P40" i="27"/>
  <c r="I40" i="27"/>
  <c r="I47" i="27" s="1"/>
  <c r="AJ39" i="27"/>
  <c r="AI39" i="27"/>
  <c r="AH39" i="27"/>
  <c r="AK39" i="27" s="1"/>
  <c r="AG39" i="27"/>
  <c r="AF39" i="27"/>
  <c r="AE39" i="27"/>
  <c r="AE47" i="27" s="1"/>
  <c r="AD39" i="27"/>
  <c r="AC39" i="27"/>
  <c r="P39" i="27"/>
  <c r="I39" i="27"/>
  <c r="AG38" i="27"/>
  <c r="AF38" i="27"/>
  <c r="AB38" i="27"/>
  <c r="AA38" i="27"/>
  <c r="Z38" i="27"/>
  <c r="Y38" i="27"/>
  <c r="X38" i="27"/>
  <c r="W38" i="27"/>
  <c r="AE38" i="27" s="1"/>
  <c r="V38" i="27"/>
  <c r="U38" i="27"/>
  <c r="T38" i="27"/>
  <c r="AJ38" i="27" s="1"/>
  <c r="S38" i="27"/>
  <c r="R38" i="27"/>
  <c r="AD38" i="27" s="1"/>
  <c r="Q38" i="27"/>
  <c r="AI38" i="27" s="1"/>
  <c r="O38" i="27"/>
  <c r="N38" i="27"/>
  <c r="M38" i="27"/>
  <c r="L38" i="27"/>
  <c r="K38" i="27"/>
  <c r="J38" i="27"/>
  <c r="H38" i="27"/>
  <c r="G38" i="27"/>
  <c r="F38" i="27"/>
  <c r="E38" i="27"/>
  <c r="D38" i="27"/>
  <c r="C38" i="27"/>
  <c r="AJ37" i="27"/>
  <c r="AK37" i="27" s="1"/>
  <c r="AI37" i="27"/>
  <c r="AH37" i="27"/>
  <c r="AG37" i="27"/>
  <c r="AF37" i="27"/>
  <c r="AE37" i="27"/>
  <c r="AD37" i="27"/>
  <c r="AC37" i="27"/>
  <c r="P37" i="27"/>
  <c r="I37" i="27"/>
  <c r="AJ36" i="27"/>
  <c r="AI36" i="27"/>
  <c r="AH36" i="27"/>
  <c r="AK36" i="27" s="1"/>
  <c r="AG36" i="27"/>
  <c r="AF36" i="27"/>
  <c r="AE36" i="27"/>
  <c r="AD36" i="27"/>
  <c r="AC36" i="27"/>
  <c r="P36" i="27"/>
  <c r="I36" i="27"/>
  <c r="AJ35" i="27"/>
  <c r="AI35" i="27"/>
  <c r="AH35" i="27"/>
  <c r="AK35" i="27" s="1"/>
  <c r="AG35" i="27"/>
  <c r="AF35" i="27"/>
  <c r="AE35" i="27"/>
  <c r="AD35" i="27"/>
  <c r="AC35" i="27"/>
  <c r="P35" i="27"/>
  <c r="I35" i="27"/>
  <c r="AK34" i="27"/>
  <c r="AJ34" i="27"/>
  <c r="AI34" i="27"/>
  <c r="AH34" i="27"/>
  <c r="AG34" i="27"/>
  <c r="AF34" i="27"/>
  <c r="AE34" i="27"/>
  <c r="AD34" i="27"/>
  <c r="AC34" i="27"/>
  <c r="P34" i="27"/>
  <c r="I34" i="27"/>
  <c r="AJ33" i="27"/>
  <c r="AK33" i="27" s="1"/>
  <c r="AI33" i="27"/>
  <c r="AH33" i="27"/>
  <c r="AG33" i="27"/>
  <c r="AF33" i="27"/>
  <c r="AE33" i="27"/>
  <c r="AD33" i="27"/>
  <c r="AC33" i="27"/>
  <c r="P33" i="27"/>
  <c r="I33" i="27"/>
  <c r="AJ32" i="27"/>
  <c r="AI32" i="27"/>
  <c r="AH32" i="27"/>
  <c r="AK32" i="27" s="1"/>
  <c r="AG32" i="27"/>
  <c r="AF32" i="27"/>
  <c r="AE32" i="27"/>
  <c r="AD32" i="27"/>
  <c r="AC32" i="27"/>
  <c r="P32" i="27"/>
  <c r="I32" i="27"/>
  <c r="AJ31" i="27"/>
  <c r="AI31" i="27"/>
  <c r="AH31" i="27"/>
  <c r="AK31" i="27" s="1"/>
  <c r="AG31" i="27"/>
  <c r="AF31" i="27"/>
  <c r="AE31" i="27"/>
  <c r="AD31" i="27"/>
  <c r="AC31" i="27"/>
  <c r="P31" i="27"/>
  <c r="I31" i="27"/>
  <c r="AK30" i="27"/>
  <c r="AJ30" i="27"/>
  <c r="AI30" i="27"/>
  <c r="AH30" i="27"/>
  <c r="AG30" i="27"/>
  <c r="AF30" i="27"/>
  <c r="AE30" i="27"/>
  <c r="AD30" i="27"/>
  <c r="AC30" i="27"/>
  <c r="P30" i="27"/>
  <c r="I30" i="27"/>
  <c r="AJ29" i="27"/>
  <c r="AK29" i="27" s="1"/>
  <c r="AI29" i="27"/>
  <c r="AH29" i="27"/>
  <c r="AG29" i="27"/>
  <c r="AF29" i="27"/>
  <c r="AE29" i="27"/>
  <c r="AD29" i="27"/>
  <c r="AC29" i="27"/>
  <c r="P29" i="27"/>
  <c r="I29" i="27"/>
  <c r="AJ28" i="27"/>
  <c r="AI28" i="27"/>
  <c r="AH28" i="27"/>
  <c r="AK28" i="27" s="1"/>
  <c r="AG28" i="27"/>
  <c r="AF28" i="27"/>
  <c r="AE28" i="27"/>
  <c r="AD28" i="27"/>
  <c r="AC28" i="27"/>
  <c r="P28" i="27"/>
  <c r="I28" i="27"/>
  <c r="AK27" i="27"/>
  <c r="AJ27" i="27"/>
  <c r="AI27" i="27"/>
  <c r="AH27" i="27"/>
  <c r="AG27" i="27"/>
  <c r="AF27" i="27"/>
  <c r="AE27" i="27"/>
  <c r="AD27" i="27"/>
  <c r="AC27" i="27"/>
  <c r="P27" i="27"/>
  <c r="I27" i="27"/>
  <c r="AJ26" i="27"/>
  <c r="AK26" i="27" s="1"/>
  <c r="AI26" i="27"/>
  <c r="AH26" i="27"/>
  <c r="AG26" i="27"/>
  <c r="AF26" i="27"/>
  <c r="AE26" i="27"/>
  <c r="AD26" i="27"/>
  <c r="AC26" i="27"/>
  <c r="P26" i="27"/>
  <c r="I26" i="27"/>
  <c r="AJ25" i="27"/>
  <c r="AK25" i="27" s="1"/>
  <c r="AI25" i="27"/>
  <c r="AH25" i="27"/>
  <c r="AG25" i="27"/>
  <c r="AF25" i="27"/>
  <c r="AE25" i="27"/>
  <c r="AD25" i="27"/>
  <c r="AC25" i="27"/>
  <c r="P25" i="27"/>
  <c r="I25" i="27"/>
  <c r="AJ24" i="27"/>
  <c r="AI24" i="27"/>
  <c r="AH24" i="27"/>
  <c r="AK24" i="27" s="1"/>
  <c r="AG24" i="27"/>
  <c r="AF24" i="27"/>
  <c r="AE24" i="27"/>
  <c r="AD24" i="27"/>
  <c r="AC24" i="27"/>
  <c r="P24" i="27"/>
  <c r="I24" i="27"/>
  <c r="AJ23" i="27"/>
  <c r="AI23" i="27"/>
  <c r="AH23" i="27"/>
  <c r="AK23" i="27" s="1"/>
  <c r="AG23" i="27"/>
  <c r="AF23" i="27"/>
  <c r="AE23" i="27"/>
  <c r="AD23" i="27"/>
  <c r="AC23" i="27"/>
  <c r="P23" i="27"/>
  <c r="I23" i="27"/>
  <c r="AK22" i="27"/>
  <c r="AJ22" i="27"/>
  <c r="AI22" i="27"/>
  <c r="AH22" i="27"/>
  <c r="AG22" i="27"/>
  <c r="AF22" i="27"/>
  <c r="AE22" i="27"/>
  <c r="AD22" i="27"/>
  <c r="AC22" i="27"/>
  <c r="AC38" i="27" s="1"/>
  <c r="P22" i="27"/>
  <c r="I22" i="27"/>
  <c r="AJ21" i="27"/>
  <c r="AE21" i="27"/>
  <c r="AB21" i="27"/>
  <c r="AA21" i="27"/>
  <c r="Z21" i="27"/>
  <c r="Y21" i="27"/>
  <c r="X21" i="27"/>
  <c r="W21" i="27"/>
  <c r="V21" i="27"/>
  <c r="U21" i="27"/>
  <c r="T21" i="27"/>
  <c r="S21" i="27"/>
  <c r="R21" i="27"/>
  <c r="Q21" i="27"/>
  <c r="O21" i="27"/>
  <c r="O61" i="27" s="1"/>
  <c r="N21" i="27"/>
  <c r="N61" i="27" s="1"/>
  <c r="M21" i="27"/>
  <c r="L21" i="27"/>
  <c r="K21" i="27"/>
  <c r="J21" i="27"/>
  <c r="H21" i="27"/>
  <c r="G21" i="27"/>
  <c r="F21" i="27"/>
  <c r="E21" i="27"/>
  <c r="D21" i="27"/>
  <c r="C21" i="27"/>
  <c r="AJ20" i="27"/>
  <c r="AI20" i="27"/>
  <c r="AH20" i="27"/>
  <c r="AK20" i="27" s="1"/>
  <c r="AG20" i="27"/>
  <c r="AF20" i="27"/>
  <c r="AE20" i="27"/>
  <c r="AD20" i="27"/>
  <c r="AC20" i="27"/>
  <c r="P20" i="27"/>
  <c r="I20" i="27"/>
  <c r="AK19" i="27"/>
  <c r="AJ19" i="27"/>
  <c r="AI19" i="27"/>
  <c r="AH19" i="27"/>
  <c r="AG19" i="27"/>
  <c r="AF19" i="27"/>
  <c r="AE19" i="27"/>
  <c r="AD19" i="27"/>
  <c r="AC19" i="27"/>
  <c r="P19" i="27"/>
  <c r="I19" i="27"/>
  <c r="AJ18" i="27"/>
  <c r="AK18" i="27" s="1"/>
  <c r="AI18" i="27"/>
  <c r="AH18" i="27"/>
  <c r="AG18" i="27"/>
  <c r="AF18" i="27"/>
  <c r="AE18" i="27"/>
  <c r="AD18" i="27"/>
  <c r="AC18" i="27"/>
  <c r="P18" i="27"/>
  <c r="I18" i="27"/>
  <c r="AJ17" i="27"/>
  <c r="AK17" i="27" s="1"/>
  <c r="AI17" i="27"/>
  <c r="AH17" i="27"/>
  <c r="AG17" i="27"/>
  <c r="AF17" i="27"/>
  <c r="AE17" i="27"/>
  <c r="AD17" i="27"/>
  <c r="AC17" i="27"/>
  <c r="P17" i="27"/>
  <c r="I17" i="27"/>
  <c r="AJ16" i="27"/>
  <c r="AI16" i="27"/>
  <c r="AH16" i="27"/>
  <c r="AK16" i="27" s="1"/>
  <c r="AG16" i="27"/>
  <c r="AF16" i="27"/>
  <c r="AE16" i="27"/>
  <c r="AD16" i="27"/>
  <c r="AC16" i="27"/>
  <c r="P16" i="27"/>
  <c r="I16" i="27"/>
  <c r="AJ15" i="27"/>
  <c r="AI15" i="27"/>
  <c r="AH15" i="27"/>
  <c r="AK15" i="27" s="1"/>
  <c r="AG15" i="27"/>
  <c r="AF15" i="27"/>
  <c r="AE15" i="27"/>
  <c r="AD15" i="27"/>
  <c r="AC15" i="27"/>
  <c r="P15" i="27"/>
  <c r="I15" i="27"/>
  <c r="AK14" i="27"/>
  <c r="AJ14" i="27"/>
  <c r="AI14" i="27"/>
  <c r="AH14" i="27"/>
  <c r="AG14" i="27"/>
  <c r="AF14" i="27"/>
  <c r="AE14" i="27"/>
  <c r="AD14" i="27"/>
  <c r="AC14" i="27"/>
  <c r="P14" i="27"/>
  <c r="I14" i="27"/>
  <c r="AJ13" i="27"/>
  <c r="AK13" i="27" s="1"/>
  <c r="AI13" i="27"/>
  <c r="AH13" i="27"/>
  <c r="AG13" i="27"/>
  <c r="AF13" i="27"/>
  <c r="AE13" i="27"/>
  <c r="AD13" i="27"/>
  <c r="AC13" i="27"/>
  <c r="P13" i="27"/>
  <c r="I13" i="27"/>
  <c r="AJ12" i="27"/>
  <c r="AI12" i="27"/>
  <c r="AH12" i="27"/>
  <c r="AK12" i="27" s="1"/>
  <c r="AG12" i="27"/>
  <c r="AF12" i="27"/>
  <c r="AE12" i="27"/>
  <c r="AD12" i="27"/>
  <c r="AC12" i="27"/>
  <c r="P12" i="27"/>
  <c r="I12" i="27"/>
  <c r="AK11" i="27"/>
  <c r="AJ11" i="27"/>
  <c r="AI11" i="27"/>
  <c r="AH11" i="27"/>
  <c r="AG11" i="27"/>
  <c r="AF11" i="27"/>
  <c r="AE11" i="27"/>
  <c r="AD11" i="27"/>
  <c r="AC11" i="27"/>
  <c r="P11" i="27"/>
  <c r="I11" i="27"/>
  <c r="AJ10" i="27"/>
  <c r="AK10" i="27" s="1"/>
  <c r="AI10" i="27"/>
  <c r="AH10" i="27"/>
  <c r="AG10" i="27"/>
  <c r="AF10" i="27"/>
  <c r="AE10" i="27"/>
  <c r="AD10" i="27"/>
  <c r="AC10" i="27"/>
  <c r="P10" i="27"/>
  <c r="P21" i="27" s="1"/>
  <c r="I10" i="27"/>
  <c r="AJ9" i="27"/>
  <c r="AK9" i="27" s="1"/>
  <c r="AI9" i="27"/>
  <c r="AH9" i="27"/>
  <c r="AG9" i="27"/>
  <c r="AF9" i="27"/>
  <c r="AE9" i="27"/>
  <c r="AD9" i="27"/>
  <c r="AC9" i="27"/>
  <c r="P9" i="27"/>
  <c r="I9" i="27"/>
  <c r="A3" i="27"/>
  <c r="AE67" i="26"/>
  <c r="AB67" i="26"/>
  <c r="AB59" i="26" s="1"/>
  <c r="AB60" i="26" s="1"/>
  <c r="AA67" i="26"/>
  <c r="AA59" i="26" s="1"/>
  <c r="Z67" i="26"/>
  <c r="Y67" i="26"/>
  <c r="X67" i="26"/>
  <c r="W67" i="26"/>
  <c r="W59" i="26" s="1"/>
  <c r="V67" i="26"/>
  <c r="U67" i="26"/>
  <c r="T67" i="26"/>
  <c r="S67" i="26"/>
  <c r="S59" i="26" s="1"/>
  <c r="R67" i="26"/>
  <c r="Q67" i="26"/>
  <c r="P67" i="26"/>
  <c r="P59" i="26" s="1"/>
  <c r="P60" i="26" s="1"/>
  <c r="O67" i="26"/>
  <c r="O59" i="26" s="1"/>
  <c r="N67" i="26"/>
  <c r="M67" i="26"/>
  <c r="L67" i="26"/>
  <c r="L59" i="26" s="1"/>
  <c r="L60" i="26" s="1"/>
  <c r="K67" i="26"/>
  <c r="K59" i="26" s="1"/>
  <c r="J67" i="26"/>
  <c r="H67" i="26"/>
  <c r="H59" i="26" s="1"/>
  <c r="H60" i="26" s="1"/>
  <c r="G67" i="26"/>
  <c r="G59" i="26" s="1"/>
  <c r="G60" i="26" s="1"/>
  <c r="F67" i="26"/>
  <c r="E67" i="26"/>
  <c r="D67" i="26"/>
  <c r="C67" i="26"/>
  <c r="AJ66" i="26"/>
  <c r="AI66" i="26"/>
  <c r="AH66" i="26"/>
  <c r="AK66" i="26" s="1"/>
  <c r="AG66" i="26"/>
  <c r="AF66" i="26"/>
  <c r="AE66" i="26"/>
  <c r="AD66" i="26"/>
  <c r="AC66" i="26"/>
  <c r="P66" i="26"/>
  <c r="I66" i="26"/>
  <c r="AK65" i="26"/>
  <c r="AJ65" i="26"/>
  <c r="AI65" i="26"/>
  <c r="AH65" i="26"/>
  <c r="AG65" i="26"/>
  <c r="AF65" i="26"/>
  <c r="AE65" i="26"/>
  <c r="AD65" i="26"/>
  <c r="AC65" i="26"/>
  <c r="P65" i="26"/>
  <c r="I65" i="26"/>
  <c r="AJ64" i="26"/>
  <c r="AK64" i="26" s="1"/>
  <c r="AI64" i="26"/>
  <c r="AH64" i="26"/>
  <c r="AG64" i="26"/>
  <c r="AF64" i="26"/>
  <c r="AE64" i="26"/>
  <c r="AD64" i="26"/>
  <c r="AC64" i="26"/>
  <c r="P64" i="26"/>
  <c r="I64" i="26"/>
  <c r="I67" i="26" s="1"/>
  <c r="I59" i="26" s="1"/>
  <c r="I60" i="26" s="1"/>
  <c r="W61" i="26"/>
  <c r="O61" i="26"/>
  <c r="AA60" i="26"/>
  <c r="Z60" i="26"/>
  <c r="W60" i="26"/>
  <c r="S60" i="26"/>
  <c r="R60" i="26"/>
  <c r="O60" i="26"/>
  <c r="K60" i="26"/>
  <c r="J60" i="26"/>
  <c r="Z59" i="26"/>
  <c r="Y59" i="26"/>
  <c r="Y60" i="26" s="1"/>
  <c r="V59" i="26"/>
  <c r="V60" i="26" s="1"/>
  <c r="U59" i="26"/>
  <c r="U60" i="26" s="1"/>
  <c r="R59" i="26"/>
  <c r="Q59" i="26"/>
  <c r="N59" i="26"/>
  <c r="N60" i="26" s="1"/>
  <c r="M59" i="26"/>
  <c r="M60" i="26" s="1"/>
  <c r="J59" i="26"/>
  <c r="F59" i="26"/>
  <c r="F60" i="26" s="1"/>
  <c r="E59" i="26"/>
  <c r="E60" i="26" s="1"/>
  <c r="AG58" i="26"/>
  <c r="AF58" i="26"/>
  <c r="AC58" i="26"/>
  <c r="AB58" i="26"/>
  <c r="AA58" i="26"/>
  <c r="Z58" i="26"/>
  <c r="Y58" i="26"/>
  <c r="X58" i="26"/>
  <c r="W58" i="26"/>
  <c r="V58" i="26"/>
  <c r="U58" i="26"/>
  <c r="T58" i="26"/>
  <c r="AJ58" i="26" s="1"/>
  <c r="S58" i="26"/>
  <c r="R58" i="26"/>
  <c r="AD58" i="26" s="1"/>
  <c r="Q58" i="26"/>
  <c r="AI58" i="26" s="1"/>
  <c r="O58" i="26"/>
  <c r="N58" i="26"/>
  <c r="M58" i="26"/>
  <c r="L58" i="26"/>
  <c r="K58" i="26"/>
  <c r="J58" i="26"/>
  <c r="H58" i="26"/>
  <c r="G58" i="26"/>
  <c r="F58" i="26"/>
  <c r="E58" i="26"/>
  <c r="D58" i="26"/>
  <c r="C58" i="26"/>
  <c r="AJ57" i="26"/>
  <c r="AK57" i="26" s="1"/>
  <c r="AI57" i="26"/>
  <c r="AH57" i="26"/>
  <c r="AG57" i="26"/>
  <c r="AF57" i="26"/>
  <c r="AE57" i="26"/>
  <c r="AE58" i="26" s="1"/>
  <c r="AD57" i="26"/>
  <c r="AC57" i="26"/>
  <c r="P57" i="26"/>
  <c r="P58" i="26" s="1"/>
  <c r="I57" i="26"/>
  <c r="I58" i="26" s="1"/>
  <c r="AH56" i="26"/>
  <c r="AE56" i="26"/>
  <c r="AB56" i="26"/>
  <c r="AA56" i="26"/>
  <c r="Z56" i="26"/>
  <c r="Y56" i="26"/>
  <c r="X56" i="26"/>
  <c r="W56" i="26"/>
  <c r="V56" i="26"/>
  <c r="U56" i="26"/>
  <c r="T56" i="26"/>
  <c r="S56" i="26"/>
  <c r="AI56" i="26" s="1"/>
  <c r="R56" i="26"/>
  <c r="Q56" i="26"/>
  <c r="O56" i="26"/>
  <c r="N56" i="26"/>
  <c r="M56" i="26"/>
  <c r="L56" i="26"/>
  <c r="K56" i="26"/>
  <c r="J56" i="26"/>
  <c r="H56" i="26"/>
  <c r="G56" i="26"/>
  <c r="F56" i="26"/>
  <c r="E56" i="26"/>
  <c r="D56" i="26"/>
  <c r="C56" i="26"/>
  <c r="AJ55" i="26"/>
  <c r="AI55" i="26"/>
  <c r="AH55" i="26"/>
  <c r="AK55" i="26" s="1"/>
  <c r="AG55" i="26"/>
  <c r="AF55" i="26"/>
  <c r="AE55" i="26"/>
  <c r="AD55" i="26"/>
  <c r="AC55" i="26"/>
  <c r="P55" i="26"/>
  <c r="I55" i="26"/>
  <c r="AK54" i="26"/>
  <c r="AJ54" i="26"/>
  <c r="AI54" i="26"/>
  <c r="AH54" i="26"/>
  <c r="AG54" i="26"/>
  <c r="AF54" i="26"/>
  <c r="AE54" i="26"/>
  <c r="AD54" i="26"/>
  <c r="AC54" i="26"/>
  <c r="AC56" i="26" s="1"/>
  <c r="P54" i="26"/>
  <c r="P56" i="26" s="1"/>
  <c r="I54" i="26"/>
  <c r="I56" i="26" s="1"/>
  <c r="AE53" i="26"/>
  <c r="AB53" i="26"/>
  <c r="AA53" i="26"/>
  <c r="Z53" i="26"/>
  <c r="Y53" i="26"/>
  <c r="X53" i="26"/>
  <c r="AF53" i="26" s="1"/>
  <c r="W53" i="26"/>
  <c r="V53" i="26"/>
  <c r="U53" i="26"/>
  <c r="T53" i="26"/>
  <c r="AJ53" i="26" s="1"/>
  <c r="AK53" i="26" s="1"/>
  <c r="S53" i="26"/>
  <c r="AI53" i="26" s="1"/>
  <c r="R53" i="26"/>
  <c r="Q53" i="26"/>
  <c r="P53" i="26"/>
  <c r="O53" i="26"/>
  <c r="N53" i="26"/>
  <c r="M53" i="26"/>
  <c r="L53" i="26"/>
  <c r="K53" i="26"/>
  <c r="J53" i="26"/>
  <c r="H53" i="26"/>
  <c r="G53" i="26"/>
  <c r="G61" i="26" s="1"/>
  <c r="F53" i="26"/>
  <c r="E53" i="26"/>
  <c r="D53" i="26"/>
  <c r="AH53" i="26" s="1"/>
  <c r="C53" i="26"/>
  <c r="AG53" i="26" s="1"/>
  <c r="AJ52" i="26"/>
  <c r="AI52" i="26"/>
  <c r="AH52" i="26"/>
  <c r="AG52" i="26"/>
  <c r="AF52" i="26"/>
  <c r="AE52" i="26"/>
  <c r="AD52" i="26"/>
  <c r="AC52" i="26"/>
  <c r="P52" i="26"/>
  <c r="I52" i="26"/>
  <c r="AK51" i="26"/>
  <c r="AJ51" i="26"/>
  <c r="AI51" i="26"/>
  <c r="AH51" i="26"/>
  <c r="AG51" i="26"/>
  <c r="AF51" i="26"/>
  <c r="AE51" i="26"/>
  <c r="AD51" i="26"/>
  <c r="AC51" i="26"/>
  <c r="P51" i="26"/>
  <c r="I51" i="26"/>
  <c r="AJ50" i="26"/>
  <c r="AK50" i="26" s="1"/>
  <c r="AI50" i="26"/>
  <c r="AH50" i="26"/>
  <c r="AG50" i="26"/>
  <c r="AF50" i="26"/>
  <c r="AE50" i="26"/>
  <c r="AD50" i="26"/>
  <c r="AC50" i="26"/>
  <c r="P50" i="26"/>
  <c r="I50" i="26"/>
  <c r="I53" i="26" s="1"/>
  <c r="AF49" i="26"/>
  <c r="AE49" i="26"/>
  <c r="AB49" i="26"/>
  <c r="AA49" i="26"/>
  <c r="Z49" i="26"/>
  <c r="Y49" i="26"/>
  <c r="X49" i="26"/>
  <c r="W49" i="26"/>
  <c r="V49" i="26"/>
  <c r="U49" i="26"/>
  <c r="T49" i="26"/>
  <c r="AJ49" i="26" s="1"/>
  <c r="S49" i="26"/>
  <c r="AI49" i="26" s="1"/>
  <c r="R49" i="26"/>
  <c r="Q49" i="26"/>
  <c r="P49" i="26"/>
  <c r="O49" i="26"/>
  <c r="N49" i="26"/>
  <c r="M49" i="26"/>
  <c r="L49" i="26"/>
  <c r="K49" i="26"/>
  <c r="J49" i="26"/>
  <c r="H49" i="26"/>
  <c r="G49" i="26"/>
  <c r="F49" i="26"/>
  <c r="E49" i="26"/>
  <c r="D49" i="26"/>
  <c r="AH49" i="26" s="1"/>
  <c r="C49" i="26"/>
  <c r="AG49" i="26" s="1"/>
  <c r="AJ48" i="26"/>
  <c r="AI48" i="26"/>
  <c r="AH48" i="26"/>
  <c r="AG48" i="26"/>
  <c r="AF48" i="26"/>
  <c r="AE48" i="26"/>
  <c r="AD48" i="26"/>
  <c r="AC48" i="26"/>
  <c r="AC49" i="26" s="1"/>
  <c r="P48" i="26"/>
  <c r="I48" i="26"/>
  <c r="I49" i="26" s="1"/>
  <c r="AB47" i="26"/>
  <c r="AA47" i="26"/>
  <c r="Z47" i="26"/>
  <c r="Y47" i="26"/>
  <c r="X47" i="26"/>
  <c r="W47" i="26"/>
  <c r="V47" i="26"/>
  <c r="U47" i="26"/>
  <c r="T47" i="26"/>
  <c r="S47" i="26"/>
  <c r="R47" i="26"/>
  <c r="AJ47" i="26" s="1"/>
  <c r="Q47" i="26"/>
  <c r="AI47" i="26" s="1"/>
  <c r="O47" i="26"/>
  <c r="N47" i="26"/>
  <c r="M47" i="26"/>
  <c r="L47" i="26"/>
  <c r="K47" i="26"/>
  <c r="J47" i="26"/>
  <c r="H47" i="26"/>
  <c r="G47" i="26"/>
  <c r="F47" i="26"/>
  <c r="AH47" i="26" s="1"/>
  <c r="AK47" i="26" s="1"/>
  <c r="E47" i="26"/>
  <c r="AG47" i="26" s="1"/>
  <c r="D47" i="26"/>
  <c r="C47" i="26"/>
  <c r="AJ46" i="26"/>
  <c r="AK46" i="26" s="1"/>
  <c r="AI46" i="26"/>
  <c r="AH46" i="26"/>
  <c r="AG46" i="26"/>
  <c r="AF46" i="26"/>
  <c r="AE46" i="26"/>
  <c r="AD46" i="26"/>
  <c r="AC46" i="26"/>
  <c r="P46" i="26"/>
  <c r="I46" i="26"/>
  <c r="AJ45" i="26"/>
  <c r="AK45" i="26" s="1"/>
  <c r="AI45" i="26"/>
  <c r="AH45" i="26"/>
  <c r="AG45" i="26"/>
  <c r="AF45" i="26"/>
  <c r="AE45" i="26"/>
  <c r="AD45" i="26"/>
  <c r="AC45" i="26"/>
  <c r="P45" i="26"/>
  <c r="I45" i="26"/>
  <c r="AJ44" i="26"/>
  <c r="AK44" i="26" s="1"/>
  <c r="AI44" i="26"/>
  <c r="AH44" i="26"/>
  <c r="AG44" i="26"/>
  <c r="AF44" i="26"/>
  <c r="AE44" i="26"/>
  <c r="AD44" i="26"/>
  <c r="AC44" i="26"/>
  <c r="P44" i="26"/>
  <c r="I44" i="26"/>
  <c r="AJ43" i="26"/>
  <c r="AI43" i="26"/>
  <c r="AH43" i="26"/>
  <c r="AK43" i="26" s="1"/>
  <c r="AG43" i="26"/>
  <c r="AF43" i="26"/>
  <c r="AE43" i="26"/>
  <c r="AD43" i="26"/>
  <c r="AC43" i="26"/>
  <c r="P43" i="26"/>
  <c r="I43" i="26"/>
  <c r="AK42" i="26"/>
  <c r="AJ42" i="26"/>
  <c r="AI42" i="26"/>
  <c r="AH42" i="26"/>
  <c r="AG42" i="26"/>
  <c r="AF42" i="26"/>
  <c r="AE42" i="26"/>
  <c r="AD42" i="26"/>
  <c r="AC42" i="26"/>
  <c r="P42" i="26"/>
  <c r="I42" i="26"/>
  <c r="AJ41" i="26"/>
  <c r="AK41" i="26" s="1"/>
  <c r="AI41" i="26"/>
  <c r="AH41" i="26"/>
  <c r="AG41" i="26"/>
  <c r="AF41" i="26"/>
  <c r="AE41" i="26"/>
  <c r="AD41" i="26"/>
  <c r="AC41" i="26"/>
  <c r="P41" i="26"/>
  <c r="I41" i="26"/>
  <c r="I47" i="26" s="1"/>
  <c r="AJ40" i="26"/>
  <c r="AI40" i="26"/>
  <c r="AH40" i="26"/>
  <c r="AG40" i="26"/>
  <c r="AF40" i="26"/>
  <c r="AE40" i="26"/>
  <c r="AD40" i="26"/>
  <c r="AC40" i="26"/>
  <c r="P40" i="26"/>
  <c r="I40" i="26"/>
  <c r="AK39" i="26"/>
  <c r="AJ39" i="26"/>
  <c r="AI39" i="26"/>
  <c r="AH39" i="26"/>
  <c r="AG39" i="26"/>
  <c r="AF39" i="26"/>
  <c r="AE39" i="26"/>
  <c r="AD39" i="26"/>
  <c r="AC39" i="26"/>
  <c r="P39" i="26"/>
  <c r="P47" i="26" s="1"/>
  <c r="I39" i="26"/>
  <c r="AB38" i="26"/>
  <c r="AA38" i="26"/>
  <c r="Z38" i="26"/>
  <c r="Y38" i="26"/>
  <c r="X38" i="26"/>
  <c r="W38" i="26"/>
  <c r="V38" i="26"/>
  <c r="U38" i="26"/>
  <c r="T38" i="26"/>
  <c r="AJ38" i="26" s="1"/>
  <c r="AK38" i="26" s="1"/>
  <c r="S38" i="26"/>
  <c r="R38" i="26"/>
  <c r="Q38" i="26"/>
  <c r="AI38" i="26" s="1"/>
  <c r="O38" i="26"/>
  <c r="N38" i="26"/>
  <c r="M38" i="26"/>
  <c r="L38" i="26"/>
  <c r="AG38" i="26" s="1"/>
  <c r="K38" i="26"/>
  <c r="J38" i="26"/>
  <c r="H38" i="26"/>
  <c r="G38" i="26"/>
  <c r="F38" i="26"/>
  <c r="E38" i="26"/>
  <c r="D38" i="26"/>
  <c r="AH38" i="26" s="1"/>
  <c r="C38" i="26"/>
  <c r="AJ37" i="26"/>
  <c r="AK37" i="26" s="1"/>
  <c r="AI37" i="26"/>
  <c r="AH37" i="26"/>
  <c r="AG37" i="26"/>
  <c r="AF37" i="26"/>
  <c r="AE37" i="26"/>
  <c r="AD37" i="26"/>
  <c r="AC37" i="26"/>
  <c r="P37" i="26"/>
  <c r="I37" i="26"/>
  <c r="AJ36" i="26"/>
  <c r="AI36" i="26"/>
  <c r="AH36" i="26"/>
  <c r="AK36" i="26" s="1"/>
  <c r="AG36" i="26"/>
  <c r="AF36" i="26"/>
  <c r="AE36" i="26"/>
  <c r="AD36" i="26"/>
  <c r="AC36" i="26"/>
  <c r="P36" i="26"/>
  <c r="I36" i="26"/>
  <c r="AJ35" i="26"/>
  <c r="AI35" i="26"/>
  <c r="AH35" i="26"/>
  <c r="AK35" i="26" s="1"/>
  <c r="AG35" i="26"/>
  <c r="AF35" i="26"/>
  <c r="AE35" i="26"/>
  <c r="AD35" i="26"/>
  <c r="AC35" i="26"/>
  <c r="P35" i="26"/>
  <c r="I35" i="26"/>
  <c r="AK34" i="26"/>
  <c r="AJ34" i="26"/>
  <c r="AI34" i="26"/>
  <c r="AH34" i="26"/>
  <c r="AG34" i="26"/>
  <c r="AF34" i="26"/>
  <c r="AE34" i="26"/>
  <c r="AD34" i="26"/>
  <c r="AC34" i="26"/>
  <c r="P34" i="26"/>
  <c r="I34" i="26"/>
  <c r="AJ33" i="26"/>
  <c r="AK33" i="26" s="1"/>
  <c r="AI33" i="26"/>
  <c r="AH33" i="26"/>
  <c r="AG33" i="26"/>
  <c r="AF33" i="26"/>
  <c r="AE33" i="26"/>
  <c r="AD33" i="26"/>
  <c r="AC33" i="26"/>
  <c r="P33" i="26"/>
  <c r="I33" i="26"/>
  <c r="AJ32" i="26"/>
  <c r="AI32" i="26"/>
  <c r="AH32" i="26"/>
  <c r="AK32" i="26" s="1"/>
  <c r="AG32" i="26"/>
  <c r="AF32" i="26"/>
  <c r="AE32" i="26"/>
  <c r="AD32" i="26"/>
  <c r="AC32" i="26"/>
  <c r="P32" i="26"/>
  <c r="I32" i="26"/>
  <c r="AK31" i="26"/>
  <c r="AJ31" i="26"/>
  <c r="AI31" i="26"/>
  <c r="AH31" i="26"/>
  <c r="AG31" i="26"/>
  <c r="AF31" i="26"/>
  <c r="AE31" i="26"/>
  <c r="AD31" i="26"/>
  <c r="AC31" i="26"/>
  <c r="P31" i="26"/>
  <c r="I31" i="26"/>
  <c r="AJ30" i="26"/>
  <c r="AK30" i="26" s="1"/>
  <c r="AI30" i="26"/>
  <c r="AH30" i="26"/>
  <c r="AG30" i="26"/>
  <c r="AF30" i="26"/>
  <c r="AE30" i="26"/>
  <c r="AD30" i="26"/>
  <c r="AC30" i="26"/>
  <c r="P30" i="26"/>
  <c r="I30" i="26"/>
  <c r="AJ29" i="26"/>
  <c r="AK29" i="26" s="1"/>
  <c r="AI29" i="26"/>
  <c r="AH29" i="26"/>
  <c r="AG29" i="26"/>
  <c r="AF29" i="26"/>
  <c r="AE29" i="26"/>
  <c r="AD29" i="26"/>
  <c r="AC29" i="26"/>
  <c r="P29" i="26"/>
  <c r="I29" i="26"/>
  <c r="AJ28" i="26"/>
  <c r="AK28" i="26" s="1"/>
  <c r="AI28" i="26"/>
  <c r="AH28" i="26"/>
  <c r="AG28" i="26"/>
  <c r="AF28" i="26"/>
  <c r="AE28" i="26"/>
  <c r="AD28" i="26"/>
  <c r="AC28" i="26"/>
  <c r="P28" i="26"/>
  <c r="I28" i="26"/>
  <c r="AJ27" i="26"/>
  <c r="AI27" i="26"/>
  <c r="AH27" i="26"/>
  <c r="AK27" i="26" s="1"/>
  <c r="AG27" i="26"/>
  <c r="AF27" i="26"/>
  <c r="AE27" i="26"/>
  <c r="AD27" i="26"/>
  <c r="AC27" i="26"/>
  <c r="P27" i="26"/>
  <c r="I27" i="26"/>
  <c r="AK26" i="26"/>
  <c r="AJ26" i="26"/>
  <c r="AI26" i="26"/>
  <c r="AH26" i="26"/>
  <c r="AG26" i="26"/>
  <c r="AF26" i="26"/>
  <c r="AE26" i="26"/>
  <c r="AD26" i="26"/>
  <c r="AC26" i="26"/>
  <c r="P26" i="26"/>
  <c r="I26" i="26"/>
  <c r="AJ25" i="26"/>
  <c r="AK25" i="26" s="1"/>
  <c r="AI25" i="26"/>
  <c r="AH25" i="26"/>
  <c r="AG25" i="26"/>
  <c r="AF25" i="26"/>
  <c r="AE25" i="26"/>
  <c r="AD25" i="26"/>
  <c r="AC25" i="26"/>
  <c r="P25" i="26"/>
  <c r="P38" i="26" s="1"/>
  <c r="I25" i="26"/>
  <c r="AJ24" i="26"/>
  <c r="AI24" i="26"/>
  <c r="AH24" i="26"/>
  <c r="AG24" i="26"/>
  <c r="AF24" i="26"/>
  <c r="AE24" i="26"/>
  <c r="AD24" i="26"/>
  <c r="AC24" i="26"/>
  <c r="P24" i="26"/>
  <c r="I24" i="26"/>
  <c r="AK23" i="26"/>
  <c r="AJ23" i="26"/>
  <c r="AI23" i="26"/>
  <c r="AH23" i="26"/>
  <c r="AG23" i="26"/>
  <c r="AF23" i="26"/>
  <c r="AE23" i="26"/>
  <c r="AD23" i="26"/>
  <c r="AC23" i="26"/>
  <c r="P23" i="26"/>
  <c r="I23" i="26"/>
  <c r="AJ22" i="26"/>
  <c r="AK22" i="26" s="1"/>
  <c r="AI22" i="26"/>
  <c r="AH22" i="26"/>
  <c r="AG22" i="26"/>
  <c r="AF22" i="26"/>
  <c r="AE22" i="26"/>
  <c r="AD22" i="26"/>
  <c r="AC22" i="26"/>
  <c r="P22" i="26"/>
  <c r="I22" i="26"/>
  <c r="AF21" i="26"/>
  <c r="AB21" i="26"/>
  <c r="AA21" i="26"/>
  <c r="AA61" i="26" s="1"/>
  <c r="Z21" i="26"/>
  <c r="Y21" i="26"/>
  <c r="Y61" i="26" s="1"/>
  <c r="X21" i="26"/>
  <c r="W21" i="26"/>
  <c r="V21" i="26"/>
  <c r="U21" i="26"/>
  <c r="U61" i="26" s="1"/>
  <c r="T21" i="26"/>
  <c r="S21" i="26"/>
  <c r="S61" i="26" s="1"/>
  <c r="R21" i="26"/>
  <c r="R61" i="26" s="1"/>
  <c r="Q21" i="26"/>
  <c r="O21" i="26"/>
  <c r="N21" i="26"/>
  <c r="N61" i="26" s="1"/>
  <c r="M21" i="26"/>
  <c r="M61" i="26" s="1"/>
  <c r="L21" i="26"/>
  <c r="K21" i="26"/>
  <c r="J21" i="26"/>
  <c r="J61" i="26" s="1"/>
  <c r="H21" i="26"/>
  <c r="H61" i="26" s="1"/>
  <c r="G21" i="26"/>
  <c r="F21" i="26"/>
  <c r="E21" i="26"/>
  <c r="E61" i="26" s="1"/>
  <c r="D21" i="26"/>
  <c r="C21" i="26"/>
  <c r="AG21" i="26" s="1"/>
  <c r="AJ20" i="26"/>
  <c r="AI20" i="26"/>
  <c r="AH20" i="26"/>
  <c r="AG20" i="26"/>
  <c r="AF20" i="26"/>
  <c r="AE20" i="26"/>
  <c r="AD20" i="26"/>
  <c r="AC20" i="26"/>
  <c r="P20" i="26"/>
  <c r="I20" i="26"/>
  <c r="AJ19" i="26"/>
  <c r="AI19" i="26"/>
  <c r="AH19" i="26"/>
  <c r="AK19" i="26" s="1"/>
  <c r="AG19" i="26"/>
  <c r="AF19" i="26"/>
  <c r="AE19" i="26"/>
  <c r="AD19" i="26"/>
  <c r="AC19" i="26"/>
  <c r="P19" i="26"/>
  <c r="I19" i="26"/>
  <c r="AK18" i="26"/>
  <c r="AJ18" i="26"/>
  <c r="AI18" i="26"/>
  <c r="AH18" i="26"/>
  <c r="AG18" i="26"/>
  <c r="AF18" i="26"/>
  <c r="AE18" i="26"/>
  <c r="AD18" i="26"/>
  <c r="AC18" i="26"/>
  <c r="P18" i="26"/>
  <c r="I18" i="26"/>
  <c r="AJ17" i="26"/>
  <c r="AK17" i="26" s="1"/>
  <c r="AI17" i="26"/>
  <c r="AH17" i="26"/>
  <c r="AG17" i="26"/>
  <c r="AF17" i="26"/>
  <c r="AE17" i="26"/>
  <c r="AD17" i="26"/>
  <c r="AC17" i="26"/>
  <c r="P17" i="26"/>
  <c r="I17" i="26"/>
  <c r="AJ16" i="26"/>
  <c r="AK16" i="26" s="1"/>
  <c r="AI16" i="26"/>
  <c r="AH16" i="26"/>
  <c r="AG16" i="26"/>
  <c r="AF16" i="26"/>
  <c r="AE16" i="26"/>
  <c r="AD16" i="26"/>
  <c r="AC16" i="26"/>
  <c r="P16" i="26"/>
  <c r="I16" i="26"/>
  <c r="AK15" i="26"/>
  <c r="AJ15" i="26"/>
  <c r="AI15" i="26"/>
  <c r="AH15" i="26"/>
  <c r="AG15" i="26"/>
  <c r="AF15" i="26"/>
  <c r="AE15" i="26"/>
  <c r="AD15" i="26"/>
  <c r="AC15" i="26"/>
  <c r="P15" i="26"/>
  <c r="I15" i="26"/>
  <c r="AJ14" i="26"/>
  <c r="AK14" i="26" s="1"/>
  <c r="AI14" i="26"/>
  <c r="AH14" i="26"/>
  <c r="AG14" i="26"/>
  <c r="AF14" i="26"/>
  <c r="AE14" i="26"/>
  <c r="AD14" i="26"/>
  <c r="AC14" i="26"/>
  <c r="P14" i="26"/>
  <c r="I14" i="26"/>
  <c r="AJ13" i="26"/>
  <c r="AK13" i="26" s="1"/>
  <c r="AI13" i="26"/>
  <c r="AH13" i="26"/>
  <c r="AG13" i="26"/>
  <c r="AF13" i="26"/>
  <c r="AE13" i="26"/>
  <c r="AD13" i="26"/>
  <c r="AC13" i="26"/>
  <c r="P13" i="26"/>
  <c r="I13" i="26"/>
  <c r="AJ12" i="26"/>
  <c r="AI12" i="26"/>
  <c r="AH12" i="26"/>
  <c r="AG12" i="26"/>
  <c r="AF12" i="26"/>
  <c r="AE12" i="26"/>
  <c r="AD12" i="26"/>
  <c r="AC12" i="26"/>
  <c r="P12" i="26"/>
  <c r="I12" i="26"/>
  <c r="AK11" i="26"/>
  <c r="AJ11" i="26"/>
  <c r="AI11" i="26"/>
  <c r="AH11" i="26"/>
  <c r="AG11" i="26"/>
  <c r="AF11" i="26"/>
  <c r="AE11" i="26"/>
  <c r="AD11" i="26"/>
  <c r="AC11" i="26"/>
  <c r="P11" i="26"/>
  <c r="I11" i="26"/>
  <c r="AJ10" i="26"/>
  <c r="AK10" i="26" s="1"/>
  <c r="AI10" i="26"/>
  <c r="AH10" i="26"/>
  <c r="AG10" i="26"/>
  <c r="AF10" i="26"/>
  <c r="AE10" i="26"/>
  <c r="AD10" i="26"/>
  <c r="AC10" i="26"/>
  <c r="P10" i="26"/>
  <c r="I10" i="26"/>
  <c r="AJ9" i="26"/>
  <c r="AK9" i="26" s="1"/>
  <c r="AI9" i="26"/>
  <c r="AH9" i="26"/>
  <c r="AG9" i="26"/>
  <c r="AF9" i="26"/>
  <c r="AE9" i="26"/>
  <c r="AE21" i="26" s="1"/>
  <c r="AD9" i="26"/>
  <c r="AC9" i="26"/>
  <c r="P9" i="26"/>
  <c r="I9" i="26"/>
  <c r="A3" i="26"/>
  <c r="AF67" i="25"/>
  <c r="AB67" i="25"/>
  <c r="AB59" i="25" s="1"/>
  <c r="AB60" i="25" s="1"/>
  <c r="AA67" i="25"/>
  <c r="AA59" i="25" s="1"/>
  <c r="Z67" i="25"/>
  <c r="Y67" i="25"/>
  <c r="X67" i="25"/>
  <c r="X59" i="25" s="1"/>
  <c r="W67" i="25"/>
  <c r="W59" i="25" s="1"/>
  <c r="V67" i="25"/>
  <c r="U67" i="25"/>
  <c r="T67" i="25"/>
  <c r="T59" i="25" s="1"/>
  <c r="T60" i="25" s="1"/>
  <c r="S67" i="25"/>
  <c r="S59" i="25" s="1"/>
  <c r="R67" i="25"/>
  <c r="Q67" i="25"/>
  <c r="O67" i="25"/>
  <c r="O59" i="25" s="1"/>
  <c r="N67" i="25"/>
  <c r="M67" i="25"/>
  <c r="L67" i="25"/>
  <c r="L59" i="25" s="1"/>
  <c r="L60" i="25" s="1"/>
  <c r="K67" i="25"/>
  <c r="K59" i="25" s="1"/>
  <c r="J67" i="25"/>
  <c r="H67" i="25"/>
  <c r="H59" i="25" s="1"/>
  <c r="H60" i="25" s="1"/>
  <c r="G67" i="25"/>
  <c r="G59" i="25" s="1"/>
  <c r="F67" i="25"/>
  <c r="E67" i="25"/>
  <c r="D67" i="25"/>
  <c r="C67" i="25"/>
  <c r="AJ66" i="25"/>
  <c r="AI66" i="25"/>
  <c r="AH66" i="25"/>
  <c r="AG66" i="25"/>
  <c r="AF66" i="25"/>
  <c r="AE66" i="25"/>
  <c r="AE67" i="25" s="1"/>
  <c r="AD66" i="25"/>
  <c r="AC66" i="25"/>
  <c r="P66" i="25"/>
  <c r="I66" i="25"/>
  <c r="AJ65" i="25"/>
  <c r="AI65" i="25"/>
  <c r="AH65" i="25"/>
  <c r="AK65" i="25" s="1"/>
  <c r="AG65" i="25"/>
  <c r="AF65" i="25"/>
  <c r="AE65" i="25"/>
  <c r="AD65" i="25"/>
  <c r="AC65" i="25"/>
  <c r="P65" i="25"/>
  <c r="I65" i="25"/>
  <c r="AK64" i="25"/>
  <c r="AJ64" i="25"/>
  <c r="AI64" i="25"/>
  <c r="AH64" i="25"/>
  <c r="AG64" i="25"/>
  <c r="AF64" i="25"/>
  <c r="AE64" i="25"/>
  <c r="AD64" i="25"/>
  <c r="AC64" i="25"/>
  <c r="AC67" i="25" s="1"/>
  <c r="AC59" i="25" s="1"/>
  <c r="AC60" i="25" s="1"/>
  <c r="P64" i="25"/>
  <c r="P67" i="25" s="1"/>
  <c r="P59" i="25" s="1"/>
  <c r="P60" i="25" s="1"/>
  <c r="I64" i="25"/>
  <c r="AA60" i="25"/>
  <c r="W60" i="25"/>
  <c r="S60" i="25"/>
  <c r="O60" i="25"/>
  <c r="K60" i="25"/>
  <c r="G60" i="25"/>
  <c r="Z59" i="25"/>
  <c r="Z60" i="25" s="1"/>
  <c r="Y59" i="25"/>
  <c r="Y60" i="25" s="1"/>
  <c r="V59" i="25"/>
  <c r="U59" i="25"/>
  <c r="U60" i="25" s="1"/>
  <c r="R59" i="25"/>
  <c r="Q59" i="25"/>
  <c r="N59" i="25"/>
  <c r="N60" i="25" s="1"/>
  <c r="M59" i="25"/>
  <c r="M60" i="25" s="1"/>
  <c r="J59" i="25"/>
  <c r="J60" i="25" s="1"/>
  <c r="F59" i="25"/>
  <c r="F60" i="25" s="1"/>
  <c r="E59" i="25"/>
  <c r="E60" i="25" s="1"/>
  <c r="AG58" i="25"/>
  <c r="AC58" i="25"/>
  <c r="AB58" i="25"/>
  <c r="AA58" i="25"/>
  <c r="Z58" i="25"/>
  <c r="Y58" i="25"/>
  <c r="X58" i="25"/>
  <c r="AF58" i="25" s="1"/>
  <c r="W58" i="25"/>
  <c r="V58" i="25"/>
  <c r="U58" i="25"/>
  <c r="T58" i="25"/>
  <c r="AJ58" i="25" s="1"/>
  <c r="AK58" i="25" s="1"/>
  <c r="S58" i="25"/>
  <c r="R58" i="25"/>
  <c r="Q58" i="25"/>
  <c r="AI58" i="25" s="1"/>
  <c r="P58" i="25"/>
  <c r="O58" i="25"/>
  <c r="N58" i="25"/>
  <c r="M58" i="25"/>
  <c r="L58" i="25"/>
  <c r="K58" i="25"/>
  <c r="J58" i="25"/>
  <c r="H58" i="25"/>
  <c r="G58" i="25"/>
  <c r="F58" i="25"/>
  <c r="E58" i="25"/>
  <c r="D58" i="25"/>
  <c r="AH58" i="25" s="1"/>
  <c r="C58" i="25"/>
  <c r="AJ57" i="25"/>
  <c r="AK57" i="25" s="1"/>
  <c r="AI57" i="25"/>
  <c r="AH57" i="25"/>
  <c r="AG57" i="25"/>
  <c r="AF57" i="25"/>
  <c r="AE57" i="25"/>
  <c r="AE58" i="25" s="1"/>
  <c r="AD57" i="25"/>
  <c r="AC57" i="25"/>
  <c r="P57" i="25"/>
  <c r="I57" i="25"/>
  <c r="I58" i="25" s="1"/>
  <c r="AE56" i="25"/>
  <c r="AB56" i="25"/>
  <c r="AA56" i="25"/>
  <c r="Z56" i="25"/>
  <c r="Y56" i="25"/>
  <c r="X56" i="25"/>
  <c r="W56" i="25"/>
  <c r="V56" i="25"/>
  <c r="U56" i="25"/>
  <c r="T56" i="25"/>
  <c r="S56" i="25"/>
  <c r="AI56" i="25" s="1"/>
  <c r="R56" i="25"/>
  <c r="AJ56" i="25" s="1"/>
  <c r="Q56" i="25"/>
  <c r="O56" i="25"/>
  <c r="N56" i="25"/>
  <c r="M56" i="25"/>
  <c r="L56" i="25"/>
  <c r="K56" i="25"/>
  <c r="J56" i="25"/>
  <c r="H56" i="25"/>
  <c r="G56" i="25"/>
  <c r="F56" i="25"/>
  <c r="AD56" i="25" s="1"/>
  <c r="E56" i="25"/>
  <c r="D56" i="25"/>
  <c r="C56" i="25"/>
  <c r="AK55" i="25"/>
  <c r="AJ55" i="25"/>
  <c r="AI55" i="25"/>
  <c r="AH55" i="25"/>
  <c r="AG55" i="25"/>
  <c r="AF55" i="25"/>
  <c r="AE55" i="25"/>
  <c r="AD55" i="25"/>
  <c r="AC55" i="25"/>
  <c r="P55" i="25"/>
  <c r="I55" i="25"/>
  <c r="AJ54" i="25"/>
  <c r="AK54" i="25" s="1"/>
  <c r="AI54" i="25"/>
  <c r="AH54" i="25"/>
  <c r="AG54" i="25"/>
  <c r="AF54" i="25"/>
  <c r="AE54" i="25"/>
  <c r="AD54" i="25"/>
  <c r="AC54" i="25"/>
  <c r="P54" i="25"/>
  <c r="P56" i="25" s="1"/>
  <c r="I54" i="25"/>
  <c r="I56" i="25" s="1"/>
  <c r="AF53" i="25"/>
  <c r="AB53" i="25"/>
  <c r="AA53" i="25"/>
  <c r="Z53" i="25"/>
  <c r="Y53" i="25"/>
  <c r="X53" i="25"/>
  <c r="W53" i="25"/>
  <c r="V53" i="25"/>
  <c r="U53" i="25"/>
  <c r="T53" i="25"/>
  <c r="AJ53" i="25" s="1"/>
  <c r="S53" i="25"/>
  <c r="AI53" i="25" s="1"/>
  <c r="R53" i="25"/>
  <c r="Q53" i="25"/>
  <c r="O53" i="25"/>
  <c r="N53" i="25"/>
  <c r="M53" i="25"/>
  <c r="L53" i="25"/>
  <c r="K53" i="25"/>
  <c r="J53" i="25"/>
  <c r="H53" i="25"/>
  <c r="G53" i="25"/>
  <c r="F53" i="25"/>
  <c r="E53" i="25"/>
  <c r="D53" i="25"/>
  <c r="AH53" i="25" s="1"/>
  <c r="C53" i="25"/>
  <c r="AG53" i="25" s="1"/>
  <c r="AJ52" i="25"/>
  <c r="AI52" i="25"/>
  <c r="AH52" i="25"/>
  <c r="AG52" i="25"/>
  <c r="AF52" i="25"/>
  <c r="AE52" i="25"/>
  <c r="AE53" i="25" s="1"/>
  <c r="AD52" i="25"/>
  <c r="AC52" i="25"/>
  <c r="P52" i="25"/>
  <c r="I52" i="25"/>
  <c r="AK51" i="25"/>
  <c r="AJ51" i="25"/>
  <c r="AI51" i="25"/>
  <c r="AH51" i="25"/>
  <c r="AG51" i="25"/>
  <c r="AF51" i="25"/>
  <c r="AE51" i="25"/>
  <c r="AD51" i="25"/>
  <c r="AC51" i="25"/>
  <c r="P51" i="25"/>
  <c r="I51" i="25"/>
  <c r="AJ50" i="25"/>
  <c r="AK50" i="25" s="1"/>
  <c r="AI50" i="25"/>
  <c r="AH50" i="25"/>
  <c r="AG50" i="25"/>
  <c r="AF50" i="25"/>
  <c r="AE50" i="25"/>
  <c r="AD50" i="25"/>
  <c r="AC50" i="25"/>
  <c r="P50" i="25"/>
  <c r="P53" i="25" s="1"/>
  <c r="I50" i="25"/>
  <c r="AF49" i="25"/>
  <c r="AB49" i="25"/>
  <c r="AA49" i="25"/>
  <c r="Z49" i="25"/>
  <c r="Y49" i="25"/>
  <c r="X49" i="25"/>
  <c r="W49" i="25"/>
  <c r="V49" i="25"/>
  <c r="U49" i="25"/>
  <c r="T49" i="25"/>
  <c r="AJ49" i="25" s="1"/>
  <c r="S49" i="25"/>
  <c r="AI49" i="25" s="1"/>
  <c r="R49" i="25"/>
  <c r="AD49" i="25" s="1"/>
  <c r="Q49" i="25"/>
  <c r="P49" i="25"/>
  <c r="O49" i="25"/>
  <c r="N49" i="25"/>
  <c r="M49" i="25"/>
  <c r="L49" i="25"/>
  <c r="K49" i="25"/>
  <c r="J49" i="25"/>
  <c r="H49" i="25"/>
  <c r="G49" i="25"/>
  <c r="F49" i="25"/>
  <c r="E49" i="25"/>
  <c r="D49" i="25"/>
  <c r="C49" i="25"/>
  <c r="AG49" i="25" s="1"/>
  <c r="AJ48" i="25"/>
  <c r="AI48" i="25"/>
  <c r="AH48" i="25"/>
  <c r="AK48" i="25" s="1"/>
  <c r="AG48" i="25"/>
  <c r="AF48" i="25"/>
  <c r="AE48" i="25"/>
  <c r="AE49" i="25" s="1"/>
  <c r="AD48" i="25"/>
  <c r="AC48" i="25"/>
  <c r="AC49" i="25" s="1"/>
  <c r="P48" i="25"/>
  <c r="I48" i="25"/>
  <c r="I49" i="25" s="1"/>
  <c r="AD47" i="25"/>
  <c r="AB47" i="25"/>
  <c r="AA47" i="25"/>
  <c r="Z47" i="25"/>
  <c r="Y47" i="25"/>
  <c r="X47" i="25"/>
  <c r="W47" i="25"/>
  <c r="V47" i="25"/>
  <c r="U47" i="25"/>
  <c r="T47" i="25"/>
  <c r="S47" i="25"/>
  <c r="R47" i="25"/>
  <c r="AJ47" i="25" s="1"/>
  <c r="Q47" i="25"/>
  <c r="AI47" i="25" s="1"/>
  <c r="O47" i="25"/>
  <c r="N47" i="25"/>
  <c r="M47" i="25"/>
  <c r="L47" i="25"/>
  <c r="K47" i="25"/>
  <c r="J47" i="25"/>
  <c r="I47" i="25"/>
  <c r="H47" i="25"/>
  <c r="G47" i="25"/>
  <c r="F47" i="25"/>
  <c r="E47" i="25"/>
  <c r="AG47" i="25" s="1"/>
  <c r="D47" i="25"/>
  <c r="C47" i="25"/>
  <c r="AJ46" i="25"/>
  <c r="AK46" i="25" s="1"/>
  <c r="AI46" i="25"/>
  <c r="AH46" i="25"/>
  <c r="AG46" i="25"/>
  <c r="AF46" i="25"/>
  <c r="AE46" i="25"/>
  <c r="AD46" i="25"/>
  <c r="AC46" i="25"/>
  <c r="P46" i="25"/>
  <c r="I46" i="25"/>
  <c r="AJ45" i="25"/>
  <c r="AK45" i="25" s="1"/>
  <c r="AI45" i="25"/>
  <c r="AH45" i="25"/>
  <c r="AG45" i="25"/>
  <c r="AF45" i="25"/>
  <c r="AE45" i="25"/>
  <c r="AD45" i="25"/>
  <c r="AC45" i="25"/>
  <c r="P45" i="25"/>
  <c r="I45" i="25"/>
  <c r="AJ44" i="25"/>
  <c r="AI44" i="25"/>
  <c r="AH44" i="25"/>
  <c r="AK44" i="25" s="1"/>
  <c r="AG44" i="25"/>
  <c r="AF44" i="25"/>
  <c r="AE44" i="25"/>
  <c r="AD44" i="25"/>
  <c r="AC44" i="25"/>
  <c r="P44" i="25"/>
  <c r="I44" i="25"/>
  <c r="AK43" i="25"/>
  <c r="AJ43" i="25"/>
  <c r="AI43" i="25"/>
  <c r="AH43" i="25"/>
  <c r="AG43" i="25"/>
  <c r="AF43" i="25"/>
  <c r="AE43" i="25"/>
  <c r="AD43" i="25"/>
  <c r="AC43" i="25"/>
  <c r="P43" i="25"/>
  <c r="I43" i="25"/>
  <c r="AJ42" i="25"/>
  <c r="AK42" i="25" s="1"/>
  <c r="AI42" i="25"/>
  <c r="AH42" i="25"/>
  <c r="AG42" i="25"/>
  <c r="AF42" i="25"/>
  <c r="AE42" i="25"/>
  <c r="AD42" i="25"/>
  <c r="AC42" i="25"/>
  <c r="P42" i="25"/>
  <c r="I42" i="25"/>
  <c r="AJ41" i="25"/>
  <c r="AK41" i="25" s="1"/>
  <c r="AI41" i="25"/>
  <c r="AH41" i="25"/>
  <c r="AG41" i="25"/>
  <c r="AF41" i="25"/>
  <c r="AE41" i="25"/>
  <c r="AD41" i="25"/>
  <c r="AC41" i="25"/>
  <c r="P41" i="25"/>
  <c r="I41" i="25"/>
  <c r="AJ40" i="25"/>
  <c r="AI40" i="25"/>
  <c r="AH40" i="25"/>
  <c r="AK40" i="25" s="1"/>
  <c r="AG40" i="25"/>
  <c r="AF40" i="25"/>
  <c r="AE40" i="25"/>
  <c r="AD40" i="25"/>
  <c r="AC40" i="25"/>
  <c r="P40" i="25"/>
  <c r="I40" i="25"/>
  <c r="AK39" i="25"/>
  <c r="AJ39" i="25"/>
  <c r="AI39" i="25"/>
  <c r="AH39" i="25"/>
  <c r="AG39" i="25"/>
  <c r="AF39" i="25"/>
  <c r="AE39" i="25"/>
  <c r="AD39" i="25"/>
  <c r="AC39" i="25"/>
  <c r="AC47" i="25" s="1"/>
  <c r="P39" i="25"/>
  <c r="I39" i="25"/>
  <c r="AB38" i="25"/>
  <c r="AA38" i="25"/>
  <c r="Z38" i="25"/>
  <c r="Y38" i="25"/>
  <c r="X38" i="25"/>
  <c r="W38" i="25"/>
  <c r="V38" i="25"/>
  <c r="U38" i="25"/>
  <c r="T38" i="25"/>
  <c r="AJ38" i="25" s="1"/>
  <c r="AK38" i="25" s="1"/>
  <c r="S38" i="25"/>
  <c r="R38" i="25"/>
  <c r="Q38" i="25"/>
  <c r="AI38" i="25" s="1"/>
  <c r="P38" i="25"/>
  <c r="O38" i="25"/>
  <c r="N38" i="25"/>
  <c r="M38" i="25"/>
  <c r="L38" i="25"/>
  <c r="K38" i="25"/>
  <c r="J38" i="25"/>
  <c r="H38" i="25"/>
  <c r="H61" i="25" s="1"/>
  <c r="G38" i="25"/>
  <c r="F38" i="25"/>
  <c r="E38" i="25"/>
  <c r="D38" i="25"/>
  <c r="AH38" i="25" s="1"/>
  <c r="C38" i="25"/>
  <c r="AJ37" i="25"/>
  <c r="AK37" i="25" s="1"/>
  <c r="AI37" i="25"/>
  <c r="AH37" i="25"/>
  <c r="AG37" i="25"/>
  <c r="AF37" i="25"/>
  <c r="AE37" i="25"/>
  <c r="AD37" i="25"/>
  <c r="AC37" i="25"/>
  <c r="P37" i="25"/>
  <c r="I37" i="25"/>
  <c r="I38" i="25" s="1"/>
  <c r="AJ36" i="25"/>
  <c r="AK36" i="25" s="1"/>
  <c r="AI36" i="25"/>
  <c r="AH36" i="25"/>
  <c r="AG36" i="25"/>
  <c r="AF36" i="25"/>
  <c r="AE36" i="25"/>
  <c r="AD36" i="25"/>
  <c r="AC36" i="25"/>
  <c r="P36" i="25"/>
  <c r="I36" i="25"/>
  <c r="AK35" i="25"/>
  <c r="AJ35" i="25"/>
  <c r="AI35" i="25"/>
  <c r="AH35" i="25"/>
  <c r="AG35" i="25"/>
  <c r="AF35" i="25"/>
  <c r="AE35" i="25"/>
  <c r="AD35" i="25"/>
  <c r="AC35" i="25"/>
  <c r="P35" i="25"/>
  <c r="I35" i="25"/>
  <c r="AJ34" i="25"/>
  <c r="AK34" i="25" s="1"/>
  <c r="AI34" i="25"/>
  <c r="AH34" i="25"/>
  <c r="AG34" i="25"/>
  <c r="AF34" i="25"/>
  <c r="AE34" i="25"/>
  <c r="AD34" i="25"/>
  <c r="AC34" i="25"/>
  <c r="P34" i="25"/>
  <c r="I34" i="25"/>
  <c r="AJ33" i="25"/>
  <c r="AK33" i="25" s="1"/>
  <c r="AI33" i="25"/>
  <c r="AH33" i="25"/>
  <c r="AG33" i="25"/>
  <c r="AF33" i="25"/>
  <c r="AE33" i="25"/>
  <c r="AD33" i="25"/>
  <c r="AC33" i="25"/>
  <c r="P33" i="25"/>
  <c r="I33" i="25"/>
  <c r="AJ32" i="25"/>
  <c r="AI32" i="25"/>
  <c r="AH32" i="25"/>
  <c r="AG32" i="25"/>
  <c r="AF32" i="25"/>
  <c r="AE32" i="25"/>
  <c r="AD32" i="25"/>
  <c r="AC32" i="25"/>
  <c r="P32" i="25"/>
  <c r="I32" i="25"/>
  <c r="AK31" i="25"/>
  <c r="AJ31" i="25"/>
  <c r="AI31" i="25"/>
  <c r="AH31" i="25"/>
  <c r="AG31" i="25"/>
  <c r="AF31" i="25"/>
  <c r="AE31" i="25"/>
  <c r="AD31" i="25"/>
  <c r="AC31" i="25"/>
  <c r="AC38" i="25" s="1"/>
  <c r="P31" i="25"/>
  <c r="I31" i="25"/>
  <c r="AJ30" i="25"/>
  <c r="AK30" i="25" s="1"/>
  <c r="AI30" i="25"/>
  <c r="AH30" i="25"/>
  <c r="AG30" i="25"/>
  <c r="AF30" i="25"/>
  <c r="AE30" i="25"/>
  <c r="AD30" i="25"/>
  <c r="AC30" i="25"/>
  <c r="P30" i="25"/>
  <c r="I30" i="25"/>
  <c r="AJ29" i="25"/>
  <c r="AK29" i="25" s="1"/>
  <c r="AI29" i="25"/>
  <c r="AH29" i="25"/>
  <c r="AG29" i="25"/>
  <c r="AF29" i="25"/>
  <c r="AE29" i="25"/>
  <c r="AD29" i="25"/>
  <c r="AC29" i="25"/>
  <c r="P29" i="25"/>
  <c r="I29" i="25"/>
  <c r="AJ28" i="25"/>
  <c r="AK28" i="25" s="1"/>
  <c r="AI28" i="25"/>
  <c r="AH28" i="25"/>
  <c r="AG28" i="25"/>
  <c r="AF28" i="25"/>
  <c r="AE28" i="25"/>
  <c r="AD28" i="25"/>
  <c r="AC28" i="25"/>
  <c r="P28" i="25"/>
  <c r="I28" i="25"/>
  <c r="AK27" i="25"/>
  <c r="AJ27" i="25"/>
  <c r="AI27" i="25"/>
  <c r="AH27" i="25"/>
  <c r="AG27" i="25"/>
  <c r="AF27" i="25"/>
  <c r="AE27" i="25"/>
  <c r="AD27" i="25"/>
  <c r="AC27" i="25"/>
  <c r="P27" i="25"/>
  <c r="I27" i="25"/>
  <c r="AJ26" i="25"/>
  <c r="AK26" i="25" s="1"/>
  <c r="AI26" i="25"/>
  <c r="AH26" i="25"/>
  <c r="AG26" i="25"/>
  <c r="AF26" i="25"/>
  <c r="AE26" i="25"/>
  <c r="AD26" i="25"/>
  <c r="AC26" i="25"/>
  <c r="P26" i="25"/>
  <c r="I26" i="25"/>
  <c r="AJ25" i="25"/>
  <c r="AK25" i="25" s="1"/>
  <c r="AI25" i="25"/>
  <c r="AH25" i="25"/>
  <c r="AG25" i="25"/>
  <c r="AF25" i="25"/>
  <c r="AE25" i="25"/>
  <c r="AD25" i="25"/>
  <c r="AC25" i="25"/>
  <c r="P25" i="25"/>
  <c r="I25" i="25"/>
  <c r="AJ24" i="25"/>
  <c r="AI24" i="25"/>
  <c r="AH24" i="25"/>
  <c r="AG24" i="25"/>
  <c r="AF24" i="25"/>
  <c r="AE24" i="25"/>
  <c r="AD24" i="25"/>
  <c r="AC24" i="25"/>
  <c r="P24" i="25"/>
  <c r="I24" i="25"/>
  <c r="AK23" i="25"/>
  <c r="AJ23" i="25"/>
  <c r="AI23" i="25"/>
  <c r="AH23" i="25"/>
  <c r="AG23" i="25"/>
  <c r="AF23" i="25"/>
  <c r="AE23" i="25"/>
  <c r="AD23" i="25"/>
  <c r="AC23" i="25"/>
  <c r="P23" i="25"/>
  <c r="I23" i="25"/>
  <c r="AJ22" i="25"/>
  <c r="AK22" i="25" s="1"/>
  <c r="AI22" i="25"/>
  <c r="AH22" i="25"/>
  <c r="AG22" i="25"/>
  <c r="AF22" i="25"/>
  <c r="AE22" i="25"/>
  <c r="AD22" i="25"/>
  <c r="AC22" i="25"/>
  <c r="P22" i="25"/>
  <c r="I22" i="25"/>
  <c r="AI21" i="25"/>
  <c r="AB21" i="25"/>
  <c r="AA21" i="25"/>
  <c r="Z21" i="25"/>
  <c r="Z61" i="25" s="1"/>
  <c r="Y21" i="25"/>
  <c r="X21" i="25"/>
  <c r="W21" i="25"/>
  <c r="V21" i="25"/>
  <c r="U21" i="25"/>
  <c r="T21" i="25"/>
  <c r="S21" i="25"/>
  <c r="R21" i="25"/>
  <c r="Q21" i="25"/>
  <c r="O21" i="25"/>
  <c r="N21" i="25"/>
  <c r="M21" i="25"/>
  <c r="L21" i="25"/>
  <c r="K21" i="25"/>
  <c r="K61" i="25" s="1"/>
  <c r="J21" i="25"/>
  <c r="H21" i="25"/>
  <c r="G21" i="25"/>
  <c r="G61" i="25" s="1"/>
  <c r="F21" i="25"/>
  <c r="E21" i="25"/>
  <c r="E61" i="25" s="1"/>
  <c r="D21" i="25"/>
  <c r="C21" i="25"/>
  <c r="AG21" i="25" s="1"/>
  <c r="AJ20" i="25"/>
  <c r="AK20" i="25" s="1"/>
  <c r="AI20" i="25"/>
  <c r="AH20" i="25"/>
  <c r="AG20" i="25"/>
  <c r="AF20" i="25"/>
  <c r="AE20" i="25"/>
  <c r="AD20" i="25"/>
  <c r="AC20" i="25"/>
  <c r="P20" i="25"/>
  <c r="I20" i="25"/>
  <c r="AJ19" i="25"/>
  <c r="AI19" i="25"/>
  <c r="AH19" i="25"/>
  <c r="AK19" i="25" s="1"/>
  <c r="AG19" i="25"/>
  <c r="AF19" i="25"/>
  <c r="AE19" i="25"/>
  <c r="AD19" i="25"/>
  <c r="AC19" i="25"/>
  <c r="P19" i="25"/>
  <c r="I19" i="25"/>
  <c r="AK18" i="25"/>
  <c r="AJ18" i="25"/>
  <c r="AI18" i="25"/>
  <c r="AH18" i="25"/>
  <c r="AG18" i="25"/>
  <c r="AF18" i="25"/>
  <c r="AE18" i="25"/>
  <c r="AD18" i="25"/>
  <c r="AC18" i="25"/>
  <c r="P18" i="25"/>
  <c r="I18" i="25"/>
  <c r="AJ17" i="25"/>
  <c r="AK17" i="25" s="1"/>
  <c r="AI17" i="25"/>
  <c r="AH17" i="25"/>
  <c r="AG17" i="25"/>
  <c r="AF17" i="25"/>
  <c r="AE17" i="25"/>
  <c r="AD17" i="25"/>
  <c r="AC17" i="25"/>
  <c r="P17" i="25"/>
  <c r="I17" i="25"/>
  <c r="AJ16" i="25"/>
  <c r="AI16" i="25"/>
  <c r="AH16" i="25"/>
  <c r="AG16" i="25"/>
  <c r="AF16" i="25"/>
  <c r="AE16" i="25"/>
  <c r="AD16" i="25"/>
  <c r="AC16" i="25"/>
  <c r="P16" i="25"/>
  <c r="I16" i="25"/>
  <c r="AK15" i="25"/>
  <c r="AJ15" i="25"/>
  <c r="AI15" i="25"/>
  <c r="AH15" i="25"/>
  <c r="AG15" i="25"/>
  <c r="AF15" i="25"/>
  <c r="AE15" i="25"/>
  <c r="AD15" i="25"/>
  <c r="AC15" i="25"/>
  <c r="P15" i="25"/>
  <c r="I15" i="25"/>
  <c r="AJ14" i="25"/>
  <c r="AK14" i="25" s="1"/>
  <c r="AI14" i="25"/>
  <c r="AH14" i="25"/>
  <c r="AG14" i="25"/>
  <c r="AF14" i="25"/>
  <c r="AE14" i="25"/>
  <c r="AD14" i="25"/>
  <c r="AC14" i="25"/>
  <c r="P14" i="25"/>
  <c r="I14" i="25"/>
  <c r="AJ13" i="25"/>
  <c r="AK13" i="25" s="1"/>
  <c r="AI13" i="25"/>
  <c r="AH13" i="25"/>
  <c r="AG13" i="25"/>
  <c r="AF13" i="25"/>
  <c r="AE13" i="25"/>
  <c r="AD13" i="25"/>
  <c r="AC13" i="25"/>
  <c r="P13" i="25"/>
  <c r="I13" i="25"/>
  <c r="AJ12" i="25"/>
  <c r="AK12" i="25" s="1"/>
  <c r="AI12" i="25"/>
  <c r="AH12" i="25"/>
  <c r="AG12" i="25"/>
  <c r="AF12" i="25"/>
  <c r="AE12" i="25"/>
  <c r="AD12" i="25"/>
  <c r="AC12" i="25"/>
  <c r="P12" i="25"/>
  <c r="I12" i="25"/>
  <c r="AJ11" i="25"/>
  <c r="AI11" i="25"/>
  <c r="AH11" i="25"/>
  <c r="AK11" i="25" s="1"/>
  <c r="AG11" i="25"/>
  <c r="AF11" i="25"/>
  <c r="AE11" i="25"/>
  <c r="AD11" i="25"/>
  <c r="AC11" i="25"/>
  <c r="P11" i="25"/>
  <c r="I11" i="25"/>
  <c r="AK10" i="25"/>
  <c r="AJ10" i="25"/>
  <c r="AI10" i="25"/>
  <c r="AH10" i="25"/>
  <c r="AG10" i="25"/>
  <c r="AF10" i="25"/>
  <c r="AE10" i="25"/>
  <c r="AD10" i="25"/>
  <c r="AC10" i="25"/>
  <c r="P10" i="25"/>
  <c r="I10" i="25"/>
  <c r="AJ9" i="25"/>
  <c r="AK9" i="25" s="1"/>
  <c r="AI9" i="25"/>
  <c r="AH9" i="25"/>
  <c r="AG9" i="25"/>
  <c r="AF9" i="25"/>
  <c r="AE9" i="25"/>
  <c r="AE21" i="25" s="1"/>
  <c r="AD9" i="25"/>
  <c r="AC9" i="25"/>
  <c r="P9" i="25"/>
  <c r="I9" i="25"/>
  <c r="I21" i="25" s="1"/>
  <c r="A3" i="25"/>
  <c r="AI67" i="24"/>
  <c r="AB67" i="24"/>
  <c r="AB59" i="24" s="1"/>
  <c r="AB60" i="24" s="1"/>
  <c r="AA67" i="24"/>
  <c r="AA59" i="24" s="1"/>
  <c r="AA60" i="24" s="1"/>
  <c r="Z67" i="24"/>
  <c r="Y67" i="24"/>
  <c r="X67" i="24"/>
  <c r="X59" i="24" s="1"/>
  <c r="W67" i="24"/>
  <c r="W59" i="24" s="1"/>
  <c r="V67" i="24"/>
  <c r="U67" i="24"/>
  <c r="T67" i="24"/>
  <c r="T59" i="24" s="1"/>
  <c r="T60" i="24" s="1"/>
  <c r="S67" i="24"/>
  <c r="S59" i="24" s="1"/>
  <c r="S60" i="24" s="1"/>
  <c r="R67" i="24"/>
  <c r="AD67" i="24" s="1"/>
  <c r="Q67" i="24"/>
  <c r="O67" i="24"/>
  <c r="O59" i="24" s="1"/>
  <c r="O60" i="24" s="1"/>
  <c r="N67" i="24"/>
  <c r="M67" i="24"/>
  <c r="L67" i="24"/>
  <c r="L59" i="24" s="1"/>
  <c r="L60" i="24" s="1"/>
  <c r="K67" i="24"/>
  <c r="J67" i="24"/>
  <c r="H67" i="24"/>
  <c r="H59" i="24" s="1"/>
  <c r="H60" i="24" s="1"/>
  <c r="G67" i="24"/>
  <c r="G59" i="24" s="1"/>
  <c r="F67" i="24"/>
  <c r="E67" i="24"/>
  <c r="D67" i="24"/>
  <c r="C67" i="24"/>
  <c r="AJ66" i="24"/>
  <c r="AK66" i="24" s="1"/>
  <c r="AI66" i="24"/>
  <c r="AH66" i="24"/>
  <c r="AG66" i="24"/>
  <c r="AF66" i="24"/>
  <c r="AE66" i="24"/>
  <c r="AE67" i="24" s="1"/>
  <c r="AD66" i="24"/>
  <c r="AC66" i="24"/>
  <c r="P66" i="24"/>
  <c r="I66" i="24"/>
  <c r="AJ65" i="24"/>
  <c r="AI65" i="24"/>
  <c r="AH65" i="24"/>
  <c r="AK65" i="24" s="1"/>
  <c r="AG65" i="24"/>
  <c r="AF65" i="24"/>
  <c r="AE65" i="24"/>
  <c r="AD65" i="24"/>
  <c r="AC65" i="24"/>
  <c r="P65" i="24"/>
  <c r="I65" i="24"/>
  <c r="AK64" i="24"/>
  <c r="AJ64" i="24"/>
  <c r="AI64" i="24"/>
  <c r="AH64" i="24"/>
  <c r="AG64" i="24"/>
  <c r="AF64" i="24"/>
  <c r="AE64" i="24"/>
  <c r="AD64" i="24"/>
  <c r="AC64" i="24"/>
  <c r="AC67" i="24" s="1"/>
  <c r="AC59" i="24" s="1"/>
  <c r="AC60" i="24" s="1"/>
  <c r="P64" i="24"/>
  <c r="P67" i="24" s="1"/>
  <c r="P59" i="24" s="1"/>
  <c r="P60" i="24" s="1"/>
  <c r="I64" i="24"/>
  <c r="W60" i="24"/>
  <c r="V60" i="24"/>
  <c r="N60" i="24"/>
  <c r="G60" i="24"/>
  <c r="F60" i="24"/>
  <c r="Z59" i="24"/>
  <c r="Z60" i="24" s="1"/>
  <c r="Y59" i="24"/>
  <c r="Y60" i="24" s="1"/>
  <c r="V59" i="24"/>
  <c r="U59" i="24"/>
  <c r="U60" i="24" s="1"/>
  <c r="R59" i="24"/>
  <c r="Q59" i="24"/>
  <c r="N59" i="24"/>
  <c r="M59" i="24"/>
  <c r="M60" i="24" s="1"/>
  <c r="J59" i="24"/>
  <c r="J60" i="24" s="1"/>
  <c r="F59" i="24"/>
  <c r="E59" i="24"/>
  <c r="E60" i="24" s="1"/>
  <c r="AJ58" i="24"/>
  <c r="AK58" i="24" s="1"/>
  <c r="AC58" i="24"/>
  <c r="AB58" i="24"/>
  <c r="AA58" i="24"/>
  <c r="Z58" i="24"/>
  <c r="Y58" i="24"/>
  <c r="X58" i="24"/>
  <c r="AF58" i="24" s="1"/>
  <c r="W58" i="24"/>
  <c r="V58" i="24"/>
  <c r="U58" i="24"/>
  <c r="T58" i="24"/>
  <c r="S58" i="24"/>
  <c r="R58" i="24"/>
  <c r="Q58" i="24"/>
  <c r="AI58" i="24" s="1"/>
  <c r="P58" i="24"/>
  <c r="O58" i="24"/>
  <c r="N58" i="24"/>
  <c r="M58" i="24"/>
  <c r="L58" i="24"/>
  <c r="K58" i="24"/>
  <c r="J58" i="24"/>
  <c r="H58" i="24"/>
  <c r="G58" i="24"/>
  <c r="F58" i="24"/>
  <c r="E58" i="24"/>
  <c r="D58" i="24"/>
  <c r="AH58" i="24" s="1"/>
  <c r="C58" i="24"/>
  <c r="AJ57" i="24"/>
  <c r="AK57" i="24" s="1"/>
  <c r="AI57" i="24"/>
  <c r="AH57" i="24"/>
  <c r="AG57" i="24"/>
  <c r="AF57" i="24"/>
  <c r="AE57" i="24"/>
  <c r="AE58" i="24" s="1"/>
  <c r="AD57" i="24"/>
  <c r="AC57" i="24"/>
  <c r="P57" i="24"/>
  <c r="I57" i="24"/>
  <c r="I58" i="24" s="1"/>
  <c r="AI56" i="24"/>
  <c r="AE56" i="24"/>
  <c r="AD56" i="24"/>
  <c r="AB56" i="24"/>
  <c r="AA56" i="24"/>
  <c r="Z56" i="24"/>
  <c r="Y56" i="24"/>
  <c r="X56" i="24"/>
  <c r="W56" i="24"/>
  <c r="V56" i="24"/>
  <c r="U56" i="24"/>
  <c r="T56" i="24"/>
  <c r="S56" i="24"/>
  <c r="R56" i="24"/>
  <c r="AJ56" i="24" s="1"/>
  <c r="Q56" i="24"/>
  <c r="O56" i="24"/>
  <c r="N56" i="24"/>
  <c r="M56" i="24"/>
  <c r="L56" i="24"/>
  <c r="K56" i="24"/>
  <c r="J56" i="24"/>
  <c r="H56" i="24"/>
  <c r="G56" i="24"/>
  <c r="F56" i="24"/>
  <c r="AH56" i="24" s="1"/>
  <c r="E56" i="24"/>
  <c r="D56" i="24"/>
  <c r="C56" i="24"/>
  <c r="AG56" i="24" s="1"/>
  <c r="AJ55" i="24"/>
  <c r="AI55" i="24"/>
  <c r="AH55" i="24"/>
  <c r="AK55" i="24" s="1"/>
  <c r="AG55" i="24"/>
  <c r="AF55" i="24"/>
  <c r="AE55" i="24"/>
  <c r="AD55" i="24"/>
  <c r="AC55" i="24"/>
  <c r="P55" i="24"/>
  <c r="I55" i="24"/>
  <c r="AK54" i="24"/>
  <c r="AJ54" i="24"/>
  <c r="AI54" i="24"/>
  <c r="AH54" i="24"/>
  <c r="AG54" i="24"/>
  <c r="AF54" i="24"/>
  <c r="AE54" i="24"/>
  <c r="AD54" i="24"/>
  <c r="AC54" i="24"/>
  <c r="AC56" i="24" s="1"/>
  <c r="P54" i="24"/>
  <c r="P56" i="24" s="1"/>
  <c r="I54" i="24"/>
  <c r="I56" i="24" s="1"/>
  <c r="AI53" i="24"/>
  <c r="AF53" i="24"/>
  <c r="AB53" i="24"/>
  <c r="AA53" i="24"/>
  <c r="Z53" i="24"/>
  <c r="Y53" i="24"/>
  <c r="X53" i="24"/>
  <c r="W53" i="24"/>
  <c r="V53" i="24"/>
  <c r="U53" i="24"/>
  <c r="T53" i="24"/>
  <c r="AJ53" i="24" s="1"/>
  <c r="S53" i="24"/>
  <c r="R53" i="24"/>
  <c r="AD53" i="24" s="1"/>
  <c r="Q53" i="24"/>
  <c r="O53" i="24"/>
  <c r="N53" i="24"/>
  <c r="M53" i="24"/>
  <c r="L53" i="24"/>
  <c r="K53" i="24"/>
  <c r="J53" i="24"/>
  <c r="H53" i="24"/>
  <c r="G53" i="24"/>
  <c r="F53" i="24"/>
  <c r="E53" i="24"/>
  <c r="D53" i="24"/>
  <c r="C53" i="24"/>
  <c r="AG53" i="24" s="1"/>
  <c r="AJ52" i="24"/>
  <c r="AK52" i="24" s="1"/>
  <c r="AI52" i="24"/>
  <c r="AH52" i="24"/>
  <c r="AG52" i="24"/>
  <c r="AF52" i="24"/>
  <c r="AE52" i="24"/>
  <c r="AE53" i="24" s="1"/>
  <c r="AD52" i="24"/>
  <c r="AC52" i="24"/>
  <c r="P52" i="24"/>
  <c r="I52" i="24"/>
  <c r="AJ51" i="24"/>
  <c r="AI51" i="24"/>
  <c r="AH51" i="24"/>
  <c r="AK51" i="24" s="1"/>
  <c r="AG51" i="24"/>
  <c r="AF51" i="24"/>
  <c r="AE51" i="24"/>
  <c r="AD51" i="24"/>
  <c r="AC51" i="24"/>
  <c r="P51" i="24"/>
  <c r="I51" i="24"/>
  <c r="AK50" i="24"/>
  <c r="AJ50" i="24"/>
  <c r="AI50" i="24"/>
  <c r="AH50" i="24"/>
  <c r="AG50" i="24"/>
  <c r="AF50" i="24"/>
  <c r="AE50" i="24"/>
  <c r="AD50" i="24"/>
  <c r="AC50" i="24"/>
  <c r="AC53" i="24" s="1"/>
  <c r="P50" i="24"/>
  <c r="P53" i="24" s="1"/>
  <c r="I50" i="24"/>
  <c r="AJ49" i="24"/>
  <c r="AB49" i="24"/>
  <c r="AA49" i="24"/>
  <c r="Z49" i="24"/>
  <c r="Y49" i="24"/>
  <c r="X49" i="24"/>
  <c r="W49" i="24"/>
  <c r="V49" i="24"/>
  <c r="U49" i="24"/>
  <c r="T49" i="24"/>
  <c r="S49" i="24"/>
  <c r="AI49" i="24" s="1"/>
  <c r="R49" i="24"/>
  <c r="Q49" i="24"/>
  <c r="P49" i="24"/>
  <c r="O49" i="24"/>
  <c r="N49" i="24"/>
  <c r="M49" i="24"/>
  <c r="L49" i="24"/>
  <c r="K49" i="24"/>
  <c r="J49" i="24"/>
  <c r="H49" i="24"/>
  <c r="G49" i="24"/>
  <c r="F49" i="24"/>
  <c r="E49" i="24"/>
  <c r="D49" i="24"/>
  <c r="C49" i="24"/>
  <c r="AG49" i="24" s="1"/>
  <c r="AJ48" i="24"/>
  <c r="AK48" i="24" s="1"/>
  <c r="AI48" i="24"/>
  <c r="AH48" i="24"/>
  <c r="AG48" i="24"/>
  <c r="AF48" i="24"/>
  <c r="AE48" i="24"/>
  <c r="AE49" i="24" s="1"/>
  <c r="AD48" i="24"/>
  <c r="AC48" i="24"/>
  <c r="AC49" i="24" s="1"/>
  <c r="P48" i="24"/>
  <c r="I48" i="24"/>
  <c r="I49" i="24" s="1"/>
  <c r="AB47" i="24"/>
  <c r="AA47" i="24"/>
  <c r="Z47" i="24"/>
  <c r="Y47" i="24"/>
  <c r="X47" i="24"/>
  <c r="AF47" i="24" s="1"/>
  <c r="W47" i="24"/>
  <c r="V47" i="24"/>
  <c r="U47" i="24"/>
  <c r="T47" i="24"/>
  <c r="S47" i="24"/>
  <c r="R47" i="24"/>
  <c r="AJ47" i="24" s="1"/>
  <c r="Q47" i="24"/>
  <c r="AI47" i="24" s="1"/>
  <c r="O47" i="24"/>
  <c r="N47" i="24"/>
  <c r="M47" i="24"/>
  <c r="L47" i="24"/>
  <c r="K47" i="24"/>
  <c r="J47" i="24"/>
  <c r="AG47" i="24" s="1"/>
  <c r="H47" i="24"/>
  <c r="G47" i="24"/>
  <c r="F47" i="24"/>
  <c r="AH47" i="24" s="1"/>
  <c r="E47" i="24"/>
  <c r="D47" i="24"/>
  <c r="C47" i="24"/>
  <c r="AK46" i="24"/>
  <c r="AJ46" i="24"/>
  <c r="AI46" i="24"/>
  <c r="AH46" i="24"/>
  <c r="AG46" i="24"/>
  <c r="AF46" i="24"/>
  <c r="AE46" i="24"/>
  <c r="AD46" i="24"/>
  <c r="AC46" i="24"/>
  <c r="P46" i="24"/>
  <c r="I46" i="24"/>
  <c r="AJ45" i="24"/>
  <c r="AK45" i="24" s="1"/>
  <c r="AI45" i="24"/>
  <c r="AH45" i="24"/>
  <c r="AG45" i="24"/>
  <c r="AF45" i="24"/>
  <c r="AE45" i="24"/>
  <c r="AD45" i="24"/>
  <c r="AC45" i="24"/>
  <c r="P45" i="24"/>
  <c r="I45" i="24"/>
  <c r="AJ44" i="24"/>
  <c r="AI44" i="24"/>
  <c r="AH44" i="24"/>
  <c r="AG44" i="24"/>
  <c r="AF44" i="24"/>
  <c r="AE44" i="24"/>
  <c r="AD44" i="24"/>
  <c r="AC44" i="24"/>
  <c r="P44" i="24"/>
  <c r="I44" i="24"/>
  <c r="AK43" i="24"/>
  <c r="AJ43" i="24"/>
  <c r="AI43" i="24"/>
  <c r="AH43" i="24"/>
  <c r="AG43" i="24"/>
  <c r="AF43" i="24"/>
  <c r="AE43" i="24"/>
  <c r="AD43" i="24"/>
  <c r="AC43" i="24"/>
  <c r="P43" i="24"/>
  <c r="I43" i="24"/>
  <c r="AJ42" i="24"/>
  <c r="AK42" i="24" s="1"/>
  <c r="AI42" i="24"/>
  <c r="AH42" i="24"/>
  <c r="AG42" i="24"/>
  <c r="AF42" i="24"/>
  <c r="AE42" i="24"/>
  <c r="AD42" i="24"/>
  <c r="AC42" i="24"/>
  <c r="P42" i="24"/>
  <c r="I42" i="24"/>
  <c r="AJ41" i="24"/>
  <c r="AK41" i="24" s="1"/>
  <c r="AI41" i="24"/>
  <c r="AH41" i="24"/>
  <c r="AG41" i="24"/>
  <c r="AF41" i="24"/>
  <c r="AE41" i="24"/>
  <c r="AD41" i="24"/>
  <c r="AC41" i="24"/>
  <c r="P41" i="24"/>
  <c r="I41" i="24"/>
  <c r="AJ40" i="24"/>
  <c r="AK40" i="24" s="1"/>
  <c r="AI40" i="24"/>
  <c r="AH40" i="24"/>
  <c r="AG40" i="24"/>
  <c r="AF40" i="24"/>
  <c r="AE40" i="24"/>
  <c r="AD40" i="24"/>
  <c r="AC40" i="24"/>
  <c r="P40" i="24"/>
  <c r="I40" i="24"/>
  <c r="AJ39" i="24"/>
  <c r="AI39" i="24"/>
  <c r="AH39" i="24"/>
  <c r="AK39" i="24" s="1"/>
  <c r="AG39" i="24"/>
  <c r="AF39" i="24"/>
  <c r="AE39" i="24"/>
  <c r="AE47" i="24" s="1"/>
  <c r="AD39" i="24"/>
  <c r="AC39" i="24"/>
  <c r="P39" i="24"/>
  <c r="I39" i="24"/>
  <c r="AB38" i="24"/>
  <c r="AA38" i="24"/>
  <c r="Z38" i="24"/>
  <c r="Y38" i="24"/>
  <c r="X38" i="24"/>
  <c r="W38" i="24"/>
  <c r="V38" i="24"/>
  <c r="U38" i="24"/>
  <c r="T38" i="24"/>
  <c r="AJ38" i="24" s="1"/>
  <c r="S38" i="24"/>
  <c r="R38" i="24"/>
  <c r="AD38" i="24" s="1"/>
  <c r="Q38" i="24"/>
  <c r="AI38" i="24" s="1"/>
  <c r="O38" i="24"/>
  <c r="N38" i="24"/>
  <c r="M38" i="24"/>
  <c r="AF38" i="24" s="1"/>
  <c r="L38" i="24"/>
  <c r="K38" i="24"/>
  <c r="J38" i="24"/>
  <c r="H38" i="24"/>
  <c r="G38" i="24"/>
  <c r="F38" i="24"/>
  <c r="E38" i="24"/>
  <c r="AG38" i="24" s="1"/>
  <c r="D38" i="24"/>
  <c r="C38" i="24"/>
  <c r="AJ37" i="24"/>
  <c r="AK37" i="24" s="1"/>
  <c r="AI37" i="24"/>
  <c r="AH37" i="24"/>
  <c r="AG37" i="24"/>
  <c r="AF37" i="24"/>
  <c r="AE37" i="24"/>
  <c r="AD37" i="24"/>
  <c r="AC37" i="24"/>
  <c r="P37" i="24"/>
  <c r="I37" i="24"/>
  <c r="AJ36" i="24"/>
  <c r="AI36" i="24"/>
  <c r="AH36" i="24"/>
  <c r="AK36" i="24" s="1"/>
  <c r="AG36" i="24"/>
  <c r="AF36" i="24"/>
  <c r="AE36" i="24"/>
  <c r="AD36" i="24"/>
  <c r="AC36" i="24"/>
  <c r="P36" i="24"/>
  <c r="I36" i="24"/>
  <c r="AK35" i="24"/>
  <c r="AJ35" i="24"/>
  <c r="AI35" i="24"/>
  <c r="AH35" i="24"/>
  <c r="AG35" i="24"/>
  <c r="AF35" i="24"/>
  <c r="AE35" i="24"/>
  <c r="AD35" i="24"/>
  <c r="AC35" i="24"/>
  <c r="P35" i="24"/>
  <c r="I35" i="24"/>
  <c r="AJ34" i="24"/>
  <c r="AK34" i="24" s="1"/>
  <c r="AI34" i="24"/>
  <c r="AH34" i="24"/>
  <c r="AG34" i="24"/>
  <c r="AF34" i="24"/>
  <c r="AE34" i="24"/>
  <c r="AD34" i="24"/>
  <c r="AC34" i="24"/>
  <c r="P34" i="24"/>
  <c r="I34" i="24"/>
  <c r="AJ33" i="24"/>
  <c r="AK33" i="24" s="1"/>
  <c r="AI33" i="24"/>
  <c r="AH33" i="24"/>
  <c r="AG33" i="24"/>
  <c r="AF33" i="24"/>
  <c r="AE33" i="24"/>
  <c r="AD33" i="24"/>
  <c r="AC33" i="24"/>
  <c r="P33" i="24"/>
  <c r="I33" i="24"/>
  <c r="AJ32" i="24"/>
  <c r="AK32" i="24" s="1"/>
  <c r="AI32" i="24"/>
  <c r="AH32" i="24"/>
  <c r="AG32" i="24"/>
  <c r="AF32" i="24"/>
  <c r="AE32" i="24"/>
  <c r="AD32" i="24"/>
  <c r="AC32" i="24"/>
  <c r="P32" i="24"/>
  <c r="I32" i="24"/>
  <c r="AJ31" i="24"/>
  <c r="AI31" i="24"/>
  <c r="AH31" i="24"/>
  <c r="AK31" i="24" s="1"/>
  <c r="AG31" i="24"/>
  <c r="AF31" i="24"/>
  <c r="AE31" i="24"/>
  <c r="AD31" i="24"/>
  <c r="AC31" i="24"/>
  <c r="P31" i="24"/>
  <c r="I31" i="24"/>
  <c r="AK30" i="24"/>
  <c r="AJ30" i="24"/>
  <c r="AI30" i="24"/>
  <c r="AH30" i="24"/>
  <c r="AG30" i="24"/>
  <c r="AF30" i="24"/>
  <c r="AE30" i="24"/>
  <c r="AD30" i="24"/>
  <c r="AC30" i="24"/>
  <c r="P30" i="24"/>
  <c r="I30" i="24"/>
  <c r="AJ29" i="24"/>
  <c r="AK29" i="24" s="1"/>
  <c r="AI29" i="24"/>
  <c r="AH29" i="24"/>
  <c r="AG29" i="24"/>
  <c r="AF29" i="24"/>
  <c r="AE29" i="24"/>
  <c r="AD29" i="24"/>
  <c r="AC29" i="24"/>
  <c r="P29" i="24"/>
  <c r="I29" i="24"/>
  <c r="AJ28" i="24"/>
  <c r="AI28" i="24"/>
  <c r="AH28" i="24"/>
  <c r="AG28" i="24"/>
  <c r="AF28" i="24"/>
  <c r="AE28" i="24"/>
  <c r="AD28" i="24"/>
  <c r="AC28" i="24"/>
  <c r="P28" i="24"/>
  <c r="I28" i="24"/>
  <c r="AK27" i="24"/>
  <c r="AJ27" i="24"/>
  <c r="AI27" i="24"/>
  <c r="AH27" i="24"/>
  <c r="AG27" i="24"/>
  <c r="AF27" i="24"/>
  <c r="AE27" i="24"/>
  <c r="AD27" i="24"/>
  <c r="AC27" i="24"/>
  <c r="AC38" i="24" s="1"/>
  <c r="P27" i="24"/>
  <c r="I27" i="24"/>
  <c r="AJ26" i="24"/>
  <c r="AK26" i="24" s="1"/>
  <c r="AI26" i="24"/>
  <c r="AH26" i="24"/>
  <c r="AG26" i="24"/>
  <c r="AF26" i="24"/>
  <c r="AE26" i="24"/>
  <c r="AD26" i="24"/>
  <c r="AC26" i="24"/>
  <c r="P26" i="24"/>
  <c r="I26" i="24"/>
  <c r="AJ25" i="24"/>
  <c r="AK25" i="24" s="1"/>
  <c r="AI25" i="24"/>
  <c r="AH25" i="24"/>
  <c r="AG25" i="24"/>
  <c r="AF25" i="24"/>
  <c r="AE25" i="24"/>
  <c r="AD25" i="24"/>
  <c r="AC25" i="24"/>
  <c r="P25" i="24"/>
  <c r="I25" i="24"/>
  <c r="AJ24" i="24"/>
  <c r="AK24" i="24" s="1"/>
  <c r="AI24" i="24"/>
  <c r="AH24" i="24"/>
  <c r="AG24" i="24"/>
  <c r="AF24" i="24"/>
  <c r="AE24" i="24"/>
  <c r="AD24" i="24"/>
  <c r="AC24" i="24"/>
  <c r="P24" i="24"/>
  <c r="I24" i="24"/>
  <c r="I38" i="24" s="1"/>
  <c r="AJ23" i="24"/>
  <c r="AI23" i="24"/>
  <c r="AH23" i="24"/>
  <c r="AK23" i="24" s="1"/>
  <c r="AG23" i="24"/>
  <c r="AF23" i="24"/>
  <c r="AE23" i="24"/>
  <c r="AD23" i="24"/>
  <c r="AC23" i="24"/>
  <c r="P23" i="24"/>
  <c r="I23" i="24"/>
  <c r="AK22" i="24"/>
  <c r="AJ22" i="24"/>
  <c r="AI22" i="24"/>
  <c r="AH22" i="24"/>
  <c r="AG22" i="24"/>
  <c r="AF22" i="24"/>
  <c r="AE22" i="24"/>
  <c r="AD22" i="24"/>
  <c r="AC22" i="24"/>
  <c r="P22" i="24"/>
  <c r="I22" i="24"/>
  <c r="AB21" i="24"/>
  <c r="AB61" i="24" s="1"/>
  <c r="AA21" i="24"/>
  <c r="AA61" i="24" s="1"/>
  <c r="Z21" i="24"/>
  <c r="Y21" i="24"/>
  <c r="X21" i="24"/>
  <c r="W21" i="24"/>
  <c r="W61" i="24" s="1"/>
  <c r="V21" i="24"/>
  <c r="U21" i="24"/>
  <c r="T21" i="24"/>
  <c r="AJ21" i="24" s="1"/>
  <c r="S21" i="24"/>
  <c r="AI21" i="24" s="1"/>
  <c r="R21" i="24"/>
  <c r="Q21" i="24"/>
  <c r="O21" i="24"/>
  <c r="O61" i="24" s="1"/>
  <c r="N21" i="24"/>
  <c r="M21" i="24"/>
  <c r="L21" i="24"/>
  <c r="L61" i="24" s="1"/>
  <c r="K21" i="24"/>
  <c r="J21" i="24"/>
  <c r="H21" i="24"/>
  <c r="H61" i="24" s="1"/>
  <c r="G21" i="24"/>
  <c r="F21" i="24"/>
  <c r="F61" i="24" s="1"/>
  <c r="E21" i="24"/>
  <c r="D21" i="24"/>
  <c r="C21" i="24"/>
  <c r="AG21" i="24" s="1"/>
  <c r="AJ20" i="24"/>
  <c r="AK20" i="24" s="1"/>
  <c r="AI20" i="24"/>
  <c r="AH20" i="24"/>
  <c r="AG20" i="24"/>
  <c r="AF20" i="24"/>
  <c r="AE20" i="24"/>
  <c r="AD20" i="24"/>
  <c r="AC20" i="24"/>
  <c r="P20" i="24"/>
  <c r="I20" i="24"/>
  <c r="AJ19" i="24"/>
  <c r="AI19" i="24"/>
  <c r="AH19" i="24"/>
  <c r="AK19" i="24" s="1"/>
  <c r="AG19" i="24"/>
  <c r="AF19" i="24"/>
  <c r="AE19" i="24"/>
  <c r="AD19" i="24"/>
  <c r="AC19" i="24"/>
  <c r="P19" i="24"/>
  <c r="I19" i="24"/>
  <c r="AK18" i="24"/>
  <c r="AJ18" i="24"/>
  <c r="AI18" i="24"/>
  <c r="AH18" i="24"/>
  <c r="AG18" i="24"/>
  <c r="AF18" i="24"/>
  <c r="AE18" i="24"/>
  <c r="AD18" i="24"/>
  <c r="AC18" i="24"/>
  <c r="P18" i="24"/>
  <c r="I18" i="24"/>
  <c r="AJ17" i="24"/>
  <c r="AK17" i="24" s="1"/>
  <c r="AI17" i="24"/>
  <c r="AH17" i="24"/>
  <c r="AG17" i="24"/>
  <c r="AF17" i="24"/>
  <c r="AE17" i="24"/>
  <c r="AD17" i="24"/>
  <c r="AC17" i="24"/>
  <c r="P17" i="24"/>
  <c r="I17" i="24"/>
  <c r="AJ16" i="24"/>
  <c r="AI16" i="24"/>
  <c r="AH16" i="24"/>
  <c r="AG16" i="24"/>
  <c r="AF16" i="24"/>
  <c r="AE16" i="24"/>
  <c r="AD16" i="24"/>
  <c r="AC16" i="24"/>
  <c r="P16" i="24"/>
  <c r="I16" i="24"/>
  <c r="AK15" i="24"/>
  <c r="AJ15" i="24"/>
  <c r="AI15" i="24"/>
  <c r="AH15" i="24"/>
  <c r="AG15" i="24"/>
  <c r="AF15" i="24"/>
  <c r="AE15" i="24"/>
  <c r="AD15" i="24"/>
  <c r="AC15" i="24"/>
  <c r="P15" i="24"/>
  <c r="I15" i="24"/>
  <c r="AJ14" i="24"/>
  <c r="AK14" i="24" s="1"/>
  <c r="AI14" i="24"/>
  <c r="AH14" i="24"/>
  <c r="AG14" i="24"/>
  <c r="AF14" i="24"/>
  <c r="AE14" i="24"/>
  <c r="AD14" i="24"/>
  <c r="AC14" i="24"/>
  <c r="P14" i="24"/>
  <c r="P21" i="24" s="1"/>
  <c r="I14" i="24"/>
  <c r="AJ13" i="24"/>
  <c r="AK13" i="24" s="1"/>
  <c r="AI13" i="24"/>
  <c r="AH13" i="24"/>
  <c r="AG13" i="24"/>
  <c r="AF13" i="24"/>
  <c r="AE13" i="24"/>
  <c r="AD13" i="24"/>
  <c r="AC13" i="24"/>
  <c r="P13" i="24"/>
  <c r="I13" i="24"/>
  <c r="AJ12" i="24"/>
  <c r="AK12" i="24" s="1"/>
  <c r="AI12" i="24"/>
  <c r="AH12" i="24"/>
  <c r="AG12" i="24"/>
  <c r="AF12" i="24"/>
  <c r="AE12" i="24"/>
  <c r="AD12" i="24"/>
  <c r="AC12" i="24"/>
  <c r="P12" i="24"/>
  <c r="I12" i="24"/>
  <c r="AJ11" i="24"/>
  <c r="AI11" i="24"/>
  <c r="AH11" i="24"/>
  <c r="AK11" i="24" s="1"/>
  <c r="AG11" i="24"/>
  <c r="AF11" i="24"/>
  <c r="AE11" i="24"/>
  <c r="AD11" i="24"/>
  <c r="AC11" i="24"/>
  <c r="P11" i="24"/>
  <c r="I11" i="24"/>
  <c r="AK10" i="24"/>
  <c r="AJ10" i="24"/>
  <c r="AI10" i="24"/>
  <c r="AH10" i="24"/>
  <c r="AG10" i="24"/>
  <c r="AF10" i="24"/>
  <c r="AE10" i="24"/>
  <c r="AD10" i="24"/>
  <c r="AC10" i="24"/>
  <c r="P10" i="24"/>
  <c r="I10" i="24"/>
  <c r="AJ9" i="24"/>
  <c r="AK9" i="24" s="1"/>
  <c r="AI9" i="24"/>
  <c r="AH9" i="24"/>
  <c r="AG9" i="24"/>
  <c r="AF9" i="24"/>
  <c r="AE9" i="24"/>
  <c r="AE21" i="24" s="1"/>
  <c r="AD9" i="24"/>
  <c r="AC9" i="24"/>
  <c r="P9" i="24"/>
  <c r="I9" i="24"/>
  <c r="A3" i="24"/>
  <c r="AB67" i="23"/>
  <c r="AB59" i="23" s="1"/>
  <c r="AB60" i="23" s="1"/>
  <c r="AA67" i="23"/>
  <c r="AA59" i="23" s="1"/>
  <c r="AA60" i="23" s="1"/>
  <c r="Z67" i="23"/>
  <c r="Y67" i="23"/>
  <c r="X67" i="23"/>
  <c r="W67" i="23"/>
  <c r="W59" i="23" s="1"/>
  <c r="W60" i="23" s="1"/>
  <c r="V67" i="23"/>
  <c r="U67" i="23"/>
  <c r="T67" i="23"/>
  <c r="T59" i="23" s="1"/>
  <c r="T60" i="23" s="1"/>
  <c r="S67" i="23"/>
  <c r="R67" i="23"/>
  <c r="Q67" i="23"/>
  <c r="P67" i="23"/>
  <c r="P59" i="23" s="1"/>
  <c r="P60" i="23" s="1"/>
  <c r="O67" i="23"/>
  <c r="O59" i="23" s="1"/>
  <c r="O60" i="23" s="1"/>
  <c r="N67" i="23"/>
  <c r="M67" i="23"/>
  <c r="L67" i="23"/>
  <c r="L59" i="23" s="1"/>
  <c r="L60" i="23" s="1"/>
  <c r="K67" i="23"/>
  <c r="K59" i="23" s="1"/>
  <c r="K60" i="23" s="1"/>
  <c r="J67" i="23"/>
  <c r="H67" i="23"/>
  <c r="G67" i="23"/>
  <c r="G59" i="23" s="1"/>
  <c r="F67" i="23"/>
  <c r="E67" i="23"/>
  <c r="D67" i="23"/>
  <c r="C67" i="23"/>
  <c r="AJ66" i="23"/>
  <c r="AK66" i="23" s="1"/>
  <c r="AI66" i="23"/>
  <c r="AH66" i="23"/>
  <c r="AG66" i="23"/>
  <c r="AF66" i="23"/>
  <c r="AE66" i="23"/>
  <c r="AE67" i="23" s="1"/>
  <c r="AD66" i="23"/>
  <c r="AC66" i="23"/>
  <c r="P66" i="23"/>
  <c r="I66" i="23"/>
  <c r="AJ65" i="23"/>
  <c r="AI65" i="23"/>
  <c r="AH65" i="23"/>
  <c r="AK65" i="23" s="1"/>
  <c r="AG65" i="23"/>
  <c r="AF65" i="23"/>
  <c r="AE65" i="23"/>
  <c r="AD65" i="23"/>
  <c r="AC65" i="23"/>
  <c r="P65" i="23"/>
  <c r="I65" i="23"/>
  <c r="AK64" i="23"/>
  <c r="AJ64" i="23"/>
  <c r="AI64" i="23"/>
  <c r="AH64" i="23"/>
  <c r="AG64" i="23"/>
  <c r="AF64" i="23"/>
  <c r="AE64" i="23"/>
  <c r="AD64" i="23"/>
  <c r="AC64" i="23"/>
  <c r="AC67" i="23" s="1"/>
  <c r="P64" i="23"/>
  <c r="I64" i="23"/>
  <c r="I67" i="23" s="1"/>
  <c r="I59" i="23" s="1"/>
  <c r="I60" i="23" s="1"/>
  <c r="O61" i="23"/>
  <c r="AH60" i="23"/>
  <c r="G60" i="23"/>
  <c r="AC59" i="23"/>
  <c r="AC60" i="23" s="1"/>
  <c r="Z59" i="23"/>
  <c r="Z60" i="23" s="1"/>
  <c r="Y59" i="23"/>
  <c r="Y60" i="23" s="1"/>
  <c r="V59" i="23"/>
  <c r="V60" i="23" s="1"/>
  <c r="U59" i="23"/>
  <c r="U60" i="23" s="1"/>
  <c r="R59" i="23"/>
  <c r="Q59" i="23"/>
  <c r="N59" i="23"/>
  <c r="N60" i="23" s="1"/>
  <c r="M59" i="23"/>
  <c r="M60" i="23" s="1"/>
  <c r="J59" i="23"/>
  <c r="J60" i="23" s="1"/>
  <c r="H59" i="23"/>
  <c r="H60" i="23" s="1"/>
  <c r="F59" i="23"/>
  <c r="F60" i="23" s="1"/>
  <c r="E59" i="23"/>
  <c r="E60" i="23" s="1"/>
  <c r="D59" i="23"/>
  <c r="D60" i="23" s="1"/>
  <c r="AG58" i="23"/>
  <c r="AC58" i="23"/>
  <c r="AB58" i="23"/>
  <c r="AA58" i="23"/>
  <c r="Z58" i="23"/>
  <c r="Y58" i="23"/>
  <c r="X58" i="23"/>
  <c r="AF58" i="23" s="1"/>
  <c r="W58" i="23"/>
  <c r="V58" i="23"/>
  <c r="U58" i="23"/>
  <c r="T58" i="23"/>
  <c r="AJ58" i="23" s="1"/>
  <c r="AK58" i="23" s="1"/>
  <c r="S58" i="23"/>
  <c r="R58" i="23"/>
  <c r="Q58" i="23"/>
  <c r="AI58" i="23" s="1"/>
  <c r="P58" i="23"/>
  <c r="O58" i="23"/>
  <c r="N58" i="23"/>
  <c r="M58" i="23"/>
  <c r="L58" i="23"/>
  <c r="K58" i="23"/>
  <c r="J58" i="23"/>
  <c r="H58" i="23"/>
  <c r="G58" i="23"/>
  <c r="F58" i="23"/>
  <c r="E58" i="23"/>
  <c r="D58" i="23"/>
  <c r="AH58" i="23" s="1"/>
  <c r="C58" i="23"/>
  <c r="AJ57" i="23"/>
  <c r="AK57" i="23" s="1"/>
  <c r="AI57" i="23"/>
  <c r="AH57" i="23"/>
  <c r="AG57" i="23"/>
  <c r="AF57" i="23"/>
  <c r="AE57" i="23"/>
  <c r="AE58" i="23" s="1"/>
  <c r="AD57" i="23"/>
  <c r="AC57" i="23"/>
  <c r="P57" i="23"/>
  <c r="I57" i="23"/>
  <c r="I58" i="23" s="1"/>
  <c r="AH56" i="23"/>
  <c r="AE56" i="23"/>
  <c r="AB56" i="23"/>
  <c r="AA56" i="23"/>
  <c r="Z56" i="23"/>
  <c r="Y56" i="23"/>
  <c r="X56" i="23"/>
  <c r="W56" i="23"/>
  <c r="V56" i="23"/>
  <c r="U56" i="23"/>
  <c r="T56" i="23"/>
  <c r="S56" i="23"/>
  <c r="AI56" i="23" s="1"/>
  <c r="R56" i="23"/>
  <c r="AJ56" i="23" s="1"/>
  <c r="Q56" i="23"/>
  <c r="O56" i="23"/>
  <c r="N56" i="23"/>
  <c r="M56" i="23"/>
  <c r="L56" i="23"/>
  <c r="K56" i="23"/>
  <c r="J56" i="23"/>
  <c r="H56" i="23"/>
  <c r="G56" i="23"/>
  <c r="F56" i="23"/>
  <c r="AD56" i="23" s="1"/>
  <c r="E56" i="23"/>
  <c r="D56" i="23"/>
  <c r="C56" i="23"/>
  <c r="AK55" i="23"/>
  <c r="AJ55" i="23"/>
  <c r="AI55" i="23"/>
  <c r="AH55" i="23"/>
  <c r="AG55" i="23"/>
  <c r="AF55" i="23"/>
  <c r="AE55" i="23"/>
  <c r="AD55" i="23"/>
  <c r="AC55" i="23"/>
  <c r="P55" i="23"/>
  <c r="I55" i="23"/>
  <c r="AJ54" i="23"/>
  <c r="AK54" i="23" s="1"/>
  <c r="AI54" i="23"/>
  <c r="AH54" i="23"/>
  <c r="AG54" i="23"/>
  <c r="AF54" i="23"/>
  <c r="AE54" i="23"/>
  <c r="AD54" i="23"/>
  <c r="AC54" i="23"/>
  <c r="P54" i="23"/>
  <c r="P56" i="23" s="1"/>
  <c r="I54" i="23"/>
  <c r="I56" i="23" s="1"/>
  <c r="AF53" i="23"/>
  <c r="AE53" i="23"/>
  <c r="AB53" i="23"/>
  <c r="AA53" i="23"/>
  <c r="Z53" i="23"/>
  <c r="Y53" i="23"/>
  <c r="X53" i="23"/>
  <c r="W53" i="23"/>
  <c r="V53" i="23"/>
  <c r="U53" i="23"/>
  <c r="T53" i="23"/>
  <c r="AJ53" i="23" s="1"/>
  <c r="AK53" i="23" s="1"/>
  <c r="S53" i="23"/>
  <c r="AI53" i="23" s="1"/>
  <c r="R53" i="23"/>
  <c r="Q53" i="23"/>
  <c r="O53" i="23"/>
  <c r="N53" i="23"/>
  <c r="M53" i="23"/>
  <c r="L53" i="23"/>
  <c r="K53" i="23"/>
  <c r="J53" i="23"/>
  <c r="H53" i="23"/>
  <c r="G53" i="23"/>
  <c r="F53" i="23"/>
  <c r="E53" i="23"/>
  <c r="D53" i="23"/>
  <c r="AH53" i="23" s="1"/>
  <c r="C53" i="23"/>
  <c r="AG53" i="23" s="1"/>
  <c r="AJ52" i="23"/>
  <c r="AI52" i="23"/>
  <c r="AH52" i="23"/>
  <c r="AK52" i="23" s="1"/>
  <c r="AG52" i="23"/>
  <c r="AF52" i="23"/>
  <c r="AE52" i="23"/>
  <c r="AD52" i="23"/>
  <c r="AC52" i="23"/>
  <c r="P52" i="23"/>
  <c r="I52" i="23"/>
  <c r="AK51" i="23"/>
  <c r="AJ51" i="23"/>
  <c r="AI51" i="23"/>
  <c r="AH51" i="23"/>
  <c r="AG51" i="23"/>
  <c r="AF51" i="23"/>
  <c r="AE51" i="23"/>
  <c r="AD51" i="23"/>
  <c r="AC51" i="23"/>
  <c r="P51" i="23"/>
  <c r="I51" i="23"/>
  <c r="AJ50" i="23"/>
  <c r="AK50" i="23" s="1"/>
  <c r="AI50" i="23"/>
  <c r="AH50" i="23"/>
  <c r="AG50" i="23"/>
  <c r="AF50" i="23"/>
  <c r="AE50" i="23"/>
  <c r="AD50" i="23"/>
  <c r="AC50" i="23"/>
  <c r="P50" i="23"/>
  <c r="P53" i="23" s="1"/>
  <c r="I50" i="23"/>
  <c r="AF49" i="23"/>
  <c r="AB49" i="23"/>
  <c r="AA49" i="23"/>
  <c r="Z49" i="23"/>
  <c r="Y49" i="23"/>
  <c r="X49" i="23"/>
  <c r="W49" i="23"/>
  <c r="V49" i="23"/>
  <c r="U49" i="23"/>
  <c r="T49" i="23"/>
  <c r="AJ49" i="23" s="1"/>
  <c r="S49" i="23"/>
  <c r="AI49" i="23" s="1"/>
  <c r="R49" i="23"/>
  <c r="AD49" i="23" s="1"/>
  <c r="Q49" i="23"/>
  <c r="P49" i="23"/>
  <c r="O49" i="23"/>
  <c r="N49" i="23"/>
  <c r="M49" i="23"/>
  <c r="L49" i="23"/>
  <c r="K49" i="23"/>
  <c r="J49" i="23"/>
  <c r="H49" i="23"/>
  <c r="G49" i="23"/>
  <c r="F49" i="23"/>
  <c r="E49" i="23"/>
  <c r="D49" i="23"/>
  <c r="C49" i="23"/>
  <c r="AG49" i="23" s="1"/>
  <c r="AJ48" i="23"/>
  <c r="AI48" i="23"/>
  <c r="AH48" i="23"/>
  <c r="AK48" i="23" s="1"/>
  <c r="AG48" i="23"/>
  <c r="AF48" i="23"/>
  <c r="AE48" i="23"/>
  <c r="AE49" i="23" s="1"/>
  <c r="AD48" i="23"/>
  <c r="AC48" i="23"/>
  <c r="AC49" i="23" s="1"/>
  <c r="P48" i="23"/>
  <c r="I48" i="23"/>
  <c r="I49" i="23" s="1"/>
  <c r="AB47" i="23"/>
  <c r="AA47" i="23"/>
  <c r="Z47" i="23"/>
  <c r="Y47" i="23"/>
  <c r="X47" i="23"/>
  <c r="W47" i="23"/>
  <c r="V47" i="23"/>
  <c r="U47" i="23"/>
  <c r="T47" i="23"/>
  <c r="S47" i="23"/>
  <c r="R47" i="23"/>
  <c r="AJ47" i="23" s="1"/>
  <c r="Q47" i="23"/>
  <c r="AI47" i="23" s="1"/>
  <c r="O47" i="23"/>
  <c r="N47" i="23"/>
  <c r="M47" i="23"/>
  <c r="L47" i="23"/>
  <c r="K47" i="23"/>
  <c r="J47" i="23"/>
  <c r="I47" i="23"/>
  <c r="H47" i="23"/>
  <c r="G47" i="23"/>
  <c r="F47" i="23"/>
  <c r="E47" i="23"/>
  <c r="AG47" i="23" s="1"/>
  <c r="D47" i="23"/>
  <c r="C47" i="23"/>
  <c r="AJ46" i="23"/>
  <c r="AK46" i="23" s="1"/>
  <c r="AI46" i="23"/>
  <c r="AH46" i="23"/>
  <c r="AG46" i="23"/>
  <c r="AF46" i="23"/>
  <c r="AE46" i="23"/>
  <c r="AD46" i="23"/>
  <c r="AC46" i="23"/>
  <c r="P46" i="23"/>
  <c r="I46" i="23"/>
  <c r="AJ45" i="23"/>
  <c r="AK45" i="23" s="1"/>
  <c r="AI45" i="23"/>
  <c r="AH45" i="23"/>
  <c r="AG45" i="23"/>
  <c r="AF45" i="23"/>
  <c r="AE45" i="23"/>
  <c r="AD45" i="23"/>
  <c r="AC45" i="23"/>
  <c r="P45" i="23"/>
  <c r="I45" i="23"/>
  <c r="AJ44" i="23"/>
  <c r="AI44" i="23"/>
  <c r="AH44" i="23"/>
  <c r="AK44" i="23" s="1"/>
  <c r="AG44" i="23"/>
  <c r="AF44" i="23"/>
  <c r="AE44" i="23"/>
  <c r="AD44" i="23"/>
  <c r="AC44" i="23"/>
  <c r="P44" i="23"/>
  <c r="I44" i="23"/>
  <c r="AK43" i="23"/>
  <c r="AJ43" i="23"/>
  <c r="AI43" i="23"/>
  <c r="AH43" i="23"/>
  <c r="AG43" i="23"/>
  <c r="AF43" i="23"/>
  <c r="AE43" i="23"/>
  <c r="AD43" i="23"/>
  <c r="AC43" i="23"/>
  <c r="P43" i="23"/>
  <c r="I43" i="23"/>
  <c r="AJ42" i="23"/>
  <c r="AK42" i="23" s="1"/>
  <c r="AI42" i="23"/>
  <c r="AH42" i="23"/>
  <c r="AG42" i="23"/>
  <c r="AF42" i="23"/>
  <c r="AE42" i="23"/>
  <c r="AD42" i="23"/>
  <c r="AC42" i="23"/>
  <c r="P42" i="23"/>
  <c r="I42" i="23"/>
  <c r="AJ41" i="23"/>
  <c r="AK41" i="23" s="1"/>
  <c r="AI41" i="23"/>
  <c r="AH41" i="23"/>
  <c r="AG41" i="23"/>
  <c r="AF41" i="23"/>
  <c r="AE41" i="23"/>
  <c r="AD41" i="23"/>
  <c r="AC41" i="23"/>
  <c r="P41" i="23"/>
  <c r="I41" i="23"/>
  <c r="AJ40" i="23"/>
  <c r="AI40" i="23"/>
  <c r="AH40" i="23"/>
  <c r="AK40" i="23" s="1"/>
  <c r="AG40" i="23"/>
  <c r="AF40" i="23"/>
  <c r="AE40" i="23"/>
  <c r="AD40" i="23"/>
  <c r="AC40" i="23"/>
  <c r="P40" i="23"/>
  <c r="I40" i="23"/>
  <c r="AK39" i="23"/>
  <c r="AJ39" i="23"/>
  <c r="AI39" i="23"/>
  <c r="AH39" i="23"/>
  <c r="AG39" i="23"/>
  <c r="AF39" i="23"/>
  <c r="AE39" i="23"/>
  <c r="AD39" i="23"/>
  <c r="AC39" i="23"/>
  <c r="AC47" i="23" s="1"/>
  <c r="P39" i="23"/>
  <c r="I39" i="23"/>
  <c r="AB38" i="23"/>
  <c r="AA38" i="23"/>
  <c r="Z38" i="23"/>
  <c r="Y38" i="23"/>
  <c r="X38" i="23"/>
  <c r="AF38" i="23" s="1"/>
  <c r="W38" i="23"/>
  <c r="V38" i="23"/>
  <c r="U38" i="23"/>
  <c r="T38" i="23"/>
  <c r="S38" i="23"/>
  <c r="R38" i="23"/>
  <c r="Q38" i="23"/>
  <c r="AI38" i="23" s="1"/>
  <c r="O38" i="23"/>
  <c r="N38" i="23"/>
  <c r="M38" i="23"/>
  <c r="L38" i="23"/>
  <c r="K38" i="23"/>
  <c r="J38" i="23"/>
  <c r="H38" i="23"/>
  <c r="G38" i="23"/>
  <c r="F38" i="23"/>
  <c r="E38" i="23"/>
  <c r="D38" i="23"/>
  <c r="C38" i="23"/>
  <c r="AJ37" i="23"/>
  <c r="AK37" i="23" s="1"/>
  <c r="AI37" i="23"/>
  <c r="AH37" i="23"/>
  <c r="AG37" i="23"/>
  <c r="AF37" i="23"/>
  <c r="AE37" i="23"/>
  <c r="AD37" i="23"/>
  <c r="AC37" i="23"/>
  <c r="P37" i="23"/>
  <c r="I37" i="23"/>
  <c r="AJ36" i="23"/>
  <c r="AK36" i="23" s="1"/>
  <c r="AI36" i="23"/>
  <c r="AH36" i="23"/>
  <c r="AG36" i="23"/>
  <c r="AF36" i="23"/>
  <c r="AE36" i="23"/>
  <c r="AD36" i="23"/>
  <c r="AC36" i="23"/>
  <c r="P36" i="23"/>
  <c r="I36" i="23"/>
  <c r="AK35" i="23"/>
  <c r="AJ35" i="23"/>
  <c r="AI35" i="23"/>
  <c r="AH35" i="23"/>
  <c r="AG35" i="23"/>
  <c r="AF35" i="23"/>
  <c r="AE35" i="23"/>
  <c r="AD35" i="23"/>
  <c r="AC35" i="23"/>
  <c r="P35" i="23"/>
  <c r="I35" i="23"/>
  <c r="AJ34" i="23"/>
  <c r="AK34" i="23" s="1"/>
  <c r="AI34" i="23"/>
  <c r="AH34" i="23"/>
  <c r="AG34" i="23"/>
  <c r="AF34" i="23"/>
  <c r="AE34" i="23"/>
  <c r="AD34" i="23"/>
  <c r="AC34" i="23"/>
  <c r="P34" i="23"/>
  <c r="I34" i="23"/>
  <c r="AJ33" i="23"/>
  <c r="AK33" i="23" s="1"/>
  <c r="AI33" i="23"/>
  <c r="AH33" i="23"/>
  <c r="AG33" i="23"/>
  <c r="AF33" i="23"/>
  <c r="AE33" i="23"/>
  <c r="AD33" i="23"/>
  <c r="AC33" i="23"/>
  <c r="P33" i="23"/>
  <c r="I33" i="23"/>
  <c r="AJ32" i="23"/>
  <c r="AI32" i="23"/>
  <c r="AH32" i="23"/>
  <c r="AG32" i="23"/>
  <c r="AF32" i="23"/>
  <c r="AE32" i="23"/>
  <c r="AD32" i="23"/>
  <c r="AC32" i="23"/>
  <c r="P32" i="23"/>
  <c r="I32" i="23"/>
  <c r="AK31" i="23"/>
  <c r="AJ31" i="23"/>
  <c r="AI31" i="23"/>
  <c r="AH31" i="23"/>
  <c r="AG31" i="23"/>
  <c r="AF31" i="23"/>
  <c r="AE31" i="23"/>
  <c r="AD31" i="23"/>
  <c r="AC31" i="23"/>
  <c r="P31" i="23"/>
  <c r="I31" i="23"/>
  <c r="AJ30" i="23"/>
  <c r="AK30" i="23" s="1"/>
  <c r="AI30" i="23"/>
  <c r="AH30" i="23"/>
  <c r="AG30" i="23"/>
  <c r="AF30" i="23"/>
  <c r="AE30" i="23"/>
  <c r="AD30" i="23"/>
  <c r="AC30" i="23"/>
  <c r="P30" i="23"/>
  <c r="I30" i="23"/>
  <c r="AJ29" i="23"/>
  <c r="AK29" i="23" s="1"/>
  <c r="AI29" i="23"/>
  <c r="AH29" i="23"/>
  <c r="AG29" i="23"/>
  <c r="AF29" i="23"/>
  <c r="AE29" i="23"/>
  <c r="AD29" i="23"/>
  <c r="AC29" i="23"/>
  <c r="P29" i="23"/>
  <c r="I29" i="23"/>
  <c r="AJ28" i="23"/>
  <c r="AK28" i="23" s="1"/>
  <c r="AI28" i="23"/>
  <c r="AH28" i="23"/>
  <c r="AG28" i="23"/>
  <c r="AF28" i="23"/>
  <c r="AE28" i="23"/>
  <c r="AD28" i="23"/>
  <c r="AC28" i="23"/>
  <c r="P28" i="23"/>
  <c r="I28" i="23"/>
  <c r="AK27" i="23"/>
  <c r="AJ27" i="23"/>
  <c r="AI27" i="23"/>
  <c r="AH27" i="23"/>
  <c r="AG27" i="23"/>
  <c r="AF27" i="23"/>
  <c r="AE27" i="23"/>
  <c r="AD27" i="23"/>
  <c r="AC27" i="23"/>
  <c r="P27" i="23"/>
  <c r="I27" i="23"/>
  <c r="AJ26" i="23"/>
  <c r="AK26" i="23" s="1"/>
  <c r="AI26" i="23"/>
  <c r="AH26" i="23"/>
  <c r="AG26" i="23"/>
  <c r="AF26" i="23"/>
  <c r="AE26" i="23"/>
  <c r="AD26" i="23"/>
  <c r="AC26" i="23"/>
  <c r="P26" i="23"/>
  <c r="I26" i="23"/>
  <c r="AJ25" i="23"/>
  <c r="AK25" i="23" s="1"/>
  <c r="AI25" i="23"/>
  <c r="AH25" i="23"/>
  <c r="AG25" i="23"/>
  <c r="AF25" i="23"/>
  <c r="AE25" i="23"/>
  <c r="AD25" i="23"/>
  <c r="AC25" i="23"/>
  <c r="P25" i="23"/>
  <c r="P38" i="23" s="1"/>
  <c r="I25" i="23"/>
  <c r="AJ24" i="23"/>
  <c r="AI24" i="23"/>
  <c r="AH24" i="23"/>
  <c r="AG24" i="23"/>
  <c r="AF24" i="23"/>
  <c r="AE24" i="23"/>
  <c r="AD24" i="23"/>
  <c r="AC24" i="23"/>
  <c r="P24" i="23"/>
  <c r="I24" i="23"/>
  <c r="I38" i="23" s="1"/>
  <c r="AK23" i="23"/>
  <c r="AJ23" i="23"/>
  <c r="AI23" i="23"/>
  <c r="AH23" i="23"/>
  <c r="AG23" i="23"/>
  <c r="AF23" i="23"/>
  <c r="AE23" i="23"/>
  <c r="AD23" i="23"/>
  <c r="AC23" i="23"/>
  <c r="P23" i="23"/>
  <c r="I23" i="23"/>
  <c r="AJ22" i="23"/>
  <c r="AK22" i="23" s="1"/>
  <c r="AI22" i="23"/>
  <c r="AH22" i="23"/>
  <c r="AG22" i="23"/>
  <c r="AF22" i="23"/>
  <c r="AE22" i="23"/>
  <c r="AD22" i="23"/>
  <c r="AC22" i="23"/>
  <c r="P22" i="23"/>
  <c r="I22" i="23"/>
  <c r="AF21" i="23"/>
  <c r="AB21" i="23"/>
  <c r="AA21" i="23"/>
  <c r="Z21" i="23"/>
  <c r="Y21" i="23"/>
  <c r="X21" i="23"/>
  <c r="W21" i="23"/>
  <c r="W61" i="23" s="1"/>
  <c r="V21" i="23"/>
  <c r="U21" i="23"/>
  <c r="T21" i="23"/>
  <c r="AJ21" i="23" s="1"/>
  <c r="S21" i="23"/>
  <c r="R21" i="23"/>
  <c r="Q21" i="23"/>
  <c r="O21" i="23"/>
  <c r="N21" i="23"/>
  <c r="M21" i="23"/>
  <c r="L21" i="23"/>
  <c r="K21" i="23"/>
  <c r="J21" i="23"/>
  <c r="H21" i="23"/>
  <c r="G21" i="23"/>
  <c r="G61" i="23" s="1"/>
  <c r="F21" i="23"/>
  <c r="E21" i="23"/>
  <c r="D21" i="23"/>
  <c r="C21" i="23"/>
  <c r="AJ20" i="23"/>
  <c r="AK20" i="23" s="1"/>
  <c r="AI20" i="23"/>
  <c r="AH20" i="23"/>
  <c r="AG20" i="23"/>
  <c r="AF20" i="23"/>
  <c r="AE20" i="23"/>
  <c r="AD20" i="23"/>
  <c r="AC20" i="23"/>
  <c r="P20" i="23"/>
  <c r="I20" i="23"/>
  <c r="AJ19" i="23"/>
  <c r="AI19" i="23"/>
  <c r="AH19" i="23"/>
  <c r="AK19" i="23" s="1"/>
  <c r="AG19" i="23"/>
  <c r="AF19" i="23"/>
  <c r="AE19" i="23"/>
  <c r="AD19" i="23"/>
  <c r="AC19" i="23"/>
  <c r="P19" i="23"/>
  <c r="I19" i="23"/>
  <c r="AK18" i="23"/>
  <c r="AJ18" i="23"/>
  <c r="AI18" i="23"/>
  <c r="AH18" i="23"/>
  <c r="AG18" i="23"/>
  <c r="AF18" i="23"/>
  <c r="AE18" i="23"/>
  <c r="AD18" i="23"/>
  <c r="AC18" i="23"/>
  <c r="P18" i="23"/>
  <c r="I18" i="23"/>
  <c r="AJ17" i="23"/>
  <c r="AK17" i="23" s="1"/>
  <c r="AI17" i="23"/>
  <c r="AH17" i="23"/>
  <c r="AG17" i="23"/>
  <c r="AF17" i="23"/>
  <c r="AE17" i="23"/>
  <c r="AD17" i="23"/>
  <c r="AC17" i="23"/>
  <c r="P17" i="23"/>
  <c r="I17" i="23"/>
  <c r="AJ16" i="23"/>
  <c r="AI16" i="23"/>
  <c r="AH16" i="23"/>
  <c r="AK16" i="23" s="1"/>
  <c r="AG16" i="23"/>
  <c r="AF16" i="23"/>
  <c r="AE16" i="23"/>
  <c r="AD16" i="23"/>
  <c r="AC16" i="23"/>
  <c r="P16" i="23"/>
  <c r="I16" i="23"/>
  <c r="AK15" i="23"/>
  <c r="AJ15" i="23"/>
  <c r="AI15" i="23"/>
  <c r="AH15" i="23"/>
  <c r="AG15" i="23"/>
  <c r="AF15" i="23"/>
  <c r="AE15" i="23"/>
  <c r="AD15" i="23"/>
  <c r="AC15" i="23"/>
  <c r="P15" i="23"/>
  <c r="I15" i="23"/>
  <c r="AJ14" i="23"/>
  <c r="AK14" i="23" s="1"/>
  <c r="AI14" i="23"/>
  <c r="AH14" i="23"/>
  <c r="AG14" i="23"/>
  <c r="AF14" i="23"/>
  <c r="AE14" i="23"/>
  <c r="AD14" i="23"/>
  <c r="AC14" i="23"/>
  <c r="P14" i="23"/>
  <c r="I14" i="23"/>
  <c r="AJ13" i="23"/>
  <c r="AK13" i="23" s="1"/>
  <c r="AI13" i="23"/>
  <c r="AH13" i="23"/>
  <c r="AG13" i="23"/>
  <c r="AF13" i="23"/>
  <c r="AE13" i="23"/>
  <c r="AD13" i="23"/>
  <c r="AC13" i="23"/>
  <c r="P13" i="23"/>
  <c r="I13" i="23"/>
  <c r="AJ12" i="23"/>
  <c r="AK12" i="23" s="1"/>
  <c r="AI12" i="23"/>
  <c r="AH12" i="23"/>
  <c r="AG12" i="23"/>
  <c r="AF12" i="23"/>
  <c r="AE12" i="23"/>
  <c r="AD12" i="23"/>
  <c r="AC12" i="23"/>
  <c r="P12" i="23"/>
  <c r="I12" i="23"/>
  <c r="AJ11" i="23"/>
  <c r="AI11" i="23"/>
  <c r="AH11" i="23"/>
  <c r="AK11" i="23" s="1"/>
  <c r="AG11" i="23"/>
  <c r="AF11" i="23"/>
  <c r="AE11" i="23"/>
  <c r="AD11" i="23"/>
  <c r="AC11" i="23"/>
  <c r="P11" i="23"/>
  <c r="I11" i="23"/>
  <c r="AK10" i="23"/>
  <c r="AJ10" i="23"/>
  <c r="AI10" i="23"/>
  <c r="AH10" i="23"/>
  <c r="AG10" i="23"/>
  <c r="AF10" i="23"/>
  <c r="AE10" i="23"/>
  <c r="AD10" i="23"/>
  <c r="AC10" i="23"/>
  <c r="P10" i="23"/>
  <c r="I10" i="23"/>
  <c r="AJ9" i="23"/>
  <c r="AK9" i="23" s="1"/>
  <c r="AI9" i="23"/>
  <c r="AH9" i="23"/>
  <c r="AG9" i="23"/>
  <c r="AF9" i="23"/>
  <c r="AE9" i="23"/>
  <c r="AE21" i="23" s="1"/>
  <c r="AD9" i="23"/>
  <c r="AC9" i="23"/>
  <c r="P9" i="23"/>
  <c r="P21" i="23" s="1"/>
  <c r="I9" i="23"/>
  <c r="I21" i="23" s="1"/>
  <c r="A3" i="23"/>
  <c r="AF67" i="22"/>
  <c r="AB67" i="22"/>
  <c r="AB59" i="22" s="1"/>
  <c r="AB60" i="22" s="1"/>
  <c r="AA67" i="22"/>
  <c r="AA59" i="22" s="1"/>
  <c r="AA60" i="22" s="1"/>
  <c r="Z67" i="22"/>
  <c r="Y67" i="22"/>
  <c r="X67" i="22"/>
  <c r="X59" i="22" s="1"/>
  <c r="W67" i="22"/>
  <c r="W59" i="22" s="1"/>
  <c r="V67" i="22"/>
  <c r="U67" i="22"/>
  <c r="T67" i="22"/>
  <c r="T59" i="22" s="1"/>
  <c r="T60" i="22" s="1"/>
  <c r="S67" i="22"/>
  <c r="S59" i="22" s="1"/>
  <c r="S60" i="22" s="1"/>
  <c r="R67" i="22"/>
  <c r="AD67" i="22" s="1"/>
  <c r="Q67" i="22"/>
  <c r="P67" i="22"/>
  <c r="P59" i="22" s="1"/>
  <c r="P60" i="22" s="1"/>
  <c r="O67" i="22"/>
  <c r="O59" i="22" s="1"/>
  <c r="N67" i="22"/>
  <c r="M67" i="22"/>
  <c r="L67" i="22"/>
  <c r="L59" i="22" s="1"/>
  <c r="L60" i="22" s="1"/>
  <c r="K67" i="22"/>
  <c r="K59" i="22" s="1"/>
  <c r="K60" i="22" s="1"/>
  <c r="J67" i="22"/>
  <c r="H67" i="22"/>
  <c r="H59" i="22" s="1"/>
  <c r="H60" i="22" s="1"/>
  <c r="G67" i="22"/>
  <c r="G59" i="22" s="1"/>
  <c r="F67" i="22"/>
  <c r="E67" i="22"/>
  <c r="D67" i="22"/>
  <c r="C67" i="22"/>
  <c r="AJ66" i="22"/>
  <c r="AI66" i="22"/>
  <c r="AH66" i="22"/>
  <c r="AK66" i="22" s="1"/>
  <c r="AG66" i="22"/>
  <c r="AF66" i="22"/>
  <c r="AE66" i="22"/>
  <c r="AE67" i="22" s="1"/>
  <c r="AD66" i="22"/>
  <c r="AC66" i="22"/>
  <c r="P66" i="22"/>
  <c r="I66" i="22"/>
  <c r="AJ65" i="22"/>
  <c r="AI65" i="22"/>
  <c r="AH65" i="22"/>
  <c r="AK65" i="22" s="1"/>
  <c r="AG65" i="22"/>
  <c r="AF65" i="22"/>
  <c r="AE65" i="22"/>
  <c r="AD65" i="22"/>
  <c r="AC65" i="22"/>
  <c r="P65" i="22"/>
  <c r="I65" i="22"/>
  <c r="AK64" i="22"/>
  <c r="AJ64" i="22"/>
  <c r="AI64" i="22"/>
  <c r="AH64" i="22"/>
  <c r="AG64" i="22"/>
  <c r="AF64" i="22"/>
  <c r="AE64" i="22"/>
  <c r="AD64" i="22"/>
  <c r="AC64" i="22"/>
  <c r="AC67" i="22" s="1"/>
  <c r="AC59" i="22" s="1"/>
  <c r="AC60" i="22" s="1"/>
  <c r="P64" i="22"/>
  <c r="I64" i="22"/>
  <c r="W60" i="22"/>
  <c r="V60" i="22"/>
  <c r="O60" i="22"/>
  <c r="N60" i="22"/>
  <c r="G60" i="22"/>
  <c r="F60" i="22"/>
  <c r="Z59" i="22"/>
  <c r="Z60" i="22" s="1"/>
  <c r="Y59" i="22"/>
  <c r="Y60" i="22" s="1"/>
  <c r="V59" i="22"/>
  <c r="U59" i="22"/>
  <c r="U60" i="22" s="1"/>
  <c r="R59" i="22"/>
  <c r="AJ59" i="22" s="1"/>
  <c r="Q59" i="22"/>
  <c r="N59" i="22"/>
  <c r="M59" i="22"/>
  <c r="M60" i="22" s="1"/>
  <c r="J59" i="22"/>
  <c r="J60" i="22" s="1"/>
  <c r="F59" i="22"/>
  <c r="E59" i="22"/>
  <c r="E60" i="22" s="1"/>
  <c r="AJ58" i="22"/>
  <c r="AC58" i="22"/>
  <c r="AB58" i="22"/>
  <c r="AA58" i="22"/>
  <c r="Z58" i="22"/>
  <c r="Y58" i="22"/>
  <c r="X58" i="22"/>
  <c r="AF58" i="22" s="1"/>
  <c r="W58" i="22"/>
  <c r="V58" i="22"/>
  <c r="U58" i="22"/>
  <c r="T58" i="22"/>
  <c r="S58" i="22"/>
  <c r="R58" i="22"/>
  <c r="Q58" i="22"/>
  <c r="AI58" i="22" s="1"/>
  <c r="P58" i="22"/>
  <c r="O58" i="22"/>
  <c r="N58" i="22"/>
  <c r="M58" i="22"/>
  <c r="L58" i="22"/>
  <c r="K58" i="22"/>
  <c r="J58" i="22"/>
  <c r="H58" i="22"/>
  <c r="G58" i="22"/>
  <c r="F58" i="22"/>
  <c r="E58" i="22"/>
  <c r="AG58" i="22" s="1"/>
  <c r="D58" i="22"/>
  <c r="C58" i="22"/>
  <c r="AJ57" i="22"/>
  <c r="AK57" i="22" s="1"/>
  <c r="AI57" i="22"/>
  <c r="AH57" i="22"/>
  <c r="AG57" i="22"/>
  <c r="AF57" i="22"/>
  <c r="AE57" i="22"/>
  <c r="AE58" i="22" s="1"/>
  <c r="AD57" i="22"/>
  <c r="AC57" i="22"/>
  <c r="P57" i="22"/>
  <c r="I57" i="22"/>
  <c r="I58" i="22" s="1"/>
  <c r="AI56" i="22"/>
  <c r="AE56" i="22"/>
  <c r="AB56" i="22"/>
  <c r="AA56" i="22"/>
  <c r="Z56" i="22"/>
  <c r="Y56" i="22"/>
  <c r="X56" i="22"/>
  <c r="W56" i="22"/>
  <c r="V56" i="22"/>
  <c r="U56" i="22"/>
  <c r="T56" i="22"/>
  <c r="S56" i="22"/>
  <c r="R56" i="22"/>
  <c r="AJ56" i="22" s="1"/>
  <c r="Q56" i="22"/>
  <c r="O56" i="22"/>
  <c r="N56" i="22"/>
  <c r="M56" i="22"/>
  <c r="L56" i="22"/>
  <c r="K56" i="22"/>
  <c r="J56" i="22"/>
  <c r="H56" i="22"/>
  <c r="G56" i="22"/>
  <c r="F56" i="22"/>
  <c r="E56" i="22"/>
  <c r="D56" i="22"/>
  <c r="C56" i="22"/>
  <c r="AG56" i="22" s="1"/>
  <c r="AK55" i="22"/>
  <c r="AJ55" i="22"/>
  <c r="AI55" i="22"/>
  <c r="AH55" i="22"/>
  <c r="AG55" i="22"/>
  <c r="AF55" i="22"/>
  <c r="AE55" i="22"/>
  <c r="AD55" i="22"/>
  <c r="AC55" i="22"/>
  <c r="P55" i="22"/>
  <c r="I55" i="22"/>
  <c r="AJ54" i="22"/>
  <c r="AK54" i="22" s="1"/>
  <c r="AI54" i="22"/>
  <c r="AH54" i="22"/>
  <c r="AG54" i="22"/>
  <c r="AF54" i="22"/>
  <c r="AE54" i="22"/>
  <c r="AD54" i="22"/>
  <c r="AC54" i="22"/>
  <c r="P54" i="22"/>
  <c r="P56" i="22" s="1"/>
  <c r="I54" i="22"/>
  <c r="I56" i="22" s="1"/>
  <c r="AI53" i="22"/>
  <c r="AF53" i="22"/>
  <c r="AB53" i="22"/>
  <c r="AA53" i="22"/>
  <c r="Z53" i="22"/>
  <c r="Y53" i="22"/>
  <c r="X53" i="22"/>
  <c r="W53" i="22"/>
  <c r="V53" i="22"/>
  <c r="U53" i="22"/>
  <c r="T53" i="22"/>
  <c r="AJ53" i="22" s="1"/>
  <c r="S53" i="22"/>
  <c r="R53" i="22"/>
  <c r="AD53" i="22" s="1"/>
  <c r="Q53" i="22"/>
  <c r="P53" i="22"/>
  <c r="O53" i="22"/>
  <c r="N53" i="22"/>
  <c r="M53" i="22"/>
  <c r="L53" i="22"/>
  <c r="K53" i="22"/>
  <c r="J53" i="22"/>
  <c r="H53" i="22"/>
  <c r="G53" i="22"/>
  <c r="F53" i="22"/>
  <c r="E53" i="22"/>
  <c r="D53" i="22"/>
  <c r="C53" i="22"/>
  <c r="AG53" i="22" s="1"/>
  <c r="AJ52" i="22"/>
  <c r="AK52" i="22" s="1"/>
  <c r="AI52" i="22"/>
  <c r="AH52" i="22"/>
  <c r="AG52" i="22"/>
  <c r="AF52" i="22"/>
  <c r="AE52" i="22"/>
  <c r="AE53" i="22" s="1"/>
  <c r="AD52" i="22"/>
  <c r="AC52" i="22"/>
  <c r="P52" i="22"/>
  <c r="I52" i="22"/>
  <c r="AJ51" i="22"/>
  <c r="AI51" i="22"/>
  <c r="AH51" i="22"/>
  <c r="AK51" i="22" s="1"/>
  <c r="AG51" i="22"/>
  <c r="AF51" i="22"/>
  <c r="AE51" i="22"/>
  <c r="AD51" i="22"/>
  <c r="AC51" i="22"/>
  <c r="P51" i="22"/>
  <c r="I51" i="22"/>
  <c r="AK50" i="22"/>
  <c r="AJ50" i="22"/>
  <c r="AI50" i="22"/>
  <c r="AH50" i="22"/>
  <c r="AG50" i="22"/>
  <c r="AF50" i="22"/>
  <c r="AE50" i="22"/>
  <c r="AD50" i="22"/>
  <c r="AC50" i="22"/>
  <c r="AC53" i="22" s="1"/>
  <c r="P50" i="22"/>
  <c r="I50" i="22"/>
  <c r="AJ49" i="22"/>
  <c r="AE49" i="22"/>
  <c r="AB49" i="22"/>
  <c r="AA49" i="22"/>
  <c r="Z49" i="22"/>
  <c r="Y49" i="22"/>
  <c r="X49" i="22"/>
  <c r="W49" i="22"/>
  <c r="V49" i="22"/>
  <c r="U49" i="22"/>
  <c r="T49" i="22"/>
  <c r="S49" i="22"/>
  <c r="AI49" i="22" s="1"/>
  <c r="R49" i="22"/>
  <c r="Q49" i="22"/>
  <c r="P49" i="22"/>
  <c r="O49" i="22"/>
  <c r="N49" i="22"/>
  <c r="M49" i="22"/>
  <c r="L49" i="22"/>
  <c r="K49" i="22"/>
  <c r="J49" i="22"/>
  <c r="H49" i="22"/>
  <c r="G49" i="22"/>
  <c r="F49" i="22"/>
  <c r="E49" i="22"/>
  <c r="D49" i="22"/>
  <c r="C49" i="22"/>
  <c r="AG49" i="22" s="1"/>
  <c r="AJ48" i="22"/>
  <c r="AK48" i="22" s="1"/>
  <c r="AI48" i="22"/>
  <c r="AH48" i="22"/>
  <c r="AG48" i="22"/>
  <c r="AF48" i="22"/>
  <c r="AE48" i="22"/>
  <c r="AD48" i="22"/>
  <c r="AC48" i="22"/>
  <c r="AC49" i="22" s="1"/>
  <c r="P48" i="22"/>
  <c r="I48" i="22"/>
  <c r="I49" i="22" s="1"/>
  <c r="AG47" i="22"/>
  <c r="AB47" i="22"/>
  <c r="AA47" i="22"/>
  <c r="Z47" i="22"/>
  <c r="Y47" i="22"/>
  <c r="X47" i="22"/>
  <c r="AF47" i="22" s="1"/>
  <c r="W47" i="22"/>
  <c r="V47" i="22"/>
  <c r="U47" i="22"/>
  <c r="T47" i="22"/>
  <c r="S47" i="22"/>
  <c r="R47" i="22"/>
  <c r="AJ47" i="22" s="1"/>
  <c r="Q47" i="22"/>
  <c r="AI47" i="22" s="1"/>
  <c r="O47" i="22"/>
  <c r="N47" i="22"/>
  <c r="M47" i="22"/>
  <c r="L47" i="22"/>
  <c r="K47" i="22"/>
  <c r="J47" i="22"/>
  <c r="H47" i="22"/>
  <c r="G47" i="22"/>
  <c r="F47" i="22"/>
  <c r="AH47" i="22" s="1"/>
  <c r="AK47" i="22" s="1"/>
  <c r="E47" i="22"/>
  <c r="D47" i="22"/>
  <c r="C47" i="22"/>
  <c r="AK46" i="22"/>
  <c r="AJ46" i="22"/>
  <c r="AI46" i="22"/>
  <c r="AH46" i="22"/>
  <c r="AG46" i="22"/>
  <c r="AF46" i="22"/>
  <c r="AE46" i="22"/>
  <c r="AD46" i="22"/>
  <c r="AC46" i="22"/>
  <c r="P46" i="22"/>
  <c r="I46" i="22"/>
  <c r="AJ45" i="22"/>
  <c r="AK45" i="22" s="1"/>
  <c r="AI45" i="22"/>
  <c r="AH45" i="22"/>
  <c r="AG45" i="22"/>
  <c r="AF45" i="22"/>
  <c r="AE45" i="22"/>
  <c r="AD45" i="22"/>
  <c r="AC45" i="22"/>
  <c r="P45" i="22"/>
  <c r="I45" i="22"/>
  <c r="AJ44" i="22"/>
  <c r="AI44" i="22"/>
  <c r="AH44" i="22"/>
  <c r="AG44" i="22"/>
  <c r="AF44" i="22"/>
  <c r="AE44" i="22"/>
  <c r="AD44" i="22"/>
  <c r="AC44" i="22"/>
  <c r="P44" i="22"/>
  <c r="I44" i="22"/>
  <c r="AK43" i="22"/>
  <c r="AJ43" i="22"/>
  <c r="AI43" i="22"/>
  <c r="AH43" i="22"/>
  <c r="AG43" i="22"/>
  <c r="AF43" i="22"/>
  <c r="AE43" i="22"/>
  <c r="AD43" i="22"/>
  <c r="AC43" i="22"/>
  <c r="P43" i="22"/>
  <c r="I43" i="22"/>
  <c r="AJ42" i="22"/>
  <c r="AK42" i="22" s="1"/>
  <c r="AI42" i="22"/>
  <c r="AH42" i="22"/>
  <c r="AG42" i="22"/>
  <c r="AF42" i="22"/>
  <c r="AE42" i="22"/>
  <c r="AD42" i="22"/>
  <c r="AC42" i="22"/>
  <c r="P42" i="22"/>
  <c r="I42" i="22"/>
  <c r="AJ41" i="22"/>
  <c r="AK41" i="22" s="1"/>
  <c r="AI41" i="22"/>
  <c r="AH41" i="22"/>
  <c r="AG41" i="22"/>
  <c r="AF41" i="22"/>
  <c r="AE41" i="22"/>
  <c r="AD41" i="22"/>
  <c r="AC41" i="22"/>
  <c r="P41" i="22"/>
  <c r="I41" i="22"/>
  <c r="AJ40" i="22"/>
  <c r="AK40" i="22" s="1"/>
  <c r="AI40" i="22"/>
  <c r="AH40" i="22"/>
  <c r="AG40" i="22"/>
  <c r="AF40" i="22"/>
  <c r="AE40" i="22"/>
  <c r="AD40" i="22"/>
  <c r="AC40" i="22"/>
  <c r="P40" i="22"/>
  <c r="I40" i="22"/>
  <c r="AJ39" i="22"/>
  <c r="AI39" i="22"/>
  <c r="AH39" i="22"/>
  <c r="AK39" i="22" s="1"/>
  <c r="AG39" i="22"/>
  <c r="AF39" i="22"/>
  <c r="AE39" i="22"/>
  <c r="AD39" i="22"/>
  <c r="AC39" i="22"/>
  <c r="P39" i="22"/>
  <c r="I39" i="22"/>
  <c r="AC38" i="22"/>
  <c r="AB38" i="22"/>
  <c r="AA38" i="22"/>
  <c r="Z38" i="22"/>
  <c r="Y38" i="22"/>
  <c r="X38" i="22"/>
  <c r="W38" i="22"/>
  <c r="V38" i="22"/>
  <c r="U38" i="22"/>
  <c r="T38" i="22"/>
  <c r="AJ38" i="22" s="1"/>
  <c r="S38" i="22"/>
  <c r="R38" i="22"/>
  <c r="AD38" i="22" s="1"/>
  <c r="Q38" i="22"/>
  <c r="AI38" i="22" s="1"/>
  <c r="O38" i="22"/>
  <c r="N38" i="22"/>
  <c r="M38" i="22"/>
  <c r="AF38" i="22" s="1"/>
  <c r="L38" i="22"/>
  <c r="K38" i="22"/>
  <c r="J38" i="22"/>
  <c r="H38" i="22"/>
  <c r="G38" i="22"/>
  <c r="F38" i="22"/>
  <c r="E38" i="22"/>
  <c r="AG38" i="22" s="1"/>
  <c r="D38" i="22"/>
  <c r="C38" i="22"/>
  <c r="AJ37" i="22"/>
  <c r="AK37" i="22" s="1"/>
  <c r="AI37" i="22"/>
  <c r="AH37" i="22"/>
  <c r="AG37" i="22"/>
  <c r="AF37" i="22"/>
  <c r="AE37" i="22"/>
  <c r="AD37" i="22"/>
  <c r="AC37" i="22"/>
  <c r="P37" i="22"/>
  <c r="I37" i="22"/>
  <c r="AJ36" i="22"/>
  <c r="AI36" i="22"/>
  <c r="AH36" i="22"/>
  <c r="AK36" i="22" s="1"/>
  <c r="AG36" i="22"/>
  <c r="AF36" i="22"/>
  <c r="AE36" i="22"/>
  <c r="AD36" i="22"/>
  <c r="AC36" i="22"/>
  <c r="P36" i="22"/>
  <c r="I36" i="22"/>
  <c r="AK35" i="22"/>
  <c r="AJ35" i="22"/>
  <c r="AI35" i="22"/>
  <c r="AH35" i="22"/>
  <c r="AG35" i="22"/>
  <c r="AF35" i="22"/>
  <c r="AE35" i="22"/>
  <c r="AD35" i="22"/>
  <c r="AC35" i="22"/>
  <c r="P35" i="22"/>
  <c r="I35" i="22"/>
  <c r="AJ34" i="22"/>
  <c r="AK34" i="22" s="1"/>
  <c r="AI34" i="22"/>
  <c r="AH34" i="22"/>
  <c r="AG34" i="22"/>
  <c r="AF34" i="22"/>
  <c r="AE34" i="22"/>
  <c r="AD34" i="22"/>
  <c r="AC34" i="22"/>
  <c r="P34" i="22"/>
  <c r="I34" i="22"/>
  <c r="AJ33" i="22"/>
  <c r="AK33" i="22" s="1"/>
  <c r="AI33" i="22"/>
  <c r="AH33" i="22"/>
  <c r="AG33" i="22"/>
  <c r="AF33" i="22"/>
  <c r="AE33" i="22"/>
  <c r="AD33" i="22"/>
  <c r="AC33" i="22"/>
  <c r="P33" i="22"/>
  <c r="I33" i="22"/>
  <c r="AJ32" i="22"/>
  <c r="AI32" i="22"/>
  <c r="AH32" i="22"/>
  <c r="AK32" i="22" s="1"/>
  <c r="AG32" i="22"/>
  <c r="AF32" i="22"/>
  <c r="AE32" i="22"/>
  <c r="AD32" i="22"/>
  <c r="AC32" i="22"/>
  <c r="P32" i="22"/>
  <c r="I32" i="22"/>
  <c r="AJ31" i="22"/>
  <c r="AI31" i="22"/>
  <c r="AH31" i="22"/>
  <c r="AK31" i="22" s="1"/>
  <c r="AG31" i="22"/>
  <c r="AF31" i="22"/>
  <c r="AE31" i="22"/>
  <c r="AD31" i="22"/>
  <c r="AC31" i="22"/>
  <c r="P31" i="22"/>
  <c r="I31" i="22"/>
  <c r="AK30" i="22"/>
  <c r="AJ30" i="22"/>
  <c r="AI30" i="22"/>
  <c r="AH30" i="22"/>
  <c r="AG30" i="22"/>
  <c r="AF30" i="22"/>
  <c r="AE30" i="22"/>
  <c r="AD30" i="22"/>
  <c r="AC30" i="22"/>
  <c r="P30" i="22"/>
  <c r="I30" i="22"/>
  <c r="AJ29" i="22"/>
  <c r="AK29" i="22" s="1"/>
  <c r="AI29" i="22"/>
  <c r="AH29" i="22"/>
  <c r="AG29" i="22"/>
  <c r="AF29" i="22"/>
  <c r="AE29" i="22"/>
  <c r="AD29" i="22"/>
  <c r="AC29" i="22"/>
  <c r="P29" i="22"/>
  <c r="I29" i="22"/>
  <c r="AJ28" i="22"/>
  <c r="AI28" i="22"/>
  <c r="AH28" i="22"/>
  <c r="AG28" i="22"/>
  <c r="AF28" i="22"/>
  <c r="AE28" i="22"/>
  <c r="AD28" i="22"/>
  <c r="AC28" i="22"/>
  <c r="P28" i="22"/>
  <c r="I28" i="22"/>
  <c r="AK27" i="22"/>
  <c r="AJ27" i="22"/>
  <c r="AI27" i="22"/>
  <c r="AH27" i="22"/>
  <c r="AG27" i="22"/>
  <c r="AF27" i="22"/>
  <c r="AE27" i="22"/>
  <c r="AD27" i="22"/>
  <c r="AC27" i="22"/>
  <c r="P27" i="22"/>
  <c r="I27" i="22"/>
  <c r="AJ26" i="22"/>
  <c r="AK26" i="22" s="1"/>
  <c r="AI26" i="22"/>
  <c r="AH26" i="22"/>
  <c r="AG26" i="22"/>
  <c r="AF26" i="22"/>
  <c r="AE26" i="22"/>
  <c r="AD26" i="22"/>
  <c r="AC26" i="22"/>
  <c r="P26" i="22"/>
  <c r="I26" i="22"/>
  <c r="AJ25" i="22"/>
  <c r="AK25" i="22" s="1"/>
  <c r="AI25" i="22"/>
  <c r="AH25" i="22"/>
  <c r="AG25" i="22"/>
  <c r="AF25" i="22"/>
  <c r="AE25" i="22"/>
  <c r="AD25" i="22"/>
  <c r="AC25" i="22"/>
  <c r="P25" i="22"/>
  <c r="I25" i="22"/>
  <c r="AJ24" i="22"/>
  <c r="AK24" i="22" s="1"/>
  <c r="AI24" i="22"/>
  <c r="AH24" i="22"/>
  <c r="AG24" i="22"/>
  <c r="AF24" i="22"/>
  <c r="AE24" i="22"/>
  <c r="AD24" i="22"/>
  <c r="AC24" i="22"/>
  <c r="P24" i="22"/>
  <c r="I24" i="22"/>
  <c r="I38" i="22" s="1"/>
  <c r="AJ23" i="22"/>
  <c r="AI23" i="22"/>
  <c r="AH23" i="22"/>
  <c r="AK23" i="22" s="1"/>
  <c r="AG23" i="22"/>
  <c r="AF23" i="22"/>
  <c r="AE23" i="22"/>
  <c r="AD23" i="22"/>
  <c r="AC23" i="22"/>
  <c r="P23" i="22"/>
  <c r="I23" i="22"/>
  <c r="AK22" i="22"/>
  <c r="AJ22" i="22"/>
  <c r="AI22" i="22"/>
  <c r="AH22" i="22"/>
  <c r="AG22" i="22"/>
  <c r="AF22" i="22"/>
  <c r="AE22" i="22"/>
  <c r="AD22" i="22"/>
  <c r="AC22" i="22"/>
  <c r="P22" i="22"/>
  <c r="P38" i="22" s="1"/>
  <c r="I22" i="22"/>
  <c r="AI21" i="22"/>
  <c r="AB21" i="22"/>
  <c r="AB61" i="22" s="1"/>
  <c r="AA21" i="22"/>
  <c r="Z21" i="22"/>
  <c r="Y21" i="22"/>
  <c r="X21" i="22"/>
  <c r="W21" i="22"/>
  <c r="V21" i="22"/>
  <c r="U21" i="22"/>
  <c r="T21" i="22"/>
  <c r="S21" i="22"/>
  <c r="R21" i="22"/>
  <c r="Q21" i="22"/>
  <c r="O21" i="22"/>
  <c r="N21" i="22"/>
  <c r="M21" i="22"/>
  <c r="L21" i="22"/>
  <c r="L61" i="22" s="1"/>
  <c r="K21" i="22"/>
  <c r="J21" i="22"/>
  <c r="H21" i="22"/>
  <c r="H61" i="22" s="1"/>
  <c r="G21" i="22"/>
  <c r="G61" i="22" s="1"/>
  <c r="F21" i="22"/>
  <c r="E21" i="22"/>
  <c r="D21" i="22"/>
  <c r="C21" i="22"/>
  <c r="AJ20" i="22"/>
  <c r="AK20" i="22" s="1"/>
  <c r="AI20" i="22"/>
  <c r="AH20" i="22"/>
  <c r="AG20" i="22"/>
  <c r="AF20" i="22"/>
  <c r="AE20" i="22"/>
  <c r="AD20" i="22"/>
  <c r="AC20" i="22"/>
  <c r="P20" i="22"/>
  <c r="I20" i="22"/>
  <c r="AJ19" i="22"/>
  <c r="AI19" i="22"/>
  <c r="AH19" i="22"/>
  <c r="AK19" i="22" s="1"/>
  <c r="AG19" i="22"/>
  <c r="AF19" i="22"/>
  <c r="AE19" i="22"/>
  <c r="AD19" i="22"/>
  <c r="AC19" i="22"/>
  <c r="P19" i="22"/>
  <c r="I19" i="22"/>
  <c r="AK18" i="22"/>
  <c r="AJ18" i="22"/>
  <c r="AI18" i="22"/>
  <c r="AH18" i="22"/>
  <c r="AG18" i="22"/>
  <c r="AF18" i="22"/>
  <c r="AE18" i="22"/>
  <c r="AD18" i="22"/>
  <c r="AC18" i="22"/>
  <c r="P18" i="22"/>
  <c r="I18" i="22"/>
  <c r="AJ17" i="22"/>
  <c r="AK17" i="22" s="1"/>
  <c r="AI17" i="22"/>
  <c r="AH17" i="22"/>
  <c r="AG17" i="22"/>
  <c r="AF17" i="22"/>
  <c r="AE17" i="22"/>
  <c r="AD17" i="22"/>
  <c r="AC17" i="22"/>
  <c r="P17" i="22"/>
  <c r="I17" i="22"/>
  <c r="AJ16" i="22"/>
  <c r="AI16" i="22"/>
  <c r="AH16" i="22"/>
  <c r="AG16" i="22"/>
  <c r="AF16" i="22"/>
  <c r="AE16" i="22"/>
  <c r="AD16" i="22"/>
  <c r="AC16" i="22"/>
  <c r="P16" i="22"/>
  <c r="I16" i="22"/>
  <c r="AK15" i="22"/>
  <c r="AJ15" i="22"/>
  <c r="AI15" i="22"/>
  <c r="AH15" i="22"/>
  <c r="AG15" i="22"/>
  <c r="AF15" i="22"/>
  <c r="AE15" i="22"/>
  <c r="AD15" i="22"/>
  <c r="AC15" i="22"/>
  <c r="P15" i="22"/>
  <c r="I15" i="22"/>
  <c r="AJ14" i="22"/>
  <c r="AK14" i="22" s="1"/>
  <c r="AI14" i="22"/>
  <c r="AH14" i="22"/>
  <c r="AG14" i="22"/>
  <c r="AF14" i="22"/>
  <c r="AE14" i="22"/>
  <c r="AD14" i="22"/>
  <c r="AC14" i="22"/>
  <c r="P14" i="22"/>
  <c r="P21" i="22" s="1"/>
  <c r="I14" i="22"/>
  <c r="AJ13" i="22"/>
  <c r="AK13" i="22" s="1"/>
  <c r="AI13" i="22"/>
  <c r="AH13" i="22"/>
  <c r="AG13" i="22"/>
  <c r="AF13" i="22"/>
  <c r="AE13" i="22"/>
  <c r="AD13" i="22"/>
  <c r="AC13" i="22"/>
  <c r="P13" i="22"/>
  <c r="I13" i="22"/>
  <c r="AJ12" i="22"/>
  <c r="AK12" i="22" s="1"/>
  <c r="AI12" i="22"/>
  <c r="AH12" i="22"/>
  <c r="AG12" i="22"/>
  <c r="AF12" i="22"/>
  <c r="AE12" i="22"/>
  <c r="AD12" i="22"/>
  <c r="AC12" i="22"/>
  <c r="P12" i="22"/>
  <c r="I12" i="22"/>
  <c r="AJ11" i="22"/>
  <c r="AI11" i="22"/>
  <c r="AH11" i="22"/>
  <c r="AK11" i="22" s="1"/>
  <c r="AG11" i="22"/>
  <c r="AF11" i="22"/>
  <c r="AE11" i="22"/>
  <c r="AD11" i="22"/>
  <c r="AC11" i="22"/>
  <c r="P11" i="22"/>
  <c r="I11" i="22"/>
  <c r="AJ10" i="22"/>
  <c r="AK10" i="22" s="1"/>
  <c r="AI10" i="22"/>
  <c r="AH10" i="22"/>
  <c r="AG10" i="22"/>
  <c r="AF10" i="22"/>
  <c r="AE10" i="22"/>
  <c r="AD10" i="22"/>
  <c r="AC10" i="22"/>
  <c r="P10" i="22"/>
  <c r="I10" i="22"/>
  <c r="AJ9" i="22"/>
  <c r="AK9" i="22" s="1"/>
  <c r="AI9" i="22"/>
  <c r="AH9" i="22"/>
  <c r="AG9" i="22"/>
  <c r="AF9" i="22"/>
  <c r="AE9" i="22"/>
  <c r="AE21" i="22" s="1"/>
  <c r="AD9" i="22"/>
  <c r="AC9" i="22"/>
  <c r="P9" i="22"/>
  <c r="I9" i="22"/>
  <c r="A3" i="22"/>
  <c r="AB67" i="21"/>
  <c r="AB59" i="21" s="1"/>
  <c r="AB60" i="21" s="1"/>
  <c r="AA67" i="21"/>
  <c r="AA59" i="21" s="1"/>
  <c r="AA60" i="21" s="1"/>
  <c r="Z67" i="21"/>
  <c r="Y67" i="21"/>
  <c r="X67" i="21"/>
  <c r="W67" i="21"/>
  <c r="W59" i="21" s="1"/>
  <c r="W60" i="21" s="1"/>
  <c r="V67" i="21"/>
  <c r="U67" i="21"/>
  <c r="T67" i="21"/>
  <c r="T59" i="21" s="1"/>
  <c r="T60" i="21" s="1"/>
  <c r="S67" i="21"/>
  <c r="R67" i="21"/>
  <c r="Q67" i="21"/>
  <c r="P67" i="21"/>
  <c r="P59" i="21" s="1"/>
  <c r="P60" i="21" s="1"/>
  <c r="O67" i="21"/>
  <c r="O59" i="21" s="1"/>
  <c r="O60" i="21" s="1"/>
  <c r="N67" i="21"/>
  <c r="M67" i="21"/>
  <c r="L67" i="21"/>
  <c r="L59" i="21" s="1"/>
  <c r="L60" i="21" s="1"/>
  <c r="K67" i="21"/>
  <c r="K59" i="21" s="1"/>
  <c r="K60" i="21" s="1"/>
  <c r="J67" i="21"/>
  <c r="H67" i="21"/>
  <c r="H59" i="21" s="1"/>
  <c r="H60" i="21" s="1"/>
  <c r="G67" i="21"/>
  <c r="G59" i="21" s="1"/>
  <c r="F67" i="21"/>
  <c r="E67" i="21"/>
  <c r="D67" i="21"/>
  <c r="C67" i="21"/>
  <c r="AJ66" i="21"/>
  <c r="AK66" i="21" s="1"/>
  <c r="AI66" i="21"/>
  <c r="AH66" i="21"/>
  <c r="AG66" i="21"/>
  <c r="AF66" i="21"/>
  <c r="AE66" i="21"/>
  <c r="AE67" i="21" s="1"/>
  <c r="AD66" i="21"/>
  <c r="AC66" i="21"/>
  <c r="P66" i="21"/>
  <c r="I66" i="21"/>
  <c r="AK65" i="21"/>
  <c r="AJ65" i="21"/>
  <c r="AI65" i="21"/>
  <c r="AH65" i="21"/>
  <c r="AG65" i="21"/>
  <c r="AF65" i="21"/>
  <c r="AE65" i="21"/>
  <c r="AD65" i="21"/>
  <c r="AC65" i="21"/>
  <c r="P65" i="21"/>
  <c r="I65" i="21"/>
  <c r="AJ64" i="21"/>
  <c r="AK64" i="21" s="1"/>
  <c r="AI64" i="21"/>
  <c r="AH64" i="21"/>
  <c r="AG64" i="21"/>
  <c r="AF64" i="21"/>
  <c r="AE64" i="21"/>
  <c r="AD64" i="21"/>
  <c r="AC64" i="21"/>
  <c r="AC67" i="21" s="1"/>
  <c r="P64" i="21"/>
  <c r="I64" i="21"/>
  <c r="I67" i="21" s="1"/>
  <c r="I59" i="21" s="1"/>
  <c r="I60" i="21" s="1"/>
  <c r="O61" i="21"/>
  <c r="Z60" i="21"/>
  <c r="R60" i="21"/>
  <c r="J60" i="21"/>
  <c r="G60" i="21"/>
  <c r="AC59" i="21"/>
  <c r="AC60" i="21" s="1"/>
  <c r="Z59" i="21"/>
  <c r="Y59" i="21"/>
  <c r="Y60" i="21" s="1"/>
  <c r="V59" i="21"/>
  <c r="V60" i="21" s="1"/>
  <c r="U59" i="21"/>
  <c r="U60" i="21" s="1"/>
  <c r="R59" i="21"/>
  <c r="Q59" i="21"/>
  <c r="N59" i="21"/>
  <c r="N60" i="21" s="1"/>
  <c r="M59" i="21"/>
  <c r="M60" i="21" s="1"/>
  <c r="J59" i="21"/>
  <c r="F59" i="21"/>
  <c r="F60" i="21" s="1"/>
  <c r="E59" i="21"/>
  <c r="E60" i="21" s="1"/>
  <c r="AC58" i="21"/>
  <c r="AB58" i="21"/>
  <c r="AA58" i="21"/>
  <c r="Z58" i="21"/>
  <c r="Y58" i="21"/>
  <c r="X58" i="21"/>
  <c r="W58" i="21"/>
  <c r="V58" i="21"/>
  <c r="U58" i="21"/>
  <c r="T58" i="21"/>
  <c r="AJ58" i="21" s="1"/>
  <c r="S58" i="21"/>
  <c r="R58" i="21"/>
  <c r="AD58" i="21" s="1"/>
  <c r="Q58" i="21"/>
  <c r="AI58" i="21" s="1"/>
  <c r="O58" i="21"/>
  <c r="N58" i="21"/>
  <c r="M58" i="21"/>
  <c r="AF58" i="21" s="1"/>
  <c r="L58" i="21"/>
  <c r="K58" i="21"/>
  <c r="J58" i="21"/>
  <c r="H58" i="21"/>
  <c r="G58" i="21"/>
  <c r="F58" i="21"/>
  <c r="E58" i="21"/>
  <c r="AG58" i="21" s="1"/>
  <c r="D58" i="21"/>
  <c r="C58" i="21"/>
  <c r="AJ57" i="21"/>
  <c r="AK57" i="21" s="1"/>
  <c r="AI57" i="21"/>
  <c r="AH57" i="21"/>
  <c r="AG57" i="21"/>
  <c r="AF57" i="21"/>
  <c r="AE57" i="21"/>
  <c r="AE58" i="21" s="1"/>
  <c r="AD57" i="21"/>
  <c r="AC57" i="21"/>
  <c r="P57" i="21"/>
  <c r="P58" i="21" s="1"/>
  <c r="I57" i="21"/>
  <c r="I58" i="21" s="1"/>
  <c r="AE56" i="21"/>
  <c r="AB56" i="21"/>
  <c r="AA56" i="21"/>
  <c r="Z56" i="21"/>
  <c r="Y56" i="21"/>
  <c r="X56" i="21"/>
  <c r="W56" i="21"/>
  <c r="V56" i="21"/>
  <c r="U56" i="21"/>
  <c r="T56" i="21"/>
  <c r="S56" i="21"/>
  <c r="AI56" i="21" s="1"/>
  <c r="R56" i="21"/>
  <c r="Q56" i="21"/>
  <c r="O56" i="21"/>
  <c r="N56" i="21"/>
  <c r="M56" i="21"/>
  <c r="L56" i="21"/>
  <c r="K56" i="21"/>
  <c r="J56" i="21"/>
  <c r="H56" i="21"/>
  <c r="G56" i="21"/>
  <c r="F56" i="21"/>
  <c r="AH56" i="21" s="1"/>
  <c r="E56" i="21"/>
  <c r="D56" i="21"/>
  <c r="C56" i="21"/>
  <c r="AG56" i="21" s="1"/>
  <c r="AJ55" i="21"/>
  <c r="AI55" i="21"/>
  <c r="AH55" i="21"/>
  <c r="AK55" i="21" s="1"/>
  <c r="AG55" i="21"/>
  <c r="AF55" i="21"/>
  <c r="AE55" i="21"/>
  <c r="AD55" i="21"/>
  <c r="AC55" i="21"/>
  <c r="P55" i="21"/>
  <c r="I55" i="21"/>
  <c r="AK54" i="21"/>
  <c r="AJ54" i="21"/>
  <c r="AI54" i="21"/>
  <c r="AH54" i="21"/>
  <c r="AG54" i="21"/>
  <c r="AF54" i="21"/>
  <c r="AE54" i="21"/>
  <c r="AD54" i="21"/>
  <c r="AC54" i="21"/>
  <c r="AC56" i="21" s="1"/>
  <c r="P54" i="21"/>
  <c r="P56" i="21" s="1"/>
  <c r="I54" i="21"/>
  <c r="I56" i="21" s="1"/>
  <c r="AJ53" i="21"/>
  <c r="AI53" i="21"/>
  <c r="AB53" i="21"/>
  <c r="AA53" i="21"/>
  <c r="Z53" i="21"/>
  <c r="Y53" i="21"/>
  <c r="X53" i="21"/>
  <c r="W53" i="21"/>
  <c r="W61" i="21" s="1"/>
  <c r="V53" i="21"/>
  <c r="U53" i="21"/>
  <c r="T53" i="21"/>
  <c r="S53" i="21"/>
  <c r="R53" i="21"/>
  <c r="Q53" i="21"/>
  <c r="P53" i="21"/>
  <c r="O53" i="21"/>
  <c r="N53" i="21"/>
  <c r="M53" i="21"/>
  <c r="L53" i="21"/>
  <c r="K53" i="21"/>
  <c r="J53" i="21"/>
  <c r="H53" i="21"/>
  <c r="G53" i="21"/>
  <c r="F53" i="21"/>
  <c r="E53" i="21"/>
  <c r="D53" i="21"/>
  <c r="C53" i="21"/>
  <c r="AG53" i="21" s="1"/>
  <c r="AJ52" i="21"/>
  <c r="AK52" i="21" s="1"/>
  <c r="AI52" i="21"/>
  <c r="AH52" i="21"/>
  <c r="AG52" i="21"/>
  <c r="AF52" i="21"/>
  <c r="AE52" i="21"/>
  <c r="AE53" i="21" s="1"/>
  <c r="AD52" i="21"/>
  <c r="AC52" i="21"/>
  <c r="P52" i="21"/>
  <c r="I52" i="21"/>
  <c r="AJ51" i="21"/>
  <c r="AI51" i="21"/>
  <c r="AH51" i="21"/>
  <c r="AK51" i="21" s="1"/>
  <c r="AG51" i="21"/>
  <c r="AF51" i="21"/>
  <c r="AE51" i="21"/>
  <c r="AD51" i="21"/>
  <c r="AC51" i="21"/>
  <c r="P51" i="21"/>
  <c r="I51" i="21"/>
  <c r="AK50" i="21"/>
  <c r="AJ50" i="21"/>
  <c r="AI50" i="21"/>
  <c r="AH50" i="21"/>
  <c r="AG50" i="21"/>
  <c r="AF50" i="21"/>
  <c r="AE50" i="21"/>
  <c r="AD50" i="21"/>
  <c r="AC50" i="21"/>
  <c r="AC53" i="21" s="1"/>
  <c r="P50" i="21"/>
  <c r="I50" i="21"/>
  <c r="I53" i="21" s="1"/>
  <c r="AE49" i="21"/>
  <c r="AB49" i="21"/>
  <c r="AA49" i="21"/>
  <c r="Z49" i="21"/>
  <c r="Y49" i="21"/>
  <c r="X49" i="21"/>
  <c r="AF49" i="21" s="1"/>
  <c r="W49" i="21"/>
  <c r="V49" i="21"/>
  <c r="U49" i="21"/>
  <c r="T49" i="21"/>
  <c r="AJ49" i="21" s="1"/>
  <c r="AK49" i="21" s="1"/>
  <c r="S49" i="21"/>
  <c r="AI49" i="21" s="1"/>
  <c r="R49" i="21"/>
  <c r="Q49" i="21"/>
  <c r="P49" i="21"/>
  <c r="O49" i="21"/>
  <c r="N49" i="21"/>
  <c r="M49" i="21"/>
  <c r="L49" i="21"/>
  <c r="K49" i="21"/>
  <c r="J49" i="21"/>
  <c r="H49" i="21"/>
  <c r="G49" i="21"/>
  <c r="F49" i="21"/>
  <c r="E49" i="21"/>
  <c r="D49" i="21"/>
  <c r="AH49" i="21" s="1"/>
  <c r="C49" i="21"/>
  <c r="AG49" i="21" s="1"/>
  <c r="AJ48" i="21"/>
  <c r="AI48" i="21"/>
  <c r="AH48" i="21"/>
  <c r="AG48" i="21"/>
  <c r="AF48" i="21"/>
  <c r="AE48" i="21"/>
  <c r="AD48" i="21"/>
  <c r="AC48" i="21"/>
  <c r="AC49" i="21" s="1"/>
  <c r="P48" i="21"/>
  <c r="I48" i="21"/>
  <c r="I49" i="21" s="1"/>
  <c r="AK47" i="21"/>
  <c r="AH47" i="21"/>
  <c r="AC47" i="21"/>
  <c r="AB47" i="21"/>
  <c r="AA47" i="21"/>
  <c r="Z47" i="21"/>
  <c r="Y47" i="21"/>
  <c r="X47" i="21"/>
  <c r="AF47" i="21" s="1"/>
  <c r="W47" i="21"/>
  <c r="V47" i="21"/>
  <c r="U47" i="21"/>
  <c r="T47" i="21"/>
  <c r="S47" i="21"/>
  <c r="R47" i="21"/>
  <c r="AJ47" i="21" s="1"/>
  <c r="Q47" i="21"/>
  <c r="AI47" i="21" s="1"/>
  <c r="O47" i="21"/>
  <c r="N47" i="21"/>
  <c r="M47" i="21"/>
  <c r="L47" i="21"/>
  <c r="K47" i="21"/>
  <c r="J47" i="21"/>
  <c r="H47" i="21"/>
  <c r="G47" i="21"/>
  <c r="F47" i="21"/>
  <c r="E47" i="21"/>
  <c r="AG47" i="21" s="1"/>
  <c r="D47" i="21"/>
  <c r="C47" i="21"/>
  <c r="AJ46" i="21"/>
  <c r="AK46" i="21" s="1"/>
  <c r="AI46" i="21"/>
  <c r="AH46" i="21"/>
  <c r="AG46" i="21"/>
  <c r="AF46" i="21"/>
  <c r="AE46" i="21"/>
  <c r="AD46" i="21"/>
  <c r="AC46" i="21"/>
  <c r="P46" i="21"/>
  <c r="I46" i="21"/>
  <c r="AJ45" i="21"/>
  <c r="AK45" i="21" s="1"/>
  <c r="AI45" i="21"/>
  <c r="AH45" i="21"/>
  <c r="AG45" i="21"/>
  <c r="AF45" i="21"/>
  <c r="AE45" i="21"/>
  <c r="AD45" i="21"/>
  <c r="AC45" i="21"/>
  <c r="P45" i="21"/>
  <c r="I45" i="21"/>
  <c r="AJ44" i="21"/>
  <c r="AI44" i="21"/>
  <c r="AH44" i="21"/>
  <c r="AG44" i="21"/>
  <c r="AF44" i="21"/>
  <c r="AE44" i="21"/>
  <c r="AD44" i="21"/>
  <c r="AC44" i="21"/>
  <c r="P44" i="21"/>
  <c r="I44" i="21"/>
  <c r="AJ43" i="21"/>
  <c r="AI43" i="21"/>
  <c r="AH43" i="21"/>
  <c r="AK43" i="21" s="1"/>
  <c r="AG43" i="21"/>
  <c r="AF43" i="21"/>
  <c r="AE43" i="21"/>
  <c r="AD43" i="21"/>
  <c r="AC43" i="21"/>
  <c r="P43" i="21"/>
  <c r="I43" i="21"/>
  <c r="AK42" i="21"/>
  <c r="AJ42" i="21"/>
  <c r="AI42" i="21"/>
  <c r="AH42" i="21"/>
  <c r="AG42" i="21"/>
  <c r="AF42" i="21"/>
  <c r="AE42" i="21"/>
  <c r="AD42" i="21"/>
  <c r="AC42" i="21"/>
  <c r="P42" i="21"/>
  <c r="I42" i="21"/>
  <c r="AJ41" i="21"/>
  <c r="AK41" i="21" s="1"/>
  <c r="AI41" i="21"/>
  <c r="AH41" i="21"/>
  <c r="AG41" i="21"/>
  <c r="AF41" i="21"/>
  <c r="AE41" i="21"/>
  <c r="AD41" i="21"/>
  <c r="AC41" i="21"/>
  <c r="P41" i="21"/>
  <c r="I41" i="21"/>
  <c r="AJ40" i="21"/>
  <c r="AI40" i="21"/>
  <c r="AH40" i="21"/>
  <c r="AK40" i="21" s="1"/>
  <c r="AG40" i="21"/>
  <c r="AF40" i="21"/>
  <c r="AE40" i="21"/>
  <c r="AD40" i="21"/>
  <c r="AC40" i="21"/>
  <c r="P40" i="21"/>
  <c r="I40" i="21"/>
  <c r="I47" i="21" s="1"/>
  <c r="AK39" i="21"/>
  <c r="AJ39" i="21"/>
  <c r="AI39" i="21"/>
  <c r="AH39" i="21"/>
  <c r="AG39" i="21"/>
  <c r="AF39" i="21"/>
  <c r="AE39" i="21"/>
  <c r="AD39" i="21"/>
  <c r="AC39" i="21"/>
  <c r="P39" i="21"/>
  <c r="P47" i="21" s="1"/>
  <c r="I39" i="21"/>
  <c r="AG38" i="21"/>
  <c r="AF38" i="21"/>
  <c r="AB38" i="21"/>
  <c r="AA38" i="21"/>
  <c r="Z38" i="21"/>
  <c r="Y38" i="21"/>
  <c r="X38" i="21"/>
  <c r="W38" i="21"/>
  <c r="AE38" i="21" s="1"/>
  <c r="V38" i="21"/>
  <c r="U38" i="21"/>
  <c r="T38" i="21"/>
  <c r="AJ38" i="21" s="1"/>
  <c r="AK38" i="21" s="1"/>
  <c r="S38" i="21"/>
  <c r="R38" i="21"/>
  <c r="AD38" i="21" s="1"/>
  <c r="Q38" i="21"/>
  <c r="AI38" i="21" s="1"/>
  <c r="O38" i="21"/>
  <c r="N38" i="21"/>
  <c r="M38" i="21"/>
  <c r="L38" i="21"/>
  <c r="K38" i="21"/>
  <c r="J38" i="21"/>
  <c r="H38" i="21"/>
  <c r="G38" i="21"/>
  <c r="F38" i="21"/>
  <c r="E38" i="21"/>
  <c r="D38" i="21"/>
  <c r="AH38" i="21" s="1"/>
  <c r="C38" i="21"/>
  <c r="AJ37" i="21"/>
  <c r="AK37" i="21" s="1"/>
  <c r="AI37" i="21"/>
  <c r="AH37" i="21"/>
  <c r="AG37" i="21"/>
  <c r="AF37" i="21"/>
  <c r="AE37" i="21"/>
  <c r="AD37" i="21"/>
  <c r="AC37" i="21"/>
  <c r="P37" i="21"/>
  <c r="I37" i="21"/>
  <c r="AJ36" i="21"/>
  <c r="AI36" i="21"/>
  <c r="AH36" i="21"/>
  <c r="AG36" i="21"/>
  <c r="AF36" i="21"/>
  <c r="AE36" i="21"/>
  <c r="AD36" i="21"/>
  <c r="AC36" i="21"/>
  <c r="P36" i="21"/>
  <c r="I36" i="21"/>
  <c r="AK35" i="21"/>
  <c r="AJ35" i="21"/>
  <c r="AI35" i="21"/>
  <c r="AH35" i="21"/>
  <c r="AG35" i="21"/>
  <c r="AF35" i="21"/>
  <c r="AE35" i="21"/>
  <c r="AD35" i="21"/>
  <c r="AC35" i="21"/>
  <c r="P35" i="21"/>
  <c r="I35" i="21"/>
  <c r="AJ34" i="21"/>
  <c r="AK34" i="21" s="1"/>
  <c r="AI34" i="21"/>
  <c r="AH34" i="21"/>
  <c r="AG34" i="21"/>
  <c r="AF34" i="21"/>
  <c r="AE34" i="21"/>
  <c r="AD34" i="21"/>
  <c r="AC34" i="21"/>
  <c r="P34" i="21"/>
  <c r="I34" i="21"/>
  <c r="AJ33" i="21"/>
  <c r="AK33" i="21" s="1"/>
  <c r="AI33" i="21"/>
  <c r="AH33" i="21"/>
  <c r="AG33" i="21"/>
  <c r="AF33" i="21"/>
  <c r="AE33" i="21"/>
  <c r="AD33" i="21"/>
  <c r="AC33" i="21"/>
  <c r="P33" i="21"/>
  <c r="I33" i="21"/>
  <c r="AJ32" i="21"/>
  <c r="AK32" i="21" s="1"/>
  <c r="AI32" i="21"/>
  <c r="AH32" i="21"/>
  <c r="AG32" i="21"/>
  <c r="AF32" i="21"/>
  <c r="AE32" i="21"/>
  <c r="AD32" i="21"/>
  <c r="AC32" i="21"/>
  <c r="P32" i="21"/>
  <c r="I32" i="21"/>
  <c r="AK31" i="21"/>
  <c r="AJ31" i="21"/>
  <c r="AI31" i="21"/>
  <c r="AH31" i="21"/>
  <c r="AG31" i="21"/>
  <c r="AF31" i="21"/>
  <c r="AE31" i="21"/>
  <c r="AD31" i="21"/>
  <c r="AC31" i="21"/>
  <c r="P31" i="21"/>
  <c r="I31" i="21"/>
  <c r="AJ30" i="21"/>
  <c r="AK30" i="21" s="1"/>
  <c r="AI30" i="21"/>
  <c r="AH30" i="21"/>
  <c r="AG30" i="21"/>
  <c r="AF30" i="21"/>
  <c r="AE30" i="21"/>
  <c r="AD30" i="21"/>
  <c r="AC30" i="21"/>
  <c r="P30" i="21"/>
  <c r="I30" i="21"/>
  <c r="AJ29" i="21"/>
  <c r="AK29" i="21" s="1"/>
  <c r="AI29" i="21"/>
  <c r="AH29" i="21"/>
  <c r="AG29" i="21"/>
  <c r="AF29" i="21"/>
  <c r="AE29" i="21"/>
  <c r="AD29" i="21"/>
  <c r="AC29" i="21"/>
  <c r="P29" i="21"/>
  <c r="I29" i="21"/>
  <c r="AJ28" i="21"/>
  <c r="AI28" i="21"/>
  <c r="AH28" i="21"/>
  <c r="AG28" i="21"/>
  <c r="AF28" i="21"/>
  <c r="AE28" i="21"/>
  <c r="AD28" i="21"/>
  <c r="AC28" i="21"/>
  <c r="P28" i="21"/>
  <c r="I28" i="21"/>
  <c r="AJ27" i="21"/>
  <c r="AI27" i="21"/>
  <c r="AH27" i="21"/>
  <c r="AK27" i="21" s="1"/>
  <c r="AG27" i="21"/>
  <c r="AF27" i="21"/>
  <c r="AE27" i="21"/>
  <c r="AD27" i="21"/>
  <c r="AC27" i="21"/>
  <c r="P27" i="21"/>
  <c r="I27" i="21"/>
  <c r="AK26" i="21"/>
  <c r="AJ26" i="21"/>
  <c r="AI26" i="21"/>
  <c r="AH26" i="21"/>
  <c r="AG26" i="21"/>
  <c r="AF26" i="21"/>
  <c r="AE26" i="21"/>
  <c r="AD26" i="21"/>
  <c r="AC26" i="21"/>
  <c r="P26" i="21"/>
  <c r="I26" i="21"/>
  <c r="AJ25" i="21"/>
  <c r="AK25" i="21" s="1"/>
  <c r="AI25" i="21"/>
  <c r="AH25" i="21"/>
  <c r="AG25" i="21"/>
  <c r="AF25" i="21"/>
  <c r="AE25" i="21"/>
  <c r="AD25" i="21"/>
  <c r="AC25" i="21"/>
  <c r="P25" i="21"/>
  <c r="I25" i="21"/>
  <c r="AJ24" i="21"/>
  <c r="AK24" i="21" s="1"/>
  <c r="AI24" i="21"/>
  <c r="AH24" i="21"/>
  <c r="AG24" i="21"/>
  <c r="AF24" i="21"/>
  <c r="AE24" i="21"/>
  <c r="AD24" i="21"/>
  <c r="AC24" i="21"/>
  <c r="P24" i="21"/>
  <c r="I24" i="21"/>
  <c r="AK23" i="21"/>
  <c r="AJ23" i="21"/>
  <c r="AI23" i="21"/>
  <c r="AH23" i="21"/>
  <c r="AG23" i="21"/>
  <c r="AF23" i="21"/>
  <c r="AE23" i="21"/>
  <c r="AD23" i="21"/>
  <c r="AC23" i="21"/>
  <c r="P23" i="21"/>
  <c r="I23" i="21"/>
  <c r="AJ22" i="21"/>
  <c r="AK22" i="21" s="1"/>
  <c r="AI22" i="21"/>
  <c r="AH22" i="21"/>
  <c r="AG22" i="21"/>
  <c r="AF22" i="21"/>
  <c r="AE22" i="21"/>
  <c r="AD22" i="21"/>
  <c r="AC22" i="21"/>
  <c r="P22" i="21"/>
  <c r="P38" i="21" s="1"/>
  <c r="I22" i="21"/>
  <c r="AJ21" i="21"/>
  <c r="AK21" i="21" s="1"/>
  <c r="AB21" i="21"/>
  <c r="AB61" i="21" s="1"/>
  <c r="AA21" i="21"/>
  <c r="Z21" i="21"/>
  <c r="Y21" i="21"/>
  <c r="X21" i="21"/>
  <c r="W21" i="21"/>
  <c r="V21" i="21"/>
  <c r="U21" i="21"/>
  <c r="T21" i="21"/>
  <c r="T61" i="21" s="1"/>
  <c r="S21" i="21"/>
  <c r="R21" i="21"/>
  <c r="Q21" i="21"/>
  <c r="O21" i="21"/>
  <c r="N21" i="21"/>
  <c r="M21" i="21"/>
  <c r="L21" i="21"/>
  <c r="L61" i="21" s="1"/>
  <c r="K21" i="21"/>
  <c r="J21" i="21"/>
  <c r="H21" i="21"/>
  <c r="G21" i="21"/>
  <c r="G61" i="21" s="1"/>
  <c r="F21" i="21"/>
  <c r="E21" i="21"/>
  <c r="D21" i="21"/>
  <c r="AH21" i="21" s="1"/>
  <c r="C21" i="21"/>
  <c r="AJ20" i="21"/>
  <c r="AI20" i="21"/>
  <c r="AH20" i="21"/>
  <c r="AG20" i="21"/>
  <c r="AF20" i="21"/>
  <c r="AE20" i="21"/>
  <c r="AD20" i="21"/>
  <c r="AC20" i="21"/>
  <c r="P20" i="21"/>
  <c r="I20" i="21"/>
  <c r="AK19" i="21"/>
  <c r="AJ19" i="21"/>
  <c r="AI19" i="21"/>
  <c r="AH19" i="21"/>
  <c r="AG19" i="21"/>
  <c r="AF19" i="21"/>
  <c r="AE19" i="21"/>
  <c r="AD19" i="21"/>
  <c r="AC19" i="21"/>
  <c r="P19" i="21"/>
  <c r="I19" i="21"/>
  <c r="AJ18" i="21"/>
  <c r="AK18" i="21" s="1"/>
  <c r="AI18" i="21"/>
  <c r="AH18" i="21"/>
  <c r="AG18" i="21"/>
  <c r="AF18" i="21"/>
  <c r="AE18" i="21"/>
  <c r="AD18" i="21"/>
  <c r="AC18" i="21"/>
  <c r="P18" i="21"/>
  <c r="I18" i="21"/>
  <c r="AJ17" i="21"/>
  <c r="AK17" i="21" s="1"/>
  <c r="AI17" i="21"/>
  <c r="AH17" i="21"/>
  <c r="AG17" i="21"/>
  <c r="AF17" i="21"/>
  <c r="AE17" i="21"/>
  <c r="AD17" i="21"/>
  <c r="AC17" i="21"/>
  <c r="P17" i="21"/>
  <c r="I17" i="21"/>
  <c r="AJ16" i="21"/>
  <c r="AK16" i="21" s="1"/>
  <c r="AI16" i="21"/>
  <c r="AH16" i="21"/>
  <c r="AG16" i="21"/>
  <c r="AF16" i="21"/>
  <c r="AE16" i="21"/>
  <c r="AD16" i="21"/>
  <c r="AC16" i="21"/>
  <c r="P16" i="21"/>
  <c r="I16" i="21"/>
  <c r="AJ15" i="21"/>
  <c r="AI15" i="21"/>
  <c r="AH15" i="21"/>
  <c r="AK15" i="21" s="1"/>
  <c r="AG15" i="21"/>
  <c r="AF15" i="21"/>
  <c r="AE15" i="21"/>
  <c r="AD15" i="21"/>
  <c r="AC15" i="21"/>
  <c r="P15" i="21"/>
  <c r="I15" i="21"/>
  <c r="AK14" i="21"/>
  <c r="AJ14" i="21"/>
  <c r="AI14" i="21"/>
  <c r="AH14" i="21"/>
  <c r="AG14" i="21"/>
  <c r="AF14" i="21"/>
  <c r="AE14" i="21"/>
  <c r="AD14" i="21"/>
  <c r="AC14" i="21"/>
  <c r="P14" i="21"/>
  <c r="I14" i="21"/>
  <c r="AJ13" i="21"/>
  <c r="AK13" i="21" s="1"/>
  <c r="AI13" i="21"/>
  <c r="AH13" i="21"/>
  <c r="AG13" i="21"/>
  <c r="AF13" i="21"/>
  <c r="AE13" i="21"/>
  <c r="AE21" i="21" s="1"/>
  <c r="AD13" i="21"/>
  <c r="AC13" i="21"/>
  <c r="P13" i="21"/>
  <c r="I13" i="21"/>
  <c r="AJ12" i="21"/>
  <c r="AI12" i="21"/>
  <c r="AH12" i="21"/>
  <c r="AG12" i="21"/>
  <c r="AF12" i="21"/>
  <c r="AE12" i="21"/>
  <c r="AD12" i="21"/>
  <c r="AC12" i="21"/>
  <c r="P12" i="21"/>
  <c r="I12" i="21"/>
  <c r="AK11" i="21"/>
  <c r="AJ11" i="21"/>
  <c r="AI11" i="21"/>
  <c r="AH11" i="21"/>
  <c r="AG11" i="21"/>
  <c r="AF11" i="21"/>
  <c r="AE11" i="21"/>
  <c r="AD11" i="21"/>
  <c r="AC11" i="21"/>
  <c r="P11" i="21"/>
  <c r="I11" i="21"/>
  <c r="AJ10" i="21"/>
  <c r="AK10" i="21" s="1"/>
  <c r="AI10" i="21"/>
  <c r="AH10" i="21"/>
  <c r="AG10" i="21"/>
  <c r="AF10" i="21"/>
  <c r="AE10" i="21"/>
  <c r="AD10" i="21"/>
  <c r="AC10" i="21"/>
  <c r="P10" i="21"/>
  <c r="P21" i="21" s="1"/>
  <c r="P61" i="21" s="1"/>
  <c r="I10" i="21"/>
  <c r="AJ9" i="21"/>
  <c r="AK9" i="21" s="1"/>
  <c r="AI9" i="21"/>
  <c r="AH9" i="21"/>
  <c r="AG9" i="21"/>
  <c r="AF9" i="21"/>
  <c r="AE9" i="21"/>
  <c r="AD9" i="21"/>
  <c r="AC9" i="21"/>
  <c r="P9" i="21"/>
  <c r="I9" i="21"/>
  <c r="A3" i="21"/>
  <c r="AJ67" i="45"/>
  <c r="AE67" i="45"/>
  <c r="AB67" i="45"/>
  <c r="AB59" i="45" s="1"/>
  <c r="AB60" i="45" s="1"/>
  <c r="AA67" i="45"/>
  <c r="Z67" i="45"/>
  <c r="Y67" i="45"/>
  <c r="X67" i="45"/>
  <c r="W67" i="45"/>
  <c r="V67" i="45"/>
  <c r="U67" i="45"/>
  <c r="T67" i="45"/>
  <c r="T59" i="45" s="1"/>
  <c r="T60" i="45" s="1"/>
  <c r="S67" i="45"/>
  <c r="AI67" i="45" s="1"/>
  <c r="R67" i="45"/>
  <c r="Q67" i="45"/>
  <c r="O67" i="45"/>
  <c r="N67" i="45"/>
  <c r="M67" i="45"/>
  <c r="L67" i="45"/>
  <c r="L59" i="45" s="1"/>
  <c r="L60" i="45" s="1"/>
  <c r="K67" i="45"/>
  <c r="J67" i="45"/>
  <c r="H67" i="45"/>
  <c r="H59" i="45" s="1"/>
  <c r="H60" i="45" s="1"/>
  <c r="G67" i="45"/>
  <c r="G59" i="45" s="1"/>
  <c r="F67" i="45"/>
  <c r="E67" i="45"/>
  <c r="D67" i="45"/>
  <c r="C67" i="45"/>
  <c r="AJ66" i="45"/>
  <c r="AI66" i="45"/>
  <c r="AH66" i="45"/>
  <c r="AG66" i="45"/>
  <c r="AF66" i="45"/>
  <c r="AE66" i="45"/>
  <c r="AD66" i="45"/>
  <c r="AC66" i="45"/>
  <c r="P66" i="45"/>
  <c r="I66" i="45"/>
  <c r="AK65" i="45"/>
  <c r="AJ65" i="45"/>
  <c r="AI65" i="45"/>
  <c r="AH65" i="45"/>
  <c r="AG65" i="45"/>
  <c r="AF65" i="45"/>
  <c r="AE65" i="45"/>
  <c r="AD65" i="45"/>
  <c r="AC65" i="45"/>
  <c r="P65" i="45"/>
  <c r="I65" i="45"/>
  <c r="AJ64" i="45"/>
  <c r="AK64" i="45" s="1"/>
  <c r="AI64" i="45"/>
  <c r="AH64" i="45"/>
  <c r="AG64" i="45"/>
  <c r="AF64" i="45"/>
  <c r="AE64" i="45"/>
  <c r="AD64" i="45"/>
  <c r="AC64" i="45"/>
  <c r="P64" i="45"/>
  <c r="P67" i="45" s="1"/>
  <c r="P59" i="45" s="1"/>
  <c r="P60" i="45" s="1"/>
  <c r="I64" i="45"/>
  <c r="I67" i="45" s="1"/>
  <c r="I59" i="45" s="1"/>
  <c r="I60" i="45" s="1"/>
  <c r="G61" i="45"/>
  <c r="AA60" i="45"/>
  <c r="Z60" i="45"/>
  <c r="S60" i="45"/>
  <c r="K60" i="45"/>
  <c r="J60" i="45"/>
  <c r="G60" i="45"/>
  <c r="AA59" i="45"/>
  <c r="Z59" i="45"/>
  <c r="Y59" i="45"/>
  <c r="Y60" i="45" s="1"/>
  <c r="W59" i="45"/>
  <c r="W60" i="45" s="1"/>
  <c r="V59" i="45"/>
  <c r="V60" i="45" s="1"/>
  <c r="U59" i="45"/>
  <c r="U60" i="45" s="1"/>
  <c r="S59" i="45"/>
  <c r="R59" i="45"/>
  <c r="Q59" i="45"/>
  <c r="O59" i="45"/>
  <c r="O60" i="45" s="1"/>
  <c r="N59" i="45"/>
  <c r="N60" i="45" s="1"/>
  <c r="M59" i="45"/>
  <c r="M60" i="45" s="1"/>
  <c r="K59" i="45"/>
  <c r="J59" i="45"/>
  <c r="F59" i="45"/>
  <c r="F60" i="45" s="1"/>
  <c r="E59" i="45"/>
  <c r="E60" i="45" s="1"/>
  <c r="AG58" i="45"/>
  <c r="AC58" i="45"/>
  <c r="AB58" i="45"/>
  <c r="AA58" i="45"/>
  <c r="Z58" i="45"/>
  <c r="Y58" i="45"/>
  <c r="X58" i="45"/>
  <c r="AF58" i="45" s="1"/>
  <c r="W58" i="45"/>
  <c r="V58" i="45"/>
  <c r="U58" i="45"/>
  <c r="T58" i="45"/>
  <c r="AJ58" i="45" s="1"/>
  <c r="S58" i="45"/>
  <c r="R58" i="45"/>
  <c r="Q58" i="45"/>
  <c r="AI58" i="45" s="1"/>
  <c r="P58" i="45"/>
  <c r="O58" i="45"/>
  <c r="N58" i="45"/>
  <c r="M58" i="45"/>
  <c r="L58" i="45"/>
  <c r="K58" i="45"/>
  <c r="J58" i="45"/>
  <c r="H58" i="45"/>
  <c r="G58" i="45"/>
  <c r="F58" i="45"/>
  <c r="E58" i="45"/>
  <c r="D58" i="45"/>
  <c r="C58" i="45"/>
  <c r="AJ57" i="45"/>
  <c r="AK57" i="45" s="1"/>
  <c r="AI57" i="45"/>
  <c r="AH57" i="45"/>
  <c r="AG57" i="45"/>
  <c r="AF57" i="45"/>
  <c r="AE57" i="45"/>
  <c r="AE58" i="45" s="1"/>
  <c r="AD57" i="45"/>
  <c r="AC57" i="45"/>
  <c r="P57" i="45"/>
  <c r="I57" i="45"/>
  <c r="I58" i="45" s="1"/>
  <c r="AH56" i="45"/>
  <c r="AE56" i="45"/>
  <c r="AD56" i="45"/>
  <c r="AB56" i="45"/>
  <c r="AA56" i="45"/>
  <c r="Z56" i="45"/>
  <c r="Y56" i="45"/>
  <c r="X56" i="45"/>
  <c r="W56" i="45"/>
  <c r="V56" i="45"/>
  <c r="U56" i="45"/>
  <c r="T56" i="45"/>
  <c r="S56" i="45"/>
  <c r="AI56" i="45" s="1"/>
  <c r="R56" i="45"/>
  <c r="AJ56" i="45" s="1"/>
  <c r="Q56" i="45"/>
  <c r="O56" i="45"/>
  <c r="N56" i="45"/>
  <c r="M56" i="45"/>
  <c r="L56" i="45"/>
  <c r="K56" i="45"/>
  <c r="J56" i="45"/>
  <c r="H56" i="45"/>
  <c r="G56" i="45"/>
  <c r="F56" i="45"/>
  <c r="E56" i="45"/>
  <c r="D56" i="45"/>
  <c r="C56" i="45"/>
  <c r="AJ55" i="45"/>
  <c r="AI55" i="45"/>
  <c r="AH55" i="45"/>
  <c r="AK55" i="45" s="1"/>
  <c r="AG55" i="45"/>
  <c r="AF55" i="45"/>
  <c r="AE55" i="45"/>
  <c r="AD55" i="45"/>
  <c r="AC55" i="45"/>
  <c r="P55" i="45"/>
  <c r="I55" i="45"/>
  <c r="AK54" i="45"/>
  <c r="AJ54" i="45"/>
  <c r="AI54" i="45"/>
  <c r="AH54" i="45"/>
  <c r="AG54" i="45"/>
  <c r="AF54" i="45"/>
  <c r="AE54" i="45"/>
  <c r="AD54" i="45"/>
  <c r="AC54" i="45"/>
  <c r="AC56" i="45" s="1"/>
  <c r="P54" i="45"/>
  <c r="P56" i="45" s="1"/>
  <c r="I54" i="45"/>
  <c r="I56" i="45" s="1"/>
  <c r="AE53" i="45"/>
  <c r="AB53" i="45"/>
  <c r="AA53" i="45"/>
  <c r="Z53" i="45"/>
  <c r="Y53" i="45"/>
  <c r="X53" i="45"/>
  <c r="W53" i="45"/>
  <c r="V53" i="45"/>
  <c r="U53" i="45"/>
  <c r="T53" i="45"/>
  <c r="AJ53" i="45" s="1"/>
  <c r="S53" i="45"/>
  <c r="AI53" i="45" s="1"/>
  <c r="R53" i="45"/>
  <c r="Q53" i="45"/>
  <c r="O53" i="45"/>
  <c r="N53" i="45"/>
  <c r="M53" i="45"/>
  <c r="L53" i="45"/>
  <c r="K53" i="45"/>
  <c r="AF53" i="45" s="1"/>
  <c r="J53" i="45"/>
  <c r="H53" i="45"/>
  <c r="G53" i="45"/>
  <c r="F53" i="45"/>
  <c r="E53" i="45"/>
  <c r="D53" i="45"/>
  <c r="AH53" i="45" s="1"/>
  <c r="C53" i="45"/>
  <c r="AG53" i="45" s="1"/>
  <c r="AJ52" i="45"/>
  <c r="AI52" i="45"/>
  <c r="AH52" i="45"/>
  <c r="AG52" i="45"/>
  <c r="AF52" i="45"/>
  <c r="AE52" i="45"/>
  <c r="AD52" i="45"/>
  <c r="AC52" i="45"/>
  <c r="P52" i="45"/>
  <c r="I52" i="45"/>
  <c r="AK51" i="45"/>
  <c r="AJ51" i="45"/>
  <c r="AI51" i="45"/>
  <c r="AH51" i="45"/>
  <c r="AG51" i="45"/>
  <c r="AF51" i="45"/>
  <c r="AE51" i="45"/>
  <c r="AD51" i="45"/>
  <c r="AC51" i="45"/>
  <c r="P51" i="45"/>
  <c r="I51" i="45"/>
  <c r="AJ50" i="45"/>
  <c r="AK50" i="45" s="1"/>
  <c r="AI50" i="45"/>
  <c r="AH50" i="45"/>
  <c r="AG50" i="45"/>
  <c r="AF50" i="45"/>
  <c r="AE50" i="45"/>
  <c r="AD50" i="45"/>
  <c r="AC50" i="45"/>
  <c r="P50" i="45"/>
  <c r="P53" i="45" s="1"/>
  <c r="I50" i="45"/>
  <c r="AJ49" i="45"/>
  <c r="AF49" i="45"/>
  <c r="AC49" i="45"/>
  <c r="AB49" i="45"/>
  <c r="AA49" i="45"/>
  <c r="Z49" i="45"/>
  <c r="Y49" i="45"/>
  <c r="X49" i="45"/>
  <c r="W49" i="45"/>
  <c r="V49" i="45"/>
  <c r="U49" i="45"/>
  <c r="T49" i="45"/>
  <c r="S49" i="45"/>
  <c r="AI49" i="45" s="1"/>
  <c r="R49" i="45"/>
  <c r="Q49" i="45"/>
  <c r="P49" i="45"/>
  <c r="O49" i="45"/>
  <c r="N49" i="45"/>
  <c r="M49" i="45"/>
  <c r="L49" i="45"/>
  <c r="K49" i="45"/>
  <c r="J49" i="45"/>
  <c r="H49" i="45"/>
  <c r="G49" i="45"/>
  <c r="F49" i="45"/>
  <c r="E49" i="45"/>
  <c r="D49" i="45"/>
  <c r="C49" i="45"/>
  <c r="AG49" i="45" s="1"/>
  <c r="AJ48" i="45"/>
  <c r="AK48" i="45" s="1"/>
  <c r="AI48" i="45"/>
  <c r="AH48" i="45"/>
  <c r="AG48" i="45"/>
  <c r="AF48" i="45"/>
  <c r="AE48" i="45"/>
  <c r="AE49" i="45" s="1"/>
  <c r="AD48" i="45"/>
  <c r="AC48" i="45"/>
  <c r="P48" i="45"/>
  <c r="I48" i="45"/>
  <c r="I49" i="45" s="1"/>
  <c r="AB47" i="45"/>
  <c r="AA47" i="45"/>
  <c r="Z47" i="45"/>
  <c r="Y47" i="45"/>
  <c r="X47" i="45"/>
  <c r="AF47" i="45" s="1"/>
  <c r="W47" i="45"/>
  <c r="V47" i="45"/>
  <c r="U47" i="45"/>
  <c r="T47" i="45"/>
  <c r="S47" i="45"/>
  <c r="R47" i="45"/>
  <c r="AJ47" i="45" s="1"/>
  <c r="Q47" i="45"/>
  <c r="AI47" i="45" s="1"/>
  <c r="O47" i="45"/>
  <c r="N47" i="45"/>
  <c r="M47" i="45"/>
  <c r="L47" i="45"/>
  <c r="K47" i="45"/>
  <c r="J47" i="45"/>
  <c r="AG47" i="45" s="1"/>
  <c r="H47" i="45"/>
  <c r="G47" i="45"/>
  <c r="F47" i="45"/>
  <c r="AH47" i="45" s="1"/>
  <c r="AK47" i="45" s="1"/>
  <c r="E47" i="45"/>
  <c r="D47" i="45"/>
  <c r="C47" i="45"/>
  <c r="AK46" i="45"/>
  <c r="AJ46" i="45"/>
  <c r="AI46" i="45"/>
  <c r="AH46" i="45"/>
  <c r="AG46" i="45"/>
  <c r="AF46" i="45"/>
  <c r="AE46" i="45"/>
  <c r="AD46" i="45"/>
  <c r="AC46" i="45"/>
  <c r="P46" i="45"/>
  <c r="I46" i="45"/>
  <c r="AJ45" i="45"/>
  <c r="AK45" i="45" s="1"/>
  <c r="AI45" i="45"/>
  <c r="AH45" i="45"/>
  <c r="AG45" i="45"/>
  <c r="AF45" i="45"/>
  <c r="AE45" i="45"/>
  <c r="AD45" i="45"/>
  <c r="AC45" i="45"/>
  <c r="P45" i="45"/>
  <c r="I45" i="45"/>
  <c r="AJ44" i="45"/>
  <c r="AI44" i="45"/>
  <c r="AH44" i="45"/>
  <c r="AG44" i="45"/>
  <c r="AF44" i="45"/>
  <c r="AE44" i="45"/>
  <c r="AD44" i="45"/>
  <c r="AC44" i="45"/>
  <c r="P44" i="45"/>
  <c r="I44" i="45"/>
  <c r="AJ43" i="45"/>
  <c r="AI43" i="45"/>
  <c r="AH43" i="45"/>
  <c r="AK43" i="45" s="1"/>
  <c r="AG43" i="45"/>
  <c r="AF43" i="45"/>
  <c r="AE43" i="45"/>
  <c r="AD43" i="45"/>
  <c r="AC43" i="45"/>
  <c r="P43" i="45"/>
  <c r="I43" i="45"/>
  <c r="AK42" i="45"/>
  <c r="AJ42" i="45"/>
  <c r="AI42" i="45"/>
  <c r="AH42" i="45"/>
  <c r="AG42" i="45"/>
  <c r="AF42" i="45"/>
  <c r="AE42" i="45"/>
  <c r="AD42" i="45"/>
  <c r="AC42" i="45"/>
  <c r="P42" i="45"/>
  <c r="I42" i="45"/>
  <c r="AJ41" i="45"/>
  <c r="AK41" i="45" s="1"/>
  <c r="AI41" i="45"/>
  <c r="AH41" i="45"/>
  <c r="AG41" i="45"/>
  <c r="AF41" i="45"/>
  <c r="AE41" i="45"/>
  <c r="AD41" i="45"/>
  <c r="AC41" i="45"/>
  <c r="P41" i="45"/>
  <c r="I41" i="45"/>
  <c r="AJ40" i="45"/>
  <c r="AK40" i="45" s="1"/>
  <c r="AI40" i="45"/>
  <c r="AH40" i="45"/>
  <c r="AG40" i="45"/>
  <c r="AF40" i="45"/>
  <c r="AE40" i="45"/>
  <c r="AD40" i="45"/>
  <c r="AC40" i="45"/>
  <c r="P40" i="45"/>
  <c r="I40" i="45"/>
  <c r="AJ39" i="45"/>
  <c r="AI39" i="45"/>
  <c r="AH39" i="45"/>
  <c r="AK39" i="45" s="1"/>
  <c r="AG39" i="45"/>
  <c r="AF39" i="45"/>
  <c r="AE39" i="45"/>
  <c r="AD39" i="45"/>
  <c r="AC39" i="45"/>
  <c r="P39" i="45"/>
  <c r="P47" i="45" s="1"/>
  <c r="I39" i="45"/>
  <c r="AB38" i="45"/>
  <c r="AA38" i="45"/>
  <c r="Z38" i="45"/>
  <c r="Y38" i="45"/>
  <c r="X38" i="45"/>
  <c r="W38" i="45"/>
  <c r="V38" i="45"/>
  <c r="U38" i="45"/>
  <c r="T38" i="45"/>
  <c r="AJ38" i="45" s="1"/>
  <c r="S38" i="45"/>
  <c r="R38" i="45"/>
  <c r="Q38" i="45"/>
  <c r="AI38" i="45" s="1"/>
  <c r="O38" i="45"/>
  <c r="N38" i="45"/>
  <c r="M38" i="45"/>
  <c r="AF38" i="45" s="1"/>
  <c r="L38" i="45"/>
  <c r="K38" i="45"/>
  <c r="J38" i="45"/>
  <c r="H38" i="45"/>
  <c r="G38" i="45"/>
  <c r="F38" i="45"/>
  <c r="E38" i="45"/>
  <c r="AG38" i="45" s="1"/>
  <c r="D38" i="45"/>
  <c r="C38" i="45"/>
  <c r="AJ37" i="45"/>
  <c r="AK37" i="45" s="1"/>
  <c r="AI37" i="45"/>
  <c r="AH37" i="45"/>
  <c r="AG37" i="45"/>
  <c r="AF37" i="45"/>
  <c r="AE37" i="45"/>
  <c r="AD37" i="45"/>
  <c r="AC37" i="45"/>
  <c r="P37" i="45"/>
  <c r="I37" i="45"/>
  <c r="AJ36" i="45"/>
  <c r="AI36" i="45"/>
  <c r="AH36" i="45"/>
  <c r="AG36" i="45"/>
  <c r="AF36" i="45"/>
  <c r="AE36" i="45"/>
  <c r="AD36" i="45"/>
  <c r="AC36" i="45"/>
  <c r="P36" i="45"/>
  <c r="I36" i="45"/>
  <c r="AJ35" i="45"/>
  <c r="AI35" i="45"/>
  <c r="AH35" i="45"/>
  <c r="AK35" i="45" s="1"/>
  <c r="AG35" i="45"/>
  <c r="AF35" i="45"/>
  <c r="AE35" i="45"/>
  <c r="AD35" i="45"/>
  <c r="AC35" i="45"/>
  <c r="P35" i="45"/>
  <c r="I35" i="45"/>
  <c r="AK34" i="45"/>
  <c r="AJ34" i="45"/>
  <c r="AI34" i="45"/>
  <c r="AH34" i="45"/>
  <c r="AG34" i="45"/>
  <c r="AF34" i="45"/>
  <c r="AE34" i="45"/>
  <c r="AD34" i="45"/>
  <c r="AC34" i="45"/>
  <c r="P34" i="45"/>
  <c r="I34" i="45"/>
  <c r="AJ33" i="45"/>
  <c r="AK33" i="45" s="1"/>
  <c r="AI33" i="45"/>
  <c r="AH33" i="45"/>
  <c r="AG33" i="45"/>
  <c r="AF33" i="45"/>
  <c r="AE33" i="45"/>
  <c r="AD33" i="45"/>
  <c r="AC33" i="45"/>
  <c r="P33" i="45"/>
  <c r="I33" i="45"/>
  <c r="AJ32" i="45"/>
  <c r="AK32" i="45" s="1"/>
  <c r="AI32" i="45"/>
  <c r="AH32" i="45"/>
  <c r="AG32" i="45"/>
  <c r="AF32" i="45"/>
  <c r="AE32" i="45"/>
  <c r="AD32" i="45"/>
  <c r="AC32" i="45"/>
  <c r="P32" i="45"/>
  <c r="I32" i="45"/>
  <c r="AJ31" i="45"/>
  <c r="AI31" i="45"/>
  <c r="AH31" i="45"/>
  <c r="AK31" i="45" s="1"/>
  <c r="AG31" i="45"/>
  <c r="AF31" i="45"/>
  <c r="AE31" i="45"/>
  <c r="AD31" i="45"/>
  <c r="AC31" i="45"/>
  <c r="P31" i="45"/>
  <c r="I31" i="45"/>
  <c r="AK30" i="45"/>
  <c r="AJ30" i="45"/>
  <c r="AI30" i="45"/>
  <c r="AH30" i="45"/>
  <c r="AG30" i="45"/>
  <c r="AF30" i="45"/>
  <c r="AE30" i="45"/>
  <c r="AD30" i="45"/>
  <c r="AC30" i="45"/>
  <c r="P30" i="45"/>
  <c r="I30" i="45"/>
  <c r="AJ29" i="45"/>
  <c r="AK29" i="45" s="1"/>
  <c r="AI29" i="45"/>
  <c r="AH29" i="45"/>
  <c r="AG29" i="45"/>
  <c r="AF29" i="45"/>
  <c r="AE29" i="45"/>
  <c r="AD29" i="45"/>
  <c r="AC29" i="45"/>
  <c r="P29" i="45"/>
  <c r="I29" i="45"/>
  <c r="I38" i="45" s="1"/>
  <c r="AJ28" i="45"/>
  <c r="AI28" i="45"/>
  <c r="AH28" i="45"/>
  <c r="AG28" i="45"/>
  <c r="AF28" i="45"/>
  <c r="AE28" i="45"/>
  <c r="AD28" i="45"/>
  <c r="AC28" i="45"/>
  <c r="P28" i="45"/>
  <c r="I28" i="45"/>
  <c r="AJ27" i="45"/>
  <c r="AI27" i="45"/>
  <c r="AH27" i="45"/>
  <c r="AK27" i="45" s="1"/>
  <c r="AG27" i="45"/>
  <c r="AF27" i="45"/>
  <c r="AE27" i="45"/>
  <c r="AD27" i="45"/>
  <c r="AC27" i="45"/>
  <c r="P27" i="45"/>
  <c r="I27" i="45"/>
  <c r="AK26" i="45"/>
  <c r="AJ26" i="45"/>
  <c r="AI26" i="45"/>
  <c r="AH26" i="45"/>
  <c r="AG26" i="45"/>
  <c r="AF26" i="45"/>
  <c r="AE26" i="45"/>
  <c r="AD26" i="45"/>
  <c r="AC26" i="45"/>
  <c r="P26" i="45"/>
  <c r="I26" i="45"/>
  <c r="AJ25" i="45"/>
  <c r="AK25" i="45" s="1"/>
  <c r="AI25" i="45"/>
  <c r="AH25" i="45"/>
  <c r="AG25" i="45"/>
  <c r="AF25" i="45"/>
  <c r="AE25" i="45"/>
  <c r="AD25" i="45"/>
  <c r="AC25" i="45"/>
  <c r="P25" i="45"/>
  <c r="I25" i="45"/>
  <c r="AJ24" i="45"/>
  <c r="AK24" i="45" s="1"/>
  <c r="AI24" i="45"/>
  <c r="AH24" i="45"/>
  <c r="AG24" i="45"/>
  <c r="AF24" i="45"/>
  <c r="AE24" i="45"/>
  <c r="AD24" i="45"/>
  <c r="AC24" i="45"/>
  <c r="P24" i="45"/>
  <c r="I24" i="45"/>
  <c r="AJ23" i="45"/>
  <c r="AI23" i="45"/>
  <c r="AH23" i="45"/>
  <c r="AK23" i="45" s="1"/>
  <c r="AG23" i="45"/>
  <c r="AF23" i="45"/>
  <c r="AE23" i="45"/>
  <c r="AD23" i="45"/>
  <c r="AC23" i="45"/>
  <c r="P23" i="45"/>
  <c r="I23" i="45"/>
  <c r="AK22" i="45"/>
  <c r="AJ22" i="45"/>
  <c r="AI22" i="45"/>
  <c r="AH22" i="45"/>
  <c r="AG22" i="45"/>
  <c r="AF22" i="45"/>
  <c r="AE22" i="45"/>
  <c r="AD22" i="45"/>
  <c r="AC22" i="45"/>
  <c r="AC38" i="45" s="1"/>
  <c r="P22" i="45"/>
  <c r="P38" i="45" s="1"/>
  <c r="I22" i="45"/>
  <c r="AE21" i="45"/>
  <c r="AB21" i="45"/>
  <c r="AB61" i="45" s="1"/>
  <c r="AA21" i="45"/>
  <c r="AA61" i="45" s="1"/>
  <c r="Z21" i="45"/>
  <c r="Y21" i="45"/>
  <c r="X21" i="45"/>
  <c r="W21" i="45"/>
  <c r="W61" i="45" s="1"/>
  <c r="V21" i="45"/>
  <c r="U21" i="45"/>
  <c r="T21" i="45"/>
  <c r="T61" i="45" s="1"/>
  <c r="S21" i="45"/>
  <c r="R21" i="45"/>
  <c r="Q21" i="45"/>
  <c r="O21" i="45"/>
  <c r="N21" i="45"/>
  <c r="M21" i="45"/>
  <c r="L21" i="45"/>
  <c r="L61" i="45" s="1"/>
  <c r="K21" i="45"/>
  <c r="J21" i="45"/>
  <c r="H21" i="45"/>
  <c r="G21" i="45"/>
  <c r="F21" i="45"/>
  <c r="E21" i="45"/>
  <c r="D21" i="45"/>
  <c r="C21" i="45"/>
  <c r="AJ20" i="45"/>
  <c r="AK20" i="45" s="1"/>
  <c r="AI20" i="45"/>
  <c r="AH20" i="45"/>
  <c r="AG20" i="45"/>
  <c r="AF20" i="45"/>
  <c r="AE20" i="45"/>
  <c r="AD20" i="45"/>
  <c r="AC20" i="45"/>
  <c r="P20" i="45"/>
  <c r="I20" i="45"/>
  <c r="AK19" i="45"/>
  <c r="AJ19" i="45"/>
  <c r="AI19" i="45"/>
  <c r="AH19" i="45"/>
  <c r="AG19" i="45"/>
  <c r="AF19" i="45"/>
  <c r="AE19" i="45"/>
  <c r="AD19" i="45"/>
  <c r="AC19" i="45"/>
  <c r="P19" i="45"/>
  <c r="I19" i="45"/>
  <c r="AJ18" i="45"/>
  <c r="AK18" i="45" s="1"/>
  <c r="AI18" i="45"/>
  <c r="AH18" i="45"/>
  <c r="AG18" i="45"/>
  <c r="AF18" i="45"/>
  <c r="AE18" i="45"/>
  <c r="AD18" i="45"/>
  <c r="AC18" i="45"/>
  <c r="P18" i="45"/>
  <c r="I18" i="45"/>
  <c r="AJ17" i="45"/>
  <c r="AK17" i="45" s="1"/>
  <c r="AI17" i="45"/>
  <c r="AH17" i="45"/>
  <c r="AG17" i="45"/>
  <c r="AF17" i="45"/>
  <c r="AE17" i="45"/>
  <c r="AD17" i="45"/>
  <c r="AC17" i="45"/>
  <c r="P17" i="45"/>
  <c r="I17" i="45"/>
  <c r="AJ16" i="45"/>
  <c r="AI16" i="45"/>
  <c r="AH16" i="45"/>
  <c r="AG16" i="45"/>
  <c r="AF16" i="45"/>
  <c r="AE16" i="45"/>
  <c r="AD16" i="45"/>
  <c r="AC16" i="45"/>
  <c r="P16" i="45"/>
  <c r="I16" i="45"/>
  <c r="AK15" i="45"/>
  <c r="AJ15" i="45"/>
  <c r="AI15" i="45"/>
  <c r="AH15" i="45"/>
  <c r="AG15" i="45"/>
  <c r="AF15" i="45"/>
  <c r="AE15" i="45"/>
  <c r="AD15" i="45"/>
  <c r="AC15" i="45"/>
  <c r="P15" i="45"/>
  <c r="I15" i="45"/>
  <c r="AJ14" i="45"/>
  <c r="AK14" i="45" s="1"/>
  <c r="AI14" i="45"/>
  <c r="AH14" i="45"/>
  <c r="AG14" i="45"/>
  <c r="AF14" i="45"/>
  <c r="AE14" i="45"/>
  <c r="AD14" i="45"/>
  <c r="AC14" i="45"/>
  <c r="P14" i="45"/>
  <c r="I14" i="45"/>
  <c r="AJ13" i="45"/>
  <c r="AK13" i="45" s="1"/>
  <c r="AI13" i="45"/>
  <c r="AH13" i="45"/>
  <c r="AG13" i="45"/>
  <c r="AF13" i="45"/>
  <c r="AE13" i="45"/>
  <c r="AD13" i="45"/>
  <c r="AC13" i="45"/>
  <c r="P13" i="45"/>
  <c r="I13" i="45"/>
  <c r="AJ12" i="45"/>
  <c r="AK12" i="45" s="1"/>
  <c r="AI12" i="45"/>
  <c r="AH12" i="45"/>
  <c r="AG12" i="45"/>
  <c r="AF12" i="45"/>
  <c r="AE12" i="45"/>
  <c r="AD12" i="45"/>
  <c r="AC12" i="45"/>
  <c r="P12" i="45"/>
  <c r="I12" i="45"/>
  <c r="AK11" i="45"/>
  <c r="AJ11" i="45"/>
  <c r="AI11" i="45"/>
  <c r="AH11" i="45"/>
  <c r="AG11" i="45"/>
  <c r="AF11" i="45"/>
  <c r="AE11" i="45"/>
  <c r="AD11" i="45"/>
  <c r="AC11" i="45"/>
  <c r="P11" i="45"/>
  <c r="I11" i="45"/>
  <c r="AJ10" i="45"/>
  <c r="AK10" i="45" s="1"/>
  <c r="AI10" i="45"/>
  <c r="AH10" i="45"/>
  <c r="AG10" i="45"/>
  <c r="AF10" i="45"/>
  <c r="AE10" i="45"/>
  <c r="AD10" i="45"/>
  <c r="AC10" i="45"/>
  <c r="P10" i="45"/>
  <c r="I10" i="45"/>
  <c r="AJ9" i="45"/>
  <c r="AK9" i="45" s="1"/>
  <c r="AI9" i="45"/>
  <c r="AH9" i="45"/>
  <c r="AG9" i="45"/>
  <c r="AF9" i="45"/>
  <c r="AE9" i="45"/>
  <c r="AD9" i="45"/>
  <c r="AC9" i="45"/>
  <c r="P9" i="45"/>
  <c r="P21" i="45" s="1"/>
  <c r="P61" i="45" s="1"/>
  <c r="I9" i="45"/>
  <c r="I21" i="45" s="1"/>
  <c r="A3" i="45"/>
  <c r="AE67" i="20"/>
  <c r="AB67" i="20"/>
  <c r="AB59" i="20" s="1"/>
  <c r="AB60" i="20" s="1"/>
  <c r="AA67" i="20"/>
  <c r="AA59" i="20" s="1"/>
  <c r="AA60" i="20" s="1"/>
  <c r="Z67" i="20"/>
  <c r="Y67" i="20"/>
  <c r="X67" i="20"/>
  <c r="X59" i="20" s="1"/>
  <c r="W67" i="20"/>
  <c r="W59" i="20" s="1"/>
  <c r="V67" i="20"/>
  <c r="U67" i="20"/>
  <c r="T67" i="20"/>
  <c r="T59" i="20" s="1"/>
  <c r="T60" i="20" s="1"/>
  <c r="S67" i="20"/>
  <c r="S59" i="20" s="1"/>
  <c r="S60" i="20" s="1"/>
  <c r="R67" i="20"/>
  <c r="Q67" i="20"/>
  <c r="O67" i="20"/>
  <c r="O59" i="20" s="1"/>
  <c r="O60" i="20" s="1"/>
  <c r="N67" i="20"/>
  <c r="M67" i="20"/>
  <c r="L67" i="20"/>
  <c r="L59" i="20" s="1"/>
  <c r="L60" i="20" s="1"/>
  <c r="K67" i="20"/>
  <c r="K59" i="20" s="1"/>
  <c r="K60" i="20" s="1"/>
  <c r="J67" i="20"/>
  <c r="H67" i="20"/>
  <c r="H59" i="20" s="1"/>
  <c r="H60" i="20" s="1"/>
  <c r="G67" i="20"/>
  <c r="G59" i="20" s="1"/>
  <c r="F67" i="20"/>
  <c r="E67" i="20"/>
  <c r="D67" i="20"/>
  <c r="C67" i="20"/>
  <c r="AJ66" i="20"/>
  <c r="AI66" i="20"/>
  <c r="AH66" i="20"/>
  <c r="AK66" i="20" s="1"/>
  <c r="AG66" i="20"/>
  <c r="AF66" i="20"/>
  <c r="AE66" i="20"/>
  <c r="AD66" i="20"/>
  <c r="AC66" i="20"/>
  <c r="P66" i="20"/>
  <c r="I66" i="20"/>
  <c r="AK65" i="20"/>
  <c r="AJ65" i="20"/>
  <c r="AI65" i="20"/>
  <c r="AH65" i="20"/>
  <c r="AG65" i="20"/>
  <c r="AF65" i="20"/>
  <c r="AE65" i="20"/>
  <c r="AD65" i="20"/>
  <c r="AC65" i="20"/>
  <c r="P65" i="20"/>
  <c r="I65" i="20"/>
  <c r="AJ64" i="20"/>
  <c r="AK64" i="20" s="1"/>
  <c r="AI64" i="20"/>
  <c r="AH64" i="20"/>
  <c r="AG64" i="20"/>
  <c r="AF64" i="20"/>
  <c r="AE64" i="20"/>
  <c r="AD64" i="20"/>
  <c r="AC64" i="20"/>
  <c r="P64" i="20"/>
  <c r="P67" i="20" s="1"/>
  <c r="P59" i="20" s="1"/>
  <c r="P60" i="20" s="1"/>
  <c r="I64" i="20"/>
  <c r="I67" i="20" s="1"/>
  <c r="W60" i="20"/>
  <c r="G60" i="20"/>
  <c r="Z59" i="20"/>
  <c r="Z60" i="20" s="1"/>
  <c r="Y59" i="20"/>
  <c r="Y60" i="20" s="1"/>
  <c r="V59" i="20"/>
  <c r="V60" i="20" s="1"/>
  <c r="U59" i="20"/>
  <c r="U60" i="20" s="1"/>
  <c r="R59" i="20"/>
  <c r="Q59" i="20"/>
  <c r="N59" i="20"/>
  <c r="N60" i="20" s="1"/>
  <c r="M59" i="20"/>
  <c r="M60" i="20" s="1"/>
  <c r="J59" i="20"/>
  <c r="J60" i="20" s="1"/>
  <c r="I59" i="20"/>
  <c r="I60" i="20" s="1"/>
  <c r="F59" i="20"/>
  <c r="F60" i="20" s="1"/>
  <c r="E59" i="20"/>
  <c r="E60" i="20" s="1"/>
  <c r="AC58" i="20"/>
  <c r="AB58" i="20"/>
  <c r="AA58" i="20"/>
  <c r="Z58" i="20"/>
  <c r="Y58" i="20"/>
  <c r="X58" i="20"/>
  <c r="AF58" i="20" s="1"/>
  <c r="W58" i="20"/>
  <c r="V58" i="20"/>
  <c r="U58" i="20"/>
  <c r="T58" i="20"/>
  <c r="AJ58" i="20" s="1"/>
  <c r="S58" i="20"/>
  <c r="R58" i="20"/>
  <c r="Q58" i="20"/>
  <c r="AI58" i="20" s="1"/>
  <c r="O58" i="20"/>
  <c r="N58" i="20"/>
  <c r="M58" i="20"/>
  <c r="L58" i="20"/>
  <c r="K58" i="20"/>
  <c r="J58" i="20"/>
  <c r="H58" i="20"/>
  <c r="G58" i="20"/>
  <c r="F58" i="20"/>
  <c r="E58" i="20"/>
  <c r="AG58" i="20" s="1"/>
  <c r="D58" i="20"/>
  <c r="C58" i="20"/>
  <c r="AJ57" i="20"/>
  <c r="AK57" i="20" s="1"/>
  <c r="AI57" i="20"/>
  <c r="AH57" i="20"/>
  <c r="AG57" i="20"/>
  <c r="AF57" i="20"/>
  <c r="AE57" i="20"/>
  <c r="AE58" i="20" s="1"/>
  <c r="AD57" i="20"/>
  <c r="AC57" i="20"/>
  <c r="P57" i="20"/>
  <c r="P58" i="20" s="1"/>
  <c r="I57" i="20"/>
  <c r="I58" i="20" s="1"/>
  <c r="AH56" i="20"/>
  <c r="AE56" i="20"/>
  <c r="AD56" i="20"/>
  <c r="AB56" i="20"/>
  <c r="AA56" i="20"/>
  <c r="Z56" i="20"/>
  <c r="Y56" i="20"/>
  <c r="X56" i="20"/>
  <c r="W56" i="20"/>
  <c r="V56" i="20"/>
  <c r="U56" i="20"/>
  <c r="T56" i="20"/>
  <c r="S56" i="20"/>
  <c r="AI56" i="20" s="1"/>
  <c r="R56" i="20"/>
  <c r="AJ56" i="20" s="1"/>
  <c r="Q56" i="20"/>
  <c r="O56" i="20"/>
  <c r="N56" i="20"/>
  <c r="M56" i="20"/>
  <c r="L56" i="20"/>
  <c r="K56" i="20"/>
  <c r="J56" i="20"/>
  <c r="H56" i="20"/>
  <c r="G56" i="20"/>
  <c r="F56" i="20"/>
  <c r="E56" i="20"/>
  <c r="D56" i="20"/>
  <c r="C56" i="20"/>
  <c r="AG56" i="20" s="1"/>
  <c r="AJ55" i="20"/>
  <c r="AI55" i="20"/>
  <c r="AH55" i="20"/>
  <c r="AK55" i="20" s="1"/>
  <c r="AG55" i="20"/>
  <c r="AF55" i="20"/>
  <c r="AE55" i="20"/>
  <c r="AD55" i="20"/>
  <c r="AC55" i="20"/>
  <c r="P55" i="20"/>
  <c r="I55" i="20"/>
  <c r="AK54" i="20"/>
  <c r="AJ54" i="20"/>
  <c r="AI54" i="20"/>
  <c r="AH54" i="20"/>
  <c r="AG54" i="20"/>
  <c r="AF54" i="20"/>
  <c r="AE54" i="20"/>
  <c r="AD54" i="20"/>
  <c r="AC54" i="20"/>
  <c r="AC56" i="20" s="1"/>
  <c r="P54" i="20"/>
  <c r="P56" i="20" s="1"/>
  <c r="I54" i="20"/>
  <c r="I56" i="20" s="1"/>
  <c r="AE53" i="20"/>
  <c r="AB53" i="20"/>
  <c r="AA53" i="20"/>
  <c r="Z53" i="20"/>
  <c r="Y53" i="20"/>
  <c r="X53" i="20"/>
  <c r="W53" i="20"/>
  <c r="V53" i="20"/>
  <c r="U53" i="20"/>
  <c r="T53" i="20"/>
  <c r="AJ53" i="20" s="1"/>
  <c r="S53" i="20"/>
  <c r="AI53" i="20" s="1"/>
  <c r="R53" i="20"/>
  <c r="Q53" i="20"/>
  <c r="O53" i="20"/>
  <c r="N53" i="20"/>
  <c r="M53" i="20"/>
  <c r="L53" i="20"/>
  <c r="K53" i="20"/>
  <c r="AF53" i="20" s="1"/>
  <c r="J53" i="20"/>
  <c r="H53" i="20"/>
  <c r="G53" i="20"/>
  <c r="F53" i="20"/>
  <c r="E53" i="20"/>
  <c r="D53" i="20"/>
  <c r="C53" i="20"/>
  <c r="AG53" i="20" s="1"/>
  <c r="AJ52" i="20"/>
  <c r="AK52" i="20" s="1"/>
  <c r="AI52" i="20"/>
  <c r="AH52" i="20"/>
  <c r="AG52" i="20"/>
  <c r="AF52" i="20"/>
  <c r="AE52" i="20"/>
  <c r="AD52" i="20"/>
  <c r="AC52" i="20"/>
  <c r="P52" i="20"/>
  <c r="I52" i="20"/>
  <c r="AK51" i="20"/>
  <c r="AJ51" i="20"/>
  <c r="AI51" i="20"/>
  <c r="AH51" i="20"/>
  <c r="AG51" i="20"/>
  <c r="AF51" i="20"/>
  <c r="AE51" i="20"/>
  <c r="AD51" i="20"/>
  <c r="AC51" i="20"/>
  <c r="P51" i="20"/>
  <c r="I51" i="20"/>
  <c r="AJ50" i="20"/>
  <c r="AK50" i="20" s="1"/>
  <c r="AI50" i="20"/>
  <c r="AH50" i="20"/>
  <c r="AG50" i="20"/>
  <c r="AF50" i="20"/>
  <c r="AE50" i="20"/>
  <c r="AD50" i="20"/>
  <c r="AC50" i="20"/>
  <c r="P50" i="20"/>
  <c r="P53" i="20" s="1"/>
  <c r="I50" i="20"/>
  <c r="AJ49" i="20"/>
  <c r="AB49" i="20"/>
  <c r="AA49" i="20"/>
  <c r="Z49" i="20"/>
  <c r="Y49" i="20"/>
  <c r="X49" i="20"/>
  <c r="AF49" i="20" s="1"/>
  <c r="W49" i="20"/>
  <c r="V49" i="20"/>
  <c r="U49" i="20"/>
  <c r="T49" i="20"/>
  <c r="S49" i="20"/>
  <c r="AI49" i="20" s="1"/>
  <c r="R49" i="20"/>
  <c r="Q49" i="20"/>
  <c r="P49" i="20"/>
  <c r="O49" i="20"/>
  <c r="N49" i="20"/>
  <c r="M49" i="20"/>
  <c r="L49" i="20"/>
  <c r="K49" i="20"/>
  <c r="J49" i="20"/>
  <c r="H49" i="20"/>
  <c r="G49" i="20"/>
  <c r="F49" i="20"/>
  <c r="E49" i="20"/>
  <c r="D49" i="20"/>
  <c r="C49" i="20"/>
  <c r="AG49" i="20" s="1"/>
  <c r="AJ48" i="20"/>
  <c r="AK48" i="20" s="1"/>
  <c r="AI48" i="20"/>
  <c r="AH48" i="20"/>
  <c r="AG48" i="20"/>
  <c r="AF48" i="20"/>
  <c r="AE48" i="20"/>
  <c r="AE49" i="20" s="1"/>
  <c r="AD48" i="20"/>
  <c r="AC48" i="20"/>
  <c r="AC49" i="20" s="1"/>
  <c r="P48" i="20"/>
  <c r="I48" i="20"/>
  <c r="I49" i="20" s="1"/>
  <c r="AH47" i="20"/>
  <c r="AB47" i="20"/>
  <c r="AA47" i="20"/>
  <c r="Z47" i="20"/>
  <c r="Y47" i="20"/>
  <c r="X47" i="20"/>
  <c r="AF47" i="20" s="1"/>
  <c r="W47" i="20"/>
  <c r="V47" i="20"/>
  <c r="U47" i="20"/>
  <c r="T47" i="20"/>
  <c r="S47" i="20"/>
  <c r="R47" i="20"/>
  <c r="AJ47" i="20" s="1"/>
  <c r="Q47" i="20"/>
  <c r="AI47" i="20" s="1"/>
  <c r="O47" i="20"/>
  <c r="N47" i="20"/>
  <c r="M47" i="20"/>
  <c r="L47" i="20"/>
  <c r="K47" i="20"/>
  <c r="J47" i="20"/>
  <c r="I47" i="20"/>
  <c r="H47" i="20"/>
  <c r="G47" i="20"/>
  <c r="F47" i="20"/>
  <c r="E47" i="20"/>
  <c r="AG47" i="20" s="1"/>
  <c r="D47" i="20"/>
  <c r="C47" i="20"/>
  <c r="AJ46" i="20"/>
  <c r="AK46" i="20" s="1"/>
  <c r="AI46" i="20"/>
  <c r="AH46" i="20"/>
  <c r="AG46" i="20"/>
  <c r="AF46" i="20"/>
  <c r="AE46" i="20"/>
  <c r="AD46" i="20"/>
  <c r="AC46" i="20"/>
  <c r="P46" i="20"/>
  <c r="I46" i="20"/>
  <c r="AJ45" i="20"/>
  <c r="AK45" i="20" s="1"/>
  <c r="AI45" i="20"/>
  <c r="AH45" i="20"/>
  <c r="AG45" i="20"/>
  <c r="AF45" i="20"/>
  <c r="AE45" i="20"/>
  <c r="AD45" i="20"/>
  <c r="AC45" i="20"/>
  <c r="P45" i="20"/>
  <c r="I45" i="20"/>
  <c r="AJ44" i="20"/>
  <c r="AI44" i="20"/>
  <c r="AH44" i="20"/>
  <c r="AG44" i="20"/>
  <c r="AF44" i="20"/>
  <c r="AE44" i="20"/>
  <c r="AD44" i="20"/>
  <c r="AC44" i="20"/>
  <c r="P44" i="20"/>
  <c r="I44" i="20"/>
  <c r="AK43" i="20"/>
  <c r="AJ43" i="20"/>
  <c r="AI43" i="20"/>
  <c r="AH43" i="20"/>
  <c r="AG43" i="20"/>
  <c r="AF43" i="20"/>
  <c r="AE43" i="20"/>
  <c r="AD43" i="20"/>
  <c r="AC43" i="20"/>
  <c r="P43" i="20"/>
  <c r="I43" i="20"/>
  <c r="AJ42" i="20"/>
  <c r="AK42" i="20" s="1"/>
  <c r="AI42" i="20"/>
  <c r="AH42" i="20"/>
  <c r="AG42" i="20"/>
  <c r="AF42" i="20"/>
  <c r="AE42" i="20"/>
  <c r="AD42" i="20"/>
  <c r="AC42" i="20"/>
  <c r="P42" i="20"/>
  <c r="I42" i="20"/>
  <c r="AJ41" i="20"/>
  <c r="AK41" i="20" s="1"/>
  <c r="AI41" i="20"/>
  <c r="AH41" i="20"/>
  <c r="AG41" i="20"/>
  <c r="AF41" i="20"/>
  <c r="AE41" i="20"/>
  <c r="AD41" i="20"/>
  <c r="AC41" i="20"/>
  <c r="P41" i="20"/>
  <c r="I41" i="20"/>
  <c r="AJ40" i="20"/>
  <c r="AK40" i="20" s="1"/>
  <c r="AI40" i="20"/>
  <c r="AH40" i="20"/>
  <c r="AG40" i="20"/>
  <c r="AF40" i="20"/>
  <c r="AE40" i="20"/>
  <c r="AD40" i="20"/>
  <c r="AC40" i="20"/>
  <c r="P40" i="20"/>
  <c r="I40" i="20"/>
  <c r="AK39" i="20"/>
  <c r="AJ39" i="20"/>
  <c r="AI39" i="20"/>
  <c r="AH39" i="20"/>
  <c r="AG39" i="20"/>
  <c r="AF39" i="20"/>
  <c r="AE39" i="20"/>
  <c r="AE47" i="20" s="1"/>
  <c r="AD39" i="20"/>
  <c r="AC39" i="20"/>
  <c r="P39" i="20"/>
  <c r="I39" i="20"/>
  <c r="AF38" i="20"/>
  <c r="AB38" i="20"/>
  <c r="AA38" i="20"/>
  <c r="Z38" i="20"/>
  <c r="Y38" i="20"/>
  <c r="X38" i="20"/>
  <c r="W38" i="20"/>
  <c r="V38" i="20"/>
  <c r="U38" i="20"/>
  <c r="T38" i="20"/>
  <c r="AJ38" i="20" s="1"/>
  <c r="AK38" i="20" s="1"/>
  <c r="S38" i="20"/>
  <c r="R38" i="20"/>
  <c r="AD38" i="20" s="1"/>
  <c r="Q38" i="20"/>
  <c r="AI38" i="20" s="1"/>
  <c r="O38" i="20"/>
  <c r="N38" i="20"/>
  <c r="M38" i="20"/>
  <c r="L38" i="20"/>
  <c r="K38" i="20"/>
  <c r="J38" i="20"/>
  <c r="H38" i="20"/>
  <c r="H61" i="20" s="1"/>
  <c r="G38" i="20"/>
  <c r="F38" i="20"/>
  <c r="E38" i="20"/>
  <c r="AG38" i="20" s="1"/>
  <c r="D38" i="20"/>
  <c r="AH38" i="20" s="1"/>
  <c r="C38" i="20"/>
  <c r="AJ37" i="20"/>
  <c r="AK37" i="20" s="1"/>
  <c r="AI37" i="20"/>
  <c r="AH37" i="20"/>
  <c r="AG37" i="20"/>
  <c r="AF37" i="20"/>
  <c r="AE37" i="20"/>
  <c r="AD37" i="20"/>
  <c r="AC37" i="20"/>
  <c r="P37" i="20"/>
  <c r="I37" i="20"/>
  <c r="AJ36" i="20"/>
  <c r="AI36" i="20"/>
  <c r="AH36" i="20"/>
  <c r="AK36" i="20" s="1"/>
  <c r="AG36" i="20"/>
  <c r="AF36" i="20"/>
  <c r="AE36" i="20"/>
  <c r="AD36" i="20"/>
  <c r="AC36" i="20"/>
  <c r="P36" i="20"/>
  <c r="I36" i="20"/>
  <c r="AK35" i="20"/>
  <c r="AJ35" i="20"/>
  <c r="AI35" i="20"/>
  <c r="AH35" i="20"/>
  <c r="AG35" i="20"/>
  <c r="AF35" i="20"/>
  <c r="AE35" i="20"/>
  <c r="AD35" i="20"/>
  <c r="AC35" i="20"/>
  <c r="P35" i="20"/>
  <c r="I35" i="20"/>
  <c r="AJ34" i="20"/>
  <c r="AK34" i="20" s="1"/>
  <c r="AI34" i="20"/>
  <c r="AH34" i="20"/>
  <c r="AG34" i="20"/>
  <c r="AF34" i="20"/>
  <c r="AE34" i="20"/>
  <c r="AD34" i="20"/>
  <c r="AC34" i="20"/>
  <c r="P34" i="20"/>
  <c r="I34" i="20"/>
  <c r="AJ33" i="20"/>
  <c r="AK33" i="20" s="1"/>
  <c r="AI33" i="20"/>
  <c r="AH33" i="20"/>
  <c r="AG33" i="20"/>
  <c r="AF33" i="20"/>
  <c r="AE33" i="20"/>
  <c r="AD33" i="20"/>
  <c r="AC33" i="20"/>
  <c r="P33" i="20"/>
  <c r="I33" i="20"/>
  <c r="AJ32" i="20"/>
  <c r="AI32" i="20"/>
  <c r="AH32" i="20"/>
  <c r="AK32" i="20" s="1"/>
  <c r="AG32" i="20"/>
  <c r="AF32" i="20"/>
  <c r="AE32" i="20"/>
  <c r="AD32" i="20"/>
  <c r="AC32" i="20"/>
  <c r="P32" i="20"/>
  <c r="I32" i="20"/>
  <c r="AK31" i="20"/>
  <c r="AJ31" i="20"/>
  <c r="AI31" i="20"/>
  <c r="AH31" i="20"/>
  <c r="AG31" i="20"/>
  <c r="AF31" i="20"/>
  <c r="AE31" i="20"/>
  <c r="AD31" i="20"/>
  <c r="AC31" i="20"/>
  <c r="P31" i="20"/>
  <c r="I31" i="20"/>
  <c r="AJ30" i="20"/>
  <c r="AK30" i="20" s="1"/>
  <c r="AI30" i="20"/>
  <c r="AH30" i="20"/>
  <c r="AG30" i="20"/>
  <c r="AF30" i="20"/>
  <c r="AE30" i="20"/>
  <c r="AD30" i="20"/>
  <c r="AC30" i="20"/>
  <c r="P30" i="20"/>
  <c r="I30" i="20"/>
  <c r="AJ29" i="20"/>
  <c r="AK29" i="20" s="1"/>
  <c r="AI29" i="20"/>
  <c r="AH29" i="20"/>
  <c r="AG29" i="20"/>
  <c r="AF29" i="20"/>
  <c r="AE29" i="20"/>
  <c r="AD29" i="20"/>
  <c r="AC29" i="20"/>
  <c r="P29" i="20"/>
  <c r="I29" i="20"/>
  <c r="AJ28" i="20"/>
  <c r="AI28" i="20"/>
  <c r="AH28" i="20"/>
  <c r="AG28" i="20"/>
  <c r="AF28" i="20"/>
  <c r="AE28" i="20"/>
  <c r="AD28" i="20"/>
  <c r="AC28" i="20"/>
  <c r="P28" i="20"/>
  <c r="I28" i="20"/>
  <c r="AK27" i="20"/>
  <c r="AJ27" i="20"/>
  <c r="AI27" i="20"/>
  <c r="AH27" i="20"/>
  <c r="AG27" i="20"/>
  <c r="AF27" i="20"/>
  <c r="AE27" i="20"/>
  <c r="AD27" i="20"/>
  <c r="AC27" i="20"/>
  <c r="P27" i="20"/>
  <c r="I27" i="20"/>
  <c r="AJ26" i="20"/>
  <c r="AK26" i="20" s="1"/>
  <c r="AI26" i="20"/>
  <c r="AH26" i="20"/>
  <c r="AG26" i="20"/>
  <c r="AF26" i="20"/>
  <c r="AE26" i="20"/>
  <c r="AD26" i="20"/>
  <c r="AC26" i="20"/>
  <c r="P26" i="20"/>
  <c r="I26" i="20"/>
  <c r="AJ25" i="20"/>
  <c r="AK25" i="20" s="1"/>
  <c r="AI25" i="20"/>
  <c r="AH25" i="20"/>
  <c r="AG25" i="20"/>
  <c r="AF25" i="20"/>
  <c r="AE25" i="20"/>
  <c r="AD25" i="20"/>
  <c r="AC25" i="20"/>
  <c r="P25" i="20"/>
  <c r="I25" i="20"/>
  <c r="AJ24" i="20"/>
  <c r="AI24" i="20"/>
  <c r="AH24" i="20"/>
  <c r="AK24" i="20" s="1"/>
  <c r="AG24" i="20"/>
  <c r="AF24" i="20"/>
  <c r="AE24" i="20"/>
  <c r="AD24" i="20"/>
  <c r="AC24" i="20"/>
  <c r="P24" i="20"/>
  <c r="I24" i="20"/>
  <c r="I38" i="20" s="1"/>
  <c r="AK23" i="20"/>
  <c r="AJ23" i="20"/>
  <c r="AI23" i="20"/>
  <c r="AH23" i="20"/>
  <c r="AG23" i="20"/>
  <c r="AF23" i="20"/>
  <c r="AE23" i="20"/>
  <c r="AD23" i="20"/>
  <c r="AC23" i="20"/>
  <c r="P23" i="20"/>
  <c r="I23" i="20"/>
  <c r="AJ22" i="20"/>
  <c r="AK22" i="20" s="1"/>
  <c r="AI22" i="20"/>
  <c r="AH22" i="20"/>
  <c r="AG22" i="20"/>
  <c r="AF22" i="20"/>
  <c r="AE22" i="20"/>
  <c r="AD22" i="20"/>
  <c r="AC22" i="20"/>
  <c r="AC38" i="20" s="1"/>
  <c r="P22" i="20"/>
  <c r="I22" i="20"/>
  <c r="AB21" i="20"/>
  <c r="AB61" i="20" s="1"/>
  <c r="AA21" i="20"/>
  <c r="Z21" i="20"/>
  <c r="Y21" i="20"/>
  <c r="X21" i="20"/>
  <c r="W21" i="20"/>
  <c r="V21" i="20"/>
  <c r="U21" i="20"/>
  <c r="T21" i="20"/>
  <c r="AJ21" i="20" s="1"/>
  <c r="S21" i="20"/>
  <c r="R21" i="20"/>
  <c r="Q21" i="20"/>
  <c r="P21" i="20"/>
  <c r="O21" i="20"/>
  <c r="N21" i="20"/>
  <c r="M21" i="20"/>
  <c r="L21" i="20"/>
  <c r="L61" i="20" s="1"/>
  <c r="K21" i="20"/>
  <c r="J21" i="20"/>
  <c r="H21" i="20"/>
  <c r="G21" i="20"/>
  <c r="F21" i="20"/>
  <c r="E21" i="20"/>
  <c r="D21" i="20"/>
  <c r="C21" i="20"/>
  <c r="AJ20" i="20"/>
  <c r="AK20" i="20" s="1"/>
  <c r="AI20" i="20"/>
  <c r="AH20" i="20"/>
  <c r="AG20" i="20"/>
  <c r="AF20" i="20"/>
  <c r="AE20" i="20"/>
  <c r="AD20" i="20"/>
  <c r="AC20" i="20"/>
  <c r="P20" i="20"/>
  <c r="I20" i="20"/>
  <c r="AJ19" i="20"/>
  <c r="AI19" i="20"/>
  <c r="AH19" i="20"/>
  <c r="AK19" i="20" s="1"/>
  <c r="AG19" i="20"/>
  <c r="AF19" i="20"/>
  <c r="AE19" i="20"/>
  <c r="AD19" i="20"/>
  <c r="AC19" i="20"/>
  <c r="P19" i="20"/>
  <c r="I19" i="20"/>
  <c r="AK18" i="20"/>
  <c r="AJ18" i="20"/>
  <c r="AI18" i="20"/>
  <c r="AH18" i="20"/>
  <c r="AG18" i="20"/>
  <c r="AF18" i="20"/>
  <c r="AE18" i="20"/>
  <c r="AD18" i="20"/>
  <c r="AC18" i="20"/>
  <c r="P18" i="20"/>
  <c r="I18" i="20"/>
  <c r="AJ17" i="20"/>
  <c r="AK17" i="20" s="1"/>
  <c r="AI17" i="20"/>
  <c r="AH17" i="20"/>
  <c r="AG17" i="20"/>
  <c r="AF17" i="20"/>
  <c r="AE17" i="20"/>
  <c r="AD17" i="20"/>
  <c r="AC17" i="20"/>
  <c r="P17" i="20"/>
  <c r="I17" i="20"/>
  <c r="AJ16" i="20"/>
  <c r="AI16" i="20"/>
  <c r="AH16" i="20"/>
  <c r="AG16" i="20"/>
  <c r="AF16" i="20"/>
  <c r="AE16" i="20"/>
  <c r="AD16" i="20"/>
  <c r="AC16" i="20"/>
  <c r="P16" i="20"/>
  <c r="I16" i="20"/>
  <c r="AJ15" i="20"/>
  <c r="AI15" i="20"/>
  <c r="AH15" i="20"/>
  <c r="AK15" i="20" s="1"/>
  <c r="AG15" i="20"/>
  <c r="AF15" i="20"/>
  <c r="AE15" i="20"/>
  <c r="AD15" i="20"/>
  <c r="AC15" i="20"/>
  <c r="P15" i="20"/>
  <c r="I15" i="20"/>
  <c r="AK14" i="20"/>
  <c r="AJ14" i="20"/>
  <c r="AI14" i="20"/>
  <c r="AH14" i="20"/>
  <c r="AG14" i="20"/>
  <c r="AF14" i="20"/>
  <c r="AE14" i="20"/>
  <c r="AD14" i="20"/>
  <c r="AC14" i="20"/>
  <c r="P14" i="20"/>
  <c r="I14" i="20"/>
  <c r="AJ13" i="20"/>
  <c r="AK13" i="20" s="1"/>
  <c r="AI13" i="20"/>
  <c r="AH13" i="20"/>
  <c r="AG13" i="20"/>
  <c r="AF13" i="20"/>
  <c r="AE13" i="20"/>
  <c r="AD13" i="20"/>
  <c r="AC13" i="20"/>
  <c r="P13" i="20"/>
  <c r="I13" i="20"/>
  <c r="AJ12" i="20"/>
  <c r="AK12" i="20" s="1"/>
  <c r="AI12" i="20"/>
  <c r="AH12" i="20"/>
  <c r="AG12" i="20"/>
  <c r="AF12" i="20"/>
  <c r="AE12" i="20"/>
  <c r="AD12" i="20"/>
  <c r="AC12" i="20"/>
  <c r="P12" i="20"/>
  <c r="I12" i="20"/>
  <c r="AJ11" i="20"/>
  <c r="AI11" i="20"/>
  <c r="AH11" i="20"/>
  <c r="AK11" i="20" s="1"/>
  <c r="AG11" i="20"/>
  <c r="AF11" i="20"/>
  <c r="AE11" i="20"/>
  <c r="AD11" i="20"/>
  <c r="AC11" i="20"/>
  <c r="P11" i="20"/>
  <c r="I11" i="20"/>
  <c r="AK10" i="20"/>
  <c r="AJ10" i="20"/>
  <c r="AI10" i="20"/>
  <c r="AH10" i="20"/>
  <c r="AG10" i="20"/>
  <c r="AF10" i="20"/>
  <c r="AE10" i="20"/>
  <c r="AD10" i="20"/>
  <c r="AC10" i="20"/>
  <c r="P10" i="20"/>
  <c r="I10" i="20"/>
  <c r="AJ9" i="20"/>
  <c r="AK9" i="20" s="1"/>
  <c r="AI9" i="20"/>
  <c r="AH9" i="20"/>
  <c r="AG9" i="20"/>
  <c r="AF9" i="20"/>
  <c r="AE9" i="20"/>
  <c r="AD9" i="20"/>
  <c r="AC9" i="20"/>
  <c r="P9" i="20"/>
  <c r="I9" i="20"/>
  <c r="A3" i="20"/>
  <c r="AB67" i="19"/>
  <c r="AB59" i="19" s="1"/>
  <c r="AB60" i="19" s="1"/>
  <c r="AA67" i="19"/>
  <c r="AA59" i="19" s="1"/>
  <c r="Z67" i="19"/>
  <c r="Y67" i="19"/>
  <c r="X67" i="19"/>
  <c r="W67" i="19"/>
  <c r="W59" i="19" s="1"/>
  <c r="AT59" i="19" s="1"/>
  <c r="V67" i="19"/>
  <c r="U67" i="19"/>
  <c r="T67" i="19"/>
  <c r="S67" i="19"/>
  <c r="S59" i="19" s="1"/>
  <c r="R67" i="19"/>
  <c r="Q67" i="19"/>
  <c r="P67" i="19"/>
  <c r="P59" i="19" s="1"/>
  <c r="P60" i="19" s="1"/>
  <c r="O67" i="19"/>
  <c r="O59" i="19" s="1"/>
  <c r="N67" i="19"/>
  <c r="M67" i="19"/>
  <c r="L67" i="19"/>
  <c r="L59" i="19" s="1"/>
  <c r="L60" i="19" s="1"/>
  <c r="K67" i="19"/>
  <c r="K59" i="19" s="1"/>
  <c r="J67" i="19"/>
  <c r="H67" i="19"/>
  <c r="H59" i="19" s="1"/>
  <c r="H60" i="19" s="1"/>
  <c r="G67" i="19"/>
  <c r="G59" i="19" s="1"/>
  <c r="G60" i="19" s="1"/>
  <c r="F67" i="19"/>
  <c r="E67" i="19"/>
  <c r="D67" i="19"/>
  <c r="C67" i="19"/>
  <c r="AJ66" i="19"/>
  <c r="AK66" i="19" s="1"/>
  <c r="AI66" i="19"/>
  <c r="AH66" i="19"/>
  <c r="AG66" i="19"/>
  <c r="AF66" i="19"/>
  <c r="AE66" i="19"/>
  <c r="AE67" i="19" s="1"/>
  <c r="AD66" i="19"/>
  <c r="AC66" i="19"/>
  <c r="P66" i="19"/>
  <c r="I66" i="19"/>
  <c r="AJ65" i="19"/>
  <c r="AI65" i="19"/>
  <c r="AH65" i="19"/>
  <c r="AK65" i="19" s="1"/>
  <c r="AG65" i="19"/>
  <c r="AF65" i="19"/>
  <c r="AE65" i="19"/>
  <c r="AD65" i="19"/>
  <c r="AC65" i="19"/>
  <c r="P65" i="19"/>
  <c r="I65" i="19"/>
  <c r="AK64" i="19"/>
  <c r="AJ64" i="19"/>
  <c r="AI64" i="19"/>
  <c r="AH64" i="19"/>
  <c r="AG64" i="19"/>
  <c r="AF64" i="19"/>
  <c r="AE64" i="19"/>
  <c r="AD64" i="19"/>
  <c r="AC64" i="19"/>
  <c r="AC67" i="19" s="1"/>
  <c r="P64" i="19"/>
  <c r="I64" i="19"/>
  <c r="I67" i="19" s="1"/>
  <c r="S61" i="19"/>
  <c r="AA60" i="19"/>
  <c r="Z60" i="19"/>
  <c r="W60" i="19"/>
  <c r="AT60" i="19" s="1"/>
  <c r="V60" i="19"/>
  <c r="S60" i="19"/>
  <c r="R60" i="19"/>
  <c r="O60" i="19"/>
  <c r="N60" i="19"/>
  <c r="K60" i="19"/>
  <c r="J60" i="19"/>
  <c r="F60" i="19"/>
  <c r="AC59" i="19"/>
  <c r="AC60" i="19" s="1"/>
  <c r="Z59" i="19"/>
  <c r="Y59" i="19"/>
  <c r="Y60" i="19" s="1"/>
  <c r="V59" i="19"/>
  <c r="U59" i="19"/>
  <c r="U60" i="19" s="1"/>
  <c r="R59" i="19"/>
  <c r="Q59" i="19"/>
  <c r="N59" i="19"/>
  <c r="M59" i="19"/>
  <c r="M60" i="19" s="1"/>
  <c r="J59" i="19"/>
  <c r="I59" i="19"/>
  <c r="I60" i="19" s="1"/>
  <c r="F59" i="19"/>
  <c r="E59" i="19"/>
  <c r="E60" i="19" s="1"/>
  <c r="AT58" i="19"/>
  <c r="AF58" i="19"/>
  <c r="AC58" i="19"/>
  <c r="AB58" i="19"/>
  <c r="AA58" i="19"/>
  <c r="Z58" i="19"/>
  <c r="Y58" i="19"/>
  <c r="X58" i="19"/>
  <c r="AU58" i="19" s="1"/>
  <c r="W58" i="19"/>
  <c r="V58" i="19"/>
  <c r="U58" i="19"/>
  <c r="T58" i="19"/>
  <c r="AJ58" i="19" s="1"/>
  <c r="AK58" i="19" s="1"/>
  <c r="S58" i="19"/>
  <c r="R58" i="19"/>
  <c r="AS58" i="19" s="1"/>
  <c r="Q58" i="19"/>
  <c r="O58" i="19"/>
  <c r="N58" i="19"/>
  <c r="M58" i="19"/>
  <c r="L58" i="19"/>
  <c r="K58" i="19"/>
  <c r="J58" i="19"/>
  <c r="H58" i="19"/>
  <c r="G58" i="19"/>
  <c r="F58" i="19"/>
  <c r="E58" i="19"/>
  <c r="AG58" i="19" s="1"/>
  <c r="D58" i="19"/>
  <c r="AH58" i="19" s="1"/>
  <c r="C58" i="19"/>
  <c r="AU57" i="19"/>
  <c r="AT57" i="19"/>
  <c r="AS57" i="19"/>
  <c r="AR57" i="19"/>
  <c r="AJ57" i="19"/>
  <c r="AK57" i="19" s="1"/>
  <c r="AI57" i="19"/>
  <c r="AH57" i="19"/>
  <c r="AG57" i="19"/>
  <c r="AF57" i="19"/>
  <c r="AE57" i="19"/>
  <c r="AE58" i="19" s="1"/>
  <c r="AD57" i="19"/>
  <c r="AC57" i="19"/>
  <c r="P57" i="19"/>
  <c r="P58" i="19" s="1"/>
  <c r="I57" i="19"/>
  <c r="I58" i="19" s="1"/>
  <c r="AR56" i="19"/>
  <c r="AI56" i="19"/>
  <c r="AE56" i="19"/>
  <c r="AB56" i="19"/>
  <c r="AA56" i="19"/>
  <c r="Z56" i="19"/>
  <c r="Y56" i="19"/>
  <c r="X56" i="19"/>
  <c r="AU56" i="19" s="1"/>
  <c r="W56" i="19"/>
  <c r="AT56" i="19" s="1"/>
  <c r="V56" i="19"/>
  <c r="U56" i="19"/>
  <c r="T56" i="19"/>
  <c r="S56" i="19"/>
  <c r="R56" i="19"/>
  <c r="AJ56" i="19" s="1"/>
  <c r="Q56" i="19"/>
  <c r="O56" i="19"/>
  <c r="N56" i="19"/>
  <c r="M56" i="19"/>
  <c r="L56" i="19"/>
  <c r="K56" i="19"/>
  <c r="J56" i="19"/>
  <c r="H56" i="19"/>
  <c r="G56" i="19"/>
  <c r="F56" i="19"/>
  <c r="AH56" i="19" s="1"/>
  <c r="E56" i="19"/>
  <c r="D56" i="19"/>
  <c r="C56" i="19"/>
  <c r="AU55" i="19"/>
  <c r="AT55" i="19"/>
  <c r="AS55" i="19"/>
  <c r="AR55" i="19"/>
  <c r="AK55" i="19"/>
  <c r="AJ55" i="19"/>
  <c r="AI55" i="19"/>
  <c r="AH55" i="19"/>
  <c r="AG55" i="19"/>
  <c r="AF55" i="19"/>
  <c r="AE55" i="19"/>
  <c r="AD55" i="19"/>
  <c r="AC55" i="19"/>
  <c r="P55" i="19"/>
  <c r="I55" i="19"/>
  <c r="AU54" i="19"/>
  <c r="AT54" i="19"/>
  <c r="AS54" i="19"/>
  <c r="AR54" i="19"/>
  <c r="AJ54" i="19"/>
  <c r="AK54" i="19" s="1"/>
  <c r="AI54" i="19"/>
  <c r="AH54" i="19"/>
  <c r="AG54" i="19"/>
  <c r="AF54" i="19"/>
  <c r="AE54" i="19"/>
  <c r="AD54" i="19"/>
  <c r="AC54" i="19"/>
  <c r="P54" i="19"/>
  <c r="P56" i="19" s="1"/>
  <c r="I54" i="19"/>
  <c r="I56" i="19" s="1"/>
  <c r="AF53" i="19"/>
  <c r="AB53" i="19"/>
  <c r="AA53" i="19"/>
  <c r="Z53" i="19"/>
  <c r="Y53" i="19"/>
  <c r="X53" i="19"/>
  <c r="W53" i="19"/>
  <c r="V53" i="19"/>
  <c r="U53" i="19"/>
  <c r="T53" i="19"/>
  <c r="AJ53" i="19" s="1"/>
  <c r="AK53" i="19" s="1"/>
  <c r="S53" i="19"/>
  <c r="AI53" i="19" s="1"/>
  <c r="R53" i="19"/>
  <c r="AD53" i="19" s="1"/>
  <c r="Q53" i="19"/>
  <c r="P53" i="19"/>
  <c r="O53" i="19"/>
  <c r="N53" i="19"/>
  <c r="M53" i="19"/>
  <c r="L53" i="19"/>
  <c r="K53" i="19"/>
  <c r="J53" i="19"/>
  <c r="H53" i="19"/>
  <c r="G53" i="19"/>
  <c r="F53" i="19"/>
  <c r="E53" i="19"/>
  <c r="D53" i="19"/>
  <c r="AH53" i="19" s="1"/>
  <c r="C53" i="19"/>
  <c r="AG53" i="19" s="1"/>
  <c r="AJ52" i="19"/>
  <c r="AI52" i="19"/>
  <c r="AH52" i="19"/>
  <c r="AG52" i="19"/>
  <c r="AF52" i="19"/>
  <c r="AE52" i="19"/>
  <c r="AE53" i="19" s="1"/>
  <c r="AD52" i="19"/>
  <c r="AC52" i="19"/>
  <c r="P52" i="19"/>
  <c r="I52" i="19"/>
  <c r="AJ51" i="19"/>
  <c r="AI51" i="19"/>
  <c r="AH51" i="19"/>
  <c r="AK51" i="19" s="1"/>
  <c r="AG51" i="19"/>
  <c r="AF51" i="19"/>
  <c r="AE51" i="19"/>
  <c r="AD51" i="19"/>
  <c r="AC51" i="19"/>
  <c r="P51" i="19"/>
  <c r="I51" i="19"/>
  <c r="AK50" i="19"/>
  <c r="AJ50" i="19"/>
  <c r="AI50" i="19"/>
  <c r="AH50" i="19"/>
  <c r="AG50" i="19"/>
  <c r="AF50" i="19"/>
  <c r="AE50" i="19"/>
  <c r="AD50" i="19"/>
  <c r="AC50" i="19"/>
  <c r="AC53" i="19" s="1"/>
  <c r="P50" i="19"/>
  <c r="I50" i="19"/>
  <c r="AI49" i="19"/>
  <c r="AE49" i="19"/>
  <c r="AB49" i="19"/>
  <c r="AA49" i="19"/>
  <c r="Z49" i="19"/>
  <c r="Y49" i="19"/>
  <c r="X49" i="19"/>
  <c r="W49" i="19"/>
  <c r="V49" i="19"/>
  <c r="U49" i="19"/>
  <c r="T49" i="19"/>
  <c r="AJ49" i="19" s="1"/>
  <c r="S49" i="19"/>
  <c r="R49" i="19"/>
  <c r="Q49" i="19"/>
  <c r="P49" i="19"/>
  <c r="O49" i="19"/>
  <c r="N49" i="19"/>
  <c r="M49" i="19"/>
  <c r="L49" i="19"/>
  <c r="K49" i="19"/>
  <c r="AF49" i="19" s="1"/>
  <c r="J49" i="19"/>
  <c r="H49" i="19"/>
  <c r="G49" i="19"/>
  <c r="F49" i="19"/>
  <c r="E49" i="19"/>
  <c r="D49" i="19"/>
  <c r="C49" i="19"/>
  <c r="AG49" i="19" s="1"/>
  <c r="AU48" i="19"/>
  <c r="AT48" i="19"/>
  <c r="AS48" i="19"/>
  <c r="AR48" i="19"/>
  <c r="AJ48" i="19"/>
  <c r="AK48" i="19" s="1"/>
  <c r="AI48" i="19"/>
  <c r="AH48" i="19"/>
  <c r="AG48" i="19"/>
  <c r="AF48" i="19"/>
  <c r="AE48" i="19"/>
  <c r="AD48" i="19"/>
  <c r="AC48" i="19"/>
  <c r="AC49" i="19" s="1"/>
  <c r="P48" i="19"/>
  <c r="I48" i="19"/>
  <c r="I49" i="19" s="1"/>
  <c r="AU47" i="19"/>
  <c r="AB47" i="19"/>
  <c r="AA47" i="19"/>
  <c r="Z47" i="19"/>
  <c r="Y47" i="19"/>
  <c r="X47" i="19"/>
  <c r="AF47" i="19" s="1"/>
  <c r="W47" i="19"/>
  <c r="AT47" i="19" s="1"/>
  <c r="V47" i="19"/>
  <c r="U47" i="19"/>
  <c r="T47" i="19"/>
  <c r="S47" i="19"/>
  <c r="R47" i="19"/>
  <c r="Q47" i="19"/>
  <c r="O47" i="19"/>
  <c r="N47" i="19"/>
  <c r="M47" i="19"/>
  <c r="L47" i="19"/>
  <c r="K47" i="19"/>
  <c r="J47" i="19"/>
  <c r="AG47" i="19" s="1"/>
  <c r="H47" i="19"/>
  <c r="G47" i="19"/>
  <c r="F47" i="19"/>
  <c r="AH47" i="19" s="1"/>
  <c r="E47" i="19"/>
  <c r="D47" i="19"/>
  <c r="C47" i="19"/>
  <c r="AU46" i="19"/>
  <c r="AT46" i="19"/>
  <c r="AS46" i="19"/>
  <c r="AR46" i="19"/>
  <c r="AK46" i="19"/>
  <c r="AJ46" i="19"/>
  <c r="AI46" i="19"/>
  <c r="AH46" i="19"/>
  <c r="AG46" i="19"/>
  <c r="AF46" i="19"/>
  <c r="AE46" i="19"/>
  <c r="AD46" i="19"/>
  <c r="AC46" i="19"/>
  <c r="P46" i="19"/>
  <c r="I46" i="19"/>
  <c r="AU45" i="19"/>
  <c r="AT45" i="19"/>
  <c r="AS45" i="19"/>
  <c r="AR45" i="19"/>
  <c r="AJ45" i="19"/>
  <c r="AK45" i="19" s="1"/>
  <c r="AI45" i="19"/>
  <c r="AH45" i="19"/>
  <c r="AG45" i="19"/>
  <c r="AF45" i="19"/>
  <c r="AE45" i="19"/>
  <c r="AD45" i="19"/>
  <c r="AC45" i="19"/>
  <c r="P45" i="19"/>
  <c r="I45" i="19"/>
  <c r="AU44" i="19"/>
  <c r="AT44" i="19"/>
  <c r="AS44" i="19"/>
  <c r="AR44" i="19"/>
  <c r="AJ44" i="19"/>
  <c r="AI44" i="19"/>
  <c r="AH44" i="19"/>
  <c r="AG44" i="19"/>
  <c r="AF44" i="19"/>
  <c r="AE44" i="19"/>
  <c r="AD44" i="19"/>
  <c r="AC44" i="19"/>
  <c r="P44" i="19"/>
  <c r="I44" i="19"/>
  <c r="AU43" i="19"/>
  <c r="AT43" i="19"/>
  <c r="AS43" i="19"/>
  <c r="AR43" i="19"/>
  <c r="AJ43" i="19"/>
  <c r="AI43" i="19"/>
  <c r="AH43" i="19"/>
  <c r="AK43" i="19" s="1"/>
  <c r="AG43" i="19"/>
  <c r="AF43" i="19"/>
  <c r="AE43" i="19"/>
  <c r="AD43" i="19"/>
  <c r="AC43" i="19"/>
  <c r="P43" i="19"/>
  <c r="I43" i="19"/>
  <c r="AU42" i="19"/>
  <c r="AT42" i="19"/>
  <c r="AS42" i="19"/>
  <c r="AR42" i="19"/>
  <c r="AK42" i="19"/>
  <c r="AJ42" i="19"/>
  <c r="AI42" i="19"/>
  <c r="AH42" i="19"/>
  <c r="AG42" i="19"/>
  <c r="AF42" i="19"/>
  <c r="AE42" i="19"/>
  <c r="AD42" i="19"/>
  <c r="AC42" i="19"/>
  <c r="AC47" i="19" s="1"/>
  <c r="P42" i="19"/>
  <c r="I42" i="19"/>
  <c r="AU41" i="19"/>
  <c r="AT41" i="19"/>
  <c r="AS41" i="19"/>
  <c r="AR41" i="19"/>
  <c r="AJ41" i="19"/>
  <c r="AK41" i="19" s="1"/>
  <c r="AI41" i="19"/>
  <c r="AH41" i="19"/>
  <c r="AG41" i="19"/>
  <c r="AF41" i="19"/>
  <c r="AE41" i="19"/>
  <c r="AD41" i="19"/>
  <c r="AC41" i="19"/>
  <c r="P41" i="19"/>
  <c r="I41" i="19"/>
  <c r="AU40" i="19"/>
  <c r="AT40" i="19"/>
  <c r="AS40" i="19"/>
  <c r="AR40" i="19"/>
  <c r="AJ40" i="19"/>
  <c r="AK40" i="19" s="1"/>
  <c r="AI40" i="19"/>
  <c r="AH40" i="19"/>
  <c r="AG40" i="19"/>
  <c r="AF40" i="19"/>
  <c r="AE40" i="19"/>
  <c r="AD40" i="19"/>
  <c r="AC40" i="19"/>
  <c r="P40" i="19"/>
  <c r="I40" i="19"/>
  <c r="AU39" i="19"/>
  <c r="AT39" i="19"/>
  <c r="AS39" i="19"/>
  <c r="AR39" i="19"/>
  <c r="AJ39" i="19"/>
  <c r="AI39" i="19"/>
  <c r="AH39" i="19"/>
  <c r="AK39" i="19" s="1"/>
  <c r="AG39" i="19"/>
  <c r="AF39" i="19"/>
  <c r="AE39" i="19"/>
  <c r="AD39" i="19"/>
  <c r="AC39" i="19"/>
  <c r="P39" i="19"/>
  <c r="P47" i="19" s="1"/>
  <c r="I39" i="19"/>
  <c r="AU38" i="19"/>
  <c r="AT38" i="19"/>
  <c r="AG38" i="19"/>
  <c r="AB38" i="19"/>
  <c r="AA38" i="19"/>
  <c r="Z38" i="19"/>
  <c r="Y38" i="19"/>
  <c r="X38" i="19"/>
  <c r="W38" i="19"/>
  <c r="V38" i="19"/>
  <c r="U38" i="19"/>
  <c r="T38" i="19"/>
  <c r="AJ38" i="19" s="1"/>
  <c r="S38" i="19"/>
  <c r="R38" i="19"/>
  <c r="AS38" i="19" s="1"/>
  <c r="Q38" i="19"/>
  <c r="O38" i="19"/>
  <c r="N38" i="19"/>
  <c r="M38" i="19"/>
  <c r="L38" i="19"/>
  <c r="K38" i="19"/>
  <c r="J38" i="19"/>
  <c r="H38" i="19"/>
  <c r="G38" i="19"/>
  <c r="F38" i="19"/>
  <c r="E38" i="19"/>
  <c r="D38" i="19"/>
  <c r="C38" i="19"/>
  <c r="AU37" i="19"/>
  <c r="AT37" i="19"/>
  <c r="AS37" i="19"/>
  <c r="AR37" i="19"/>
  <c r="AJ37" i="19"/>
  <c r="AK37" i="19" s="1"/>
  <c r="AI37" i="19"/>
  <c r="AH37" i="19"/>
  <c r="AG37" i="19"/>
  <c r="AF37" i="19"/>
  <c r="AE37" i="19"/>
  <c r="AD37" i="19"/>
  <c r="AC37" i="19"/>
  <c r="P37" i="19"/>
  <c r="I37" i="19"/>
  <c r="AU36" i="19"/>
  <c r="AT36" i="19"/>
  <c r="AS36" i="19"/>
  <c r="AR36" i="19"/>
  <c r="AJ36" i="19"/>
  <c r="AK36" i="19" s="1"/>
  <c r="AI36" i="19"/>
  <c r="AH36" i="19"/>
  <c r="AG36" i="19"/>
  <c r="AF36" i="19"/>
  <c r="AE36" i="19"/>
  <c r="AD36" i="19"/>
  <c r="AC36" i="19"/>
  <c r="P36" i="19"/>
  <c r="I36" i="19"/>
  <c r="AU35" i="19"/>
  <c r="AT35" i="19"/>
  <c r="AS35" i="19"/>
  <c r="AR35" i="19"/>
  <c r="AJ35" i="19"/>
  <c r="AI35" i="19"/>
  <c r="AH35" i="19"/>
  <c r="AK35" i="19" s="1"/>
  <c r="AG35" i="19"/>
  <c r="AF35" i="19"/>
  <c r="AE35" i="19"/>
  <c r="AD35" i="19"/>
  <c r="AC35" i="19"/>
  <c r="P35" i="19"/>
  <c r="I35" i="19"/>
  <c r="AK34" i="19"/>
  <c r="AJ34" i="19"/>
  <c r="AI34" i="19"/>
  <c r="AH34" i="19"/>
  <c r="AG34" i="19"/>
  <c r="AF34" i="19"/>
  <c r="AE34" i="19"/>
  <c r="AD34" i="19"/>
  <c r="AC34" i="19"/>
  <c r="P34" i="19"/>
  <c r="I34" i="19"/>
  <c r="AU33" i="19"/>
  <c r="AT33" i="19"/>
  <c r="AS33" i="19"/>
  <c r="AR33" i="19"/>
  <c r="AJ33" i="19"/>
  <c r="AK33" i="19" s="1"/>
  <c r="AI33" i="19"/>
  <c r="AH33" i="19"/>
  <c r="AG33" i="19"/>
  <c r="AF33" i="19"/>
  <c r="AE33" i="19"/>
  <c r="AD33" i="19"/>
  <c r="AC33" i="19"/>
  <c r="P33" i="19"/>
  <c r="I33" i="19"/>
  <c r="AU32" i="19"/>
  <c r="AT32" i="19"/>
  <c r="AS32" i="19"/>
  <c r="AR32" i="19"/>
  <c r="AJ32" i="19"/>
  <c r="AI32" i="19"/>
  <c r="AH32" i="19"/>
  <c r="AG32" i="19"/>
  <c r="AF32" i="19"/>
  <c r="AE32" i="19"/>
  <c r="AD32" i="19"/>
  <c r="AC32" i="19"/>
  <c r="P32" i="19"/>
  <c r="I32" i="19"/>
  <c r="AU31" i="19"/>
  <c r="AT31" i="19"/>
  <c r="AS31" i="19"/>
  <c r="AR31" i="19"/>
  <c r="AJ31" i="19"/>
  <c r="AI31" i="19"/>
  <c r="AH31" i="19"/>
  <c r="AK31" i="19" s="1"/>
  <c r="AG31" i="19"/>
  <c r="AF31" i="19"/>
  <c r="AE31" i="19"/>
  <c r="AD31" i="19"/>
  <c r="AC31" i="19"/>
  <c r="P31" i="19"/>
  <c r="I31" i="19"/>
  <c r="AU30" i="19"/>
  <c r="AT30" i="19"/>
  <c r="AS30" i="19"/>
  <c r="AR30" i="19"/>
  <c r="AK30" i="19"/>
  <c r="AJ30" i="19"/>
  <c r="AI30" i="19"/>
  <c r="AH30" i="19"/>
  <c r="AG30" i="19"/>
  <c r="AF30" i="19"/>
  <c r="AE30" i="19"/>
  <c r="AD30" i="19"/>
  <c r="AC30" i="19"/>
  <c r="P30" i="19"/>
  <c r="I30" i="19"/>
  <c r="AU29" i="19"/>
  <c r="AT29" i="19"/>
  <c r="AS29" i="19"/>
  <c r="AR29" i="19"/>
  <c r="AJ29" i="19"/>
  <c r="AK29" i="19" s="1"/>
  <c r="AI29" i="19"/>
  <c r="AH29" i="19"/>
  <c r="AG29" i="19"/>
  <c r="AF29" i="19"/>
  <c r="AE29" i="19"/>
  <c r="AD29" i="19"/>
  <c r="AC29" i="19"/>
  <c r="P29" i="19"/>
  <c r="I29" i="19"/>
  <c r="AU28" i="19"/>
  <c r="AT28" i="19"/>
  <c r="AS28" i="19"/>
  <c r="AR28" i="19"/>
  <c r="AJ28" i="19"/>
  <c r="AK28" i="19" s="1"/>
  <c r="AI28" i="19"/>
  <c r="AH28" i="19"/>
  <c r="AG28" i="19"/>
  <c r="AF28" i="19"/>
  <c r="AE28" i="19"/>
  <c r="AD28" i="19"/>
  <c r="AC28" i="19"/>
  <c r="P28" i="19"/>
  <c r="I28" i="19"/>
  <c r="I38" i="19" s="1"/>
  <c r="AU27" i="19"/>
  <c r="AT27" i="19"/>
  <c r="AS27" i="19"/>
  <c r="AR27" i="19"/>
  <c r="AJ27" i="19"/>
  <c r="AI27" i="19"/>
  <c r="AH27" i="19"/>
  <c r="AK27" i="19" s="1"/>
  <c r="AG27" i="19"/>
  <c r="AF27" i="19"/>
  <c r="AE27" i="19"/>
  <c r="AD27" i="19"/>
  <c r="AC27" i="19"/>
  <c r="P27" i="19"/>
  <c r="I27" i="19"/>
  <c r="AK26" i="19"/>
  <c r="AJ26" i="19"/>
  <c r="AI26" i="19"/>
  <c r="AH26" i="19"/>
  <c r="AG26" i="19"/>
  <c r="AF26" i="19"/>
  <c r="AE26" i="19"/>
  <c r="AD26" i="19"/>
  <c r="AC26" i="19"/>
  <c r="P26" i="19"/>
  <c r="I26" i="19"/>
  <c r="AU25" i="19"/>
  <c r="AT25" i="19"/>
  <c r="AS25" i="19"/>
  <c r="AR25" i="19"/>
  <c r="AJ25" i="19"/>
  <c r="AK25" i="19" s="1"/>
  <c r="AI25" i="19"/>
  <c r="AH25" i="19"/>
  <c r="AG25" i="19"/>
  <c r="AF25" i="19"/>
  <c r="AE25" i="19"/>
  <c r="AD25" i="19"/>
  <c r="AC25" i="19"/>
  <c r="P25" i="19"/>
  <c r="I25" i="19"/>
  <c r="AU24" i="19"/>
  <c r="AT24" i="19"/>
  <c r="AS24" i="19"/>
  <c r="AR24" i="19"/>
  <c r="AJ24" i="19"/>
  <c r="AI24" i="19"/>
  <c r="AH24" i="19"/>
  <c r="AG24" i="19"/>
  <c r="AF24" i="19"/>
  <c r="AE24" i="19"/>
  <c r="AD24" i="19"/>
  <c r="AC24" i="19"/>
  <c r="P24" i="19"/>
  <c r="I24" i="19"/>
  <c r="AU23" i="19"/>
  <c r="AT23" i="19"/>
  <c r="AS23" i="19"/>
  <c r="AR23" i="19"/>
  <c r="AJ23" i="19"/>
  <c r="AI23" i="19"/>
  <c r="AH23" i="19"/>
  <c r="AK23" i="19" s="1"/>
  <c r="AG23" i="19"/>
  <c r="AF23" i="19"/>
  <c r="AE23" i="19"/>
  <c r="AD23" i="19"/>
  <c r="AC23" i="19"/>
  <c r="P23" i="19"/>
  <c r="I23" i="19"/>
  <c r="AU22" i="19"/>
  <c r="AT22" i="19"/>
  <c r="AS22" i="19"/>
  <c r="AR22" i="19"/>
  <c r="AK22" i="19"/>
  <c r="AJ22" i="19"/>
  <c r="AI22" i="19"/>
  <c r="AH22" i="19"/>
  <c r="AG22" i="19"/>
  <c r="AF22" i="19"/>
  <c r="AE22" i="19"/>
  <c r="AD22" i="19"/>
  <c r="AC22" i="19"/>
  <c r="AC38" i="19" s="1"/>
  <c r="P22" i="19"/>
  <c r="P38" i="19" s="1"/>
  <c r="I22" i="19"/>
  <c r="AS21" i="19"/>
  <c r="AI21" i="19"/>
  <c r="AE21" i="19"/>
  <c r="AB21" i="19"/>
  <c r="AA21" i="19"/>
  <c r="AA61" i="19" s="1"/>
  <c r="Z21" i="19"/>
  <c r="Y21" i="19"/>
  <c r="Y61" i="19" s="1"/>
  <c r="X21" i="19"/>
  <c r="AU21" i="19" s="1"/>
  <c r="W21" i="19"/>
  <c r="V21" i="19"/>
  <c r="U21" i="19"/>
  <c r="U61" i="19" s="1"/>
  <c r="T21" i="19"/>
  <c r="AJ21" i="19" s="1"/>
  <c r="S21" i="19"/>
  <c r="R21" i="19"/>
  <c r="Q21" i="19"/>
  <c r="AR21" i="19" s="1"/>
  <c r="O21" i="19"/>
  <c r="N21" i="19"/>
  <c r="M21" i="19"/>
  <c r="M61" i="19" s="1"/>
  <c r="L21" i="19"/>
  <c r="K21" i="19"/>
  <c r="K61" i="19" s="1"/>
  <c r="J21" i="19"/>
  <c r="H21" i="19"/>
  <c r="H61" i="19" s="1"/>
  <c r="G21" i="19"/>
  <c r="F21" i="19"/>
  <c r="E21" i="19"/>
  <c r="D21" i="19"/>
  <c r="C21" i="19"/>
  <c r="AG21" i="19" s="1"/>
  <c r="AU20" i="19"/>
  <c r="AT20" i="19"/>
  <c r="AS20" i="19"/>
  <c r="AR20" i="19"/>
  <c r="AJ20" i="19"/>
  <c r="AI20" i="19"/>
  <c r="AH20" i="19"/>
  <c r="AG20" i="19"/>
  <c r="AF20" i="19"/>
  <c r="AE20" i="19"/>
  <c r="AD20" i="19"/>
  <c r="AC20" i="19"/>
  <c r="P20" i="19"/>
  <c r="I20" i="19"/>
  <c r="AU19" i="19"/>
  <c r="AT19" i="19"/>
  <c r="AS19" i="19"/>
  <c r="AR19" i="19"/>
  <c r="AK19" i="19"/>
  <c r="AJ19" i="19"/>
  <c r="AI19" i="19"/>
  <c r="AH19" i="19"/>
  <c r="AG19" i="19"/>
  <c r="AF19" i="19"/>
  <c r="AE19" i="19"/>
  <c r="AD19" i="19"/>
  <c r="AC19" i="19"/>
  <c r="P19" i="19"/>
  <c r="I19" i="19"/>
  <c r="AU18" i="19"/>
  <c r="AT18" i="19"/>
  <c r="AS18" i="19"/>
  <c r="AR18" i="19"/>
  <c r="AJ18" i="19"/>
  <c r="AK18" i="19" s="1"/>
  <c r="AI18" i="19"/>
  <c r="AH18" i="19"/>
  <c r="AG18" i="19"/>
  <c r="AF18" i="19"/>
  <c r="AE18" i="19"/>
  <c r="AD18" i="19"/>
  <c r="AC18" i="19"/>
  <c r="P18" i="19"/>
  <c r="I18" i="19"/>
  <c r="AU17" i="19"/>
  <c r="AT17" i="19"/>
  <c r="AS17" i="19"/>
  <c r="AR17" i="19"/>
  <c r="AJ17" i="19"/>
  <c r="AK17" i="19" s="1"/>
  <c r="AI17" i="19"/>
  <c r="AH17" i="19"/>
  <c r="AG17" i="19"/>
  <c r="AF17" i="19"/>
  <c r="AE17" i="19"/>
  <c r="AD17" i="19"/>
  <c r="AC17" i="19"/>
  <c r="P17" i="19"/>
  <c r="I17" i="19"/>
  <c r="AU16" i="19"/>
  <c r="AT16" i="19"/>
  <c r="AS16" i="19"/>
  <c r="AR16" i="19"/>
  <c r="AJ16" i="19"/>
  <c r="AI16" i="19"/>
  <c r="AH16" i="19"/>
  <c r="AG16" i="19"/>
  <c r="AF16" i="19"/>
  <c r="AE16" i="19"/>
  <c r="AD16" i="19"/>
  <c r="AC16" i="19"/>
  <c r="P16" i="19"/>
  <c r="I16" i="19"/>
  <c r="AU15" i="19"/>
  <c r="AT15" i="19"/>
  <c r="AS15" i="19"/>
  <c r="AR15" i="19"/>
  <c r="AK15" i="19"/>
  <c r="AJ15" i="19"/>
  <c r="AI15" i="19"/>
  <c r="AH15" i="19"/>
  <c r="AG15" i="19"/>
  <c r="AF15" i="19"/>
  <c r="AE15" i="19"/>
  <c r="AD15" i="19"/>
  <c r="AC15" i="19"/>
  <c r="P15" i="19"/>
  <c r="I15" i="19"/>
  <c r="AU14" i="19"/>
  <c r="AT14" i="19"/>
  <c r="AS14" i="19"/>
  <c r="AR14" i="19"/>
  <c r="AJ14" i="19"/>
  <c r="AK14" i="19" s="1"/>
  <c r="AI14" i="19"/>
  <c r="AH14" i="19"/>
  <c r="AG14" i="19"/>
  <c r="AF14" i="19"/>
  <c r="AE14" i="19"/>
  <c r="AD14" i="19"/>
  <c r="AC14" i="19"/>
  <c r="P14" i="19"/>
  <c r="I14" i="19"/>
  <c r="AU13" i="19"/>
  <c r="AT13" i="19"/>
  <c r="AS13" i="19"/>
  <c r="AR13" i="19"/>
  <c r="AJ13" i="19"/>
  <c r="AK13" i="19" s="1"/>
  <c r="AI13" i="19"/>
  <c r="AH13" i="19"/>
  <c r="AG13" i="19"/>
  <c r="AF13" i="19"/>
  <c r="AE13" i="19"/>
  <c r="AD13" i="19"/>
  <c r="AC13" i="19"/>
  <c r="P13" i="19"/>
  <c r="I13" i="19"/>
  <c r="AU12" i="19"/>
  <c r="AT12" i="19"/>
  <c r="AS12" i="19"/>
  <c r="AR12" i="19"/>
  <c r="AJ12" i="19"/>
  <c r="AK12" i="19" s="1"/>
  <c r="AI12" i="19"/>
  <c r="AH12" i="19"/>
  <c r="AG12" i="19"/>
  <c r="AF12" i="19"/>
  <c r="AE12" i="19"/>
  <c r="AD12" i="19"/>
  <c r="AC12" i="19"/>
  <c r="P12" i="19"/>
  <c r="I12" i="19"/>
  <c r="AU11" i="19"/>
  <c r="AT11" i="19"/>
  <c r="AS11" i="19"/>
  <c r="AR11" i="19"/>
  <c r="AK11" i="19"/>
  <c r="AJ11" i="19"/>
  <c r="AI11" i="19"/>
  <c r="AH11" i="19"/>
  <c r="AG11" i="19"/>
  <c r="AF11" i="19"/>
  <c r="AE11" i="19"/>
  <c r="AD11" i="19"/>
  <c r="AC11" i="19"/>
  <c r="P11" i="19"/>
  <c r="I11" i="19"/>
  <c r="AU10" i="19"/>
  <c r="AT10" i="19"/>
  <c r="AS10" i="19"/>
  <c r="AR10" i="19"/>
  <c r="AJ10" i="19"/>
  <c r="AK10" i="19" s="1"/>
  <c r="AI10" i="19"/>
  <c r="AH10" i="19"/>
  <c r="AG10" i="19"/>
  <c r="AF10" i="19"/>
  <c r="AE10" i="19"/>
  <c r="AD10" i="19"/>
  <c r="AC10" i="19"/>
  <c r="P10" i="19"/>
  <c r="I10" i="19"/>
  <c r="AU9" i="19"/>
  <c r="AT9" i="19"/>
  <c r="AS9" i="19"/>
  <c r="AR9" i="19"/>
  <c r="AJ9" i="19"/>
  <c r="AK9" i="19" s="1"/>
  <c r="AI9" i="19"/>
  <c r="AH9" i="19"/>
  <c r="AG9" i="19"/>
  <c r="AF9" i="19"/>
  <c r="AE9" i="19"/>
  <c r="AD9" i="19"/>
  <c r="AC9" i="19"/>
  <c r="P9" i="19"/>
  <c r="I9" i="19"/>
  <c r="A3" i="19"/>
  <c r="AE67" i="18"/>
  <c r="AB67" i="18"/>
  <c r="AB59" i="18" s="1"/>
  <c r="AB60" i="18" s="1"/>
  <c r="AA67" i="18"/>
  <c r="AA59" i="18" s="1"/>
  <c r="Z67" i="18"/>
  <c r="Y67" i="18"/>
  <c r="X67" i="18"/>
  <c r="X59" i="18" s="1"/>
  <c r="W67" i="18"/>
  <c r="W59" i="18" s="1"/>
  <c r="AT59" i="18" s="1"/>
  <c r="V67" i="18"/>
  <c r="U67" i="18"/>
  <c r="T67" i="18"/>
  <c r="T59" i="18" s="1"/>
  <c r="T60" i="18" s="1"/>
  <c r="S67" i="18"/>
  <c r="S59" i="18" s="1"/>
  <c r="R67" i="18"/>
  <c r="Q67" i="18"/>
  <c r="O67" i="18"/>
  <c r="O59" i="18" s="1"/>
  <c r="O60" i="18" s="1"/>
  <c r="N67" i="18"/>
  <c r="M67" i="18"/>
  <c r="L67" i="18"/>
  <c r="L59" i="18" s="1"/>
  <c r="L60" i="18" s="1"/>
  <c r="K67" i="18"/>
  <c r="K59" i="18" s="1"/>
  <c r="J67" i="18"/>
  <c r="H67" i="18"/>
  <c r="H59" i="18" s="1"/>
  <c r="H60" i="18" s="1"/>
  <c r="G67" i="18"/>
  <c r="G59" i="18" s="1"/>
  <c r="F67" i="18"/>
  <c r="E67" i="18"/>
  <c r="D67" i="18"/>
  <c r="C67" i="18"/>
  <c r="AJ66" i="18"/>
  <c r="AK66" i="18" s="1"/>
  <c r="AI66" i="18"/>
  <c r="AH66" i="18"/>
  <c r="AG66" i="18"/>
  <c r="AF66" i="18"/>
  <c r="AE66" i="18"/>
  <c r="AD66" i="18"/>
  <c r="AC66" i="18"/>
  <c r="P66" i="18"/>
  <c r="I66" i="18"/>
  <c r="AK65" i="18"/>
  <c r="AJ65" i="18"/>
  <c r="AI65" i="18"/>
  <c r="AH65" i="18"/>
  <c r="AG65" i="18"/>
  <c r="AF65" i="18"/>
  <c r="AE65" i="18"/>
  <c r="AD65" i="18"/>
  <c r="AC65" i="18"/>
  <c r="P65" i="18"/>
  <c r="I65" i="18"/>
  <c r="AJ64" i="18"/>
  <c r="AK64" i="18" s="1"/>
  <c r="AI64" i="18"/>
  <c r="AH64" i="18"/>
  <c r="AG64" i="18"/>
  <c r="AF64" i="18"/>
  <c r="AE64" i="18"/>
  <c r="AD64" i="18"/>
  <c r="AC64" i="18"/>
  <c r="P64" i="18"/>
  <c r="P67" i="18" s="1"/>
  <c r="P59" i="18" s="1"/>
  <c r="P60" i="18" s="1"/>
  <c r="I64" i="18"/>
  <c r="I67" i="18" s="1"/>
  <c r="AA60" i="18"/>
  <c r="W60" i="18"/>
  <c r="AT60" i="18" s="1"/>
  <c r="S60" i="18"/>
  <c r="K60" i="18"/>
  <c r="G60" i="18"/>
  <c r="AU59" i="18"/>
  <c r="AR59" i="18"/>
  <c r="Z59" i="18"/>
  <c r="Z60" i="18" s="1"/>
  <c r="Y59" i="18"/>
  <c r="Y60" i="18" s="1"/>
  <c r="V59" i="18"/>
  <c r="V60" i="18" s="1"/>
  <c r="U59" i="18"/>
  <c r="U60" i="18" s="1"/>
  <c r="R59" i="18"/>
  <c r="Q59" i="18"/>
  <c r="N59" i="18"/>
  <c r="N60" i="18" s="1"/>
  <c r="M59" i="18"/>
  <c r="M60" i="18" s="1"/>
  <c r="J59" i="18"/>
  <c r="J60" i="18" s="1"/>
  <c r="I59" i="18"/>
  <c r="I60" i="18" s="1"/>
  <c r="F59" i="18"/>
  <c r="F60" i="18" s="1"/>
  <c r="E59" i="18"/>
  <c r="E60" i="18" s="1"/>
  <c r="AU58" i="18"/>
  <c r="AT58" i="18"/>
  <c r="AG58" i="18"/>
  <c r="AC58" i="18"/>
  <c r="AB58" i="18"/>
  <c r="AA58" i="18"/>
  <c r="Z58" i="18"/>
  <c r="Y58" i="18"/>
  <c r="X58" i="18"/>
  <c r="W58" i="18"/>
  <c r="V58" i="18"/>
  <c r="U58" i="18"/>
  <c r="T58" i="18"/>
  <c r="AJ58" i="18" s="1"/>
  <c r="S58" i="18"/>
  <c r="R58" i="18"/>
  <c r="AS58" i="18" s="1"/>
  <c r="Q58" i="18"/>
  <c r="O58" i="18"/>
  <c r="N58" i="18"/>
  <c r="M58" i="18"/>
  <c r="AF58" i="18" s="1"/>
  <c r="L58" i="18"/>
  <c r="K58" i="18"/>
  <c r="J58" i="18"/>
  <c r="H58" i="18"/>
  <c r="G58" i="18"/>
  <c r="F58" i="18"/>
  <c r="E58" i="18"/>
  <c r="D58" i="18"/>
  <c r="C58" i="18"/>
  <c r="AU57" i="18"/>
  <c r="AT57" i="18"/>
  <c r="AS57" i="18"/>
  <c r="AR57" i="18"/>
  <c r="AJ57" i="18"/>
  <c r="AK57" i="18" s="1"/>
  <c r="AI57" i="18"/>
  <c r="AH57" i="18"/>
  <c r="AG57" i="18"/>
  <c r="AF57" i="18"/>
  <c r="AE57" i="18"/>
  <c r="AE58" i="18" s="1"/>
  <c r="AD57" i="18"/>
  <c r="AC57" i="18"/>
  <c r="P57" i="18"/>
  <c r="P58" i="18" s="1"/>
  <c r="I57" i="18"/>
  <c r="I58" i="18" s="1"/>
  <c r="AR56" i="18"/>
  <c r="AI56" i="18"/>
  <c r="AE56" i="18"/>
  <c r="AB56" i="18"/>
  <c r="AA56" i="18"/>
  <c r="Z56" i="18"/>
  <c r="Y56" i="18"/>
  <c r="X56" i="18"/>
  <c r="AU56" i="18" s="1"/>
  <c r="W56" i="18"/>
  <c r="AT56" i="18" s="1"/>
  <c r="V56" i="18"/>
  <c r="U56" i="18"/>
  <c r="T56" i="18"/>
  <c r="S56" i="18"/>
  <c r="R56" i="18"/>
  <c r="Q56" i="18"/>
  <c r="O56" i="18"/>
  <c r="N56" i="18"/>
  <c r="M56" i="18"/>
  <c r="L56" i="18"/>
  <c r="K56" i="18"/>
  <c r="J56" i="18"/>
  <c r="H56" i="18"/>
  <c r="G56" i="18"/>
  <c r="F56" i="18"/>
  <c r="AH56" i="18" s="1"/>
  <c r="E56" i="18"/>
  <c r="D56" i="18"/>
  <c r="C56" i="18"/>
  <c r="AG56" i="18" s="1"/>
  <c r="AU55" i="18"/>
  <c r="AT55" i="18"/>
  <c r="AS55" i="18"/>
  <c r="AR55" i="18"/>
  <c r="AJ55" i="18"/>
  <c r="AI55" i="18"/>
  <c r="AH55" i="18"/>
  <c r="AK55" i="18" s="1"/>
  <c r="AG55" i="18"/>
  <c r="AF55" i="18"/>
  <c r="AE55" i="18"/>
  <c r="AD55" i="18"/>
  <c r="AC55" i="18"/>
  <c r="P55" i="18"/>
  <c r="I55" i="18"/>
  <c r="AU54" i="18"/>
  <c r="AT54" i="18"/>
  <c r="AS54" i="18"/>
  <c r="AR54" i="18"/>
  <c r="AJ54" i="18"/>
  <c r="AK54" i="18" s="1"/>
  <c r="AI54" i="18"/>
  <c r="AH54" i="18"/>
  <c r="AG54" i="18"/>
  <c r="AF54" i="18"/>
  <c r="AE54" i="18"/>
  <c r="AD54" i="18"/>
  <c r="AC54" i="18"/>
  <c r="AC56" i="18" s="1"/>
  <c r="P54" i="18"/>
  <c r="P56" i="18" s="1"/>
  <c r="I54" i="18"/>
  <c r="I56" i="18" s="1"/>
  <c r="AJ53" i="18"/>
  <c r="AB53" i="18"/>
  <c r="AA53" i="18"/>
  <c r="Z53" i="18"/>
  <c r="Y53" i="18"/>
  <c r="X53" i="18"/>
  <c r="AF53" i="18" s="1"/>
  <c r="W53" i="18"/>
  <c r="V53" i="18"/>
  <c r="U53" i="18"/>
  <c r="T53" i="18"/>
  <c r="T61" i="18" s="1"/>
  <c r="S53" i="18"/>
  <c r="AI53" i="18" s="1"/>
  <c r="R53" i="18"/>
  <c r="Q53" i="18"/>
  <c r="P53" i="18"/>
  <c r="O53" i="18"/>
  <c r="N53" i="18"/>
  <c r="M53" i="18"/>
  <c r="L53" i="18"/>
  <c r="K53" i="18"/>
  <c r="J53" i="18"/>
  <c r="H53" i="18"/>
  <c r="G53" i="18"/>
  <c r="F53" i="18"/>
  <c r="E53" i="18"/>
  <c r="D53" i="18"/>
  <c r="C53" i="18"/>
  <c r="AG53" i="18" s="1"/>
  <c r="AJ52" i="18"/>
  <c r="AK52" i="18" s="1"/>
  <c r="AI52" i="18"/>
  <c r="AH52" i="18"/>
  <c r="AG52" i="18"/>
  <c r="AF52" i="18"/>
  <c r="AE52" i="18"/>
  <c r="AE53" i="18" s="1"/>
  <c r="AD52" i="18"/>
  <c r="AC52" i="18"/>
  <c r="P52" i="18"/>
  <c r="I52" i="18"/>
  <c r="AJ51" i="18"/>
  <c r="AI51" i="18"/>
  <c r="AH51" i="18"/>
  <c r="AK51" i="18" s="1"/>
  <c r="AG51" i="18"/>
  <c r="AF51" i="18"/>
  <c r="AE51" i="18"/>
  <c r="AD51" i="18"/>
  <c r="AC51" i="18"/>
  <c r="P51" i="18"/>
  <c r="I51" i="18"/>
  <c r="AK50" i="18"/>
  <c r="AJ50" i="18"/>
  <c r="AI50" i="18"/>
  <c r="AH50" i="18"/>
  <c r="AG50" i="18"/>
  <c r="AF50" i="18"/>
  <c r="AE50" i="18"/>
  <c r="AD50" i="18"/>
  <c r="AC50" i="18"/>
  <c r="AC53" i="18" s="1"/>
  <c r="P50" i="18"/>
  <c r="I50" i="18"/>
  <c r="I53" i="18" s="1"/>
  <c r="AE49" i="18"/>
  <c r="AB49" i="18"/>
  <c r="AA49" i="18"/>
  <c r="Z49" i="18"/>
  <c r="Y49" i="18"/>
  <c r="X49" i="18"/>
  <c r="AF49" i="18" s="1"/>
  <c r="W49" i="18"/>
  <c r="V49" i="18"/>
  <c r="U49" i="18"/>
  <c r="T49" i="18"/>
  <c r="AJ49" i="18" s="1"/>
  <c r="AK49" i="18" s="1"/>
  <c r="S49" i="18"/>
  <c r="AI49" i="18" s="1"/>
  <c r="R49" i="18"/>
  <c r="Q49" i="18"/>
  <c r="P49" i="18"/>
  <c r="O49" i="18"/>
  <c r="N49" i="18"/>
  <c r="M49" i="18"/>
  <c r="L49" i="18"/>
  <c r="K49" i="18"/>
  <c r="J49" i="18"/>
  <c r="H49" i="18"/>
  <c r="G49" i="18"/>
  <c r="F49" i="18"/>
  <c r="E49" i="18"/>
  <c r="D49" i="18"/>
  <c r="AH49" i="18" s="1"/>
  <c r="C49" i="18"/>
  <c r="AG49" i="18" s="1"/>
  <c r="AU48" i="18"/>
  <c r="AT48" i="18"/>
  <c r="AS48" i="18"/>
  <c r="AR48" i="18"/>
  <c r="AJ48" i="18"/>
  <c r="AI48" i="18"/>
  <c r="AH48" i="18"/>
  <c r="AG48" i="18"/>
  <c r="AF48" i="18"/>
  <c r="AE48" i="18"/>
  <c r="AD48" i="18"/>
  <c r="AC48" i="18"/>
  <c r="AC49" i="18" s="1"/>
  <c r="P48" i="18"/>
  <c r="I48" i="18"/>
  <c r="I49" i="18" s="1"/>
  <c r="AU47" i="18"/>
  <c r="AG47" i="18"/>
  <c r="AB47" i="18"/>
  <c r="AA47" i="18"/>
  <c r="Z47" i="18"/>
  <c r="Y47" i="18"/>
  <c r="X47" i="18"/>
  <c r="W47" i="18"/>
  <c r="AT47" i="18" s="1"/>
  <c r="V47" i="18"/>
  <c r="U47" i="18"/>
  <c r="T47" i="18"/>
  <c r="S47" i="18"/>
  <c r="R47" i="18"/>
  <c r="Q47" i="18"/>
  <c r="AI47" i="18" s="1"/>
  <c r="O47" i="18"/>
  <c r="N47" i="18"/>
  <c r="M47" i="18"/>
  <c r="L47" i="18"/>
  <c r="K47" i="18"/>
  <c r="J47" i="18"/>
  <c r="H47" i="18"/>
  <c r="G47" i="18"/>
  <c r="F47" i="18"/>
  <c r="AH47" i="18" s="1"/>
  <c r="E47" i="18"/>
  <c r="D47" i="18"/>
  <c r="C47" i="18"/>
  <c r="AU46" i="18"/>
  <c r="AT46" i="18"/>
  <c r="AS46" i="18"/>
  <c r="AR46" i="18"/>
  <c r="AK46" i="18"/>
  <c r="AJ46" i="18"/>
  <c r="AI46" i="18"/>
  <c r="AH46" i="18"/>
  <c r="AG46" i="18"/>
  <c r="AF46" i="18"/>
  <c r="AE46" i="18"/>
  <c r="AD46" i="18"/>
  <c r="AC46" i="18"/>
  <c r="P46" i="18"/>
  <c r="I46" i="18"/>
  <c r="AU45" i="18"/>
  <c r="AT45" i="18"/>
  <c r="AS45" i="18"/>
  <c r="AR45" i="18"/>
  <c r="AJ45" i="18"/>
  <c r="AK45" i="18" s="1"/>
  <c r="AI45" i="18"/>
  <c r="AH45" i="18"/>
  <c r="AG45" i="18"/>
  <c r="AF45" i="18"/>
  <c r="AE45" i="18"/>
  <c r="AD45" i="18"/>
  <c r="AC45" i="18"/>
  <c r="P45" i="18"/>
  <c r="I45" i="18"/>
  <c r="AU44" i="18"/>
  <c r="AT44" i="18"/>
  <c r="AS44" i="18"/>
  <c r="AR44" i="18"/>
  <c r="AJ44" i="18"/>
  <c r="AK44" i="18" s="1"/>
  <c r="AI44" i="18"/>
  <c r="AH44" i="18"/>
  <c r="AG44" i="18"/>
  <c r="AF44" i="18"/>
  <c r="AE44" i="18"/>
  <c r="AD44" i="18"/>
  <c r="AC44" i="18"/>
  <c r="P44" i="18"/>
  <c r="I44" i="18"/>
  <c r="AU43" i="18"/>
  <c r="AT43" i="18"/>
  <c r="AS43" i="18"/>
  <c r="AR43" i="18"/>
  <c r="AJ43" i="18"/>
  <c r="AI43" i="18"/>
  <c r="AH43" i="18"/>
  <c r="AK43" i="18" s="1"/>
  <c r="AG43" i="18"/>
  <c r="AF43" i="18"/>
  <c r="AE43" i="18"/>
  <c r="AD43" i="18"/>
  <c r="AC43" i="18"/>
  <c r="P43" i="18"/>
  <c r="I43" i="18"/>
  <c r="AU42" i="18"/>
  <c r="AT42" i="18"/>
  <c r="AS42" i="18"/>
  <c r="AR42" i="18"/>
  <c r="AK42" i="18"/>
  <c r="AJ42" i="18"/>
  <c r="AI42" i="18"/>
  <c r="AH42" i="18"/>
  <c r="AG42" i="18"/>
  <c r="AF42" i="18"/>
  <c r="AE42" i="18"/>
  <c r="AD42" i="18"/>
  <c r="AC42" i="18"/>
  <c r="P42" i="18"/>
  <c r="I42" i="18"/>
  <c r="AU41" i="18"/>
  <c r="AT41" i="18"/>
  <c r="AS41" i="18"/>
  <c r="AR41" i="18"/>
  <c r="AJ41" i="18"/>
  <c r="AK41" i="18" s="1"/>
  <c r="AI41" i="18"/>
  <c r="AH41" i="18"/>
  <c r="AG41" i="18"/>
  <c r="AF41" i="18"/>
  <c r="AE41" i="18"/>
  <c r="AD41" i="18"/>
  <c r="AC41" i="18"/>
  <c r="P41" i="18"/>
  <c r="I41" i="18"/>
  <c r="AU40" i="18"/>
  <c r="AT40" i="18"/>
  <c r="AS40" i="18"/>
  <c r="AR40" i="18"/>
  <c r="AJ40" i="18"/>
  <c r="AI40" i="18"/>
  <c r="AH40" i="18"/>
  <c r="AG40" i="18"/>
  <c r="AF40" i="18"/>
  <c r="AE40" i="18"/>
  <c r="AD40" i="18"/>
  <c r="AC40" i="18"/>
  <c r="P40" i="18"/>
  <c r="I40" i="18"/>
  <c r="AU39" i="18"/>
  <c r="AT39" i="18"/>
  <c r="AS39" i="18"/>
  <c r="AR39" i="18"/>
  <c r="AJ39" i="18"/>
  <c r="AI39" i="18"/>
  <c r="AH39" i="18"/>
  <c r="AK39" i="18" s="1"/>
  <c r="AG39" i="18"/>
  <c r="AF39" i="18"/>
  <c r="AE39" i="18"/>
  <c r="AD39" i="18"/>
  <c r="AC39" i="18"/>
  <c r="P39" i="18"/>
  <c r="P47" i="18" s="1"/>
  <c r="I39" i="18"/>
  <c r="AU38" i="18"/>
  <c r="AT38" i="18"/>
  <c r="AG38" i="18"/>
  <c r="AB38" i="18"/>
  <c r="AA38" i="18"/>
  <c r="Z38" i="18"/>
  <c r="Y38" i="18"/>
  <c r="X38" i="18"/>
  <c r="W38" i="18"/>
  <c r="AE38" i="18" s="1"/>
  <c r="V38" i="18"/>
  <c r="U38" i="18"/>
  <c r="T38" i="18"/>
  <c r="AJ38" i="18" s="1"/>
  <c r="S38" i="18"/>
  <c r="R38" i="18"/>
  <c r="AS38" i="18" s="1"/>
  <c r="Q38" i="18"/>
  <c r="O38" i="18"/>
  <c r="N38" i="18"/>
  <c r="M38" i="18"/>
  <c r="AF38" i="18" s="1"/>
  <c r="L38" i="18"/>
  <c r="K38" i="18"/>
  <c r="J38" i="18"/>
  <c r="H38" i="18"/>
  <c r="G38" i="18"/>
  <c r="F38" i="18"/>
  <c r="E38" i="18"/>
  <c r="D38" i="18"/>
  <c r="C38" i="18"/>
  <c r="AU37" i="18"/>
  <c r="AT37" i="18"/>
  <c r="AS37" i="18"/>
  <c r="AR37" i="18"/>
  <c r="AJ37" i="18"/>
  <c r="AK37" i="18" s="1"/>
  <c r="AI37" i="18"/>
  <c r="AH37" i="18"/>
  <c r="AG37" i="18"/>
  <c r="AF37" i="18"/>
  <c r="AE37" i="18"/>
  <c r="AD37" i="18"/>
  <c r="AC37" i="18"/>
  <c r="P37" i="18"/>
  <c r="I37" i="18"/>
  <c r="AU36" i="18"/>
  <c r="AT36" i="18"/>
  <c r="AS36" i="18"/>
  <c r="AR36" i="18"/>
  <c r="AJ36" i="18"/>
  <c r="AI36" i="18"/>
  <c r="AH36" i="18"/>
  <c r="AK36" i="18" s="1"/>
  <c r="AG36" i="18"/>
  <c r="AF36" i="18"/>
  <c r="AE36" i="18"/>
  <c r="AD36" i="18"/>
  <c r="AC36" i="18"/>
  <c r="P36" i="18"/>
  <c r="I36" i="18"/>
  <c r="AU35" i="18"/>
  <c r="AT35" i="18"/>
  <c r="AS35" i="18"/>
  <c r="AR35" i="18"/>
  <c r="AJ35" i="18"/>
  <c r="AI35" i="18"/>
  <c r="AH35" i="18"/>
  <c r="AK35" i="18" s="1"/>
  <c r="AG35" i="18"/>
  <c r="AF35" i="18"/>
  <c r="AE35" i="18"/>
  <c r="AD35" i="18"/>
  <c r="AC35" i="18"/>
  <c r="P35" i="18"/>
  <c r="I35" i="18"/>
  <c r="AK34" i="18"/>
  <c r="AJ34" i="18"/>
  <c r="AI34" i="18"/>
  <c r="AH34" i="18"/>
  <c r="AG34" i="18"/>
  <c r="AF34" i="18"/>
  <c r="AE34" i="18"/>
  <c r="AD34" i="18"/>
  <c r="AC34" i="18"/>
  <c r="P34" i="18"/>
  <c r="I34" i="18"/>
  <c r="AU33" i="18"/>
  <c r="AT33" i="18"/>
  <c r="AS33" i="18"/>
  <c r="AR33" i="18"/>
  <c r="AJ33" i="18"/>
  <c r="AK33" i="18" s="1"/>
  <c r="AI33" i="18"/>
  <c r="AH33" i="18"/>
  <c r="AG33" i="18"/>
  <c r="AF33" i="18"/>
  <c r="AE33" i="18"/>
  <c r="AD33" i="18"/>
  <c r="AC33" i="18"/>
  <c r="P33" i="18"/>
  <c r="I33" i="18"/>
  <c r="AU32" i="18"/>
  <c r="AT32" i="18"/>
  <c r="AS32" i="18"/>
  <c r="AR32" i="18"/>
  <c r="AJ32" i="18"/>
  <c r="AI32" i="18"/>
  <c r="AH32" i="18"/>
  <c r="AK32" i="18" s="1"/>
  <c r="AG32" i="18"/>
  <c r="AF32" i="18"/>
  <c r="AE32" i="18"/>
  <c r="AD32" i="18"/>
  <c r="AC32" i="18"/>
  <c r="P32" i="18"/>
  <c r="I32" i="18"/>
  <c r="AU31" i="18"/>
  <c r="AT31" i="18"/>
  <c r="AS31" i="18"/>
  <c r="AR31" i="18"/>
  <c r="AJ31" i="18"/>
  <c r="AI31" i="18"/>
  <c r="AH31" i="18"/>
  <c r="AK31" i="18" s="1"/>
  <c r="AG31" i="18"/>
  <c r="AF31" i="18"/>
  <c r="AE31" i="18"/>
  <c r="AD31" i="18"/>
  <c r="AC31" i="18"/>
  <c r="P31" i="18"/>
  <c r="I31" i="18"/>
  <c r="AU30" i="18"/>
  <c r="AT30" i="18"/>
  <c r="AS30" i="18"/>
  <c r="AR30" i="18"/>
  <c r="AK30" i="18"/>
  <c r="AJ30" i="18"/>
  <c r="AI30" i="18"/>
  <c r="AH30" i="18"/>
  <c r="AG30" i="18"/>
  <c r="AF30" i="18"/>
  <c r="AE30" i="18"/>
  <c r="AD30" i="18"/>
  <c r="AC30" i="18"/>
  <c r="P30" i="18"/>
  <c r="I30" i="18"/>
  <c r="AU29" i="18"/>
  <c r="AT29" i="18"/>
  <c r="AS29" i="18"/>
  <c r="AR29" i="18"/>
  <c r="AJ29" i="18"/>
  <c r="AK29" i="18" s="1"/>
  <c r="AI29" i="18"/>
  <c r="AH29" i="18"/>
  <c r="AG29" i="18"/>
  <c r="AF29" i="18"/>
  <c r="AE29" i="18"/>
  <c r="AD29" i="18"/>
  <c r="AC29" i="18"/>
  <c r="P29" i="18"/>
  <c r="I29" i="18"/>
  <c r="AU28" i="18"/>
  <c r="AT28" i="18"/>
  <c r="AS28" i="18"/>
  <c r="AR28" i="18"/>
  <c r="AJ28" i="18"/>
  <c r="AI28" i="18"/>
  <c r="AH28" i="18"/>
  <c r="AG28" i="18"/>
  <c r="AF28" i="18"/>
  <c r="AE28" i="18"/>
  <c r="AD28" i="18"/>
  <c r="AC28" i="18"/>
  <c r="P28" i="18"/>
  <c r="I28" i="18"/>
  <c r="AU27" i="18"/>
  <c r="AT27" i="18"/>
  <c r="AS27" i="18"/>
  <c r="AR27" i="18"/>
  <c r="AJ27" i="18"/>
  <c r="AI27" i="18"/>
  <c r="AH27" i="18"/>
  <c r="AK27" i="18" s="1"/>
  <c r="AG27" i="18"/>
  <c r="AF27" i="18"/>
  <c r="AE27" i="18"/>
  <c r="AD27" i="18"/>
  <c r="AC27" i="18"/>
  <c r="P27" i="18"/>
  <c r="I27" i="18"/>
  <c r="AK26" i="18"/>
  <c r="AJ26" i="18"/>
  <c r="AI26" i="18"/>
  <c r="AH26" i="18"/>
  <c r="AG26" i="18"/>
  <c r="AF26" i="18"/>
  <c r="AE26" i="18"/>
  <c r="AD26" i="18"/>
  <c r="AC26" i="18"/>
  <c r="P26" i="18"/>
  <c r="I26" i="18"/>
  <c r="AU25" i="18"/>
  <c r="AT25" i="18"/>
  <c r="AS25" i="18"/>
  <c r="AR25" i="18"/>
  <c r="AJ25" i="18"/>
  <c r="AK25" i="18" s="1"/>
  <c r="AI25" i="18"/>
  <c r="AH25" i="18"/>
  <c r="AG25" i="18"/>
  <c r="AF25" i="18"/>
  <c r="AE25" i="18"/>
  <c r="AD25" i="18"/>
  <c r="AC25" i="18"/>
  <c r="P25" i="18"/>
  <c r="I25" i="18"/>
  <c r="AU24" i="18"/>
  <c r="AT24" i="18"/>
  <c r="AS24" i="18"/>
  <c r="AR24" i="18"/>
  <c r="AJ24" i="18"/>
  <c r="AK24" i="18" s="1"/>
  <c r="AI24" i="18"/>
  <c r="AH24" i="18"/>
  <c r="AG24" i="18"/>
  <c r="AF24" i="18"/>
  <c r="AE24" i="18"/>
  <c r="AD24" i="18"/>
  <c r="AC24" i="18"/>
  <c r="P24" i="18"/>
  <c r="I24" i="18"/>
  <c r="AU23" i="18"/>
  <c r="AT23" i="18"/>
  <c r="AS23" i="18"/>
  <c r="AR23" i="18"/>
  <c r="AJ23" i="18"/>
  <c r="AI23" i="18"/>
  <c r="AH23" i="18"/>
  <c r="AK23" i="18" s="1"/>
  <c r="AG23" i="18"/>
  <c r="AF23" i="18"/>
  <c r="AE23" i="18"/>
  <c r="AD23" i="18"/>
  <c r="AC23" i="18"/>
  <c r="P23" i="18"/>
  <c r="I23" i="18"/>
  <c r="AU22" i="18"/>
  <c r="AT22" i="18"/>
  <c r="AS22" i="18"/>
  <c r="AR22" i="18"/>
  <c r="AK22" i="18"/>
  <c r="AJ22" i="18"/>
  <c r="AI22" i="18"/>
  <c r="AH22" i="18"/>
  <c r="AG22" i="18"/>
  <c r="AF22" i="18"/>
  <c r="AE22" i="18"/>
  <c r="AD22" i="18"/>
  <c r="AC22" i="18"/>
  <c r="P22" i="18"/>
  <c r="P38" i="18" s="1"/>
  <c r="I22" i="18"/>
  <c r="AS21" i="18"/>
  <c r="AB21" i="18"/>
  <c r="AB61" i="18" s="1"/>
  <c r="AA21" i="18"/>
  <c r="AA61" i="18" s="1"/>
  <c r="Z21" i="18"/>
  <c r="Y21" i="18"/>
  <c r="X21" i="18"/>
  <c r="AU21" i="18" s="1"/>
  <c r="W21" i="18"/>
  <c r="V21" i="18"/>
  <c r="U21" i="18"/>
  <c r="T21" i="18"/>
  <c r="AJ21" i="18" s="1"/>
  <c r="S21" i="18"/>
  <c r="S61" i="18" s="1"/>
  <c r="R21" i="18"/>
  <c r="Q21" i="18"/>
  <c r="AR21" i="18" s="1"/>
  <c r="O21" i="18"/>
  <c r="O61" i="18" s="1"/>
  <c r="N21" i="18"/>
  <c r="M21" i="18"/>
  <c r="M61" i="18" s="1"/>
  <c r="L21" i="18"/>
  <c r="L61" i="18" s="1"/>
  <c r="K21" i="18"/>
  <c r="J21" i="18"/>
  <c r="H21" i="18"/>
  <c r="H61" i="18" s="1"/>
  <c r="G21" i="18"/>
  <c r="F21" i="18"/>
  <c r="E21" i="18"/>
  <c r="E61" i="18" s="1"/>
  <c r="D21" i="18"/>
  <c r="C21" i="18"/>
  <c r="AU20" i="18"/>
  <c r="AT20" i="18"/>
  <c r="AS20" i="18"/>
  <c r="AR20" i="18"/>
  <c r="AJ20" i="18"/>
  <c r="AK20" i="18" s="1"/>
  <c r="AI20" i="18"/>
  <c r="AH20" i="18"/>
  <c r="AG20" i="18"/>
  <c r="AF20" i="18"/>
  <c r="AE20" i="18"/>
  <c r="AD20" i="18"/>
  <c r="AC20" i="18"/>
  <c r="P20" i="18"/>
  <c r="I20" i="18"/>
  <c r="AU19" i="18"/>
  <c r="AT19" i="18"/>
  <c r="AS19" i="18"/>
  <c r="AR19" i="18"/>
  <c r="AK19" i="18"/>
  <c r="AJ19" i="18"/>
  <c r="AI19" i="18"/>
  <c r="AH19" i="18"/>
  <c r="AG19" i="18"/>
  <c r="AF19" i="18"/>
  <c r="AE19" i="18"/>
  <c r="AD19" i="18"/>
  <c r="AC19" i="18"/>
  <c r="P19" i="18"/>
  <c r="I19" i="18"/>
  <c r="AU18" i="18"/>
  <c r="AT18" i="18"/>
  <c r="AS18" i="18"/>
  <c r="AR18" i="18"/>
  <c r="AJ18" i="18"/>
  <c r="AK18" i="18" s="1"/>
  <c r="AI18" i="18"/>
  <c r="AH18" i="18"/>
  <c r="AG18" i="18"/>
  <c r="AF18" i="18"/>
  <c r="AE18" i="18"/>
  <c r="AD18" i="18"/>
  <c r="AC18" i="18"/>
  <c r="P18" i="18"/>
  <c r="I18" i="18"/>
  <c r="AU17" i="18"/>
  <c r="AT17" i="18"/>
  <c r="AS17" i="18"/>
  <c r="AR17" i="18"/>
  <c r="AJ17" i="18"/>
  <c r="AK17" i="18" s="1"/>
  <c r="AI17" i="18"/>
  <c r="AH17" i="18"/>
  <c r="AG17" i="18"/>
  <c r="AF17" i="18"/>
  <c r="AE17" i="18"/>
  <c r="AD17" i="18"/>
  <c r="AC17" i="18"/>
  <c r="P17" i="18"/>
  <c r="I17" i="18"/>
  <c r="AU16" i="18"/>
  <c r="AT16" i="18"/>
  <c r="AS16" i="18"/>
  <c r="AR16" i="18"/>
  <c r="AJ16" i="18"/>
  <c r="AI16" i="18"/>
  <c r="AH16" i="18"/>
  <c r="AG16" i="18"/>
  <c r="AF16" i="18"/>
  <c r="AE16" i="18"/>
  <c r="AD16" i="18"/>
  <c r="AC16" i="18"/>
  <c r="P16" i="18"/>
  <c r="I16" i="18"/>
  <c r="AU15" i="18"/>
  <c r="AT15" i="18"/>
  <c r="AS15" i="18"/>
  <c r="AR15" i="18"/>
  <c r="AK15" i="18"/>
  <c r="AJ15" i="18"/>
  <c r="AI15" i="18"/>
  <c r="AH15" i="18"/>
  <c r="AG15" i="18"/>
  <c r="AF15" i="18"/>
  <c r="AE15" i="18"/>
  <c r="AD15" i="18"/>
  <c r="AC15" i="18"/>
  <c r="P15" i="18"/>
  <c r="I15" i="18"/>
  <c r="AU14" i="18"/>
  <c r="AT14" i="18"/>
  <c r="AS14" i="18"/>
  <c r="AR14" i="18"/>
  <c r="AJ14" i="18"/>
  <c r="AK14" i="18" s="1"/>
  <c r="AI14" i="18"/>
  <c r="AH14" i="18"/>
  <c r="AG14" i="18"/>
  <c r="AF14" i="18"/>
  <c r="AE14" i="18"/>
  <c r="AD14" i="18"/>
  <c r="AC14" i="18"/>
  <c r="P14" i="18"/>
  <c r="I14" i="18"/>
  <c r="AU13" i="18"/>
  <c r="AT13" i="18"/>
  <c r="AS13" i="18"/>
  <c r="AR13" i="18"/>
  <c r="AJ13" i="18"/>
  <c r="AK13" i="18" s="1"/>
  <c r="AI13" i="18"/>
  <c r="AH13" i="18"/>
  <c r="AG13" i="18"/>
  <c r="AF13" i="18"/>
  <c r="AE13" i="18"/>
  <c r="AD13" i="18"/>
  <c r="AC13" i="18"/>
  <c r="P13" i="18"/>
  <c r="I13" i="18"/>
  <c r="AU12" i="18"/>
  <c r="AT12" i="18"/>
  <c r="AS12" i="18"/>
  <c r="AR12" i="18"/>
  <c r="AJ12" i="18"/>
  <c r="AK12" i="18" s="1"/>
  <c r="AI12" i="18"/>
  <c r="AH12" i="18"/>
  <c r="AG12" i="18"/>
  <c r="AF12" i="18"/>
  <c r="AE12" i="18"/>
  <c r="AD12" i="18"/>
  <c r="AC12" i="18"/>
  <c r="P12" i="18"/>
  <c r="I12" i="18"/>
  <c r="AU11" i="18"/>
  <c r="AT11" i="18"/>
  <c r="AS11" i="18"/>
  <c r="AR11" i="18"/>
  <c r="AK11" i="18"/>
  <c r="AJ11" i="18"/>
  <c r="AI11" i="18"/>
  <c r="AH11" i="18"/>
  <c r="AG11" i="18"/>
  <c r="AF11" i="18"/>
  <c r="AE11" i="18"/>
  <c r="AD11" i="18"/>
  <c r="AC11" i="18"/>
  <c r="P11" i="18"/>
  <c r="I11" i="18"/>
  <c r="AU10" i="18"/>
  <c r="AT10" i="18"/>
  <c r="AS10" i="18"/>
  <c r="AR10" i="18"/>
  <c r="AJ10" i="18"/>
  <c r="AK10" i="18" s="1"/>
  <c r="AI10" i="18"/>
  <c r="AH10" i="18"/>
  <c r="AG10" i="18"/>
  <c r="AF10" i="18"/>
  <c r="AE10" i="18"/>
  <c r="AD10" i="18"/>
  <c r="AC10" i="18"/>
  <c r="P10" i="18"/>
  <c r="I10" i="18"/>
  <c r="AU9" i="18"/>
  <c r="AT9" i="18"/>
  <c r="AS9" i="18"/>
  <c r="AR9" i="18"/>
  <c r="AJ9" i="18"/>
  <c r="AK9" i="18" s="1"/>
  <c r="AI9" i="18"/>
  <c r="AH9" i="18"/>
  <c r="AG9" i="18"/>
  <c r="AF9" i="18"/>
  <c r="AE9" i="18"/>
  <c r="AE21" i="18" s="1"/>
  <c r="AD9" i="18"/>
  <c r="AC9" i="18"/>
  <c r="P9" i="18"/>
  <c r="P21" i="18" s="1"/>
  <c r="P61" i="18" s="1"/>
  <c r="I9" i="18"/>
  <c r="I21" i="18" s="1"/>
  <c r="A3" i="18"/>
  <c r="AI67" i="17"/>
  <c r="AE67" i="17"/>
  <c r="AB67" i="17"/>
  <c r="AB59" i="17" s="1"/>
  <c r="AB60" i="17" s="1"/>
  <c r="AA67" i="17"/>
  <c r="AA59" i="17" s="1"/>
  <c r="AA60" i="17" s="1"/>
  <c r="Z67" i="17"/>
  <c r="Y67" i="17"/>
  <c r="X67" i="17"/>
  <c r="X59" i="17" s="1"/>
  <c r="W67" i="17"/>
  <c r="W59" i="17" s="1"/>
  <c r="V67" i="17"/>
  <c r="U67" i="17"/>
  <c r="T67" i="17"/>
  <c r="T59" i="17" s="1"/>
  <c r="T60" i="17" s="1"/>
  <c r="S67" i="17"/>
  <c r="S59" i="17" s="1"/>
  <c r="S60" i="17" s="1"/>
  <c r="R67" i="17"/>
  <c r="Q67" i="17"/>
  <c r="O67" i="17"/>
  <c r="O59" i="17" s="1"/>
  <c r="N67" i="17"/>
  <c r="M67" i="17"/>
  <c r="L67" i="17"/>
  <c r="L59" i="17" s="1"/>
  <c r="L60" i="17" s="1"/>
  <c r="K67" i="17"/>
  <c r="J67" i="17"/>
  <c r="H67" i="17"/>
  <c r="H59" i="17" s="1"/>
  <c r="H60" i="17" s="1"/>
  <c r="G67" i="17"/>
  <c r="G59" i="17" s="1"/>
  <c r="F67" i="17"/>
  <c r="E67" i="17"/>
  <c r="D67" i="17"/>
  <c r="C67" i="17"/>
  <c r="AJ66" i="17"/>
  <c r="AK66" i="17" s="1"/>
  <c r="AI66" i="17"/>
  <c r="AH66" i="17"/>
  <c r="AG66" i="17"/>
  <c r="AF66" i="17"/>
  <c r="AE66" i="17"/>
  <c r="AD66" i="17"/>
  <c r="AC66" i="17"/>
  <c r="P66" i="17"/>
  <c r="I66" i="17"/>
  <c r="AK65" i="17"/>
  <c r="AJ65" i="17"/>
  <c r="AI65" i="17"/>
  <c r="AH65" i="17"/>
  <c r="AG65" i="17"/>
  <c r="AF65" i="17"/>
  <c r="AE65" i="17"/>
  <c r="AD65" i="17"/>
  <c r="AC65" i="17"/>
  <c r="P65" i="17"/>
  <c r="I65" i="17"/>
  <c r="AJ64" i="17"/>
  <c r="AK64" i="17" s="1"/>
  <c r="AI64" i="17"/>
  <c r="AH64" i="17"/>
  <c r="AG64" i="17"/>
  <c r="AF64" i="17"/>
  <c r="AE64" i="17"/>
  <c r="AD64" i="17"/>
  <c r="AC64" i="17"/>
  <c r="P64" i="17"/>
  <c r="P67" i="17" s="1"/>
  <c r="P59" i="17" s="1"/>
  <c r="P60" i="17" s="1"/>
  <c r="I64" i="17"/>
  <c r="W60" i="17"/>
  <c r="O60" i="17"/>
  <c r="G60" i="17"/>
  <c r="Z59" i="17"/>
  <c r="Z60" i="17" s="1"/>
  <c r="Y59" i="17"/>
  <c r="Y60" i="17" s="1"/>
  <c r="V59" i="17"/>
  <c r="V60" i="17" s="1"/>
  <c r="U59" i="17"/>
  <c r="U60" i="17" s="1"/>
  <c r="R59" i="17"/>
  <c r="Q59" i="17"/>
  <c r="N59" i="17"/>
  <c r="N60" i="17" s="1"/>
  <c r="M59" i="17"/>
  <c r="M60" i="17" s="1"/>
  <c r="J59" i="17"/>
  <c r="J60" i="17" s="1"/>
  <c r="F59" i="17"/>
  <c r="F60" i="17" s="1"/>
  <c r="E59" i="17"/>
  <c r="E60" i="17" s="1"/>
  <c r="AC58" i="17"/>
  <c r="AB58" i="17"/>
  <c r="AA58" i="17"/>
  <c r="Z58" i="17"/>
  <c r="Y58" i="17"/>
  <c r="X58" i="17"/>
  <c r="AF58" i="17" s="1"/>
  <c r="W58" i="17"/>
  <c r="V58" i="17"/>
  <c r="U58" i="17"/>
  <c r="T58" i="17"/>
  <c r="AJ58" i="17" s="1"/>
  <c r="S58" i="17"/>
  <c r="R58" i="17"/>
  <c r="Q58" i="17"/>
  <c r="AI58" i="17" s="1"/>
  <c r="P58" i="17"/>
  <c r="O58" i="17"/>
  <c r="N58" i="17"/>
  <c r="M58" i="17"/>
  <c r="L58" i="17"/>
  <c r="K58" i="17"/>
  <c r="J58" i="17"/>
  <c r="H58" i="17"/>
  <c r="G58" i="17"/>
  <c r="F58" i="17"/>
  <c r="E58" i="17"/>
  <c r="AG58" i="17" s="1"/>
  <c r="D58" i="17"/>
  <c r="C58" i="17"/>
  <c r="AJ57" i="17"/>
  <c r="AK57" i="17" s="1"/>
  <c r="AI57" i="17"/>
  <c r="AH57" i="17"/>
  <c r="AG57" i="17"/>
  <c r="AF57" i="17"/>
  <c r="AE57" i="17"/>
  <c r="AE58" i="17" s="1"/>
  <c r="AD57" i="17"/>
  <c r="AC57" i="17"/>
  <c r="P57" i="17"/>
  <c r="I57" i="17"/>
  <c r="I58" i="17" s="1"/>
  <c r="AE56" i="17"/>
  <c r="AD56" i="17"/>
  <c r="AB56" i="17"/>
  <c r="AA56" i="17"/>
  <c r="Z56" i="17"/>
  <c r="Y56" i="17"/>
  <c r="X56" i="17"/>
  <c r="W56" i="17"/>
  <c r="V56" i="17"/>
  <c r="U56" i="17"/>
  <c r="T56" i="17"/>
  <c r="S56" i="17"/>
  <c r="AI56" i="17" s="1"/>
  <c r="R56" i="17"/>
  <c r="AJ56" i="17" s="1"/>
  <c r="Q56" i="17"/>
  <c r="O56" i="17"/>
  <c r="N56" i="17"/>
  <c r="M56" i="17"/>
  <c r="L56" i="17"/>
  <c r="K56" i="17"/>
  <c r="J56" i="17"/>
  <c r="H56" i="17"/>
  <c r="G56" i="17"/>
  <c r="F56" i="17"/>
  <c r="AH56" i="17" s="1"/>
  <c r="E56" i="17"/>
  <c r="D56" i="17"/>
  <c r="C56" i="17"/>
  <c r="AG56" i="17" s="1"/>
  <c r="AJ55" i="17"/>
  <c r="AI55" i="17"/>
  <c r="AH55" i="17"/>
  <c r="AK55" i="17" s="1"/>
  <c r="AG55" i="17"/>
  <c r="AF55" i="17"/>
  <c r="AE55" i="17"/>
  <c r="AD55" i="17"/>
  <c r="AC55" i="17"/>
  <c r="P55" i="17"/>
  <c r="I55" i="17"/>
  <c r="AK54" i="17"/>
  <c r="AJ54" i="17"/>
  <c r="AI54" i="17"/>
  <c r="AH54" i="17"/>
  <c r="AG54" i="17"/>
  <c r="AF54" i="17"/>
  <c r="AE54" i="17"/>
  <c r="AD54" i="17"/>
  <c r="AC54" i="17"/>
  <c r="AC56" i="17" s="1"/>
  <c r="P54" i="17"/>
  <c r="P56" i="17" s="1"/>
  <c r="I54" i="17"/>
  <c r="I56" i="17" s="1"/>
  <c r="AB53" i="17"/>
  <c r="AA53" i="17"/>
  <c r="Z53" i="17"/>
  <c r="Y53" i="17"/>
  <c r="X53" i="17"/>
  <c r="W53" i="17"/>
  <c r="V53" i="17"/>
  <c r="U53" i="17"/>
  <c r="T53" i="17"/>
  <c r="AJ53" i="17" s="1"/>
  <c r="S53" i="17"/>
  <c r="AI53" i="17" s="1"/>
  <c r="R53" i="17"/>
  <c r="AD53" i="17" s="1"/>
  <c r="Q53" i="17"/>
  <c r="O53" i="17"/>
  <c r="N53" i="17"/>
  <c r="M53" i="17"/>
  <c r="L53" i="17"/>
  <c r="K53" i="17"/>
  <c r="AF53" i="17" s="1"/>
  <c r="J53" i="17"/>
  <c r="H53" i="17"/>
  <c r="G53" i="17"/>
  <c r="F53" i="17"/>
  <c r="E53" i="17"/>
  <c r="D53" i="17"/>
  <c r="C53" i="17"/>
  <c r="AG53" i="17" s="1"/>
  <c r="AJ52" i="17"/>
  <c r="AK52" i="17" s="1"/>
  <c r="AI52" i="17"/>
  <c r="AH52" i="17"/>
  <c r="AG52" i="17"/>
  <c r="AF52" i="17"/>
  <c r="AE52" i="17"/>
  <c r="AE53" i="17" s="1"/>
  <c r="AD52" i="17"/>
  <c r="AC52" i="17"/>
  <c r="P52" i="17"/>
  <c r="I52" i="17"/>
  <c r="AJ51" i="17"/>
  <c r="AI51" i="17"/>
  <c r="AH51" i="17"/>
  <c r="AK51" i="17" s="1"/>
  <c r="AG51" i="17"/>
  <c r="AF51" i="17"/>
  <c r="AE51" i="17"/>
  <c r="AD51" i="17"/>
  <c r="AC51" i="17"/>
  <c r="P51" i="17"/>
  <c r="I51" i="17"/>
  <c r="AK50" i="17"/>
  <c r="AJ50" i="17"/>
  <c r="AI50" i="17"/>
  <c r="AH50" i="17"/>
  <c r="AG50" i="17"/>
  <c r="AF50" i="17"/>
  <c r="AE50" i="17"/>
  <c r="AD50" i="17"/>
  <c r="AC50" i="17"/>
  <c r="AC53" i="17" s="1"/>
  <c r="P50" i="17"/>
  <c r="P53" i="17" s="1"/>
  <c r="I50" i="17"/>
  <c r="AB49" i="17"/>
  <c r="AA49" i="17"/>
  <c r="Z49" i="17"/>
  <c r="Y49" i="17"/>
  <c r="X49" i="17"/>
  <c r="AF49" i="17" s="1"/>
  <c r="W49" i="17"/>
  <c r="V49" i="17"/>
  <c r="U49" i="17"/>
  <c r="T49" i="17"/>
  <c r="AJ49" i="17" s="1"/>
  <c r="S49" i="17"/>
  <c r="AI49" i="17" s="1"/>
  <c r="R49" i="17"/>
  <c r="Q49" i="17"/>
  <c r="P49" i="17"/>
  <c r="O49" i="17"/>
  <c r="N49" i="17"/>
  <c r="M49" i="17"/>
  <c r="L49" i="17"/>
  <c r="K49" i="17"/>
  <c r="J49" i="17"/>
  <c r="H49" i="17"/>
  <c r="G49" i="17"/>
  <c r="F49" i="17"/>
  <c r="E49" i="17"/>
  <c r="D49" i="17"/>
  <c r="C49" i="17"/>
  <c r="AG49" i="17" s="1"/>
  <c r="AJ48" i="17"/>
  <c r="AK48" i="17" s="1"/>
  <c r="AI48" i="17"/>
  <c r="AH48" i="17"/>
  <c r="AG48" i="17"/>
  <c r="AF48" i="17"/>
  <c r="AE48" i="17"/>
  <c r="AE49" i="17" s="1"/>
  <c r="AD48" i="17"/>
  <c r="AC48" i="17"/>
  <c r="AC49" i="17" s="1"/>
  <c r="P48" i="17"/>
  <c r="I48" i="17"/>
  <c r="I49" i="17" s="1"/>
  <c r="AH47" i="17"/>
  <c r="AB47" i="17"/>
  <c r="AA47" i="17"/>
  <c r="Z47" i="17"/>
  <c r="Y47" i="17"/>
  <c r="X47" i="17"/>
  <c r="AF47" i="17" s="1"/>
  <c r="W47" i="17"/>
  <c r="V47" i="17"/>
  <c r="U47" i="17"/>
  <c r="T47" i="17"/>
  <c r="S47" i="17"/>
  <c r="R47" i="17"/>
  <c r="AJ47" i="17" s="1"/>
  <c r="AK47" i="17" s="1"/>
  <c r="Q47" i="17"/>
  <c r="AI47" i="17" s="1"/>
  <c r="O47" i="17"/>
  <c r="N47" i="17"/>
  <c r="M47" i="17"/>
  <c r="L47" i="17"/>
  <c r="K47" i="17"/>
  <c r="J47" i="17"/>
  <c r="H47" i="17"/>
  <c r="G47" i="17"/>
  <c r="F47" i="17"/>
  <c r="E47" i="17"/>
  <c r="AG47" i="17" s="1"/>
  <c r="D47" i="17"/>
  <c r="C47" i="17"/>
  <c r="AJ46" i="17"/>
  <c r="AK46" i="17" s="1"/>
  <c r="AI46" i="17"/>
  <c r="AH46" i="17"/>
  <c r="AG46" i="17"/>
  <c r="AF46" i="17"/>
  <c r="AE46" i="17"/>
  <c r="AD46" i="17"/>
  <c r="AC46" i="17"/>
  <c r="P46" i="17"/>
  <c r="I46" i="17"/>
  <c r="AJ45" i="17"/>
  <c r="AK45" i="17" s="1"/>
  <c r="AI45" i="17"/>
  <c r="AH45" i="17"/>
  <c r="AG45" i="17"/>
  <c r="AF45" i="17"/>
  <c r="AE45" i="17"/>
  <c r="AD45" i="17"/>
  <c r="AC45" i="17"/>
  <c r="P45" i="17"/>
  <c r="I45" i="17"/>
  <c r="AJ44" i="17"/>
  <c r="AI44" i="17"/>
  <c r="AH44" i="17"/>
  <c r="AG44" i="17"/>
  <c r="AF44" i="17"/>
  <c r="AE44" i="17"/>
  <c r="AD44" i="17"/>
  <c r="AC44" i="17"/>
  <c r="P44" i="17"/>
  <c r="I44" i="17"/>
  <c r="AK43" i="17"/>
  <c r="AJ43" i="17"/>
  <c r="AI43" i="17"/>
  <c r="AH43" i="17"/>
  <c r="AG43" i="17"/>
  <c r="AF43" i="17"/>
  <c r="AE43" i="17"/>
  <c r="AD43" i="17"/>
  <c r="AC43" i="17"/>
  <c r="P43" i="17"/>
  <c r="I43" i="17"/>
  <c r="AJ42" i="17"/>
  <c r="AK42" i="17" s="1"/>
  <c r="AI42" i="17"/>
  <c r="AH42" i="17"/>
  <c r="AG42" i="17"/>
  <c r="AF42" i="17"/>
  <c r="AE42" i="17"/>
  <c r="AD42" i="17"/>
  <c r="AC42" i="17"/>
  <c r="P42" i="17"/>
  <c r="I42" i="17"/>
  <c r="AJ41" i="17"/>
  <c r="AK41" i="17" s="1"/>
  <c r="AI41" i="17"/>
  <c r="AH41" i="17"/>
  <c r="AG41" i="17"/>
  <c r="AF41" i="17"/>
  <c r="AE41" i="17"/>
  <c r="AD41" i="17"/>
  <c r="AC41" i="17"/>
  <c r="P41" i="17"/>
  <c r="I41" i="17"/>
  <c r="AJ40" i="17"/>
  <c r="AK40" i="17" s="1"/>
  <c r="AI40" i="17"/>
  <c r="AH40" i="17"/>
  <c r="AG40" i="17"/>
  <c r="AF40" i="17"/>
  <c r="AE40" i="17"/>
  <c r="AD40" i="17"/>
  <c r="AC40" i="17"/>
  <c r="P40" i="17"/>
  <c r="I40" i="17"/>
  <c r="I47" i="17" s="1"/>
  <c r="AK39" i="17"/>
  <c r="AJ39" i="17"/>
  <c r="AI39" i="17"/>
  <c r="AH39" i="17"/>
  <c r="AG39" i="17"/>
  <c r="AF39" i="17"/>
  <c r="AE39" i="17"/>
  <c r="AE47" i="17" s="1"/>
  <c r="AD39" i="17"/>
  <c r="AC39" i="17"/>
  <c r="P39" i="17"/>
  <c r="I39" i="17"/>
  <c r="AF38" i="17"/>
  <c r="AB38" i="17"/>
  <c r="AA38" i="17"/>
  <c r="Z38" i="17"/>
  <c r="Y38" i="17"/>
  <c r="X38" i="17"/>
  <c r="W38" i="17"/>
  <c r="V38" i="17"/>
  <c r="U38" i="17"/>
  <c r="T38" i="17"/>
  <c r="AJ38" i="17" s="1"/>
  <c r="AK38" i="17" s="1"/>
  <c r="S38" i="17"/>
  <c r="R38" i="17"/>
  <c r="AD38" i="17" s="1"/>
  <c r="Q38" i="17"/>
  <c r="AI38" i="17" s="1"/>
  <c r="O38" i="17"/>
  <c r="N38" i="17"/>
  <c r="M38" i="17"/>
  <c r="L38" i="17"/>
  <c r="K38" i="17"/>
  <c r="J38" i="17"/>
  <c r="H38" i="17"/>
  <c r="G38" i="17"/>
  <c r="F38" i="17"/>
  <c r="E38" i="17"/>
  <c r="AG38" i="17" s="1"/>
  <c r="D38" i="17"/>
  <c r="AH38" i="17" s="1"/>
  <c r="C38" i="17"/>
  <c r="AJ37" i="17"/>
  <c r="AK37" i="17" s="1"/>
  <c r="AI37" i="17"/>
  <c r="AH37" i="17"/>
  <c r="AG37" i="17"/>
  <c r="AF37" i="17"/>
  <c r="AE37" i="17"/>
  <c r="AD37" i="17"/>
  <c r="AC37" i="17"/>
  <c r="P37" i="17"/>
  <c r="I37" i="17"/>
  <c r="AJ36" i="17"/>
  <c r="AI36" i="17"/>
  <c r="AH36" i="17"/>
  <c r="AK36" i="17" s="1"/>
  <c r="AG36" i="17"/>
  <c r="AF36" i="17"/>
  <c r="AE36" i="17"/>
  <c r="AD36" i="17"/>
  <c r="AC36" i="17"/>
  <c r="P36" i="17"/>
  <c r="I36" i="17"/>
  <c r="AK35" i="17"/>
  <c r="AJ35" i="17"/>
  <c r="AI35" i="17"/>
  <c r="AH35" i="17"/>
  <c r="AG35" i="17"/>
  <c r="AF35" i="17"/>
  <c r="AE35" i="17"/>
  <c r="AD35" i="17"/>
  <c r="AC35" i="17"/>
  <c r="P35" i="17"/>
  <c r="I35" i="17"/>
  <c r="AJ34" i="17"/>
  <c r="AK34" i="17" s="1"/>
  <c r="AI34" i="17"/>
  <c r="AH34" i="17"/>
  <c r="AG34" i="17"/>
  <c r="AF34" i="17"/>
  <c r="AE34" i="17"/>
  <c r="AD34" i="17"/>
  <c r="AC34" i="17"/>
  <c r="P34" i="17"/>
  <c r="I34" i="17"/>
  <c r="AJ33" i="17"/>
  <c r="AK33" i="17" s="1"/>
  <c r="AI33" i="17"/>
  <c r="AH33" i="17"/>
  <c r="AG33" i="17"/>
  <c r="AF33" i="17"/>
  <c r="AE33" i="17"/>
  <c r="AD33" i="17"/>
  <c r="AC33" i="17"/>
  <c r="P33" i="17"/>
  <c r="I33" i="17"/>
  <c r="AJ32" i="17"/>
  <c r="AK32" i="17" s="1"/>
  <c r="AI32" i="17"/>
  <c r="AH32" i="17"/>
  <c r="AG32" i="17"/>
  <c r="AF32" i="17"/>
  <c r="AE32" i="17"/>
  <c r="AD32" i="17"/>
  <c r="AC32" i="17"/>
  <c r="P32" i="17"/>
  <c r="I32" i="17"/>
  <c r="AK31" i="17"/>
  <c r="AJ31" i="17"/>
  <c r="AI31" i="17"/>
  <c r="AH31" i="17"/>
  <c r="AG31" i="17"/>
  <c r="AF31" i="17"/>
  <c r="AE31" i="17"/>
  <c r="AD31" i="17"/>
  <c r="AC31" i="17"/>
  <c r="P31" i="17"/>
  <c r="I31" i="17"/>
  <c r="AJ30" i="17"/>
  <c r="AK30" i="17" s="1"/>
  <c r="AI30" i="17"/>
  <c r="AH30" i="17"/>
  <c r="AG30" i="17"/>
  <c r="AF30" i="17"/>
  <c r="AE30" i="17"/>
  <c r="AD30" i="17"/>
  <c r="AC30" i="17"/>
  <c r="P30" i="17"/>
  <c r="I30" i="17"/>
  <c r="AJ29" i="17"/>
  <c r="AK29" i="17" s="1"/>
  <c r="AI29" i="17"/>
  <c r="AH29" i="17"/>
  <c r="AG29" i="17"/>
  <c r="AF29" i="17"/>
  <c r="AE29" i="17"/>
  <c r="AD29" i="17"/>
  <c r="AC29" i="17"/>
  <c r="P29" i="17"/>
  <c r="I29" i="17"/>
  <c r="AJ28" i="17"/>
  <c r="AI28" i="17"/>
  <c r="AH28" i="17"/>
  <c r="AG28" i="17"/>
  <c r="AF28" i="17"/>
  <c r="AE28" i="17"/>
  <c r="AD28" i="17"/>
  <c r="AC28" i="17"/>
  <c r="P28" i="17"/>
  <c r="I28" i="17"/>
  <c r="AK27" i="17"/>
  <c r="AJ27" i="17"/>
  <c r="AI27" i="17"/>
  <c r="AH27" i="17"/>
  <c r="AG27" i="17"/>
  <c r="AF27" i="17"/>
  <c r="AE27" i="17"/>
  <c r="AD27" i="17"/>
  <c r="AC27" i="17"/>
  <c r="P27" i="17"/>
  <c r="I27" i="17"/>
  <c r="AJ26" i="17"/>
  <c r="AK26" i="17" s="1"/>
  <c r="AI26" i="17"/>
  <c r="AH26" i="17"/>
  <c r="AG26" i="17"/>
  <c r="AF26" i="17"/>
  <c r="AE26" i="17"/>
  <c r="AD26" i="17"/>
  <c r="AC26" i="17"/>
  <c r="P26" i="17"/>
  <c r="I26" i="17"/>
  <c r="AJ25" i="17"/>
  <c r="AK25" i="17" s="1"/>
  <c r="AI25" i="17"/>
  <c r="AH25" i="17"/>
  <c r="AG25" i="17"/>
  <c r="AF25" i="17"/>
  <c r="AE25" i="17"/>
  <c r="AD25" i="17"/>
  <c r="AC25" i="17"/>
  <c r="P25" i="17"/>
  <c r="I25" i="17"/>
  <c r="AJ24" i="17"/>
  <c r="AK24" i="17" s="1"/>
  <c r="AI24" i="17"/>
  <c r="AH24" i="17"/>
  <c r="AG24" i="17"/>
  <c r="AF24" i="17"/>
  <c r="AE24" i="17"/>
  <c r="AD24" i="17"/>
  <c r="AC24" i="17"/>
  <c r="P24" i="17"/>
  <c r="I24" i="17"/>
  <c r="I38" i="17" s="1"/>
  <c r="AK23" i="17"/>
  <c r="AJ23" i="17"/>
  <c r="AI23" i="17"/>
  <c r="AH23" i="17"/>
  <c r="AG23" i="17"/>
  <c r="AF23" i="17"/>
  <c r="AE23" i="17"/>
  <c r="AD23" i="17"/>
  <c r="AC23" i="17"/>
  <c r="P23" i="17"/>
  <c r="I23" i="17"/>
  <c r="AJ22" i="17"/>
  <c r="AK22" i="17" s="1"/>
  <c r="AI22" i="17"/>
  <c r="AH22" i="17"/>
  <c r="AG22" i="17"/>
  <c r="AF22" i="17"/>
  <c r="AE22" i="17"/>
  <c r="AD22" i="17"/>
  <c r="AC22" i="17"/>
  <c r="P22" i="17"/>
  <c r="P38" i="17" s="1"/>
  <c r="I22" i="17"/>
  <c r="AB21" i="17"/>
  <c r="AB61" i="17" s="1"/>
  <c r="AA21" i="17"/>
  <c r="AA61" i="17" s="1"/>
  <c r="Z21" i="17"/>
  <c r="Y21" i="17"/>
  <c r="X21" i="17"/>
  <c r="W21" i="17"/>
  <c r="W61" i="17" s="1"/>
  <c r="V21" i="17"/>
  <c r="U21" i="17"/>
  <c r="T21" i="17"/>
  <c r="T61" i="17" s="1"/>
  <c r="S21" i="17"/>
  <c r="S61" i="17" s="1"/>
  <c r="R21" i="17"/>
  <c r="Q21" i="17"/>
  <c r="P21" i="17"/>
  <c r="O21" i="17"/>
  <c r="O61" i="17" s="1"/>
  <c r="N21" i="17"/>
  <c r="M21" i="17"/>
  <c r="L21" i="17"/>
  <c r="L61" i="17" s="1"/>
  <c r="K21" i="17"/>
  <c r="J21" i="17"/>
  <c r="H21" i="17"/>
  <c r="H61" i="17" s="1"/>
  <c r="G21" i="17"/>
  <c r="F21" i="17"/>
  <c r="E21" i="17"/>
  <c r="D21" i="17"/>
  <c r="C21" i="17"/>
  <c r="AJ20" i="17"/>
  <c r="AK20" i="17" s="1"/>
  <c r="AI20" i="17"/>
  <c r="AH20" i="17"/>
  <c r="AG20" i="17"/>
  <c r="AF20" i="17"/>
  <c r="AE20" i="17"/>
  <c r="AD20" i="17"/>
  <c r="AC20" i="17"/>
  <c r="P20" i="17"/>
  <c r="I20" i="17"/>
  <c r="AJ19" i="17"/>
  <c r="AI19" i="17"/>
  <c r="AH19" i="17"/>
  <c r="AK19" i="17" s="1"/>
  <c r="AG19" i="17"/>
  <c r="AF19" i="17"/>
  <c r="AE19" i="17"/>
  <c r="AD19" i="17"/>
  <c r="AC19" i="17"/>
  <c r="P19" i="17"/>
  <c r="I19" i="17"/>
  <c r="AK18" i="17"/>
  <c r="AJ18" i="17"/>
  <c r="AI18" i="17"/>
  <c r="AH18" i="17"/>
  <c r="AG18" i="17"/>
  <c r="AF18" i="17"/>
  <c r="AE18" i="17"/>
  <c r="AD18" i="17"/>
  <c r="AC18" i="17"/>
  <c r="P18" i="17"/>
  <c r="I18" i="17"/>
  <c r="AJ17" i="17"/>
  <c r="AK17" i="17" s="1"/>
  <c r="AI17" i="17"/>
  <c r="AH17" i="17"/>
  <c r="AG17" i="17"/>
  <c r="AF17" i="17"/>
  <c r="AE17" i="17"/>
  <c r="AD17" i="17"/>
  <c r="AC17" i="17"/>
  <c r="P17" i="17"/>
  <c r="I17" i="17"/>
  <c r="AJ16" i="17"/>
  <c r="AK16" i="17" s="1"/>
  <c r="AI16" i="17"/>
  <c r="AH16" i="17"/>
  <c r="AG16" i="17"/>
  <c r="AF16" i="17"/>
  <c r="AE16" i="17"/>
  <c r="AD16" i="17"/>
  <c r="AC16" i="17"/>
  <c r="P16" i="17"/>
  <c r="I16" i="17"/>
  <c r="AJ15" i="17"/>
  <c r="AI15" i="17"/>
  <c r="AH15" i="17"/>
  <c r="AK15" i="17" s="1"/>
  <c r="AG15" i="17"/>
  <c r="AF15" i="17"/>
  <c r="AE15" i="17"/>
  <c r="AD15" i="17"/>
  <c r="AC15" i="17"/>
  <c r="P15" i="17"/>
  <c r="I15" i="17"/>
  <c r="AK14" i="17"/>
  <c r="AJ14" i="17"/>
  <c r="AI14" i="17"/>
  <c r="AH14" i="17"/>
  <c r="AG14" i="17"/>
  <c r="AF14" i="17"/>
  <c r="AE14" i="17"/>
  <c r="AD14" i="17"/>
  <c r="AC14" i="17"/>
  <c r="P14" i="17"/>
  <c r="I14" i="17"/>
  <c r="AJ13" i="17"/>
  <c r="AK13" i="17" s="1"/>
  <c r="AI13" i="17"/>
  <c r="AH13" i="17"/>
  <c r="AG13" i="17"/>
  <c r="AF13" i="17"/>
  <c r="AE13" i="17"/>
  <c r="AD13" i="17"/>
  <c r="AC13" i="17"/>
  <c r="P13" i="17"/>
  <c r="I13" i="17"/>
  <c r="AJ12" i="17"/>
  <c r="AI12" i="17"/>
  <c r="AH12" i="17"/>
  <c r="AG12" i="17"/>
  <c r="AF12" i="17"/>
  <c r="AE12" i="17"/>
  <c r="AD12" i="17"/>
  <c r="AC12" i="17"/>
  <c r="P12" i="17"/>
  <c r="I12" i="17"/>
  <c r="AJ11" i="17"/>
  <c r="AI11" i="17"/>
  <c r="AH11" i="17"/>
  <c r="AK11" i="17" s="1"/>
  <c r="AG11" i="17"/>
  <c r="AF11" i="17"/>
  <c r="AE11" i="17"/>
  <c r="AD11" i="17"/>
  <c r="AC11" i="17"/>
  <c r="P11" i="17"/>
  <c r="I11" i="17"/>
  <c r="AK10" i="17"/>
  <c r="AJ10" i="17"/>
  <c r="AI10" i="17"/>
  <c r="AH10" i="17"/>
  <c r="AG10" i="17"/>
  <c r="AF10" i="17"/>
  <c r="AE10" i="17"/>
  <c r="AD10" i="17"/>
  <c r="AC10" i="17"/>
  <c r="P10" i="17"/>
  <c r="I10" i="17"/>
  <c r="AJ9" i="17"/>
  <c r="AK9" i="17" s="1"/>
  <c r="AI9" i="17"/>
  <c r="AH9" i="17"/>
  <c r="AG9" i="17"/>
  <c r="AF9" i="17"/>
  <c r="AE9" i="17"/>
  <c r="AD9" i="17"/>
  <c r="AC9" i="17"/>
  <c r="AC21" i="17" s="1"/>
  <c r="P9" i="17"/>
  <c r="I9" i="17"/>
  <c r="A3" i="17"/>
  <c r="AJ67" i="16"/>
  <c r="AB67" i="16"/>
  <c r="AB59" i="16" s="1"/>
  <c r="AB60" i="16" s="1"/>
  <c r="AA67" i="16"/>
  <c r="AA59" i="16" s="1"/>
  <c r="Z67" i="16"/>
  <c r="Y67" i="16"/>
  <c r="X67" i="16"/>
  <c r="W67" i="16"/>
  <c r="W59" i="16" s="1"/>
  <c r="V67" i="16"/>
  <c r="U67" i="16"/>
  <c r="T67" i="16"/>
  <c r="T59" i="16" s="1"/>
  <c r="S67" i="16"/>
  <c r="S59" i="16" s="1"/>
  <c r="R67" i="16"/>
  <c r="Q67" i="16"/>
  <c r="P67" i="16"/>
  <c r="P59" i="16" s="1"/>
  <c r="P60" i="16" s="1"/>
  <c r="O67" i="16"/>
  <c r="O59" i="16" s="1"/>
  <c r="N67" i="16"/>
  <c r="M67" i="16"/>
  <c r="L67" i="16"/>
  <c r="L59" i="16" s="1"/>
  <c r="L60" i="16" s="1"/>
  <c r="K67" i="16"/>
  <c r="K59" i="16" s="1"/>
  <c r="J67" i="16"/>
  <c r="H67" i="16"/>
  <c r="H59" i="16" s="1"/>
  <c r="H60" i="16" s="1"/>
  <c r="G67" i="16"/>
  <c r="G59" i="16" s="1"/>
  <c r="G60" i="16" s="1"/>
  <c r="F67" i="16"/>
  <c r="E67" i="16"/>
  <c r="D67" i="16"/>
  <c r="C67" i="16"/>
  <c r="AJ66" i="16"/>
  <c r="AI66" i="16"/>
  <c r="AH66" i="16"/>
  <c r="AG66" i="16"/>
  <c r="AF66" i="16"/>
  <c r="AE66" i="16"/>
  <c r="AE67" i="16" s="1"/>
  <c r="AD66" i="16"/>
  <c r="AC66" i="16"/>
  <c r="P66" i="16"/>
  <c r="I66" i="16"/>
  <c r="AJ65" i="16"/>
  <c r="AI65" i="16"/>
  <c r="AH65" i="16"/>
  <c r="AK65" i="16" s="1"/>
  <c r="AG65" i="16"/>
  <c r="AF65" i="16"/>
  <c r="AE65" i="16"/>
  <c r="AD65" i="16"/>
  <c r="AC65" i="16"/>
  <c r="P65" i="16"/>
  <c r="I65" i="16"/>
  <c r="AJ64" i="16"/>
  <c r="AK64" i="16" s="1"/>
  <c r="AI64" i="16"/>
  <c r="AH64" i="16"/>
  <c r="AG64" i="16"/>
  <c r="AF64" i="16"/>
  <c r="AE64" i="16"/>
  <c r="AD64" i="16"/>
  <c r="AC64" i="16"/>
  <c r="AC67" i="16" s="1"/>
  <c r="P64" i="16"/>
  <c r="I64" i="16"/>
  <c r="I67" i="16" s="1"/>
  <c r="I59" i="16" s="1"/>
  <c r="I60" i="16" s="1"/>
  <c r="W61" i="16"/>
  <c r="O61" i="16"/>
  <c r="G61" i="16"/>
  <c r="AA60" i="16"/>
  <c r="Z60" i="16"/>
  <c r="W60" i="16"/>
  <c r="S60" i="16"/>
  <c r="R60" i="16"/>
  <c r="O60" i="16"/>
  <c r="K60" i="16"/>
  <c r="J60" i="16"/>
  <c r="AC59" i="16"/>
  <c r="AC60" i="16" s="1"/>
  <c r="Z59" i="16"/>
  <c r="Y59" i="16"/>
  <c r="Y60" i="16" s="1"/>
  <c r="V59" i="16"/>
  <c r="V60" i="16" s="1"/>
  <c r="U59" i="16"/>
  <c r="U60" i="16" s="1"/>
  <c r="R59" i="16"/>
  <c r="Q59" i="16"/>
  <c r="N59" i="16"/>
  <c r="N60" i="16" s="1"/>
  <c r="M59" i="16"/>
  <c r="M60" i="16" s="1"/>
  <c r="J59" i="16"/>
  <c r="F59" i="16"/>
  <c r="F60" i="16" s="1"/>
  <c r="E59" i="16"/>
  <c r="E60" i="16" s="1"/>
  <c r="AG58" i="16"/>
  <c r="AF58" i="16"/>
  <c r="AC58" i="16"/>
  <c r="AB58" i="16"/>
  <c r="AA58" i="16"/>
  <c r="Z58" i="16"/>
  <c r="Y58" i="16"/>
  <c r="X58" i="16"/>
  <c r="W58" i="16"/>
  <c r="V58" i="16"/>
  <c r="U58" i="16"/>
  <c r="T58" i="16"/>
  <c r="AJ58" i="16" s="1"/>
  <c r="AK58" i="16" s="1"/>
  <c r="S58" i="16"/>
  <c r="R58" i="16"/>
  <c r="AD58" i="16" s="1"/>
  <c r="Q58" i="16"/>
  <c r="AI58" i="16" s="1"/>
  <c r="O58" i="16"/>
  <c r="N58" i="16"/>
  <c r="M58" i="16"/>
  <c r="L58" i="16"/>
  <c r="K58" i="16"/>
  <c r="J58" i="16"/>
  <c r="H58" i="16"/>
  <c r="G58" i="16"/>
  <c r="F58" i="16"/>
  <c r="E58" i="16"/>
  <c r="D58" i="16"/>
  <c r="AH58" i="16" s="1"/>
  <c r="C58" i="16"/>
  <c r="AJ57" i="16"/>
  <c r="AK57" i="16" s="1"/>
  <c r="AI57" i="16"/>
  <c r="AH57" i="16"/>
  <c r="AG57" i="16"/>
  <c r="AF57" i="16"/>
  <c r="AE57" i="16"/>
  <c r="AE58" i="16" s="1"/>
  <c r="AD57" i="16"/>
  <c r="AC57" i="16"/>
  <c r="P57" i="16"/>
  <c r="P58" i="16" s="1"/>
  <c r="I57" i="16"/>
  <c r="I58" i="16" s="1"/>
  <c r="AE56" i="16"/>
  <c r="AB56" i="16"/>
  <c r="AA56" i="16"/>
  <c r="Z56" i="16"/>
  <c r="Y56" i="16"/>
  <c r="X56" i="16"/>
  <c r="W56" i="16"/>
  <c r="V56" i="16"/>
  <c r="U56" i="16"/>
  <c r="T56" i="16"/>
  <c r="S56" i="16"/>
  <c r="AI56" i="16" s="1"/>
  <c r="R56" i="16"/>
  <c r="Q56" i="16"/>
  <c r="O56" i="16"/>
  <c r="N56" i="16"/>
  <c r="M56" i="16"/>
  <c r="L56" i="16"/>
  <c r="K56" i="16"/>
  <c r="J56" i="16"/>
  <c r="H56" i="16"/>
  <c r="G56" i="16"/>
  <c r="F56" i="16"/>
  <c r="AH56" i="16" s="1"/>
  <c r="E56" i="16"/>
  <c r="D56" i="16"/>
  <c r="C56" i="16"/>
  <c r="AK55" i="16"/>
  <c r="AJ55" i="16"/>
  <c r="AI55" i="16"/>
  <c r="AH55" i="16"/>
  <c r="AG55" i="16"/>
  <c r="AF55" i="16"/>
  <c r="AE55" i="16"/>
  <c r="AD55" i="16"/>
  <c r="AC55" i="16"/>
  <c r="P55" i="16"/>
  <c r="I55" i="16"/>
  <c r="AJ54" i="16"/>
  <c r="AK54" i="16" s="1"/>
  <c r="AI54" i="16"/>
  <c r="AH54" i="16"/>
  <c r="AG54" i="16"/>
  <c r="AF54" i="16"/>
  <c r="AE54" i="16"/>
  <c r="AD54" i="16"/>
  <c r="AC54" i="16"/>
  <c r="P54" i="16"/>
  <c r="P56" i="16" s="1"/>
  <c r="I54" i="16"/>
  <c r="I56" i="16" s="1"/>
  <c r="AJ53" i="16"/>
  <c r="AK53" i="16" s="1"/>
  <c r="AB53" i="16"/>
  <c r="AA53" i="16"/>
  <c r="Z53" i="16"/>
  <c r="Y53" i="16"/>
  <c r="X53" i="16"/>
  <c r="AF53" i="16" s="1"/>
  <c r="W53" i="16"/>
  <c r="V53" i="16"/>
  <c r="U53" i="16"/>
  <c r="T53" i="16"/>
  <c r="S53" i="16"/>
  <c r="AI53" i="16" s="1"/>
  <c r="R53" i="16"/>
  <c r="Q53" i="16"/>
  <c r="P53" i="16"/>
  <c r="O53" i="16"/>
  <c r="N53" i="16"/>
  <c r="M53" i="16"/>
  <c r="L53" i="16"/>
  <c r="K53" i="16"/>
  <c r="J53" i="16"/>
  <c r="H53" i="16"/>
  <c r="G53" i="16"/>
  <c r="F53" i="16"/>
  <c r="E53" i="16"/>
  <c r="D53" i="16"/>
  <c r="AH53" i="16" s="1"/>
  <c r="C53" i="16"/>
  <c r="AG53" i="16" s="1"/>
  <c r="AJ52" i="16"/>
  <c r="AI52" i="16"/>
  <c r="AH52" i="16"/>
  <c r="AG52" i="16"/>
  <c r="AF52" i="16"/>
  <c r="AE52" i="16"/>
  <c r="AE53" i="16" s="1"/>
  <c r="AD52" i="16"/>
  <c r="AC52" i="16"/>
  <c r="P52" i="16"/>
  <c r="I52" i="16"/>
  <c r="AK51" i="16"/>
  <c r="AJ51" i="16"/>
  <c r="AI51" i="16"/>
  <c r="AH51" i="16"/>
  <c r="AG51" i="16"/>
  <c r="AF51" i="16"/>
  <c r="AE51" i="16"/>
  <c r="AD51" i="16"/>
  <c r="AC51" i="16"/>
  <c r="P51" i="16"/>
  <c r="I51" i="16"/>
  <c r="AJ50" i="16"/>
  <c r="AK50" i="16" s="1"/>
  <c r="AI50" i="16"/>
  <c r="AH50" i="16"/>
  <c r="AG50" i="16"/>
  <c r="AF50" i="16"/>
  <c r="AE50" i="16"/>
  <c r="AD50" i="16"/>
  <c r="AC50" i="16"/>
  <c r="AC53" i="16" s="1"/>
  <c r="P50" i="16"/>
  <c r="I50" i="16"/>
  <c r="I53" i="16" s="1"/>
  <c r="AF49" i="16"/>
  <c r="AE49" i="16"/>
  <c r="AB49" i="16"/>
  <c r="AA49" i="16"/>
  <c r="Z49" i="16"/>
  <c r="Y49" i="16"/>
  <c r="X49" i="16"/>
  <c r="W49" i="16"/>
  <c r="V49" i="16"/>
  <c r="U49" i="16"/>
  <c r="T49" i="16"/>
  <c r="AJ49" i="16" s="1"/>
  <c r="AK49" i="16" s="1"/>
  <c r="S49" i="16"/>
  <c r="AI49" i="16" s="1"/>
  <c r="R49" i="16"/>
  <c r="Q49" i="16"/>
  <c r="P49" i="16"/>
  <c r="O49" i="16"/>
  <c r="N49" i="16"/>
  <c r="M49" i="16"/>
  <c r="L49" i="16"/>
  <c r="K49" i="16"/>
  <c r="J49" i="16"/>
  <c r="H49" i="16"/>
  <c r="G49" i="16"/>
  <c r="F49" i="16"/>
  <c r="E49" i="16"/>
  <c r="D49" i="16"/>
  <c r="AH49" i="16" s="1"/>
  <c r="C49" i="16"/>
  <c r="AG49" i="16" s="1"/>
  <c r="AJ48" i="16"/>
  <c r="AI48" i="16"/>
  <c r="AH48" i="16"/>
  <c r="AG48" i="16"/>
  <c r="AF48" i="16"/>
  <c r="AE48" i="16"/>
  <c r="AD48" i="16"/>
  <c r="AC48" i="16"/>
  <c r="AC49" i="16" s="1"/>
  <c r="P48" i="16"/>
  <c r="I48" i="16"/>
  <c r="I49" i="16" s="1"/>
  <c r="AK47" i="16"/>
  <c r="AC47" i="16"/>
  <c r="AB47" i="16"/>
  <c r="AA47" i="16"/>
  <c r="Z47" i="16"/>
  <c r="Y47" i="16"/>
  <c r="X47" i="16"/>
  <c r="W47" i="16"/>
  <c r="V47" i="16"/>
  <c r="U47" i="16"/>
  <c r="T47" i="16"/>
  <c r="S47" i="16"/>
  <c r="R47" i="16"/>
  <c r="AJ47" i="16" s="1"/>
  <c r="Q47" i="16"/>
  <c r="AI47" i="16" s="1"/>
  <c r="O47" i="16"/>
  <c r="N47" i="16"/>
  <c r="M47" i="16"/>
  <c r="L47" i="16"/>
  <c r="K47" i="16"/>
  <c r="J47" i="16"/>
  <c r="H47" i="16"/>
  <c r="G47" i="16"/>
  <c r="F47" i="16"/>
  <c r="AH47" i="16" s="1"/>
  <c r="E47" i="16"/>
  <c r="AG47" i="16" s="1"/>
  <c r="D47" i="16"/>
  <c r="C47" i="16"/>
  <c r="AJ46" i="16"/>
  <c r="AK46" i="16" s="1"/>
  <c r="AI46" i="16"/>
  <c r="AH46" i="16"/>
  <c r="AG46" i="16"/>
  <c r="AF46" i="16"/>
  <c r="AE46" i="16"/>
  <c r="AD46" i="16"/>
  <c r="AC46" i="16"/>
  <c r="P46" i="16"/>
  <c r="I46" i="16"/>
  <c r="AJ45" i="16"/>
  <c r="AK45" i="16" s="1"/>
  <c r="AI45" i="16"/>
  <c r="AH45" i="16"/>
  <c r="AG45" i="16"/>
  <c r="AF45" i="16"/>
  <c r="AE45" i="16"/>
  <c r="AD45" i="16"/>
  <c r="AC45" i="16"/>
  <c r="P45" i="16"/>
  <c r="I45" i="16"/>
  <c r="AJ44" i="16"/>
  <c r="AK44" i="16" s="1"/>
  <c r="AI44" i="16"/>
  <c r="AH44" i="16"/>
  <c r="AG44" i="16"/>
  <c r="AF44" i="16"/>
  <c r="AE44" i="16"/>
  <c r="AD44" i="16"/>
  <c r="AC44" i="16"/>
  <c r="P44" i="16"/>
  <c r="I44" i="16"/>
  <c r="AJ43" i="16"/>
  <c r="AI43" i="16"/>
  <c r="AH43" i="16"/>
  <c r="AK43" i="16" s="1"/>
  <c r="AG43" i="16"/>
  <c r="AF43" i="16"/>
  <c r="AE43" i="16"/>
  <c r="AD43" i="16"/>
  <c r="AC43" i="16"/>
  <c r="P43" i="16"/>
  <c r="I43" i="16"/>
  <c r="AK42" i="16"/>
  <c r="AJ42" i="16"/>
  <c r="AI42" i="16"/>
  <c r="AH42" i="16"/>
  <c r="AG42" i="16"/>
  <c r="AF42" i="16"/>
  <c r="AE42" i="16"/>
  <c r="AD42" i="16"/>
  <c r="AC42" i="16"/>
  <c r="P42" i="16"/>
  <c r="I42" i="16"/>
  <c r="AJ41" i="16"/>
  <c r="AK41" i="16" s="1"/>
  <c r="AI41" i="16"/>
  <c r="AH41" i="16"/>
  <c r="AG41" i="16"/>
  <c r="AF41" i="16"/>
  <c r="AE41" i="16"/>
  <c r="AD41" i="16"/>
  <c r="AC41" i="16"/>
  <c r="P41" i="16"/>
  <c r="I41" i="16"/>
  <c r="I47" i="16" s="1"/>
  <c r="AJ40" i="16"/>
  <c r="AI40" i="16"/>
  <c r="AH40" i="16"/>
  <c r="AG40" i="16"/>
  <c r="AF40" i="16"/>
  <c r="AE40" i="16"/>
  <c r="AD40" i="16"/>
  <c r="AC40" i="16"/>
  <c r="P40" i="16"/>
  <c r="I40" i="16"/>
  <c r="AK39" i="16"/>
  <c r="AJ39" i="16"/>
  <c r="AI39" i="16"/>
  <c r="AH39" i="16"/>
  <c r="AG39" i="16"/>
  <c r="AF39" i="16"/>
  <c r="AE39" i="16"/>
  <c r="AD39" i="16"/>
  <c r="AC39" i="16"/>
  <c r="P39" i="16"/>
  <c r="P47" i="16" s="1"/>
  <c r="I39" i="16"/>
  <c r="AG38" i="16"/>
  <c r="AB38" i="16"/>
  <c r="AA38" i="16"/>
  <c r="Z38" i="16"/>
  <c r="Y38" i="16"/>
  <c r="X38" i="16"/>
  <c r="AF38" i="16" s="1"/>
  <c r="W38" i="16"/>
  <c r="AE38" i="16" s="1"/>
  <c r="V38" i="16"/>
  <c r="U38" i="16"/>
  <c r="T38" i="16"/>
  <c r="AJ38" i="16" s="1"/>
  <c r="AK38" i="16" s="1"/>
  <c r="S38" i="16"/>
  <c r="R38" i="16"/>
  <c r="Q38" i="16"/>
  <c r="AI38" i="16" s="1"/>
  <c r="O38" i="16"/>
  <c r="N38" i="16"/>
  <c r="M38" i="16"/>
  <c r="L38" i="16"/>
  <c r="K38" i="16"/>
  <c r="J38" i="16"/>
  <c r="H38" i="16"/>
  <c r="G38" i="16"/>
  <c r="F38" i="16"/>
  <c r="E38" i="16"/>
  <c r="D38" i="16"/>
  <c r="AH38" i="16" s="1"/>
  <c r="C38" i="16"/>
  <c r="AJ37" i="16"/>
  <c r="AK37" i="16" s="1"/>
  <c r="AI37" i="16"/>
  <c r="AH37" i="16"/>
  <c r="AG37" i="16"/>
  <c r="AF37" i="16"/>
  <c r="AE37" i="16"/>
  <c r="AD37" i="16"/>
  <c r="AC37" i="16"/>
  <c r="P37" i="16"/>
  <c r="I37" i="16"/>
  <c r="AJ36" i="16"/>
  <c r="AI36" i="16"/>
  <c r="AH36" i="16"/>
  <c r="AK36" i="16" s="1"/>
  <c r="AG36" i="16"/>
  <c r="AF36" i="16"/>
  <c r="AE36" i="16"/>
  <c r="AD36" i="16"/>
  <c r="AC36" i="16"/>
  <c r="P36" i="16"/>
  <c r="I36" i="16"/>
  <c r="AJ35" i="16"/>
  <c r="AI35" i="16"/>
  <c r="AH35" i="16"/>
  <c r="AK35" i="16" s="1"/>
  <c r="AG35" i="16"/>
  <c r="AF35" i="16"/>
  <c r="AE35" i="16"/>
  <c r="AD35" i="16"/>
  <c r="AC35" i="16"/>
  <c r="P35" i="16"/>
  <c r="I35" i="16"/>
  <c r="AK34" i="16"/>
  <c r="AJ34" i="16"/>
  <c r="AI34" i="16"/>
  <c r="AH34" i="16"/>
  <c r="AG34" i="16"/>
  <c r="AF34" i="16"/>
  <c r="AE34" i="16"/>
  <c r="AD34" i="16"/>
  <c r="AC34" i="16"/>
  <c r="P34" i="16"/>
  <c r="I34" i="16"/>
  <c r="AJ33" i="16"/>
  <c r="AK33" i="16" s="1"/>
  <c r="AI33" i="16"/>
  <c r="AH33" i="16"/>
  <c r="AG33" i="16"/>
  <c r="AF33" i="16"/>
  <c r="AE33" i="16"/>
  <c r="AD33" i="16"/>
  <c r="AC33" i="16"/>
  <c r="P33" i="16"/>
  <c r="I33" i="16"/>
  <c r="AJ32" i="16"/>
  <c r="AI32" i="16"/>
  <c r="AH32" i="16"/>
  <c r="AG32" i="16"/>
  <c r="AF32" i="16"/>
  <c r="AE32" i="16"/>
  <c r="AD32" i="16"/>
  <c r="AC32" i="16"/>
  <c r="P32" i="16"/>
  <c r="I32" i="16"/>
  <c r="AK31" i="16"/>
  <c r="AJ31" i="16"/>
  <c r="AI31" i="16"/>
  <c r="AH31" i="16"/>
  <c r="AG31" i="16"/>
  <c r="AF31" i="16"/>
  <c r="AE31" i="16"/>
  <c r="AD31" i="16"/>
  <c r="AC31" i="16"/>
  <c r="P31" i="16"/>
  <c r="I31" i="16"/>
  <c r="AJ30" i="16"/>
  <c r="AK30" i="16" s="1"/>
  <c r="AI30" i="16"/>
  <c r="AH30" i="16"/>
  <c r="AG30" i="16"/>
  <c r="AF30" i="16"/>
  <c r="AE30" i="16"/>
  <c r="AD30" i="16"/>
  <c r="AC30" i="16"/>
  <c r="P30" i="16"/>
  <c r="I30" i="16"/>
  <c r="AJ29" i="16"/>
  <c r="AK29" i="16" s="1"/>
  <c r="AI29" i="16"/>
  <c r="AH29" i="16"/>
  <c r="AG29" i="16"/>
  <c r="AF29" i="16"/>
  <c r="AE29" i="16"/>
  <c r="AD29" i="16"/>
  <c r="AC29" i="16"/>
  <c r="P29" i="16"/>
  <c r="I29" i="16"/>
  <c r="AJ28" i="16"/>
  <c r="AK28" i="16" s="1"/>
  <c r="AI28" i="16"/>
  <c r="AH28" i="16"/>
  <c r="AG28" i="16"/>
  <c r="AF28" i="16"/>
  <c r="AE28" i="16"/>
  <c r="AD28" i="16"/>
  <c r="AC28" i="16"/>
  <c r="P28" i="16"/>
  <c r="I28" i="16"/>
  <c r="AJ27" i="16"/>
  <c r="AI27" i="16"/>
  <c r="AH27" i="16"/>
  <c r="AK27" i="16" s="1"/>
  <c r="AG27" i="16"/>
  <c r="AF27" i="16"/>
  <c r="AE27" i="16"/>
  <c r="AD27" i="16"/>
  <c r="AC27" i="16"/>
  <c r="P27" i="16"/>
  <c r="I27" i="16"/>
  <c r="AK26" i="16"/>
  <c r="AJ26" i="16"/>
  <c r="AI26" i="16"/>
  <c r="AH26" i="16"/>
  <c r="AG26" i="16"/>
  <c r="AF26" i="16"/>
  <c r="AE26" i="16"/>
  <c r="AD26" i="16"/>
  <c r="AC26" i="16"/>
  <c r="P26" i="16"/>
  <c r="I26" i="16"/>
  <c r="AJ25" i="16"/>
  <c r="AK25" i="16" s="1"/>
  <c r="AI25" i="16"/>
  <c r="AH25" i="16"/>
  <c r="AG25" i="16"/>
  <c r="AF25" i="16"/>
  <c r="AE25" i="16"/>
  <c r="AD25" i="16"/>
  <c r="AC25" i="16"/>
  <c r="P25" i="16"/>
  <c r="I25" i="16"/>
  <c r="AJ24" i="16"/>
  <c r="AI24" i="16"/>
  <c r="AH24" i="16"/>
  <c r="AG24" i="16"/>
  <c r="AF24" i="16"/>
  <c r="AE24" i="16"/>
  <c r="AD24" i="16"/>
  <c r="AC24" i="16"/>
  <c r="P24" i="16"/>
  <c r="I24" i="16"/>
  <c r="AK23" i="16"/>
  <c r="AJ23" i="16"/>
  <c r="AI23" i="16"/>
  <c r="AH23" i="16"/>
  <c r="AG23" i="16"/>
  <c r="AF23" i="16"/>
  <c r="AE23" i="16"/>
  <c r="AD23" i="16"/>
  <c r="AC23" i="16"/>
  <c r="P23" i="16"/>
  <c r="I23" i="16"/>
  <c r="AJ22" i="16"/>
  <c r="AK22" i="16" s="1"/>
  <c r="AI22" i="16"/>
  <c r="AH22" i="16"/>
  <c r="AG22" i="16"/>
  <c r="AF22" i="16"/>
  <c r="AE22" i="16"/>
  <c r="AD22" i="16"/>
  <c r="AC22" i="16"/>
  <c r="P22" i="16"/>
  <c r="P38" i="16" s="1"/>
  <c r="I22" i="16"/>
  <c r="AF21" i="16"/>
  <c r="AE21" i="16"/>
  <c r="AB21" i="16"/>
  <c r="AB61" i="16" s="1"/>
  <c r="AA21" i="16"/>
  <c r="AA61" i="16" s="1"/>
  <c r="Z21" i="16"/>
  <c r="Y21" i="16"/>
  <c r="X21" i="16"/>
  <c r="W21" i="16"/>
  <c r="V21" i="16"/>
  <c r="U21" i="16"/>
  <c r="T21" i="16"/>
  <c r="S21" i="16"/>
  <c r="S61" i="16" s="1"/>
  <c r="R21" i="16"/>
  <c r="Q21" i="16"/>
  <c r="O21" i="16"/>
  <c r="N21" i="16"/>
  <c r="M21" i="16"/>
  <c r="M61" i="16" s="1"/>
  <c r="L21" i="16"/>
  <c r="L61" i="16" s="1"/>
  <c r="K21" i="16"/>
  <c r="K61" i="16" s="1"/>
  <c r="J21" i="16"/>
  <c r="H21" i="16"/>
  <c r="H61" i="16" s="1"/>
  <c r="G21" i="16"/>
  <c r="F21" i="16"/>
  <c r="E21" i="16"/>
  <c r="D21" i="16"/>
  <c r="C21" i="16"/>
  <c r="AG21" i="16" s="1"/>
  <c r="AJ20" i="16"/>
  <c r="AI20" i="16"/>
  <c r="AH20" i="16"/>
  <c r="AG20" i="16"/>
  <c r="AF20" i="16"/>
  <c r="AE20" i="16"/>
  <c r="AD20" i="16"/>
  <c r="AC20" i="16"/>
  <c r="P20" i="16"/>
  <c r="I20" i="16"/>
  <c r="AK19" i="16"/>
  <c r="AJ19" i="16"/>
  <c r="AI19" i="16"/>
  <c r="AH19" i="16"/>
  <c r="AG19" i="16"/>
  <c r="AF19" i="16"/>
  <c r="AE19" i="16"/>
  <c r="AD19" i="16"/>
  <c r="AC19" i="16"/>
  <c r="P19" i="16"/>
  <c r="I19" i="16"/>
  <c r="AJ18" i="16"/>
  <c r="AK18" i="16" s="1"/>
  <c r="AI18" i="16"/>
  <c r="AH18" i="16"/>
  <c r="AG18" i="16"/>
  <c r="AF18" i="16"/>
  <c r="AE18" i="16"/>
  <c r="AD18" i="16"/>
  <c r="AC18" i="16"/>
  <c r="P18" i="16"/>
  <c r="I18" i="16"/>
  <c r="AJ17" i="16"/>
  <c r="AK17" i="16" s="1"/>
  <c r="AI17" i="16"/>
  <c r="AH17" i="16"/>
  <c r="AG17" i="16"/>
  <c r="AF17" i="16"/>
  <c r="AE17" i="16"/>
  <c r="AD17" i="16"/>
  <c r="AC17" i="16"/>
  <c r="P17" i="16"/>
  <c r="I17" i="16"/>
  <c r="AJ16" i="16"/>
  <c r="AK16" i="16" s="1"/>
  <c r="AI16" i="16"/>
  <c r="AH16" i="16"/>
  <c r="AG16" i="16"/>
  <c r="AF16" i="16"/>
  <c r="AE16" i="16"/>
  <c r="AD16" i="16"/>
  <c r="AC16" i="16"/>
  <c r="P16" i="16"/>
  <c r="I16" i="16"/>
  <c r="AK15" i="16"/>
  <c r="AJ15" i="16"/>
  <c r="AI15" i="16"/>
  <c r="AH15" i="16"/>
  <c r="AG15" i="16"/>
  <c r="AF15" i="16"/>
  <c r="AE15" i="16"/>
  <c r="AD15" i="16"/>
  <c r="AC15" i="16"/>
  <c r="P15" i="16"/>
  <c r="I15" i="16"/>
  <c r="AJ14" i="16"/>
  <c r="AK14" i="16" s="1"/>
  <c r="AI14" i="16"/>
  <c r="AH14" i="16"/>
  <c r="AG14" i="16"/>
  <c r="AF14" i="16"/>
  <c r="AE14" i="16"/>
  <c r="AD14" i="16"/>
  <c r="AC14" i="16"/>
  <c r="P14" i="16"/>
  <c r="I14" i="16"/>
  <c r="AJ13" i="16"/>
  <c r="AK13" i="16" s="1"/>
  <c r="AI13" i="16"/>
  <c r="AH13" i="16"/>
  <c r="AG13" i="16"/>
  <c r="AF13" i="16"/>
  <c r="AE13" i="16"/>
  <c r="AD13" i="16"/>
  <c r="AC13" i="16"/>
  <c r="P13" i="16"/>
  <c r="I13" i="16"/>
  <c r="AJ12" i="16"/>
  <c r="AI12" i="16"/>
  <c r="AH12" i="16"/>
  <c r="AG12" i="16"/>
  <c r="AF12" i="16"/>
  <c r="AE12" i="16"/>
  <c r="AD12" i="16"/>
  <c r="AC12" i="16"/>
  <c r="P12" i="16"/>
  <c r="I12" i="16"/>
  <c r="AK11" i="16"/>
  <c r="AJ11" i="16"/>
  <c r="AI11" i="16"/>
  <c r="AH11" i="16"/>
  <c r="AG11" i="16"/>
  <c r="AF11" i="16"/>
  <c r="AE11" i="16"/>
  <c r="AD11" i="16"/>
  <c r="AC11" i="16"/>
  <c r="P11" i="16"/>
  <c r="I11" i="16"/>
  <c r="AJ10" i="16"/>
  <c r="AK10" i="16" s="1"/>
  <c r="AI10" i="16"/>
  <c r="AH10" i="16"/>
  <c r="AG10" i="16"/>
  <c r="AF10" i="16"/>
  <c r="AE10" i="16"/>
  <c r="AD10" i="16"/>
  <c r="AC10" i="16"/>
  <c r="P10" i="16"/>
  <c r="I10" i="16"/>
  <c r="AJ9" i="16"/>
  <c r="AK9" i="16" s="1"/>
  <c r="AI9" i="16"/>
  <c r="AH9" i="16"/>
  <c r="AG9" i="16"/>
  <c r="AF9" i="16"/>
  <c r="AE9" i="16"/>
  <c r="AD9" i="16"/>
  <c r="AC9" i="16"/>
  <c r="P9" i="16"/>
  <c r="P21" i="16" s="1"/>
  <c r="P61" i="16" s="1"/>
  <c r="I9" i="16"/>
  <c r="I21" i="16" s="1"/>
  <c r="A3" i="16"/>
  <c r="AJ67" i="43"/>
  <c r="AK67" i="43" s="1"/>
  <c r="AI67" i="43"/>
  <c r="AH67" i="43"/>
  <c r="AG67" i="43"/>
  <c r="AF67" i="43"/>
  <c r="AD67" i="43"/>
  <c r="AJ66" i="43"/>
  <c r="AK66" i="43" s="1"/>
  <c r="AI66" i="43"/>
  <c r="AH66" i="43"/>
  <c r="AG66" i="43"/>
  <c r="AF66" i="43"/>
  <c r="AE66" i="43"/>
  <c r="AD66" i="43"/>
  <c r="AC66" i="43"/>
  <c r="P66" i="43"/>
  <c r="I66" i="43"/>
  <c r="AJ65" i="43"/>
  <c r="AI65" i="43"/>
  <c r="AH65" i="43"/>
  <c r="AK65" i="43" s="1"/>
  <c r="AG65" i="43"/>
  <c r="AF65" i="43"/>
  <c r="AE65" i="43"/>
  <c r="AD65" i="43"/>
  <c r="AC65" i="43"/>
  <c r="P65" i="43"/>
  <c r="I65" i="43"/>
  <c r="AK64" i="43"/>
  <c r="AJ64" i="43"/>
  <c r="AI64" i="43"/>
  <c r="AH64" i="43"/>
  <c r="AG64" i="43"/>
  <c r="AF64" i="43"/>
  <c r="AE64" i="43"/>
  <c r="AD64" i="43"/>
  <c r="AC64" i="43"/>
  <c r="P64" i="43"/>
  <c r="I64" i="43"/>
  <c r="AA61" i="43"/>
  <c r="S61" i="43"/>
  <c r="K61" i="43"/>
  <c r="C61" i="43"/>
  <c r="AA60" i="43"/>
  <c r="W60" i="43"/>
  <c r="V60" i="43"/>
  <c r="S60" i="43"/>
  <c r="O60" i="43"/>
  <c r="N60" i="43"/>
  <c r="K60" i="43"/>
  <c r="G60" i="43"/>
  <c r="F60" i="43"/>
  <c r="C60" i="43"/>
  <c r="AH59" i="43"/>
  <c r="AG59" i="43"/>
  <c r="AC59" i="43"/>
  <c r="AC60" i="43" s="1"/>
  <c r="AB59" i="43"/>
  <c r="AB60" i="43" s="1"/>
  <c r="AA59" i="43"/>
  <c r="Z59" i="43"/>
  <c r="Z60" i="43" s="1"/>
  <c r="Y59" i="43"/>
  <c r="Y60" i="43" s="1"/>
  <c r="X59" i="43"/>
  <c r="AF59" i="43" s="1"/>
  <c r="W59" i="43"/>
  <c r="V59" i="43"/>
  <c r="U59" i="43"/>
  <c r="U60" i="43" s="1"/>
  <c r="T59" i="43"/>
  <c r="T60" i="43" s="1"/>
  <c r="S59" i="43"/>
  <c r="R59" i="43"/>
  <c r="AJ59" i="43" s="1"/>
  <c r="AK59" i="43" s="1"/>
  <c r="Q59" i="43"/>
  <c r="P59" i="43"/>
  <c r="P60" i="43" s="1"/>
  <c r="O59" i="43"/>
  <c r="N59" i="43"/>
  <c r="M59" i="43"/>
  <c r="M60" i="43" s="1"/>
  <c r="L59" i="43"/>
  <c r="L60" i="43" s="1"/>
  <c r="K59" i="43"/>
  <c r="J59" i="43"/>
  <c r="J60" i="43" s="1"/>
  <c r="I59" i="43"/>
  <c r="I60" i="43" s="1"/>
  <c r="H59" i="43"/>
  <c r="H60" i="43" s="1"/>
  <c r="G59" i="43"/>
  <c r="F59" i="43"/>
  <c r="E59" i="43"/>
  <c r="E60" i="43" s="1"/>
  <c r="D59" i="43"/>
  <c r="D60" i="43" s="1"/>
  <c r="C59" i="43"/>
  <c r="AG58" i="43"/>
  <c r="AF58" i="43"/>
  <c r="AC58" i="43"/>
  <c r="AB58" i="43"/>
  <c r="AA58" i="43"/>
  <c r="Z58" i="43"/>
  <c r="Y58" i="43"/>
  <c r="X58" i="43"/>
  <c r="W58" i="43"/>
  <c r="V58" i="43"/>
  <c r="U58" i="43"/>
  <c r="T58" i="43"/>
  <c r="AJ58" i="43" s="1"/>
  <c r="AK58" i="43" s="1"/>
  <c r="S58" i="43"/>
  <c r="R58" i="43"/>
  <c r="AD58" i="43" s="1"/>
  <c r="Q58" i="43"/>
  <c r="AI58" i="43" s="1"/>
  <c r="O58" i="43"/>
  <c r="N58" i="43"/>
  <c r="M58" i="43"/>
  <c r="L58" i="43"/>
  <c r="K58" i="43"/>
  <c r="J58" i="43"/>
  <c r="H58" i="43"/>
  <c r="G58" i="43"/>
  <c r="F58" i="43"/>
  <c r="E58" i="43"/>
  <c r="D58" i="43"/>
  <c r="AH58" i="43" s="1"/>
  <c r="C58" i="43"/>
  <c r="AJ57" i="43"/>
  <c r="AK57" i="43" s="1"/>
  <c r="AI57" i="43"/>
  <c r="AH57" i="43"/>
  <c r="AG57" i="43"/>
  <c r="AF57" i="43"/>
  <c r="AE57" i="43"/>
  <c r="AE58" i="43" s="1"/>
  <c r="AD57" i="43"/>
  <c r="AC57" i="43"/>
  <c r="P57" i="43"/>
  <c r="P58" i="43" s="1"/>
  <c r="I57" i="43"/>
  <c r="I58" i="43" s="1"/>
  <c r="AH56" i="43"/>
  <c r="AE56" i="43"/>
  <c r="AB56" i="43"/>
  <c r="AA56" i="43"/>
  <c r="Z56" i="43"/>
  <c r="Y56" i="43"/>
  <c r="X56" i="43"/>
  <c r="W56" i="43"/>
  <c r="V56" i="43"/>
  <c r="U56" i="43"/>
  <c r="T56" i="43"/>
  <c r="S56" i="43"/>
  <c r="AI56" i="43" s="1"/>
  <c r="R56" i="43"/>
  <c r="Q56" i="43"/>
  <c r="O56" i="43"/>
  <c r="N56" i="43"/>
  <c r="M56" i="43"/>
  <c r="L56" i="43"/>
  <c r="K56" i="43"/>
  <c r="J56" i="43"/>
  <c r="H56" i="43"/>
  <c r="G56" i="43"/>
  <c r="F56" i="43"/>
  <c r="E56" i="43"/>
  <c r="D56" i="43"/>
  <c r="C56" i="43"/>
  <c r="AJ55" i="43"/>
  <c r="AI55" i="43"/>
  <c r="AH55" i="43"/>
  <c r="AK55" i="43" s="1"/>
  <c r="AG55" i="43"/>
  <c r="AF55" i="43"/>
  <c r="AE55" i="43"/>
  <c r="AD55" i="43"/>
  <c r="AC55" i="43"/>
  <c r="P55" i="43"/>
  <c r="I55" i="43"/>
  <c r="AK54" i="43"/>
  <c r="AJ54" i="43"/>
  <c r="AI54" i="43"/>
  <c r="AH54" i="43"/>
  <c r="AG54" i="43"/>
  <c r="AF54" i="43"/>
  <c r="AE54" i="43"/>
  <c r="AD54" i="43"/>
  <c r="AC54" i="43"/>
  <c r="AC56" i="43" s="1"/>
  <c r="P54" i="43"/>
  <c r="P56" i="43" s="1"/>
  <c r="I54" i="43"/>
  <c r="I56" i="43" s="1"/>
  <c r="AJ53" i="43"/>
  <c r="AK53" i="43" s="1"/>
  <c r="AE53" i="43"/>
  <c r="AB53" i="43"/>
  <c r="AA53" i="43"/>
  <c r="Z53" i="43"/>
  <c r="Y53" i="43"/>
  <c r="X53" i="43"/>
  <c r="AF53" i="43" s="1"/>
  <c r="W53" i="43"/>
  <c r="V53" i="43"/>
  <c r="U53" i="43"/>
  <c r="T53" i="43"/>
  <c r="S53" i="43"/>
  <c r="AI53" i="43" s="1"/>
  <c r="R53" i="43"/>
  <c r="Q53" i="43"/>
  <c r="P53" i="43"/>
  <c r="O53" i="43"/>
  <c r="N53" i="43"/>
  <c r="M53" i="43"/>
  <c r="L53" i="43"/>
  <c r="K53" i="43"/>
  <c r="J53" i="43"/>
  <c r="H53" i="43"/>
  <c r="G53" i="43"/>
  <c r="F53" i="43"/>
  <c r="E53" i="43"/>
  <c r="D53" i="43"/>
  <c r="AH53" i="43" s="1"/>
  <c r="C53" i="43"/>
  <c r="AG53" i="43" s="1"/>
  <c r="AJ52" i="43"/>
  <c r="AI52" i="43"/>
  <c r="AH52" i="43"/>
  <c r="AG52" i="43"/>
  <c r="AF52" i="43"/>
  <c r="AE52" i="43"/>
  <c r="AD52" i="43"/>
  <c r="AC52" i="43"/>
  <c r="P52" i="43"/>
  <c r="I52" i="43"/>
  <c r="AK51" i="43"/>
  <c r="AJ51" i="43"/>
  <c r="AI51" i="43"/>
  <c r="AH51" i="43"/>
  <c r="AG51" i="43"/>
  <c r="AF51" i="43"/>
  <c r="AE51" i="43"/>
  <c r="AD51" i="43"/>
  <c r="AC51" i="43"/>
  <c r="P51" i="43"/>
  <c r="I51" i="43"/>
  <c r="AJ50" i="43"/>
  <c r="AK50" i="43" s="1"/>
  <c r="AI50" i="43"/>
  <c r="AH50" i="43"/>
  <c r="AG50" i="43"/>
  <c r="AF50" i="43"/>
  <c r="AE50" i="43"/>
  <c r="AD50" i="43"/>
  <c r="AC50" i="43"/>
  <c r="P50" i="43"/>
  <c r="I50" i="43"/>
  <c r="I53" i="43" s="1"/>
  <c r="AF49" i="43"/>
  <c r="AE49" i="43"/>
  <c r="AB49" i="43"/>
  <c r="AA49" i="43"/>
  <c r="Z49" i="43"/>
  <c r="Y49" i="43"/>
  <c r="X49" i="43"/>
  <c r="W49" i="43"/>
  <c r="V49" i="43"/>
  <c r="U49" i="43"/>
  <c r="T49" i="43"/>
  <c r="AJ49" i="43" s="1"/>
  <c r="AK49" i="43" s="1"/>
  <c r="S49" i="43"/>
  <c r="AI49" i="43" s="1"/>
  <c r="R49" i="43"/>
  <c r="Q49" i="43"/>
  <c r="P49" i="43"/>
  <c r="O49" i="43"/>
  <c r="N49" i="43"/>
  <c r="M49" i="43"/>
  <c r="L49" i="43"/>
  <c r="K49" i="43"/>
  <c r="J49" i="43"/>
  <c r="H49" i="43"/>
  <c r="G49" i="43"/>
  <c r="F49" i="43"/>
  <c r="E49" i="43"/>
  <c r="D49" i="43"/>
  <c r="AH49" i="43" s="1"/>
  <c r="C49" i="43"/>
  <c r="AG49" i="43" s="1"/>
  <c r="AJ48" i="43"/>
  <c r="AI48" i="43"/>
  <c r="AH48" i="43"/>
  <c r="AG48" i="43"/>
  <c r="AF48" i="43"/>
  <c r="AE48" i="43"/>
  <c r="AD48" i="43"/>
  <c r="AC48" i="43"/>
  <c r="AC49" i="43" s="1"/>
  <c r="P48" i="43"/>
  <c r="I48" i="43"/>
  <c r="I49" i="43" s="1"/>
  <c r="AK47" i="43"/>
  <c r="AC47" i="43"/>
  <c r="AB47" i="43"/>
  <c r="AA47" i="43"/>
  <c r="Z47" i="43"/>
  <c r="Y47" i="43"/>
  <c r="X47" i="43"/>
  <c r="W47" i="43"/>
  <c r="V47" i="43"/>
  <c r="U47" i="43"/>
  <c r="T47" i="43"/>
  <c r="S47" i="43"/>
  <c r="R47" i="43"/>
  <c r="AJ47" i="43" s="1"/>
  <c r="Q47" i="43"/>
  <c r="AI47" i="43" s="1"/>
  <c r="O47" i="43"/>
  <c r="N47" i="43"/>
  <c r="M47" i="43"/>
  <c r="L47" i="43"/>
  <c r="K47" i="43"/>
  <c r="J47" i="43"/>
  <c r="H47" i="43"/>
  <c r="G47" i="43"/>
  <c r="F47" i="43"/>
  <c r="AH47" i="43" s="1"/>
  <c r="E47" i="43"/>
  <c r="AG47" i="43" s="1"/>
  <c r="D47" i="43"/>
  <c r="C47" i="43"/>
  <c r="AJ46" i="43"/>
  <c r="AK46" i="43" s="1"/>
  <c r="AI46" i="43"/>
  <c r="AH46" i="43"/>
  <c r="AG46" i="43"/>
  <c r="AF46" i="43"/>
  <c r="AE46" i="43"/>
  <c r="AD46" i="43"/>
  <c r="AC46" i="43"/>
  <c r="P46" i="43"/>
  <c r="I46" i="43"/>
  <c r="AJ45" i="43"/>
  <c r="AK45" i="43" s="1"/>
  <c r="AI45" i="43"/>
  <c r="AH45" i="43"/>
  <c r="AG45" i="43"/>
  <c r="AF45" i="43"/>
  <c r="AE45" i="43"/>
  <c r="AD45" i="43"/>
  <c r="AC45" i="43"/>
  <c r="P45" i="43"/>
  <c r="I45" i="43"/>
  <c r="AJ44" i="43"/>
  <c r="AK44" i="43" s="1"/>
  <c r="AI44" i="43"/>
  <c r="AH44" i="43"/>
  <c r="AG44" i="43"/>
  <c r="AF44" i="43"/>
  <c r="AE44" i="43"/>
  <c r="AD44" i="43"/>
  <c r="AC44" i="43"/>
  <c r="P44" i="43"/>
  <c r="I44" i="43"/>
  <c r="AJ43" i="43"/>
  <c r="AI43" i="43"/>
  <c r="AH43" i="43"/>
  <c r="AK43" i="43" s="1"/>
  <c r="AG43" i="43"/>
  <c r="AF43" i="43"/>
  <c r="AE43" i="43"/>
  <c r="AD43" i="43"/>
  <c r="AC43" i="43"/>
  <c r="P43" i="43"/>
  <c r="I43" i="43"/>
  <c r="AK42" i="43"/>
  <c r="AJ42" i="43"/>
  <c r="AI42" i="43"/>
  <c r="AH42" i="43"/>
  <c r="AG42" i="43"/>
  <c r="AF42" i="43"/>
  <c r="AE42" i="43"/>
  <c r="AD42" i="43"/>
  <c r="AC42" i="43"/>
  <c r="P42" i="43"/>
  <c r="I42" i="43"/>
  <c r="AJ41" i="43"/>
  <c r="AK41" i="43" s="1"/>
  <c r="AI41" i="43"/>
  <c r="AH41" i="43"/>
  <c r="AG41" i="43"/>
  <c r="AF41" i="43"/>
  <c r="AE41" i="43"/>
  <c r="AD41" i="43"/>
  <c r="AC41" i="43"/>
  <c r="P41" i="43"/>
  <c r="I41" i="43"/>
  <c r="I47" i="43" s="1"/>
  <c r="AJ40" i="43"/>
  <c r="AI40" i="43"/>
  <c r="AH40" i="43"/>
  <c r="AG40" i="43"/>
  <c r="AF40" i="43"/>
  <c r="AE40" i="43"/>
  <c r="AD40" i="43"/>
  <c r="AC40" i="43"/>
  <c r="P40" i="43"/>
  <c r="I40" i="43"/>
  <c r="AK39" i="43"/>
  <c r="AJ39" i="43"/>
  <c r="AI39" i="43"/>
  <c r="AH39" i="43"/>
  <c r="AG39" i="43"/>
  <c r="AF39" i="43"/>
  <c r="AE39" i="43"/>
  <c r="AD39" i="43"/>
  <c r="AC39" i="43"/>
  <c r="P39" i="43"/>
  <c r="P47" i="43" s="1"/>
  <c r="I39" i="43"/>
  <c r="AG38" i="43"/>
  <c r="AB38" i="43"/>
  <c r="AA38" i="43"/>
  <c r="Z38" i="43"/>
  <c r="Y38" i="43"/>
  <c r="X38" i="43"/>
  <c r="AF38" i="43" s="1"/>
  <c r="W38" i="43"/>
  <c r="AE38" i="43" s="1"/>
  <c r="V38" i="43"/>
  <c r="U38" i="43"/>
  <c r="T38" i="43"/>
  <c r="AJ38" i="43" s="1"/>
  <c r="AK38" i="43" s="1"/>
  <c r="S38" i="43"/>
  <c r="R38" i="43"/>
  <c r="Q38" i="43"/>
  <c r="AI38" i="43" s="1"/>
  <c r="O38" i="43"/>
  <c r="N38" i="43"/>
  <c r="M38" i="43"/>
  <c r="L38" i="43"/>
  <c r="K38" i="43"/>
  <c r="J38" i="43"/>
  <c r="H38" i="43"/>
  <c r="G38" i="43"/>
  <c r="F38" i="43"/>
  <c r="E38" i="43"/>
  <c r="D38" i="43"/>
  <c r="AH38" i="43" s="1"/>
  <c r="C38" i="43"/>
  <c r="AJ37" i="43"/>
  <c r="AK37" i="43" s="1"/>
  <c r="AI37" i="43"/>
  <c r="AH37" i="43"/>
  <c r="AG37" i="43"/>
  <c r="AF37" i="43"/>
  <c r="AE37" i="43"/>
  <c r="AD37" i="43"/>
  <c r="AC37" i="43"/>
  <c r="P37" i="43"/>
  <c r="I37" i="43"/>
  <c r="AJ36" i="43"/>
  <c r="AI36" i="43"/>
  <c r="AH36" i="43"/>
  <c r="AK36" i="43" s="1"/>
  <c r="AG36" i="43"/>
  <c r="AF36" i="43"/>
  <c r="AE36" i="43"/>
  <c r="AD36" i="43"/>
  <c r="AC36" i="43"/>
  <c r="P36" i="43"/>
  <c r="I36" i="43"/>
  <c r="AJ35" i="43"/>
  <c r="AI35" i="43"/>
  <c r="AH35" i="43"/>
  <c r="AK35" i="43" s="1"/>
  <c r="AG35" i="43"/>
  <c r="AF35" i="43"/>
  <c r="AE35" i="43"/>
  <c r="AD35" i="43"/>
  <c r="AC35" i="43"/>
  <c r="P35" i="43"/>
  <c r="I35" i="43"/>
  <c r="AK34" i="43"/>
  <c r="AJ34" i="43"/>
  <c r="AI34" i="43"/>
  <c r="AH34" i="43"/>
  <c r="AG34" i="43"/>
  <c r="AF34" i="43"/>
  <c r="AE34" i="43"/>
  <c r="AD34" i="43"/>
  <c r="AC34" i="43"/>
  <c r="P34" i="43"/>
  <c r="I34" i="43"/>
  <c r="AJ33" i="43"/>
  <c r="AK33" i="43" s="1"/>
  <c r="AI33" i="43"/>
  <c r="AH33" i="43"/>
  <c r="AG33" i="43"/>
  <c r="AF33" i="43"/>
  <c r="AE33" i="43"/>
  <c r="AD33" i="43"/>
  <c r="AC33" i="43"/>
  <c r="P33" i="43"/>
  <c r="I33" i="43"/>
  <c r="AJ32" i="43"/>
  <c r="AI32" i="43"/>
  <c r="AH32" i="43"/>
  <c r="AG32" i="43"/>
  <c r="AF32" i="43"/>
  <c r="AE32" i="43"/>
  <c r="AD32" i="43"/>
  <c r="AC32" i="43"/>
  <c r="P32" i="43"/>
  <c r="I32" i="43"/>
  <c r="AK31" i="43"/>
  <c r="AJ31" i="43"/>
  <c r="AI31" i="43"/>
  <c r="AH31" i="43"/>
  <c r="AG31" i="43"/>
  <c r="AF31" i="43"/>
  <c r="AE31" i="43"/>
  <c r="AD31" i="43"/>
  <c r="AC31" i="43"/>
  <c r="P31" i="43"/>
  <c r="I31" i="43"/>
  <c r="AJ30" i="43"/>
  <c r="AK30" i="43" s="1"/>
  <c r="AI30" i="43"/>
  <c r="AH30" i="43"/>
  <c r="AG30" i="43"/>
  <c r="AF30" i="43"/>
  <c r="AE30" i="43"/>
  <c r="AD30" i="43"/>
  <c r="AC30" i="43"/>
  <c r="P30" i="43"/>
  <c r="I30" i="43"/>
  <c r="AJ29" i="43"/>
  <c r="AK29" i="43" s="1"/>
  <c r="AI29" i="43"/>
  <c r="AH29" i="43"/>
  <c r="AG29" i="43"/>
  <c r="AF29" i="43"/>
  <c r="AE29" i="43"/>
  <c r="AD29" i="43"/>
  <c r="AC29" i="43"/>
  <c r="P29" i="43"/>
  <c r="I29" i="43"/>
  <c r="AJ28" i="43"/>
  <c r="AI28" i="43"/>
  <c r="AH28" i="43"/>
  <c r="AK28" i="43" s="1"/>
  <c r="AG28" i="43"/>
  <c r="AF28" i="43"/>
  <c r="AE28" i="43"/>
  <c r="AD28" i="43"/>
  <c r="AC28" i="43"/>
  <c r="P28" i="43"/>
  <c r="I28" i="43"/>
  <c r="AJ27" i="43"/>
  <c r="AI27" i="43"/>
  <c r="AH27" i="43"/>
  <c r="AK27" i="43" s="1"/>
  <c r="AG27" i="43"/>
  <c r="AF27" i="43"/>
  <c r="AE27" i="43"/>
  <c r="AD27" i="43"/>
  <c r="AC27" i="43"/>
  <c r="P27" i="43"/>
  <c r="I27" i="43"/>
  <c r="AK26" i="43"/>
  <c r="AJ26" i="43"/>
  <c r="AI26" i="43"/>
  <c r="AH26" i="43"/>
  <c r="AG26" i="43"/>
  <c r="AF26" i="43"/>
  <c r="AE26" i="43"/>
  <c r="AD26" i="43"/>
  <c r="AC26" i="43"/>
  <c r="P26" i="43"/>
  <c r="I26" i="43"/>
  <c r="AJ25" i="43"/>
  <c r="AK25" i="43" s="1"/>
  <c r="AI25" i="43"/>
  <c r="AH25" i="43"/>
  <c r="AG25" i="43"/>
  <c r="AF25" i="43"/>
  <c r="AE25" i="43"/>
  <c r="AD25" i="43"/>
  <c r="AC25" i="43"/>
  <c r="P25" i="43"/>
  <c r="I25" i="43"/>
  <c r="AJ24" i="43"/>
  <c r="AI24" i="43"/>
  <c r="AH24" i="43"/>
  <c r="AG24" i="43"/>
  <c r="AF24" i="43"/>
  <c r="AE24" i="43"/>
  <c r="AD24" i="43"/>
  <c r="AC24" i="43"/>
  <c r="P24" i="43"/>
  <c r="I24" i="43"/>
  <c r="AK23" i="43"/>
  <c r="AJ23" i="43"/>
  <c r="AI23" i="43"/>
  <c r="AH23" i="43"/>
  <c r="AG23" i="43"/>
  <c r="AF23" i="43"/>
  <c r="AE23" i="43"/>
  <c r="AD23" i="43"/>
  <c r="AC23" i="43"/>
  <c r="P23" i="43"/>
  <c r="I23" i="43"/>
  <c r="AJ22" i="43"/>
  <c r="AK22" i="43" s="1"/>
  <c r="AI22" i="43"/>
  <c r="AH22" i="43"/>
  <c r="AG22" i="43"/>
  <c r="AF22" i="43"/>
  <c r="AE22" i="43"/>
  <c r="AD22" i="43"/>
  <c r="AC22" i="43"/>
  <c r="P22" i="43"/>
  <c r="P38" i="43" s="1"/>
  <c r="I22" i="43"/>
  <c r="AF21" i="43"/>
  <c r="AE21" i="43"/>
  <c r="AB21" i="43"/>
  <c r="AB61" i="43" s="1"/>
  <c r="AA21" i="43"/>
  <c r="Z21" i="43"/>
  <c r="Y21" i="43"/>
  <c r="X21" i="43"/>
  <c r="W21" i="43"/>
  <c r="W61" i="43" s="1"/>
  <c r="V21" i="43"/>
  <c r="U21" i="43"/>
  <c r="T21" i="43"/>
  <c r="AJ21" i="43" s="1"/>
  <c r="S21" i="43"/>
  <c r="AI21" i="43" s="1"/>
  <c r="R21" i="43"/>
  <c r="Q21" i="43"/>
  <c r="O21" i="43"/>
  <c r="O61" i="43" s="1"/>
  <c r="N21" i="43"/>
  <c r="M21" i="43"/>
  <c r="M61" i="43" s="1"/>
  <c r="L21" i="43"/>
  <c r="L61" i="43" s="1"/>
  <c r="K21" i="43"/>
  <c r="J21" i="43"/>
  <c r="H21" i="43"/>
  <c r="H61" i="43" s="1"/>
  <c r="G21" i="43"/>
  <c r="G61" i="43" s="1"/>
  <c r="F21" i="43"/>
  <c r="E21" i="43"/>
  <c r="E61" i="43" s="1"/>
  <c r="D21" i="43"/>
  <c r="C21" i="43"/>
  <c r="AG21" i="43" s="1"/>
  <c r="AJ20" i="43"/>
  <c r="AI20" i="43"/>
  <c r="AH20" i="43"/>
  <c r="AG20" i="43"/>
  <c r="AF20" i="43"/>
  <c r="AE20" i="43"/>
  <c r="AD20" i="43"/>
  <c r="AC20" i="43"/>
  <c r="P20" i="43"/>
  <c r="I20" i="43"/>
  <c r="AK19" i="43"/>
  <c r="AJ19" i="43"/>
  <c r="AI19" i="43"/>
  <c r="AH19" i="43"/>
  <c r="AG19" i="43"/>
  <c r="AF19" i="43"/>
  <c r="AE19" i="43"/>
  <c r="AD19" i="43"/>
  <c r="AC19" i="43"/>
  <c r="P19" i="43"/>
  <c r="I19" i="43"/>
  <c r="AJ18" i="43"/>
  <c r="AK18" i="43" s="1"/>
  <c r="AI18" i="43"/>
  <c r="AH18" i="43"/>
  <c r="AG18" i="43"/>
  <c r="AF18" i="43"/>
  <c r="AE18" i="43"/>
  <c r="AD18" i="43"/>
  <c r="AC18" i="43"/>
  <c r="P18" i="43"/>
  <c r="I18" i="43"/>
  <c r="AJ17" i="43"/>
  <c r="AK17" i="43" s="1"/>
  <c r="AI17" i="43"/>
  <c r="AH17" i="43"/>
  <c r="AG17" i="43"/>
  <c r="AF17" i="43"/>
  <c r="AE17" i="43"/>
  <c r="AD17" i="43"/>
  <c r="AC17" i="43"/>
  <c r="P17" i="43"/>
  <c r="I17" i="43"/>
  <c r="AJ16" i="43"/>
  <c r="AK16" i="43" s="1"/>
  <c r="AI16" i="43"/>
  <c r="AH16" i="43"/>
  <c r="AG16" i="43"/>
  <c r="AF16" i="43"/>
  <c r="AE16" i="43"/>
  <c r="AD16" i="43"/>
  <c r="AC16" i="43"/>
  <c r="P16" i="43"/>
  <c r="I16" i="43"/>
  <c r="AK15" i="43"/>
  <c r="AJ15" i="43"/>
  <c r="AI15" i="43"/>
  <c r="AH15" i="43"/>
  <c r="AG15" i="43"/>
  <c r="AF15" i="43"/>
  <c r="AE15" i="43"/>
  <c r="AD15" i="43"/>
  <c r="AC15" i="43"/>
  <c r="P15" i="43"/>
  <c r="I15" i="43"/>
  <c r="AJ14" i="43"/>
  <c r="AK14" i="43" s="1"/>
  <c r="AI14" i="43"/>
  <c r="AH14" i="43"/>
  <c r="AG14" i="43"/>
  <c r="AF14" i="43"/>
  <c r="AE14" i="43"/>
  <c r="AD14" i="43"/>
  <c r="AC14" i="43"/>
  <c r="P14" i="43"/>
  <c r="I14" i="43"/>
  <c r="AJ13" i="43"/>
  <c r="AK13" i="43" s="1"/>
  <c r="AI13" i="43"/>
  <c r="AH13" i="43"/>
  <c r="AG13" i="43"/>
  <c r="AF13" i="43"/>
  <c r="AE13" i="43"/>
  <c r="AD13" i="43"/>
  <c r="AC13" i="43"/>
  <c r="P13" i="43"/>
  <c r="I13" i="43"/>
  <c r="AJ12" i="43"/>
  <c r="AI12" i="43"/>
  <c r="AH12" i="43"/>
  <c r="AG12" i="43"/>
  <c r="AF12" i="43"/>
  <c r="AE12" i="43"/>
  <c r="AD12" i="43"/>
  <c r="AC12" i="43"/>
  <c r="P12" i="43"/>
  <c r="I12" i="43"/>
  <c r="AK11" i="43"/>
  <c r="AJ11" i="43"/>
  <c r="AI11" i="43"/>
  <c r="AH11" i="43"/>
  <c r="AG11" i="43"/>
  <c r="AF11" i="43"/>
  <c r="AE11" i="43"/>
  <c r="AD11" i="43"/>
  <c r="AC11" i="43"/>
  <c r="P11" i="43"/>
  <c r="I11" i="43"/>
  <c r="AJ10" i="43"/>
  <c r="AK10" i="43" s="1"/>
  <c r="AI10" i="43"/>
  <c r="AH10" i="43"/>
  <c r="AG10" i="43"/>
  <c r="AF10" i="43"/>
  <c r="AE10" i="43"/>
  <c r="AD10" i="43"/>
  <c r="AC10" i="43"/>
  <c r="P10" i="43"/>
  <c r="I10" i="43"/>
  <c r="AJ9" i="43"/>
  <c r="AK9" i="43" s="1"/>
  <c r="AI9" i="43"/>
  <c r="AH9" i="43"/>
  <c r="AG9" i="43"/>
  <c r="AF9" i="43"/>
  <c r="AE9" i="43"/>
  <c r="AD9" i="43"/>
  <c r="AC9" i="43"/>
  <c r="P9" i="43"/>
  <c r="P21" i="43" s="1"/>
  <c r="P61" i="43" s="1"/>
  <c r="I9" i="43"/>
  <c r="I21" i="43" s="1"/>
  <c r="A3" i="43"/>
  <c r="AT67" i="42"/>
  <c r="AS67" i="42"/>
  <c r="AN67" i="42"/>
  <c r="AM67" i="42"/>
  <c r="AJ67" i="42"/>
  <c r="AK67" i="42" s="1"/>
  <c r="AI67" i="42"/>
  <c r="AH67" i="42"/>
  <c r="AG67" i="42"/>
  <c r="AF67" i="42"/>
  <c r="AD67" i="42"/>
  <c r="AJ66" i="42"/>
  <c r="AK66" i="42" s="1"/>
  <c r="AI66" i="42"/>
  <c r="AH66" i="42"/>
  <c r="AG66" i="42"/>
  <c r="AF66" i="42"/>
  <c r="AE66" i="42"/>
  <c r="AD66" i="42"/>
  <c r="AC66" i="42"/>
  <c r="P66" i="42"/>
  <c r="I66" i="42"/>
  <c r="AJ65" i="42"/>
  <c r="AI65" i="42"/>
  <c r="AH65" i="42"/>
  <c r="AK65" i="42" s="1"/>
  <c r="AG65" i="42"/>
  <c r="AF65" i="42"/>
  <c r="AE65" i="42"/>
  <c r="AD65" i="42"/>
  <c r="AC65" i="42"/>
  <c r="P65" i="42"/>
  <c r="I65" i="42"/>
  <c r="AK64" i="42"/>
  <c r="AJ64" i="42"/>
  <c r="AI64" i="42"/>
  <c r="AH64" i="42"/>
  <c r="AG64" i="42"/>
  <c r="AF64" i="42"/>
  <c r="AE64" i="42"/>
  <c r="AD64" i="42"/>
  <c r="AC64" i="42"/>
  <c r="P64" i="42"/>
  <c r="I64" i="42"/>
  <c r="AT60" i="42"/>
  <c r="AS60" i="42"/>
  <c r="Z60" i="42"/>
  <c r="W60" i="42"/>
  <c r="V60" i="42"/>
  <c r="R60" i="42"/>
  <c r="O60" i="42"/>
  <c r="N60" i="42"/>
  <c r="J60" i="42"/>
  <c r="G60" i="42"/>
  <c r="F60" i="42"/>
  <c r="AI59" i="42"/>
  <c r="AC59" i="42"/>
  <c r="AC60" i="42" s="1"/>
  <c r="AB59" i="42"/>
  <c r="AB60" i="42" s="1"/>
  <c r="AA59" i="42"/>
  <c r="AA60" i="42" s="1"/>
  <c r="Z59" i="42"/>
  <c r="Y59" i="42"/>
  <c r="Y60" i="42" s="1"/>
  <c r="X59" i="42"/>
  <c r="W59" i="42"/>
  <c r="AV59" i="42" s="1"/>
  <c r="V59" i="42"/>
  <c r="U59" i="42"/>
  <c r="U60" i="42" s="1"/>
  <c r="T59" i="42"/>
  <c r="S59" i="42"/>
  <c r="S60" i="42" s="1"/>
  <c r="R59" i="42"/>
  <c r="Q59" i="42"/>
  <c r="Q60" i="42" s="1"/>
  <c r="P59" i="42"/>
  <c r="P60" i="42" s="1"/>
  <c r="O59" i="42"/>
  <c r="N59" i="42"/>
  <c r="M59" i="42"/>
  <c r="M60" i="42" s="1"/>
  <c r="L59" i="42"/>
  <c r="L60" i="42" s="1"/>
  <c r="K59" i="42"/>
  <c r="K60" i="42" s="1"/>
  <c r="J59" i="42"/>
  <c r="I59" i="42"/>
  <c r="I60" i="42" s="1"/>
  <c r="H59" i="42"/>
  <c r="H60" i="42" s="1"/>
  <c r="G59" i="42"/>
  <c r="F59" i="42"/>
  <c r="E59" i="42"/>
  <c r="E60" i="42" s="1"/>
  <c r="D59" i="42"/>
  <c r="C59" i="42"/>
  <c r="AT58" i="42"/>
  <c r="AS58" i="42"/>
  <c r="AI58" i="42"/>
  <c r="AB58" i="42"/>
  <c r="AA58" i="42"/>
  <c r="Z58" i="42"/>
  <c r="Y58" i="42"/>
  <c r="X58" i="42"/>
  <c r="AW58" i="42" s="1"/>
  <c r="W58" i="42"/>
  <c r="V58" i="42"/>
  <c r="U58" i="42"/>
  <c r="T58" i="42"/>
  <c r="S58" i="42"/>
  <c r="R58" i="42"/>
  <c r="AJ58" i="42" s="1"/>
  <c r="Q58" i="42"/>
  <c r="O58" i="42"/>
  <c r="N58" i="42"/>
  <c r="M58" i="42"/>
  <c r="L58" i="42"/>
  <c r="K58" i="42"/>
  <c r="J58" i="42"/>
  <c r="H58" i="42"/>
  <c r="G58" i="42"/>
  <c r="F58" i="42"/>
  <c r="E58" i="42"/>
  <c r="D58" i="42"/>
  <c r="C58" i="42"/>
  <c r="AG58" i="42" s="1"/>
  <c r="AW57" i="42"/>
  <c r="AV57" i="42"/>
  <c r="AJ57" i="42"/>
  <c r="AK57" i="42" s="1"/>
  <c r="AI57" i="42"/>
  <c r="AH57" i="42"/>
  <c r="AG57" i="42"/>
  <c r="AF57" i="42"/>
  <c r="AE57" i="42"/>
  <c r="AE58" i="42" s="1"/>
  <c r="AD57" i="42"/>
  <c r="AC57" i="42"/>
  <c r="AC58" i="42" s="1"/>
  <c r="P57" i="42"/>
  <c r="P58" i="42" s="1"/>
  <c r="I57" i="42"/>
  <c r="I58" i="42" s="1"/>
  <c r="AT56" i="42"/>
  <c r="AT61" i="42" s="1"/>
  <c r="AS56" i="42"/>
  <c r="AH56" i="42"/>
  <c r="AE56" i="42"/>
  <c r="AB56" i="42"/>
  <c r="AA56" i="42"/>
  <c r="Z56" i="42"/>
  <c r="Y56" i="42"/>
  <c r="X56" i="42"/>
  <c r="W56" i="42"/>
  <c r="AV56" i="42" s="1"/>
  <c r="V56" i="42"/>
  <c r="U56" i="42"/>
  <c r="T56" i="42"/>
  <c r="S56" i="42"/>
  <c r="AI56" i="42" s="1"/>
  <c r="R56" i="42"/>
  <c r="Q56" i="42"/>
  <c r="O56" i="42"/>
  <c r="N56" i="42"/>
  <c r="M56" i="42"/>
  <c r="L56" i="42"/>
  <c r="K56" i="42"/>
  <c r="J56" i="42"/>
  <c r="H56" i="42"/>
  <c r="G56" i="42"/>
  <c r="F56" i="42"/>
  <c r="E56" i="42"/>
  <c r="D56" i="42"/>
  <c r="C56" i="42"/>
  <c r="AW55" i="42"/>
  <c r="AV55" i="42"/>
  <c r="AJ55" i="42"/>
  <c r="AK55" i="42" s="1"/>
  <c r="AI55" i="42"/>
  <c r="AH55" i="42"/>
  <c r="AG55" i="42"/>
  <c r="AF55" i="42"/>
  <c r="AE55" i="42"/>
  <c r="AD55" i="42"/>
  <c r="AC55" i="42"/>
  <c r="P55" i="42"/>
  <c r="I55" i="42"/>
  <c r="AW54" i="42"/>
  <c r="AV54" i="42"/>
  <c r="AK54" i="42"/>
  <c r="AJ54" i="42"/>
  <c r="AI54" i="42"/>
  <c r="AH54" i="42"/>
  <c r="AG54" i="42"/>
  <c r="AF54" i="42"/>
  <c r="AE54" i="42"/>
  <c r="AD54" i="42"/>
  <c r="AC54" i="42"/>
  <c r="AC56" i="42" s="1"/>
  <c r="P54" i="42"/>
  <c r="I54" i="42"/>
  <c r="AI53" i="42"/>
  <c r="AB53" i="42"/>
  <c r="AA53" i="42"/>
  <c r="Z53" i="42"/>
  <c r="Y53" i="42"/>
  <c r="X53" i="42"/>
  <c r="AF53" i="42" s="1"/>
  <c r="W53" i="42"/>
  <c r="W61" i="42" s="1"/>
  <c r="AV61" i="42" s="1"/>
  <c r="V53" i="42"/>
  <c r="U53" i="42"/>
  <c r="T53" i="42"/>
  <c r="AJ53" i="42" s="1"/>
  <c r="S53" i="42"/>
  <c r="R53" i="42"/>
  <c r="Q53" i="42"/>
  <c r="P53" i="42"/>
  <c r="O53" i="42"/>
  <c r="N53" i="42"/>
  <c r="M53" i="42"/>
  <c r="L53" i="42"/>
  <c r="K53" i="42"/>
  <c r="J53" i="42"/>
  <c r="H53" i="42"/>
  <c r="G53" i="42"/>
  <c r="F53" i="42"/>
  <c r="E53" i="42"/>
  <c r="D53" i="42"/>
  <c r="C53" i="42"/>
  <c r="AG53" i="42" s="1"/>
  <c r="AJ52" i="42"/>
  <c r="AI52" i="42"/>
  <c r="AH52" i="42"/>
  <c r="AK52" i="42" s="1"/>
  <c r="AG52" i="42"/>
  <c r="AF52" i="42"/>
  <c r="AE52" i="42"/>
  <c r="AE53" i="42" s="1"/>
  <c r="AD52" i="42"/>
  <c r="AC52" i="42"/>
  <c r="P52" i="42"/>
  <c r="I52" i="42"/>
  <c r="AJ51" i="42"/>
  <c r="AI51" i="42"/>
  <c r="AH51" i="42"/>
  <c r="AK51" i="42" s="1"/>
  <c r="AG51" i="42"/>
  <c r="AF51" i="42"/>
  <c r="AE51" i="42"/>
  <c r="AD51" i="42"/>
  <c r="AC51" i="42"/>
  <c r="P51" i="42"/>
  <c r="I51" i="42"/>
  <c r="AK50" i="42"/>
  <c r="AJ50" i="42"/>
  <c r="AI50" i="42"/>
  <c r="AH50" i="42"/>
  <c r="AG50" i="42"/>
  <c r="AF50" i="42"/>
  <c r="AE50" i="42"/>
  <c r="AD50" i="42"/>
  <c r="AC50" i="42"/>
  <c r="AC53" i="42" s="1"/>
  <c r="P50" i="42"/>
  <c r="I50" i="42"/>
  <c r="I53" i="42" s="1"/>
  <c r="AE49" i="42"/>
  <c r="AB49" i="42"/>
  <c r="AA49" i="42"/>
  <c r="Z49" i="42"/>
  <c r="Y49" i="42"/>
  <c r="X49" i="42"/>
  <c r="AF49" i="42" s="1"/>
  <c r="W49" i="42"/>
  <c r="V49" i="42"/>
  <c r="U49" i="42"/>
  <c r="T49" i="42"/>
  <c r="AJ49" i="42" s="1"/>
  <c r="AK49" i="42" s="1"/>
  <c r="S49" i="42"/>
  <c r="AI49" i="42" s="1"/>
  <c r="R49" i="42"/>
  <c r="Q49" i="42"/>
  <c r="O49" i="42"/>
  <c r="N49" i="42"/>
  <c r="M49" i="42"/>
  <c r="L49" i="42"/>
  <c r="K49" i="42"/>
  <c r="J49" i="42"/>
  <c r="H49" i="42"/>
  <c r="G49" i="42"/>
  <c r="G61" i="42" s="1"/>
  <c r="F49" i="42"/>
  <c r="E49" i="42"/>
  <c r="D49" i="42"/>
  <c r="AH49" i="42" s="1"/>
  <c r="C49" i="42"/>
  <c r="AG49" i="42" s="1"/>
  <c r="AW48" i="42"/>
  <c r="AV48" i="42"/>
  <c r="AJ48" i="42"/>
  <c r="AK48" i="42" s="1"/>
  <c r="AI48" i="42"/>
  <c r="AH48" i="42"/>
  <c r="AG48" i="42"/>
  <c r="AF48" i="42"/>
  <c r="AE48" i="42"/>
  <c r="AD48" i="42"/>
  <c r="AC48" i="42"/>
  <c r="AC49" i="42" s="1"/>
  <c r="P48" i="42"/>
  <c r="P49" i="42" s="1"/>
  <c r="I48" i="42"/>
  <c r="I49" i="42" s="1"/>
  <c r="AT47" i="42"/>
  <c r="AS47" i="42"/>
  <c r="AF47" i="42"/>
  <c r="AE47" i="42"/>
  <c r="AB47" i="42"/>
  <c r="AA47" i="42"/>
  <c r="Z47" i="42"/>
  <c r="Y47" i="42"/>
  <c r="X47" i="42"/>
  <c r="W47" i="42"/>
  <c r="AV47" i="42" s="1"/>
  <c r="V47" i="42"/>
  <c r="U47" i="42"/>
  <c r="T47" i="42"/>
  <c r="AJ47" i="42" s="1"/>
  <c r="AK47" i="42" s="1"/>
  <c r="S47" i="42"/>
  <c r="AI47" i="42" s="1"/>
  <c r="R47" i="42"/>
  <c r="Q47" i="42"/>
  <c r="O47" i="42"/>
  <c r="N47" i="42"/>
  <c r="M47" i="42"/>
  <c r="L47" i="42"/>
  <c r="K47" i="42"/>
  <c r="J47" i="42"/>
  <c r="H47" i="42"/>
  <c r="G47" i="42"/>
  <c r="F47" i="42"/>
  <c r="E47" i="42"/>
  <c r="D47" i="42"/>
  <c r="AH47" i="42" s="1"/>
  <c r="C47" i="42"/>
  <c r="AG47" i="42" s="1"/>
  <c r="AW46" i="42"/>
  <c r="AV46" i="42"/>
  <c r="AK46" i="42"/>
  <c r="AJ46" i="42"/>
  <c r="AI46" i="42"/>
  <c r="AH46" i="42"/>
  <c r="AG46" i="42"/>
  <c r="AF46" i="42"/>
  <c r="AE46" i="42"/>
  <c r="AD46" i="42"/>
  <c r="AC46" i="42"/>
  <c r="P46" i="42"/>
  <c r="I46" i="42"/>
  <c r="AW45" i="42"/>
  <c r="AV45" i="42"/>
  <c r="AJ45" i="42"/>
  <c r="AI45" i="42"/>
  <c r="AH45" i="42"/>
  <c r="AK45" i="42" s="1"/>
  <c r="AG45" i="42"/>
  <c r="AF45" i="42"/>
  <c r="AE45" i="42"/>
  <c r="AD45" i="42"/>
  <c r="AC45" i="42"/>
  <c r="P45" i="42"/>
  <c r="I45" i="42"/>
  <c r="AW44" i="42"/>
  <c r="AV44" i="42"/>
  <c r="AJ44" i="42"/>
  <c r="AI44" i="42"/>
  <c r="AH44" i="42"/>
  <c r="AG44" i="42"/>
  <c r="AF44" i="42"/>
  <c r="AE44" i="42"/>
  <c r="AD44" i="42"/>
  <c r="AC44" i="42"/>
  <c r="P44" i="42"/>
  <c r="I44" i="42"/>
  <c r="AW43" i="42"/>
  <c r="AV43" i="42"/>
  <c r="AJ43" i="42"/>
  <c r="AK43" i="42" s="1"/>
  <c r="AI43" i="42"/>
  <c r="AH43" i="42"/>
  <c r="AG43" i="42"/>
  <c r="AF43" i="42"/>
  <c r="AE43" i="42"/>
  <c r="AD43" i="42"/>
  <c r="AC43" i="42"/>
  <c r="P43" i="42"/>
  <c r="I43" i="42"/>
  <c r="AW42" i="42"/>
  <c r="AV42" i="42"/>
  <c r="AJ42" i="42"/>
  <c r="AK42" i="42" s="1"/>
  <c r="AI42" i="42"/>
  <c r="AH42" i="42"/>
  <c r="AG42" i="42"/>
  <c r="AF42" i="42"/>
  <c r="AE42" i="42"/>
  <c r="AD42" i="42"/>
  <c r="AC42" i="42"/>
  <c r="P42" i="42"/>
  <c r="I42" i="42"/>
  <c r="AW41" i="42"/>
  <c r="AV41" i="42"/>
  <c r="AK41" i="42"/>
  <c r="AJ41" i="42"/>
  <c r="AI41" i="42"/>
  <c r="AH41" i="42"/>
  <c r="AG41" i="42"/>
  <c r="AF41" i="42"/>
  <c r="AE41" i="42"/>
  <c r="AD41" i="42"/>
  <c r="AC41" i="42"/>
  <c r="P41" i="42"/>
  <c r="I41" i="42"/>
  <c r="AW40" i="42"/>
  <c r="AV40" i="42"/>
  <c r="AJ40" i="42"/>
  <c r="AK40" i="42" s="1"/>
  <c r="AI40" i="42"/>
  <c r="AH40" i="42"/>
  <c r="AG40" i="42"/>
  <c r="AF40" i="42"/>
  <c r="AE40" i="42"/>
  <c r="AD40" i="42"/>
  <c r="AC40" i="42"/>
  <c r="P40" i="42"/>
  <c r="I40" i="42"/>
  <c r="AW39" i="42"/>
  <c r="AV39" i="42"/>
  <c r="AJ39" i="42"/>
  <c r="AK39" i="42" s="1"/>
  <c r="AI39" i="42"/>
  <c r="AH39" i="42"/>
  <c r="AG39" i="42"/>
  <c r="AF39" i="42"/>
  <c r="AE39" i="42"/>
  <c r="AD39" i="42"/>
  <c r="AC39" i="42"/>
  <c r="P39" i="42"/>
  <c r="P47" i="42" s="1"/>
  <c r="I39" i="42"/>
  <c r="AT38" i="42"/>
  <c r="AS38" i="42"/>
  <c r="AI38" i="42"/>
  <c r="AB38" i="42"/>
  <c r="AA38" i="42"/>
  <c r="Z38" i="42"/>
  <c r="Y38" i="42"/>
  <c r="X38" i="42"/>
  <c r="AW38" i="42" s="1"/>
  <c r="W38" i="42"/>
  <c r="AE38" i="42" s="1"/>
  <c r="V38" i="42"/>
  <c r="U38" i="42"/>
  <c r="T38" i="42"/>
  <c r="S38" i="42"/>
  <c r="R38" i="42"/>
  <c r="AJ38" i="42" s="1"/>
  <c r="Q38" i="42"/>
  <c r="O38" i="42"/>
  <c r="O61" i="42" s="1"/>
  <c r="N38" i="42"/>
  <c r="M38" i="42"/>
  <c r="L38" i="42"/>
  <c r="K38" i="42"/>
  <c r="J38" i="42"/>
  <c r="H38" i="42"/>
  <c r="G38" i="42"/>
  <c r="F38" i="42"/>
  <c r="E38" i="42"/>
  <c r="D38" i="42"/>
  <c r="C38" i="42"/>
  <c r="AG38" i="42" s="1"/>
  <c r="AW37" i="42"/>
  <c r="AV37" i="42"/>
  <c r="AJ37" i="42"/>
  <c r="AK37" i="42" s="1"/>
  <c r="AI37" i="42"/>
  <c r="AH37" i="42"/>
  <c r="AG37" i="42"/>
  <c r="AF37" i="42"/>
  <c r="AE37" i="42"/>
  <c r="AD37" i="42"/>
  <c r="AC37" i="42"/>
  <c r="P37" i="42"/>
  <c r="I37" i="42"/>
  <c r="AW36" i="42"/>
  <c r="AV36" i="42"/>
  <c r="AJ36" i="42"/>
  <c r="AK36" i="42" s="1"/>
  <c r="AI36" i="42"/>
  <c r="AH36" i="42"/>
  <c r="AG36" i="42"/>
  <c r="AF36" i="42"/>
  <c r="AE36" i="42"/>
  <c r="AD36" i="42"/>
  <c r="AC36" i="42"/>
  <c r="P36" i="42"/>
  <c r="I36" i="42"/>
  <c r="AW35" i="42"/>
  <c r="AV35" i="42"/>
  <c r="AK35" i="42"/>
  <c r="AJ35" i="42"/>
  <c r="AI35" i="42"/>
  <c r="AH35" i="42"/>
  <c r="AG35" i="42"/>
  <c r="AF35" i="42"/>
  <c r="AE35" i="42"/>
  <c r="AD35" i="42"/>
  <c r="AC35" i="42"/>
  <c r="P35" i="42"/>
  <c r="I35" i="42"/>
  <c r="AJ34" i="42"/>
  <c r="AK34" i="42" s="1"/>
  <c r="AI34" i="42"/>
  <c r="AH34" i="42"/>
  <c r="AG34" i="42"/>
  <c r="AF34" i="42"/>
  <c r="AE34" i="42"/>
  <c r="AD34" i="42"/>
  <c r="AC34" i="42"/>
  <c r="P34" i="42"/>
  <c r="I34" i="42"/>
  <c r="AW33" i="42"/>
  <c r="AV33" i="42"/>
  <c r="AK33" i="42"/>
  <c r="AJ33" i="42"/>
  <c r="AI33" i="42"/>
  <c r="AH33" i="42"/>
  <c r="AG33" i="42"/>
  <c r="AF33" i="42"/>
  <c r="AE33" i="42"/>
  <c r="AD33" i="42"/>
  <c r="AC33" i="42"/>
  <c r="P33" i="42"/>
  <c r="I33" i="42"/>
  <c r="AW32" i="42"/>
  <c r="AV32" i="42"/>
  <c r="AJ32" i="42"/>
  <c r="AK32" i="42" s="1"/>
  <c r="AI32" i="42"/>
  <c r="AH32" i="42"/>
  <c r="AG32" i="42"/>
  <c r="AF32" i="42"/>
  <c r="AE32" i="42"/>
  <c r="AD32" i="42"/>
  <c r="AC32" i="42"/>
  <c r="P32" i="42"/>
  <c r="I32" i="42"/>
  <c r="AW31" i="42"/>
  <c r="AV31" i="42"/>
  <c r="AJ31" i="42"/>
  <c r="AK31" i="42" s="1"/>
  <c r="AI31" i="42"/>
  <c r="AH31" i="42"/>
  <c r="AG31" i="42"/>
  <c r="AF31" i="42"/>
  <c r="AE31" i="42"/>
  <c r="AD31" i="42"/>
  <c r="AC31" i="42"/>
  <c r="P31" i="42"/>
  <c r="I31" i="42"/>
  <c r="AW30" i="42"/>
  <c r="AV30" i="42"/>
  <c r="AK30" i="42"/>
  <c r="AJ30" i="42"/>
  <c r="AI30" i="42"/>
  <c r="AH30" i="42"/>
  <c r="AG30" i="42"/>
  <c r="AF30" i="42"/>
  <c r="AE30" i="42"/>
  <c r="AD30" i="42"/>
  <c r="AC30" i="42"/>
  <c r="P30" i="42"/>
  <c r="I30" i="42"/>
  <c r="AW29" i="42"/>
  <c r="AV29" i="42"/>
  <c r="AJ29" i="42"/>
  <c r="AI29" i="42"/>
  <c r="AH29" i="42"/>
  <c r="AK29" i="42" s="1"/>
  <c r="AG29" i="42"/>
  <c r="AF29" i="42"/>
  <c r="AE29" i="42"/>
  <c r="AD29" i="42"/>
  <c r="AC29" i="42"/>
  <c r="P29" i="42"/>
  <c r="I29" i="42"/>
  <c r="AW28" i="42"/>
  <c r="AV28" i="42"/>
  <c r="AJ28" i="42"/>
  <c r="AI28" i="42"/>
  <c r="AH28" i="42"/>
  <c r="AG28" i="42"/>
  <c r="AF28" i="42"/>
  <c r="AE28" i="42"/>
  <c r="AD28" i="42"/>
  <c r="AC28" i="42"/>
  <c r="P28" i="42"/>
  <c r="I28" i="42"/>
  <c r="AW27" i="42"/>
  <c r="AV27" i="42"/>
  <c r="AJ27" i="42"/>
  <c r="AK27" i="42" s="1"/>
  <c r="AI27" i="42"/>
  <c r="AH27" i="42"/>
  <c r="AG27" i="42"/>
  <c r="AF27" i="42"/>
  <c r="AE27" i="42"/>
  <c r="AD27" i="42"/>
  <c r="AC27" i="42"/>
  <c r="P27" i="42"/>
  <c r="I27" i="42"/>
  <c r="AJ26" i="42"/>
  <c r="AK26" i="42" s="1"/>
  <c r="AI26" i="42"/>
  <c r="AH26" i="42"/>
  <c r="AG26" i="42"/>
  <c r="AF26" i="42"/>
  <c r="AE26" i="42"/>
  <c r="AD26" i="42"/>
  <c r="AC26" i="42"/>
  <c r="P26" i="42"/>
  <c r="I26" i="42"/>
  <c r="AW25" i="42"/>
  <c r="AV25" i="42"/>
  <c r="AJ25" i="42"/>
  <c r="AK25" i="42" s="1"/>
  <c r="AI25" i="42"/>
  <c r="AH25" i="42"/>
  <c r="AG25" i="42"/>
  <c r="AF25" i="42"/>
  <c r="AE25" i="42"/>
  <c r="AD25" i="42"/>
  <c r="AC25" i="42"/>
  <c r="P25" i="42"/>
  <c r="I25" i="42"/>
  <c r="AW24" i="42"/>
  <c r="AV24" i="42"/>
  <c r="AK24" i="42"/>
  <c r="AJ24" i="42"/>
  <c r="AI24" i="42"/>
  <c r="AH24" i="42"/>
  <c r="AG24" i="42"/>
  <c r="AF24" i="42"/>
  <c r="AE24" i="42"/>
  <c r="AD24" i="42"/>
  <c r="AC24" i="42"/>
  <c r="P24" i="42"/>
  <c r="I24" i="42"/>
  <c r="AW23" i="42"/>
  <c r="AV23" i="42"/>
  <c r="AJ23" i="42"/>
  <c r="AK23" i="42" s="1"/>
  <c r="AI23" i="42"/>
  <c r="AH23" i="42"/>
  <c r="AG23" i="42"/>
  <c r="AF23" i="42"/>
  <c r="AE23" i="42"/>
  <c r="AD23" i="42"/>
  <c r="AC23" i="42"/>
  <c r="P23" i="42"/>
  <c r="I23" i="42"/>
  <c r="AW22" i="42"/>
  <c r="AV22" i="42"/>
  <c r="AJ22" i="42"/>
  <c r="AK22" i="42" s="1"/>
  <c r="AI22" i="42"/>
  <c r="AH22" i="42"/>
  <c r="AG22" i="42"/>
  <c r="AF22" i="42"/>
  <c r="AE22" i="42"/>
  <c r="AD22" i="42"/>
  <c r="AC22" i="42"/>
  <c r="P22" i="42"/>
  <c r="I22" i="42"/>
  <c r="I38" i="42" s="1"/>
  <c r="AT21" i="42"/>
  <c r="AS21" i="42"/>
  <c r="AS61" i="42" s="1"/>
  <c r="AD21" i="42"/>
  <c r="AB21" i="42"/>
  <c r="AB61" i="42" s="1"/>
  <c r="AA21" i="42"/>
  <c r="AA61" i="42" s="1"/>
  <c r="Z21" i="42"/>
  <c r="Z61" i="42" s="1"/>
  <c r="Y21" i="42"/>
  <c r="Y61" i="42" s="1"/>
  <c r="X21" i="42"/>
  <c r="AW21" i="42" s="1"/>
  <c r="W21" i="42"/>
  <c r="AV21" i="42" s="1"/>
  <c r="V21" i="42"/>
  <c r="V61" i="42" s="1"/>
  <c r="U21" i="42"/>
  <c r="U61" i="42" s="1"/>
  <c r="T21" i="42"/>
  <c r="S21" i="42"/>
  <c r="S61" i="42" s="1"/>
  <c r="R21" i="42"/>
  <c r="Q21" i="42"/>
  <c r="Q61" i="42" s="1"/>
  <c r="O21" i="42"/>
  <c r="N21" i="42"/>
  <c r="M21" i="42"/>
  <c r="M61" i="42" s="1"/>
  <c r="L21" i="42"/>
  <c r="L61" i="42" s="1"/>
  <c r="K21" i="42"/>
  <c r="K61" i="42" s="1"/>
  <c r="J21" i="42"/>
  <c r="J61" i="42" s="1"/>
  <c r="H21" i="42"/>
  <c r="H61" i="42" s="1"/>
  <c r="G21" i="42"/>
  <c r="F21" i="42"/>
  <c r="F61" i="42" s="1"/>
  <c r="E21" i="42"/>
  <c r="E61" i="42" s="1"/>
  <c r="D21" i="42"/>
  <c r="C21" i="42"/>
  <c r="AG21" i="42" s="1"/>
  <c r="AW20" i="42"/>
  <c r="AV20" i="42"/>
  <c r="AJ20" i="42"/>
  <c r="AK20" i="42" s="1"/>
  <c r="AI20" i="42"/>
  <c r="AH20" i="42"/>
  <c r="AG20" i="42"/>
  <c r="AF20" i="42"/>
  <c r="AE20" i="42"/>
  <c r="AD20" i="42"/>
  <c r="AC20" i="42"/>
  <c r="P20" i="42"/>
  <c r="I20" i="42"/>
  <c r="AW19" i="42"/>
  <c r="AV19" i="42"/>
  <c r="AJ19" i="42"/>
  <c r="AK19" i="42" s="1"/>
  <c r="AI19" i="42"/>
  <c r="AH19" i="42"/>
  <c r="AG19" i="42"/>
  <c r="AF19" i="42"/>
  <c r="AE19" i="42"/>
  <c r="AD19" i="42"/>
  <c r="AC19" i="42"/>
  <c r="P19" i="42"/>
  <c r="I19" i="42"/>
  <c r="AW18" i="42"/>
  <c r="AV18" i="42"/>
  <c r="AK18" i="42"/>
  <c r="AJ18" i="42"/>
  <c r="AI18" i="42"/>
  <c r="AH18" i="42"/>
  <c r="AG18" i="42"/>
  <c r="AF18" i="42"/>
  <c r="AE18" i="42"/>
  <c r="AD18" i="42"/>
  <c r="AC18" i="42"/>
  <c r="P18" i="42"/>
  <c r="I18" i="42"/>
  <c r="AW17" i="42"/>
  <c r="AV17" i="42"/>
  <c r="AJ17" i="42"/>
  <c r="AI17" i="42"/>
  <c r="AH17" i="42"/>
  <c r="AK17" i="42" s="1"/>
  <c r="AG17" i="42"/>
  <c r="AF17" i="42"/>
  <c r="AE17" i="42"/>
  <c r="AD17" i="42"/>
  <c r="AC17" i="42"/>
  <c r="P17" i="42"/>
  <c r="I17" i="42"/>
  <c r="AW16" i="42"/>
  <c r="AV16" i="42"/>
  <c r="AJ16" i="42"/>
  <c r="AK16" i="42" s="1"/>
  <c r="AI16" i="42"/>
  <c r="AH16" i="42"/>
  <c r="AG16" i="42"/>
  <c r="AF16" i="42"/>
  <c r="AE16" i="42"/>
  <c r="AD16" i="42"/>
  <c r="AC16" i="42"/>
  <c r="P16" i="42"/>
  <c r="I16" i="42"/>
  <c r="AW15" i="42"/>
  <c r="AV15" i="42"/>
  <c r="AJ15" i="42"/>
  <c r="AK15" i="42" s="1"/>
  <c r="AI15" i="42"/>
  <c r="AH15" i="42"/>
  <c r="AG15" i="42"/>
  <c r="AF15" i="42"/>
  <c r="AE15" i="42"/>
  <c r="AD15" i="42"/>
  <c r="AC15" i="42"/>
  <c r="P15" i="42"/>
  <c r="I15" i="42"/>
  <c r="AW14" i="42"/>
  <c r="AV14" i="42"/>
  <c r="AK14" i="42"/>
  <c r="AJ14" i="42"/>
  <c r="AI14" i="42"/>
  <c r="AH14" i="42"/>
  <c r="AG14" i="42"/>
  <c r="AF14" i="42"/>
  <c r="AE14" i="42"/>
  <c r="AD14" i="42"/>
  <c r="AC14" i="42"/>
  <c r="P14" i="42"/>
  <c r="I14" i="42"/>
  <c r="AW13" i="42"/>
  <c r="AV13" i="42"/>
  <c r="AJ13" i="42"/>
  <c r="AI13" i="42"/>
  <c r="AH13" i="42"/>
  <c r="AK13" i="42" s="1"/>
  <c r="AG13" i="42"/>
  <c r="AF13" i="42"/>
  <c r="AE13" i="42"/>
  <c r="AD13" i="42"/>
  <c r="AC13" i="42"/>
  <c r="P13" i="42"/>
  <c r="I13" i="42"/>
  <c r="AW12" i="42"/>
  <c r="AV12" i="42"/>
  <c r="AJ12" i="42"/>
  <c r="AK12" i="42" s="1"/>
  <c r="AI12" i="42"/>
  <c r="AH12" i="42"/>
  <c r="AG12" i="42"/>
  <c r="AF12" i="42"/>
  <c r="AE12" i="42"/>
  <c r="AD12" i="42"/>
  <c r="AC12" i="42"/>
  <c r="P12" i="42"/>
  <c r="I12" i="42"/>
  <c r="AW11" i="42"/>
  <c r="AV11" i="42"/>
  <c r="AJ11" i="42"/>
  <c r="AK11" i="42" s="1"/>
  <c r="AI11" i="42"/>
  <c r="AH11" i="42"/>
  <c r="AG11" i="42"/>
  <c r="AF11" i="42"/>
  <c r="AE11" i="42"/>
  <c r="AD11" i="42"/>
  <c r="AC11" i="42"/>
  <c r="P11" i="42"/>
  <c r="I11" i="42"/>
  <c r="AW10" i="42"/>
  <c r="AV10" i="42"/>
  <c r="AK10" i="42"/>
  <c r="AJ10" i="42"/>
  <c r="AI10" i="42"/>
  <c r="AH10" i="42"/>
  <c r="AG10" i="42"/>
  <c r="AF10" i="42"/>
  <c r="AE10" i="42"/>
  <c r="AD10" i="42"/>
  <c r="AC10" i="42"/>
  <c r="P10" i="42"/>
  <c r="I10" i="42"/>
  <c r="AW9" i="42"/>
  <c r="AV9" i="42"/>
  <c r="AJ9" i="42"/>
  <c r="AI9" i="42"/>
  <c r="AH9" i="42"/>
  <c r="AK9" i="42" s="1"/>
  <c r="AG9" i="42"/>
  <c r="AF9" i="42"/>
  <c r="AE9" i="42"/>
  <c r="AD9" i="42"/>
  <c r="AC9" i="42"/>
  <c r="P9" i="42"/>
  <c r="I9" i="42"/>
  <c r="A3" i="42"/>
  <c r="AD67" i="15"/>
  <c r="AB67" i="15"/>
  <c r="AA67" i="15"/>
  <c r="AA59" i="15" s="1"/>
  <c r="AA60" i="15" s="1"/>
  <c r="Z67" i="15"/>
  <c r="Z59" i="15" s="1"/>
  <c r="Z60" i="15" s="1"/>
  <c r="Y67" i="15"/>
  <c r="X67" i="15"/>
  <c r="AF67" i="15" s="1"/>
  <c r="W67" i="15"/>
  <c r="W59" i="15" s="1"/>
  <c r="W60" i="15" s="1"/>
  <c r="V67" i="15"/>
  <c r="V59" i="15" s="1"/>
  <c r="V60" i="15" s="1"/>
  <c r="U67" i="15"/>
  <c r="T67" i="15"/>
  <c r="S67" i="15"/>
  <c r="S59" i="15" s="1"/>
  <c r="S60" i="15" s="1"/>
  <c r="R67" i="15"/>
  <c r="Q67" i="15"/>
  <c r="O67" i="15"/>
  <c r="O59" i="15" s="1"/>
  <c r="O60" i="15" s="1"/>
  <c r="N67" i="15"/>
  <c r="N59" i="15" s="1"/>
  <c r="N60" i="15" s="1"/>
  <c r="M67" i="15"/>
  <c r="L67" i="15"/>
  <c r="K67" i="15"/>
  <c r="K59" i="15" s="1"/>
  <c r="K60" i="15" s="1"/>
  <c r="J67" i="15"/>
  <c r="J59" i="15" s="1"/>
  <c r="J60" i="15" s="1"/>
  <c r="H67" i="15"/>
  <c r="G67" i="15"/>
  <c r="G59" i="15" s="1"/>
  <c r="G60" i="15" s="1"/>
  <c r="F67" i="15"/>
  <c r="F59" i="15" s="1"/>
  <c r="F60" i="15" s="1"/>
  <c r="E67" i="15"/>
  <c r="D67" i="15"/>
  <c r="C67" i="15"/>
  <c r="AK66" i="15"/>
  <c r="AJ66" i="15"/>
  <c r="AI66" i="15"/>
  <c r="AH66" i="15"/>
  <c r="AG66" i="15"/>
  <c r="AF66" i="15"/>
  <c r="AE66" i="15"/>
  <c r="AD66" i="15"/>
  <c r="AC66" i="15"/>
  <c r="P66" i="15"/>
  <c r="I66" i="15"/>
  <c r="AJ65" i="15"/>
  <c r="AK65" i="15" s="1"/>
  <c r="AI65" i="15"/>
  <c r="AH65" i="15"/>
  <c r="AG65" i="15"/>
  <c r="AF65" i="15"/>
  <c r="AE65" i="15"/>
  <c r="AD65" i="15"/>
  <c r="AC65" i="15"/>
  <c r="P65" i="15"/>
  <c r="I65" i="15"/>
  <c r="AJ64" i="15"/>
  <c r="AK64" i="15" s="1"/>
  <c r="AI64" i="15"/>
  <c r="AH64" i="15"/>
  <c r="AG64" i="15"/>
  <c r="AF64" i="15"/>
  <c r="AE64" i="15"/>
  <c r="AE67" i="15" s="1"/>
  <c r="AD64" i="15"/>
  <c r="AC64" i="15"/>
  <c r="AC67" i="15" s="1"/>
  <c r="AC59" i="15" s="1"/>
  <c r="P64" i="15"/>
  <c r="P67" i="15" s="1"/>
  <c r="P59" i="15" s="1"/>
  <c r="P60" i="15" s="1"/>
  <c r="I64" i="15"/>
  <c r="I67" i="15" s="1"/>
  <c r="I59" i="15" s="1"/>
  <c r="J61" i="15"/>
  <c r="AC60" i="15"/>
  <c r="Y60" i="15"/>
  <c r="U60" i="15"/>
  <c r="Q60" i="15"/>
  <c r="M60" i="15"/>
  <c r="I60" i="15"/>
  <c r="E60" i="15"/>
  <c r="AF59" i="15"/>
  <c r="AB59" i="15"/>
  <c r="AB60" i="15" s="1"/>
  <c r="Y59" i="15"/>
  <c r="X59" i="15"/>
  <c r="U59" i="15"/>
  <c r="T59" i="15"/>
  <c r="T60" i="15" s="1"/>
  <c r="Q59" i="15"/>
  <c r="M59" i="15"/>
  <c r="L59" i="15"/>
  <c r="L60" i="15" s="1"/>
  <c r="H59" i="15"/>
  <c r="H60" i="15" s="1"/>
  <c r="E59" i="15"/>
  <c r="D59" i="15"/>
  <c r="AE58" i="15"/>
  <c r="AB58" i="15"/>
  <c r="AA58" i="15"/>
  <c r="Z58" i="15"/>
  <c r="Y58" i="15"/>
  <c r="X58" i="15"/>
  <c r="W58" i="15"/>
  <c r="V58" i="15"/>
  <c r="U58" i="15"/>
  <c r="T58" i="15"/>
  <c r="AJ58" i="15" s="1"/>
  <c r="S58" i="15"/>
  <c r="AI58" i="15" s="1"/>
  <c r="R58" i="15"/>
  <c r="AD58" i="15" s="1"/>
  <c r="Q58" i="15"/>
  <c r="P58" i="15"/>
  <c r="O58" i="15"/>
  <c r="N58" i="15"/>
  <c r="M58" i="15"/>
  <c r="L58" i="15"/>
  <c r="K58" i="15"/>
  <c r="J58" i="15"/>
  <c r="H58" i="15"/>
  <c r="G58" i="15"/>
  <c r="F58" i="15"/>
  <c r="E58" i="15"/>
  <c r="D58" i="15"/>
  <c r="C58" i="15"/>
  <c r="AG58" i="15" s="1"/>
  <c r="AJ57" i="15"/>
  <c r="AK57" i="15" s="1"/>
  <c r="AI57" i="15"/>
  <c r="AH57" i="15"/>
  <c r="AG57" i="15"/>
  <c r="AF57" i="15"/>
  <c r="AE57" i="15"/>
  <c r="AD57" i="15"/>
  <c r="AC57" i="15"/>
  <c r="AC58" i="15" s="1"/>
  <c r="P57" i="15"/>
  <c r="I57" i="15"/>
  <c r="I58" i="15" s="1"/>
  <c r="AC56" i="15"/>
  <c r="AB56" i="15"/>
  <c r="AA56" i="15"/>
  <c r="Z56" i="15"/>
  <c r="Y56" i="15"/>
  <c r="X56" i="15"/>
  <c r="W56" i="15"/>
  <c r="V56" i="15"/>
  <c r="U56" i="15"/>
  <c r="T56" i="15"/>
  <c r="S56" i="15"/>
  <c r="R56" i="15"/>
  <c r="AJ56" i="15" s="1"/>
  <c r="Q56" i="15"/>
  <c r="AI56" i="15" s="1"/>
  <c r="O56" i="15"/>
  <c r="N56" i="15"/>
  <c r="M56" i="15"/>
  <c r="L56" i="15"/>
  <c r="K56" i="15"/>
  <c r="J56" i="15"/>
  <c r="I56" i="15"/>
  <c r="H56" i="15"/>
  <c r="G56" i="15"/>
  <c r="F56" i="15"/>
  <c r="AH56" i="15" s="1"/>
  <c r="AK56" i="15" s="1"/>
  <c r="E56" i="15"/>
  <c r="AG56" i="15" s="1"/>
  <c r="D56" i="15"/>
  <c r="C56" i="15"/>
  <c r="AJ55" i="15"/>
  <c r="AK55" i="15" s="1"/>
  <c r="AI55" i="15"/>
  <c r="AH55" i="15"/>
  <c r="AG55" i="15"/>
  <c r="AF55" i="15"/>
  <c r="AE55" i="15"/>
  <c r="AD55" i="15"/>
  <c r="AC55" i="15"/>
  <c r="P55" i="15"/>
  <c r="I55" i="15"/>
  <c r="AJ54" i="15"/>
  <c r="AK54" i="15" s="1"/>
  <c r="AI54" i="15"/>
  <c r="AH54" i="15"/>
  <c r="AG54" i="15"/>
  <c r="AF54" i="15"/>
  <c r="AE54" i="15"/>
  <c r="AE56" i="15" s="1"/>
  <c r="AD54" i="15"/>
  <c r="AC54" i="15"/>
  <c r="P54" i="15"/>
  <c r="P56" i="15" s="1"/>
  <c r="I54" i="15"/>
  <c r="AB53" i="15"/>
  <c r="AA53" i="15"/>
  <c r="Z53" i="15"/>
  <c r="Y53" i="15"/>
  <c r="X53" i="15"/>
  <c r="AF53" i="15" s="1"/>
  <c r="W53" i="15"/>
  <c r="V53" i="15"/>
  <c r="U53" i="15"/>
  <c r="T53" i="15"/>
  <c r="S53" i="15"/>
  <c r="AI53" i="15" s="1"/>
  <c r="R53" i="15"/>
  <c r="AJ53" i="15" s="1"/>
  <c r="Q53" i="15"/>
  <c r="O53" i="15"/>
  <c r="N53" i="15"/>
  <c r="M53" i="15"/>
  <c r="L53" i="15"/>
  <c r="K53" i="15"/>
  <c r="J53" i="15"/>
  <c r="H53" i="15"/>
  <c r="G53" i="15"/>
  <c r="F53" i="15"/>
  <c r="AH53" i="15" s="1"/>
  <c r="E53" i="15"/>
  <c r="D53" i="15"/>
  <c r="C53" i="15"/>
  <c r="AG53" i="15" s="1"/>
  <c r="AK52" i="15"/>
  <c r="AJ52" i="15"/>
  <c r="AI52" i="15"/>
  <c r="AH52" i="15"/>
  <c r="AG52" i="15"/>
  <c r="AF52" i="15"/>
  <c r="AE52" i="15"/>
  <c r="AD52" i="15"/>
  <c r="AC52" i="15"/>
  <c r="P52" i="15"/>
  <c r="I52" i="15"/>
  <c r="AJ51" i="15"/>
  <c r="AK51" i="15" s="1"/>
  <c r="AI51" i="15"/>
  <c r="AH51" i="15"/>
  <c r="AG51" i="15"/>
  <c r="AF51" i="15"/>
  <c r="AE51" i="15"/>
  <c r="AD51" i="15"/>
  <c r="AC51" i="15"/>
  <c r="P51" i="15"/>
  <c r="I51" i="15"/>
  <c r="AJ50" i="15"/>
  <c r="AK50" i="15" s="1"/>
  <c r="AI50" i="15"/>
  <c r="AH50" i="15"/>
  <c r="AG50" i="15"/>
  <c r="AF50" i="15"/>
  <c r="AE50" i="15"/>
  <c r="AE53" i="15" s="1"/>
  <c r="AD50" i="15"/>
  <c r="AC50" i="15"/>
  <c r="AC53" i="15" s="1"/>
  <c r="P50" i="15"/>
  <c r="I50" i="15"/>
  <c r="I53" i="15" s="1"/>
  <c r="AE49" i="15"/>
  <c r="AB49" i="15"/>
  <c r="AA49" i="15"/>
  <c r="Z49" i="15"/>
  <c r="Y49" i="15"/>
  <c r="X49" i="15"/>
  <c r="W49" i="15"/>
  <c r="V49" i="15"/>
  <c r="U49" i="15"/>
  <c r="T49" i="15"/>
  <c r="S49" i="15"/>
  <c r="AI49" i="15" s="1"/>
  <c r="R49" i="15"/>
  <c r="AJ49" i="15" s="1"/>
  <c r="Q49" i="15"/>
  <c r="O49" i="15"/>
  <c r="N49" i="15"/>
  <c r="M49" i="15"/>
  <c r="L49" i="15"/>
  <c r="K49" i="15"/>
  <c r="J49" i="15"/>
  <c r="H49" i="15"/>
  <c r="G49" i="15"/>
  <c r="F49" i="15"/>
  <c r="AH49" i="15" s="1"/>
  <c r="E49" i="15"/>
  <c r="D49" i="15"/>
  <c r="C49" i="15"/>
  <c r="AK48" i="15"/>
  <c r="AJ48" i="15"/>
  <c r="AI48" i="15"/>
  <c r="AH48" i="15"/>
  <c r="AG48" i="15"/>
  <c r="AF48" i="15"/>
  <c r="AE48" i="15"/>
  <c r="AD48" i="15"/>
  <c r="AC48" i="15"/>
  <c r="AC49" i="15" s="1"/>
  <c r="P48" i="15"/>
  <c r="P49" i="15" s="1"/>
  <c r="I48" i="15"/>
  <c r="I49" i="15" s="1"/>
  <c r="AF47" i="15"/>
  <c r="AB47" i="15"/>
  <c r="AA47" i="15"/>
  <c r="Z47" i="15"/>
  <c r="Y47" i="15"/>
  <c r="X47" i="15"/>
  <c r="W47" i="15"/>
  <c r="V47" i="15"/>
  <c r="U47" i="15"/>
  <c r="T47" i="15"/>
  <c r="AJ47" i="15" s="1"/>
  <c r="AK47" i="15" s="1"/>
  <c r="S47" i="15"/>
  <c r="R47" i="15"/>
  <c r="Q47" i="15"/>
  <c r="AI47" i="15" s="1"/>
  <c r="O47" i="15"/>
  <c r="N47" i="15"/>
  <c r="M47" i="15"/>
  <c r="L47" i="15"/>
  <c r="K47" i="15"/>
  <c r="J47" i="15"/>
  <c r="H47" i="15"/>
  <c r="G47" i="15"/>
  <c r="F47" i="15"/>
  <c r="E47" i="15"/>
  <c r="D47" i="15"/>
  <c r="AH47" i="15" s="1"/>
  <c r="C47" i="15"/>
  <c r="AJ46" i="15"/>
  <c r="AK46" i="15" s="1"/>
  <c r="AI46" i="15"/>
  <c r="AH46" i="15"/>
  <c r="AG46" i="15"/>
  <c r="AF46" i="15"/>
  <c r="AE46" i="15"/>
  <c r="AD46" i="15"/>
  <c r="AC46" i="15"/>
  <c r="P46" i="15"/>
  <c r="I46" i="15"/>
  <c r="AJ45" i="15"/>
  <c r="AI45" i="15"/>
  <c r="AH45" i="15"/>
  <c r="AK45" i="15" s="1"/>
  <c r="AG45" i="15"/>
  <c r="AF45" i="15"/>
  <c r="AE45" i="15"/>
  <c r="AD45" i="15"/>
  <c r="AC45" i="15"/>
  <c r="P45" i="15"/>
  <c r="I45" i="15"/>
  <c r="AK44" i="15"/>
  <c r="AJ44" i="15"/>
  <c r="AI44" i="15"/>
  <c r="AH44" i="15"/>
  <c r="AG44" i="15"/>
  <c r="AF44" i="15"/>
  <c r="AE44" i="15"/>
  <c r="AD44" i="15"/>
  <c r="AC44" i="15"/>
  <c r="P44" i="15"/>
  <c r="I44" i="15"/>
  <c r="AJ43" i="15"/>
  <c r="AK43" i="15" s="1"/>
  <c r="AI43" i="15"/>
  <c r="AH43" i="15"/>
  <c r="AG43" i="15"/>
  <c r="AF43" i="15"/>
  <c r="AE43" i="15"/>
  <c r="AD43" i="15"/>
  <c r="AC43" i="15"/>
  <c r="P43" i="15"/>
  <c r="I43" i="15"/>
  <c r="AJ42" i="15"/>
  <c r="AK42" i="15" s="1"/>
  <c r="AI42" i="15"/>
  <c r="AH42" i="15"/>
  <c r="AG42" i="15"/>
  <c r="AF42" i="15"/>
  <c r="AE42" i="15"/>
  <c r="AD42" i="15"/>
  <c r="AC42" i="15"/>
  <c r="P42" i="15"/>
  <c r="I42" i="15"/>
  <c r="AJ41" i="15"/>
  <c r="AK41" i="15" s="1"/>
  <c r="AI41" i="15"/>
  <c r="AH41" i="15"/>
  <c r="AG41" i="15"/>
  <c r="AF41" i="15"/>
  <c r="AE41" i="15"/>
  <c r="AD41" i="15"/>
  <c r="AC41" i="15"/>
  <c r="P41" i="15"/>
  <c r="I41" i="15"/>
  <c r="I47" i="15" s="1"/>
  <c r="AK40" i="15"/>
  <c r="AJ40" i="15"/>
  <c r="AI40" i="15"/>
  <c r="AH40" i="15"/>
  <c r="AG40" i="15"/>
  <c r="AF40" i="15"/>
  <c r="AE40" i="15"/>
  <c r="AD40" i="15"/>
  <c r="AC40" i="15"/>
  <c r="P40" i="15"/>
  <c r="I40" i="15"/>
  <c r="AJ39" i="15"/>
  <c r="AK39" i="15" s="1"/>
  <c r="AI39" i="15"/>
  <c r="AH39" i="15"/>
  <c r="AG39" i="15"/>
  <c r="AF39" i="15"/>
  <c r="AE39" i="15"/>
  <c r="AD39" i="15"/>
  <c r="AC39" i="15"/>
  <c r="P39" i="15"/>
  <c r="P47" i="15" s="1"/>
  <c r="I39" i="15"/>
  <c r="AI38" i="15"/>
  <c r="AE38" i="15"/>
  <c r="AB38" i="15"/>
  <c r="AA38" i="15"/>
  <c r="Z38" i="15"/>
  <c r="Y38" i="15"/>
  <c r="X38" i="15"/>
  <c r="W38" i="15"/>
  <c r="V38" i="15"/>
  <c r="U38" i="15"/>
  <c r="T38" i="15"/>
  <c r="AJ38" i="15" s="1"/>
  <c r="S38" i="15"/>
  <c r="R38" i="15"/>
  <c r="AD38" i="15" s="1"/>
  <c r="Q38" i="15"/>
  <c r="O38" i="15"/>
  <c r="N38" i="15"/>
  <c r="M38" i="15"/>
  <c r="L38" i="15"/>
  <c r="K38" i="15"/>
  <c r="J38" i="15"/>
  <c r="H38" i="15"/>
  <c r="G38" i="15"/>
  <c r="F38" i="15"/>
  <c r="E38" i="15"/>
  <c r="D38" i="15"/>
  <c r="C38" i="15"/>
  <c r="AG38" i="15" s="1"/>
  <c r="AJ37" i="15"/>
  <c r="AK37" i="15" s="1"/>
  <c r="AI37" i="15"/>
  <c r="AH37" i="15"/>
  <c r="AG37" i="15"/>
  <c r="AF37" i="15"/>
  <c r="AE37" i="15"/>
  <c r="AD37" i="15"/>
  <c r="AC37" i="15"/>
  <c r="P37" i="15"/>
  <c r="I37" i="15"/>
  <c r="AK36" i="15"/>
  <c r="AJ36" i="15"/>
  <c r="AI36" i="15"/>
  <c r="AH36" i="15"/>
  <c r="AG36" i="15"/>
  <c r="AF36" i="15"/>
  <c r="AE36" i="15"/>
  <c r="AD36" i="15"/>
  <c r="AC36" i="15"/>
  <c r="P36" i="15"/>
  <c r="I36" i="15"/>
  <c r="AJ35" i="15"/>
  <c r="AK35" i="15" s="1"/>
  <c r="AI35" i="15"/>
  <c r="AH35" i="15"/>
  <c r="AG35" i="15"/>
  <c r="AF35" i="15"/>
  <c r="AE35" i="15"/>
  <c r="AD35" i="15"/>
  <c r="AC35" i="15"/>
  <c r="P35" i="15"/>
  <c r="I35" i="15"/>
  <c r="AJ34" i="15"/>
  <c r="AK34" i="15" s="1"/>
  <c r="AI34" i="15"/>
  <c r="AH34" i="15"/>
  <c r="AG34" i="15"/>
  <c r="AF34" i="15"/>
  <c r="AE34" i="15"/>
  <c r="AD34" i="15"/>
  <c r="AC34" i="15"/>
  <c r="P34" i="15"/>
  <c r="I34" i="15"/>
  <c r="AJ33" i="15"/>
  <c r="AI33" i="15"/>
  <c r="AH33" i="15"/>
  <c r="AG33" i="15"/>
  <c r="AF33" i="15"/>
  <c r="AE33" i="15"/>
  <c r="AD33" i="15"/>
  <c r="AC33" i="15"/>
  <c r="P33" i="15"/>
  <c r="I33" i="15"/>
  <c r="AK32" i="15"/>
  <c r="AJ32" i="15"/>
  <c r="AI32" i="15"/>
  <c r="AH32" i="15"/>
  <c r="AG32" i="15"/>
  <c r="AF32" i="15"/>
  <c r="AE32" i="15"/>
  <c r="AD32" i="15"/>
  <c r="AC32" i="15"/>
  <c r="P32" i="15"/>
  <c r="I32" i="15"/>
  <c r="AJ31" i="15"/>
  <c r="AK31" i="15" s="1"/>
  <c r="AI31" i="15"/>
  <c r="AH31" i="15"/>
  <c r="AG31" i="15"/>
  <c r="AF31" i="15"/>
  <c r="AE31" i="15"/>
  <c r="AD31" i="15"/>
  <c r="AC31" i="15"/>
  <c r="P31" i="15"/>
  <c r="I31" i="15"/>
  <c r="AJ30" i="15"/>
  <c r="AK30" i="15" s="1"/>
  <c r="AI30" i="15"/>
  <c r="AH30" i="15"/>
  <c r="AG30" i="15"/>
  <c r="AF30" i="15"/>
  <c r="AE30" i="15"/>
  <c r="AD30" i="15"/>
  <c r="AC30" i="15"/>
  <c r="P30" i="15"/>
  <c r="I30" i="15"/>
  <c r="AJ29" i="15"/>
  <c r="AI29" i="15"/>
  <c r="AH29" i="15"/>
  <c r="AG29" i="15"/>
  <c r="AF29" i="15"/>
  <c r="AE29" i="15"/>
  <c r="AD29" i="15"/>
  <c r="AC29" i="15"/>
  <c r="P29" i="15"/>
  <c r="I29" i="15"/>
  <c r="AK28" i="15"/>
  <c r="AJ28" i="15"/>
  <c r="AI28" i="15"/>
  <c r="AH28" i="15"/>
  <c r="AG28" i="15"/>
  <c r="AF28" i="15"/>
  <c r="AE28" i="15"/>
  <c r="AD28" i="15"/>
  <c r="AC28" i="15"/>
  <c r="P28" i="15"/>
  <c r="I28" i="15"/>
  <c r="AJ27" i="15"/>
  <c r="AK27" i="15" s="1"/>
  <c r="AI27" i="15"/>
  <c r="AH27" i="15"/>
  <c r="AG27" i="15"/>
  <c r="AF27" i="15"/>
  <c r="AE27" i="15"/>
  <c r="AD27" i="15"/>
  <c r="AC27" i="15"/>
  <c r="P27" i="15"/>
  <c r="I27" i="15"/>
  <c r="AJ26" i="15"/>
  <c r="AK26" i="15" s="1"/>
  <c r="AI26" i="15"/>
  <c r="AH26" i="15"/>
  <c r="AG26" i="15"/>
  <c r="AF26" i="15"/>
  <c r="AE26" i="15"/>
  <c r="AD26" i="15"/>
  <c r="AC26" i="15"/>
  <c r="P26" i="15"/>
  <c r="I26" i="15"/>
  <c r="AJ25" i="15"/>
  <c r="AI25" i="15"/>
  <c r="AH25" i="15"/>
  <c r="AK25" i="15" s="1"/>
  <c r="AG25" i="15"/>
  <c r="AF25" i="15"/>
  <c r="AE25" i="15"/>
  <c r="AD25" i="15"/>
  <c r="AC25" i="15"/>
  <c r="P25" i="15"/>
  <c r="I25" i="15"/>
  <c r="AK24" i="15"/>
  <c r="AJ24" i="15"/>
  <c r="AI24" i="15"/>
  <c r="AH24" i="15"/>
  <c r="AG24" i="15"/>
  <c r="AF24" i="15"/>
  <c r="AE24" i="15"/>
  <c r="AD24" i="15"/>
  <c r="AC24" i="15"/>
  <c r="P24" i="15"/>
  <c r="I24" i="15"/>
  <c r="AJ23" i="15"/>
  <c r="AK23" i="15" s="1"/>
  <c r="AI23" i="15"/>
  <c r="AH23" i="15"/>
  <c r="AG23" i="15"/>
  <c r="AF23" i="15"/>
  <c r="AE23" i="15"/>
  <c r="AD23" i="15"/>
  <c r="AC23" i="15"/>
  <c r="P23" i="15"/>
  <c r="I23" i="15"/>
  <c r="AJ22" i="15"/>
  <c r="AK22" i="15" s="1"/>
  <c r="AI22" i="15"/>
  <c r="AH22" i="15"/>
  <c r="AG22" i="15"/>
  <c r="AF22" i="15"/>
  <c r="AE22" i="15"/>
  <c r="AD22" i="15"/>
  <c r="AC22" i="15"/>
  <c r="P22" i="15"/>
  <c r="I22" i="15"/>
  <c r="AH21" i="15"/>
  <c r="AB21" i="15"/>
  <c r="AB61" i="15" s="1"/>
  <c r="AA21" i="15"/>
  <c r="Z21" i="15"/>
  <c r="Z61" i="15" s="1"/>
  <c r="Y21" i="15"/>
  <c r="X21" i="15"/>
  <c r="W21" i="15"/>
  <c r="V21" i="15"/>
  <c r="V61" i="15" s="1"/>
  <c r="U21" i="15"/>
  <c r="T21" i="15"/>
  <c r="T61" i="15" s="1"/>
  <c r="S21" i="15"/>
  <c r="R21" i="15"/>
  <c r="AJ21" i="15" s="1"/>
  <c r="AK21" i="15" s="1"/>
  <c r="Q21" i="15"/>
  <c r="O21" i="15"/>
  <c r="N21" i="15"/>
  <c r="N61" i="15" s="1"/>
  <c r="M21" i="15"/>
  <c r="M61" i="15" s="1"/>
  <c r="L21" i="15"/>
  <c r="L61" i="15" s="1"/>
  <c r="K21" i="15"/>
  <c r="J21" i="15"/>
  <c r="H21" i="15"/>
  <c r="H61" i="15" s="1"/>
  <c r="G21" i="15"/>
  <c r="G61" i="15" s="1"/>
  <c r="F21" i="15"/>
  <c r="F61" i="15" s="1"/>
  <c r="E21" i="15"/>
  <c r="E61" i="15" s="1"/>
  <c r="D21" i="15"/>
  <c r="C21" i="15"/>
  <c r="AK20" i="15"/>
  <c r="AJ20" i="15"/>
  <c r="AI20" i="15"/>
  <c r="AH20" i="15"/>
  <c r="AG20" i="15"/>
  <c r="AF20" i="15"/>
  <c r="AE20" i="15"/>
  <c r="AD20" i="15"/>
  <c r="AC20" i="15"/>
  <c r="P20" i="15"/>
  <c r="I20" i="15"/>
  <c r="AJ19" i="15"/>
  <c r="AK19" i="15" s="1"/>
  <c r="AI19" i="15"/>
  <c r="AH19" i="15"/>
  <c r="AG19" i="15"/>
  <c r="AF19" i="15"/>
  <c r="AE19" i="15"/>
  <c r="AD19" i="15"/>
  <c r="AC19" i="15"/>
  <c r="P19" i="15"/>
  <c r="I19" i="15"/>
  <c r="AJ18" i="15"/>
  <c r="AK18" i="15" s="1"/>
  <c r="AI18" i="15"/>
  <c r="AH18" i="15"/>
  <c r="AG18" i="15"/>
  <c r="AF18" i="15"/>
  <c r="AE18" i="15"/>
  <c r="AD18" i="15"/>
  <c r="AC18" i="15"/>
  <c r="P18" i="15"/>
  <c r="I18" i="15"/>
  <c r="AJ17" i="15"/>
  <c r="AI17" i="15"/>
  <c r="AH17" i="15"/>
  <c r="AG17" i="15"/>
  <c r="AF17" i="15"/>
  <c r="AE17" i="15"/>
  <c r="AD17" i="15"/>
  <c r="AC17" i="15"/>
  <c r="P17" i="15"/>
  <c r="I17" i="15"/>
  <c r="AK16" i="15"/>
  <c r="AJ16" i="15"/>
  <c r="AI16" i="15"/>
  <c r="AH16" i="15"/>
  <c r="AG16" i="15"/>
  <c r="AF16" i="15"/>
  <c r="AE16" i="15"/>
  <c r="AD16" i="15"/>
  <c r="AC16" i="15"/>
  <c r="P16" i="15"/>
  <c r="I16" i="15"/>
  <c r="AJ15" i="15"/>
  <c r="AK15" i="15" s="1"/>
  <c r="AI15" i="15"/>
  <c r="AH15" i="15"/>
  <c r="AG15" i="15"/>
  <c r="AF15" i="15"/>
  <c r="AE15" i="15"/>
  <c r="AD15" i="15"/>
  <c r="AC15" i="15"/>
  <c r="P15" i="15"/>
  <c r="I15" i="15"/>
  <c r="AJ14" i="15"/>
  <c r="AK14" i="15" s="1"/>
  <c r="AI14" i="15"/>
  <c r="AH14" i="15"/>
  <c r="AG14" i="15"/>
  <c r="AF14" i="15"/>
  <c r="AE14" i="15"/>
  <c r="AD14" i="15"/>
  <c r="AC14" i="15"/>
  <c r="P14" i="15"/>
  <c r="I14" i="15"/>
  <c r="AJ13" i="15"/>
  <c r="AI13" i="15"/>
  <c r="AH13" i="15"/>
  <c r="AG13" i="15"/>
  <c r="AF13" i="15"/>
  <c r="AE13" i="15"/>
  <c r="AD13" i="15"/>
  <c r="AC13" i="15"/>
  <c r="P13" i="15"/>
  <c r="I13" i="15"/>
  <c r="AK12" i="15"/>
  <c r="AJ12" i="15"/>
  <c r="AI12" i="15"/>
  <c r="AH12" i="15"/>
  <c r="AG12" i="15"/>
  <c r="AF12" i="15"/>
  <c r="AE12" i="15"/>
  <c r="AD12" i="15"/>
  <c r="AC12" i="15"/>
  <c r="P12" i="15"/>
  <c r="I12" i="15"/>
  <c r="AJ11" i="15"/>
  <c r="AK11" i="15" s="1"/>
  <c r="AI11" i="15"/>
  <c r="AH11" i="15"/>
  <c r="AG11" i="15"/>
  <c r="AF11" i="15"/>
  <c r="AE11" i="15"/>
  <c r="AD11" i="15"/>
  <c r="AC11" i="15"/>
  <c r="P11" i="15"/>
  <c r="I11" i="15"/>
  <c r="AJ10" i="15"/>
  <c r="AK10" i="15" s="1"/>
  <c r="AI10" i="15"/>
  <c r="AH10" i="15"/>
  <c r="AG10" i="15"/>
  <c r="AF10" i="15"/>
  <c r="AE10" i="15"/>
  <c r="AD10" i="15"/>
  <c r="AC10" i="15"/>
  <c r="P10" i="15"/>
  <c r="I10" i="15"/>
  <c r="AJ9" i="15"/>
  <c r="AK9" i="15" s="1"/>
  <c r="AI9" i="15"/>
  <c r="AH9" i="15"/>
  <c r="AG9" i="15"/>
  <c r="AF9" i="15"/>
  <c r="AE9" i="15"/>
  <c r="AE21" i="15" s="1"/>
  <c r="AD9" i="15"/>
  <c r="AC9" i="15"/>
  <c r="P9" i="15"/>
  <c r="I9" i="15"/>
  <c r="I21" i="15" s="1"/>
  <c r="A3" i="15"/>
  <c r="AB67" i="14"/>
  <c r="AA67" i="14"/>
  <c r="AA59" i="14" s="1"/>
  <c r="AA60" i="14" s="1"/>
  <c r="Z67" i="14"/>
  <c r="Z59" i="14" s="1"/>
  <c r="Z60" i="14" s="1"/>
  <c r="Y67" i="14"/>
  <c r="X67" i="14"/>
  <c r="AF67" i="14" s="1"/>
  <c r="W67" i="14"/>
  <c r="W59" i="14" s="1"/>
  <c r="W60" i="14" s="1"/>
  <c r="V67" i="14"/>
  <c r="V59" i="14" s="1"/>
  <c r="V60" i="14" s="1"/>
  <c r="U67" i="14"/>
  <c r="T67" i="14"/>
  <c r="S67" i="14"/>
  <c r="S59" i="14" s="1"/>
  <c r="S60" i="14" s="1"/>
  <c r="R67" i="14"/>
  <c r="AD67" i="14" s="1"/>
  <c r="Q67" i="14"/>
  <c r="O67" i="14"/>
  <c r="O59" i="14" s="1"/>
  <c r="O60" i="14" s="1"/>
  <c r="N67" i="14"/>
  <c r="N59" i="14" s="1"/>
  <c r="N60" i="14" s="1"/>
  <c r="M67" i="14"/>
  <c r="L67" i="14"/>
  <c r="K67" i="14"/>
  <c r="K59" i="14" s="1"/>
  <c r="K60" i="14" s="1"/>
  <c r="J67" i="14"/>
  <c r="J59" i="14" s="1"/>
  <c r="J60" i="14" s="1"/>
  <c r="H67" i="14"/>
  <c r="G67" i="14"/>
  <c r="G59" i="14" s="1"/>
  <c r="G60" i="14" s="1"/>
  <c r="F67" i="14"/>
  <c r="F59" i="14" s="1"/>
  <c r="F60" i="14" s="1"/>
  <c r="E67" i="14"/>
  <c r="D67" i="14"/>
  <c r="C67" i="14"/>
  <c r="AK66" i="14"/>
  <c r="AJ66" i="14"/>
  <c r="AI66" i="14"/>
  <c r="AH66" i="14"/>
  <c r="AG66" i="14"/>
  <c r="AF66" i="14"/>
  <c r="AE66" i="14"/>
  <c r="AD66" i="14"/>
  <c r="AC66" i="14"/>
  <c r="P66" i="14"/>
  <c r="I66" i="14"/>
  <c r="AJ65" i="14"/>
  <c r="AK65" i="14" s="1"/>
  <c r="AI65" i="14"/>
  <c r="AH65" i="14"/>
  <c r="AG65" i="14"/>
  <c r="AF65" i="14"/>
  <c r="AE65" i="14"/>
  <c r="AD65" i="14"/>
  <c r="AC65" i="14"/>
  <c r="P65" i="14"/>
  <c r="I65" i="14"/>
  <c r="AJ64" i="14"/>
  <c r="AK64" i="14" s="1"/>
  <c r="AI64" i="14"/>
  <c r="AH64" i="14"/>
  <c r="AG64" i="14"/>
  <c r="AF64" i="14"/>
  <c r="AE64" i="14"/>
  <c r="AE67" i="14" s="1"/>
  <c r="AD64" i="14"/>
  <c r="AC64" i="14"/>
  <c r="AC67" i="14" s="1"/>
  <c r="AC59" i="14" s="1"/>
  <c r="AC60" i="14" s="1"/>
  <c r="P64" i="14"/>
  <c r="P67" i="14" s="1"/>
  <c r="I64" i="14"/>
  <c r="I67" i="14" s="1"/>
  <c r="I59" i="14" s="1"/>
  <c r="Y60" i="14"/>
  <c r="U60" i="14"/>
  <c r="Q60" i="14"/>
  <c r="AI60" i="14" s="1"/>
  <c r="M60" i="14"/>
  <c r="I60" i="14"/>
  <c r="E60" i="14"/>
  <c r="AB59" i="14"/>
  <c r="AB60" i="14" s="1"/>
  <c r="Y59" i="14"/>
  <c r="X59" i="14"/>
  <c r="U59" i="14"/>
  <c r="T59" i="14"/>
  <c r="T60" i="14" s="1"/>
  <c r="Q59" i="14"/>
  <c r="AI59" i="14" s="1"/>
  <c r="P59" i="14"/>
  <c r="P60" i="14" s="1"/>
  <c r="M59" i="14"/>
  <c r="L59" i="14"/>
  <c r="L60" i="14" s="1"/>
  <c r="H59" i="14"/>
  <c r="H60" i="14" s="1"/>
  <c r="E59" i="14"/>
  <c r="D59" i="14"/>
  <c r="AI58" i="14"/>
  <c r="AE58" i="14"/>
  <c r="AB58" i="14"/>
  <c r="AA58" i="14"/>
  <c r="Z58" i="14"/>
  <c r="Y58" i="14"/>
  <c r="X58" i="14"/>
  <c r="AF58" i="14" s="1"/>
  <c r="W58" i="14"/>
  <c r="V58" i="14"/>
  <c r="U58" i="14"/>
  <c r="T58" i="14"/>
  <c r="AJ58" i="14" s="1"/>
  <c r="S58" i="14"/>
  <c r="R58" i="14"/>
  <c r="AD58" i="14" s="1"/>
  <c r="Q58" i="14"/>
  <c r="P58" i="14"/>
  <c r="O58" i="14"/>
  <c r="N58" i="14"/>
  <c r="M58" i="14"/>
  <c r="L58" i="14"/>
  <c r="K58" i="14"/>
  <c r="J58" i="14"/>
  <c r="H58" i="14"/>
  <c r="G58" i="14"/>
  <c r="F58" i="14"/>
  <c r="E58" i="14"/>
  <c r="D58" i="14"/>
  <c r="C58" i="14"/>
  <c r="AG58" i="14" s="1"/>
  <c r="AJ57" i="14"/>
  <c r="AK57" i="14" s="1"/>
  <c r="AI57" i="14"/>
  <c r="AH57" i="14"/>
  <c r="AG57" i="14"/>
  <c r="AF57" i="14"/>
  <c r="AE57" i="14"/>
  <c r="AD57" i="14"/>
  <c r="AC57" i="14"/>
  <c r="AC58" i="14" s="1"/>
  <c r="P57" i="14"/>
  <c r="I57" i="14"/>
  <c r="I58" i="14" s="1"/>
  <c r="AC56" i="14"/>
  <c r="AB56" i="14"/>
  <c r="AA56" i="14"/>
  <c r="Z56" i="14"/>
  <c r="Y56" i="14"/>
  <c r="X56" i="14"/>
  <c r="W56" i="14"/>
  <c r="V56" i="14"/>
  <c r="U56" i="14"/>
  <c r="T56" i="14"/>
  <c r="S56" i="14"/>
  <c r="R56" i="14"/>
  <c r="AJ56" i="14" s="1"/>
  <c r="Q56" i="14"/>
  <c r="AI56" i="14" s="1"/>
  <c r="O56" i="14"/>
  <c r="N56" i="14"/>
  <c r="M56" i="14"/>
  <c r="L56" i="14"/>
  <c r="K56" i="14"/>
  <c r="J56" i="14"/>
  <c r="I56" i="14"/>
  <c r="H56" i="14"/>
  <c r="G56" i="14"/>
  <c r="F56" i="14"/>
  <c r="E56" i="14"/>
  <c r="AG56" i="14" s="1"/>
  <c r="D56" i="14"/>
  <c r="C56" i="14"/>
  <c r="AJ55" i="14"/>
  <c r="AK55" i="14" s="1"/>
  <c r="AI55" i="14"/>
  <c r="AH55" i="14"/>
  <c r="AG55" i="14"/>
  <c r="AF55" i="14"/>
  <c r="AE55" i="14"/>
  <c r="AD55" i="14"/>
  <c r="AC55" i="14"/>
  <c r="P55" i="14"/>
  <c r="I55" i="14"/>
  <c r="AJ54" i="14"/>
  <c r="AK54" i="14" s="1"/>
  <c r="AI54" i="14"/>
  <c r="AH54" i="14"/>
  <c r="AG54" i="14"/>
  <c r="AF54" i="14"/>
  <c r="AE54" i="14"/>
  <c r="AE56" i="14" s="1"/>
  <c r="AD54" i="14"/>
  <c r="AC54" i="14"/>
  <c r="P54" i="14"/>
  <c r="P56" i="14" s="1"/>
  <c r="I54" i="14"/>
  <c r="AD53" i="14"/>
  <c r="AB53" i="14"/>
  <c r="AA53" i="14"/>
  <c r="Z53" i="14"/>
  <c r="Y53" i="14"/>
  <c r="X53" i="14"/>
  <c r="AF53" i="14" s="1"/>
  <c r="W53" i="14"/>
  <c r="V53" i="14"/>
  <c r="U53" i="14"/>
  <c r="T53" i="14"/>
  <c r="S53" i="14"/>
  <c r="AI53" i="14" s="1"/>
  <c r="R53" i="14"/>
  <c r="AJ53" i="14" s="1"/>
  <c r="Q53" i="14"/>
  <c r="O53" i="14"/>
  <c r="N53" i="14"/>
  <c r="M53" i="14"/>
  <c r="L53" i="14"/>
  <c r="K53" i="14"/>
  <c r="J53" i="14"/>
  <c r="H53" i="14"/>
  <c r="G53" i="14"/>
  <c r="F53" i="14"/>
  <c r="AH53" i="14" s="1"/>
  <c r="E53" i="14"/>
  <c r="D53" i="14"/>
  <c r="C53" i="14"/>
  <c r="AG53" i="14" s="1"/>
  <c r="AK52" i="14"/>
  <c r="AJ52" i="14"/>
  <c r="AI52" i="14"/>
  <c r="AH52" i="14"/>
  <c r="AG52" i="14"/>
  <c r="AF52" i="14"/>
  <c r="AE52" i="14"/>
  <c r="AD52" i="14"/>
  <c r="AC52" i="14"/>
  <c r="P52" i="14"/>
  <c r="I52" i="14"/>
  <c r="AJ51" i="14"/>
  <c r="AK51" i="14" s="1"/>
  <c r="AI51" i="14"/>
  <c r="AH51" i="14"/>
  <c r="AG51" i="14"/>
  <c r="AF51" i="14"/>
  <c r="AE51" i="14"/>
  <c r="AD51" i="14"/>
  <c r="AC51" i="14"/>
  <c r="P51" i="14"/>
  <c r="I51" i="14"/>
  <c r="AJ50" i="14"/>
  <c r="AK50" i="14" s="1"/>
  <c r="AI50" i="14"/>
  <c r="AH50" i="14"/>
  <c r="AG50" i="14"/>
  <c r="AF50" i="14"/>
  <c r="AE50" i="14"/>
  <c r="AE53" i="14" s="1"/>
  <c r="AD50" i="14"/>
  <c r="AC50" i="14"/>
  <c r="AC53" i="14" s="1"/>
  <c r="P50" i="14"/>
  <c r="I50" i="14"/>
  <c r="I53" i="14" s="1"/>
  <c r="AH49" i="14"/>
  <c r="AE49" i="14"/>
  <c r="AD49" i="14"/>
  <c r="AB49" i="14"/>
  <c r="AA49" i="14"/>
  <c r="Z49" i="14"/>
  <c r="Y49" i="14"/>
  <c r="X49" i="14"/>
  <c r="AF49" i="14" s="1"/>
  <c r="W49" i="14"/>
  <c r="V49" i="14"/>
  <c r="U49" i="14"/>
  <c r="T49" i="14"/>
  <c r="S49" i="14"/>
  <c r="AI49" i="14" s="1"/>
  <c r="R49" i="14"/>
  <c r="AJ49" i="14" s="1"/>
  <c r="Q49" i="14"/>
  <c r="O49" i="14"/>
  <c r="N49" i="14"/>
  <c r="M49" i="14"/>
  <c r="L49" i="14"/>
  <c r="K49" i="14"/>
  <c r="J49" i="14"/>
  <c r="H49" i="14"/>
  <c r="G49" i="14"/>
  <c r="F49" i="14"/>
  <c r="E49" i="14"/>
  <c r="D49" i="14"/>
  <c r="C49" i="14"/>
  <c r="AK48" i="14"/>
  <c r="AJ48" i="14"/>
  <c r="AI48" i="14"/>
  <c r="AH48" i="14"/>
  <c r="AG48" i="14"/>
  <c r="AF48" i="14"/>
  <c r="AE48" i="14"/>
  <c r="AD48" i="14"/>
  <c r="AC48" i="14"/>
  <c r="AC49" i="14" s="1"/>
  <c r="P48" i="14"/>
  <c r="P49" i="14" s="1"/>
  <c r="I48" i="14"/>
  <c r="I49" i="14" s="1"/>
  <c r="AB47" i="14"/>
  <c r="AA47" i="14"/>
  <c r="Z47" i="14"/>
  <c r="Y47" i="14"/>
  <c r="X47" i="14"/>
  <c r="AF47" i="14" s="1"/>
  <c r="W47" i="14"/>
  <c r="V47" i="14"/>
  <c r="U47" i="14"/>
  <c r="T47" i="14"/>
  <c r="AJ47" i="14" s="1"/>
  <c r="AK47" i="14" s="1"/>
  <c r="S47" i="14"/>
  <c r="R47" i="14"/>
  <c r="Q47" i="14"/>
  <c r="AI47" i="14" s="1"/>
  <c r="O47" i="14"/>
  <c r="N47" i="14"/>
  <c r="M47" i="14"/>
  <c r="L47" i="14"/>
  <c r="K47" i="14"/>
  <c r="J47" i="14"/>
  <c r="H47" i="14"/>
  <c r="G47" i="14"/>
  <c r="F47" i="14"/>
  <c r="E47" i="14"/>
  <c r="D47" i="14"/>
  <c r="AH47" i="14" s="1"/>
  <c r="C47" i="14"/>
  <c r="AJ46" i="14"/>
  <c r="AK46" i="14" s="1"/>
  <c r="AI46" i="14"/>
  <c r="AH46" i="14"/>
  <c r="AG46" i="14"/>
  <c r="AF46" i="14"/>
  <c r="AE46" i="14"/>
  <c r="AD46" i="14"/>
  <c r="AC46" i="14"/>
  <c r="P46" i="14"/>
  <c r="I46" i="14"/>
  <c r="AJ45" i="14"/>
  <c r="AI45" i="14"/>
  <c r="AH45" i="14"/>
  <c r="AK45" i="14" s="1"/>
  <c r="AG45" i="14"/>
  <c r="AF45" i="14"/>
  <c r="AE45" i="14"/>
  <c r="AD45" i="14"/>
  <c r="AC45" i="14"/>
  <c r="P45" i="14"/>
  <c r="I45" i="14"/>
  <c r="AK44" i="14"/>
  <c r="AJ44" i="14"/>
  <c r="AI44" i="14"/>
  <c r="AH44" i="14"/>
  <c r="AG44" i="14"/>
  <c r="AF44" i="14"/>
  <c r="AE44" i="14"/>
  <c r="AD44" i="14"/>
  <c r="AC44" i="14"/>
  <c r="P44" i="14"/>
  <c r="I44" i="14"/>
  <c r="AJ43" i="14"/>
  <c r="AK43" i="14" s="1"/>
  <c r="AI43" i="14"/>
  <c r="AH43" i="14"/>
  <c r="AG43" i="14"/>
  <c r="AF43" i="14"/>
  <c r="AE43" i="14"/>
  <c r="AD43" i="14"/>
  <c r="AC43" i="14"/>
  <c r="P43" i="14"/>
  <c r="P47" i="14" s="1"/>
  <c r="I43" i="14"/>
  <c r="AJ42" i="14"/>
  <c r="AK42" i="14" s="1"/>
  <c r="AI42" i="14"/>
  <c r="AH42" i="14"/>
  <c r="AG42" i="14"/>
  <c r="AF42" i="14"/>
  <c r="AE42" i="14"/>
  <c r="AD42" i="14"/>
  <c r="AC42" i="14"/>
  <c r="P42" i="14"/>
  <c r="I42" i="14"/>
  <c r="AJ41" i="14"/>
  <c r="AK41" i="14" s="1"/>
  <c r="AI41" i="14"/>
  <c r="AH41" i="14"/>
  <c r="AG41" i="14"/>
  <c r="AF41" i="14"/>
  <c r="AE41" i="14"/>
  <c r="AD41" i="14"/>
  <c r="AC41" i="14"/>
  <c r="P41" i="14"/>
  <c r="I41" i="14"/>
  <c r="AK40" i="14"/>
  <c r="AJ40" i="14"/>
  <c r="AI40" i="14"/>
  <c r="AH40" i="14"/>
  <c r="AG40" i="14"/>
  <c r="AF40" i="14"/>
  <c r="AE40" i="14"/>
  <c r="AD40" i="14"/>
  <c r="AC40" i="14"/>
  <c r="P40" i="14"/>
  <c r="I40" i="14"/>
  <c r="AJ39" i="14"/>
  <c r="AK39" i="14" s="1"/>
  <c r="AI39" i="14"/>
  <c r="AH39" i="14"/>
  <c r="AG39" i="14"/>
  <c r="AF39" i="14"/>
  <c r="AE39" i="14"/>
  <c r="AE47" i="14" s="1"/>
  <c r="AD39" i="14"/>
  <c r="AC39" i="14"/>
  <c r="AC47" i="14" s="1"/>
  <c r="P39" i="14"/>
  <c r="I39" i="14"/>
  <c r="AE38" i="14"/>
  <c r="AB38" i="14"/>
  <c r="AA38" i="14"/>
  <c r="Z38" i="14"/>
  <c r="Y38" i="14"/>
  <c r="X38" i="14"/>
  <c r="W38" i="14"/>
  <c r="V38" i="14"/>
  <c r="U38" i="14"/>
  <c r="T38" i="14"/>
  <c r="AJ38" i="14" s="1"/>
  <c r="S38" i="14"/>
  <c r="AI38" i="14" s="1"/>
  <c r="R38" i="14"/>
  <c r="AD38" i="14" s="1"/>
  <c r="Q38" i="14"/>
  <c r="O38" i="14"/>
  <c r="N38" i="14"/>
  <c r="M38" i="14"/>
  <c r="L38" i="14"/>
  <c r="K38" i="14"/>
  <c r="J38" i="14"/>
  <c r="H38" i="14"/>
  <c r="G38" i="14"/>
  <c r="F38" i="14"/>
  <c r="E38" i="14"/>
  <c r="D38" i="14"/>
  <c r="C38" i="14"/>
  <c r="AG38" i="14" s="1"/>
  <c r="AJ37" i="14"/>
  <c r="AK37" i="14" s="1"/>
  <c r="AI37" i="14"/>
  <c r="AH37" i="14"/>
  <c r="AG37" i="14"/>
  <c r="AF37" i="14"/>
  <c r="AE37" i="14"/>
  <c r="AD37" i="14"/>
  <c r="AC37" i="14"/>
  <c r="P37" i="14"/>
  <c r="I37" i="14"/>
  <c r="AK36" i="14"/>
  <c r="AJ36" i="14"/>
  <c r="AI36" i="14"/>
  <c r="AH36" i="14"/>
  <c r="AG36" i="14"/>
  <c r="AF36" i="14"/>
  <c r="AE36" i="14"/>
  <c r="AD36" i="14"/>
  <c r="AC36" i="14"/>
  <c r="P36" i="14"/>
  <c r="I36" i="14"/>
  <c r="AJ35" i="14"/>
  <c r="AK35" i="14" s="1"/>
  <c r="AI35" i="14"/>
  <c r="AH35" i="14"/>
  <c r="AG35" i="14"/>
  <c r="AF35" i="14"/>
  <c r="AE35" i="14"/>
  <c r="AD35" i="14"/>
  <c r="AC35" i="14"/>
  <c r="P35" i="14"/>
  <c r="I35" i="14"/>
  <c r="AJ34" i="14"/>
  <c r="AK34" i="14" s="1"/>
  <c r="AI34" i="14"/>
  <c r="AH34" i="14"/>
  <c r="AG34" i="14"/>
  <c r="AF34" i="14"/>
  <c r="AE34" i="14"/>
  <c r="AD34" i="14"/>
  <c r="AC34" i="14"/>
  <c r="P34" i="14"/>
  <c r="I34" i="14"/>
  <c r="AJ33" i="14"/>
  <c r="AI33" i="14"/>
  <c r="AH33" i="14"/>
  <c r="AG33" i="14"/>
  <c r="AF33" i="14"/>
  <c r="AE33" i="14"/>
  <c r="AD33" i="14"/>
  <c r="AC33" i="14"/>
  <c r="P33" i="14"/>
  <c r="I33" i="14"/>
  <c r="AK32" i="14"/>
  <c r="AJ32" i="14"/>
  <c r="AI32" i="14"/>
  <c r="AH32" i="14"/>
  <c r="AG32" i="14"/>
  <c r="AF32" i="14"/>
  <c r="AE32" i="14"/>
  <c r="AD32" i="14"/>
  <c r="AC32" i="14"/>
  <c r="P32" i="14"/>
  <c r="I32" i="14"/>
  <c r="AJ31" i="14"/>
  <c r="AK31" i="14" s="1"/>
  <c r="AI31" i="14"/>
  <c r="AH31" i="14"/>
  <c r="AG31" i="14"/>
  <c r="AF31" i="14"/>
  <c r="AE31" i="14"/>
  <c r="AD31" i="14"/>
  <c r="AC31" i="14"/>
  <c r="P31" i="14"/>
  <c r="I31" i="14"/>
  <c r="AJ30" i="14"/>
  <c r="AK30" i="14" s="1"/>
  <c r="AI30" i="14"/>
  <c r="AH30" i="14"/>
  <c r="AG30" i="14"/>
  <c r="AF30" i="14"/>
  <c r="AE30" i="14"/>
  <c r="AD30" i="14"/>
  <c r="AC30" i="14"/>
  <c r="P30" i="14"/>
  <c r="I30" i="14"/>
  <c r="AJ29" i="14"/>
  <c r="AK29" i="14" s="1"/>
  <c r="AI29" i="14"/>
  <c r="AH29" i="14"/>
  <c r="AG29" i="14"/>
  <c r="AF29" i="14"/>
  <c r="AE29" i="14"/>
  <c r="AD29" i="14"/>
  <c r="AC29" i="14"/>
  <c r="P29" i="14"/>
  <c r="I29" i="14"/>
  <c r="AK28" i="14"/>
  <c r="AJ28" i="14"/>
  <c r="AI28" i="14"/>
  <c r="AH28" i="14"/>
  <c r="AG28" i="14"/>
  <c r="AF28" i="14"/>
  <c r="AE28" i="14"/>
  <c r="AD28" i="14"/>
  <c r="AC28" i="14"/>
  <c r="P28" i="14"/>
  <c r="I28" i="14"/>
  <c r="AJ27" i="14"/>
  <c r="AK27" i="14" s="1"/>
  <c r="AI27" i="14"/>
  <c r="AH27" i="14"/>
  <c r="AG27" i="14"/>
  <c r="AF27" i="14"/>
  <c r="AE27" i="14"/>
  <c r="AD27" i="14"/>
  <c r="AC27" i="14"/>
  <c r="P27" i="14"/>
  <c r="I27" i="14"/>
  <c r="AJ26" i="14"/>
  <c r="AK26" i="14" s="1"/>
  <c r="AI26" i="14"/>
  <c r="AH26" i="14"/>
  <c r="AG26" i="14"/>
  <c r="AF26" i="14"/>
  <c r="AE26" i="14"/>
  <c r="AD26" i="14"/>
  <c r="AC26" i="14"/>
  <c r="P26" i="14"/>
  <c r="I26" i="14"/>
  <c r="AJ25" i="14"/>
  <c r="AK25" i="14" s="1"/>
  <c r="AI25" i="14"/>
  <c r="AH25" i="14"/>
  <c r="AG25" i="14"/>
  <c r="AF25" i="14"/>
  <c r="AE25" i="14"/>
  <c r="AD25" i="14"/>
  <c r="AC25" i="14"/>
  <c r="P25" i="14"/>
  <c r="I25" i="14"/>
  <c r="AK24" i="14"/>
  <c r="AJ24" i="14"/>
  <c r="AI24" i="14"/>
  <c r="AH24" i="14"/>
  <c r="AG24" i="14"/>
  <c r="AF24" i="14"/>
  <c r="AE24" i="14"/>
  <c r="AD24" i="14"/>
  <c r="AC24" i="14"/>
  <c r="P24" i="14"/>
  <c r="I24" i="14"/>
  <c r="AJ23" i="14"/>
  <c r="AK23" i="14" s="1"/>
  <c r="AI23" i="14"/>
  <c r="AH23" i="14"/>
  <c r="AG23" i="14"/>
  <c r="AF23" i="14"/>
  <c r="AE23" i="14"/>
  <c r="AD23" i="14"/>
  <c r="AC23" i="14"/>
  <c r="P23" i="14"/>
  <c r="I23" i="14"/>
  <c r="AJ22" i="14"/>
  <c r="AK22" i="14" s="1"/>
  <c r="AI22" i="14"/>
  <c r="AH22" i="14"/>
  <c r="AG22" i="14"/>
  <c r="AF22" i="14"/>
  <c r="AE22" i="14"/>
  <c r="AD22" i="14"/>
  <c r="AC22" i="14"/>
  <c r="P22" i="14"/>
  <c r="I22" i="14"/>
  <c r="I38" i="14" s="1"/>
  <c r="AD21" i="14"/>
  <c r="AB21" i="14"/>
  <c r="AA21" i="14"/>
  <c r="AA61" i="14" s="1"/>
  <c r="Z21" i="14"/>
  <c r="Z61" i="14" s="1"/>
  <c r="Y21" i="14"/>
  <c r="Y61" i="14" s="1"/>
  <c r="X21" i="14"/>
  <c r="W21" i="14"/>
  <c r="W61" i="14" s="1"/>
  <c r="V21" i="14"/>
  <c r="V61" i="14" s="1"/>
  <c r="U21" i="14"/>
  <c r="U61" i="14" s="1"/>
  <c r="T21" i="14"/>
  <c r="S21" i="14"/>
  <c r="S61" i="14" s="1"/>
  <c r="R21" i="14"/>
  <c r="AJ21" i="14" s="1"/>
  <c r="Q21" i="14"/>
  <c r="O21" i="14"/>
  <c r="N21" i="14"/>
  <c r="N61" i="14" s="1"/>
  <c r="M21" i="14"/>
  <c r="L21" i="14"/>
  <c r="K21" i="14"/>
  <c r="J21" i="14"/>
  <c r="J61" i="14" s="1"/>
  <c r="H21" i="14"/>
  <c r="H61" i="14" s="1"/>
  <c r="G21" i="14"/>
  <c r="F21" i="14"/>
  <c r="AH21" i="14" s="1"/>
  <c r="E21" i="14"/>
  <c r="E61" i="14" s="1"/>
  <c r="D21" i="14"/>
  <c r="C21" i="14"/>
  <c r="AK20" i="14"/>
  <c r="AJ20" i="14"/>
  <c r="AI20" i="14"/>
  <c r="AH20" i="14"/>
  <c r="AG20" i="14"/>
  <c r="AF20" i="14"/>
  <c r="AE20" i="14"/>
  <c r="AD20" i="14"/>
  <c r="AC20" i="14"/>
  <c r="P20" i="14"/>
  <c r="I20" i="14"/>
  <c r="AJ19" i="14"/>
  <c r="AK19" i="14" s="1"/>
  <c r="AI19" i="14"/>
  <c r="AH19" i="14"/>
  <c r="AG19" i="14"/>
  <c r="AF19" i="14"/>
  <c r="AE19" i="14"/>
  <c r="AD19" i="14"/>
  <c r="AC19" i="14"/>
  <c r="P19" i="14"/>
  <c r="I19" i="14"/>
  <c r="AJ18" i="14"/>
  <c r="AK18" i="14" s="1"/>
  <c r="AI18" i="14"/>
  <c r="AH18" i="14"/>
  <c r="AG18" i="14"/>
  <c r="AF18" i="14"/>
  <c r="AE18" i="14"/>
  <c r="AD18" i="14"/>
  <c r="AC18" i="14"/>
  <c r="P18" i="14"/>
  <c r="I18" i="14"/>
  <c r="AJ17" i="14"/>
  <c r="AI17" i="14"/>
  <c r="AH17" i="14"/>
  <c r="AG17" i="14"/>
  <c r="AF17" i="14"/>
  <c r="AE17" i="14"/>
  <c r="AD17" i="14"/>
  <c r="AC17" i="14"/>
  <c r="P17" i="14"/>
  <c r="I17" i="14"/>
  <c r="AK16" i="14"/>
  <c r="AJ16" i="14"/>
  <c r="AI16" i="14"/>
  <c r="AH16" i="14"/>
  <c r="AG16" i="14"/>
  <c r="AF16" i="14"/>
  <c r="AE16" i="14"/>
  <c r="AD16" i="14"/>
  <c r="AC16" i="14"/>
  <c r="P16" i="14"/>
  <c r="I16" i="14"/>
  <c r="AJ15" i="14"/>
  <c r="AK15" i="14" s="1"/>
  <c r="AI15" i="14"/>
  <c r="AH15" i="14"/>
  <c r="AG15" i="14"/>
  <c r="AF15" i="14"/>
  <c r="AE15" i="14"/>
  <c r="AD15" i="14"/>
  <c r="AC15" i="14"/>
  <c r="P15" i="14"/>
  <c r="I15" i="14"/>
  <c r="AJ14" i="14"/>
  <c r="AK14" i="14" s="1"/>
  <c r="AI14" i="14"/>
  <c r="AH14" i="14"/>
  <c r="AG14" i="14"/>
  <c r="AF14" i="14"/>
  <c r="AE14" i="14"/>
  <c r="AD14" i="14"/>
  <c r="AC14" i="14"/>
  <c r="P14" i="14"/>
  <c r="I14" i="14"/>
  <c r="AJ13" i="14"/>
  <c r="AI13" i="14"/>
  <c r="AH13" i="14"/>
  <c r="AG13" i="14"/>
  <c r="AF13" i="14"/>
  <c r="AE13" i="14"/>
  <c r="AD13" i="14"/>
  <c r="AC13" i="14"/>
  <c r="P13" i="14"/>
  <c r="I13" i="14"/>
  <c r="AK12" i="14"/>
  <c r="AJ12" i="14"/>
  <c r="AI12" i="14"/>
  <c r="AH12" i="14"/>
  <c r="AG12" i="14"/>
  <c r="AF12" i="14"/>
  <c r="AE12" i="14"/>
  <c r="AD12" i="14"/>
  <c r="AC12" i="14"/>
  <c r="P12" i="14"/>
  <c r="I12" i="14"/>
  <c r="AJ11" i="14"/>
  <c r="AK11" i="14" s="1"/>
  <c r="AI11" i="14"/>
  <c r="AH11" i="14"/>
  <c r="AG11" i="14"/>
  <c r="AF11" i="14"/>
  <c r="AE11" i="14"/>
  <c r="AD11" i="14"/>
  <c r="AC11" i="14"/>
  <c r="P11" i="14"/>
  <c r="I11" i="14"/>
  <c r="AJ10" i="14"/>
  <c r="AK10" i="14" s="1"/>
  <c r="AI10" i="14"/>
  <c r="AH10" i="14"/>
  <c r="AG10" i="14"/>
  <c r="AF10" i="14"/>
  <c r="AE10" i="14"/>
  <c r="AD10" i="14"/>
  <c r="AC10" i="14"/>
  <c r="P10" i="14"/>
  <c r="I10" i="14"/>
  <c r="AJ9" i="14"/>
  <c r="AK9" i="14" s="1"/>
  <c r="AI9" i="14"/>
  <c r="AH9" i="14"/>
  <c r="AG9" i="14"/>
  <c r="AF9" i="14"/>
  <c r="AE9" i="14"/>
  <c r="AD9" i="14"/>
  <c r="AC9" i="14"/>
  <c r="P9" i="14"/>
  <c r="P21" i="14" s="1"/>
  <c r="I9" i="14"/>
  <c r="A3" i="14"/>
  <c r="AD67" i="13"/>
  <c r="AB67" i="13"/>
  <c r="AA67" i="13"/>
  <c r="AA59" i="13" s="1"/>
  <c r="AA60" i="13" s="1"/>
  <c r="Z67" i="13"/>
  <c r="Z59" i="13" s="1"/>
  <c r="Z60" i="13" s="1"/>
  <c r="Y67" i="13"/>
  <c r="X67" i="13"/>
  <c r="AF67" i="13" s="1"/>
  <c r="W67" i="13"/>
  <c r="W59" i="13" s="1"/>
  <c r="W60" i="13" s="1"/>
  <c r="AT60" i="13" s="1"/>
  <c r="V67" i="13"/>
  <c r="V59" i="13" s="1"/>
  <c r="V60" i="13" s="1"/>
  <c r="U67" i="13"/>
  <c r="T67" i="13"/>
  <c r="S67" i="13"/>
  <c r="S59" i="13" s="1"/>
  <c r="S60" i="13" s="1"/>
  <c r="R67" i="13"/>
  <c r="Q67" i="13"/>
  <c r="O67" i="13"/>
  <c r="O59" i="13" s="1"/>
  <c r="O60" i="13" s="1"/>
  <c r="N67" i="13"/>
  <c r="N59" i="13" s="1"/>
  <c r="N60" i="13" s="1"/>
  <c r="M67" i="13"/>
  <c r="L67" i="13"/>
  <c r="K67" i="13"/>
  <c r="K59" i="13" s="1"/>
  <c r="K60" i="13" s="1"/>
  <c r="J67" i="13"/>
  <c r="J59" i="13" s="1"/>
  <c r="J60" i="13" s="1"/>
  <c r="H67" i="13"/>
  <c r="G67" i="13"/>
  <c r="G59" i="13" s="1"/>
  <c r="G60" i="13" s="1"/>
  <c r="F67" i="13"/>
  <c r="F59" i="13" s="1"/>
  <c r="F60" i="13" s="1"/>
  <c r="E67" i="13"/>
  <c r="D67" i="13"/>
  <c r="C67" i="13"/>
  <c r="AG67" i="13" s="1"/>
  <c r="AK66" i="13"/>
  <c r="AJ66" i="13"/>
  <c r="AI66" i="13"/>
  <c r="AH66" i="13"/>
  <c r="AG66" i="13"/>
  <c r="AF66" i="13"/>
  <c r="AE66" i="13"/>
  <c r="AD66" i="13"/>
  <c r="AC66" i="13"/>
  <c r="P66" i="13"/>
  <c r="I66" i="13"/>
  <c r="AJ65" i="13"/>
  <c r="AK65" i="13" s="1"/>
  <c r="AI65" i="13"/>
  <c r="AH65" i="13"/>
  <c r="AG65" i="13"/>
  <c r="AF65" i="13"/>
  <c r="AE65" i="13"/>
  <c r="AD65" i="13"/>
  <c r="AC65" i="13"/>
  <c r="P65" i="13"/>
  <c r="I65" i="13"/>
  <c r="AJ64" i="13"/>
  <c r="AK64" i="13" s="1"/>
  <c r="AI64" i="13"/>
  <c r="AH64" i="13"/>
  <c r="AG64" i="13"/>
  <c r="AF64" i="13"/>
  <c r="AE64" i="13"/>
  <c r="AE67" i="13" s="1"/>
  <c r="AD64" i="13"/>
  <c r="AC64" i="13"/>
  <c r="AC67" i="13" s="1"/>
  <c r="AC59" i="13" s="1"/>
  <c r="P64" i="13"/>
  <c r="I64" i="13"/>
  <c r="I67" i="13" s="1"/>
  <c r="I59" i="13" s="1"/>
  <c r="AR61" i="13"/>
  <c r="V61" i="13"/>
  <c r="AC60" i="13"/>
  <c r="Y60" i="13"/>
  <c r="U60" i="13"/>
  <c r="Q60" i="13"/>
  <c r="M60" i="13"/>
  <c r="I60" i="13"/>
  <c r="E60" i="13"/>
  <c r="AB59" i="13"/>
  <c r="AB60" i="13" s="1"/>
  <c r="Y59" i="13"/>
  <c r="X59" i="13"/>
  <c r="U59" i="13"/>
  <c r="T59" i="13"/>
  <c r="T60" i="13" s="1"/>
  <c r="Q59" i="13"/>
  <c r="M59" i="13"/>
  <c r="L59" i="13"/>
  <c r="L60" i="13" s="1"/>
  <c r="H59" i="13"/>
  <c r="H60" i="13" s="1"/>
  <c r="E59" i="13"/>
  <c r="D59" i="13"/>
  <c r="AS58" i="13"/>
  <c r="AE58" i="13"/>
  <c r="AB58" i="13"/>
  <c r="AA58" i="13"/>
  <c r="Z58" i="13"/>
  <c r="Y58" i="13"/>
  <c r="X58" i="13"/>
  <c r="AU58" i="13" s="1"/>
  <c r="W58" i="13"/>
  <c r="AT58" i="13" s="1"/>
  <c r="V58" i="13"/>
  <c r="U58" i="13"/>
  <c r="T58" i="13"/>
  <c r="AJ58" i="13" s="1"/>
  <c r="S58" i="13"/>
  <c r="AI58" i="13" s="1"/>
  <c r="R58" i="13"/>
  <c r="AD58" i="13" s="1"/>
  <c r="Q58" i="13"/>
  <c r="AR58" i="13" s="1"/>
  <c r="P58" i="13"/>
  <c r="O58" i="13"/>
  <c r="N58" i="13"/>
  <c r="M58" i="13"/>
  <c r="L58" i="13"/>
  <c r="K58" i="13"/>
  <c r="J58" i="13"/>
  <c r="H58" i="13"/>
  <c r="G58" i="13"/>
  <c r="F58" i="13"/>
  <c r="E58" i="13"/>
  <c r="D58" i="13"/>
  <c r="AH58" i="13" s="1"/>
  <c r="C58" i="13"/>
  <c r="AG58" i="13" s="1"/>
  <c r="AU57" i="13"/>
  <c r="AT57" i="13"/>
  <c r="AS57" i="13"/>
  <c r="AR57" i="13"/>
  <c r="AJ57" i="13"/>
  <c r="AI57" i="13"/>
  <c r="AH57" i="13"/>
  <c r="AG57" i="13"/>
  <c r="AF57" i="13"/>
  <c r="AE57" i="13"/>
  <c r="AD57" i="13"/>
  <c r="AC57" i="13"/>
  <c r="AC58" i="13" s="1"/>
  <c r="P57" i="13"/>
  <c r="I57" i="13"/>
  <c r="I58" i="13" s="1"/>
  <c r="AU56" i="13"/>
  <c r="AC56" i="13"/>
  <c r="AB56" i="13"/>
  <c r="AA56" i="13"/>
  <c r="Z56" i="13"/>
  <c r="Y56" i="13"/>
  <c r="X56" i="13"/>
  <c r="AF56" i="13" s="1"/>
  <c r="W56" i="13"/>
  <c r="AT56" i="13" s="1"/>
  <c r="V56" i="13"/>
  <c r="U56" i="13"/>
  <c r="T56" i="13"/>
  <c r="S56" i="13"/>
  <c r="R56" i="13"/>
  <c r="AJ56" i="13" s="1"/>
  <c r="Q56" i="13"/>
  <c r="O56" i="13"/>
  <c r="N56" i="13"/>
  <c r="M56" i="13"/>
  <c r="L56" i="13"/>
  <c r="K56" i="13"/>
  <c r="J56" i="13"/>
  <c r="H56" i="13"/>
  <c r="G56" i="13"/>
  <c r="F56" i="13"/>
  <c r="E56" i="13"/>
  <c r="AG56" i="13" s="1"/>
  <c r="D56" i="13"/>
  <c r="C56" i="13"/>
  <c r="AU55" i="13"/>
  <c r="AT55" i="13"/>
  <c r="AS55" i="13"/>
  <c r="AR55" i="13"/>
  <c r="AJ55" i="13"/>
  <c r="AK55" i="13" s="1"/>
  <c r="AI55" i="13"/>
  <c r="AH55" i="13"/>
  <c r="AG55" i="13"/>
  <c r="AF55" i="13"/>
  <c r="AE55" i="13"/>
  <c r="AD55" i="13"/>
  <c r="AC55" i="13"/>
  <c r="P55" i="13"/>
  <c r="I55" i="13"/>
  <c r="AU54" i="13"/>
  <c r="AT54" i="13"/>
  <c r="AS54" i="13"/>
  <c r="AR54" i="13"/>
  <c r="AJ54" i="13"/>
  <c r="AK54" i="13" s="1"/>
  <c r="AI54" i="13"/>
  <c r="AH54" i="13"/>
  <c r="AG54" i="13"/>
  <c r="AF54" i="13"/>
  <c r="AE54" i="13"/>
  <c r="AE56" i="13" s="1"/>
  <c r="AD54" i="13"/>
  <c r="AC54" i="13"/>
  <c r="P54" i="13"/>
  <c r="I54" i="13"/>
  <c r="I56" i="13" s="1"/>
  <c r="AH53" i="13"/>
  <c r="AD53" i="13"/>
  <c r="AB53" i="13"/>
  <c r="AA53" i="13"/>
  <c r="Z53" i="13"/>
  <c r="Y53" i="13"/>
  <c r="X53" i="13"/>
  <c r="W53" i="13"/>
  <c r="V53" i="13"/>
  <c r="U53" i="13"/>
  <c r="T53" i="13"/>
  <c r="S53" i="13"/>
  <c r="AI53" i="13" s="1"/>
  <c r="R53" i="13"/>
  <c r="AJ53" i="13" s="1"/>
  <c r="AK53" i="13" s="1"/>
  <c r="Q53" i="13"/>
  <c r="O53" i="13"/>
  <c r="N53" i="13"/>
  <c r="M53" i="13"/>
  <c r="L53" i="13"/>
  <c r="K53" i="13"/>
  <c r="J53" i="13"/>
  <c r="H53" i="13"/>
  <c r="G53" i="13"/>
  <c r="F53" i="13"/>
  <c r="E53" i="13"/>
  <c r="D53" i="13"/>
  <c r="C53" i="13"/>
  <c r="AK52" i="13"/>
  <c r="AJ52" i="13"/>
  <c r="AI52" i="13"/>
  <c r="AH52" i="13"/>
  <c r="AG52" i="13"/>
  <c r="AF52" i="13"/>
  <c r="AE52" i="13"/>
  <c r="AD52" i="13"/>
  <c r="AC52" i="13"/>
  <c r="P52" i="13"/>
  <c r="I52" i="13"/>
  <c r="AJ51" i="13"/>
  <c r="AK51" i="13" s="1"/>
  <c r="AI51" i="13"/>
  <c r="AH51" i="13"/>
  <c r="AG51" i="13"/>
  <c r="AF51" i="13"/>
  <c r="AE51" i="13"/>
  <c r="AD51" i="13"/>
  <c r="AC51" i="13"/>
  <c r="P51" i="13"/>
  <c r="I51" i="13"/>
  <c r="AJ50" i="13"/>
  <c r="AK50" i="13" s="1"/>
  <c r="AI50" i="13"/>
  <c r="AH50" i="13"/>
  <c r="AG50" i="13"/>
  <c r="AF50" i="13"/>
  <c r="AE50" i="13"/>
  <c r="AE53" i="13" s="1"/>
  <c r="AD50" i="13"/>
  <c r="AC50" i="13"/>
  <c r="AC53" i="13" s="1"/>
  <c r="P50" i="13"/>
  <c r="P53" i="13" s="1"/>
  <c r="I50" i="13"/>
  <c r="I53" i="13" s="1"/>
  <c r="AH49" i="13"/>
  <c r="AE49" i="13"/>
  <c r="AD49" i="13"/>
  <c r="AB49" i="13"/>
  <c r="AA49" i="13"/>
  <c r="Z49" i="13"/>
  <c r="Y49" i="13"/>
  <c r="X49" i="13"/>
  <c r="AF49" i="13" s="1"/>
  <c r="W49" i="13"/>
  <c r="V49" i="13"/>
  <c r="U49" i="13"/>
  <c r="T49" i="13"/>
  <c r="S49" i="13"/>
  <c r="AI49" i="13" s="1"/>
  <c r="R49" i="13"/>
  <c r="AJ49" i="13" s="1"/>
  <c r="Q49" i="13"/>
  <c r="O49" i="13"/>
  <c r="N49" i="13"/>
  <c r="M49" i="13"/>
  <c r="L49" i="13"/>
  <c r="K49" i="13"/>
  <c r="J49" i="13"/>
  <c r="H49" i="13"/>
  <c r="G49" i="13"/>
  <c r="F49" i="13"/>
  <c r="E49" i="13"/>
  <c r="D49" i="13"/>
  <c r="C49" i="13"/>
  <c r="AG49" i="13" s="1"/>
  <c r="AU48" i="13"/>
  <c r="AT48" i="13"/>
  <c r="AS48" i="13"/>
  <c r="AR48" i="13"/>
  <c r="AK48" i="13"/>
  <c r="AJ48" i="13"/>
  <c r="AI48" i="13"/>
  <c r="AH48" i="13"/>
  <c r="AG48" i="13"/>
  <c r="AF48" i="13"/>
  <c r="AE48" i="13"/>
  <c r="AD48" i="13"/>
  <c r="AC48" i="13"/>
  <c r="AC49" i="13" s="1"/>
  <c r="P48" i="13"/>
  <c r="P49" i="13" s="1"/>
  <c r="I48" i="13"/>
  <c r="I49" i="13" s="1"/>
  <c r="AT47" i="13"/>
  <c r="AJ47" i="13"/>
  <c r="AF47" i="13"/>
  <c r="AB47" i="13"/>
  <c r="AA47" i="13"/>
  <c r="Z47" i="13"/>
  <c r="Y47" i="13"/>
  <c r="X47" i="13"/>
  <c r="AU47" i="13" s="1"/>
  <c r="W47" i="13"/>
  <c r="V47" i="13"/>
  <c r="U47" i="13"/>
  <c r="T47" i="13"/>
  <c r="S47" i="13"/>
  <c r="R47" i="13"/>
  <c r="AS47" i="13" s="1"/>
  <c r="Q47" i="13"/>
  <c r="AI47" i="13" s="1"/>
  <c r="O47" i="13"/>
  <c r="N47" i="13"/>
  <c r="M47" i="13"/>
  <c r="L47" i="13"/>
  <c r="K47" i="13"/>
  <c r="J47" i="13"/>
  <c r="H47" i="13"/>
  <c r="G47" i="13"/>
  <c r="F47" i="13"/>
  <c r="E47" i="13"/>
  <c r="AG47" i="13" s="1"/>
  <c r="D47" i="13"/>
  <c r="AH47" i="13" s="1"/>
  <c r="C47" i="13"/>
  <c r="AU46" i="13"/>
  <c r="AT46" i="13"/>
  <c r="AS46" i="13"/>
  <c r="AR46" i="13"/>
  <c r="AJ46" i="13"/>
  <c r="AK46" i="13" s="1"/>
  <c r="AI46" i="13"/>
  <c r="AH46" i="13"/>
  <c r="AG46" i="13"/>
  <c r="AF46" i="13"/>
  <c r="AE46" i="13"/>
  <c r="AD46" i="13"/>
  <c r="AC46" i="13"/>
  <c r="P46" i="13"/>
  <c r="I46" i="13"/>
  <c r="AU45" i="13"/>
  <c r="AT45" i="13"/>
  <c r="AS45" i="13"/>
  <c r="AR45" i="13"/>
  <c r="AJ45" i="13"/>
  <c r="AI45" i="13"/>
  <c r="AH45" i="13"/>
  <c r="AG45" i="13"/>
  <c r="AF45" i="13"/>
  <c r="AE45" i="13"/>
  <c r="AD45" i="13"/>
  <c r="AC45" i="13"/>
  <c r="P45" i="13"/>
  <c r="I45" i="13"/>
  <c r="AU44" i="13"/>
  <c r="AT44" i="13"/>
  <c r="AS44" i="13"/>
  <c r="AR44" i="13"/>
  <c r="AK44" i="13"/>
  <c r="AJ44" i="13"/>
  <c r="AI44" i="13"/>
  <c r="AH44" i="13"/>
  <c r="AG44" i="13"/>
  <c r="AF44" i="13"/>
  <c r="AE44" i="13"/>
  <c r="AD44" i="13"/>
  <c r="AC44" i="13"/>
  <c r="P44" i="13"/>
  <c r="I44" i="13"/>
  <c r="AU43" i="13"/>
  <c r="AT43" i="13"/>
  <c r="AS43" i="13"/>
  <c r="AR43" i="13"/>
  <c r="AJ43" i="13"/>
  <c r="AK43" i="13" s="1"/>
  <c r="AI43" i="13"/>
  <c r="AH43" i="13"/>
  <c r="AG43" i="13"/>
  <c r="AF43" i="13"/>
  <c r="AE43" i="13"/>
  <c r="AD43" i="13"/>
  <c r="AC43" i="13"/>
  <c r="P43" i="13"/>
  <c r="I43" i="13"/>
  <c r="AU42" i="13"/>
  <c r="AT42" i="13"/>
  <c r="AS42" i="13"/>
  <c r="AR42" i="13"/>
  <c r="AJ42" i="13"/>
  <c r="AK42" i="13" s="1"/>
  <c r="AI42" i="13"/>
  <c r="AH42" i="13"/>
  <c r="AG42" i="13"/>
  <c r="AF42" i="13"/>
  <c r="AE42" i="13"/>
  <c r="AD42" i="13"/>
  <c r="AC42" i="13"/>
  <c r="P42" i="13"/>
  <c r="I42" i="13"/>
  <c r="AU41" i="13"/>
  <c r="AT41" i="13"/>
  <c r="AS41" i="13"/>
  <c r="AR41" i="13"/>
  <c r="AJ41" i="13"/>
  <c r="AI41" i="13"/>
  <c r="AH41" i="13"/>
  <c r="AG41" i="13"/>
  <c r="AF41" i="13"/>
  <c r="AE41" i="13"/>
  <c r="AD41" i="13"/>
  <c r="AC41" i="13"/>
  <c r="P41" i="13"/>
  <c r="I41" i="13"/>
  <c r="I47" i="13" s="1"/>
  <c r="AU40" i="13"/>
  <c r="AT40" i="13"/>
  <c r="AS40" i="13"/>
  <c r="AR40" i="13"/>
  <c r="AK40" i="13"/>
  <c r="AJ40" i="13"/>
  <c r="AI40" i="13"/>
  <c r="AH40" i="13"/>
  <c r="AG40" i="13"/>
  <c r="AF40" i="13"/>
  <c r="AE40" i="13"/>
  <c r="AD40" i="13"/>
  <c r="AC40" i="13"/>
  <c r="P40" i="13"/>
  <c r="I40" i="13"/>
  <c r="AU39" i="13"/>
  <c r="AT39" i="13"/>
  <c r="AS39" i="13"/>
  <c r="AR39" i="13"/>
  <c r="AJ39" i="13"/>
  <c r="AK39" i="13" s="1"/>
  <c r="AI39" i="13"/>
  <c r="AH39" i="13"/>
  <c r="AG39" i="13"/>
  <c r="AF39" i="13"/>
  <c r="AE39" i="13"/>
  <c r="AD39" i="13"/>
  <c r="AC39" i="13"/>
  <c r="P39" i="13"/>
  <c r="P47" i="13" s="1"/>
  <c r="I39" i="13"/>
  <c r="AS38" i="13"/>
  <c r="AE38" i="13"/>
  <c r="AB38" i="13"/>
  <c r="AA38" i="13"/>
  <c r="Z38" i="13"/>
  <c r="Y38" i="13"/>
  <c r="X38" i="13"/>
  <c r="AU38" i="13" s="1"/>
  <c r="W38" i="13"/>
  <c r="AT38" i="13" s="1"/>
  <c r="V38" i="13"/>
  <c r="U38" i="13"/>
  <c r="T38" i="13"/>
  <c r="AJ38" i="13" s="1"/>
  <c r="S38" i="13"/>
  <c r="AI38" i="13" s="1"/>
  <c r="R38" i="13"/>
  <c r="AD38" i="13" s="1"/>
  <c r="Q38" i="13"/>
  <c r="AR38" i="13" s="1"/>
  <c r="O38" i="13"/>
  <c r="N38" i="13"/>
  <c r="M38" i="13"/>
  <c r="L38" i="13"/>
  <c r="K38" i="13"/>
  <c r="J38" i="13"/>
  <c r="H38" i="13"/>
  <c r="G38" i="13"/>
  <c r="F38" i="13"/>
  <c r="E38" i="13"/>
  <c r="D38" i="13"/>
  <c r="C38" i="13"/>
  <c r="AG38" i="13" s="1"/>
  <c r="AU37" i="13"/>
  <c r="AT37" i="13"/>
  <c r="AS37" i="13"/>
  <c r="AR37" i="13"/>
  <c r="AJ37" i="13"/>
  <c r="AK37" i="13" s="1"/>
  <c r="AI37" i="13"/>
  <c r="AH37" i="13"/>
  <c r="AG37" i="13"/>
  <c r="AF37" i="13"/>
  <c r="AE37" i="13"/>
  <c r="AD37" i="13"/>
  <c r="AC37" i="13"/>
  <c r="P37" i="13"/>
  <c r="I37" i="13"/>
  <c r="AU36" i="13"/>
  <c r="AT36" i="13"/>
  <c r="AS36" i="13"/>
  <c r="AR36" i="13"/>
  <c r="AK36" i="13"/>
  <c r="AJ36" i="13"/>
  <c r="AI36" i="13"/>
  <c r="AH36" i="13"/>
  <c r="AG36" i="13"/>
  <c r="AF36" i="13"/>
  <c r="AE36" i="13"/>
  <c r="AD36" i="13"/>
  <c r="AC36" i="13"/>
  <c r="P36" i="13"/>
  <c r="I36" i="13"/>
  <c r="AU35" i="13"/>
  <c r="AT35" i="13"/>
  <c r="AS35" i="13"/>
  <c r="AR35" i="13"/>
  <c r="AJ35" i="13"/>
  <c r="AK35" i="13" s="1"/>
  <c r="AI35" i="13"/>
  <c r="AH35" i="13"/>
  <c r="AG35" i="13"/>
  <c r="AF35" i="13"/>
  <c r="AE35" i="13"/>
  <c r="AD35" i="13"/>
  <c r="AC35" i="13"/>
  <c r="P35" i="13"/>
  <c r="I35" i="13"/>
  <c r="AJ34" i="13"/>
  <c r="AK34" i="13" s="1"/>
  <c r="AI34" i="13"/>
  <c r="AH34" i="13"/>
  <c r="AG34" i="13"/>
  <c r="AF34" i="13"/>
  <c r="AE34" i="13"/>
  <c r="AD34" i="13"/>
  <c r="AC34" i="13"/>
  <c r="P34" i="13"/>
  <c r="I34" i="13"/>
  <c r="AU33" i="13"/>
  <c r="AT33" i="13"/>
  <c r="AS33" i="13"/>
  <c r="AR33" i="13"/>
  <c r="AJ33" i="13"/>
  <c r="AI33" i="13"/>
  <c r="AH33" i="13"/>
  <c r="AG33" i="13"/>
  <c r="AF33" i="13"/>
  <c r="AE33" i="13"/>
  <c r="AD33" i="13"/>
  <c r="AC33" i="13"/>
  <c r="P33" i="13"/>
  <c r="I33" i="13"/>
  <c r="AU32" i="13"/>
  <c r="AT32" i="13"/>
  <c r="AS32" i="13"/>
  <c r="AR32" i="13"/>
  <c r="AK32" i="13"/>
  <c r="AJ32" i="13"/>
  <c r="AI32" i="13"/>
  <c r="AH32" i="13"/>
  <c r="AG32" i="13"/>
  <c r="AF32" i="13"/>
  <c r="AE32" i="13"/>
  <c r="AD32" i="13"/>
  <c r="AC32" i="13"/>
  <c r="P32" i="13"/>
  <c r="I32" i="13"/>
  <c r="AU31" i="13"/>
  <c r="AT31" i="13"/>
  <c r="AS31" i="13"/>
  <c r="AR31" i="13"/>
  <c r="AJ31" i="13"/>
  <c r="AK31" i="13" s="1"/>
  <c r="AI31" i="13"/>
  <c r="AH31" i="13"/>
  <c r="AG31" i="13"/>
  <c r="AF31" i="13"/>
  <c r="AE31" i="13"/>
  <c r="AD31" i="13"/>
  <c r="AC31" i="13"/>
  <c r="P31" i="13"/>
  <c r="I31" i="13"/>
  <c r="AU30" i="13"/>
  <c r="AT30" i="13"/>
  <c r="AS30" i="13"/>
  <c r="AR30" i="13"/>
  <c r="AJ30" i="13"/>
  <c r="AK30" i="13" s="1"/>
  <c r="AI30" i="13"/>
  <c r="AH30" i="13"/>
  <c r="AG30" i="13"/>
  <c r="AF30" i="13"/>
  <c r="AE30" i="13"/>
  <c r="AD30" i="13"/>
  <c r="AC30" i="13"/>
  <c r="P30" i="13"/>
  <c r="I30" i="13"/>
  <c r="AU29" i="13"/>
  <c r="AT29" i="13"/>
  <c r="AS29" i="13"/>
  <c r="AR29" i="13"/>
  <c r="AJ29" i="13"/>
  <c r="AI29" i="13"/>
  <c r="AH29" i="13"/>
  <c r="AG29" i="13"/>
  <c r="AF29" i="13"/>
  <c r="AE29" i="13"/>
  <c r="AD29" i="13"/>
  <c r="AC29" i="13"/>
  <c r="P29" i="13"/>
  <c r="I29" i="13"/>
  <c r="AU28" i="13"/>
  <c r="AT28" i="13"/>
  <c r="AS28" i="13"/>
  <c r="AR28" i="13"/>
  <c r="AK28" i="13"/>
  <c r="AJ28" i="13"/>
  <c r="AI28" i="13"/>
  <c r="AH28" i="13"/>
  <c r="AG28" i="13"/>
  <c r="AF28" i="13"/>
  <c r="AE28" i="13"/>
  <c r="AD28" i="13"/>
  <c r="AC28" i="13"/>
  <c r="P28" i="13"/>
  <c r="I28" i="13"/>
  <c r="AU27" i="13"/>
  <c r="AT27" i="13"/>
  <c r="AS27" i="13"/>
  <c r="AR27" i="13"/>
  <c r="AJ27" i="13"/>
  <c r="AK27" i="13" s="1"/>
  <c r="AI27" i="13"/>
  <c r="AH27" i="13"/>
  <c r="AG27" i="13"/>
  <c r="AF27" i="13"/>
  <c r="AE27" i="13"/>
  <c r="AD27" i="13"/>
  <c r="AC27" i="13"/>
  <c r="P27" i="13"/>
  <c r="I27" i="13"/>
  <c r="AJ26" i="13"/>
  <c r="AK26" i="13" s="1"/>
  <c r="AI26" i="13"/>
  <c r="AH26" i="13"/>
  <c r="AG26" i="13"/>
  <c r="AF26" i="13"/>
  <c r="AE26" i="13"/>
  <c r="AD26" i="13"/>
  <c r="AC26" i="13"/>
  <c r="P26" i="13"/>
  <c r="I26" i="13"/>
  <c r="AU25" i="13"/>
  <c r="AT25" i="13"/>
  <c r="AS25" i="13"/>
  <c r="AR25" i="13"/>
  <c r="AJ25" i="13"/>
  <c r="AK25" i="13" s="1"/>
  <c r="AI25" i="13"/>
  <c r="AH25" i="13"/>
  <c r="AG25" i="13"/>
  <c r="AF25" i="13"/>
  <c r="AE25" i="13"/>
  <c r="AD25" i="13"/>
  <c r="AC25" i="13"/>
  <c r="P25" i="13"/>
  <c r="I25" i="13"/>
  <c r="AU24" i="13"/>
  <c r="AT24" i="13"/>
  <c r="AS24" i="13"/>
  <c r="AR24" i="13"/>
  <c r="AK24" i="13"/>
  <c r="AJ24" i="13"/>
  <c r="AI24" i="13"/>
  <c r="AH24" i="13"/>
  <c r="AG24" i="13"/>
  <c r="AF24" i="13"/>
  <c r="AE24" i="13"/>
  <c r="AD24" i="13"/>
  <c r="AC24" i="13"/>
  <c r="P24" i="13"/>
  <c r="I24" i="13"/>
  <c r="AU23" i="13"/>
  <c r="AT23" i="13"/>
  <c r="AS23" i="13"/>
  <c r="AR23" i="13"/>
  <c r="AJ23" i="13"/>
  <c r="AK23" i="13" s="1"/>
  <c r="AI23" i="13"/>
  <c r="AH23" i="13"/>
  <c r="AG23" i="13"/>
  <c r="AF23" i="13"/>
  <c r="AE23" i="13"/>
  <c r="AD23" i="13"/>
  <c r="AC23" i="13"/>
  <c r="P23" i="13"/>
  <c r="I23" i="13"/>
  <c r="AU22" i="13"/>
  <c r="AT22" i="13"/>
  <c r="AS22" i="13"/>
  <c r="AR22" i="13"/>
  <c r="AJ22" i="13"/>
  <c r="AK22" i="13" s="1"/>
  <c r="AI22" i="13"/>
  <c r="AH22" i="13"/>
  <c r="AG22" i="13"/>
  <c r="AF22" i="13"/>
  <c r="AE22" i="13"/>
  <c r="AD22" i="13"/>
  <c r="AC22" i="13"/>
  <c r="P22" i="13"/>
  <c r="I22" i="13"/>
  <c r="I38" i="13" s="1"/>
  <c r="AR21" i="13"/>
  <c r="AB21" i="13"/>
  <c r="AB61" i="13" s="1"/>
  <c r="AA21" i="13"/>
  <c r="Z21" i="13"/>
  <c r="Z61" i="13" s="1"/>
  <c r="Y21" i="13"/>
  <c r="Y61" i="13" s="1"/>
  <c r="X21" i="13"/>
  <c r="AU21" i="13" s="1"/>
  <c r="W21" i="13"/>
  <c r="AT21" i="13" s="1"/>
  <c r="V21" i="13"/>
  <c r="U21" i="13"/>
  <c r="U61" i="13" s="1"/>
  <c r="T21" i="13"/>
  <c r="T61" i="13" s="1"/>
  <c r="S21" i="13"/>
  <c r="R21" i="13"/>
  <c r="AD21" i="13" s="1"/>
  <c r="Q21" i="13"/>
  <c r="Q61" i="13" s="1"/>
  <c r="O21" i="13"/>
  <c r="O61" i="13" s="1"/>
  <c r="N21" i="13"/>
  <c r="N61" i="13" s="1"/>
  <c r="M21" i="13"/>
  <c r="L21" i="13"/>
  <c r="L61" i="13" s="1"/>
  <c r="K21" i="13"/>
  <c r="K61" i="13" s="1"/>
  <c r="J21" i="13"/>
  <c r="J61" i="13" s="1"/>
  <c r="H21" i="13"/>
  <c r="H61" i="13" s="1"/>
  <c r="G21" i="13"/>
  <c r="F21" i="13"/>
  <c r="AH21" i="13" s="1"/>
  <c r="E21" i="13"/>
  <c r="E61" i="13" s="1"/>
  <c r="D21" i="13"/>
  <c r="C21" i="13"/>
  <c r="AU20" i="13"/>
  <c r="AT20" i="13"/>
  <c r="AS20" i="13"/>
  <c r="AR20" i="13"/>
  <c r="AK20" i="13"/>
  <c r="AJ20" i="13"/>
  <c r="AI20" i="13"/>
  <c r="AH20" i="13"/>
  <c r="AG20" i="13"/>
  <c r="AF20" i="13"/>
  <c r="AE20" i="13"/>
  <c r="AD20" i="13"/>
  <c r="AC20" i="13"/>
  <c r="P20" i="13"/>
  <c r="I20" i="13"/>
  <c r="AU19" i="13"/>
  <c r="AT19" i="13"/>
  <c r="AS19" i="13"/>
  <c r="AR19" i="13"/>
  <c r="AJ19" i="13"/>
  <c r="AK19" i="13" s="1"/>
  <c r="AI19" i="13"/>
  <c r="AH19" i="13"/>
  <c r="AG19" i="13"/>
  <c r="AF19" i="13"/>
  <c r="AE19" i="13"/>
  <c r="AD19" i="13"/>
  <c r="AC19" i="13"/>
  <c r="P19" i="13"/>
  <c r="I19" i="13"/>
  <c r="AU18" i="13"/>
  <c r="AT18" i="13"/>
  <c r="AS18" i="13"/>
  <c r="AR18" i="13"/>
  <c r="AJ18" i="13"/>
  <c r="AK18" i="13" s="1"/>
  <c r="AI18" i="13"/>
  <c r="AH18" i="13"/>
  <c r="AG18" i="13"/>
  <c r="AF18" i="13"/>
  <c r="AE18" i="13"/>
  <c r="AD18" i="13"/>
  <c r="AC18" i="13"/>
  <c r="P18" i="13"/>
  <c r="I18" i="13"/>
  <c r="AU17" i="13"/>
  <c r="AT17" i="13"/>
  <c r="AS17" i="13"/>
  <c r="AR17" i="13"/>
  <c r="AJ17" i="13"/>
  <c r="AI17" i="13"/>
  <c r="AH17" i="13"/>
  <c r="AG17" i="13"/>
  <c r="AF17" i="13"/>
  <c r="AE17" i="13"/>
  <c r="AD17" i="13"/>
  <c r="AC17" i="13"/>
  <c r="P17" i="13"/>
  <c r="I17" i="13"/>
  <c r="AU16" i="13"/>
  <c r="AT16" i="13"/>
  <c r="AS16" i="13"/>
  <c r="AR16" i="13"/>
  <c r="AK16" i="13"/>
  <c r="AJ16" i="13"/>
  <c r="AI16" i="13"/>
  <c r="AH16" i="13"/>
  <c r="AG16" i="13"/>
  <c r="AF16" i="13"/>
  <c r="AE16" i="13"/>
  <c r="AD16" i="13"/>
  <c r="AC16" i="13"/>
  <c r="P16" i="13"/>
  <c r="I16" i="13"/>
  <c r="AU15" i="13"/>
  <c r="AT15" i="13"/>
  <c r="AS15" i="13"/>
  <c r="AR15" i="13"/>
  <c r="AJ15" i="13"/>
  <c r="AK15" i="13" s="1"/>
  <c r="AI15" i="13"/>
  <c r="AH15" i="13"/>
  <c r="AG15" i="13"/>
  <c r="AF15" i="13"/>
  <c r="AE15" i="13"/>
  <c r="AD15" i="13"/>
  <c r="AC15" i="13"/>
  <c r="P15" i="13"/>
  <c r="I15" i="13"/>
  <c r="AU14" i="13"/>
  <c r="AT14" i="13"/>
  <c r="AS14" i="13"/>
  <c r="AR14" i="13"/>
  <c r="AJ14" i="13"/>
  <c r="AK14" i="13" s="1"/>
  <c r="AI14" i="13"/>
  <c r="AH14" i="13"/>
  <c r="AG14" i="13"/>
  <c r="AF14" i="13"/>
  <c r="AE14" i="13"/>
  <c r="AD14" i="13"/>
  <c r="AC14" i="13"/>
  <c r="P14" i="13"/>
  <c r="I14" i="13"/>
  <c r="AU13" i="13"/>
  <c r="AT13" i="13"/>
  <c r="AS13" i="13"/>
  <c r="AR13" i="13"/>
  <c r="AJ13" i="13"/>
  <c r="AK13" i="13" s="1"/>
  <c r="AI13" i="13"/>
  <c r="AH13" i="13"/>
  <c r="AG13" i="13"/>
  <c r="AF13" i="13"/>
  <c r="AE13" i="13"/>
  <c r="AD13" i="13"/>
  <c r="AC13" i="13"/>
  <c r="P13" i="13"/>
  <c r="I13" i="13"/>
  <c r="AU12" i="13"/>
  <c r="AT12" i="13"/>
  <c r="AS12" i="13"/>
  <c r="AR12" i="13"/>
  <c r="AK12" i="13"/>
  <c r="AJ12" i="13"/>
  <c r="AI12" i="13"/>
  <c r="AH12" i="13"/>
  <c r="AG12" i="13"/>
  <c r="AF12" i="13"/>
  <c r="AE12" i="13"/>
  <c r="AD12" i="13"/>
  <c r="AC12" i="13"/>
  <c r="P12" i="13"/>
  <c r="I12" i="13"/>
  <c r="AU11" i="13"/>
  <c r="AT11" i="13"/>
  <c r="AS11" i="13"/>
  <c r="AR11" i="13"/>
  <c r="AJ11" i="13"/>
  <c r="AK11" i="13" s="1"/>
  <c r="AI11" i="13"/>
  <c r="AH11" i="13"/>
  <c r="AG11" i="13"/>
  <c r="AF11" i="13"/>
  <c r="AE11" i="13"/>
  <c r="AD11" i="13"/>
  <c r="AC11" i="13"/>
  <c r="P11" i="13"/>
  <c r="I11" i="13"/>
  <c r="AU10" i="13"/>
  <c r="AT10" i="13"/>
  <c r="AS10" i="13"/>
  <c r="AR10" i="13"/>
  <c r="AJ10" i="13"/>
  <c r="AK10" i="13" s="1"/>
  <c r="AI10" i="13"/>
  <c r="AH10" i="13"/>
  <c r="AG10" i="13"/>
  <c r="AF10" i="13"/>
  <c r="AE10" i="13"/>
  <c r="AD10" i="13"/>
  <c r="AC10" i="13"/>
  <c r="P10" i="13"/>
  <c r="I10" i="13"/>
  <c r="AU9" i="13"/>
  <c r="AT9" i="13"/>
  <c r="AS9" i="13"/>
  <c r="AR9" i="13"/>
  <c r="AJ9" i="13"/>
  <c r="AK9" i="13" s="1"/>
  <c r="AI9" i="13"/>
  <c r="AH9" i="13"/>
  <c r="AG9" i="13"/>
  <c r="AF9" i="13"/>
  <c r="AE9" i="13"/>
  <c r="AD9" i="13"/>
  <c r="AC9" i="13"/>
  <c r="AC21" i="13" s="1"/>
  <c r="P9" i="13"/>
  <c r="I9" i="13"/>
  <c r="A3" i="13"/>
  <c r="AH67" i="12"/>
  <c r="AB67" i="12"/>
  <c r="AA67" i="12"/>
  <c r="AA59" i="12" s="1"/>
  <c r="AA60" i="12" s="1"/>
  <c r="Z67" i="12"/>
  <c r="Z59" i="12" s="1"/>
  <c r="Y67" i="12"/>
  <c r="X67" i="12"/>
  <c r="W67" i="12"/>
  <c r="W59" i="12" s="1"/>
  <c r="W60" i="12" s="1"/>
  <c r="AT60" i="12" s="1"/>
  <c r="V67" i="12"/>
  <c r="V59" i="12" s="1"/>
  <c r="U67" i="12"/>
  <c r="T67" i="12"/>
  <c r="S67" i="12"/>
  <c r="S59" i="12" s="1"/>
  <c r="S60" i="12" s="1"/>
  <c r="R67" i="12"/>
  <c r="Q67" i="12"/>
  <c r="O67" i="12"/>
  <c r="O59" i="12" s="1"/>
  <c r="O60" i="12" s="1"/>
  <c r="N67" i="12"/>
  <c r="N59" i="12" s="1"/>
  <c r="M67" i="12"/>
  <c r="L67" i="12"/>
  <c r="K67" i="12"/>
  <c r="K59" i="12" s="1"/>
  <c r="K60" i="12" s="1"/>
  <c r="J67" i="12"/>
  <c r="J59" i="12" s="1"/>
  <c r="H67" i="12"/>
  <c r="G67" i="12"/>
  <c r="G59" i="12" s="1"/>
  <c r="G60" i="12" s="1"/>
  <c r="F67" i="12"/>
  <c r="F59" i="12" s="1"/>
  <c r="E67" i="12"/>
  <c r="D67" i="12"/>
  <c r="C67" i="12"/>
  <c r="AG67" i="12" s="1"/>
  <c r="AK66" i="12"/>
  <c r="AJ66" i="12"/>
  <c r="AI66" i="12"/>
  <c r="AH66" i="12"/>
  <c r="AG66" i="12"/>
  <c r="AF66" i="12"/>
  <c r="AE66" i="12"/>
  <c r="AD66" i="12"/>
  <c r="AC66" i="12"/>
  <c r="P66" i="12"/>
  <c r="I66" i="12"/>
  <c r="AJ65" i="12"/>
  <c r="AK65" i="12" s="1"/>
  <c r="AI65" i="12"/>
  <c r="AH65" i="12"/>
  <c r="AG65" i="12"/>
  <c r="AF65" i="12"/>
  <c r="AE65" i="12"/>
  <c r="AD65" i="12"/>
  <c r="AC65" i="12"/>
  <c r="P65" i="12"/>
  <c r="I65" i="12"/>
  <c r="AJ64" i="12"/>
  <c r="AK64" i="12" s="1"/>
  <c r="AI64" i="12"/>
  <c r="AH64" i="12"/>
  <c r="AG64" i="12"/>
  <c r="AF64" i="12"/>
  <c r="AE64" i="12"/>
  <c r="AE67" i="12" s="1"/>
  <c r="AD64" i="12"/>
  <c r="AC64" i="12"/>
  <c r="AC67" i="12" s="1"/>
  <c r="AC59" i="12" s="1"/>
  <c r="AC60" i="12" s="1"/>
  <c r="P64" i="12"/>
  <c r="I64" i="12"/>
  <c r="I67" i="12" s="1"/>
  <c r="Z60" i="12"/>
  <c r="V60" i="12"/>
  <c r="N60" i="12"/>
  <c r="J60" i="12"/>
  <c r="F60" i="12"/>
  <c r="AU59" i="12"/>
  <c r="AT59" i="12"/>
  <c r="AB59" i="12"/>
  <c r="AB60" i="12" s="1"/>
  <c r="Y59" i="12"/>
  <c r="Y60" i="12" s="1"/>
  <c r="X59" i="12"/>
  <c r="U59" i="12"/>
  <c r="U60" i="12" s="1"/>
  <c r="T59" i="12"/>
  <c r="T60" i="12" s="1"/>
  <c r="Q59" i="12"/>
  <c r="M59" i="12"/>
  <c r="M60" i="12" s="1"/>
  <c r="L59" i="12"/>
  <c r="L60" i="12" s="1"/>
  <c r="I59" i="12"/>
  <c r="I60" i="12" s="1"/>
  <c r="H59" i="12"/>
  <c r="H60" i="12" s="1"/>
  <c r="E59" i="12"/>
  <c r="E60" i="12" s="1"/>
  <c r="D59" i="12"/>
  <c r="AT58" i="12"/>
  <c r="AS58" i="12"/>
  <c r="AF58" i="12"/>
  <c r="AB58" i="12"/>
  <c r="AA58" i="12"/>
  <c r="Z58" i="12"/>
  <c r="Y58" i="12"/>
  <c r="X58" i="12"/>
  <c r="AU58" i="12" s="1"/>
  <c r="W58" i="12"/>
  <c r="V58" i="12"/>
  <c r="U58" i="12"/>
  <c r="T58" i="12"/>
  <c r="AJ58" i="12" s="1"/>
  <c r="S58" i="12"/>
  <c r="AI58" i="12" s="1"/>
  <c r="R58" i="12"/>
  <c r="AD58" i="12" s="1"/>
  <c r="Q58" i="12"/>
  <c r="AR58" i="12" s="1"/>
  <c r="P58" i="12"/>
  <c r="O58" i="12"/>
  <c r="N58" i="12"/>
  <c r="M58" i="12"/>
  <c r="L58" i="12"/>
  <c r="K58" i="12"/>
  <c r="J58" i="12"/>
  <c r="H58" i="12"/>
  <c r="G58" i="12"/>
  <c r="F58" i="12"/>
  <c r="E58" i="12"/>
  <c r="D58" i="12"/>
  <c r="C58" i="12"/>
  <c r="AG58" i="12" s="1"/>
  <c r="AU57" i="12"/>
  <c r="AT57" i="12"/>
  <c r="AS57" i="12"/>
  <c r="AR57" i="12"/>
  <c r="AJ57" i="12"/>
  <c r="AK57" i="12" s="1"/>
  <c r="AI57" i="12"/>
  <c r="AH57" i="12"/>
  <c r="AG57" i="12"/>
  <c r="AF57" i="12"/>
  <c r="AE57" i="12"/>
  <c r="AE58" i="12" s="1"/>
  <c r="AD57" i="12"/>
  <c r="AC57" i="12"/>
  <c r="AC58" i="12" s="1"/>
  <c r="P57" i="12"/>
  <c r="I57" i="12"/>
  <c r="I58" i="12" s="1"/>
  <c r="AU56" i="12"/>
  <c r="AR56" i="12"/>
  <c r="AH56" i="12"/>
  <c r="AC56" i="12"/>
  <c r="AB56" i="12"/>
  <c r="AA56" i="12"/>
  <c r="Z56" i="12"/>
  <c r="Y56" i="12"/>
  <c r="X56" i="12"/>
  <c r="AF56" i="12" s="1"/>
  <c r="W56" i="12"/>
  <c r="AT56" i="12" s="1"/>
  <c r="V56" i="12"/>
  <c r="U56" i="12"/>
  <c r="T56" i="12"/>
  <c r="S56" i="12"/>
  <c r="R56" i="12"/>
  <c r="Q56" i="12"/>
  <c r="AI56" i="12" s="1"/>
  <c r="O56" i="12"/>
  <c r="N56" i="12"/>
  <c r="M56" i="12"/>
  <c r="L56" i="12"/>
  <c r="K56" i="12"/>
  <c r="J56" i="12"/>
  <c r="I56" i="12"/>
  <c r="H56" i="12"/>
  <c r="G56" i="12"/>
  <c r="F56" i="12"/>
  <c r="E56" i="12"/>
  <c r="AG56" i="12" s="1"/>
  <c r="D56" i="12"/>
  <c r="C56" i="12"/>
  <c r="AU55" i="12"/>
  <c r="AT55" i="12"/>
  <c r="AS55" i="12"/>
  <c r="AR55" i="12"/>
  <c r="AJ55" i="12"/>
  <c r="AK55" i="12" s="1"/>
  <c r="AI55" i="12"/>
  <c r="AH55" i="12"/>
  <c r="AG55" i="12"/>
  <c r="AF55" i="12"/>
  <c r="AE55" i="12"/>
  <c r="AD55" i="12"/>
  <c r="AC55" i="12"/>
  <c r="P55" i="12"/>
  <c r="I55" i="12"/>
  <c r="AU54" i="12"/>
  <c r="AT54" i="12"/>
  <c r="AS54" i="12"/>
  <c r="AR54" i="12"/>
  <c r="AJ54" i="12"/>
  <c r="AK54" i="12" s="1"/>
  <c r="AI54" i="12"/>
  <c r="AH54" i="12"/>
  <c r="AG54" i="12"/>
  <c r="AF54" i="12"/>
  <c r="AE54" i="12"/>
  <c r="AE56" i="12" s="1"/>
  <c r="AD54" i="12"/>
  <c r="AC54" i="12"/>
  <c r="P54" i="12"/>
  <c r="P56" i="12" s="1"/>
  <c r="I54" i="12"/>
  <c r="AI53" i="12"/>
  <c r="AE53" i="12"/>
  <c r="AB53" i="12"/>
  <c r="AA53" i="12"/>
  <c r="Z53" i="12"/>
  <c r="Y53" i="12"/>
  <c r="X53" i="12"/>
  <c r="W53" i="12"/>
  <c r="V53" i="12"/>
  <c r="U53" i="12"/>
  <c r="T53" i="12"/>
  <c r="S53" i="12"/>
  <c r="R53" i="12"/>
  <c r="Q53" i="12"/>
  <c r="O53" i="12"/>
  <c r="N53" i="12"/>
  <c r="M53" i="12"/>
  <c r="L53" i="12"/>
  <c r="K53" i="12"/>
  <c r="J53" i="12"/>
  <c r="H53" i="12"/>
  <c r="G53" i="12"/>
  <c r="F53" i="12"/>
  <c r="AH53" i="12" s="1"/>
  <c r="E53" i="12"/>
  <c r="D53" i="12"/>
  <c r="C53" i="12"/>
  <c r="AK52" i="12"/>
  <c r="AJ52" i="12"/>
  <c r="AI52" i="12"/>
  <c r="AH52" i="12"/>
  <c r="AG52" i="12"/>
  <c r="AF52" i="12"/>
  <c r="AE52" i="12"/>
  <c r="AD52" i="12"/>
  <c r="AC52" i="12"/>
  <c r="P52" i="12"/>
  <c r="I52" i="12"/>
  <c r="AJ51" i="12"/>
  <c r="AK51" i="12" s="1"/>
  <c r="AI51" i="12"/>
  <c r="AH51" i="12"/>
  <c r="AG51" i="12"/>
  <c r="AF51" i="12"/>
  <c r="AE51" i="12"/>
  <c r="AD51" i="12"/>
  <c r="AC51" i="12"/>
  <c r="P51" i="12"/>
  <c r="I51" i="12"/>
  <c r="AJ50" i="12"/>
  <c r="AK50" i="12" s="1"/>
  <c r="AI50" i="12"/>
  <c r="AH50" i="12"/>
  <c r="AG50" i="12"/>
  <c r="AF50" i="12"/>
  <c r="AE50" i="12"/>
  <c r="AD50" i="12"/>
  <c r="AC50" i="12"/>
  <c r="P50" i="12"/>
  <c r="P53" i="12" s="1"/>
  <c r="I50" i="12"/>
  <c r="I53" i="12" s="1"/>
  <c r="AI49" i="12"/>
  <c r="AE49" i="12"/>
  <c r="AB49" i="12"/>
  <c r="AA49" i="12"/>
  <c r="Z49" i="12"/>
  <c r="Z61" i="12" s="1"/>
  <c r="Y49" i="12"/>
  <c r="X49" i="12"/>
  <c r="W49" i="12"/>
  <c r="V49" i="12"/>
  <c r="U49" i="12"/>
  <c r="T49" i="12"/>
  <c r="S49" i="12"/>
  <c r="R49" i="12"/>
  <c r="Q49" i="12"/>
  <c r="O49" i="12"/>
  <c r="N49" i="12"/>
  <c r="M49" i="12"/>
  <c r="L49" i="12"/>
  <c r="K49" i="12"/>
  <c r="J49" i="12"/>
  <c r="H49" i="12"/>
  <c r="G49" i="12"/>
  <c r="F49" i="12"/>
  <c r="AH49" i="12" s="1"/>
  <c r="E49" i="12"/>
  <c r="D49" i="12"/>
  <c r="C49" i="12"/>
  <c r="AG49" i="12" s="1"/>
  <c r="AU48" i="12"/>
  <c r="AT48" i="12"/>
  <c r="AS48" i="12"/>
  <c r="AR48" i="12"/>
  <c r="AK48" i="12"/>
  <c r="AJ48" i="12"/>
  <c r="AI48" i="12"/>
  <c r="AH48" i="12"/>
  <c r="AG48" i="12"/>
  <c r="AF48" i="12"/>
  <c r="AE48" i="12"/>
  <c r="AD48" i="12"/>
  <c r="AC48" i="12"/>
  <c r="AC49" i="12" s="1"/>
  <c r="P48" i="12"/>
  <c r="P49" i="12" s="1"/>
  <c r="I48" i="12"/>
  <c r="I49" i="12" s="1"/>
  <c r="AT47" i="12"/>
  <c r="AJ47" i="12"/>
  <c r="AB47" i="12"/>
  <c r="AA47" i="12"/>
  <c r="Z47" i="12"/>
  <c r="Y47" i="12"/>
  <c r="X47" i="12"/>
  <c r="W47" i="12"/>
  <c r="V47" i="12"/>
  <c r="U47" i="12"/>
  <c r="T47" i="12"/>
  <c r="S47" i="12"/>
  <c r="R47" i="12"/>
  <c r="AS47" i="12" s="1"/>
  <c r="Q47" i="12"/>
  <c r="O47" i="12"/>
  <c r="N47" i="12"/>
  <c r="M47" i="12"/>
  <c r="L47" i="12"/>
  <c r="K47" i="12"/>
  <c r="J47" i="12"/>
  <c r="H47" i="12"/>
  <c r="G47" i="12"/>
  <c r="F47" i="12"/>
  <c r="E47" i="12"/>
  <c r="AG47" i="12" s="1"/>
  <c r="D47" i="12"/>
  <c r="AH47" i="12" s="1"/>
  <c r="C47" i="12"/>
  <c r="AU46" i="12"/>
  <c r="AT46" i="12"/>
  <c r="AS46" i="12"/>
  <c r="AR46" i="12"/>
  <c r="AJ46" i="12"/>
  <c r="AK46" i="12" s="1"/>
  <c r="AI46" i="12"/>
  <c r="AH46" i="12"/>
  <c r="AG46" i="12"/>
  <c r="AF46" i="12"/>
  <c r="AE46" i="12"/>
  <c r="AD46" i="12"/>
  <c r="AC46" i="12"/>
  <c r="P46" i="12"/>
  <c r="I46" i="12"/>
  <c r="AU45" i="12"/>
  <c r="AT45" i="12"/>
  <c r="AS45" i="12"/>
  <c r="AR45" i="12"/>
  <c r="AJ45" i="12"/>
  <c r="AK45" i="12" s="1"/>
  <c r="AI45" i="12"/>
  <c r="AH45" i="12"/>
  <c r="AG45" i="12"/>
  <c r="AF45" i="12"/>
  <c r="AE45" i="12"/>
  <c r="AD45" i="12"/>
  <c r="AC45" i="12"/>
  <c r="P45" i="12"/>
  <c r="I45" i="12"/>
  <c r="AU44" i="12"/>
  <c r="AT44" i="12"/>
  <c r="AS44" i="12"/>
  <c r="AR44" i="12"/>
  <c r="AK44" i="12"/>
  <c r="AJ44" i="12"/>
  <c r="AI44" i="12"/>
  <c r="AH44" i="12"/>
  <c r="AG44" i="12"/>
  <c r="AF44" i="12"/>
  <c r="AE44" i="12"/>
  <c r="AD44" i="12"/>
  <c r="AC44" i="12"/>
  <c r="P44" i="12"/>
  <c r="I44" i="12"/>
  <c r="AU43" i="12"/>
  <c r="AT43" i="12"/>
  <c r="AS43" i="12"/>
  <c r="AR43" i="12"/>
  <c r="AJ43" i="12"/>
  <c r="AK43" i="12" s="1"/>
  <c r="AI43" i="12"/>
  <c r="AH43" i="12"/>
  <c r="AG43" i="12"/>
  <c r="AF43" i="12"/>
  <c r="AE43" i="12"/>
  <c r="AD43" i="12"/>
  <c r="AC43" i="12"/>
  <c r="P43" i="12"/>
  <c r="I43" i="12"/>
  <c r="AU42" i="12"/>
  <c r="AT42" i="12"/>
  <c r="AS42" i="12"/>
  <c r="AR42" i="12"/>
  <c r="AJ42" i="12"/>
  <c r="AK42" i="12" s="1"/>
  <c r="AI42" i="12"/>
  <c r="AH42" i="12"/>
  <c r="AG42" i="12"/>
  <c r="AF42" i="12"/>
  <c r="AE42" i="12"/>
  <c r="AD42" i="12"/>
  <c r="AC42" i="12"/>
  <c r="P42" i="12"/>
  <c r="I42" i="12"/>
  <c r="AU41" i="12"/>
  <c r="AT41" i="12"/>
  <c r="AS41" i="12"/>
  <c r="AR41" i="12"/>
  <c r="AJ41" i="12"/>
  <c r="AI41" i="12"/>
  <c r="AH41" i="12"/>
  <c r="AG41" i="12"/>
  <c r="AF41" i="12"/>
  <c r="AE41" i="12"/>
  <c r="AD41" i="12"/>
  <c r="AC41" i="12"/>
  <c r="P41" i="12"/>
  <c r="I41" i="12"/>
  <c r="I47" i="12" s="1"/>
  <c r="AU40" i="12"/>
  <c r="AT40" i="12"/>
  <c r="AS40" i="12"/>
  <c r="AR40" i="12"/>
  <c r="AK40" i="12"/>
  <c r="AJ40" i="12"/>
  <c r="AI40" i="12"/>
  <c r="AH40" i="12"/>
  <c r="AG40" i="12"/>
  <c r="AF40" i="12"/>
  <c r="AE40" i="12"/>
  <c r="AD40" i="12"/>
  <c r="AC40" i="12"/>
  <c r="P40" i="12"/>
  <c r="I40" i="12"/>
  <c r="AU39" i="12"/>
  <c r="AT39" i="12"/>
  <c r="AS39" i="12"/>
  <c r="AR39" i="12"/>
  <c r="AJ39" i="12"/>
  <c r="AK39" i="12" s="1"/>
  <c r="AI39" i="12"/>
  <c r="AH39" i="12"/>
  <c r="AG39" i="12"/>
  <c r="AF39" i="12"/>
  <c r="AE39" i="12"/>
  <c r="AE47" i="12" s="1"/>
  <c r="AD39" i="12"/>
  <c r="AC39" i="12"/>
  <c r="P39" i="12"/>
  <c r="P47" i="12" s="1"/>
  <c r="I39" i="12"/>
  <c r="AT38" i="12"/>
  <c r="AS38" i="12"/>
  <c r="AB38" i="12"/>
  <c r="AA38" i="12"/>
  <c r="Z38" i="12"/>
  <c r="Y38" i="12"/>
  <c r="X38" i="12"/>
  <c r="W38" i="12"/>
  <c r="V38" i="12"/>
  <c r="U38" i="12"/>
  <c r="T38" i="12"/>
  <c r="AJ38" i="12" s="1"/>
  <c r="S38" i="12"/>
  <c r="AI38" i="12" s="1"/>
  <c r="R38" i="12"/>
  <c r="Q38" i="12"/>
  <c r="AR38" i="12" s="1"/>
  <c r="P38" i="12"/>
  <c r="O38" i="12"/>
  <c r="N38" i="12"/>
  <c r="M38" i="12"/>
  <c r="L38" i="12"/>
  <c r="K38" i="12"/>
  <c r="J38" i="12"/>
  <c r="H38" i="12"/>
  <c r="G38" i="12"/>
  <c r="F38" i="12"/>
  <c r="E38" i="12"/>
  <c r="D38" i="12"/>
  <c r="C38" i="12"/>
  <c r="AG38" i="12" s="1"/>
  <c r="AU37" i="12"/>
  <c r="AT37" i="12"/>
  <c r="AS37" i="12"/>
  <c r="AR37" i="12"/>
  <c r="AJ37" i="12"/>
  <c r="AI37" i="12"/>
  <c r="AH37" i="12"/>
  <c r="AG37" i="12"/>
  <c r="AF37" i="12"/>
  <c r="AE37" i="12"/>
  <c r="AD37" i="12"/>
  <c r="AC37" i="12"/>
  <c r="P37" i="12"/>
  <c r="I37" i="12"/>
  <c r="AU36" i="12"/>
  <c r="AT36" i="12"/>
  <c r="AS36" i="12"/>
  <c r="AR36" i="12"/>
  <c r="AJ36" i="12"/>
  <c r="AI36" i="12"/>
  <c r="AH36" i="12"/>
  <c r="AK36" i="12" s="1"/>
  <c r="AG36" i="12"/>
  <c r="AF36" i="12"/>
  <c r="AE36" i="12"/>
  <c r="AD36" i="12"/>
  <c r="AC36" i="12"/>
  <c r="P36" i="12"/>
  <c r="I36" i="12"/>
  <c r="AU35" i="12"/>
  <c r="AT35" i="12"/>
  <c r="AS35" i="12"/>
  <c r="AR35" i="12"/>
  <c r="AK35" i="12"/>
  <c r="AJ35" i="12"/>
  <c r="AI35" i="12"/>
  <c r="AH35" i="12"/>
  <c r="AG35" i="12"/>
  <c r="AF35" i="12"/>
  <c r="AE35" i="12"/>
  <c r="AD35" i="12"/>
  <c r="AC35" i="12"/>
  <c r="P35" i="12"/>
  <c r="I35" i="12"/>
  <c r="AJ34" i="12"/>
  <c r="AK34" i="12" s="1"/>
  <c r="AI34" i="12"/>
  <c r="AH34" i="12"/>
  <c r="AG34" i="12"/>
  <c r="AF34" i="12"/>
  <c r="AE34" i="12"/>
  <c r="AD34" i="12"/>
  <c r="AC34" i="12"/>
  <c r="P34" i="12"/>
  <c r="I34" i="12"/>
  <c r="AU33" i="12"/>
  <c r="AT33" i="12"/>
  <c r="AS33" i="12"/>
  <c r="AR33" i="12"/>
  <c r="AJ33" i="12"/>
  <c r="AK33" i="12" s="1"/>
  <c r="AI33" i="12"/>
  <c r="AH33" i="12"/>
  <c r="AG33" i="12"/>
  <c r="AF33" i="12"/>
  <c r="AE33" i="12"/>
  <c r="AD33" i="12"/>
  <c r="AC33" i="12"/>
  <c r="P33" i="12"/>
  <c r="I33" i="12"/>
  <c r="AU32" i="12"/>
  <c r="AT32" i="12"/>
  <c r="AS32" i="12"/>
  <c r="AR32" i="12"/>
  <c r="AJ32" i="12"/>
  <c r="AI32" i="12"/>
  <c r="AH32" i="12"/>
  <c r="AK32" i="12" s="1"/>
  <c r="AG32" i="12"/>
  <c r="AF32" i="12"/>
  <c r="AE32" i="12"/>
  <c r="AD32" i="12"/>
  <c r="AC32" i="12"/>
  <c r="P32" i="12"/>
  <c r="I32" i="12"/>
  <c r="AU31" i="12"/>
  <c r="AT31" i="12"/>
  <c r="AS31" i="12"/>
  <c r="AR31" i="12"/>
  <c r="AK31" i="12"/>
  <c r="AJ31" i="12"/>
  <c r="AI31" i="12"/>
  <c r="AH31" i="12"/>
  <c r="AG31" i="12"/>
  <c r="AF31" i="12"/>
  <c r="AE31" i="12"/>
  <c r="AD31" i="12"/>
  <c r="AC31" i="12"/>
  <c r="P31" i="12"/>
  <c r="I31" i="12"/>
  <c r="AU30" i="12"/>
  <c r="AT30" i="12"/>
  <c r="AS30" i="12"/>
  <c r="AR30" i="12"/>
  <c r="AJ30" i="12"/>
  <c r="AK30" i="12" s="1"/>
  <c r="AI30" i="12"/>
  <c r="AH30" i="12"/>
  <c r="AG30" i="12"/>
  <c r="AF30" i="12"/>
  <c r="AE30" i="12"/>
  <c r="AD30" i="12"/>
  <c r="AC30" i="12"/>
  <c r="P30" i="12"/>
  <c r="I30" i="12"/>
  <c r="AU29" i="12"/>
  <c r="AT29" i="12"/>
  <c r="AS29" i="12"/>
  <c r="AR29" i="12"/>
  <c r="AJ29" i="12"/>
  <c r="AK29" i="12" s="1"/>
  <c r="AI29" i="12"/>
  <c r="AH29" i="12"/>
  <c r="AG29" i="12"/>
  <c r="AF29" i="12"/>
  <c r="AE29" i="12"/>
  <c r="AD29" i="12"/>
  <c r="AC29" i="12"/>
  <c r="P29" i="12"/>
  <c r="I29" i="12"/>
  <c r="AU28" i="12"/>
  <c r="AT28" i="12"/>
  <c r="AS28" i="12"/>
  <c r="AR28" i="12"/>
  <c r="AJ28" i="12"/>
  <c r="AI28" i="12"/>
  <c r="AH28" i="12"/>
  <c r="AK28" i="12" s="1"/>
  <c r="AG28" i="12"/>
  <c r="AF28" i="12"/>
  <c r="AE28" i="12"/>
  <c r="AD28" i="12"/>
  <c r="AC28" i="12"/>
  <c r="P28" i="12"/>
  <c r="I28" i="12"/>
  <c r="AU27" i="12"/>
  <c r="AT27" i="12"/>
  <c r="AS27" i="12"/>
  <c r="AR27" i="12"/>
  <c r="AK27" i="12"/>
  <c r="AJ27" i="12"/>
  <c r="AI27" i="12"/>
  <c r="AH27" i="12"/>
  <c r="AG27" i="12"/>
  <c r="AF27" i="12"/>
  <c r="AE27" i="12"/>
  <c r="AD27" i="12"/>
  <c r="AC27" i="12"/>
  <c r="P27" i="12"/>
  <c r="I27" i="12"/>
  <c r="AJ26" i="12"/>
  <c r="AK26" i="12" s="1"/>
  <c r="AI26" i="12"/>
  <c r="AH26" i="12"/>
  <c r="AG26" i="12"/>
  <c r="AF26" i="12"/>
  <c r="AE26" i="12"/>
  <c r="AD26" i="12"/>
  <c r="AC26" i="12"/>
  <c r="P26" i="12"/>
  <c r="I26" i="12"/>
  <c r="AU25" i="12"/>
  <c r="AT25" i="12"/>
  <c r="AS25" i="12"/>
  <c r="AR25" i="12"/>
  <c r="AJ25" i="12"/>
  <c r="AI25" i="12"/>
  <c r="AH25" i="12"/>
  <c r="AG25" i="12"/>
  <c r="AF25" i="12"/>
  <c r="AE25" i="12"/>
  <c r="AD25" i="12"/>
  <c r="AC25" i="12"/>
  <c r="P25" i="12"/>
  <c r="I25" i="12"/>
  <c r="AU24" i="12"/>
  <c r="AT24" i="12"/>
  <c r="AS24" i="12"/>
  <c r="AR24" i="12"/>
  <c r="AJ24" i="12"/>
  <c r="AI24" i="12"/>
  <c r="AH24" i="12"/>
  <c r="AK24" i="12" s="1"/>
  <c r="AG24" i="12"/>
  <c r="AF24" i="12"/>
  <c r="AE24" i="12"/>
  <c r="AD24" i="12"/>
  <c r="AC24" i="12"/>
  <c r="P24" i="12"/>
  <c r="I24" i="12"/>
  <c r="AU23" i="12"/>
  <c r="AT23" i="12"/>
  <c r="AS23" i="12"/>
  <c r="AR23" i="12"/>
  <c r="AK23" i="12"/>
  <c r="AJ23" i="12"/>
  <c r="AI23" i="12"/>
  <c r="AH23" i="12"/>
  <c r="AG23" i="12"/>
  <c r="AF23" i="12"/>
  <c r="AE23" i="12"/>
  <c r="AD23" i="12"/>
  <c r="AC23" i="12"/>
  <c r="P23" i="12"/>
  <c r="I23" i="12"/>
  <c r="AU22" i="12"/>
  <c r="AT22" i="12"/>
  <c r="AS22" i="12"/>
  <c r="AR22" i="12"/>
  <c r="AJ22" i="12"/>
  <c r="AK22" i="12" s="1"/>
  <c r="AI22" i="12"/>
  <c r="AH22" i="12"/>
  <c r="AG22" i="12"/>
  <c r="AF22" i="12"/>
  <c r="AE22" i="12"/>
  <c r="AD22" i="12"/>
  <c r="AC22" i="12"/>
  <c r="P22" i="12"/>
  <c r="I22" i="12"/>
  <c r="I38" i="12" s="1"/>
  <c r="AR21" i="12"/>
  <c r="AH21" i="12"/>
  <c r="AD21" i="12"/>
  <c r="AB21" i="12"/>
  <c r="AA21" i="12"/>
  <c r="AA61" i="12" s="1"/>
  <c r="Z21" i="12"/>
  <c r="Y21" i="12"/>
  <c r="X21" i="12"/>
  <c r="AU21" i="12" s="1"/>
  <c r="W21" i="12"/>
  <c r="V21" i="12"/>
  <c r="V61" i="12" s="1"/>
  <c r="U21" i="12"/>
  <c r="T21" i="12"/>
  <c r="S21" i="12"/>
  <c r="R21" i="12"/>
  <c r="AJ21" i="12" s="1"/>
  <c r="Q21" i="12"/>
  <c r="O21" i="12"/>
  <c r="N21" i="12"/>
  <c r="N61" i="12" s="1"/>
  <c r="M21" i="12"/>
  <c r="L21" i="12"/>
  <c r="K21" i="12"/>
  <c r="J21" i="12"/>
  <c r="J61" i="12" s="1"/>
  <c r="H21" i="12"/>
  <c r="G21" i="12"/>
  <c r="F21" i="12"/>
  <c r="F61" i="12" s="1"/>
  <c r="E21" i="12"/>
  <c r="E61" i="12" s="1"/>
  <c r="D21" i="12"/>
  <c r="C21" i="12"/>
  <c r="AU20" i="12"/>
  <c r="AT20" i="12"/>
  <c r="AS20" i="12"/>
  <c r="AR20" i="12"/>
  <c r="AJ20" i="12"/>
  <c r="AI20" i="12"/>
  <c r="AH20" i="12"/>
  <c r="AK20" i="12" s="1"/>
  <c r="AG20" i="12"/>
  <c r="AF20" i="12"/>
  <c r="AE20" i="12"/>
  <c r="AD20" i="12"/>
  <c r="AC20" i="12"/>
  <c r="P20" i="12"/>
  <c r="I20" i="12"/>
  <c r="AU19" i="12"/>
  <c r="AT19" i="12"/>
  <c r="AS19" i="12"/>
  <c r="AR19" i="12"/>
  <c r="AK19" i="12"/>
  <c r="AJ19" i="12"/>
  <c r="AI19" i="12"/>
  <c r="AH19" i="12"/>
  <c r="AG19" i="12"/>
  <c r="AF19" i="12"/>
  <c r="AE19" i="12"/>
  <c r="AD19" i="12"/>
  <c r="AC19" i="12"/>
  <c r="P19" i="12"/>
  <c r="I19" i="12"/>
  <c r="AU18" i="12"/>
  <c r="AT18" i="12"/>
  <c r="AS18" i="12"/>
  <c r="AR18" i="12"/>
  <c r="AJ18" i="12"/>
  <c r="AK18" i="12" s="1"/>
  <c r="AI18" i="12"/>
  <c r="AH18" i="12"/>
  <c r="AG18" i="12"/>
  <c r="AF18" i="12"/>
  <c r="AE18" i="12"/>
  <c r="AD18" i="12"/>
  <c r="AC18" i="12"/>
  <c r="P18" i="12"/>
  <c r="I18" i="12"/>
  <c r="AU17" i="12"/>
  <c r="AT17" i="12"/>
  <c r="AS17" i="12"/>
  <c r="AR17" i="12"/>
  <c r="AJ17" i="12"/>
  <c r="AI17" i="12"/>
  <c r="AH17" i="12"/>
  <c r="AG17" i="12"/>
  <c r="AF17" i="12"/>
  <c r="AE17" i="12"/>
  <c r="AD17" i="12"/>
  <c r="AC17" i="12"/>
  <c r="P17" i="12"/>
  <c r="I17" i="12"/>
  <c r="AU16" i="12"/>
  <c r="AT16" i="12"/>
  <c r="AS16" i="12"/>
  <c r="AR16" i="12"/>
  <c r="AJ16" i="12"/>
  <c r="AI16" i="12"/>
  <c r="AH16" i="12"/>
  <c r="AK16" i="12" s="1"/>
  <c r="AG16" i="12"/>
  <c r="AF16" i="12"/>
  <c r="AE16" i="12"/>
  <c r="AD16" i="12"/>
  <c r="AC16" i="12"/>
  <c r="P16" i="12"/>
  <c r="I16" i="12"/>
  <c r="AU15" i="12"/>
  <c r="AT15" i="12"/>
  <c r="AS15" i="12"/>
  <c r="AR15" i="12"/>
  <c r="AK15" i="12"/>
  <c r="AJ15" i="12"/>
  <c r="AI15" i="12"/>
  <c r="AH15" i="12"/>
  <c r="AG15" i="12"/>
  <c r="AF15" i="12"/>
  <c r="AE15" i="12"/>
  <c r="AD15" i="12"/>
  <c r="AC15" i="12"/>
  <c r="P15" i="12"/>
  <c r="I15" i="12"/>
  <c r="AU14" i="12"/>
  <c r="AT14" i="12"/>
  <c r="AS14" i="12"/>
  <c r="AR14" i="12"/>
  <c r="AJ14" i="12"/>
  <c r="AK14" i="12" s="1"/>
  <c r="AI14" i="12"/>
  <c r="AH14" i="12"/>
  <c r="AG14" i="12"/>
  <c r="AF14" i="12"/>
  <c r="AE14" i="12"/>
  <c r="AD14" i="12"/>
  <c r="AC14" i="12"/>
  <c r="P14" i="12"/>
  <c r="I14" i="12"/>
  <c r="AU13" i="12"/>
  <c r="AT13" i="12"/>
  <c r="AS13" i="12"/>
  <c r="AR13" i="12"/>
  <c r="AJ13" i="12"/>
  <c r="AK13" i="12" s="1"/>
  <c r="AI13" i="12"/>
  <c r="AH13" i="12"/>
  <c r="AG13" i="12"/>
  <c r="AF13" i="12"/>
  <c r="AE13" i="12"/>
  <c r="AD13" i="12"/>
  <c r="AC13" i="12"/>
  <c r="P13" i="12"/>
  <c r="I13" i="12"/>
  <c r="AU12" i="12"/>
  <c r="AT12" i="12"/>
  <c r="AS12" i="12"/>
  <c r="AR12" i="12"/>
  <c r="AJ12" i="12"/>
  <c r="AI12" i="12"/>
  <c r="AH12" i="12"/>
  <c r="AK12" i="12" s="1"/>
  <c r="AG12" i="12"/>
  <c r="AF12" i="12"/>
  <c r="AE12" i="12"/>
  <c r="AD12" i="12"/>
  <c r="AC12" i="12"/>
  <c r="P12" i="12"/>
  <c r="I12" i="12"/>
  <c r="AU11" i="12"/>
  <c r="AT11" i="12"/>
  <c r="AS11" i="12"/>
  <c r="AR11" i="12"/>
  <c r="AK11" i="12"/>
  <c r="AJ11" i="12"/>
  <c r="AI11" i="12"/>
  <c r="AH11" i="12"/>
  <c r="AG11" i="12"/>
  <c r="AF11" i="12"/>
  <c r="AE11" i="12"/>
  <c r="AD11" i="12"/>
  <c r="AC11" i="12"/>
  <c r="P11" i="12"/>
  <c r="I11" i="12"/>
  <c r="AU10" i="12"/>
  <c r="AT10" i="12"/>
  <c r="AS10" i="12"/>
  <c r="AR10" i="12"/>
  <c r="AJ10" i="12"/>
  <c r="AK10" i="12" s="1"/>
  <c r="AI10" i="12"/>
  <c r="AH10" i="12"/>
  <c r="AG10" i="12"/>
  <c r="AF10" i="12"/>
  <c r="AE10" i="12"/>
  <c r="AD10" i="12"/>
  <c r="AC10" i="12"/>
  <c r="P10" i="12"/>
  <c r="I10" i="12"/>
  <c r="AU9" i="12"/>
  <c r="AT9" i="12"/>
  <c r="AS9" i="12"/>
  <c r="AR9" i="12"/>
  <c r="AJ9" i="12"/>
  <c r="AK9" i="12" s="1"/>
  <c r="AI9" i="12"/>
  <c r="AH9" i="12"/>
  <c r="AG9" i="12"/>
  <c r="AF9" i="12"/>
  <c r="AE9" i="12"/>
  <c r="AD9" i="12"/>
  <c r="AC9" i="12"/>
  <c r="P9" i="12"/>
  <c r="P21" i="12" s="1"/>
  <c r="I9" i="12"/>
  <c r="A3" i="12"/>
  <c r="AI67" i="11"/>
  <c r="AE67" i="11"/>
  <c r="AB67" i="11"/>
  <c r="AA67" i="11"/>
  <c r="AA59" i="11" s="1"/>
  <c r="AA60" i="11" s="1"/>
  <c r="Z67" i="11"/>
  <c r="Z59" i="11" s="1"/>
  <c r="Z60" i="11" s="1"/>
  <c r="Y67" i="11"/>
  <c r="X67" i="11"/>
  <c r="W67" i="11"/>
  <c r="W59" i="11" s="1"/>
  <c r="W60" i="11" s="1"/>
  <c r="V67" i="11"/>
  <c r="V59" i="11" s="1"/>
  <c r="V60" i="11" s="1"/>
  <c r="U67" i="11"/>
  <c r="T67" i="11"/>
  <c r="S67" i="11"/>
  <c r="S59" i="11" s="1"/>
  <c r="S60" i="11" s="1"/>
  <c r="R67" i="11"/>
  <c r="Q67" i="11"/>
  <c r="O67" i="11"/>
  <c r="O59" i="11" s="1"/>
  <c r="O60" i="11" s="1"/>
  <c r="N67" i="11"/>
  <c r="N59" i="11" s="1"/>
  <c r="M67" i="11"/>
  <c r="L67" i="11"/>
  <c r="K67" i="11"/>
  <c r="K59" i="11" s="1"/>
  <c r="K60" i="11" s="1"/>
  <c r="J67" i="11"/>
  <c r="J59" i="11" s="1"/>
  <c r="H67" i="11"/>
  <c r="G67" i="11"/>
  <c r="G59" i="11" s="1"/>
  <c r="G60" i="11" s="1"/>
  <c r="F67" i="11"/>
  <c r="F59" i="11" s="1"/>
  <c r="E67" i="11"/>
  <c r="D67" i="11"/>
  <c r="C67" i="11"/>
  <c r="AK66" i="11"/>
  <c r="AJ66" i="11"/>
  <c r="AI66" i="11"/>
  <c r="AH66" i="11"/>
  <c r="AG66" i="11"/>
  <c r="AF66" i="11"/>
  <c r="AE66" i="11"/>
  <c r="AD66" i="11"/>
  <c r="AC66" i="11"/>
  <c r="P66" i="11"/>
  <c r="I66" i="11"/>
  <c r="AJ65" i="11"/>
  <c r="AK65" i="11" s="1"/>
  <c r="AI65" i="11"/>
  <c r="AH65" i="11"/>
  <c r="AG65" i="11"/>
  <c r="AF65" i="11"/>
  <c r="AE65" i="11"/>
  <c r="AD65" i="11"/>
  <c r="AC65" i="11"/>
  <c r="P65" i="11"/>
  <c r="I65" i="11"/>
  <c r="AJ64" i="11"/>
  <c r="AK64" i="11" s="1"/>
  <c r="AI64" i="11"/>
  <c r="AH64" i="11"/>
  <c r="AG64" i="11"/>
  <c r="AF64" i="11"/>
  <c r="AE64" i="11"/>
  <c r="AD64" i="11"/>
  <c r="AC64" i="11"/>
  <c r="P64" i="11"/>
  <c r="P67" i="11" s="1"/>
  <c r="P59" i="11" s="1"/>
  <c r="P60" i="11" s="1"/>
  <c r="I64" i="11"/>
  <c r="I67" i="11" s="1"/>
  <c r="G61" i="11"/>
  <c r="N60" i="11"/>
  <c r="J60" i="11"/>
  <c r="F60" i="11"/>
  <c r="AB59" i="11"/>
  <c r="AB60" i="11" s="1"/>
  <c r="Y59" i="11"/>
  <c r="Y60" i="11" s="1"/>
  <c r="X59" i="11"/>
  <c r="U59" i="11"/>
  <c r="U60" i="11" s="1"/>
  <c r="T59" i="11"/>
  <c r="T60" i="11" s="1"/>
  <c r="Q59" i="11"/>
  <c r="M59" i="11"/>
  <c r="M60" i="11" s="1"/>
  <c r="L59" i="11"/>
  <c r="L60" i="11" s="1"/>
  <c r="I59" i="11"/>
  <c r="I60" i="11" s="1"/>
  <c r="H59" i="11"/>
  <c r="H60" i="11" s="1"/>
  <c r="E59" i="11"/>
  <c r="E60" i="11" s="1"/>
  <c r="D59" i="11"/>
  <c r="AF58" i="11"/>
  <c r="AB58" i="11"/>
  <c r="AA58" i="11"/>
  <c r="Z58" i="11"/>
  <c r="Y58" i="11"/>
  <c r="X58" i="11"/>
  <c r="W58" i="11"/>
  <c r="V58" i="11"/>
  <c r="U58" i="11"/>
  <c r="T58" i="11"/>
  <c r="AJ58" i="11" s="1"/>
  <c r="S58" i="11"/>
  <c r="AI58" i="11" s="1"/>
  <c r="R58" i="11"/>
  <c r="AD58" i="11" s="1"/>
  <c r="Q58" i="11"/>
  <c r="P58" i="11"/>
  <c r="O58" i="11"/>
  <c r="N58" i="11"/>
  <c r="M58" i="11"/>
  <c r="L58" i="11"/>
  <c r="K58" i="11"/>
  <c r="J58" i="11"/>
  <c r="H58" i="11"/>
  <c r="G58" i="11"/>
  <c r="F58" i="11"/>
  <c r="E58" i="11"/>
  <c r="D58" i="11"/>
  <c r="C58" i="11"/>
  <c r="AG58" i="11" s="1"/>
  <c r="AJ57" i="11"/>
  <c r="AK57" i="11" s="1"/>
  <c r="AI57" i="11"/>
  <c r="AH57" i="11"/>
  <c r="AG57" i="11"/>
  <c r="AF57" i="11"/>
  <c r="AE57" i="11"/>
  <c r="AE58" i="11" s="1"/>
  <c r="AD57" i="11"/>
  <c r="AC57" i="11"/>
  <c r="AC58" i="11" s="1"/>
  <c r="P57" i="11"/>
  <c r="I57" i="11"/>
  <c r="I58" i="11" s="1"/>
  <c r="AB56" i="11"/>
  <c r="AA56" i="11"/>
  <c r="Z56" i="11"/>
  <c r="Y56" i="11"/>
  <c r="X56" i="11"/>
  <c r="W56" i="11"/>
  <c r="V56" i="11"/>
  <c r="U56" i="11"/>
  <c r="T56" i="11"/>
  <c r="S56" i="11"/>
  <c r="R56" i="11"/>
  <c r="AJ56" i="11" s="1"/>
  <c r="Q56" i="11"/>
  <c r="AI56" i="11" s="1"/>
  <c r="O56" i="11"/>
  <c r="N56" i="11"/>
  <c r="M56" i="11"/>
  <c r="L56" i="11"/>
  <c r="K56" i="11"/>
  <c r="J56" i="11"/>
  <c r="I56" i="11"/>
  <c r="H56" i="11"/>
  <c r="G56" i="11"/>
  <c r="F56" i="11"/>
  <c r="E56" i="11"/>
  <c r="D56" i="11"/>
  <c r="C56" i="11"/>
  <c r="AJ55" i="11"/>
  <c r="AK55" i="11" s="1"/>
  <c r="AI55" i="11"/>
  <c r="AH55" i="11"/>
  <c r="AG55" i="11"/>
  <c r="AF55" i="11"/>
  <c r="AE55" i="11"/>
  <c r="AD55" i="11"/>
  <c r="AC55" i="11"/>
  <c r="P55" i="11"/>
  <c r="I55" i="11"/>
  <c r="AK54" i="11"/>
  <c r="AJ54" i="11"/>
  <c r="AI54" i="11"/>
  <c r="AH54" i="11"/>
  <c r="AG54" i="11"/>
  <c r="AF54" i="11"/>
  <c r="AE54" i="11"/>
  <c r="AE56" i="11" s="1"/>
  <c r="AD54" i="11"/>
  <c r="AC54" i="11"/>
  <c r="AC56" i="11" s="1"/>
  <c r="P54" i="11"/>
  <c r="I54" i="11"/>
  <c r="AH53" i="11"/>
  <c r="AB53" i="11"/>
  <c r="AA53" i="11"/>
  <c r="Z53" i="11"/>
  <c r="Y53" i="11"/>
  <c r="X53" i="11"/>
  <c r="W53" i="11"/>
  <c r="V53" i="11"/>
  <c r="U53" i="11"/>
  <c r="T53" i="11"/>
  <c r="S53" i="11"/>
  <c r="AI53" i="11" s="1"/>
  <c r="R53" i="11"/>
  <c r="AJ53" i="11" s="1"/>
  <c r="AK53" i="11" s="1"/>
  <c r="Q53" i="11"/>
  <c r="O53" i="11"/>
  <c r="N53" i="11"/>
  <c r="M53" i="11"/>
  <c r="L53" i="11"/>
  <c r="K53" i="11"/>
  <c r="J53" i="11"/>
  <c r="H53" i="11"/>
  <c r="G53" i="11"/>
  <c r="F53" i="11"/>
  <c r="E53" i="11"/>
  <c r="D53" i="11"/>
  <c r="C53" i="11"/>
  <c r="AG53" i="11" s="1"/>
  <c r="AK52" i="11"/>
  <c r="AJ52" i="11"/>
  <c r="AI52" i="11"/>
  <c r="AH52" i="11"/>
  <c r="AG52" i="11"/>
  <c r="AF52" i="11"/>
  <c r="AE52" i="11"/>
  <c r="AD52" i="11"/>
  <c r="AC52" i="11"/>
  <c r="P52" i="11"/>
  <c r="I52" i="11"/>
  <c r="AJ51" i="11"/>
  <c r="AK51" i="11" s="1"/>
  <c r="AI51" i="11"/>
  <c r="AH51" i="11"/>
  <c r="AG51" i="11"/>
  <c r="AF51" i="11"/>
  <c r="AE51" i="11"/>
  <c r="AD51" i="11"/>
  <c r="AC51" i="11"/>
  <c r="P51" i="11"/>
  <c r="P53" i="11" s="1"/>
  <c r="I51" i="11"/>
  <c r="AK50" i="11"/>
  <c r="AJ50" i="11"/>
  <c r="AI50" i="11"/>
  <c r="AH50" i="11"/>
  <c r="AG50" i="11"/>
  <c r="AF50" i="11"/>
  <c r="AE50" i="11"/>
  <c r="AE53" i="11" s="1"/>
  <c r="AD50" i="11"/>
  <c r="AC50" i="11"/>
  <c r="AC53" i="11" s="1"/>
  <c r="P50" i="11"/>
  <c r="I50" i="11"/>
  <c r="I53" i="11" s="1"/>
  <c r="AB49" i="11"/>
  <c r="AA49" i="11"/>
  <c r="Z49" i="11"/>
  <c r="Y49" i="11"/>
  <c r="X49" i="11"/>
  <c r="AF49" i="11" s="1"/>
  <c r="W49" i="11"/>
  <c r="V49" i="11"/>
  <c r="U49" i="11"/>
  <c r="T49" i="11"/>
  <c r="S49" i="11"/>
  <c r="AI49" i="11" s="1"/>
  <c r="R49" i="11"/>
  <c r="AJ49" i="11" s="1"/>
  <c r="Q49" i="11"/>
  <c r="P49" i="11"/>
  <c r="O49" i="11"/>
  <c r="N49" i="11"/>
  <c r="M49" i="11"/>
  <c r="L49" i="11"/>
  <c r="K49" i="11"/>
  <c r="J49" i="11"/>
  <c r="H49" i="11"/>
  <c r="G49" i="11"/>
  <c r="F49" i="11"/>
  <c r="AH49" i="11" s="1"/>
  <c r="E49" i="11"/>
  <c r="D49" i="11"/>
  <c r="C49" i="11"/>
  <c r="AG49" i="11" s="1"/>
  <c r="AK48" i="11"/>
  <c r="AJ48" i="11"/>
  <c r="AI48" i="11"/>
  <c r="AH48" i="11"/>
  <c r="AG48" i="11"/>
  <c r="AF48" i="11"/>
  <c r="AE48" i="11"/>
  <c r="AE49" i="11" s="1"/>
  <c r="AD48" i="11"/>
  <c r="AC48" i="11"/>
  <c r="AC49" i="11" s="1"/>
  <c r="P48" i="11"/>
  <c r="I48" i="11"/>
  <c r="I49" i="11" s="1"/>
  <c r="AJ47" i="11"/>
  <c r="AK47" i="11" s="1"/>
  <c r="AF47" i="11"/>
  <c r="AB47" i="11"/>
  <c r="AA47" i="11"/>
  <c r="Z47" i="11"/>
  <c r="Y47" i="11"/>
  <c r="X47" i="11"/>
  <c r="W47" i="11"/>
  <c r="V47" i="11"/>
  <c r="U47" i="11"/>
  <c r="T47" i="11"/>
  <c r="S47" i="11"/>
  <c r="R47" i="11"/>
  <c r="AD47" i="11" s="1"/>
  <c r="Q47" i="11"/>
  <c r="AI47" i="11" s="1"/>
  <c r="O47" i="11"/>
  <c r="N47" i="11"/>
  <c r="M47" i="11"/>
  <c r="L47" i="11"/>
  <c r="K47" i="11"/>
  <c r="J47" i="11"/>
  <c r="H47" i="11"/>
  <c r="G47" i="11"/>
  <c r="F47" i="11"/>
  <c r="E47" i="11"/>
  <c r="AG47" i="11" s="1"/>
  <c r="D47" i="11"/>
  <c r="AH47" i="11" s="1"/>
  <c r="C47" i="11"/>
  <c r="AK46" i="11"/>
  <c r="AJ46" i="11"/>
  <c r="AI46" i="11"/>
  <c r="AH46" i="11"/>
  <c r="AG46" i="11"/>
  <c r="AF46" i="11"/>
  <c r="AE46" i="11"/>
  <c r="AD46" i="11"/>
  <c r="AC46" i="11"/>
  <c r="P46" i="11"/>
  <c r="I46" i="11"/>
  <c r="AJ45" i="11"/>
  <c r="AI45" i="11"/>
  <c r="AH45" i="11"/>
  <c r="AG45" i="11"/>
  <c r="AF45" i="11"/>
  <c r="AE45" i="11"/>
  <c r="AD45" i="11"/>
  <c r="AC45" i="11"/>
  <c r="P45" i="11"/>
  <c r="I45" i="11"/>
  <c r="AK44" i="11"/>
  <c r="AJ44" i="11"/>
  <c r="AI44" i="11"/>
  <c r="AH44" i="11"/>
  <c r="AG44" i="11"/>
  <c r="AF44" i="11"/>
  <c r="AE44" i="11"/>
  <c r="AD44" i="11"/>
  <c r="AC44" i="11"/>
  <c r="P44" i="11"/>
  <c r="I44" i="11"/>
  <c r="AJ43" i="11"/>
  <c r="AK43" i="11" s="1"/>
  <c r="AI43" i="11"/>
  <c r="AH43" i="11"/>
  <c r="AG43" i="11"/>
  <c r="AF43" i="11"/>
  <c r="AE43" i="11"/>
  <c r="AD43" i="11"/>
  <c r="AC43" i="11"/>
  <c r="P43" i="11"/>
  <c r="I43" i="11"/>
  <c r="AK42" i="11"/>
  <c r="AJ42" i="11"/>
  <c r="AI42" i="11"/>
  <c r="AH42" i="11"/>
  <c r="AG42" i="11"/>
  <c r="AF42" i="11"/>
  <c r="AE42" i="11"/>
  <c r="AD42" i="11"/>
  <c r="AC42" i="11"/>
  <c r="P42" i="11"/>
  <c r="I42" i="11"/>
  <c r="AJ41" i="11"/>
  <c r="AK41" i="11" s="1"/>
  <c r="AI41" i="11"/>
  <c r="AH41" i="11"/>
  <c r="AG41" i="11"/>
  <c r="AF41" i="11"/>
  <c r="AE41" i="11"/>
  <c r="AD41" i="11"/>
  <c r="AC41" i="11"/>
  <c r="P41" i="11"/>
  <c r="I41" i="11"/>
  <c r="AK40" i="11"/>
  <c r="AJ40" i="11"/>
  <c r="AI40" i="11"/>
  <c r="AH40" i="11"/>
  <c r="AG40" i="11"/>
  <c r="AF40" i="11"/>
  <c r="AE40" i="11"/>
  <c r="AD40" i="11"/>
  <c r="AC40" i="11"/>
  <c r="P40" i="11"/>
  <c r="I40" i="11"/>
  <c r="I47" i="11" s="1"/>
  <c r="AJ39" i="11"/>
  <c r="AK39" i="11" s="1"/>
  <c r="AI39" i="11"/>
  <c r="AH39" i="11"/>
  <c r="AG39" i="11"/>
  <c r="AF39" i="11"/>
  <c r="AE39" i="11"/>
  <c r="AD39" i="11"/>
  <c r="AC39" i="11"/>
  <c r="AC47" i="11" s="1"/>
  <c r="P39" i="11"/>
  <c r="P47" i="11" s="1"/>
  <c r="I39" i="11"/>
  <c r="AE38" i="11"/>
  <c r="AB38" i="11"/>
  <c r="AA38" i="11"/>
  <c r="AA61" i="11" s="1"/>
  <c r="Z38" i="11"/>
  <c r="Y38" i="11"/>
  <c r="X38" i="11"/>
  <c r="W38" i="11"/>
  <c r="W61" i="11" s="1"/>
  <c r="V38" i="11"/>
  <c r="U38" i="11"/>
  <c r="T38" i="11"/>
  <c r="AJ38" i="11" s="1"/>
  <c r="S38" i="11"/>
  <c r="S61" i="11" s="1"/>
  <c r="R38" i="11"/>
  <c r="AD38" i="11" s="1"/>
  <c r="Q38" i="11"/>
  <c r="AI38" i="11" s="1"/>
  <c r="O38" i="11"/>
  <c r="O61" i="11" s="1"/>
  <c r="N38" i="11"/>
  <c r="M38" i="11"/>
  <c r="L38" i="11"/>
  <c r="K38" i="11"/>
  <c r="K61" i="11" s="1"/>
  <c r="J38" i="11"/>
  <c r="H38" i="11"/>
  <c r="G38" i="11"/>
  <c r="F38" i="11"/>
  <c r="E38" i="11"/>
  <c r="D38" i="11"/>
  <c r="C38" i="11"/>
  <c r="AJ37" i="11"/>
  <c r="AI37" i="11"/>
  <c r="AH37" i="11"/>
  <c r="AG37" i="11"/>
  <c r="AF37" i="11"/>
  <c r="AE37" i="11"/>
  <c r="AD37" i="11"/>
  <c r="AC37" i="11"/>
  <c r="P37" i="11"/>
  <c r="I37" i="11"/>
  <c r="AK36" i="11"/>
  <c r="AJ36" i="11"/>
  <c r="AI36" i="11"/>
  <c r="AH36" i="11"/>
  <c r="AG36" i="11"/>
  <c r="AF36" i="11"/>
  <c r="AE36" i="11"/>
  <c r="AD36" i="11"/>
  <c r="AC36" i="11"/>
  <c r="P36" i="11"/>
  <c r="I36" i="11"/>
  <c r="AJ35" i="11"/>
  <c r="AK35" i="11" s="1"/>
  <c r="AI35" i="11"/>
  <c r="AH35" i="11"/>
  <c r="AG35" i="11"/>
  <c r="AF35" i="11"/>
  <c r="AE35" i="11"/>
  <c r="AD35" i="11"/>
  <c r="AC35" i="11"/>
  <c r="P35" i="11"/>
  <c r="I35" i="11"/>
  <c r="AK34" i="11"/>
  <c r="AJ34" i="11"/>
  <c r="AI34" i="11"/>
  <c r="AH34" i="11"/>
  <c r="AG34" i="11"/>
  <c r="AF34" i="11"/>
  <c r="AE34" i="11"/>
  <c r="AD34" i="11"/>
  <c r="AC34" i="11"/>
  <c r="P34" i="11"/>
  <c r="I34" i="11"/>
  <c r="AJ33" i="11"/>
  <c r="AK33" i="11" s="1"/>
  <c r="AI33" i="11"/>
  <c r="AH33" i="11"/>
  <c r="AG33" i="11"/>
  <c r="AF33" i="11"/>
  <c r="AE33" i="11"/>
  <c r="AD33" i="11"/>
  <c r="AC33" i="11"/>
  <c r="P33" i="11"/>
  <c r="I33" i="11"/>
  <c r="AK32" i="11"/>
  <c r="AJ32" i="11"/>
  <c r="AI32" i="11"/>
  <c r="AH32" i="11"/>
  <c r="AG32" i="11"/>
  <c r="AF32" i="11"/>
  <c r="AE32" i="11"/>
  <c r="AD32" i="11"/>
  <c r="AC32" i="11"/>
  <c r="P32" i="11"/>
  <c r="I32" i="11"/>
  <c r="AJ31" i="11"/>
  <c r="AI31" i="11"/>
  <c r="AH31" i="11"/>
  <c r="AG31" i="11"/>
  <c r="AF31" i="11"/>
  <c r="AE31" i="11"/>
  <c r="AD31" i="11"/>
  <c r="AC31" i="11"/>
  <c r="P31" i="11"/>
  <c r="I31" i="11"/>
  <c r="AK30" i="11"/>
  <c r="AJ30" i="11"/>
  <c r="AI30" i="11"/>
  <c r="AH30" i="11"/>
  <c r="AG30" i="11"/>
  <c r="AF30" i="11"/>
  <c r="AE30" i="11"/>
  <c r="AD30" i="11"/>
  <c r="AC30" i="11"/>
  <c r="P30" i="11"/>
  <c r="I30" i="11"/>
  <c r="AJ29" i="11"/>
  <c r="AI29" i="11"/>
  <c r="AH29" i="11"/>
  <c r="AG29" i="11"/>
  <c r="AF29" i="11"/>
  <c r="AE29" i="11"/>
  <c r="AD29" i="11"/>
  <c r="AC29" i="11"/>
  <c r="P29" i="11"/>
  <c r="I29" i="11"/>
  <c r="AK28" i="11"/>
  <c r="AJ28" i="11"/>
  <c r="AI28" i="11"/>
  <c r="AH28" i="11"/>
  <c r="AG28" i="11"/>
  <c r="AF28" i="11"/>
  <c r="AE28" i="11"/>
  <c r="AD28" i="11"/>
  <c r="AC28" i="11"/>
  <c r="P28" i="11"/>
  <c r="I28" i="11"/>
  <c r="AJ27" i="11"/>
  <c r="AK27" i="11" s="1"/>
  <c r="AI27" i="11"/>
  <c r="AH27" i="11"/>
  <c r="AG27" i="11"/>
  <c r="AF27" i="11"/>
  <c r="AE27" i="11"/>
  <c r="AD27" i="11"/>
  <c r="AC27" i="11"/>
  <c r="P27" i="11"/>
  <c r="I27" i="11"/>
  <c r="AK26" i="11"/>
  <c r="AJ26" i="11"/>
  <c r="AI26" i="11"/>
  <c r="AH26" i="11"/>
  <c r="AG26" i="11"/>
  <c r="AF26" i="11"/>
  <c r="AE26" i="11"/>
  <c r="AD26" i="11"/>
  <c r="AC26" i="11"/>
  <c r="P26" i="11"/>
  <c r="I26" i="11"/>
  <c r="I38" i="11" s="1"/>
  <c r="AJ25" i="11"/>
  <c r="AK25" i="11" s="1"/>
  <c r="AI25" i="11"/>
  <c r="AH25" i="11"/>
  <c r="AG25" i="11"/>
  <c r="AF25" i="11"/>
  <c r="AE25" i="11"/>
  <c r="AD25" i="11"/>
  <c r="AC25" i="11"/>
  <c r="P25" i="11"/>
  <c r="I25" i="11"/>
  <c r="AK24" i="11"/>
  <c r="AJ24" i="11"/>
  <c r="AI24" i="11"/>
  <c r="AH24" i="11"/>
  <c r="AG24" i="11"/>
  <c r="AF24" i="11"/>
  <c r="AE24" i="11"/>
  <c r="AD24" i="11"/>
  <c r="AC24" i="11"/>
  <c r="P24" i="11"/>
  <c r="I24" i="11"/>
  <c r="AJ23" i="11"/>
  <c r="AI23" i="11"/>
  <c r="AH23" i="11"/>
  <c r="AG23" i="11"/>
  <c r="AF23" i="11"/>
  <c r="AE23" i="11"/>
  <c r="AD23" i="11"/>
  <c r="AC23" i="11"/>
  <c r="P23" i="11"/>
  <c r="I23" i="11"/>
  <c r="AK22" i="11"/>
  <c r="AJ22" i="11"/>
  <c r="AI22" i="11"/>
  <c r="AH22" i="11"/>
  <c r="AG22" i="11"/>
  <c r="AF22" i="11"/>
  <c r="AE22" i="11"/>
  <c r="AD22" i="11"/>
  <c r="AC22" i="11"/>
  <c r="AC38" i="11" s="1"/>
  <c r="P22" i="11"/>
  <c r="I22" i="11"/>
  <c r="AB21" i="11"/>
  <c r="AB61" i="11" s="1"/>
  <c r="AA21" i="11"/>
  <c r="Z21" i="11"/>
  <c r="Y21" i="11"/>
  <c r="X21" i="11"/>
  <c r="W21" i="11"/>
  <c r="V21" i="11"/>
  <c r="V61" i="11" s="1"/>
  <c r="U21" i="11"/>
  <c r="T21" i="11"/>
  <c r="T61" i="11" s="1"/>
  <c r="S21" i="11"/>
  <c r="AI21" i="11" s="1"/>
  <c r="R21" i="11"/>
  <c r="Q21" i="11"/>
  <c r="O21" i="11"/>
  <c r="N21" i="11"/>
  <c r="N61" i="11" s="1"/>
  <c r="M21" i="11"/>
  <c r="L21" i="11"/>
  <c r="L61" i="11" s="1"/>
  <c r="K21" i="11"/>
  <c r="J21" i="11"/>
  <c r="J61" i="11" s="1"/>
  <c r="H21" i="11"/>
  <c r="G21" i="11"/>
  <c r="F21" i="11"/>
  <c r="F61" i="11" s="1"/>
  <c r="E21" i="11"/>
  <c r="D21" i="11"/>
  <c r="C21" i="11"/>
  <c r="AK20" i="11"/>
  <c r="AJ20" i="11"/>
  <c r="AI20" i="11"/>
  <c r="AH20" i="11"/>
  <c r="AG20" i="11"/>
  <c r="AF20" i="11"/>
  <c r="AE20" i="11"/>
  <c r="AD20" i="11"/>
  <c r="AC20" i="11"/>
  <c r="P20" i="11"/>
  <c r="I20" i="11"/>
  <c r="AJ19" i="11"/>
  <c r="AI19" i="11"/>
  <c r="AH19" i="11"/>
  <c r="AG19" i="11"/>
  <c r="AF19" i="11"/>
  <c r="AE19" i="11"/>
  <c r="AD19" i="11"/>
  <c r="AC19" i="11"/>
  <c r="P19" i="11"/>
  <c r="I19" i="11"/>
  <c r="AK18" i="11"/>
  <c r="AJ18" i="11"/>
  <c r="AI18" i="11"/>
  <c r="AH18" i="11"/>
  <c r="AG18" i="11"/>
  <c r="AF18" i="11"/>
  <c r="AE18" i="11"/>
  <c r="AD18" i="11"/>
  <c r="AC18" i="11"/>
  <c r="P18" i="11"/>
  <c r="I18" i="11"/>
  <c r="AJ17" i="11"/>
  <c r="AK17" i="11" s="1"/>
  <c r="AI17" i="11"/>
  <c r="AH17" i="11"/>
  <c r="AG17" i="11"/>
  <c r="AF17" i="11"/>
  <c r="AE17" i="11"/>
  <c r="AD17" i="11"/>
  <c r="AC17" i="11"/>
  <c r="P17" i="11"/>
  <c r="I17" i="11"/>
  <c r="AK16" i="11"/>
  <c r="AJ16" i="11"/>
  <c r="AI16" i="11"/>
  <c r="AH16" i="11"/>
  <c r="AG16" i="11"/>
  <c r="AF16" i="11"/>
  <c r="AE16" i="11"/>
  <c r="AD16" i="11"/>
  <c r="AC16" i="11"/>
  <c r="P16" i="11"/>
  <c r="I16" i="11"/>
  <c r="AJ15" i="11"/>
  <c r="AK15" i="11" s="1"/>
  <c r="AI15" i="11"/>
  <c r="AH15" i="11"/>
  <c r="AG15" i="11"/>
  <c r="AF15" i="11"/>
  <c r="AE15" i="11"/>
  <c r="AD15" i="11"/>
  <c r="AC15" i="11"/>
  <c r="P15" i="11"/>
  <c r="I15" i="11"/>
  <c r="AK14" i="11"/>
  <c r="AJ14" i="11"/>
  <c r="AI14" i="11"/>
  <c r="AH14" i="11"/>
  <c r="AG14" i="11"/>
  <c r="AF14" i="11"/>
  <c r="AE14" i="11"/>
  <c r="AD14" i="11"/>
  <c r="AC14" i="11"/>
  <c r="P14" i="11"/>
  <c r="I14" i="11"/>
  <c r="AJ13" i="11"/>
  <c r="AI13" i="11"/>
  <c r="AH13" i="11"/>
  <c r="AG13" i="11"/>
  <c r="AF13" i="11"/>
  <c r="AE13" i="11"/>
  <c r="AD13" i="11"/>
  <c r="AC13" i="11"/>
  <c r="P13" i="11"/>
  <c r="I13" i="11"/>
  <c r="AK12" i="11"/>
  <c r="AJ12" i="11"/>
  <c r="AI12" i="11"/>
  <c r="AH12" i="11"/>
  <c r="AG12" i="11"/>
  <c r="AF12" i="11"/>
  <c r="AE12" i="11"/>
  <c r="AD12" i="11"/>
  <c r="AC12" i="11"/>
  <c r="P12" i="11"/>
  <c r="I12" i="11"/>
  <c r="AJ11" i="11"/>
  <c r="AI11" i="11"/>
  <c r="AH11" i="11"/>
  <c r="AG11" i="11"/>
  <c r="AF11" i="11"/>
  <c r="AE11" i="11"/>
  <c r="AD11" i="11"/>
  <c r="AC11" i="11"/>
  <c r="P11" i="11"/>
  <c r="I11" i="11"/>
  <c r="AK10" i="11"/>
  <c r="AJ10" i="11"/>
  <c r="AI10" i="11"/>
  <c r="AH10" i="11"/>
  <c r="AG10" i="11"/>
  <c r="AF10" i="11"/>
  <c r="AE10" i="11"/>
  <c r="AD10" i="11"/>
  <c r="AC10" i="11"/>
  <c r="P10" i="11"/>
  <c r="I10" i="11"/>
  <c r="AJ9" i="11"/>
  <c r="AK9" i="11" s="1"/>
  <c r="AI9" i="11"/>
  <c r="AH9" i="11"/>
  <c r="AG9" i="11"/>
  <c r="AF9" i="11"/>
  <c r="AE9" i="11"/>
  <c r="AD9" i="11"/>
  <c r="AC9" i="11"/>
  <c r="P9" i="11"/>
  <c r="P21" i="11" s="1"/>
  <c r="I9" i="11"/>
  <c r="A3" i="11"/>
  <c r="AB67" i="10"/>
  <c r="AA67" i="10"/>
  <c r="Z67" i="10"/>
  <c r="AF67" i="10" s="1"/>
  <c r="Y67" i="10"/>
  <c r="X67" i="10"/>
  <c r="W67" i="10"/>
  <c r="V67" i="10"/>
  <c r="U67" i="10"/>
  <c r="T67" i="10"/>
  <c r="S67" i="10"/>
  <c r="AI67" i="10" s="1"/>
  <c r="R67" i="10"/>
  <c r="AD67" i="10" s="1"/>
  <c r="Q67" i="10"/>
  <c r="O67" i="10"/>
  <c r="N67" i="10"/>
  <c r="M67" i="10"/>
  <c r="L67" i="10"/>
  <c r="K67" i="10"/>
  <c r="J67" i="10"/>
  <c r="H67" i="10"/>
  <c r="G67" i="10"/>
  <c r="F67" i="10"/>
  <c r="AH67" i="10" s="1"/>
  <c r="E67" i="10"/>
  <c r="D67" i="10"/>
  <c r="C67" i="10"/>
  <c r="AK66" i="10"/>
  <c r="AJ66" i="10"/>
  <c r="AI66" i="10"/>
  <c r="AH66" i="10"/>
  <c r="AG66" i="10"/>
  <c r="AF66" i="10"/>
  <c r="AE66" i="10"/>
  <c r="AD66" i="10"/>
  <c r="AC66" i="10"/>
  <c r="P66" i="10"/>
  <c r="I66" i="10"/>
  <c r="AJ65" i="10"/>
  <c r="AI65" i="10"/>
  <c r="AH65" i="10"/>
  <c r="AG65" i="10"/>
  <c r="AF65" i="10"/>
  <c r="AE65" i="10"/>
  <c r="AD65" i="10"/>
  <c r="AC65" i="10"/>
  <c r="P65" i="10"/>
  <c r="P67" i="10" s="1"/>
  <c r="P59" i="10" s="1"/>
  <c r="P60" i="10" s="1"/>
  <c r="I65" i="10"/>
  <c r="AK64" i="10"/>
  <c r="AJ64" i="10"/>
  <c r="AI64" i="10"/>
  <c r="AH64" i="10"/>
  <c r="AG64" i="10"/>
  <c r="AF64" i="10"/>
  <c r="AE64" i="10"/>
  <c r="AE67" i="10" s="1"/>
  <c r="AD64" i="10"/>
  <c r="AC64" i="10"/>
  <c r="P64" i="10"/>
  <c r="I64" i="10"/>
  <c r="I67" i="10" s="1"/>
  <c r="I59" i="10" s="1"/>
  <c r="D61" i="10"/>
  <c r="AA60" i="10"/>
  <c r="Y60" i="10"/>
  <c r="W60" i="10"/>
  <c r="U60" i="10"/>
  <c r="S60" i="10"/>
  <c r="Q60" i="10"/>
  <c r="AI60" i="10" s="1"/>
  <c r="O60" i="10"/>
  <c r="M60" i="10"/>
  <c r="K60" i="10"/>
  <c r="I60" i="10"/>
  <c r="G60" i="10"/>
  <c r="E60" i="10"/>
  <c r="AG60" i="10" s="1"/>
  <c r="C60" i="10"/>
  <c r="AB59" i="10"/>
  <c r="AB60" i="10" s="1"/>
  <c r="AA59" i="10"/>
  <c r="Z59" i="10"/>
  <c r="Z60" i="10" s="1"/>
  <c r="Y59" i="10"/>
  <c r="X59" i="10"/>
  <c r="W59" i="10"/>
  <c r="V59" i="10"/>
  <c r="V60" i="10" s="1"/>
  <c r="U59" i="10"/>
  <c r="T59" i="10"/>
  <c r="T60" i="10" s="1"/>
  <c r="S59" i="10"/>
  <c r="R59" i="10"/>
  <c r="R60" i="10" s="1"/>
  <c r="Q59" i="10"/>
  <c r="AI59" i="10" s="1"/>
  <c r="O59" i="10"/>
  <c r="N59" i="10"/>
  <c r="N60" i="10" s="1"/>
  <c r="M59" i="10"/>
  <c r="L59" i="10"/>
  <c r="L60" i="10" s="1"/>
  <c r="K59" i="10"/>
  <c r="J59" i="10"/>
  <c r="J60" i="10" s="1"/>
  <c r="H59" i="10"/>
  <c r="H60" i="10" s="1"/>
  <c r="G59" i="10"/>
  <c r="F59" i="10"/>
  <c r="F60" i="10" s="1"/>
  <c r="E59" i="10"/>
  <c r="AG59" i="10" s="1"/>
  <c r="D59" i="10"/>
  <c r="D60" i="10" s="1"/>
  <c r="C59" i="10"/>
  <c r="AE58" i="10"/>
  <c r="AC58" i="10"/>
  <c r="AB58" i="10"/>
  <c r="AA58" i="10"/>
  <c r="Z58" i="10"/>
  <c r="Y58" i="10"/>
  <c r="X58" i="10"/>
  <c r="W58" i="10"/>
  <c r="V58" i="10"/>
  <c r="U58" i="10"/>
  <c r="T58" i="10"/>
  <c r="AJ58" i="10" s="1"/>
  <c r="S58" i="10"/>
  <c r="R58" i="10"/>
  <c r="AD58" i="10" s="1"/>
  <c r="Q58" i="10"/>
  <c r="AI58" i="10" s="1"/>
  <c r="O58" i="10"/>
  <c r="N58" i="10"/>
  <c r="M58" i="10"/>
  <c r="L58" i="10"/>
  <c r="K58" i="10"/>
  <c r="J58" i="10"/>
  <c r="I58" i="10"/>
  <c r="H58" i="10"/>
  <c r="G58" i="10"/>
  <c r="F58" i="10"/>
  <c r="E58" i="10"/>
  <c r="D58" i="10"/>
  <c r="AH58" i="10" s="1"/>
  <c r="AK58" i="10" s="1"/>
  <c r="C58" i="10"/>
  <c r="AG58" i="10" s="1"/>
  <c r="AJ57" i="10"/>
  <c r="AI57" i="10"/>
  <c r="AH57" i="10"/>
  <c r="AG57" i="10"/>
  <c r="AF57" i="10"/>
  <c r="AE57" i="10"/>
  <c r="AD57" i="10"/>
  <c r="AC57" i="10"/>
  <c r="P57" i="10"/>
  <c r="P58" i="10" s="1"/>
  <c r="I57" i="10"/>
  <c r="AE56" i="10"/>
  <c r="AB56" i="10"/>
  <c r="AA56" i="10"/>
  <c r="Z56" i="10"/>
  <c r="Y56" i="10"/>
  <c r="X56" i="10"/>
  <c r="W56" i="10"/>
  <c r="V56" i="10"/>
  <c r="U56" i="10"/>
  <c r="T56" i="10"/>
  <c r="S56" i="10"/>
  <c r="R56" i="10"/>
  <c r="AD56" i="10" s="1"/>
  <c r="Q56" i="10"/>
  <c r="AI56" i="10" s="1"/>
  <c r="O56" i="10"/>
  <c r="N56" i="10"/>
  <c r="M56" i="10"/>
  <c r="L56" i="10"/>
  <c r="K56" i="10"/>
  <c r="J56" i="10"/>
  <c r="I56" i="10"/>
  <c r="H56" i="10"/>
  <c r="G56" i="10"/>
  <c r="F56" i="10"/>
  <c r="E56" i="10"/>
  <c r="D56" i="10"/>
  <c r="C56" i="10"/>
  <c r="AG56" i="10" s="1"/>
  <c r="AJ55" i="10"/>
  <c r="AI55" i="10"/>
  <c r="AH55" i="10"/>
  <c r="AG55" i="10"/>
  <c r="AF55" i="10"/>
  <c r="AE55" i="10"/>
  <c r="AD55" i="10"/>
  <c r="AC55" i="10"/>
  <c r="P55" i="10"/>
  <c r="I55" i="10"/>
  <c r="AK54" i="10"/>
  <c r="AJ54" i="10"/>
  <c r="AI54" i="10"/>
  <c r="AH54" i="10"/>
  <c r="AG54" i="10"/>
  <c r="AF54" i="10"/>
  <c r="AE54" i="10"/>
  <c r="AD54" i="10"/>
  <c r="AC54" i="10"/>
  <c r="AC56" i="10" s="1"/>
  <c r="P54" i="10"/>
  <c r="P56" i="10" s="1"/>
  <c r="I54" i="10"/>
  <c r="AB53" i="10"/>
  <c r="AA53" i="10"/>
  <c r="Z53" i="10"/>
  <c r="AF53" i="10" s="1"/>
  <c r="Y53" i="10"/>
  <c r="X53" i="10"/>
  <c r="W53" i="10"/>
  <c r="V53" i="10"/>
  <c r="U53" i="10"/>
  <c r="T53" i="10"/>
  <c r="S53" i="10"/>
  <c r="AI53" i="10" s="1"/>
  <c r="R53" i="10"/>
  <c r="AD53" i="10" s="1"/>
  <c r="Q53" i="10"/>
  <c r="O53" i="10"/>
  <c r="N53" i="10"/>
  <c r="M53" i="10"/>
  <c r="L53" i="10"/>
  <c r="K53" i="10"/>
  <c r="J53" i="10"/>
  <c r="H53" i="10"/>
  <c r="G53" i="10"/>
  <c r="F53" i="10"/>
  <c r="AH53" i="10" s="1"/>
  <c r="E53" i="10"/>
  <c r="D53" i="10"/>
  <c r="C53" i="10"/>
  <c r="AK52" i="10"/>
  <c r="AJ52" i="10"/>
  <c r="AI52" i="10"/>
  <c r="AH52" i="10"/>
  <c r="AG52" i="10"/>
  <c r="AF52" i="10"/>
  <c r="AE52" i="10"/>
  <c r="AD52" i="10"/>
  <c r="AC52" i="10"/>
  <c r="P52" i="10"/>
  <c r="I52" i="10"/>
  <c r="AJ51" i="10"/>
  <c r="AI51" i="10"/>
  <c r="AH51" i="10"/>
  <c r="AG51" i="10"/>
  <c r="AF51" i="10"/>
  <c r="AE51" i="10"/>
  <c r="AD51" i="10"/>
  <c r="AC51" i="10"/>
  <c r="P51" i="10"/>
  <c r="P53" i="10" s="1"/>
  <c r="I51" i="10"/>
  <c r="AK50" i="10"/>
  <c r="AJ50" i="10"/>
  <c r="AI50" i="10"/>
  <c r="AH50" i="10"/>
  <c r="AG50" i="10"/>
  <c r="AF50" i="10"/>
  <c r="AE50" i="10"/>
  <c r="AE53" i="10" s="1"/>
  <c r="AD50" i="10"/>
  <c r="AC50" i="10"/>
  <c r="P50" i="10"/>
  <c r="I50" i="10"/>
  <c r="I53" i="10" s="1"/>
  <c r="AB49" i="10"/>
  <c r="AA49" i="10"/>
  <c r="Z49" i="10"/>
  <c r="Y49" i="10"/>
  <c r="X49" i="10"/>
  <c r="AF49" i="10" s="1"/>
  <c r="W49" i="10"/>
  <c r="V49" i="10"/>
  <c r="U49" i="10"/>
  <c r="T49" i="10"/>
  <c r="AD49" i="10" s="1"/>
  <c r="S49" i="10"/>
  <c r="AI49" i="10" s="1"/>
  <c r="R49" i="10"/>
  <c r="Q49" i="10"/>
  <c r="P49" i="10"/>
  <c r="O49" i="10"/>
  <c r="N49" i="10"/>
  <c r="M49" i="10"/>
  <c r="L49" i="10"/>
  <c r="K49" i="10"/>
  <c r="J49" i="10"/>
  <c r="H49" i="10"/>
  <c r="G49" i="10"/>
  <c r="F49" i="10"/>
  <c r="AH49" i="10" s="1"/>
  <c r="E49" i="10"/>
  <c r="D49" i="10"/>
  <c r="C49" i="10"/>
  <c r="AG49" i="10" s="1"/>
  <c r="AK48" i="10"/>
  <c r="AJ48" i="10"/>
  <c r="AI48" i="10"/>
  <c r="AH48" i="10"/>
  <c r="AG48" i="10"/>
  <c r="AF48" i="10"/>
  <c r="AE48" i="10"/>
  <c r="AE49" i="10" s="1"/>
  <c r="AD48" i="10"/>
  <c r="AC48" i="10"/>
  <c r="AC49" i="10" s="1"/>
  <c r="P48" i="10"/>
  <c r="I48" i="10"/>
  <c r="I49" i="10" s="1"/>
  <c r="AB47" i="10"/>
  <c r="AB61" i="10" s="1"/>
  <c r="AA47" i="10"/>
  <c r="Z47" i="10"/>
  <c r="Y47" i="10"/>
  <c r="X47" i="10"/>
  <c r="AF47" i="10" s="1"/>
  <c r="W47" i="10"/>
  <c r="V47" i="10"/>
  <c r="U47" i="10"/>
  <c r="T47" i="10"/>
  <c r="AD47" i="10" s="1"/>
  <c r="S47" i="10"/>
  <c r="R47" i="10"/>
  <c r="Q47" i="10"/>
  <c r="AI47" i="10" s="1"/>
  <c r="O47" i="10"/>
  <c r="N47" i="10"/>
  <c r="M47" i="10"/>
  <c r="L47" i="10"/>
  <c r="L61" i="10" s="1"/>
  <c r="K47" i="10"/>
  <c r="J47" i="10"/>
  <c r="H47" i="10"/>
  <c r="G47" i="10"/>
  <c r="F47" i="10"/>
  <c r="AH47" i="10" s="1"/>
  <c r="E47" i="10"/>
  <c r="D47" i="10"/>
  <c r="C47" i="10"/>
  <c r="AG47" i="10" s="1"/>
  <c r="AK46" i="10"/>
  <c r="AJ46" i="10"/>
  <c r="AI46" i="10"/>
  <c r="AH46" i="10"/>
  <c r="AG46" i="10"/>
  <c r="AF46" i="10"/>
  <c r="AE46" i="10"/>
  <c r="AD46" i="10"/>
  <c r="AC46" i="10"/>
  <c r="P46" i="10"/>
  <c r="I46" i="10"/>
  <c r="AJ45" i="10"/>
  <c r="AK45" i="10" s="1"/>
  <c r="AI45" i="10"/>
  <c r="AH45" i="10"/>
  <c r="AG45" i="10"/>
  <c r="AF45" i="10"/>
  <c r="AE45" i="10"/>
  <c r="AD45" i="10"/>
  <c r="AC45" i="10"/>
  <c r="P45" i="10"/>
  <c r="P47" i="10" s="1"/>
  <c r="I45" i="10"/>
  <c r="AK44" i="10"/>
  <c r="AJ44" i="10"/>
  <c r="AI44" i="10"/>
  <c r="AH44" i="10"/>
  <c r="AG44" i="10"/>
  <c r="AF44" i="10"/>
  <c r="AE44" i="10"/>
  <c r="AD44" i="10"/>
  <c r="AC44" i="10"/>
  <c r="P44" i="10"/>
  <c r="I44" i="10"/>
  <c r="AJ43" i="10"/>
  <c r="AK43" i="10" s="1"/>
  <c r="AI43" i="10"/>
  <c r="AH43" i="10"/>
  <c r="AG43" i="10"/>
  <c r="AF43" i="10"/>
  <c r="AE43" i="10"/>
  <c r="AD43" i="10"/>
  <c r="AC43" i="10"/>
  <c r="P43" i="10"/>
  <c r="I43" i="10"/>
  <c r="AK42" i="10"/>
  <c r="AJ42" i="10"/>
  <c r="AI42" i="10"/>
  <c r="AH42" i="10"/>
  <c r="AG42" i="10"/>
  <c r="AF42" i="10"/>
  <c r="AE42" i="10"/>
  <c r="AD42" i="10"/>
  <c r="AC42" i="10"/>
  <c r="P42" i="10"/>
  <c r="I42" i="10"/>
  <c r="AJ41" i="10"/>
  <c r="AI41" i="10"/>
  <c r="AH41" i="10"/>
  <c r="AG41" i="10"/>
  <c r="AF41" i="10"/>
  <c r="AE41" i="10"/>
  <c r="AD41" i="10"/>
  <c r="AC41" i="10"/>
  <c r="P41" i="10"/>
  <c r="I41" i="10"/>
  <c r="AK40" i="10"/>
  <c r="AJ40" i="10"/>
  <c r="AI40" i="10"/>
  <c r="AH40" i="10"/>
  <c r="AG40" i="10"/>
  <c r="AF40" i="10"/>
  <c r="AE40" i="10"/>
  <c r="AD40" i="10"/>
  <c r="AC40" i="10"/>
  <c r="P40" i="10"/>
  <c r="I40" i="10"/>
  <c r="AJ39" i="10"/>
  <c r="AI39" i="10"/>
  <c r="AH39" i="10"/>
  <c r="AG39" i="10"/>
  <c r="AF39" i="10"/>
  <c r="AE39" i="10"/>
  <c r="AE47" i="10" s="1"/>
  <c r="AD39" i="10"/>
  <c r="AC39" i="10"/>
  <c r="P39" i="10"/>
  <c r="I39" i="10"/>
  <c r="I47" i="10" s="1"/>
  <c r="AE38" i="10"/>
  <c r="AB38" i="10"/>
  <c r="AA38" i="10"/>
  <c r="Z38" i="10"/>
  <c r="Y38" i="10"/>
  <c r="X38" i="10"/>
  <c r="W38" i="10"/>
  <c r="V38" i="10"/>
  <c r="U38" i="10"/>
  <c r="T38" i="10"/>
  <c r="S38" i="10"/>
  <c r="R38" i="10"/>
  <c r="AJ38" i="10" s="1"/>
  <c r="Q38" i="10"/>
  <c r="AI38" i="10" s="1"/>
  <c r="O38" i="10"/>
  <c r="N38" i="10"/>
  <c r="M38" i="10"/>
  <c r="L38" i="10"/>
  <c r="K38" i="10"/>
  <c r="J38" i="10"/>
  <c r="H38" i="10"/>
  <c r="G38" i="10"/>
  <c r="F38" i="10"/>
  <c r="E38" i="10"/>
  <c r="AG38" i="10" s="1"/>
  <c r="D38" i="10"/>
  <c r="C38" i="10"/>
  <c r="AJ37" i="10"/>
  <c r="AI37" i="10"/>
  <c r="AH37" i="10"/>
  <c r="AG37" i="10"/>
  <c r="AF37" i="10"/>
  <c r="AE37" i="10"/>
  <c r="AD37" i="10"/>
  <c r="AC37" i="10"/>
  <c r="P37" i="10"/>
  <c r="I37" i="10"/>
  <c r="AK36" i="10"/>
  <c r="AJ36" i="10"/>
  <c r="AI36" i="10"/>
  <c r="AH36" i="10"/>
  <c r="AG36" i="10"/>
  <c r="AF36" i="10"/>
  <c r="AE36" i="10"/>
  <c r="AD36" i="10"/>
  <c r="AC36" i="10"/>
  <c r="P36" i="10"/>
  <c r="I36" i="10"/>
  <c r="AJ35" i="10"/>
  <c r="AK35" i="10" s="1"/>
  <c r="AI35" i="10"/>
  <c r="AH35" i="10"/>
  <c r="AG35" i="10"/>
  <c r="AF35" i="10"/>
  <c r="AE35" i="10"/>
  <c r="AD35" i="10"/>
  <c r="AC35" i="10"/>
  <c r="P35" i="10"/>
  <c r="I35" i="10"/>
  <c r="AK34" i="10"/>
  <c r="AJ34" i="10"/>
  <c r="AI34" i="10"/>
  <c r="AH34" i="10"/>
  <c r="AG34" i="10"/>
  <c r="AF34" i="10"/>
  <c r="AE34" i="10"/>
  <c r="AD34" i="10"/>
  <c r="AC34" i="10"/>
  <c r="P34" i="10"/>
  <c r="I34" i="10"/>
  <c r="AJ33" i="10"/>
  <c r="AK33" i="10" s="1"/>
  <c r="AI33" i="10"/>
  <c r="AH33" i="10"/>
  <c r="AG33" i="10"/>
  <c r="AF33" i="10"/>
  <c r="AE33" i="10"/>
  <c r="AD33" i="10"/>
  <c r="AC33" i="10"/>
  <c r="P33" i="10"/>
  <c r="I33" i="10"/>
  <c r="AK32" i="10"/>
  <c r="AJ32" i="10"/>
  <c r="AI32" i="10"/>
  <c r="AH32" i="10"/>
  <c r="AG32" i="10"/>
  <c r="AF32" i="10"/>
  <c r="AE32" i="10"/>
  <c r="AD32" i="10"/>
  <c r="AC32" i="10"/>
  <c r="P32" i="10"/>
  <c r="I32" i="10"/>
  <c r="AJ31" i="10"/>
  <c r="AI31" i="10"/>
  <c r="AH31" i="10"/>
  <c r="AG31" i="10"/>
  <c r="AF31" i="10"/>
  <c r="AE31" i="10"/>
  <c r="AD31" i="10"/>
  <c r="AC31" i="10"/>
  <c r="P31" i="10"/>
  <c r="I31" i="10"/>
  <c r="AK30" i="10"/>
  <c r="AJ30" i="10"/>
  <c r="AI30" i="10"/>
  <c r="AH30" i="10"/>
  <c r="AG30" i="10"/>
  <c r="AF30" i="10"/>
  <c r="AE30" i="10"/>
  <c r="AD30" i="10"/>
  <c r="AC30" i="10"/>
  <c r="P30" i="10"/>
  <c r="I30" i="10"/>
  <c r="AJ29" i="10"/>
  <c r="AI29" i="10"/>
  <c r="AH29" i="10"/>
  <c r="AG29" i="10"/>
  <c r="AF29" i="10"/>
  <c r="AE29" i="10"/>
  <c r="AD29" i="10"/>
  <c r="AC29" i="10"/>
  <c r="P29" i="10"/>
  <c r="I29" i="10"/>
  <c r="AK28" i="10"/>
  <c r="AJ28" i="10"/>
  <c r="AI28" i="10"/>
  <c r="AH28" i="10"/>
  <c r="AG28" i="10"/>
  <c r="AF28" i="10"/>
  <c r="AE28" i="10"/>
  <c r="AD28" i="10"/>
  <c r="AC28" i="10"/>
  <c r="P28" i="10"/>
  <c r="I28" i="10"/>
  <c r="AJ27" i="10"/>
  <c r="AK27" i="10" s="1"/>
  <c r="AI27" i="10"/>
  <c r="AH27" i="10"/>
  <c r="AG27" i="10"/>
  <c r="AF27" i="10"/>
  <c r="AE27" i="10"/>
  <c r="AD27" i="10"/>
  <c r="AC27" i="10"/>
  <c r="P27" i="10"/>
  <c r="I27" i="10"/>
  <c r="AK26" i="10"/>
  <c r="AJ26" i="10"/>
  <c r="AI26" i="10"/>
  <c r="AH26" i="10"/>
  <c r="AG26" i="10"/>
  <c r="AF26" i="10"/>
  <c r="AE26" i="10"/>
  <c r="AD26" i="10"/>
  <c r="AC26" i="10"/>
  <c r="P26" i="10"/>
  <c r="I26" i="10"/>
  <c r="I38" i="10" s="1"/>
  <c r="AJ25" i="10"/>
  <c r="AK25" i="10" s="1"/>
  <c r="AI25" i="10"/>
  <c r="AH25" i="10"/>
  <c r="AG25" i="10"/>
  <c r="AF25" i="10"/>
  <c r="AE25" i="10"/>
  <c r="AD25" i="10"/>
  <c r="AC25" i="10"/>
  <c r="P25" i="10"/>
  <c r="I25" i="10"/>
  <c r="AK24" i="10"/>
  <c r="AJ24" i="10"/>
  <c r="AI24" i="10"/>
  <c r="AH24" i="10"/>
  <c r="AG24" i="10"/>
  <c r="AF24" i="10"/>
  <c r="AE24" i="10"/>
  <c r="AD24" i="10"/>
  <c r="AC24" i="10"/>
  <c r="P24" i="10"/>
  <c r="I24" i="10"/>
  <c r="AJ23" i="10"/>
  <c r="AI23" i="10"/>
  <c r="AH23" i="10"/>
  <c r="AG23" i="10"/>
  <c r="AF23" i="10"/>
  <c r="AE23" i="10"/>
  <c r="AD23" i="10"/>
  <c r="AC23" i="10"/>
  <c r="P23" i="10"/>
  <c r="I23" i="10"/>
  <c r="AK22" i="10"/>
  <c r="AJ22" i="10"/>
  <c r="AI22" i="10"/>
  <c r="AH22" i="10"/>
  <c r="AG22" i="10"/>
  <c r="AF22" i="10"/>
  <c r="AE22" i="10"/>
  <c r="AD22" i="10"/>
  <c r="AC22" i="10"/>
  <c r="AC38" i="10" s="1"/>
  <c r="P22" i="10"/>
  <c r="I22" i="10"/>
  <c r="AB21" i="10"/>
  <c r="AA21" i="10"/>
  <c r="AA61" i="10" s="1"/>
  <c r="Z21" i="10"/>
  <c r="Z61" i="10" s="1"/>
  <c r="Y21" i="10"/>
  <c r="X21" i="10"/>
  <c r="W21" i="10"/>
  <c r="W61" i="10" s="1"/>
  <c r="V21" i="10"/>
  <c r="V61" i="10" s="1"/>
  <c r="U21" i="10"/>
  <c r="T21" i="10"/>
  <c r="S21" i="10"/>
  <c r="S61" i="10" s="1"/>
  <c r="R21" i="10"/>
  <c r="AD21" i="10" s="1"/>
  <c r="Q21" i="10"/>
  <c r="AI21" i="10" s="1"/>
  <c r="O21" i="10"/>
  <c r="O61" i="10" s="1"/>
  <c r="N21" i="10"/>
  <c r="N61" i="10" s="1"/>
  <c r="M21" i="10"/>
  <c r="L21" i="10"/>
  <c r="K21" i="10"/>
  <c r="K61" i="10" s="1"/>
  <c r="J21" i="10"/>
  <c r="J61" i="10" s="1"/>
  <c r="H21" i="10"/>
  <c r="H61" i="10" s="1"/>
  <c r="G21" i="10"/>
  <c r="F21" i="10"/>
  <c r="F61" i="10" s="1"/>
  <c r="E21" i="10"/>
  <c r="D21" i="10"/>
  <c r="C21" i="10"/>
  <c r="AK20" i="10"/>
  <c r="AJ20" i="10"/>
  <c r="AI20" i="10"/>
  <c r="AH20" i="10"/>
  <c r="AG20" i="10"/>
  <c r="AF20" i="10"/>
  <c r="AE20" i="10"/>
  <c r="AD20" i="10"/>
  <c r="AC20" i="10"/>
  <c r="P20" i="10"/>
  <c r="I20" i="10"/>
  <c r="AJ19" i="10"/>
  <c r="AI19" i="10"/>
  <c r="AH19" i="10"/>
  <c r="AG19" i="10"/>
  <c r="AF19" i="10"/>
  <c r="AE19" i="10"/>
  <c r="AD19" i="10"/>
  <c r="AC19" i="10"/>
  <c r="P19" i="10"/>
  <c r="I19" i="10"/>
  <c r="AK18" i="10"/>
  <c r="AJ18" i="10"/>
  <c r="AI18" i="10"/>
  <c r="AH18" i="10"/>
  <c r="AG18" i="10"/>
  <c r="AF18" i="10"/>
  <c r="AE18" i="10"/>
  <c r="AD18" i="10"/>
  <c r="AC18" i="10"/>
  <c r="P18" i="10"/>
  <c r="I18" i="10"/>
  <c r="AJ17" i="10"/>
  <c r="AK17" i="10" s="1"/>
  <c r="AI17" i="10"/>
  <c r="AH17" i="10"/>
  <c r="AG17" i="10"/>
  <c r="AF17" i="10"/>
  <c r="AE17" i="10"/>
  <c r="AD17" i="10"/>
  <c r="AC17" i="10"/>
  <c r="P17" i="10"/>
  <c r="I17" i="10"/>
  <c r="AK16" i="10"/>
  <c r="AJ16" i="10"/>
  <c r="AI16" i="10"/>
  <c r="AH16" i="10"/>
  <c r="AG16" i="10"/>
  <c r="AF16" i="10"/>
  <c r="AE16" i="10"/>
  <c r="AD16" i="10"/>
  <c r="AC16" i="10"/>
  <c r="P16" i="10"/>
  <c r="I16" i="10"/>
  <c r="AJ15" i="10"/>
  <c r="AK15" i="10" s="1"/>
  <c r="AI15" i="10"/>
  <c r="AH15" i="10"/>
  <c r="AG15" i="10"/>
  <c r="AF15" i="10"/>
  <c r="AE15" i="10"/>
  <c r="AD15" i="10"/>
  <c r="AC15" i="10"/>
  <c r="P15" i="10"/>
  <c r="I15" i="10"/>
  <c r="AK14" i="10"/>
  <c r="AJ14" i="10"/>
  <c r="AI14" i="10"/>
  <c r="AH14" i="10"/>
  <c r="AG14" i="10"/>
  <c r="AF14" i="10"/>
  <c r="AE14" i="10"/>
  <c r="AD14" i="10"/>
  <c r="AC14" i="10"/>
  <c r="P14" i="10"/>
  <c r="I14" i="10"/>
  <c r="AJ13" i="10"/>
  <c r="AI13" i="10"/>
  <c r="AH13" i="10"/>
  <c r="AG13" i="10"/>
  <c r="AF13" i="10"/>
  <c r="AE13" i="10"/>
  <c r="AD13" i="10"/>
  <c r="AC13" i="10"/>
  <c r="P13" i="10"/>
  <c r="I13" i="10"/>
  <c r="AK12" i="10"/>
  <c r="AJ12" i="10"/>
  <c r="AI12" i="10"/>
  <c r="AH12" i="10"/>
  <c r="AG12" i="10"/>
  <c r="AF12" i="10"/>
  <c r="AE12" i="10"/>
  <c r="AD12" i="10"/>
  <c r="AC12" i="10"/>
  <c r="P12" i="10"/>
  <c r="I12" i="10"/>
  <c r="AJ11" i="10"/>
  <c r="AI11" i="10"/>
  <c r="AH11" i="10"/>
  <c r="AG11" i="10"/>
  <c r="AF11" i="10"/>
  <c r="AE11" i="10"/>
  <c r="AD11" i="10"/>
  <c r="AC11" i="10"/>
  <c r="P11" i="10"/>
  <c r="I11" i="10"/>
  <c r="AK10" i="10"/>
  <c r="AJ10" i="10"/>
  <c r="AI10" i="10"/>
  <c r="AH10" i="10"/>
  <c r="AG10" i="10"/>
  <c r="AF10" i="10"/>
  <c r="AE10" i="10"/>
  <c r="AD10" i="10"/>
  <c r="AC10" i="10"/>
  <c r="P10" i="10"/>
  <c r="I10" i="10"/>
  <c r="AJ9" i="10"/>
  <c r="AK9" i="10" s="1"/>
  <c r="AI9" i="10"/>
  <c r="AH9" i="10"/>
  <c r="AG9" i="10"/>
  <c r="AF9" i="10"/>
  <c r="AE9" i="10"/>
  <c r="AD9" i="10"/>
  <c r="AC9" i="10"/>
  <c r="P9" i="10"/>
  <c r="P21" i="10" s="1"/>
  <c r="I9" i="10"/>
  <c r="A3" i="10"/>
  <c r="AB67" i="9"/>
  <c r="AA67" i="9"/>
  <c r="Z67" i="9"/>
  <c r="AF67" i="9" s="1"/>
  <c r="Y67" i="9"/>
  <c r="X67" i="9"/>
  <c r="W67" i="9"/>
  <c r="V67" i="9"/>
  <c r="U67" i="9"/>
  <c r="T67" i="9"/>
  <c r="S67" i="9"/>
  <c r="R67" i="9"/>
  <c r="AD67" i="9" s="1"/>
  <c r="Q67" i="9"/>
  <c r="AI67" i="9" s="1"/>
  <c r="O67" i="9"/>
  <c r="N67" i="9"/>
  <c r="M67" i="9"/>
  <c r="L67" i="9"/>
  <c r="K67" i="9"/>
  <c r="J67" i="9"/>
  <c r="H67" i="9"/>
  <c r="G67" i="9"/>
  <c r="F67" i="9"/>
  <c r="AH67" i="9" s="1"/>
  <c r="E67" i="9"/>
  <c r="AG67" i="9" s="1"/>
  <c r="D67" i="9"/>
  <c r="C67" i="9"/>
  <c r="AK66" i="9"/>
  <c r="AJ66" i="9"/>
  <c r="AI66" i="9"/>
  <c r="AH66" i="9"/>
  <c r="AG66" i="9"/>
  <c r="AF66" i="9"/>
  <c r="AE66" i="9"/>
  <c r="AD66" i="9"/>
  <c r="AC66" i="9"/>
  <c r="P66" i="9"/>
  <c r="I66" i="9"/>
  <c r="AJ65" i="9"/>
  <c r="AI65" i="9"/>
  <c r="AH65" i="9"/>
  <c r="AG65" i="9"/>
  <c r="AF65" i="9"/>
  <c r="AE65" i="9"/>
  <c r="AD65" i="9"/>
  <c r="AC65" i="9"/>
  <c r="P65" i="9"/>
  <c r="P67" i="9" s="1"/>
  <c r="P59" i="9" s="1"/>
  <c r="P60" i="9" s="1"/>
  <c r="I65" i="9"/>
  <c r="AK64" i="9"/>
  <c r="AJ64" i="9"/>
  <c r="AI64" i="9"/>
  <c r="AH64" i="9"/>
  <c r="AG64" i="9"/>
  <c r="AF64" i="9"/>
  <c r="AE64" i="9"/>
  <c r="AE67" i="9" s="1"/>
  <c r="AD64" i="9"/>
  <c r="AC64" i="9"/>
  <c r="P64" i="9"/>
  <c r="I64" i="9"/>
  <c r="I67" i="9" s="1"/>
  <c r="I59" i="9" s="1"/>
  <c r="D61" i="9"/>
  <c r="AA60" i="9"/>
  <c r="Y60" i="9"/>
  <c r="W60" i="9"/>
  <c r="U60" i="9"/>
  <c r="S60" i="9"/>
  <c r="Q60" i="9"/>
  <c r="AI60" i="9" s="1"/>
  <c r="O60" i="9"/>
  <c r="M60" i="9"/>
  <c r="K60" i="9"/>
  <c r="I60" i="9"/>
  <c r="G60" i="9"/>
  <c r="E60" i="9"/>
  <c r="AG60" i="9" s="1"/>
  <c r="C60" i="9"/>
  <c r="AB59" i="9"/>
  <c r="AB60" i="9" s="1"/>
  <c r="AA59" i="9"/>
  <c r="Z59" i="9"/>
  <c r="Z60" i="9" s="1"/>
  <c r="Y59" i="9"/>
  <c r="X59" i="9"/>
  <c r="W59" i="9"/>
  <c r="V59" i="9"/>
  <c r="V60" i="9" s="1"/>
  <c r="U59" i="9"/>
  <c r="T59" i="9"/>
  <c r="T60" i="9" s="1"/>
  <c r="S59" i="9"/>
  <c r="AI59" i="9" s="1"/>
  <c r="R59" i="9"/>
  <c r="R60" i="9" s="1"/>
  <c r="Q59" i="9"/>
  <c r="O59" i="9"/>
  <c r="N59" i="9"/>
  <c r="N60" i="9" s="1"/>
  <c r="M59" i="9"/>
  <c r="L59" i="9"/>
  <c r="L60" i="9" s="1"/>
  <c r="K59" i="9"/>
  <c r="J59" i="9"/>
  <c r="J60" i="9" s="1"/>
  <c r="H59" i="9"/>
  <c r="H60" i="9" s="1"/>
  <c r="G59" i="9"/>
  <c r="F59" i="9"/>
  <c r="F60" i="9" s="1"/>
  <c r="E59" i="9"/>
  <c r="D59" i="9"/>
  <c r="D60" i="9" s="1"/>
  <c r="C59" i="9"/>
  <c r="AE58" i="9"/>
  <c r="AC58" i="9"/>
  <c r="AB58" i="9"/>
  <c r="AA58" i="9"/>
  <c r="Z58" i="9"/>
  <c r="Y58" i="9"/>
  <c r="X58" i="9"/>
  <c r="W58" i="9"/>
  <c r="V58" i="9"/>
  <c r="U58" i="9"/>
  <c r="T58" i="9"/>
  <c r="S58" i="9"/>
  <c r="R58" i="9"/>
  <c r="AJ58" i="9" s="1"/>
  <c r="Q58" i="9"/>
  <c r="AI58" i="9" s="1"/>
  <c r="O58" i="9"/>
  <c r="N58" i="9"/>
  <c r="M58" i="9"/>
  <c r="L58" i="9"/>
  <c r="K58" i="9"/>
  <c r="J58" i="9"/>
  <c r="I58" i="9"/>
  <c r="H58" i="9"/>
  <c r="G58" i="9"/>
  <c r="F58" i="9"/>
  <c r="E58" i="9"/>
  <c r="D58" i="9"/>
  <c r="C58" i="9"/>
  <c r="AG58" i="9" s="1"/>
  <c r="AJ57" i="9"/>
  <c r="AI57" i="9"/>
  <c r="AH57" i="9"/>
  <c r="AG57" i="9"/>
  <c r="AF57" i="9"/>
  <c r="AE57" i="9"/>
  <c r="AD57" i="9"/>
  <c r="AC57" i="9"/>
  <c r="P57" i="9"/>
  <c r="P58" i="9" s="1"/>
  <c r="I57" i="9"/>
  <c r="AE56" i="9"/>
  <c r="AB56" i="9"/>
  <c r="AA56" i="9"/>
  <c r="Z56" i="9"/>
  <c r="Y56" i="9"/>
  <c r="X56" i="9"/>
  <c r="W56" i="9"/>
  <c r="V56" i="9"/>
  <c r="U56" i="9"/>
  <c r="T56" i="9"/>
  <c r="AJ56" i="9" s="1"/>
  <c r="S56" i="9"/>
  <c r="R56" i="9"/>
  <c r="AD56" i="9" s="1"/>
  <c r="Q56" i="9"/>
  <c r="AI56" i="9" s="1"/>
  <c r="O56" i="9"/>
  <c r="N56" i="9"/>
  <c r="M56" i="9"/>
  <c r="L56" i="9"/>
  <c r="K56" i="9"/>
  <c r="J56" i="9"/>
  <c r="I56" i="9"/>
  <c r="H56" i="9"/>
  <c r="G56" i="9"/>
  <c r="F56" i="9"/>
  <c r="E56" i="9"/>
  <c r="D56" i="9"/>
  <c r="AH56" i="9" s="1"/>
  <c r="AK56" i="9" s="1"/>
  <c r="C56" i="9"/>
  <c r="AG56" i="9" s="1"/>
  <c r="AJ55" i="9"/>
  <c r="AI55" i="9"/>
  <c r="AH55" i="9"/>
  <c r="AG55" i="9"/>
  <c r="AF55" i="9"/>
  <c r="AE55" i="9"/>
  <c r="AD55" i="9"/>
  <c r="AC55" i="9"/>
  <c r="P55" i="9"/>
  <c r="I55" i="9"/>
  <c r="AK54" i="9"/>
  <c r="AJ54" i="9"/>
  <c r="AI54" i="9"/>
  <c r="AH54" i="9"/>
  <c r="AG54" i="9"/>
  <c r="AF54" i="9"/>
  <c r="AE54" i="9"/>
  <c r="AD54" i="9"/>
  <c r="AC54" i="9"/>
  <c r="AC56" i="9" s="1"/>
  <c r="P54" i="9"/>
  <c r="P56" i="9" s="1"/>
  <c r="I54" i="9"/>
  <c r="AB53" i="9"/>
  <c r="AA53" i="9"/>
  <c r="Z53" i="9"/>
  <c r="AF53" i="9" s="1"/>
  <c r="Y53" i="9"/>
  <c r="X53" i="9"/>
  <c r="W53" i="9"/>
  <c r="V53" i="9"/>
  <c r="U53" i="9"/>
  <c r="T53" i="9"/>
  <c r="S53" i="9"/>
  <c r="R53" i="9"/>
  <c r="AD53" i="9" s="1"/>
  <c r="Q53" i="9"/>
  <c r="AI53" i="9" s="1"/>
  <c r="O53" i="9"/>
  <c r="N53" i="9"/>
  <c r="M53" i="9"/>
  <c r="L53" i="9"/>
  <c r="K53" i="9"/>
  <c r="J53" i="9"/>
  <c r="H53" i="9"/>
  <c r="G53" i="9"/>
  <c r="F53" i="9"/>
  <c r="AH53" i="9" s="1"/>
  <c r="E53" i="9"/>
  <c r="D53" i="9"/>
  <c r="C53" i="9"/>
  <c r="AK52" i="9"/>
  <c r="AJ52" i="9"/>
  <c r="AI52" i="9"/>
  <c r="AH52" i="9"/>
  <c r="AG52" i="9"/>
  <c r="AF52" i="9"/>
  <c r="AE52" i="9"/>
  <c r="AD52" i="9"/>
  <c r="AC52" i="9"/>
  <c r="P52" i="9"/>
  <c r="I52" i="9"/>
  <c r="AJ51" i="9"/>
  <c r="AI51" i="9"/>
  <c r="AH51" i="9"/>
  <c r="AG51" i="9"/>
  <c r="AF51" i="9"/>
  <c r="AE51" i="9"/>
  <c r="AD51" i="9"/>
  <c r="AC51" i="9"/>
  <c r="P51" i="9"/>
  <c r="P53" i="9" s="1"/>
  <c r="I51" i="9"/>
  <c r="AK50" i="9"/>
  <c r="AJ50" i="9"/>
  <c r="AI50" i="9"/>
  <c r="AH50" i="9"/>
  <c r="AG50" i="9"/>
  <c r="AF50" i="9"/>
  <c r="AE50" i="9"/>
  <c r="AE53" i="9" s="1"/>
  <c r="AD50" i="9"/>
  <c r="AC50" i="9"/>
  <c r="P50" i="9"/>
  <c r="I50" i="9"/>
  <c r="I53" i="9" s="1"/>
  <c r="AB49" i="9"/>
  <c r="AA49" i="9"/>
  <c r="Z49" i="9"/>
  <c r="Y49" i="9"/>
  <c r="X49" i="9"/>
  <c r="AF49" i="9" s="1"/>
  <c r="W49" i="9"/>
  <c r="V49" i="9"/>
  <c r="U49" i="9"/>
  <c r="T49" i="9"/>
  <c r="AD49" i="9" s="1"/>
  <c r="S49" i="9"/>
  <c r="R49" i="9"/>
  <c r="Q49" i="9"/>
  <c r="AI49" i="9" s="1"/>
  <c r="P49" i="9"/>
  <c r="O49" i="9"/>
  <c r="N49" i="9"/>
  <c r="M49" i="9"/>
  <c r="L49" i="9"/>
  <c r="K49" i="9"/>
  <c r="J49" i="9"/>
  <c r="H49" i="9"/>
  <c r="G49" i="9"/>
  <c r="F49" i="9"/>
  <c r="AH49" i="9" s="1"/>
  <c r="E49" i="9"/>
  <c r="D49" i="9"/>
  <c r="C49" i="9"/>
  <c r="AG49" i="9" s="1"/>
  <c r="AK48" i="9"/>
  <c r="AJ48" i="9"/>
  <c r="AI48" i="9"/>
  <c r="AH48" i="9"/>
  <c r="AG48" i="9"/>
  <c r="AF48" i="9"/>
  <c r="AE48" i="9"/>
  <c r="AE49" i="9" s="1"/>
  <c r="AD48" i="9"/>
  <c r="AC48" i="9"/>
  <c r="AC49" i="9" s="1"/>
  <c r="P48" i="9"/>
  <c r="I48" i="9"/>
  <c r="I49" i="9" s="1"/>
  <c r="AB47" i="9"/>
  <c r="AB61" i="9" s="1"/>
  <c r="AA47" i="9"/>
  <c r="Z47" i="9"/>
  <c r="Y47" i="9"/>
  <c r="X47" i="9"/>
  <c r="AF47" i="9" s="1"/>
  <c r="W47" i="9"/>
  <c r="V47" i="9"/>
  <c r="U47" i="9"/>
  <c r="T47" i="9"/>
  <c r="AD47" i="9" s="1"/>
  <c r="S47" i="9"/>
  <c r="R47" i="9"/>
  <c r="Q47" i="9"/>
  <c r="AI47" i="9" s="1"/>
  <c r="O47" i="9"/>
  <c r="N47" i="9"/>
  <c r="M47" i="9"/>
  <c r="L47" i="9"/>
  <c r="L61" i="9" s="1"/>
  <c r="K47" i="9"/>
  <c r="J47" i="9"/>
  <c r="H47" i="9"/>
  <c r="G47" i="9"/>
  <c r="F47" i="9"/>
  <c r="AH47" i="9" s="1"/>
  <c r="E47" i="9"/>
  <c r="D47" i="9"/>
  <c r="C47" i="9"/>
  <c r="AG47" i="9" s="1"/>
  <c r="AK46" i="9"/>
  <c r="AJ46" i="9"/>
  <c r="AI46" i="9"/>
  <c r="AH46" i="9"/>
  <c r="AG46" i="9"/>
  <c r="AF46" i="9"/>
  <c r="AE46" i="9"/>
  <c r="AD46" i="9"/>
  <c r="AC46" i="9"/>
  <c r="P46" i="9"/>
  <c r="I46" i="9"/>
  <c r="AJ45" i="9"/>
  <c r="AK45" i="9" s="1"/>
  <c r="AI45" i="9"/>
  <c r="AH45" i="9"/>
  <c r="AG45" i="9"/>
  <c r="AF45" i="9"/>
  <c r="AE45" i="9"/>
  <c r="AD45" i="9"/>
  <c r="AC45" i="9"/>
  <c r="P45" i="9"/>
  <c r="P47" i="9" s="1"/>
  <c r="I45" i="9"/>
  <c r="AK44" i="9"/>
  <c r="AJ44" i="9"/>
  <c r="AI44" i="9"/>
  <c r="AH44" i="9"/>
  <c r="AG44" i="9"/>
  <c r="AF44" i="9"/>
  <c r="AE44" i="9"/>
  <c r="AD44" i="9"/>
  <c r="AC44" i="9"/>
  <c r="P44" i="9"/>
  <c r="I44" i="9"/>
  <c r="AJ43" i="9"/>
  <c r="AK43" i="9" s="1"/>
  <c r="AI43" i="9"/>
  <c r="AH43" i="9"/>
  <c r="AG43" i="9"/>
  <c r="AF43" i="9"/>
  <c r="AE43" i="9"/>
  <c r="AD43" i="9"/>
  <c r="AC43" i="9"/>
  <c r="P43" i="9"/>
  <c r="I43" i="9"/>
  <c r="AK42" i="9"/>
  <c r="AJ42" i="9"/>
  <c r="AI42" i="9"/>
  <c r="AH42" i="9"/>
  <c r="AG42" i="9"/>
  <c r="AF42" i="9"/>
  <c r="AE42" i="9"/>
  <c r="AD42" i="9"/>
  <c r="AC42" i="9"/>
  <c r="P42" i="9"/>
  <c r="I42" i="9"/>
  <c r="AJ41" i="9"/>
  <c r="AI41" i="9"/>
  <c r="AH41" i="9"/>
  <c r="AG41" i="9"/>
  <c r="AF41" i="9"/>
  <c r="AE41" i="9"/>
  <c r="AD41" i="9"/>
  <c r="AC41" i="9"/>
  <c r="P41" i="9"/>
  <c r="I41" i="9"/>
  <c r="AK40" i="9"/>
  <c r="AJ40" i="9"/>
  <c r="AI40" i="9"/>
  <c r="AH40" i="9"/>
  <c r="AG40" i="9"/>
  <c r="AF40" i="9"/>
  <c r="AE40" i="9"/>
  <c r="AD40" i="9"/>
  <c r="AC40" i="9"/>
  <c r="P40" i="9"/>
  <c r="I40" i="9"/>
  <c r="AJ39" i="9"/>
  <c r="AI39" i="9"/>
  <c r="AH39" i="9"/>
  <c r="AG39" i="9"/>
  <c r="AF39" i="9"/>
  <c r="AE39" i="9"/>
  <c r="AE47" i="9" s="1"/>
  <c r="AD39" i="9"/>
  <c r="AC39" i="9"/>
  <c r="P39" i="9"/>
  <c r="I39" i="9"/>
  <c r="I47" i="9" s="1"/>
  <c r="AE38" i="9"/>
  <c r="AB38" i="9"/>
  <c r="AA38" i="9"/>
  <c r="Z38" i="9"/>
  <c r="Y38" i="9"/>
  <c r="X38" i="9"/>
  <c r="W38" i="9"/>
  <c r="V38" i="9"/>
  <c r="U38" i="9"/>
  <c r="T38" i="9"/>
  <c r="S38" i="9"/>
  <c r="R38" i="9"/>
  <c r="AJ38" i="9" s="1"/>
  <c r="Q38" i="9"/>
  <c r="AI38" i="9" s="1"/>
  <c r="O38" i="9"/>
  <c r="N38" i="9"/>
  <c r="M38" i="9"/>
  <c r="L38" i="9"/>
  <c r="K38" i="9"/>
  <c r="J38" i="9"/>
  <c r="H38" i="9"/>
  <c r="G38" i="9"/>
  <c r="F38" i="9"/>
  <c r="E38" i="9"/>
  <c r="AG38" i="9" s="1"/>
  <c r="D38" i="9"/>
  <c r="C38" i="9"/>
  <c r="AJ37" i="9"/>
  <c r="AI37" i="9"/>
  <c r="AH37" i="9"/>
  <c r="AG37" i="9"/>
  <c r="AF37" i="9"/>
  <c r="AE37" i="9"/>
  <c r="AD37" i="9"/>
  <c r="AC37" i="9"/>
  <c r="P37" i="9"/>
  <c r="I37" i="9"/>
  <c r="AK36" i="9"/>
  <c r="AJ36" i="9"/>
  <c r="AI36" i="9"/>
  <c r="AH36" i="9"/>
  <c r="AG36" i="9"/>
  <c r="AF36" i="9"/>
  <c r="AE36" i="9"/>
  <c r="AD36" i="9"/>
  <c r="AC36" i="9"/>
  <c r="P36" i="9"/>
  <c r="I36" i="9"/>
  <c r="AJ35" i="9"/>
  <c r="AK35" i="9" s="1"/>
  <c r="AI35" i="9"/>
  <c r="AH35" i="9"/>
  <c r="AG35" i="9"/>
  <c r="AF35" i="9"/>
  <c r="AE35" i="9"/>
  <c r="AD35" i="9"/>
  <c r="AC35" i="9"/>
  <c r="P35" i="9"/>
  <c r="I35" i="9"/>
  <c r="AK34" i="9"/>
  <c r="AJ34" i="9"/>
  <c r="AI34" i="9"/>
  <c r="AH34" i="9"/>
  <c r="AG34" i="9"/>
  <c r="AF34" i="9"/>
  <c r="AE34" i="9"/>
  <c r="AD34" i="9"/>
  <c r="AC34" i="9"/>
  <c r="P34" i="9"/>
  <c r="I34" i="9"/>
  <c r="AJ33" i="9"/>
  <c r="AK33" i="9" s="1"/>
  <c r="AI33" i="9"/>
  <c r="AH33" i="9"/>
  <c r="AG33" i="9"/>
  <c r="AF33" i="9"/>
  <c r="AE33" i="9"/>
  <c r="AD33" i="9"/>
  <c r="AC33" i="9"/>
  <c r="P33" i="9"/>
  <c r="I33" i="9"/>
  <c r="AK32" i="9"/>
  <c r="AJ32" i="9"/>
  <c r="AI32" i="9"/>
  <c r="AH32" i="9"/>
  <c r="AG32" i="9"/>
  <c r="AF32" i="9"/>
  <c r="AE32" i="9"/>
  <c r="AD32" i="9"/>
  <c r="AC32" i="9"/>
  <c r="P32" i="9"/>
  <c r="I32" i="9"/>
  <c r="AJ31" i="9"/>
  <c r="AI31" i="9"/>
  <c r="AH31" i="9"/>
  <c r="AG31" i="9"/>
  <c r="AF31" i="9"/>
  <c r="AE31" i="9"/>
  <c r="AD31" i="9"/>
  <c r="AC31" i="9"/>
  <c r="P31" i="9"/>
  <c r="I31" i="9"/>
  <c r="AK30" i="9"/>
  <c r="AJ30" i="9"/>
  <c r="AI30" i="9"/>
  <c r="AH30" i="9"/>
  <c r="AG30" i="9"/>
  <c r="AF30" i="9"/>
  <c r="AE30" i="9"/>
  <c r="AD30" i="9"/>
  <c r="AC30" i="9"/>
  <c r="P30" i="9"/>
  <c r="I30" i="9"/>
  <c r="AJ29" i="9"/>
  <c r="AI29" i="9"/>
  <c r="AH29" i="9"/>
  <c r="AG29" i="9"/>
  <c r="AF29" i="9"/>
  <c r="AE29" i="9"/>
  <c r="AD29" i="9"/>
  <c r="AC29" i="9"/>
  <c r="P29" i="9"/>
  <c r="I29" i="9"/>
  <c r="AK28" i="9"/>
  <c r="AJ28" i="9"/>
  <c r="AI28" i="9"/>
  <c r="AH28" i="9"/>
  <c r="AG28" i="9"/>
  <c r="AF28" i="9"/>
  <c r="AE28" i="9"/>
  <c r="AD28" i="9"/>
  <c r="AC28" i="9"/>
  <c r="P28" i="9"/>
  <c r="I28" i="9"/>
  <c r="AJ27" i="9"/>
  <c r="AK27" i="9" s="1"/>
  <c r="AI27" i="9"/>
  <c r="AH27" i="9"/>
  <c r="AG27" i="9"/>
  <c r="AF27" i="9"/>
  <c r="AE27" i="9"/>
  <c r="AD27" i="9"/>
  <c r="AC27" i="9"/>
  <c r="P27" i="9"/>
  <c r="I27" i="9"/>
  <c r="AK26" i="9"/>
  <c r="AJ26" i="9"/>
  <c r="AI26" i="9"/>
  <c r="AH26" i="9"/>
  <c r="AG26" i="9"/>
  <c r="AF26" i="9"/>
  <c r="AE26" i="9"/>
  <c r="AD26" i="9"/>
  <c r="AC26" i="9"/>
  <c r="P26" i="9"/>
  <c r="I26" i="9"/>
  <c r="I38" i="9" s="1"/>
  <c r="AJ25" i="9"/>
  <c r="AK25" i="9" s="1"/>
  <c r="AI25" i="9"/>
  <c r="AH25" i="9"/>
  <c r="AG25" i="9"/>
  <c r="AF25" i="9"/>
  <c r="AE25" i="9"/>
  <c r="AD25" i="9"/>
  <c r="AC25" i="9"/>
  <c r="P25" i="9"/>
  <c r="I25" i="9"/>
  <c r="AK24" i="9"/>
  <c r="AJ24" i="9"/>
  <c r="AI24" i="9"/>
  <c r="AH24" i="9"/>
  <c r="AG24" i="9"/>
  <c r="AF24" i="9"/>
  <c r="AE24" i="9"/>
  <c r="AD24" i="9"/>
  <c r="AC24" i="9"/>
  <c r="P24" i="9"/>
  <c r="I24" i="9"/>
  <c r="AJ23" i="9"/>
  <c r="AI23" i="9"/>
  <c r="AH23" i="9"/>
  <c r="AG23" i="9"/>
  <c r="AF23" i="9"/>
  <c r="AE23" i="9"/>
  <c r="AD23" i="9"/>
  <c r="AC23" i="9"/>
  <c r="P23" i="9"/>
  <c r="I23" i="9"/>
  <c r="AK22" i="9"/>
  <c r="AJ22" i="9"/>
  <c r="AI22" i="9"/>
  <c r="AH22" i="9"/>
  <c r="AG22" i="9"/>
  <c r="AF22" i="9"/>
  <c r="AE22" i="9"/>
  <c r="AD22" i="9"/>
  <c r="AC22" i="9"/>
  <c r="AC38" i="9" s="1"/>
  <c r="P22" i="9"/>
  <c r="I22" i="9"/>
  <c r="AB21" i="9"/>
  <c r="AA21" i="9"/>
  <c r="AA61" i="9" s="1"/>
  <c r="Z21" i="9"/>
  <c r="Z61" i="9" s="1"/>
  <c r="Y21" i="9"/>
  <c r="X21" i="9"/>
  <c r="W21" i="9"/>
  <c r="W61" i="9" s="1"/>
  <c r="V21" i="9"/>
  <c r="V61" i="9" s="1"/>
  <c r="U21" i="9"/>
  <c r="T21" i="9"/>
  <c r="S21" i="9"/>
  <c r="S61" i="9" s="1"/>
  <c r="R21" i="9"/>
  <c r="AD21" i="9" s="1"/>
  <c r="Q21" i="9"/>
  <c r="AI21" i="9" s="1"/>
  <c r="O21" i="9"/>
  <c r="O61" i="9" s="1"/>
  <c r="N21" i="9"/>
  <c r="N61" i="9" s="1"/>
  <c r="M21" i="9"/>
  <c r="L21" i="9"/>
  <c r="K21" i="9"/>
  <c r="K61" i="9" s="1"/>
  <c r="J21" i="9"/>
  <c r="J61" i="9" s="1"/>
  <c r="H21" i="9"/>
  <c r="H61" i="9" s="1"/>
  <c r="G21" i="9"/>
  <c r="F21" i="9"/>
  <c r="F61" i="9" s="1"/>
  <c r="E21" i="9"/>
  <c r="D21" i="9"/>
  <c r="C21" i="9"/>
  <c r="AK20" i="9"/>
  <c r="AJ20" i="9"/>
  <c r="AI20" i="9"/>
  <c r="AH20" i="9"/>
  <c r="AG20" i="9"/>
  <c r="AF20" i="9"/>
  <c r="AE20" i="9"/>
  <c r="AD20" i="9"/>
  <c r="AC20" i="9"/>
  <c r="P20" i="9"/>
  <c r="I20" i="9"/>
  <c r="AJ19" i="9"/>
  <c r="AI19" i="9"/>
  <c r="AH19" i="9"/>
  <c r="AG19" i="9"/>
  <c r="AF19" i="9"/>
  <c r="AE19" i="9"/>
  <c r="AD19" i="9"/>
  <c r="AC19" i="9"/>
  <c r="P19" i="9"/>
  <c r="I19" i="9"/>
  <c r="AK18" i="9"/>
  <c r="AJ18" i="9"/>
  <c r="AI18" i="9"/>
  <c r="AH18" i="9"/>
  <c r="AG18" i="9"/>
  <c r="AF18" i="9"/>
  <c r="AE18" i="9"/>
  <c r="AD18" i="9"/>
  <c r="AC18" i="9"/>
  <c r="P18" i="9"/>
  <c r="I18" i="9"/>
  <c r="AJ17" i="9"/>
  <c r="AK17" i="9" s="1"/>
  <c r="AI17" i="9"/>
  <c r="AH17" i="9"/>
  <c r="AG17" i="9"/>
  <c r="AF17" i="9"/>
  <c r="AE17" i="9"/>
  <c r="AD17" i="9"/>
  <c r="AC17" i="9"/>
  <c r="P17" i="9"/>
  <c r="I17" i="9"/>
  <c r="AK16" i="9"/>
  <c r="AJ16" i="9"/>
  <c r="AI16" i="9"/>
  <c r="AH16" i="9"/>
  <c r="AG16" i="9"/>
  <c r="AF16" i="9"/>
  <c r="AE16" i="9"/>
  <c r="AD16" i="9"/>
  <c r="AC16" i="9"/>
  <c r="P16" i="9"/>
  <c r="I16" i="9"/>
  <c r="AJ15" i="9"/>
  <c r="AK15" i="9" s="1"/>
  <c r="AI15" i="9"/>
  <c r="AH15" i="9"/>
  <c r="AG15" i="9"/>
  <c r="AF15" i="9"/>
  <c r="AE15" i="9"/>
  <c r="AD15" i="9"/>
  <c r="AC15" i="9"/>
  <c r="P15" i="9"/>
  <c r="I15" i="9"/>
  <c r="AK14" i="9"/>
  <c r="AJ14" i="9"/>
  <c r="AI14" i="9"/>
  <c r="AH14" i="9"/>
  <c r="AG14" i="9"/>
  <c r="AF14" i="9"/>
  <c r="AE14" i="9"/>
  <c r="AD14" i="9"/>
  <c r="AC14" i="9"/>
  <c r="P14" i="9"/>
  <c r="I14" i="9"/>
  <c r="AJ13" i="9"/>
  <c r="AI13" i="9"/>
  <c r="AH13" i="9"/>
  <c r="AG13" i="9"/>
  <c r="AF13" i="9"/>
  <c r="AE13" i="9"/>
  <c r="AD13" i="9"/>
  <c r="AC13" i="9"/>
  <c r="P13" i="9"/>
  <c r="I13" i="9"/>
  <c r="AK12" i="9"/>
  <c r="AJ12" i="9"/>
  <c r="AI12" i="9"/>
  <c r="AH12" i="9"/>
  <c r="AG12" i="9"/>
  <c r="AF12" i="9"/>
  <c r="AE12" i="9"/>
  <c r="AD12" i="9"/>
  <c r="AC12" i="9"/>
  <c r="P12" i="9"/>
  <c r="I12" i="9"/>
  <c r="AJ11" i="9"/>
  <c r="AI11" i="9"/>
  <c r="AH11" i="9"/>
  <c r="AG11" i="9"/>
  <c r="AF11" i="9"/>
  <c r="AE11" i="9"/>
  <c r="AD11" i="9"/>
  <c r="AC11" i="9"/>
  <c r="P11" i="9"/>
  <c r="I11" i="9"/>
  <c r="AK10" i="9"/>
  <c r="AJ10" i="9"/>
  <c r="AI10" i="9"/>
  <c r="AH10" i="9"/>
  <c r="AG10" i="9"/>
  <c r="AF10" i="9"/>
  <c r="AE10" i="9"/>
  <c r="AD10" i="9"/>
  <c r="AC10" i="9"/>
  <c r="P10" i="9"/>
  <c r="I10" i="9"/>
  <c r="AJ9" i="9"/>
  <c r="AK9" i="9" s="1"/>
  <c r="AI9" i="9"/>
  <c r="AH9" i="9"/>
  <c r="AG9" i="9"/>
  <c r="AF9" i="9"/>
  <c r="AE9" i="9"/>
  <c r="AD9" i="9"/>
  <c r="AC9" i="9"/>
  <c r="P9" i="9"/>
  <c r="P21" i="9" s="1"/>
  <c r="I9" i="9"/>
  <c r="A3" i="9"/>
  <c r="AB67" i="8"/>
  <c r="AA67" i="8"/>
  <c r="Z67" i="8"/>
  <c r="Z59" i="8" s="1"/>
  <c r="Z60" i="8" s="1"/>
  <c r="Y67" i="8"/>
  <c r="X67" i="8"/>
  <c r="W67" i="8"/>
  <c r="V67" i="8"/>
  <c r="V59" i="8" s="1"/>
  <c r="V60" i="8" s="1"/>
  <c r="U67" i="8"/>
  <c r="T67" i="8"/>
  <c r="S67" i="8"/>
  <c r="R67" i="8"/>
  <c r="AD67" i="8" s="1"/>
  <c r="Q67" i="8"/>
  <c r="AI67" i="8" s="1"/>
  <c r="O67" i="8"/>
  <c r="N67" i="8"/>
  <c r="N59" i="8" s="1"/>
  <c r="N60" i="8" s="1"/>
  <c r="M67" i="8"/>
  <c r="L67" i="8"/>
  <c r="K67" i="8"/>
  <c r="J67" i="8"/>
  <c r="J59" i="8" s="1"/>
  <c r="J60" i="8" s="1"/>
  <c r="H67" i="8"/>
  <c r="G67" i="8"/>
  <c r="F67" i="8"/>
  <c r="F59" i="8" s="1"/>
  <c r="F60" i="8" s="1"/>
  <c r="E67" i="8"/>
  <c r="AG67" i="8" s="1"/>
  <c r="D67" i="8"/>
  <c r="C67" i="8"/>
  <c r="AK66" i="8"/>
  <c r="AJ66" i="8"/>
  <c r="AI66" i="8"/>
  <c r="AH66" i="8"/>
  <c r="AG66" i="8"/>
  <c r="AF66" i="8"/>
  <c r="AE66" i="8"/>
  <c r="AD66" i="8"/>
  <c r="AC66" i="8"/>
  <c r="P66" i="8"/>
  <c r="I66" i="8"/>
  <c r="AJ65" i="8"/>
  <c r="AI65" i="8"/>
  <c r="AH65" i="8"/>
  <c r="AG65" i="8"/>
  <c r="AF65" i="8"/>
  <c r="AE65" i="8"/>
  <c r="AD65" i="8"/>
  <c r="AC65" i="8"/>
  <c r="P65" i="8"/>
  <c r="P67" i="8" s="1"/>
  <c r="P59" i="8" s="1"/>
  <c r="P60" i="8" s="1"/>
  <c r="I65" i="8"/>
  <c r="AK64" i="8"/>
  <c r="AJ64" i="8"/>
  <c r="AI64" i="8"/>
  <c r="AH64" i="8"/>
  <c r="AG64" i="8"/>
  <c r="AF64" i="8"/>
  <c r="AE64" i="8"/>
  <c r="AE67" i="8" s="1"/>
  <c r="AD64" i="8"/>
  <c r="AC64" i="8"/>
  <c r="P64" i="8"/>
  <c r="I64" i="8"/>
  <c r="I67" i="8" s="1"/>
  <c r="S60" i="8"/>
  <c r="Q60" i="8"/>
  <c r="M60" i="8"/>
  <c r="I60" i="8"/>
  <c r="E60" i="8"/>
  <c r="AB59" i="8"/>
  <c r="AB60" i="8" s="1"/>
  <c r="AA59" i="8"/>
  <c r="AA60" i="8" s="1"/>
  <c r="Y59" i="8"/>
  <c r="Y60" i="8" s="1"/>
  <c r="X59" i="8"/>
  <c r="X60" i="8" s="1"/>
  <c r="W59" i="8"/>
  <c r="W60" i="8" s="1"/>
  <c r="U59" i="8"/>
  <c r="U60" i="8" s="1"/>
  <c r="T59" i="8"/>
  <c r="T60" i="8" s="1"/>
  <c r="S59" i="8"/>
  <c r="AI59" i="8" s="1"/>
  <c r="Q59" i="8"/>
  <c r="O59" i="8"/>
  <c r="O60" i="8" s="1"/>
  <c r="M59" i="8"/>
  <c r="L59" i="8"/>
  <c r="L60" i="8" s="1"/>
  <c r="K59" i="8"/>
  <c r="K60" i="8" s="1"/>
  <c r="I59" i="8"/>
  <c r="H59" i="8"/>
  <c r="H60" i="8" s="1"/>
  <c r="G59" i="8"/>
  <c r="G60" i="8" s="1"/>
  <c r="E59" i="8"/>
  <c r="D59" i="8"/>
  <c r="AH59" i="8" s="1"/>
  <c r="C59" i="8"/>
  <c r="C60" i="8" s="1"/>
  <c r="AE58" i="8"/>
  <c r="AB58" i="8"/>
  <c r="AA58" i="8"/>
  <c r="Z58" i="8"/>
  <c r="Y58" i="8"/>
  <c r="X58" i="8"/>
  <c r="AF58" i="8" s="1"/>
  <c r="W58" i="8"/>
  <c r="V58" i="8"/>
  <c r="U58" i="8"/>
  <c r="T58" i="8"/>
  <c r="S58" i="8"/>
  <c r="AI58" i="8" s="1"/>
  <c r="R58" i="8"/>
  <c r="AJ58" i="8" s="1"/>
  <c r="Q58" i="8"/>
  <c r="O58" i="8"/>
  <c r="N58" i="8"/>
  <c r="M58" i="8"/>
  <c r="L58" i="8"/>
  <c r="K58" i="8"/>
  <c r="J58" i="8"/>
  <c r="H58" i="8"/>
  <c r="G58" i="8"/>
  <c r="F58" i="8"/>
  <c r="AH58" i="8" s="1"/>
  <c r="E58" i="8"/>
  <c r="D58" i="8"/>
  <c r="C58" i="8"/>
  <c r="AG58" i="8" s="1"/>
  <c r="AJ57" i="8"/>
  <c r="AI57" i="8"/>
  <c r="AH57" i="8"/>
  <c r="AK57" i="8" s="1"/>
  <c r="AG57" i="8"/>
  <c r="AF57" i="8"/>
  <c r="AE57" i="8"/>
  <c r="AD57" i="8"/>
  <c r="AC57" i="8"/>
  <c r="AC58" i="8" s="1"/>
  <c r="P57" i="8"/>
  <c r="P58" i="8" s="1"/>
  <c r="I57" i="8"/>
  <c r="I58" i="8" s="1"/>
  <c r="AC56" i="8"/>
  <c r="AB56" i="8"/>
  <c r="AA56" i="8"/>
  <c r="Z56" i="8"/>
  <c r="Y56" i="8"/>
  <c r="X56" i="8"/>
  <c r="AF56" i="8" s="1"/>
  <c r="W56" i="8"/>
  <c r="V56" i="8"/>
  <c r="U56" i="8"/>
  <c r="T56" i="8"/>
  <c r="AJ56" i="8" s="1"/>
  <c r="S56" i="8"/>
  <c r="R56" i="8"/>
  <c r="AD56" i="8" s="1"/>
  <c r="Q56" i="8"/>
  <c r="AI56" i="8" s="1"/>
  <c r="O56" i="8"/>
  <c r="N56" i="8"/>
  <c r="M56" i="8"/>
  <c r="L56" i="8"/>
  <c r="K56" i="8"/>
  <c r="J56" i="8"/>
  <c r="H56" i="8"/>
  <c r="G56" i="8"/>
  <c r="F56" i="8"/>
  <c r="E56" i="8"/>
  <c r="AG56" i="8" s="1"/>
  <c r="D56" i="8"/>
  <c r="AH56" i="8" s="1"/>
  <c r="C56" i="8"/>
  <c r="AJ55" i="8"/>
  <c r="AK55" i="8" s="1"/>
  <c r="AI55" i="8"/>
  <c r="AH55" i="8"/>
  <c r="AG55" i="8"/>
  <c r="AF55" i="8"/>
  <c r="AE55" i="8"/>
  <c r="AD55" i="8"/>
  <c r="AC55" i="8"/>
  <c r="P55" i="8"/>
  <c r="P56" i="8" s="1"/>
  <c r="I55" i="8"/>
  <c r="AJ54" i="8"/>
  <c r="AI54" i="8"/>
  <c r="AH54" i="8"/>
  <c r="AK54" i="8" s="1"/>
  <c r="AG54" i="8"/>
  <c r="AF54" i="8"/>
  <c r="AE54" i="8"/>
  <c r="AE56" i="8" s="1"/>
  <c r="AD54" i="8"/>
  <c r="AC54" i="8"/>
  <c r="P54" i="8"/>
  <c r="I54" i="8"/>
  <c r="I56" i="8" s="1"/>
  <c r="AB53" i="8"/>
  <c r="AA53" i="8"/>
  <c r="Z53" i="8"/>
  <c r="Y53" i="8"/>
  <c r="X53" i="8"/>
  <c r="AF53" i="8" s="1"/>
  <c r="W53" i="8"/>
  <c r="V53" i="8"/>
  <c r="U53" i="8"/>
  <c r="T53" i="8"/>
  <c r="S53" i="8"/>
  <c r="R53" i="8"/>
  <c r="AJ53" i="8" s="1"/>
  <c r="AK53" i="8" s="1"/>
  <c r="Q53" i="8"/>
  <c r="AI53" i="8" s="1"/>
  <c r="O53" i="8"/>
  <c r="N53" i="8"/>
  <c r="M53" i="8"/>
  <c r="L53" i="8"/>
  <c r="K53" i="8"/>
  <c r="J53" i="8"/>
  <c r="H53" i="8"/>
  <c r="G53" i="8"/>
  <c r="F53" i="8"/>
  <c r="AH53" i="8" s="1"/>
  <c r="E53" i="8"/>
  <c r="AG53" i="8" s="1"/>
  <c r="D53" i="8"/>
  <c r="C53" i="8"/>
  <c r="AK52" i="8"/>
  <c r="AJ52" i="8"/>
  <c r="AI52" i="8"/>
  <c r="AH52" i="8"/>
  <c r="AG52" i="8"/>
  <c r="AF52" i="8"/>
  <c r="AE52" i="8"/>
  <c r="AD52" i="8"/>
  <c r="AC52" i="8"/>
  <c r="AC53" i="8" s="1"/>
  <c r="P52" i="8"/>
  <c r="I52" i="8"/>
  <c r="AJ51" i="8"/>
  <c r="AK51" i="8" s="1"/>
  <c r="AI51" i="8"/>
  <c r="AH51" i="8"/>
  <c r="AG51" i="8"/>
  <c r="AF51" i="8"/>
  <c r="AE51" i="8"/>
  <c r="AD51" i="8"/>
  <c r="AC51" i="8"/>
  <c r="P51" i="8"/>
  <c r="I51" i="8"/>
  <c r="AJ50" i="8"/>
  <c r="AI50" i="8"/>
  <c r="AH50" i="8"/>
  <c r="AK50" i="8" s="1"/>
  <c r="AG50" i="8"/>
  <c r="AF50" i="8"/>
  <c r="AE50" i="8"/>
  <c r="AE53" i="8" s="1"/>
  <c r="AD50" i="8"/>
  <c r="AC50" i="8"/>
  <c r="P50" i="8"/>
  <c r="P53" i="8" s="1"/>
  <c r="I50" i="8"/>
  <c r="I53" i="8" s="1"/>
  <c r="AB49" i="8"/>
  <c r="AA49" i="8"/>
  <c r="Z49" i="8"/>
  <c r="Y49" i="8"/>
  <c r="X49" i="8"/>
  <c r="AF49" i="8" s="1"/>
  <c r="W49" i="8"/>
  <c r="V49" i="8"/>
  <c r="U49" i="8"/>
  <c r="T49" i="8"/>
  <c r="S49" i="8"/>
  <c r="R49" i="8"/>
  <c r="AJ49" i="8" s="1"/>
  <c r="Q49" i="8"/>
  <c r="AI49" i="8" s="1"/>
  <c r="O49" i="8"/>
  <c r="N49" i="8"/>
  <c r="M49" i="8"/>
  <c r="L49" i="8"/>
  <c r="K49" i="8"/>
  <c r="J49" i="8"/>
  <c r="I49" i="8"/>
  <c r="H49" i="8"/>
  <c r="G49" i="8"/>
  <c r="F49" i="8"/>
  <c r="AH49" i="8" s="1"/>
  <c r="E49" i="8"/>
  <c r="AG49" i="8" s="1"/>
  <c r="D49" i="8"/>
  <c r="C49" i="8"/>
  <c r="AK48" i="8"/>
  <c r="AJ48" i="8"/>
  <c r="AI48" i="8"/>
  <c r="AH48" i="8"/>
  <c r="AG48" i="8"/>
  <c r="AF48" i="8"/>
  <c r="AE48" i="8"/>
  <c r="AE49" i="8" s="1"/>
  <c r="AD48" i="8"/>
  <c r="AC48" i="8"/>
  <c r="AC49" i="8" s="1"/>
  <c r="P48" i="8"/>
  <c r="P49" i="8" s="1"/>
  <c r="I48" i="8"/>
  <c r="AB47" i="8"/>
  <c r="AA47" i="8"/>
  <c r="Z47" i="8"/>
  <c r="Y47" i="8"/>
  <c r="X47" i="8"/>
  <c r="AF47" i="8" s="1"/>
  <c r="W47" i="8"/>
  <c r="V47" i="8"/>
  <c r="U47" i="8"/>
  <c r="T47" i="8"/>
  <c r="AJ47" i="8" s="1"/>
  <c r="AK47" i="8" s="1"/>
  <c r="S47" i="8"/>
  <c r="AI47" i="8" s="1"/>
  <c r="R47" i="8"/>
  <c r="AD47" i="8" s="1"/>
  <c r="Q47" i="8"/>
  <c r="O47" i="8"/>
  <c r="N47" i="8"/>
  <c r="M47" i="8"/>
  <c r="L47" i="8"/>
  <c r="K47" i="8"/>
  <c r="J47" i="8"/>
  <c r="H47" i="8"/>
  <c r="G47" i="8"/>
  <c r="F47" i="8"/>
  <c r="E47" i="8"/>
  <c r="D47" i="8"/>
  <c r="AH47" i="8" s="1"/>
  <c r="C47" i="8"/>
  <c r="AG47" i="8" s="1"/>
  <c r="AJ46" i="8"/>
  <c r="AI46" i="8"/>
  <c r="AH46" i="8"/>
  <c r="AK46" i="8" s="1"/>
  <c r="AG46" i="8"/>
  <c r="AF46" i="8"/>
  <c r="AE46" i="8"/>
  <c r="AD46" i="8"/>
  <c r="AC46" i="8"/>
  <c r="P46" i="8"/>
  <c r="I46" i="8"/>
  <c r="AJ45" i="8"/>
  <c r="AI45" i="8"/>
  <c r="AH45" i="8"/>
  <c r="AK45" i="8" s="1"/>
  <c r="AG45" i="8"/>
  <c r="AF45" i="8"/>
  <c r="AE45" i="8"/>
  <c r="AD45" i="8"/>
  <c r="AC45" i="8"/>
  <c r="P45" i="8"/>
  <c r="I45" i="8"/>
  <c r="AK44" i="8"/>
  <c r="AJ44" i="8"/>
  <c r="AI44" i="8"/>
  <c r="AH44" i="8"/>
  <c r="AG44" i="8"/>
  <c r="AF44" i="8"/>
  <c r="AE44" i="8"/>
  <c r="AD44" i="8"/>
  <c r="AC44" i="8"/>
  <c r="P44" i="8"/>
  <c r="I44" i="8"/>
  <c r="AJ43" i="8"/>
  <c r="AK43" i="8" s="1"/>
  <c r="AI43" i="8"/>
  <c r="AH43" i="8"/>
  <c r="AG43" i="8"/>
  <c r="AF43" i="8"/>
  <c r="AE43" i="8"/>
  <c r="AD43" i="8"/>
  <c r="AC43" i="8"/>
  <c r="P43" i="8"/>
  <c r="I43" i="8"/>
  <c r="AJ42" i="8"/>
  <c r="AI42" i="8"/>
  <c r="AH42" i="8"/>
  <c r="AK42" i="8" s="1"/>
  <c r="AG42" i="8"/>
  <c r="AF42" i="8"/>
  <c r="AE42" i="8"/>
  <c r="AD42" i="8"/>
  <c r="AC42" i="8"/>
  <c r="P42" i="8"/>
  <c r="I42" i="8"/>
  <c r="AJ41" i="8"/>
  <c r="AI41" i="8"/>
  <c r="AH41" i="8"/>
  <c r="AK41" i="8" s="1"/>
  <c r="AG41" i="8"/>
  <c r="AF41" i="8"/>
  <c r="AE41" i="8"/>
  <c r="AD41" i="8"/>
  <c r="AC41" i="8"/>
  <c r="P41" i="8"/>
  <c r="I41" i="8"/>
  <c r="AK40" i="8"/>
  <c r="AJ40" i="8"/>
  <c r="AI40" i="8"/>
  <c r="AH40" i="8"/>
  <c r="AG40" i="8"/>
  <c r="AF40" i="8"/>
  <c r="AE40" i="8"/>
  <c r="AD40" i="8"/>
  <c r="AC40" i="8"/>
  <c r="P40" i="8"/>
  <c r="I40" i="8"/>
  <c r="AJ39" i="8"/>
  <c r="AK39" i="8" s="1"/>
  <c r="AI39" i="8"/>
  <c r="AH39" i="8"/>
  <c r="AG39" i="8"/>
  <c r="AF39" i="8"/>
  <c r="AE39" i="8"/>
  <c r="AE47" i="8" s="1"/>
  <c r="AD39" i="8"/>
  <c r="AC39" i="8"/>
  <c r="AC47" i="8" s="1"/>
  <c r="P39" i="8"/>
  <c r="P47" i="8" s="1"/>
  <c r="I39" i="8"/>
  <c r="I47" i="8" s="1"/>
  <c r="AB38" i="8"/>
  <c r="AA38" i="8"/>
  <c r="Z38" i="8"/>
  <c r="Y38" i="8"/>
  <c r="X38" i="8"/>
  <c r="AF38" i="8" s="1"/>
  <c r="W38" i="8"/>
  <c r="AE38" i="8" s="1"/>
  <c r="V38" i="8"/>
  <c r="U38" i="8"/>
  <c r="T38" i="8"/>
  <c r="S38" i="8"/>
  <c r="AI38" i="8" s="1"/>
  <c r="R38" i="8"/>
  <c r="AJ38" i="8" s="1"/>
  <c r="AK38" i="8" s="1"/>
  <c r="Q38" i="8"/>
  <c r="O38" i="8"/>
  <c r="N38" i="8"/>
  <c r="M38" i="8"/>
  <c r="L38" i="8"/>
  <c r="K38" i="8"/>
  <c r="J38" i="8"/>
  <c r="H38" i="8"/>
  <c r="G38" i="8"/>
  <c r="F38" i="8"/>
  <c r="AH38" i="8" s="1"/>
  <c r="E38" i="8"/>
  <c r="D38" i="8"/>
  <c r="C38" i="8"/>
  <c r="AG38" i="8" s="1"/>
  <c r="AJ37" i="8"/>
  <c r="AI37" i="8"/>
  <c r="AH37" i="8"/>
  <c r="AK37" i="8" s="1"/>
  <c r="AG37" i="8"/>
  <c r="AF37" i="8"/>
  <c r="AE37" i="8"/>
  <c r="AD37" i="8"/>
  <c r="AC37" i="8"/>
  <c r="P37" i="8"/>
  <c r="I37" i="8"/>
  <c r="AK36" i="8"/>
  <c r="AJ36" i="8"/>
  <c r="AI36" i="8"/>
  <c r="AH36" i="8"/>
  <c r="AG36" i="8"/>
  <c r="AF36" i="8"/>
  <c r="AE36" i="8"/>
  <c r="AD36" i="8"/>
  <c r="AC36" i="8"/>
  <c r="P36" i="8"/>
  <c r="I36" i="8"/>
  <c r="AJ35" i="8"/>
  <c r="AK35" i="8" s="1"/>
  <c r="AI35" i="8"/>
  <c r="AH35" i="8"/>
  <c r="AG35" i="8"/>
  <c r="AF35" i="8"/>
  <c r="AE35" i="8"/>
  <c r="AD35" i="8"/>
  <c r="AC35" i="8"/>
  <c r="P35" i="8"/>
  <c r="I35" i="8"/>
  <c r="AJ34" i="8"/>
  <c r="AI34" i="8"/>
  <c r="AH34" i="8"/>
  <c r="AK34" i="8" s="1"/>
  <c r="AG34" i="8"/>
  <c r="AF34" i="8"/>
  <c r="AE34" i="8"/>
  <c r="AD34" i="8"/>
  <c r="AC34" i="8"/>
  <c r="P34" i="8"/>
  <c r="I34" i="8"/>
  <c r="AJ33" i="8"/>
  <c r="AI33" i="8"/>
  <c r="AH33" i="8"/>
  <c r="AK33" i="8" s="1"/>
  <c r="AG33" i="8"/>
  <c r="AF33" i="8"/>
  <c r="AE33" i="8"/>
  <c r="AD33" i="8"/>
  <c r="AC33" i="8"/>
  <c r="P33" i="8"/>
  <c r="I33" i="8"/>
  <c r="AK32" i="8"/>
  <c r="AJ32" i="8"/>
  <c r="AI32" i="8"/>
  <c r="AH32" i="8"/>
  <c r="AG32" i="8"/>
  <c r="AF32" i="8"/>
  <c r="AE32" i="8"/>
  <c r="AD32" i="8"/>
  <c r="AC32" i="8"/>
  <c r="P32" i="8"/>
  <c r="I32" i="8"/>
  <c r="AJ31" i="8"/>
  <c r="AK31" i="8" s="1"/>
  <c r="AI31" i="8"/>
  <c r="AH31" i="8"/>
  <c r="AG31" i="8"/>
  <c r="AF31" i="8"/>
  <c r="AE31" i="8"/>
  <c r="AD31" i="8"/>
  <c r="AC31" i="8"/>
  <c r="P31" i="8"/>
  <c r="I31" i="8"/>
  <c r="AJ30" i="8"/>
  <c r="AI30" i="8"/>
  <c r="AH30" i="8"/>
  <c r="AK30" i="8" s="1"/>
  <c r="AG30" i="8"/>
  <c r="AF30" i="8"/>
  <c r="AE30" i="8"/>
  <c r="AD30" i="8"/>
  <c r="AC30" i="8"/>
  <c r="P30" i="8"/>
  <c r="I30" i="8"/>
  <c r="AJ29" i="8"/>
  <c r="AI29" i="8"/>
  <c r="AH29" i="8"/>
  <c r="AK29" i="8" s="1"/>
  <c r="AG29" i="8"/>
  <c r="AF29" i="8"/>
  <c r="AE29" i="8"/>
  <c r="AD29" i="8"/>
  <c r="AC29" i="8"/>
  <c r="P29" i="8"/>
  <c r="I29" i="8"/>
  <c r="AK28" i="8"/>
  <c r="AJ28" i="8"/>
  <c r="AI28" i="8"/>
  <c r="AH28" i="8"/>
  <c r="AG28" i="8"/>
  <c r="AF28" i="8"/>
  <c r="AE28" i="8"/>
  <c r="AD28" i="8"/>
  <c r="AC28" i="8"/>
  <c r="P28" i="8"/>
  <c r="I28" i="8"/>
  <c r="AJ27" i="8"/>
  <c r="AK27" i="8" s="1"/>
  <c r="AI27" i="8"/>
  <c r="AH27" i="8"/>
  <c r="AG27" i="8"/>
  <c r="AF27" i="8"/>
  <c r="AE27" i="8"/>
  <c r="AD27" i="8"/>
  <c r="AC27" i="8"/>
  <c r="P27" i="8"/>
  <c r="I27" i="8"/>
  <c r="AJ26" i="8"/>
  <c r="AI26" i="8"/>
  <c r="AH26" i="8"/>
  <c r="AK26" i="8" s="1"/>
  <c r="AG26" i="8"/>
  <c r="AF26" i="8"/>
  <c r="AE26" i="8"/>
  <c r="AD26" i="8"/>
  <c r="AC26" i="8"/>
  <c r="P26" i="8"/>
  <c r="I26" i="8"/>
  <c r="AJ25" i="8"/>
  <c r="AI25" i="8"/>
  <c r="AH25" i="8"/>
  <c r="AK25" i="8" s="1"/>
  <c r="AG25" i="8"/>
  <c r="AF25" i="8"/>
  <c r="AE25" i="8"/>
  <c r="AD25" i="8"/>
  <c r="AC25" i="8"/>
  <c r="P25" i="8"/>
  <c r="I25" i="8"/>
  <c r="AK24" i="8"/>
  <c r="AJ24" i="8"/>
  <c r="AI24" i="8"/>
  <c r="AH24" i="8"/>
  <c r="AG24" i="8"/>
  <c r="AF24" i="8"/>
  <c r="AE24" i="8"/>
  <c r="AD24" i="8"/>
  <c r="AC24" i="8"/>
  <c r="P24" i="8"/>
  <c r="I24" i="8"/>
  <c r="AJ23" i="8"/>
  <c r="AK23" i="8" s="1"/>
  <c r="AI23" i="8"/>
  <c r="AH23" i="8"/>
  <c r="AG23" i="8"/>
  <c r="AF23" i="8"/>
  <c r="AE23" i="8"/>
  <c r="AD23" i="8"/>
  <c r="AC23" i="8"/>
  <c r="P23" i="8"/>
  <c r="I23" i="8"/>
  <c r="AJ22" i="8"/>
  <c r="AI22" i="8"/>
  <c r="AH22" i="8"/>
  <c r="AK22" i="8" s="1"/>
  <c r="AG22" i="8"/>
  <c r="AF22" i="8"/>
  <c r="AE22" i="8"/>
  <c r="AD22" i="8"/>
  <c r="AC22" i="8"/>
  <c r="AC38" i="8" s="1"/>
  <c r="P22" i="8"/>
  <c r="P38" i="8" s="1"/>
  <c r="I22" i="8"/>
  <c r="I38" i="8" s="1"/>
  <c r="AB21" i="8"/>
  <c r="AB61" i="8" s="1"/>
  <c r="AA21" i="8"/>
  <c r="Z21" i="8"/>
  <c r="Z61" i="8" s="1"/>
  <c r="Y21" i="8"/>
  <c r="Y61" i="8" s="1"/>
  <c r="X21" i="8"/>
  <c r="X61" i="8" s="1"/>
  <c r="W21" i="8"/>
  <c r="V21" i="8"/>
  <c r="V61" i="8" s="1"/>
  <c r="U21" i="8"/>
  <c r="U61" i="8" s="1"/>
  <c r="T21" i="8"/>
  <c r="S21" i="8"/>
  <c r="R21" i="8"/>
  <c r="Q21" i="8"/>
  <c r="Q61" i="8" s="1"/>
  <c r="O21" i="8"/>
  <c r="N21" i="8"/>
  <c r="N61" i="8" s="1"/>
  <c r="M21" i="8"/>
  <c r="M61" i="8" s="1"/>
  <c r="L21" i="8"/>
  <c r="L61" i="8" s="1"/>
  <c r="K21" i="8"/>
  <c r="J21" i="8"/>
  <c r="J61" i="8" s="1"/>
  <c r="H21" i="8"/>
  <c r="H61" i="8" s="1"/>
  <c r="G21" i="8"/>
  <c r="F21" i="8"/>
  <c r="F61" i="8" s="1"/>
  <c r="E21" i="8"/>
  <c r="E61" i="8" s="1"/>
  <c r="D21" i="8"/>
  <c r="C21" i="8"/>
  <c r="AK20" i="8"/>
  <c r="AJ20" i="8"/>
  <c r="AI20" i="8"/>
  <c r="AH20" i="8"/>
  <c r="AG20" i="8"/>
  <c r="AF20" i="8"/>
  <c r="AE20" i="8"/>
  <c r="AD20" i="8"/>
  <c r="AC20" i="8"/>
  <c r="P20" i="8"/>
  <c r="I20" i="8"/>
  <c r="AJ19" i="8"/>
  <c r="AK19" i="8" s="1"/>
  <c r="AI19" i="8"/>
  <c r="AH19" i="8"/>
  <c r="AG19" i="8"/>
  <c r="AF19" i="8"/>
  <c r="AE19" i="8"/>
  <c r="AD19" i="8"/>
  <c r="AC19" i="8"/>
  <c r="P19" i="8"/>
  <c r="I19" i="8"/>
  <c r="AJ18" i="8"/>
  <c r="AI18" i="8"/>
  <c r="AH18" i="8"/>
  <c r="AK18" i="8" s="1"/>
  <c r="AG18" i="8"/>
  <c r="AF18" i="8"/>
  <c r="AE18" i="8"/>
  <c r="AD18" i="8"/>
  <c r="AC18" i="8"/>
  <c r="P18" i="8"/>
  <c r="I18" i="8"/>
  <c r="AJ17" i="8"/>
  <c r="AI17" i="8"/>
  <c r="AH17" i="8"/>
  <c r="AK17" i="8" s="1"/>
  <c r="AG17" i="8"/>
  <c r="AF17" i="8"/>
  <c r="AE17" i="8"/>
  <c r="AD17" i="8"/>
  <c r="AC17" i="8"/>
  <c r="P17" i="8"/>
  <c r="I17" i="8"/>
  <c r="AK16" i="8"/>
  <c r="AJ16" i="8"/>
  <c r="AI16" i="8"/>
  <c r="AH16" i="8"/>
  <c r="AG16" i="8"/>
  <c r="AF16" i="8"/>
  <c r="AE16" i="8"/>
  <c r="AD16" i="8"/>
  <c r="AC16" i="8"/>
  <c r="P16" i="8"/>
  <c r="I16" i="8"/>
  <c r="AJ15" i="8"/>
  <c r="AK15" i="8" s="1"/>
  <c r="AI15" i="8"/>
  <c r="AH15" i="8"/>
  <c r="AG15" i="8"/>
  <c r="AF15" i="8"/>
  <c r="AE15" i="8"/>
  <c r="AD15" i="8"/>
  <c r="AC15" i="8"/>
  <c r="P15" i="8"/>
  <c r="I15" i="8"/>
  <c r="AJ14" i="8"/>
  <c r="AI14" i="8"/>
  <c r="AH14" i="8"/>
  <c r="AK14" i="8" s="1"/>
  <c r="AG14" i="8"/>
  <c r="AF14" i="8"/>
  <c r="AE14" i="8"/>
  <c r="AD14" i="8"/>
  <c r="AC14" i="8"/>
  <c r="P14" i="8"/>
  <c r="I14" i="8"/>
  <c r="AJ13" i="8"/>
  <c r="AI13" i="8"/>
  <c r="AH13" i="8"/>
  <c r="AK13" i="8" s="1"/>
  <c r="AG13" i="8"/>
  <c r="AF13" i="8"/>
  <c r="AE13" i="8"/>
  <c r="AD13" i="8"/>
  <c r="AC13" i="8"/>
  <c r="P13" i="8"/>
  <c r="I13" i="8"/>
  <c r="AK12" i="8"/>
  <c r="AJ12" i="8"/>
  <c r="AI12" i="8"/>
  <c r="AH12" i="8"/>
  <c r="AG12" i="8"/>
  <c r="AF12" i="8"/>
  <c r="AE12" i="8"/>
  <c r="AD12" i="8"/>
  <c r="AC12" i="8"/>
  <c r="P12" i="8"/>
  <c r="I12" i="8"/>
  <c r="AJ11" i="8"/>
  <c r="AK11" i="8" s="1"/>
  <c r="AI11" i="8"/>
  <c r="AH11" i="8"/>
  <c r="AG11" i="8"/>
  <c r="AF11" i="8"/>
  <c r="AE11" i="8"/>
  <c r="AD11" i="8"/>
  <c r="AC11" i="8"/>
  <c r="P11" i="8"/>
  <c r="I11" i="8"/>
  <c r="AJ10" i="8"/>
  <c r="AI10" i="8"/>
  <c r="AH10" i="8"/>
  <c r="AK10" i="8" s="1"/>
  <c r="AG10" i="8"/>
  <c r="AF10" i="8"/>
  <c r="AE10" i="8"/>
  <c r="AD10" i="8"/>
  <c r="AC10" i="8"/>
  <c r="P10" i="8"/>
  <c r="I10" i="8"/>
  <c r="I21" i="8" s="1"/>
  <c r="I61" i="8" s="1"/>
  <c r="AJ9" i="8"/>
  <c r="AI9" i="8"/>
  <c r="AH9" i="8"/>
  <c r="AK9" i="8" s="1"/>
  <c r="AG9" i="8"/>
  <c r="AF9" i="8"/>
  <c r="AE9" i="8"/>
  <c r="AE21" i="8" s="1"/>
  <c r="AD9" i="8"/>
  <c r="AC9" i="8"/>
  <c r="AC21" i="8" s="1"/>
  <c r="P9" i="8"/>
  <c r="P21" i="8" s="1"/>
  <c r="P61" i="8" s="1"/>
  <c r="I9" i="8"/>
  <c r="A3" i="8"/>
  <c r="AB67" i="36"/>
  <c r="AA67" i="36"/>
  <c r="Z67" i="36"/>
  <c r="Z59" i="36" s="1"/>
  <c r="Z60" i="36" s="1"/>
  <c r="Y67" i="36"/>
  <c r="Y59" i="36" s="1"/>
  <c r="Y60" i="36" s="1"/>
  <c r="X67" i="36"/>
  <c r="AF67" i="36" s="1"/>
  <c r="W67" i="36"/>
  <c r="V67" i="36"/>
  <c r="V59" i="36" s="1"/>
  <c r="V60" i="36" s="1"/>
  <c r="U67" i="36"/>
  <c r="U59" i="36" s="1"/>
  <c r="U60" i="36" s="1"/>
  <c r="T67" i="36"/>
  <c r="S67" i="36"/>
  <c r="R67" i="36"/>
  <c r="AJ67" i="36" s="1"/>
  <c r="Q67" i="36"/>
  <c r="AI67" i="36" s="1"/>
  <c r="O67" i="36"/>
  <c r="N67" i="36"/>
  <c r="N59" i="36" s="1"/>
  <c r="N60" i="36" s="1"/>
  <c r="M67" i="36"/>
  <c r="M59" i="36" s="1"/>
  <c r="M60" i="36" s="1"/>
  <c r="L67" i="36"/>
  <c r="K67" i="36"/>
  <c r="J67" i="36"/>
  <c r="J59" i="36" s="1"/>
  <c r="J60" i="36" s="1"/>
  <c r="H67" i="36"/>
  <c r="G67" i="36"/>
  <c r="F67" i="36"/>
  <c r="F59" i="36" s="1"/>
  <c r="F60" i="36" s="1"/>
  <c r="E67" i="36"/>
  <c r="E59" i="36" s="1"/>
  <c r="E60" i="36" s="1"/>
  <c r="D67" i="36"/>
  <c r="C67" i="36"/>
  <c r="AK66" i="36"/>
  <c r="AJ66" i="36"/>
  <c r="AI66" i="36"/>
  <c r="AH66" i="36"/>
  <c r="AG66" i="36"/>
  <c r="AF66" i="36"/>
  <c r="AE66" i="36"/>
  <c r="AD66" i="36"/>
  <c r="AC66" i="36"/>
  <c r="AC67" i="36" s="1"/>
  <c r="AC59" i="36" s="1"/>
  <c r="AC60" i="36" s="1"/>
  <c r="P66" i="36"/>
  <c r="I66" i="36"/>
  <c r="AJ65" i="36"/>
  <c r="AK65" i="36" s="1"/>
  <c r="AI65" i="36"/>
  <c r="AH65" i="36"/>
  <c r="AG65" i="36"/>
  <c r="AF65" i="36"/>
  <c r="AE65" i="36"/>
  <c r="AD65" i="36"/>
  <c r="AC65" i="36"/>
  <c r="P65" i="36"/>
  <c r="I65" i="36"/>
  <c r="AJ64" i="36"/>
  <c r="AI64" i="36"/>
  <c r="AH64" i="36"/>
  <c r="AK64" i="36" s="1"/>
  <c r="AG64" i="36"/>
  <c r="AF64" i="36"/>
  <c r="AE64" i="36"/>
  <c r="AE67" i="36" s="1"/>
  <c r="AD64" i="36"/>
  <c r="AC64" i="36"/>
  <c r="P64" i="36"/>
  <c r="P67" i="36" s="1"/>
  <c r="P59" i="36" s="1"/>
  <c r="P60" i="36" s="1"/>
  <c r="I64" i="36"/>
  <c r="I67" i="36" s="1"/>
  <c r="I59" i="36" s="1"/>
  <c r="I60" i="36" s="1"/>
  <c r="AB59" i="36"/>
  <c r="AB60" i="36" s="1"/>
  <c r="AA59" i="36"/>
  <c r="AA60" i="36" s="1"/>
  <c r="X59" i="36"/>
  <c r="AF59" i="36" s="1"/>
  <c r="W59" i="36"/>
  <c r="W60" i="36" s="1"/>
  <c r="T59" i="36"/>
  <c r="T60" i="36" s="1"/>
  <c r="S59" i="36"/>
  <c r="S60" i="36" s="1"/>
  <c r="O59" i="36"/>
  <c r="O60" i="36" s="1"/>
  <c r="L59" i="36"/>
  <c r="L60" i="36" s="1"/>
  <c r="K59" i="36"/>
  <c r="K60" i="36" s="1"/>
  <c r="H59" i="36"/>
  <c r="H60" i="36" s="1"/>
  <c r="G59" i="36"/>
  <c r="G60" i="36" s="1"/>
  <c r="D59" i="36"/>
  <c r="AH59" i="36" s="1"/>
  <c r="C59" i="36"/>
  <c r="C60" i="36" s="1"/>
  <c r="AE58" i="36"/>
  <c r="AB58" i="36"/>
  <c r="AA58" i="36"/>
  <c r="Z58" i="36"/>
  <c r="Y58" i="36"/>
  <c r="X58" i="36"/>
  <c r="AF58" i="36" s="1"/>
  <c r="W58" i="36"/>
  <c r="V58" i="36"/>
  <c r="U58" i="36"/>
  <c r="T58" i="36"/>
  <c r="S58" i="36"/>
  <c r="AI58" i="36" s="1"/>
  <c r="R58" i="36"/>
  <c r="AJ58" i="36" s="1"/>
  <c r="AK58" i="36" s="1"/>
  <c r="Q58" i="36"/>
  <c r="O58" i="36"/>
  <c r="N58" i="36"/>
  <c r="M58" i="36"/>
  <c r="L58" i="36"/>
  <c r="K58" i="36"/>
  <c r="J58" i="36"/>
  <c r="I58" i="36"/>
  <c r="H58" i="36"/>
  <c r="G58" i="36"/>
  <c r="F58" i="36"/>
  <c r="AH58" i="36" s="1"/>
  <c r="E58" i="36"/>
  <c r="D58" i="36"/>
  <c r="C58" i="36"/>
  <c r="AG58" i="36" s="1"/>
  <c r="AJ57" i="36"/>
  <c r="AI57" i="36"/>
  <c r="AH57" i="36"/>
  <c r="AK57" i="36" s="1"/>
  <c r="AG57" i="36"/>
  <c r="AF57" i="36"/>
  <c r="AE57" i="36"/>
  <c r="AD57" i="36"/>
  <c r="AC57" i="36"/>
  <c r="AC58" i="36" s="1"/>
  <c r="P57" i="36"/>
  <c r="P58" i="36" s="1"/>
  <c r="I57" i="36"/>
  <c r="AC56" i="36"/>
  <c r="AB56" i="36"/>
  <c r="AA56" i="36"/>
  <c r="Z56" i="36"/>
  <c r="Y56" i="36"/>
  <c r="X56" i="36"/>
  <c r="AF56" i="36" s="1"/>
  <c r="W56" i="36"/>
  <c r="V56" i="36"/>
  <c r="U56" i="36"/>
  <c r="T56" i="36"/>
  <c r="AJ56" i="36" s="1"/>
  <c r="AK56" i="36" s="1"/>
  <c r="S56" i="36"/>
  <c r="R56" i="36"/>
  <c r="AD56" i="36" s="1"/>
  <c r="Q56" i="36"/>
  <c r="AI56" i="36" s="1"/>
  <c r="O56" i="36"/>
  <c r="N56" i="36"/>
  <c r="M56" i="36"/>
  <c r="L56" i="36"/>
  <c r="K56" i="36"/>
  <c r="J56" i="36"/>
  <c r="H56" i="36"/>
  <c r="G56" i="36"/>
  <c r="F56" i="36"/>
  <c r="E56" i="36"/>
  <c r="AG56" i="36" s="1"/>
  <c r="D56" i="36"/>
  <c r="AH56" i="36" s="1"/>
  <c r="C56" i="36"/>
  <c r="AJ55" i="36"/>
  <c r="AK55" i="36" s="1"/>
  <c r="AI55" i="36"/>
  <c r="AH55" i="36"/>
  <c r="AG55" i="36"/>
  <c r="AF55" i="36"/>
  <c r="AE55" i="36"/>
  <c r="AD55" i="36"/>
  <c r="AC55" i="36"/>
  <c r="P55" i="36"/>
  <c r="P56" i="36" s="1"/>
  <c r="I55" i="36"/>
  <c r="AJ54" i="36"/>
  <c r="AI54" i="36"/>
  <c r="AH54" i="36"/>
  <c r="AK54" i="36" s="1"/>
  <c r="AG54" i="36"/>
  <c r="AF54" i="36"/>
  <c r="AE54" i="36"/>
  <c r="AE56" i="36" s="1"/>
  <c r="AD54" i="36"/>
  <c r="AC54" i="36"/>
  <c r="P54" i="36"/>
  <c r="I54" i="36"/>
  <c r="I56" i="36" s="1"/>
  <c r="AB53" i="36"/>
  <c r="AA53" i="36"/>
  <c r="Z53" i="36"/>
  <c r="Y53" i="36"/>
  <c r="X53" i="36"/>
  <c r="AF53" i="36" s="1"/>
  <c r="W53" i="36"/>
  <c r="V53" i="36"/>
  <c r="U53" i="36"/>
  <c r="T53" i="36"/>
  <c r="S53" i="36"/>
  <c r="R53" i="36"/>
  <c r="AJ53" i="36" s="1"/>
  <c r="Q53" i="36"/>
  <c r="AI53" i="36" s="1"/>
  <c r="O53" i="36"/>
  <c r="N53" i="36"/>
  <c r="M53" i="36"/>
  <c r="L53" i="36"/>
  <c r="K53" i="36"/>
  <c r="J53" i="36"/>
  <c r="H53" i="36"/>
  <c r="G53" i="36"/>
  <c r="F53" i="36"/>
  <c r="AH53" i="36" s="1"/>
  <c r="E53" i="36"/>
  <c r="AG53" i="36" s="1"/>
  <c r="D53" i="36"/>
  <c r="C53" i="36"/>
  <c r="AK52" i="36"/>
  <c r="AJ52" i="36"/>
  <c r="AI52" i="36"/>
  <c r="AH52" i="36"/>
  <c r="AG52" i="36"/>
  <c r="AF52" i="36"/>
  <c r="AE52" i="36"/>
  <c r="AD52" i="36"/>
  <c r="AC52" i="36"/>
  <c r="AC53" i="36" s="1"/>
  <c r="P52" i="36"/>
  <c r="I52" i="36"/>
  <c r="AJ51" i="36"/>
  <c r="AK51" i="36" s="1"/>
  <c r="AI51" i="36"/>
  <c r="AH51" i="36"/>
  <c r="AG51" i="36"/>
  <c r="AF51" i="36"/>
  <c r="AE51" i="36"/>
  <c r="AD51" i="36"/>
  <c r="AC51" i="36"/>
  <c r="P51" i="36"/>
  <c r="I51" i="36"/>
  <c r="AJ50" i="36"/>
  <c r="AI50" i="36"/>
  <c r="AH50" i="36"/>
  <c r="AK50" i="36" s="1"/>
  <c r="AG50" i="36"/>
  <c r="AF50" i="36"/>
  <c r="AE50" i="36"/>
  <c r="AE53" i="36" s="1"/>
  <c r="AD50" i="36"/>
  <c r="AC50" i="36"/>
  <c r="P50" i="36"/>
  <c r="P53" i="36" s="1"/>
  <c r="I50" i="36"/>
  <c r="I53" i="36" s="1"/>
  <c r="AB49" i="36"/>
  <c r="AA49" i="36"/>
  <c r="Z49" i="36"/>
  <c r="Y49" i="36"/>
  <c r="X49" i="36"/>
  <c r="AF49" i="36" s="1"/>
  <c r="W49" i="36"/>
  <c r="V49" i="36"/>
  <c r="U49" i="36"/>
  <c r="T49" i="36"/>
  <c r="S49" i="36"/>
  <c r="R49" i="36"/>
  <c r="AJ49" i="36" s="1"/>
  <c r="Q49" i="36"/>
  <c r="AI49" i="36" s="1"/>
  <c r="O49" i="36"/>
  <c r="N49" i="36"/>
  <c r="M49" i="36"/>
  <c r="L49" i="36"/>
  <c r="K49" i="36"/>
  <c r="J49" i="36"/>
  <c r="I49" i="36"/>
  <c r="H49" i="36"/>
  <c r="G49" i="36"/>
  <c r="F49" i="36"/>
  <c r="AH49" i="36" s="1"/>
  <c r="E49" i="36"/>
  <c r="AG49" i="36" s="1"/>
  <c r="D49" i="36"/>
  <c r="C49" i="36"/>
  <c r="AK48" i="36"/>
  <c r="AJ48" i="36"/>
  <c r="AI48" i="36"/>
  <c r="AH48" i="36"/>
  <c r="AG48" i="36"/>
  <c r="AF48" i="36"/>
  <c r="AE48" i="36"/>
  <c r="AE49" i="36" s="1"/>
  <c r="AD48" i="36"/>
  <c r="AC48" i="36"/>
  <c r="AC49" i="36" s="1"/>
  <c r="P48" i="36"/>
  <c r="P49" i="36" s="1"/>
  <c r="I48" i="36"/>
  <c r="AB47" i="36"/>
  <c r="AA47" i="36"/>
  <c r="Z47" i="36"/>
  <c r="Y47" i="36"/>
  <c r="X47" i="36"/>
  <c r="AF47" i="36" s="1"/>
  <c r="W47" i="36"/>
  <c r="V47" i="36"/>
  <c r="U47" i="36"/>
  <c r="T47" i="36"/>
  <c r="AJ47" i="36" s="1"/>
  <c r="S47" i="36"/>
  <c r="AI47" i="36" s="1"/>
  <c r="R47" i="36"/>
  <c r="AD47" i="36" s="1"/>
  <c r="Q47" i="36"/>
  <c r="O47" i="36"/>
  <c r="N47" i="36"/>
  <c r="M47" i="36"/>
  <c r="L47" i="36"/>
  <c r="K47" i="36"/>
  <c r="J47" i="36"/>
  <c r="H47" i="36"/>
  <c r="G47" i="36"/>
  <c r="F47" i="36"/>
  <c r="E47" i="36"/>
  <c r="D47" i="36"/>
  <c r="AH47" i="36" s="1"/>
  <c r="C47" i="36"/>
  <c r="AG47" i="36" s="1"/>
  <c r="AJ46" i="36"/>
  <c r="AI46" i="36"/>
  <c r="AH46" i="36"/>
  <c r="AK46" i="36" s="1"/>
  <c r="AG46" i="36"/>
  <c r="AF46" i="36"/>
  <c r="AE46" i="36"/>
  <c r="AD46" i="36"/>
  <c r="AC46" i="36"/>
  <c r="P46" i="36"/>
  <c r="I46" i="36"/>
  <c r="AJ45" i="36"/>
  <c r="AI45" i="36"/>
  <c r="AH45" i="36"/>
  <c r="AK45" i="36" s="1"/>
  <c r="AG45" i="36"/>
  <c r="AF45" i="36"/>
  <c r="AE45" i="36"/>
  <c r="AD45" i="36"/>
  <c r="AC45" i="36"/>
  <c r="P45" i="36"/>
  <c r="I45" i="36"/>
  <c r="AK44" i="36"/>
  <c r="AJ44" i="36"/>
  <c r="AI44" i="36"/>
  <c r="AH44" i="36"/>
  <c r="AG44" i="36"/>
  <c r="AF44" i="36"/>
  <c r="AE44" i="36"/>
  <c r="AD44" i="36"/>
  <c r="AC44" i="36"/>
  <c r="P44" i="36"/>
  <c r="I44" i="36"/>
  <c r="AJ43" i="36"/>
  <c r="AK43" i="36" s="1"/>
  <c r="AI43" i="36"/>
  <c r="AH43" i="36"/>
  <c r="AG43" i="36"/>
  <c r="AF43" i="36"/>
  <c r="AE43" i="36"/>
  <c r="AD43" i="36"/>
  <c r="AC43" i="36"/>
  <c r="P43" i="36"/>
  <c r="I43" i="36"/>
  <c r="AJ42" i="36"/>
  <c r="AI42" i="36"/>
  <c r="AH42" i="36"/>
  <c r="AK42" i="36" s="1"/>
  <c r="AG42" i="36"/>
  <c r="AF42" i="36"/>
  <c r="AE42" i="36"/>
  <c r="AD42" i="36"/>
  <c r="AC42" i="36"/>
  <c r="P42" i="36"/>
  <c r="I42" i="36"/>
  <c r="AJ41" i="36"/>
  <c r="AI41" i="36"/>
  <c r="AH41" i="36"/>
  <c r="AK41" i="36" s="1"/>
  <c r="AG41" i="36"/>
  <c r="AF41" i="36"/>
  <c r="AE41" i="36"/>
  <c r="AD41" i="36"/>
  <c r="AC41" i="36"/>
  <c r="P41" i="36"/>
  <c r="I41" i="36"/>
  <c r="AK40" i="36"/>
  <c r="AJ40" i="36"/>
  <c r="AI40" i="36"/>
  <c r="AH40" i="36"/>
  <c r="AG40" i="36"/>
  <c r="AF40" i="36"/>
  <c r="AE40" i="36"/>
  <c r="AD40" i="36"/>
  <c r="AC40" i="36"/>
  <c r="P40" i="36"/>
  <c r="I40" i="36"/>
  <c r="AJ39" i="36"/>
  <c r="AK39" i="36" s="1"/>
  <c r="AI39" i="36"/>
  <c r="AH39" i="36"/>
  <c r="AG39" i="36"/>
  <c r="AF39" i="36"/>
  <c r="AE39" i="36"/>
  <c r="AE47" i="36" s="1"/>
  <c r="AD39" i="36"/>
  <c r="AC39" i="36"/>
  <c r="P39" i="36"/>
  <c r="I39" i="36"/>
  <c r="I47" i="36" s="1"/>
  <c r="AB38" i="36"/>
  <c r="AA38" i="36"/>
  <c r="Z38" i="36"/>
  <c r="Y38" i="36"/>
  <c r="X38" i="36"/>
  <c r="W38" i="36"/>
  <c r="AE38" i="36" s="1"/>
  <c r="V38" i="36"/>
  <c r="U38" i="36"/>
  <c r="T38" i="36"/>
  <c r="S38" i="36"/>
  <c r="AI38" i="36" s="1"/>
  <c r="R38" i="36"/>
  <c r="AJ38" i="36" s="1"/>
  <c r="Q38" i="36"/>
  <c r="O38" i="36"/>
  <c r="N38" i="36"/>
  <c r="M38" i="36"/>
  <c r="L38" i="36"/>
  <c r="K38" i="36"/>
  <c r="J38" i="36"/>
  <c r="H38" i="36"/>
  <c r="G38" i="36"/>
  <c r="F38" i="36"/>
  <c r="AH38" i="36" s="1"/>
  <c r="E38" i="36"/>
  <c r="D38" i="36"/>
  <c r="C38" i="36"/>
  <c r="AG38" i="36" s="1"/>
  <c r="AJ37" i="36"/>
  <c r="AI37" i="36"/>
  <c r="AH37" i="36"/>
  <c r="AK37" i="36" s="1"/>
  <c r="AG37" i="36"/>
  <c r="AF37" i="36"/>
  <c r="AE37" i="36"/>
  <c r="AD37" i="36"/>
  <c r="AC37" i="36"/>
  <c r="P37" i="36"/>
  <c r="I37" i="36"/>
  <c r="AK36" i="36"/>
  <c r="AJ36" i="36"/>
  <c r="AI36" i="36"/>
  <c r="AH36" i="36"/>
  <c r="AG36" i="36"/>
  <c r="AF36" i="36"/>
  <c r="AE36" i="36"/>
  <c r="AD36" i="36"/>
  <c r="AC36" i="36"/>
  <c r="P36" i="36"/>
  <c r="I36" i="36"/>
  <c r="AJ35" i="36"/>
  <c r="AK35" i="36" s="1"/>
  <c r="AI35" i="36"/>
  <c r="AH35" i="36"/>
  <c r="AG35" i="36"/>
  <c r="AF35" i="36"/>
  <c r="AE35" i="36"/>
  <c r="AD35" i="36"/>
  <c r="AC35" i="36"/>
  <c r="P35" i="36"/>
  <c r="I35" i="36"/>
  <c r="AJ34" i="36"/>
  <c r="AI34" i="36"/>
  <c r="AH34" i="36"/>
  <c r="AK34" i="36" s="1"/>
  <c r="AG34" i="36"/>
  <c r="AF34" i="36"/>
  <c r="AE34" i="36"/>
  <c r="AD34" i="36"/>
  <c r="AC34" i="36"/>
  <c r="P34" i="36"/>
  <c r="I34" i="36"/>
  <c r="AJ33" i="36"/>
  <c r="AI33" i="36"/>
  <c r="AH33" i="36"/>
  <c r="AK33" i="36" s="1"/>
  <c r="AG33" i="36"/>
  <c r="AF33" i="36"/>
  <c r="AE33" i="36"/>
  <c r="AD33" i="36"/>
  <c r="AC33" i="36"/>
  <c r="P33" i="36"/>
  <c r="I33" i="36"/>
  <c r="AK32" i="36"/>
  <c r="AJ32" i="36"/>
  <c r="AI32" i="36"/>
  <c r="AH32" i="36"/>
  <c r="AG32" i="36"/>
  <c r="AF32" i="36"/>
  <c r="AE32" i="36"/>
  <c r="AD32" i="36"/>
  <c r="AC32" i="36"/>
  <c r="P32" i="36"/>
  <c r="I32" i="36"/>
  <c r="AJ31" i="36"/>
  <c r="AK31" i="36" s="1"/>
  <c r="AI31" i="36"/>
  <c r="AH31" i="36"/>
  <c r="AG31" i="36"/>
  <c r="AF31" i="36"/>
  <c r="AE31" i="36"/>
  <c r="AD31" i="36"/>
  <c r="AC31" i="36"/>
  <c r="P31" i="36"/>
  <c r="I31" i="36"/>
  <c r="AJ30" i="36"/>
  <c r="AI30" i="36"/>
  <c r="AH30" i="36"/>
  <c r="AK30" i="36" s="1"/>
  <c r="AG30" i="36"/>
  <c r="AF30" i="36"/>
  <c r="AE30" i="36"/>
  <c r="AD30" i="36"/>
  <c r="AC30" i="36"/>
  <c r="P30" i="36"/>
  <c r="I30" i="36"/>
  <c r="AJ29" i="36"/>
  <c r="AI29" i="36"/>
  <c r="AH29" i="36"/>
  <c r="AK29" i="36" s="1"/>
  <c r="AG29" i="36"/>
  <c r="AF29" i="36"/>
  <c r="AE29" i="36"/>
  <c r="AD29" i="36"/>
  <c r="AC29" i="36"/>
  <c r="P29" i="36"/>
  <c r="I29" i="36"/>
  <c r="AK28" i="36"/>
  <c r="AJ28" i="36"/>
  <c r="AI28" i="36"/>
  <c r="AH28" i="36"/>
  <c r="AG28" i="36"/>
  <c r="AF28" i="36"/>
  <c r="AE28" i="36"/>
  <c r="AD28" i="36"/>
  <c r="AC28" i="36"/>
  <c r="P28" i="36"/>
  <c r="I28" i="36"/>
  <c r="AJ27" i="36"/>
  <c r="AK27" i="36" s="1"/>
  <c r="AI27" i="36"/>
  <c r="AH27" i="36"/>
  <c r="AG27" i="36"/>
  <c r="AF27" i="36"/>
  <c r="AE27" i="36"/>
  <c r="AD27" i="36"/>
  <c r="AC27" i="36"/>
  <c r="P27" i="36"/>
  <c r="I27" i="36"/>
  <c r="AJ26" i="36"/>
  <c r="AI26" i="36"/>
  <c r="AH26" i="36"/>
  <c r="AK26" i="36" s="1"/>
  <c r="AG26" i="36"/>
  <c r="AF26" i="36"/>
  <c r="AE26" i="36"/>
  <c r="AD26" i="36"/>
  <c r="AC26" i="36"/>
  <c r="P26" i="36"/>
  <c r="I26" i="36"/>
  <c r="AJ25" i="36"/>
  <c r="AI25" i="36"/>
  <c r="AH25" i="36"/>
  <c r="AK25" i="36" s="1"/>
  <c r="AG25" i="36"/>
  <c r="AF25" i="36"/>
  <c r="AE25" i="36"/>
  <c r="AD25" i="36"/>
  <c r="AC25" i="36"/>
  <c r="P25" i="36"/>
  <c r="I25" i="36"/>
  <c r="AK24" i="36"/>
  <c r="AJ24" i="36"/>
  <c r="AI24" i="36"/>
  <c r="AH24" i="36"/>
  <c r="AG24" i="36"/>
  <c r="AF24" i="36"/>
  <c r="AE24" i="36"/>
  <c r="AD24" i="36"/>
  <c r="AC24" i="36"/>
  <c r="P24" i="36"/>
  <c r="I24" i="36"/>
  <c r="AJ23" i="36"/>
  <c r="AK23" i="36" s="1"/>
  <c r="AI23" i="36"/>
  <c r="AH23" i="36"/>
  <c r="AG23" i="36"/>
  <c r="AF23" i="36"/>
  <c r="AE23" i="36"/>
  <c r="AD23" i="36"/>
  <c r="AC23" i="36"/>
  <c r="P23" i="36"/>
  <c r="I23" i="36"/>
  <c r="AJ22" i="36"/>
  <c r="AI22" i="36"/>
  <c r="AH22" i="36"/>
  <c r="AK22" i="36" s="1"/>
  <c r="AG22" i="36"/>
  <c r="AF22" i="36"/>
  <c r="AE22" i="36"/>
  <c r="AD22" i="36"/>
  <c r="AC22" i="36"/>
  <c r="AC38" i="36" s="1"/>
  <c r="P22" i="36"/>
  <c r="I22" i="36"/>
  <c r="AD21" i="36"/>
  <c r="AB21" i="36"/>
  <c r="AB61" i="36" s="1"/>
  <c r="AA21" i="36"/>
  <c r="AA61" i="36" s="1"/>
  <c r="Z21" i="36"/>
  <c r="Z61" i="36" s="1"/>
  <c r="Y21" i="36"/>
  <c r="Y61" i="36" s="1"/>
  <c r="X21" i="36"/>
  <c r="W21" i="36"/>
  <c r="W61" i="36" s="1"/>
  <c r="V21" i="36"/>
  <c r="V61" i="36" s="1"/>
  <c r="U21" i="36"/>
  <c r="U61" i="36" s="1"/>
  <c r="T21" i="36"/>
  <c r="T61" i="36" s="1"/>
  <c r="S21" i="36"/>
  <c r="S61" i="36" s="1"/>
  <c r="R21" i="36"/>
  <c r="Q21" i="36"/>
  <c r="AI21" i="36" s="1"/>
  <c r="O21" i="36"/>
  <c r="O61" i="36" s="1"/>
  <c r="N21" i="36"/>
  <c r="N61" i="36" s="1"/>
  <c r="M21" i="36"/>
  <c r="M61" i="36" s="1"/>
  <c r="L21" i="36"/>
  <c r="L61" i="36" s="1"/>
  <c r="K21" i="36"/>
  <c r="K61" i="36" s="1"/>
  <c r="J21" i="36"/>
  <c r="J61" i="36" s="1"/>
  <c r="H21" i="36"/>
  <c r="H61" i="36" s="1"/>
  <c r="G21" i="36"/>
  <c r="G61" i="36" s="1"/>
  <c r="F21" i="36"/>
  <c r="F61" i="36" s="1"/>
  <c r="E21" i="36"/>
  <c r="E61" i="36" s="1"/>
  <c r="D21" i="36"/>
  <c r="C21" i="36"/>
  <c r="C61" i="36" s="1"/>
  <c r="AG61" i="36" s="1"/>
  <c r="AK20" i="36"/>
  <c r="AJ20" i="36"/>
  <c r="AI20" i="36"/>
  <c r="AH20" i="36"/>
  <c r="AG20" i="36"/>
  <c r="AF20" i="36"/>
  <c r="AE20" i="36"/>
  <c r="AD20" i="36"/>
  <c r="AC20" i="36"/>
  <c r="P20" i="36"/>
  <c r="I20" i="36"/>
  <c r="AJ19" i="36"/>
  <c r="AK19" i="36" s="1"/>
  <c r="AI19" i="36"/>
  <c r="AH19" i="36"/>
  <c r="AG19" i="36"/>
  <c r="AF19" i="36"/>
  <c r="AE19" i="36"/>
  <c r="AD19" i="36"/>
  <c r="AC19" i="36"/>
  <c r="P19" i="36"/>
  <c r="I19" i="36"/>
  <c r="AJ18" i="36"/>
  <c r="AI18" i="36"/>
  <c r="AH18" i="36"/>
  <c r="AK18" i="36" s="1"/>
  <c r="AG18" i="36"/>
  <c r="AF18" i="36"/>
  <c r="AE18" i="36"/>
  <c r="AD18" i="36"/>
  <c r="AC18" i="36"/>
  <c r="P18" i="36"/>
  <c r="I18" i="36"/>
  <c r="AJ17" i="36"/>
  <c r="AI17" i="36"/>
  <c r="AH17" i="36"/>
  <c r="AK17" i="36" s="1"/>
  <c r="AG17" i="36"/>
  <c r="AF17" i="36"/>
  <c r="AE17" i="36"/>
  <c r="AD17" i="36"/>
  <c r="AC17" i="36"/>
  <c r="P17" i="36"/>
  <c r="I17" i="36"/>
  <c r="AK16" i="36"/>
  <c r="AJ16" i="36"/>
  <c r="AI16" i="36"/>
  <c r="AH16" i="36"/>
  <c r="AG16" i="36"/>
  <c r="AF16" i="36"/>
  <c r="AE16" i="36"/>
  <c r="AD16" i="36"/>
  <c r="AC16" i="36"/>
  <c r="P16" i="36"/>
  <c r="I16" i="36"/>
  <c r="AJ15" i="36"/>
  <c r="AK15" i="36" s="1"/>
  <c r="AI15" i="36"/>
  <c r="AH15" i="36"/>
  <c r="AG15" i="36"/>
  <c r="AF15" i="36"/>
  <c r="AE15" i="36"/>
  <c r="AD15" i="36"/>
  <c r="AC15" i="36"/>
  <c r="P15" i="36"/>
  <c r="I15" i="36"/>
  <c r="AJ14" i="36"/>
  <c r="AI14" i="36"/>
  <c r="AH14" i="36"/>
  <c r="AK14" i="36" s="1"/>
  <c r="AG14" i="36"/>
  <c r="AF14" i="36"/>
  <c r="AE14" i="36"/>
  <c r="AD14" i="36"/>
  <c r="AC14" i="36"/>
  <c r="P14" i="36"/>
  <c r="I14" i="36"/>
  <c r="AJ13" i="36"/>
  <c r="AI13" i="36"/>
  <c r="AH13" i="36"/>
  <c r="AK13" i="36" s="1"/>
  <c r="AG13" i="36"/>
  <c r="AF13" i="36"/>
  <c r="AE13" i="36"/>
  <c r="AD13" i="36"/>
  <c r="AC13" i="36"/>
  <c r="P13" i="36"/>
  <c r="I13" i="36"/>
  <c r="AK12" i="36"/>
  <c r="AJ12" i="36"/>
  <c r="AI12" i="36"/>
  <c r="AH12" i="36"/>
  <c r="AG12" i="36"/>
  <c r="AF12" i="36"/>
  <c r="AE12" i="36"/>
  <c r="AD12" i="36"/>
  <c r="AC12" i="36"/>
  <c r="P12" i="36"/>
  <c r="I12" i="36"/>
  <c r="AJ11" i="36"/>
  <c r="AK11" i="36" s="1"/>
  <c r="AI11" i="36"/>
  <c r="AH11" i="36"/>
  <c r="AG11" i="36"/>
  <c r="AF11" i="36"/>
  <c r="AE11" i="36"/>
  <c r="AD11" i="36"/>
  <c r="AC11" i="36"/>
  <c r="P11" i="36"/>
  <c r="I11" i="36"/>
  <c r="AJ10" i="36"/>
  <c r="AI10" i="36"/>
  <c r="AH10" i="36"/>
  <c r="AK10" i="36" s="1"/>
  <c r="AG10" i="36"/>
  <c r="AF10" i="36"/>
  <c r="AE10" i="36"/>
  <c r="AD10" i="36"/>
  <c r="AC10" i="36"/>
  <c r="P10" i="36"/>
  <c r="I10" i="36"/>
  <c r="AJ9" i="36"/>
  <c r="AI9" i="36"/>
  <c r="AH9" i="36"/>
  <c r="AK9" i="36" s="1"/>
  <c r="AG9" i="36"/>
  <c r="AF9" i="36"/>
  <c r="AE9" i="36"/>
  <c r="AD9" i="36"/>
  <c r="AC9" i="36"/>
  <c r="P9" i="36"/>
  <c r="I9" i="36"/>
  <c r="A3" i="36"/>
  <c r="AB67" i="7"/>
  <c r="AA67" i="7"/>
  <c r="Z67" i="7"/>
  <c r="Z59" i="7" s="1"/>
  <c r="Z60" i="7" s="1"/>
  <c r="Y67" i="7"/>
  <c r="Y59" i="7" s="1"/>
  <c r="X67" i="7"/>
  <c r="AF67" i="7" s="1"/>
  <c r="W67" i="7"/>
  <c r="V67" i="7"/>
  <c r="V59" i="7" s="1"/>
  <c r="V60" i="7" s="1"/>
  <c r="U67" i="7"/>
  <c r="U59" i="7" s="1"/>
  <c r="T67" i="7"/>
  <c r="S67" i="7"/>
  <c r="R67" i="7"/>
  <c r="Q67" i="7"/>
  <c r="O67" i="7"/>
  <c r="N67" i="7"/>
  <c r="N59" i="7" s="1"/>
  <c r="N60" i="7" s="1"/>
  <c r="M67" i="7"/>
  <c r="M59" i="7" s="1"/>
  <c r="L67" i="7"/>
  <c r="K67" i="7"/>
  <c r="J67" i="7"/>
  <c r="J59" i="7" s="1"/>
  <c r="J60" i="7" s="1"/>
  <c r="H67" i="7"/>
  <c r="G67" i="7"/>
  <c r="F67" i="7"/>
  <c r="F59" i="7" s="1"/>
  <c r="F60" i="7" s="1"/>
  <c r="E67" i="7"/>
  <c r="D67" i="7"/>
  <c r="C67" i="7"/>
  <c r="AJ66" i="7"/>
  <c r="AK66" i="7" s="1"/>
  <c r="AI66" i="7"/>
  <c r="AH66" i="7"/>
  <c r="AG66" i="7"/>
  <c r="AF66" i="7"/>
  <c r="AE66" i="7"/>
  <c r="AD66" i="7"/>
  <c r="AC66" i="7"/>
  <c r="AC67" i="7" s="1"/>
  <c r="AC59" i="7" s="1"/>
  <c r="AC60" i="7" s="1"/>
  <c r="P66" i="7"/>
  <c r="I66" i="7"/>
  <c r="AJ65" i="7"/>
  <c r="AK65" i="7" s="1"/>
  <c r="AI65" i="7"/>
  <c r="AH65" i="7"/>
  <c r="AG65" i="7"/>
  <c r="AF65" i="7"/>
  <c r="AE65" i="7"/>
  <c r="AD65" i="7"/>
  <c r="AC65" i="7"/>
  <c r="P65" i="7"/>
  <c r="I65" i="7"/>
  <c r="AJ64" i="7"/>
  <c r="AI64" i="7"/>
  <c r="AH64" i="7"/>
  <c r="AK64" i="7" s="1"/>
  <c r="AG64" i="7"/>
  <c r="AF64" i="7"/>
  <c r="AE64" i="7"/>
  <c r="AE67" i="7" s="1"/>
  <c r="AD64" i="7"/>
  <c r="AC64" i="7"/>
  <c r="P64" i="7"/>
  <c r="I64" i="7"/>
  <c r="I67" i="7" s="1"/>
  <c r="I59" i="7" s="1"/>
  <c r="I60" i="7" s="1"/>
  <c r="AB60" i="7"/>
  <c r="Y60" i="7"/>
  <c r="X60" i="7"/>
  <c r="AF60" i="7" s="1"/>
  <c r="U60" i="7"/>
  <c r="T60" i="7"/>
  <c r="M60" i="7"/>
  <c r="L60" i="7"/>
  <c r="H60" i="7"/>
  <c r="D60" i="7"/>
  <c r="AE59" i="7"/>
  <c r="AE60" i="7" s="1"/>
  <c r="AB59" i="7"/>
  <c r="AA59" i="7"/>
  <c r="AA60" i="7" s="1"/>
  <c r="X59" i="7"/>
  <c r="AF59" i="7" s="1"/>
  <c r="W59" i="7"/>
  <c r="W60" i="7" s="1"/>
  <c r="T59" i="7"/>
  <c r="S59" i="7"/>
  <c r="S60" i="7" s="1"/>
  <c r="O59" i="7"/>
  <c r="O60" i="7" s="1"/>
  <c r="L59" i="7"/>
  <c r="K59" i="7"/>
  <c r="K60" i="7" s="1"/>
  <c r="H59" i="7"/>
  <c r="G59" i="7"/>
  <c r="G60" i="7" s="1"/>
  <c r="D59" i="7"/>
  <c r="C59" i="7"/>
  <c r="AE58" i="7"/>
  <c r="AD58" i="7"/>
  <c r="AB58" i="7"/>
  <c r="AA58" i="7"/>
  <c r="Z58" i="7"/>
  <c r="Y58" i="7"/>
  <c r="X58" i="7"/>
  <c r="W58" i="7"/>
  <c r="V58" i="7"/>
  <c r="U58" i="7"/>
  <c r="T58" i="7"/>
  <c r="S58" i="7"/>
  <c r="AI58" i="7" s="1"/>
  <c r="R58" i="7"/>
  <c r="AJ58" i="7" s="1"/>
  <c r="Q58" i="7"/>
  <c r="O58" i="7"/>
  <c r="N58" i="7"/>
  <c r="M58" i="7"/>
  <c r="L58" i="7"/>
  <c r="K58" i="7"/>
  <c r="J58" i="7"/>
  <c r="I58" i="7"/>
  <c r="H58" i="7"/>
  <c r="G58" i="7"/>
  <c r="F58" i="7"/>
  <c r="AH58" i="7" s="1"/>
  <c r="E58" i="7"/>
  <c r="D58" i="7"/>
  <c r="C58" i="7"/>
  <c r="AK57" i="7"/>
  <c r="AJ57" i="7"/>
  <c r="AI57" i="7"/>
  <c r="AH57" i="7"/>
  <c r="AG57" i="7"/>
  <c r="AF57" i="7"/>
  <c r="AE57" i="7"/>
  <c r="AD57" i="7"/>
  <c r="AC57" i="7"/>
  <c r="AC58" i="7" s="1"/>
  <c r="P57" i="7"/>
  <c r="P58" i="7" s="1"/>
  <c r="I57" i="7"/>
  <c r="AF56" i="7"/>
  <c r="AC56" i="7"/>
  <c r="AB56" i="7"/>
  <c r="AA56" i="7"/>
  <c r="Z56" i="7"/>
  <c r="Y56" i="7"/>
  <c r="X56" i="7"/>
  <c r="W56" i="7"/>
  <c r="V56" i="7"/>
  <c r="U56" i="7"/>
  <c r="T56" i="7"/>
  <c r="AJ56" i="7" s="1"/>
  <c r="AK56" i="7" s="1"/>
  <c r="S56" i="7"/>
  <c r="R56" i="7"/>
  <c r="AD56" i="7" s="1"/>
  <c r="Q56" i="7"/>
  <c r="AI56" i="7" s="1"/>
  <c r="O56" i="7"/>
  <c r="N56" i="7"/>
  <c r="M56" i="7"/>
  <c r="L56" i="7"/>
  <c r="K56" i="7"/>
  <c r="J56" i="7"/>
  <c r="H56" i="7"/>
  <c r="G56" i="7"/>
  <c r="F56" i="7"/>
  <c r="E56" i="7"/>
  <c r="AG56" i="7" s="1"/>
  <c r="D56" i="7"/>
  <c r="AH56" i="7" s="1"/>
  <c r="C56" i="7"/>
  <c r="AJ55" i="7"/>
  <c r="AK55" i="7" s="1"/>
  <c r="AI55" i="7"/>
  <c r="AH55" i="7"/>
  <c r="AG55" i="7"/>
  <c r="AF55" i="7"/>
  <c r="AE55" i="7"/>
  <c r="AD55" i="7"/>
  <c r="AC55" i="7"/>
  <c r="P55" i="7"/>
  <c r="P56" i="7" s="1"/>
  <c r="I55" i="7"/>
  <c r="I56" i="7" s="1"/>
  <c r="AJ54" i="7"/>
  <c r="AI54" i="7"/>
  <c r="AH54" i="7"/>
  <c r="AK54" i="7" s="1"/>
  <c r="AG54" i="7"/>
  <c r="AF54" i="7"/>
  <c r="AE54" i="7"/>
  <c r="AD54" i="7"/>
  <c r="AC54" i="7"/>
  <c r="P54" i="7"/>
  <c r="I54" i="7"/>
  <c r="AC53" i="7"/>
  <c r="AB53" i="7"/>
  <c r="AA53" i="7"/>
  <c r="Z53" i="7"/>
  <c r="Y53" i="7"/>
  <c r="X53" i="7"/>
  <c r="AF53" i="7" s="1"/>
  <c r="W53" i="7"/>
  <c r="V53" i="7"/>
  <c r="U53" i="7"/>
  <c r="T53" i="7"/>
  <c r="S53" i="7"/>
  <c r="R53" i="7"/>
  <c r="AJ53" i="7" s="1"/>
  <c r="Q53" i="7"/>
  <c r="AI53" i="7" s="1"/>
  <c r="O53" i="7"/>
  <c r="N53" i="7"/>
  <c r="M53" i="7"/>
  <c r="L53" i="7"/>
  <c r="K53" i="7"/>
  <c r="J53" i="7"/>
  <c r="AG53" i="7" s="1"/>
  <c r="H53" i="7"/>
  <c r="G53" i="7"/>
  <c r="F53" i="7"/>
  <c r="AH53" i="7" s="1"/>
  <c r="AK53" i="7" s="1"/>
  <c r="E53" i="7"/>
  <c r="D53" i="7"/>
  <c r="C53" i="7"/>
  <c r="AK52" i="7"/>
  <c r="AJ52" i="7"/>
  <c r="AI52" i="7"/>
  <c r="AH52" i="7"/>
  <c r="AG52" i="7"/>
  <c r="AF52" i="7"/>
  <c r="AE52" i="7"/>
  <c r="AD52" i="7"/>
  <c r="AC52" i="7"/>
  <c r="P52" i="7"/>
  <c r="I52" i="7"/>
  <c r="AJ51" i="7"/>
  <c r="AK51" i="7" s="1"/>
  <c r="AI51" i="7"/>
  <c r="AH51" i="7"/>
  <c r="AG51" i="7"/>
  <c r="AF51" i="7"/>
  <c r="AE51" i="7"/>
  <c r="AD51" i="7"/>
  <c r="AC51" i="7"/>
  <c r="P51" i="7"/>
  <c r="I51" i="7"/>
  <c r="AJ50" i="7"/>
  <c r="AI50" i="7"/>
  <c r="AH50" i="7"/>
  <c r="AK50" i="7" s="1"/>
  <c r="AG50" i="7"/>
  <c r="AF50" i="7"/>
  <c r="AE50" i="7"/>
  <c r="AE53" i="7" s="1"/>
  <c r="AD50" i="7"/>
  <c r="AC50" i="7"/>
  <c r="P50" i="7"/>
  <c r="I50" i="7"/>
  <c r="I53" i="7" s="1"/>
  <c r="AC49" i="7"/>
  <c r="AB49" i="7"/>
  <c r="AA49" i="7"/>
  <c r="Z49" i="7"/>
  <c r="Y49" i="7"/>
  <c r="X49" i="7"/>
  <c r="W49" i="7"/>
  <c r="V49" i="7"/>
  <c r="U49" i="7"/>
  <c r="T49" i="7"/>
  <c r="S49" i="7"/>
  <c r="R49" i="7"/>
  <c r="AJ49" i="7" s="1"/>
  <c r="Q49" i="7"/>
  <c r="AI49" i="7" s="1"/>
  <c r="O49" i="7"/>
  <c r="N49" i="7"/>
  <c r="M49" i="7"/>
  <c r="AH49" i="7" s="1"/>
  <c r="L49" i="7"/>
  <c r="K49" i="7"/>
  <c r="J49" i="7"/>
  <c r="I49" i="7"/>
  <c r="H49" i="7"/>
  <c r="G49" i="7"/>
  <c r="F49" i="7"/>
  <c r="E49" i="7"/>
  <c r="AG49" i="7" s="1"/>
  <c r="D49" i="7"/>
  <c r="C49" i="7"/>
  <c r="AJ48" i="7"/>
  <c r="AK48" i="7" s="1"/>
  <c r="AI48" i="7"/>
  <c r="AH48" i="7"/>
  <c r="AG48" i="7"/>
  <c r="AF48" i="7"/>
  <c r="AE48" i="7"/>
  <c r="AE49" i="7" s="1"/>
  <c r="AD48" i="7"/>
  <c r="AC48" i="7"/>
  <c r="P48" i="7"/>
  <c r="P49" i="7" s="1"/>
  <c r="I48" i="7"/>
  <c r="AF47" i="7"/>
  <c r="AB47" i="7"/>
  <c r="AA47" i="7"/>
  <c r="Z47" i="7"/>
  <c r="Y47" i="7"/>
  <c r="X47" i="7"/>
  <c r="W47" i="7"/>
  <c r="V47" i="7"/>
  <c r="U47" i="7"/>
  <c r="T47" i="7"/>
  <c r="AJ47" i="7" s="1"/>
  <c r="AK47" i="7" s="1"/>
  <c r="S47" i="7"/>
  <c r="AI47" i="7" s="1"/>
  <c r="R47" i="7"/>
  <c r="AD47" i="7" s="1"/>
  <c r="Q47" i="7"/>
  <c r="O47" i="7"/>
  <c r="N47" i="7"/>
  <c r="M47" i="7"/>
  <c r="L47" i="7"/>
  <c r="K47" i="7"/>
  <c r="J47" i="7"/>
  <c r="H47" i="7"/>
  <c r="G47" i="7"/>
  <c r="F47" i="7"/>
  <c r="E47" i="7"/>
  <c r="D47" i="7"/>
  <c r="AH47" i="7" s="1"/>
  <c r="C47" i="7"/>
  <c r="AG47" i="7" s="1"/>
  <c r="AJ46" i="7"/>
  <c r="AI46" i="7"/>
  <c r="AH46" i="7"/>
  <c r="AK46" i="7" s="1"/>
  <c r="AG46" i="7"/>
  <c r="AF46" i="7"/>
  <c r="AE46" i="7"/>
  <c r="AD46" i="7"/>
  <c r="AC46" i="7"/>
  <c r="P46" i="7"/>
  <c r="I46" i="7"/>
  <c r="AJ45" i="7"/>
  <c r="AI45" i="7"/>
  <c r="AH45" i="7"/>
  <c r="AK45" i="7" s="1"/>
  <c r="AG45" i="7"/>
  <c r="AF45" i="7"/>
  <c r="AE45" i="7"/>
  <c r="AD45" i="7"/>
  <c r="AC45" i="7"/>
  <c r="P45" i="7"/>
  <c r="I45" i="7"/>
  <c r="AK44" i="7"/>
  <c r="AJ44" i="7"/>
  <c r="AI44" i="7"/>
  <c r="AH44" i="7"/>
  <c r="AG44" i="7"/>
  <c r="AF44" i="7"/>
  <c r="AE44" i="7"/>
  <c r="AD44" i="7"/>
  <c r="AC44" i="7"/>
  <c r="P44" i="7"/>
  <c r="I44" i="7"/>
  <c r="AJ43" i="7"/>
  <c r="AK43" i="7" s="1"/>
  <c r="AI43" i="7"/>
  <c r="AH43" i="7"/>
  <c r="AG43" i="7"/>
  <c r="AF43" i="7"/>
  <c r="AE43" i="7"/>
  <c r="AD43" i="7"/>
  <c r="AC43" i="7"/>
  <c r="P43" i="7"/>
  <c r="I43" i="7"/>
  <c r="AJ42" i="7"/>
  <c r="AI42" i="7"/>
  <c r="AH42" i="7"/>
  <c r="AK42" i="7" s="1"/>
  <c r="AG42" i="7"/>
  <c r="AF42" i="7"/>
  <c r="AE42" i="7"/>
  <c r="AD42" i="7"/>
  <c r="AC42" i="7"/>
  <c r="P42" i="7"/>
  <c r="I42" i="7"/>
  <c r="AJ41" i="7"/>
  <c r="AI41" i="7"/>
  <c r="AH41" i="7"/>
  <c r="AK41" i="7" s="1"/>
  <c r="AG41" i="7"/>
  <c r="AF41" i="7"/>
  <c r="AE41" i="7"/>
  <c r="AD41" i="7"/>
  <c r="AC41" i="7"/>
  <c r="P41" i="7"/>
  <c r="I41" i="7"/>
  <c r="AK40" i="7"/>
  <c r="AJ40" i="7"/>
  <c r="AI40" i="7"/>
  <c r="AH40" i="7"/>
  <c r="AG40" i="7"/>
  <c r="AF40" i="7"/>
  <c r="AE40" i="7"/>
  <c r="AD40" i="7"/>
  <c r="AC40" i="7"/>
  <c r="P40" i="7"/>
  <c r="I40" i="7"/>
  <c r="AJ39" i="7"/>
  <c r="AK39" i="7" s="1"/>
  <c r="AI39" i="7"/>
  <c r="AH39" i="7"/>
  <c r="AG39" i="7"/>
  <c r="AF39" i="7"/>
  <c r="AE39" i="7"/>
  <c r="AE47" i="7" s="1"/>
  <c r="AD39" i="7"/>
  <c r="AC39" i="7"/>
  <c r="AC47" i="7" s="1"/>
  <c r="P39" i="7"/>
  <c r="P47" i="7" s="1"/>
  <c r="I39" i="7"/>
  <c r="AH38" i="7"/>
  <c r="AB38" i="7"/>
  <c r="AA38" i="7"/>
  <c r="Z38" i="7"/>
  <c r="Y38" i="7"/>
  <c r="X38" i="7"/>
  <c r="W38" i="7"/>
  <c r="AE38" i="7" s="1"/>
  <c r="V38" i="7"/>
  <c r="U38" i="7"/>
  <c r="T38" i="7"/>
  <c r="S38" i="7"/>
  <c r="AI38" i="7" s="1"/>
  <c r="R38" i="7"/>
  <c r="AJ38" i="7" s="1"/>
  <c r="Q38" i="7"/>
  <c r="O38" i="7"/>
  <c r="N38" i="7"/>
  <c r="M38" i="7"/>
  <c r="L38" i="7"/>
  <c r="K38" i="7"/>
  <c r="J38" i="7"/>
  <c r="H38" i="7"/>
  <c r="G38" i="7"/>
  <c r="F38" i="7"/>
  <c r="E38" i="7"/>
  <c r="D38" i="7"/>
  <c r="C38" i="7"/>
  <c r="AJ37" i="7"/>
  <c r="AI37" i="7"/>
  <c r="AH37" i="7"/>
  <c r="AK37" i="7" s="1"/>
  <c r="AG37" i="7"/>
  <c r="AF37" i="7"/>
  <c r="AE37" i="7"/>
  <c r="AD37" i="7"/>
  <c r="AC37" i="7"/>
  <c r="P37" i="7"/>
  <c r="I37" i="7"/>
  <c r="AK36" i="7"/>
  <c r="AJ36" i="7"/>
  <c r="AI36" i="7"/>
  <c r="AH36" i="7"/>
  <c r="AG36" i="7"/>
  <c r="AF36" i="7"/>
  <c r="AE36" i="7"/>
  <c r="AD36" i="7"/>
  <c r="AC36" i="7"/>
  <c r="P36" i="7"/>
  <c r="I36" i="7"/>
  <c r="AJ35" i="7"/>
  <c r="AK35" i="7" s="1"/>
  <c r="AI35" i="7"/>
  <c r="AH35" i="7"/>
  <c r="AG35" i="7"/>
  <c r="AF35" i="7"/>
  <c r="AE35" i="7"/>
  <c r="AD35" i="7"/>
  <c r="AC35" i="7"/>
  <c r="P35" i="7"/>
  <c r="I35" i="7"/>
  <c r="AJ34" i="7"/>
  <c r="AI34" i="7"/>
  <c r="AH34" i="7"/>
  <c r="AK34" i="7" s="1"/>
  <c r="AG34" i="7"/>
  <c r="AF34" i="7"/>
  <c r="AE34" i="7"/>
  <c r="AD34" i="7"/>
  <c r="AC34" i="7"/>
  <c r="P34" i="7"/>
  <c r="I34" i="7"/>
  <c r="AJ33" i="7"/>
  <c r="AI33" i="7"/>
  <c r="AH33" i="7"/>
  <c r="AK33" i="7" s="1"/>
  <c r="AG33" i="7"/>
  <c r="AF33" i="7"/>
  <c r="AE33" i="7"/>
  <c r="AD33" i="7"/>
  <c r="AC33" i="7"/>
  <c r="P33" i="7"/>
  <c r="I33" i="7"/>
  <c r="AK32" i="7"/>
  <c r="AJ32" i="7"/>
  <c r="AI32" i="7"/>
  <c r="AH32" i="7"/>
  <c r="AG32" i="7"/>
  <c r="AF32" i="7"/>
  <c r="AE32" i="7"/>
  <c r="AD32" i="7"/>
  <c r="AC32" i="7"/>
  <c r="P32" i="7"/>
  <c r="I32" i="7"/>
  <c r="AJ31" i="7"/>
  <c r="AK31" i="7" s="1"/>
  <c r="AI31" i="7"/>
  <c r="AH31" i="7"/>
  <c r="AG31" i="7"/>
  <c r="AF31" i="7"/>
  <c r="AE31" i="7"/>
  <c r="AD31" i="7"/>
  <c r="AC31" i="7"/>
  <c r="P31" i="7"/>
  <c r="I31" i="7"/>
  <c r="AJ30" i="7"/>
  <c r="AI30" i="7"/>
  <c r="AH30" i="7"/>
  <c r="AK30" i="7" s="1"/>
  <c r="AG30" i="7"/>
  <c r="AF30" i="7"/>
  <c r="AE30" i="7"/>
  <c r="AD30" i="7"/>
  <c r="AC30" i="7"/>
  <c r="P30" i="7"/>
  <c r="I30" i="7"/>
  <c r="AJ29" i="7"/>
  <c r="AI29" i="7"/>
  <c r="AH29" i="7"/>
  <c r="AK29" i="7" s="1"/>
  <c r="AG29" i="7"/>
  <c r="AF29" i="7"/>
  <c r="AE29" i="7"/>
  <c r="AD29" i="7"/>
  <c r="AC29" i="7"/>
  <c r="P29" i="7"/>
  <c r="I29" i="7"/>
  <c r="AK28" i="7"/>
  <c r="AJ28" i="7"/>
  <c r="AI28" i="7"/>
  <c r="AH28" i="7"/>
  <c r="AG28" i="7"/>
  <c r="AF28" i="7"/>
  <c r="AE28" i="7"/>
  <c r="AD28" i="7"/>
  <c r="AC28" i="7"/>
  <c r="P28" i="7"/>
  <c r="I28" i="7"/>
  <c r="AJ27" i="7"/>
  <c r="AK27" i="7" s="1"/>
  <c r="AI27" i="7"/>
  <c r="AH27" i="7"/>
  <c r="AG27" i="7"/>
  <c r="AF27" i="7"/>
  <c r="AE27" i="7"/>
  <c r="AD27" i="7"/>
  <c r="AC27" i="7"/>
  <c r="P27" i="7"/>
  <c r="I27" i="7"/>
  <c r="AJ26" i="7"/>
  <c r="AI26" i="7"/>
  <c r="AH26" i="7"/>
  <c r="AK26" i="7" s="1"/>
  <c r="AG26" i="7"/>
  <c r="AF26" i="7"/>
  <c r="AE26" i="7"/>
  <c r="AD26" i="7"/>
  <c r="AC26" i="7"/>
  <c r="P26" i="7"/>
  <c r="I26" i="7"/>
  <c r="AJ25" i="7"/>
  <c r="AI25" i="7"/>
  <c r="AH25" i="7"/>
  <c r="AK25" i="7" s="1"/>
  <c r="AG25" i="7"/>
  <c r="AF25" i="7"/>
  <c r="AE25" i="7"/>
  <c r="AD25" i="7"/>
  <c r="AC25" i="7"/>
  <c r="P25" i="7"/>
  <c r="I25" i="7"/>
  <c r="AK24" i="7"/>
  <c r="AJ24" i="7"/>
  <c r="AI24" i="7"/>
  <c r="AH24" i="7"/>
  <c r="AG24" i="7"/>
  <c r="AF24" i="7"/>
  <c r="AE24" i="7"/>
  <c r="AD24" i="7"/>
  <c r="AC24" i="7"/>
  <c r="P24" i="7"/>
  <c r="I24" i="7"/>
  <c r="AJ23" i="7"/>
  <c r="AK23" i="7" s="1"/>
  <c r="AI23" i="7"/>
  <c r="AH23" i="7"/>
  <c r="AG23" i="7"/>
  <c r="AF23" i="7"/>
  <c r="AE23" i="7"/>
  <c r="AD23" i="7"/>
  <c r="AC23" i="7"/>
  <c r="P23" i="7"/>
  <c r="I23" i="7"/>
  <c r="AJ22" i="7"/>
  <c r="AI22" i="7"/>
  <c r="AH22" i="7"/>
  <c r="AK22" i="7" s="1"/>
  <c r="AG22" i="7"/>
  <c r="AF22" i="7"/>
  <c r="AE22" i="7"/>
  <c r="AD22" i="7"/>
  <c r="AC22" i="7"/>
  <c r="AC38" i="7" s="1"/>
  <c r="P22" i="7"/>
  <c r="P38" i="7" s="1"/>
  <c r="I22" i="7"/>
  <c r="AH21" i="7"/>
  <c r="AB21" i="7"/>
  <c r="AB61" i="7" s="1"/>
  <c r="AA21" i="7"/>
  <c r="AA61" i="7" s="1"/>
  <c r="Z21" i="7"/>
  <c r="Z61" i="7" s="1"/>
  <c r="Y21" i="7"/>
  <c r="Y61" i="7" s="1"/>
  <c r="X21" i="7"/>
  <c r="X61" i="7" s="1"/>
  <c r="W21" i="7"/>
  <c r="W61" i="7" s="1"/>
  <c r="V21" i="7"/>
  <c r="V61" i="7" s="1"/>
  <c r="U21" i="7"/>
  <c r="U61" i="7" s="1"/>
  <c r="T21" i="7"/>
  <c r="T61" i="7" s="1"/>
  <c r="S21" i="7"/>
  <c r="S61" i="7" s="1"/>
  <c r="R21" i="7"/>
  <c r="AJ21" i="7" s="1"/>
  <c r="AK21" i="7" s="1"/>
  <c r="Q21" i="7"/>
  <c r="AI21" i="7" s="1"/>
  <c r="O21" i="7"/>
  <c r="O61" i="7" s="1"/>
  <c r="N21" i="7"/>
  <c r="N61" i="7" s="1"/>
  <c r="M21" i="7"/>
  <c r="M61" i="7" s="1"/>
  <c r="L21" i="7"/>
  <c r="L61" i="7" s="1"/>
  <c r="K21" i="7"/>
  <c r="K61" i="7" s="1"/>
  <c r="J21" i="7"/>
  <c r="J61" i="7" s="1"/>
  <c r="H21" i="7"/>
  <c r="H61" i="7" s="1"/>
  <c r="G21" i="7"/>
  <c r="G61" i="7" s="1"/>
  <c r="F21" i="7"/>
  <c r="F61" i="7" s="1"/>
  <c r="E21" i="7"/>
  <c r="AG21" i="7" s="1"/>
  <c r="D21" i="7"/>
  <c r="D61" i="7" s="1"/>
  <c r="AH61" i="7" s="1"/>
  <c r="C21" i="7"/>
  <c r="AK20" i="7"/>
  <c r="AJ20" i="7"/>
  <c r="AI20" i="7"/>
  <c r="AH20" i="7"/>
  <c r="AG20" i="7"/>
  <c r="AF20" i="7"/>
  <c r="AE20" i="7"/>
  <c r="AD20" i="7"/>
  <c r="AC20" i="7"/>
  <c r="P20" i="7"/>
  <c r="I20" i="7"/>
  <c r="AJ19" i="7"/>
  <c r="AK19" i="7" s="1"/>
  <c r="AI19" i="7"/>
  <c r="AH19" i="7"/>
  <c r="AG19" i="7"/>
  <c r="AF19" i="7"/>
  <c r="AE19" i="7"/>
  <c r="AD19" i="7"/>
  <c r="AC19" i="7"/>
  <c r="P19" i="7"/>
  <c r="I19" i="7"/>
  <c r="AJ18" i="7"/>
  <c r="AI18" i="7"/>
  <c r="AH18" i="7"/>
  <c r="AK18" i="7" s="1"/>
  <c r="AG18" i="7"/>
  <c r="AF18" i="7"/>
  <c r="AE18" i="7"/>
  <c r="AD18" i="7"/>
  <c r="AC18" i="7"/>
  <c r="P18" i="7"/>
  <c r="I18" i="7"/>
  <c r="AK17" i="7"/>
  <c r="AJ17" i="7"/>
  <c r="AI17" i="7"/>
  <c r="AH17" i="7"/>
  <c r="AG17" i="7"/>
  <c r="AF17" i="7"/>
  <c r="AE17" i="7"/>
  <c r="AD17" i="7"/>
  <c r="AC17" i="7"/>
  <c r="P17" i="7"/>
  <c r="I17" i="7"/>
  <c r="AJ16" i="7"/>
  <c r="AK16" i="7" s="1"/>
  <c r="AI16" i="7"/>
  <c r="AH16" i="7"/>
  <c r="AG16" i="7"/>
  <c r="AF16" i="7"/>
  <c r="AE16" i="7"/>
  <c r="AD16" i="7"/>
  <c r="AC16" i="7"/>
  <c r="P16" i="7"/>
  <c r="I16" i="7"/>
  <c r="AJ15" i="7"/>
  <c r="AK15" i="7" s="1"/>
  <c r="AI15" i="7"/>
  <c r="AH15" i="7"/>
  <c r="AG15" i="7"/>
  <c r="AF15" i="7"/>
  <c r="AE15" i="7"/>
  <c r="AD15" i="7"/>
  <c r="AC15" i="7"/>
  <c r="P15" i="7"/>
  <c r="I15" i="7"/>
  <c r="AJ14" i="7"/>
  <c r="AI14" i="7"/>
  <c r="AH14" i="7"/>
  <c r="AK14" i="7" s="1"/>
  <c r="AG14" i="7"/>
  <c r="AF14" i="7"/>
  <c r="AE14" i="7"/>
  <c r="AD14" i="7"/>
  <c r="AC14" i="7"/>
  <c r="P14" i="7"/>
  <c r="I14" i="7"/>
  <c r="AJ13" i="7"/>
  <c r="AI13" i="7"/>
  <c r="AH13" i="7"/>
  <c r="AK13" i="7" s="1"/>
  <c r="AG13" i="7"/>
  <c r="AF13" i="7"/>
  <c r="AE13" i="7"/>
  <c r="AD13" i="7"/>
  <c r="AC13" i="7"/>
  <c r="P13" i="7"/>
  <c r="I13" i="7"/>
  <c r="AJ12" i="7"/>
  <c r="AK12" i="7" s="1"/>
  <c r="AI12" i="7"/>
  <c r="AH12" i="7"/>
  <c r="AG12" i="7"/>
  <c r="AF12" i="7"/>
  <c r="AE12" i="7"/>
  <c r="AD12" i="7"/>
  <c r="AC12" i="7"/>
  <c r="P12" i="7"/>
  <c r="I12" i="7"/>
  <c r="AJ11" i="7"/>
  <c r="AK11" i="7" s="1"/>
  <c r="AI11" i="7"/>
  <c r="AH11" i="7"/>
  <c r="AG11" i="7"/>
  <c r="AF11" i="7"/>
  <c r="AE11" i="7"/>
  <c r="AD11" i="7"/>
  <c r="AC11" i="7"/>
  <c r="P11" i="7"/>
  <c r="I11" i="7"/>
  <c r="AJ10" i="7"/>
  <c r="AI10" i="7"/>
  <c r="AH10" i="7"/>
  <c r="AK10" i="7" s="1"/>
  <c r="AG10" i="7"/>
  <c r="AF10" i="7"/>
  <c r="AE10" i="7"/>
  <c r="AD10" i="7"/>
  <c r="AC10" i="7"/>
  <c r="P10" i="7"/>
  <c r="I10" i="7"/>
  <c r="I21" i="7" s="1"/>
  <c r="AK9" i="7"/>
  <c r="AJ9" i="7"/>
  <c r="AI9" i="7"/>
  <c r="AH9" i="7"/>
  <c r="AG9" i="7"/>
  <c r="AF9" i="7"/>
  <c r="AE9" i="7"/>
  <c r="AE21" i="7" s="1"/>
  <c r="AD9" i="7"/>
  <c r="AC9" i="7"/>
  <c r="AC21" i="7" s="1"/>
  <c r="AC61" i="7" s="1"/>
  <c r="P9" i="7"/>
  <c r="I9" i="7"/>
  <c r="A3" i="7"/>
  <c r="AC67" i="6"/>
  <c r="AC59" i="6" s="1"/>
  <c r="AC60" i="6" s="1"/>
  <c r="AB67" i="6"/>
  <c r="AA67" i="6"/>
  <c r="Z67" i="6"/>
  <c r="Z59" i="6" s="1"/>
  <c r="Z60" i="6" s="1"/>
  <c r="Y67" i="6"/>
  <c r="Y59" i="6" s="1"/>
  <c r="X67" i="6"/>
  <c r="W67" i="6"/>
  <c r="V67" i="6"/>
  <c r="V59" i="6" s="1"/>
  <c r="V60" i="6" s="1"/>
  <c r="U67" i="6"/>
  <c r="U59" i="6" s="1"/>
  <c r="U60" i="6" s="1"/>
  <c r="T67" i="6"/>
  <c r="S67" i="6"/>
  <c r="R67" i="6"/>
  <c r="Q67" i="6"/>
  <c r="O67" i="6"/>
  <c r="N67" i="6"/>
  <c r="N59" i="6" s="1"/>
  <c r="N60" i="6" s="1"/>
  <c r="M67" i="6"/>
  <c r="M59" i="6" s="1"/>
  <c r="L67" i="6"/>
  <c r="K67" i="6"/>
  <c r="J67" i="6"/>
  <c r="J59" i="6" s="1"/>
  <c r="J60" i="6" s="1"/>
  <c r="H67" i="6"/>
  <c r="G67" i="6"/>
  <c r="F67" i="6"/>
  <c r="F59" i="6" s="1"/>
  <c r="F60" i="6" s="1"/>
  <c r="E67" i="6"/>
  <c r="E59" i="6" s="1"/>
  <c r="D67" i="6"/>
  <c r="C67" i="6"/>
  <c r="AJ66" i="6"/>
  <c r="AK66" i="6" s="1"/>
  <c r="AI66" i="6"/>
  <c r="AH66" i="6"/>
  <c r="AG66" i="6"/>
  <c r="AF66" i="6"/>
  <c r="AE66" i="6"/>
  <c r="AD66" i="6"/>
  <c r="AC66" i="6"/>
  <c r="P66" i="6"/>
  <c r="I66" i="6"/>
  <c r="AJ65" i="6"/>
  <c r="AK65" i="6" s="1"/>
  <c r="AI65" i="6"/>
  <c r="AH65" i="6"/>
  <c r="AG65" i="6"/>
  <c r="AF65" i="6"/>
  <c r="AE65" i="6"/>
  <c r="AD65" i="6"/>
  <c r="AC65" i="6"/>
  <c r="P65" i="6"/>
  <c r="I65" i="6"/>
  <c r="AJ64" i="6"/>
  <c r="AI64" i="6"/>
  <c r="AH64" i="6"/>
  <c r="AK64" i="6" s="1"/>
  <c r="AG64" i="6"/>
  <c r="AF64" i="6"/>
  <c r="AE64" i="6"/>
  <c r="AE67" i="6" s="1"/>
  <c r="AD64" i="6"/>
  <c r="AC64" i="6"/>
  <c r="P64" i="6"/>
  <c r="I64" i="6"/>
  <c r="I67" i="6" s="1"/>
  <c r="I59" i="6" s="1"/>
  <c r="I60" i="6" s="1"/>
  <c r="Y60" i="6"/>
  <c r="M60" i="6"/>
  <c r="E60" i="6"/>
  <c r="AB59" i="6"/>
  <c r="AB60" i="6" s="1"/>
  <c r="AA59" i="6"/>
  <c r="AA60" i="6" s="1"/>
  <c r="X59" i="6"/>
  <c r="X60" i="6" s="1"/>
  <c r="W59" i="6"/>
  <c r="W60" i="6" s="1"/>
  <c r="T59" i="6"/>
  <c r="T60" i="6" s="1"/>
  <c r="S59" i="6"/>
  <c r="S60" i="6" s="1"/>
  <c r="O59" i="6"/>
  <c r="O60" i="6" s="1"/>
  <c r="L59" i="6"/>
  <c r="L60" i="6" s="1"/>
  <c r="K59" i="6"/>
  <c r="K60" i="6" s="1"/>
  <c r="H59" i="6"/>
  <c r="H60" i="6" s="1"/>
  <c r="G59" i="6"/>
  <c r="G60" i="6" s="1"/>
  <c r="D59" i="6"/>
  <c r="AH59" i="6" s="1"/>
  <c r="C59" i="6"/>
  <c r="AE58" i="6"/>
  <c r="AB58" i="6"/>
  <c r="AA58" i="6"/>
  <c r="Z58" i="6"/>
  <c r="Y58" i="6"/>
  <c r="X58" i="6"/>
  <c r="W58" i="6"/>
  <c r="V58" i="6"/>
  <c r="U58" i="6"/>
  <c r="T58" i="6"/>
  <c r="S58" i="6"/>
  <c r="AI58" i="6" s="1"/>
  <c r="R58" i="6"/>
  <c r="AJ58" i="6" s="1"/>
  <c r="Q58" i="6"/>
  <c r="O58" i="6"/>
  <c r="N58" i="6"/>
  <c r="M58" i="6"/>
  <c r="L58" i="6"/>
  <c r="K58" i="6"/>
  <c r="J58" i="6"/>
  <c r="I58" i="6"/>
  <c r="H58" i="6"/>
  <c r="G58" i="6"/>
  <c r="F58" i="6"/>
  <c r="AH58" i="6" s="1"/>
  <c r="E58" i="6"/>
  <c r="D58" i="6"/>
  <c r="C58" i="6"/>
  <c r="AK57" i="6"/>
  <c r="AJ57" i="6"/>
  <c r="AI57" i="6"/>
  <c r="AH57" i="6"/>
  <c r="AG57" i="6"/>
  <c r="AF57" i="6"/>
  <c r="AE57" i="6"/>
  <c r="AD57" i="6"/>
  <c r="AC57" i="6"/>
  <c r="AC58" i="6" s="1"/>
  <c r="P57" i="6"/>
  <c r="P58" i="6" s="1"/>
  <c r="I57" i="6"/>
  <c r="AG56" i="6"/>
  <c r="AC56" i="6"/>
  <c r="AB56" i="6"/>
  <c r="AA56" i="6"/>
  <c r="Z56" i="6"/>
  <c r="Y56" i="6"/>
  <c r="X56" i="6"/>
  <c r="AF56" i="6" s="1"/>
  <c r="W56" i="6"/>
  <c r="V56" i="6"/>
  <c r="U56" i="6"/>
  <c r="T56" i="6"/>
  <c r="AJ56" i="6" s="1"/>
  <c r="AK56" i="6" s="1"/>
  <c r="S56" i="6"/>
  <c r="R56" i="6"/>
  <c r="Q56" i="6"/>
  <c r="AI56" i="6" s="1"/>
  <c r="P56" i="6"/>
  <c r="O56" i="6"/>
  <c r="N56" i="6"/>
  <c r="M56" i="6"/>
  <c r="L56" i="6"/>
  <c r="K56" i="6"/>
  <c r="J56" i="6"/>
  <c r="H56" i="6"/>
  <c r="G56" i="6"/>
  <c r="F56" i="6"/>
  <c r="E56" i="6"/>
  <c r="D56" i="6"/>
  <c r="AH56" i="6" s="1"/>
  <c r="C56" i="6"/>
  <c r="AJ55" i="6"/>
  <c r="AK55" i="6" s="1"/>
  <c r="AI55" i="6"/>
  <c r="AH55" i="6"/>
  <c r="AG55" i="6"/>
  <c r="AF55" i="6"/>
  <c r="AE55" i="6"/>
  <c r="AD55" i="6"/>
  <c r="AC55" i="6"/>
  <c r="P55" i="6"/>
  <c r="I55" i="6"/>
  <c r="AJ54" i="6"/>
  <c r="AI54" i="6"/>
  <c r="AH54" i="6"/>
  <c r="AK54" i="6" s="1"/>
  <c r="AG54" i="6"/>
  <c r="AF54" i="6"/>
  <c r="AE54" i="6"/>
  <c r="AE56" i="6" s="1"/>
  <c r="AD54" i="6"/>
  <c r="AC54" i="6"/>
  <c r="P54" i="6"/>
  <c r="I54" i="6"/>
  <c r="I56" i="6" s="1"/>
  <c r="AB53" i="6"/>
  <c r="AA53" i="6"/>
  <c r="Z53" i="6"/>
  <c r="Y53" i="6"/>
  <c r="X53" i="6"/>
  <c r="W53" i="6"/>
  <c r="V53" i="6"/>
  <c r="U53" i="6"/>
  <c r="T53" i="6"/>
  <c r="S53" i="6"/>
  <c r="R53" i="6"/>
  <c r="AJ53" i="6" s="1"/>
  <c r="Q53" i="6"/>
  <c r="AI53" i="6" s="1"/>
  <c r="O53" i="6"/>
  <c r="N53" i="6"/>
  <c r="M53" i="6"/>
  <c r="L53" i="6"/>
  <c r="K53" i="6"/>
  <c r="J53" i="6"/>
  <c r="I53" i="6"/>
  <c r="H53" i="6"/>
  <c r="G53" i="6"/>
  <c r="F53" i="6"/>
  <c r="AH53" i="6" s="1"/>
  <c r="E53" i="6"/>
  <c r="AG53" i="6" s="1"/>
  <c r="D53" i="6"/>
  <c r="C53" i="6"/>
  <c r="AJ52" i="6"/>
  <c r="AK52" i="6" s="1"/>
  <c r="AI52" i="6"/>
  <c r="AH52" i="6"/>
  <c r="AG52" i="6"/>
  <c r="AF52" i="6"/>
  <c r="AE52" i="6"/>
  <c r="AD52" i="6"/>
  <c r="AC52" i="6"/>
  <c r="AC53" i="6" s="1"/>
  <c r="P52" i="6"/>
  <c r="I52" i="6"/>
  <c r="AJ51" i="6"/>
  <c r="AK51" i="6" s="1"/>
  <c r="AI51" i="6"/>
  <c r="AH51" i="6"/>
  <c r="AG51" i="6"/>
  <c r="AF51" i="6"/>
  <c r="AE51" i="6"/>
  <c r="AD51" i="6"/>
  <c r="AC51" i="6"/>
  <c r="P51" i="6"/>
  <c r="I51" i="6"/>
  <c r="AJ50" i="6"/>
  <c r="AI50" i="6"/>
  <c r="AH50" i="6"/>
  <c r="AK50" i="6" s="1"/>
  <c r="AG50" i="6"/>
  <c r="AF50" i="6"/>
  <c r="AE50" i="6"/>
  <c r="AD50" i="6"/>
  <c r="AC50" i="6"/>
  <c r="P50" i="6"/>
  <c r="P53" i="6" s="1"/>
  <c r="I50" i="6"/>
  <c r="AB49" i="6"/>
  <c r="AA49" i="6"/>
  <c r="Z49" i="6"/>
  <c r="Y49" i="6"/>
  <c r="X49" i="6"/>
  <c r="AF49" i="6" s="1"/>
  <c r="W49" i="6"/>
  <c r="V49" i="6"/>
  <c r="U49" i="6"/>
  <c r="T49" i="6"/>
  <c r="S49" i="6"/>
  <c r="R49" i="6"/>
  <c r="AJ49" i="6" s="1"/>
  <c r="Q49" i="6"/>
  <c r="AI49" i="6" s="1"/>
  <c r="O49" i="6"/>
  <c r="N49" i="6"/>
  <c r="M49" i="6"/>
  <c r="L49" i="6"/>
  <c r="K49" i="6"/>
  <c r="J49" i="6"/>
  <c r="AG49" i="6" s="1"/>
  <c r="I49" i="6"/>
  <c r="H49" i="6"/>
  <c r="G49" i="6"/>
  <c r="F49" i="6"/>
  <c r="AH49" i="6" s="1"/>
  <c r="AK49" i="6" s="1"/>
  <c r="E49" i="6"/>
  <c r="D49" i="6"/>
  <c r="C49" i="6"/>
  <c r="AK48" i="6"/>
  <c r="AJ48" i="6"/>
  <c r="AI48" i="6"/>
  <c r="AH48" i="6"/>
  <c r="AG48" i="6"/>
  <c r="AF48" i="6"/>
  <c r="AE48" i="6"/>
  <c r="AE49" i="6" s="1"/>
  <c r="AD48" i="6"/>
  <c r="AC48" i="6"/>
  <c r="AC49" i="6" s="1"/>
  <c r="P48" i="6"/>
  <c r="P49" i="6" s="1"/>
  <c r="I48" i="6"/>
  <c r="AB47" i="6"/>
  <c r="AA47" i="6"/>
  <c r="Z47" i="6"/>
  <c r="Y47" i="6"/>
  <c r="X47" i="6"/>
  <c r="AF47" i="6" s="1"/>
  <c r="W47" i="6"/>
  <c r="V47" i="6"/>
  <c r="U47" i="6"/>
  <c r="T47" i="6"/>
  <c r="AJ47" i="6" s="1"/>
  <c r="S47" i="6"/>
  <c r="AI47" i="6" s="1"/>
  <c r="R47" i="6"/>
  <c r="Q47" i="6"/>
  <c r="O47" i="6"/>
  <c r="N47" i="6"/>
  <c r="M47" i="6"/>
  <c r="L47" i="6"/>
  <c r="K47" i="6"/>
  <c r="J47" i="6"/>
  <c r="H47" i="6"/>
  <c r="G47" i="6"/>
  <c r="F47" i="6"/>
  <c r="E47" i="6"/>
  <c r="D47" i="6"/>
  <c r="C47" i="6"/>
  <c r="AG47" i="6" s="1"/>
  <c r="AJ46" i="6"/>
  <c r="AI46" i="6"/>
  <c r="AH46" i="6"/>
  <c r="AK46" i="6" s="1"/>
  <c r="AG46" i="6"/>
  <c r="AF46" i="6"/>
  <c r="AE46" i="6"/>
  <c r="AD46" i="6"/>
  <c r="AC46" i="6"/>
  <c r="P46" i="6"/>
  <c r="I46" i="6"/>
  <c r="AK45" i="6"/>
  <c r="AJ45" i="6"/>
  <c r="AI45" i="6"/>
  <c r="AH45" i="6"/>
  <c r="AG45" i="6"/>
  <c r="AF45" i="6"/>
  <c r="AE45" i="6"/>
  <c r="AD45" i="6"/>
  <c r="AC45" i="6"/>
  <c r="P45" i="6"/>
  <c r="I45" i="6"/>
  <c r="AJ44" i="6"/>
  <c r="AK44" i="6" s="1"/>
  <c r="AI44" i="6"/>
  <c r="AH44" i="6"/>
  <c r="AG44" i="6"/>
  <c r="AF44" i="6"/>
  <c r="AE44" i="6"/>
  <c r="AD44" i="6"/>
  <c r="AC44" i="6"/>
  <c r="P44" i="6"/>
  <c r="I44" i="6"/>
  <c r="AJ43" i="6"/>
  <c r="AK43" i="6" s="1"/>
  <c r="AI43" i="6"/>
  <c r="AH43" i="6"/>
  <c r="AG43" i="6"/>
  <c r="AF43" i="6"/>
  <c r="AE43" i="6"/>
  <c r="AD43" i="6"/>
  <c r="AC43" i="6"/>
  <c r="P43" i="6"/>
  <c r="I43" i="6"/>
  <c r="AJ42" i="6"/>
  <c r="AI42" i="6"/>
  <c r="AH42" i="6"/>
  <c r="AK42" i="6" s="1"/>
  <c r="AG42" i="6"/>
  <c r="AF42" i="6"/>
  <c r="AE42" i="6"/>
  <c r="AD42" i="6"/>
  <c r="AC42" i="6"/>
  <c r="P42" i="6"/>
  <c r="I42" i="6"/>
  <c r="AK41" i="6"/>
  <c r="AJ41" i="6"/>
  <c r="AI41" i="6"/>
  <c r="AH41" i="6"/>
  <c r="AG41" i="6"/>
  <c r="AF41" i="6"/>
  <c r="AE41" i="6"/>
  <c r="AD41" i="6"/>
  <c r="AC41" i="6"/>
  <c r="P41" i="6"/>
  <c r="I41" i="6"/>
  <c r="AJ40" i="6"/>
  <c r="AK40" i="6" s="1"/>
  <c r="AI40" i="6"/>
  <c r="AH40" i="6"/>
  <c r="AG40" i="6"/>
  <c r="AF40" i="6"/>
  <c r="AE40" i="6"/>
  <c r="AD40" i="6"/>
  <c r="AC40" i="6"/>
  <c r="P40" i="6"/>
  <c r="I40" i="6"/>
  <c r="AJ39" i="6"/>
  <c r="AK39" i="6" s="1"/>
  <c r="AI39" i="6"/>
  <c r="AH39" i="6"/>
  <c r="AG39" i="6"/>
  <c r="AF39" i="6"/>
  <c r="AE39" i="6"/>
  <c r="AE47" i="6" s="1"/>
  <c r="AD39" i="6"/>
  <c r="AC39" i="6"/>
  <c r="P39" i="6"/>
  <c r="P47" i="6" s="1"/>
  <c r="I39" i="6"/>
  <c r="I47" i="6" s="1"/>
  <c r="AI38" i="6"/>
  <c r="AE38" i="6"/>
  <c r="AB38" i="6"/>
  <c r="AA38" i="6"/>
  <c r="Z38" i="6"/>
  <c r="Y38" i="6"/>
  <c r="X38" i="6"/>
  <c r="W38" i="6"/>
  <c r="V38" i="6"/>
  <c r="U38" i="6"/>
  <c r="T38" i="6"/>
  <c r="S38" i="6"/>
  <c r="R38" i="6"/>
  <c r="AJ38" i="6" s="1"/>
  <c r="Q38" i="6"/>
  <c r="O38" i="6"/>
  <c r="N38" i="6"/>
  <c r="M38" i="6"/>
  <c r="L38" i="6"/>
  <c r="K38" i="6"/>
  <c r="J38" i="6"/>
  <c r="H38" i="6"/>
  <c r="G38" i="6"/>
  <c r="F38" i="6"/>
  <c r="AH38" i="6" s="1"/>
  <c r="E38" i="6"/>
  <c r="D38" i="6"/>
  <c r="C38" i="6"/>
  <c r="AG38" i="6" s="1"/>
  <c r="AK37" i="6"/>
  <c r="AJ37" i="6"/>
  <c r="AI37" i="6"/>
  <c r="AH37" i="6"/>
  <c r="AG37" i="6"/>
  <c r="AF37" i="6"/>
  <c r="AE37" i="6"/>
  <c r="AD37" i="6"/>
  <c r="AC37" i="6"/>
  <c r="P37" i="6"/>
  <c r="I37" i="6"/>
  <c r="AJ36" i="6"/>
  <c r="AK36" i="6" s="1"/>
  <c r="AI36" i="6"/>
  <c r="AH36" i="6"/>
  <c r="AG36" i="6"/>
  <c r="AF36" i="6"/>
  <c r="AE36" i="6"/>
  <c r="AD36" i="6"/>
  <c r="AC36" i="6"/>
  <c r="P36" i="6"/>
  <c r="I36" i="6"/>
  <c r="AJ35" i="6"/>
  <c r="AK35" i="6" s="1"/>
  <c r="AI35" i="6"/>
  <c r="AH35" i="6"/>
  <c r="AG35" i="6"/>
  <c r="AF35" i="6"/>
  <c r="AE35" i="6"/>
  <c r="AD35" i="6"/>
  <c r="AC35" i="6"/>
  <c r="P35" i="6"/>
  <c r="I35" i="6"/>
  <c r="AJ34" i="6"/>
  <c r="AI34" i="6"/>
  <c r="AH34" i="6"/>
  <c r="AK34" i="6" s="1"/>
  <c r="AG34" i="6"/>
  <c r="AF34" i="6"/>
  <c r="AE34" i="6"/>
  <c r="AD34" i="6"/>
  <c r="AC34" i="6"/>
  <c r="P34" i="6"/>
  <c r="I34" i="6"/>
  <c r="AK33" i="6"/>
  <c r="AJ33" i="6"/>
  <c r="AI33" i="6"/>
  <c r="AH33" i="6"/>
  <c r="AG33" i="6"/>
  <c r="AF33" i="6"/>
  <c r="AE33" i="6"/>
  <c r="AD33" i="6"/>
  <c r="AC33" i="6"/>
  <c r="P33" i="6"/>
  <c r="I33" i="6"/>
  <c r="AJ32" i="6"/>
  <c r="AK32" i="6" s="1"/>
  <c r="AI32" i="6"/>
  <c r="AH32" i="6"/>
  <c r="AG32" i="6"/>
  <c r="AF32" i="6"/>
  <c r="AE32" i="6"/>
  <c r="AD32" i="6"/>
  <c r="AC32" i="6"/>
  <c r="P32" i="6"/>
  <c r="I32" i="6"/>
  <c r="AJ31" i="6"/>
  <c r="AK31" i="6" s="1"/>
  <c r="AI31" i="6"/>
  <c r="AH31" i="6"/>
  <c r="AG31" i="6"/>
  <c r="AF31" i="6"/>
  <c r="AE31" i="6"/>
  <c r="AD31" i="6"/>
  <c r="AC31" i="6"/>
  <c r="P31" i="6"/>
  <c r="I31" i="6"/>
  <c r="AJ30" i="6"/>
  <c r="AI30" i="6"/>
  <c r="AH30" i="6"/>
  <c r="AK30" i="6" s="1"/>
  <c r="AG30" i="6"/>
  <c r="AF30" i="6"/>
  <c r="AE30" i="6"/>
  <c r="AD30" i="6"/>
  <c r="AC30" i="6"/>
  <c r="P30" i="6"/>
  <c r="I30" i="6"/>
  <c r="AK29" i="6"/>
  <c r="AJ29" i="6"/>
  <c r="AI29" i="6"/>
  <c r="AH29" i="6"/>
  <c r="AG29" i="6"/>
  <c r="AF29" i="6"/>
  <c r="AE29" i="6"/>
  <c r="AD29" i="6"/>
  <c r="AC29" i="6"/>
  <c r="P29" i="6"/>
  <c r="I29" i="6"/>
  <c r="AJ28" i="6"/>
  <c r="AK28" i="6" s="1"/>
  <c r="AI28" i="6"/>
  <c r="AH28" i="6"/>
  <c r="AG28" i="6"/>
  <c r="AF28" i="6"/>
  <c r="AE28" i="6"/>
  <c r="AD28" i="6"/>
  <c r="AC28" i="6"/>
  <c r="P28" i="6"/>
  <c r="I28" i="6"/>
  <c r="AJ27" i="6"/>
  <c r="AK27" i="6" s="1"/>
  <c r="AI27" i="6"/>
  <c r="AH27" i="6"/>
  <c r="AG27" i="6"/>
  <c r="AF27" i="6"/>
  <c r="AE27" i="6"/>
  <c r="AD27" i="6"/>
  <c r="AC27" i="6"/>
  <c r="P27" i="6"/>
  <c r="I27" i="6"/>
  <c r="AJ26" i="6"/>
  <c r="AI26" i="6"/>
  <c r="AH26" i="6"/>
  <c r="AK26" i="6" s="1"/>
  <c r="AG26" i="6"/>
  <c r="AF26" i="6"/>
  <c r="AE26" i="6"/>
  <c r="AD26" i="6"/>
  <c r="AC26" i="6"/>
  <c r="P26" i="6"/>
  <c r="I26" i="6"/>
  <c r="AK25" i="6"/>
  <c r="AJ25" i="6"/>
  <c r="AI25" i="6"/>
  <c r="AH25" i="6"/>
  <c r="AG25" i="6"/>
  <c r="AF25" i="6"/>
  <c r="AE25" i="6"/>
  <c r="AD25" i="6"/>
  <c r="AC25" i="6"/>
  <c r="P25" i="6"/>
  <c r="I25" i="6"/>
  <c r="AJ24" i="6"/>
  <c r="AK24" i="6" s="1"/>
  <c r="AI24" i="6"/>
  <c r="AH24" i="6"/>
  <c r="AG24" i="6"/>
  <c r="AF24" i="6"/>
  <c r="AE24" i="6"/>
  <c r="AD24" i="6"/>
  <c r="AC24" i="6"/>
  <c r="P24" i="6"/>
  <c r="I24" i="6"/>
  <c r="AJ23" i="6"/>
  <c r="AK23" i="6" s="1"/>
  <c r="AI23" i="6"/>
  <c r="AH23" i="6"/>
  <c r="AG23" i="6"/>
  <c r="AF23" i="6"/>
  <c r="AE23" i="6"/>
  <c r="AD23" i="6"/>
  <c r="AC23" i="6"/>
  <c r="P23" i="6"/>
  <c r="I23" i="6"/>
  <c r="AJ22" i="6"/>
  <c r="AI22" i="6"/>
  <c r="AH22" i="6"/>
  <c r="AK22" i="6" s="1"/>
  <c r="AG22" i="6"/>
  <c r="AF22" i="6"/>
  <c r="AE22" i="6"/>
  <c r="AD22" i="6"/>
  <c r="AC22" i="6"/>
  <c r="P22" i="6"/>
  <c r="I22" i="6"/>
  <c r="I38" i="6" s="1"/>
  <c r="AB21" i="6"/>
  <c r="AA21" i="6"/>
  <c r="AA61" i="6" s="1"/>
  <c r="Z21" i="6"/>
  <c r="Z61" i="6" s="1"/>
  <c r="Y21" i="6"/>
  <c r="Y61" i="6" s="1"/>
  <c r="X21" i="6"/>
  <c r="W21" i="6"/>
  <c r="W61" i="6" s="1"/>
  <c r="V21" i="6"/>
  <c r="V61" i="6" s="1"/>
  <c r="U21" i="6"/>
  <c r="U61" i="6" s="1"/>
  <c r="T21" i="6"/>
  <c r="S21" i="6"/>
  <c r="S61" i="6" s="1"/>
  <c r="R21" i="6"/>
  <c r="AJ21" i="6" s="1"/>
  <c r="Q21" i="6"/>
  <c r="AI21" i="6" s="1"/>
  <c r="O21" i="6"/>
  <c r="N21" i="6"/>
  <c r="N61" i="6" s="1"/>
  <c r="M21" i="6"/>
  <c r="M61" i="6" s="1"/>
  <c r="L21" i="6"/>
  <c r="K21" i="6"/>
  <c r="J21" i="6"/>
  <c r="J61" i="6" s="1"/>
  <c r="H21" i="6"/>
  <c r="G21" i="6"/>
  <c r="G61" i="6" s="1"/>
  <c r="F21" i="6"/>
  <c r="AH21" i="6" s="1"/>
  <c r="AK21" i="6" s="1"/>
  <c r="E21" i="6"/>
  <c r="E61" i="6" s="1"/>
  <c r="D21" i="6"/>
  <c r="C21" i="6"/>
  <c r="AK20" i="6"/>
  <c r="AJ20" i="6"/>
  <c r="AI20" i="6"/>
  <c r="AH20" i="6"/>
  <c r="AG20" i="6"/>
  <c r="AF20" i="6"/>
  <c r="AE20" i="6"/>
  <c r="AD20" i="6"/>
  <c r="AC20" i="6"/>
  <c r="P20" i="6"/>
  <c r="I20" i="6"/>
  <c r="AJ19" i="6"/>
  <c r="AK19" i="6" s="1"/>
  <c r="AI19" i="6"/>
  <c r="AH19" i="6"/>
  <c r="AG19" i="6"/>
  <c r="AF19" i="6"/>
  <c r="AE19" i="6"/>
  <c r="AD19" i="6"/>
  <c r="AC19" i="6"/>
  <c r="P19" i="6"/>
  <c r="I19" i="6"/>
  <c r="AJ18" i="6"/>
  <c r="AI18" i="6"/>
  <c r="AH18" i="6"/>
  <c r="AK18" i="6" s="1"/>
  <c r="AG18" i="6"/>
  <c r="AF18" i="6"/>
  <c r="AE18" i="6"/>
  <c r="AD18" i="6"/>
  <c r="AC18" i="6"/>
  <c r="P18" i="6"/>
  <c r="I18" i="6"/>
  <c r="AJ17" i="6"/>
  <c r="AI17" i="6"/>
  <c r="AH17" i="6"/>
  <c r="AK17" i="6" s="1"/>
  <c r="AG17" i="6"/>
  <c r="AF17" i="6"/>
  <c r="AE17" i="6"/>
  <c r="AD17" i="6"/>
  <c r="AC17" i="6"/>
  <c r="P17" i="6"/>
  <c r="I17" i="6"/>
  <c r="AK16" i="6"/>
  <c r="AJ16" i="6"/>
  <c r="AI16" i="6"/>
  <c r="AH16" i="6"/>
  <c r="AG16" i="6"/>
  <c r="AF16" i="6"/>
  <c r="AE16" i="6"/>
  <c r="AD16" i="6"/>
  <c r="AC16" i="6"/>
  <c r="AC21" i="6" s="1"/>
  <c r="P16" i="6"/>
  <c r="I16" i="6"/>
  <c r="AJ15" i="6"/>
  <c r="AK15" i="6" s="1"/>
  <c r="AI15" i="6"/>
  <c r="AH15" i="6"/>
  <c r="AG15" i="6"/>
  <c r="AF15" i="6"/>
  <c r="AE15" i="6"/>
  <c r="AD15" i="6"/>
  <c r="AC15" i="6"/>
  <c r="P15" i="6"/>
  <c r="I15" i="6"/>
  <c r="AJ14" i="6"/>
  <c r="AI14" i="6"/>
  <c r="AH14" i="6"/>
  <c r="AK14" i="6" s="1"/>
  <c r="AG14" i="6"/>
  <c r="AF14" i="6"/>
  <c r="AE14" i="6"/>
  <c r="AD14" i="6"/>
  <c r="AC14" i="6"/>
  <c r="P14" i="6"/>
  <c r="I14" i="6"/>
  <c r="AJ13" i="6"/>
  <c r="AI13" i="6"/>
  <c r="AH13" i="6"/>
  <c r="AK13" i="6" s="1"/>
  <c r="AG13" i="6"/>
  <c r="AF13" i="6"/>
  <c r="AE13" i="6"/>
  <c r="AD13" i="6"/>
  <c r="AC13" i="6"/>
  <c r="P13" i="6"/>
  <c r="I13" i="6"/>
  <c r="AK12" i="6"/>
  <c r="AJ12" i="6"/>
  <c r="AI12" i="6"/>
  <c r="AH12" i="6"/>
  <c r="AG12" i="6"/>
  <c r="AF12" i="6"/>
  <c r="AE12" i="6"/>
  <c r="AD12" i="6"/>
  <c r="AC12" i="6"/>
  <c r="P12" i="6"/>
  <c r="I12" i="6"/>
  <c r="AJ11" i="6"/>
  <c r="AK11" i="6" s="1"/>
  <c r="AI11" i="6"/>
  <c r="AH11" i="6"/>
  <c r="AG11" i="6"/>
  <c r="AF11" i="6"/>
  <c r="AE11" i="6"/>
  <c r="AD11" i="6"/>
  <c r="AC11" i="6"/>
  <c r="P11" i="6"/>
  <c r="I11" i="6"/>
  <c r="AJ10" i="6"/>
  <c r="AI10" i="6"/>
  <c r="AH10" i="6"/>
  <c r="AK10" i="6" s="1"/>
  <c r="AG10" i="6"/>
  <c r="AF10" i="6"/>
  <c r="AE10" i="6"/>
  <c r="AD10" i="6"/>
  <c r="AC10" i="6"/>
  <c r="P10" i="6"/>
  <c r="I10" i="6"/>
  <c r="I21" i="6" s="1"/>
  <c r="I61" i="6" s="1"/>
  <c r="AJ9" i="6"/>
  <c r="AI9" i="6"/>
  <c r="AH9" i="6"/>
  <c r="AK9" i="6" s="1"/>
  <c r="AG9" i="6"/>
  <c r="AF9" i="6"/>
  <c r="AE9" i="6"/>
  <c r="AD9" i="6"/>
  <c r="AC9" i="6"/>
  <c r="P9" i="6"/>
  <c r="P21" i="6" s="1"/>
  <c r="I9" i="6"/>
  <c r="A3" i="6"/>
  <c r="AB67" i="5"/>
  <c r="AA67" i="5"/>
  <c r="Z67" i="5"/>
  <c r="Z59" i="5" s="1"/>
  <c r="Z60" i="5" s="1"/>
  <c r="Y67" i="5"/>
  <c r="Y59" i="5" s="1"/>
  <c r="X67" i="5"/>
  <c r="W67" i="5"/>
  <c r="V67" i="5"/>
  <c r="V59" i="5" s="1"/>
  <c r="V60" i="5" s="1"/>
  <c r="U67" i="5"/>
  <c r="U59" i="5" s="1"/>
  <c r="T67" i="5"/>
  <c r="S67" i="5"/>
  <c r="R67" i="5"/>
  <c r="Q67" i="5"/>
  <c r="O67" i="5"/>
  <c r="N67" i="5"/>
  <c r="N59" i="5" s="1"/>
  <c r="N60" i="5" s="1"/>
  <c r="M67" i="5"/>
  <c r="M59" i="5" s="1"/>
  <c r="M60" i="5" s="1"/>
  <c r="L67" i="5"/>
  <c r="K67" i="5"/>
  <c r="J67" i="5"/>
  <c r="J59" i="5" s="1"/>
  <c r="J60" i="5" s="1"/>
  <c r="I67" i="5"/>
  <c r="I59" i="5" s="1"/>
  <c r="I60" i="5" s="1"/>
  <c r="H67" i="5"/>
  <c r="G67" i="5"/>
  <c r="F67" i="5"/>
  <c r="F59" i="5" s="1"/>
  <c r="F60" i="5" s="1"/>
  <c r="E67" i="5"/>
  <c r="E59" i="5" s="1"/>
  <c r="E60" i="5" s="1"/>
  <c r="D67" i="5"/>
  <c r="C67" i="5"/>
  <c r="AJ66" i="5"/>
  <c r="AK66" i="5" s="1"/>
  <c r="AI66" i="5"/>
  <c r="AH66" i="5"/>
  <c r="AG66" i="5"/>
  <c r="AF66" i="5"/>
  <c r="AE66" i="5"/>
  <c r="AD66" i="5"/>
  <c r="AC66" i="5"/>
  <c r="AC67" i="5" s="1"/>
  <c r="AC59" i="5" s="1"/>
  <c r="AC60" i="5" s="1"/>
  <c r="P66" i="5"/>
  <c r="I66" i="5"/>
  <c r="AJ65" i="5"/>
  <c r="AK65" i="5" s="1"/>
  <c r="AI65" i="5"/>
  <c r="AH65" i="5"/>
  <c r="AG65" i="5"/>
  <c r="AF65" i="5"/>
  <c r="AE65" i="5"/>
  <c r="AD65" i="5"/>
  <c r="AC65" i="5"/>
  <c r="P65" i="5"/>
  <c r="I65" i="5"/>
  <c r="AJ64" i="5"/>
  <c r="AI64" i="5"/>
  <c r="AH64" i="5"/>
  <c r="AK64" i="5" s="1"/>
  <c r="AG64" i="5"/>
  <c r="AF64" i="5"/>
  <c r="AE64" i="5"/>
  <c r="AD64" i="5"/>
  <c r="AC64" i="5"/>
  <c r="P64" i="5"/>
  <c r="I64" i="5"/>
  <c r="AB60" i="5"/>
  <c r="Y60" i="5"/>
  <c r="U60" i="5"/>
  <c r="T60" i="5"/>
  <c r="L60" i="5"/>
  <c r="D60" i="5"/>
  <c r="AE59" i="5"/>
  <c r="AE60" i="5" s="1"/>
  <c r="AB59" i="5"/>
  <c r="AA59" i="5"/>
  <c r="AA60" i="5" s="1"/>
  <c r="X59" i="5"/>
  <c r="X60" i="5" s="1"/>
  <c r="AF60" i="5" s="1"/>
  <c r="W59" i="5"/>
  <c r="W60" i="5" s="1"/>
  <c r="T59" i="5"/>
  <c r="S59" i="5"/>
  <c r="S60" i="5" s="1"/>
  <c r="O59" i="5"/>
  <c r="O60" i="5" s="1"/>
  <c r="L59" i="5"/>
  <c r="K59" i="5"/>
  <c r="K60" i="5" s="1"/>
  <c r="H59" i="5"/>
  <c r="H60" i="5" s="1"/>
  <c r="G59" i="5"/>
  <c r="G60" i="5" s="1"/>
  <c r="D59" i="5"/>
  <c r="C59" i="5"/>
  <c r="AE58" i="5"/>
  <c r="AB58" i="5"/>
  <c r="AA58" i="5"/>
  <c r="Z58" i="5"/>
  <c r="Y58" i="5"/>
  <c r="X58" i="5"/>
  <c r="W58" i="5"/>
  <c r="V58" i="5"/>
  <c r="U58" i="5"/>
  <c r="T58" i="5"/>
  <c r="S58" i="5"/>
  <c r="AI58" i="5" s="1"/>
  <c r="R58" i="5"/>
  <c r="AJ58" i="5" s="1"/>
  <c r="Q58" i="5"/>
  <c r="O58" i="5"/>
  <c r="N58" i="5"/>
  <c r="M58" i="5"/>
  <c r="L58" i="5"/>
  <c r="K58" i="5"/>
  <c r="J58" i="5"/>
  <c r="I58" i="5"/>
  <c r="H58" i="5"/>
  <c r="G58" i="5"/>
  <c r="F58" i="5"/>
  <c r="AD58" i="5" s="1"/>
  <c r="E58" i="5"/>
  <c r="D58" i="5"/>
  <c r="C58" i="5"/>
  <c r="AK57" i="5"/>
  <c r="AJ57" i="5"/>
  <c r="AI57" i="5"/>
  <c r="AH57" i="5"/>
  <c r="AG57" i="5"/>
  <c r="AF57" i="5"/>
  <c r="AE57" i="5"/>
  <c r="AD57" i="5"/>
  <c r="AC57" i="5"/>
  <c r="AC58" i="5" s="1"/>
  <c r="P57" i="5"/>
  <c r="P58" i="5" s="1"/>
  <c r="I57" i="5"/>
  <c r="AC56" i="5"/>
  <c r="AB56" i="5"/>
  <c r="AA56" i="5"/>
  <c r="Z56" i="5"/>
  <c r="Y56" i="5"/>
  <c r="X56" i="5"/>
  <c r="AF56" i="5" s="1"/>
  <c r="W56" i="5"/>
  <c r="V56" i="5"/>
  <c r="U56" i="5"/>
  <c r="T56" i="5"/>
  <c r="AJ56" i="5" s="1"/>
  <c r="AK56" i="5" s="1"/>
  <c r="S56" i="5"/>
  <c r="R56" i="5"/>
  <c r="Q56" i="5"/>
  <c r="AI56" i="5" s="1"/>
  <c r="P56" i="5"/>
  <c r="O56" i="5"/>
  <c r="N56" i="5"/>
  <c r="M56" i="5"/>
  <c r="L56" i="5"/>
  <c r="K56" i="5"/>
  <c r="J56" i="5"/>
  <c r="H56" i="5"/>
  <c r="G56" i="5"/>
  <c r="F56" i="5"/>
  <c r="E56" i="5"/>
  <c r="AG56" i="5" s="1"/>
  <c r="D56" i="5"/>
  <c r="AH56" i="5" s="1"/>
  <c r="C56" i="5"/>
  <c r="AJ55" i="5"/>
  <c r="AK55" i="5" s="1"/>
  <c r="AI55" i="5"/>
  <c r="AH55" i="5"/>
  <c r="AG55" i="5"/>
  <c r="AF55" i="5"/>
  <c r="AE55" i="5"/>
  <c r="AD55" i="5"/>
  <c r="AC55" i="5"/>
  <c r="P55" i="5"/>
  <c r="I55" i="5"/>
  <c r="I56" i="5" s="1"/>
  <c r="AJ54" i="5"/>
  <c r="AI54" i="5"/>
  <c r="AH54" i="5"/>
  <c r="AK54" i="5" s="1"/>
  <c r="AG54" i="5"/>
  <c r="AF54" i="5"/>
  <c r="AE54" i="5"/>
  <c r="AD54" i="5"/>
  <c r="AC54" i="5"/>
  <c r="P54" i="5"/>
  <c r="I54" i="5"/>
  <c r="AB53" i="5"/>
  <c r="AA53" i="5"/>
  <c r="Z53" i="5"/>
  <c r="Y53" i="5"/>
  <c r="X53" i="5"/>
  <c r="AF53" i="5" s="1"/>
  <c r="W53" i="5"/>
  <c r="V53" i="5"/>
  <c r="U53" i="5"/>
  <c r="T53" i="5"/>
  <c r="S53" i="5"/>
  <c r="R53" i="5"/>
  <c r="AJ53" i="5" s="1"/>
  <c r="Q53" i="5"/>
  <c r="AI53" i="5" s="1"/>
  <c r="O53" i="5"/>
  <c r="N53" i="5"/>
  <c r="M53" i="5"/>
  <c r="L53" i="5"/>
  <c r="K53" i="5"/>
  <c r="J53" i="5"/>
  <c r="AG53" i="5" s="1"/>
  <c r="H53" i="5"/>
  <c r="G53" i="5"/>
  <c r="F53" i="5"/>
  <c r="AH53" i="5" s="1"/>
  <c r="AK53" i="5" s="1"/>
  <c r="E53" i="5"/>
  <c r="D53" i="5"/>
  <c r="C53" i="5"/>
  <c r="AK52" i="5"/>
  <c r="AJ52" i="5"/>
  <c r="AI52" i="5"/>
  <c r="AH52" i="5"/>
  <c r="AG52" i="5"/>
  <c r="AF52" i="5"/>
  <c r="AE52" i="5"/>
  <c r="AD52" i="5"/>
  <c r="AC52" i="5"/>
  <c r="AC53" i="5" s="1"/>
  <c r="P52" i="5"/>
  <c r="I52" i="5"/>
  <c r="AJ51" i="5"/>
  <c r="AK51" i="5" s="1"/>
  <c r="AI51" i="5"/>
  <c r="AH51" i="5"/>
  <c r="AG51" i="5"/>
  <c r="AF51" i="5"/>
  <c r="AE51" i="5"/>
  <c r="AD51" i="5"/>
  <c r="AC51" i="5"/>
  <c r="P51" i="5"/>
  <c r="P53" i="5" s="1"/>
  <c r="I51" i="5"/>
  <c r="AJ50" i="5"/>
  <c r="AI50" i="5"/>
  <c r="AH50" i="5"/>
  <c r="AK50" i="5" s="1"/>
  <c r="AG50" i="5"/>
  <c r="AF50" i="5"/>
  <c r="AE50" i="5"/>
  <c r="AD50" i="5"/>
  <c r="AC50" i="5"/>
  <c r="P50" i="5"/>
  <c r="I50" i="5"/>
  <c r="I53" i="5" s="1"/>
  <c r="AH49" i="5"/>
  <c r="AK49" i="5" s="1"/>
  <c r="AC49" i="5"/>
  <c r="AB49" i="5"/>
  <c r="AA49" i="5"/>
  <c r="Z49" i="5"/>
  <c r="Y49" i="5"/>
  <c r="X49" i="5"/>
  <c r="AF49" i="5" s="1"/>
  <c r="W49" i="5"/>
  <c r="V49" i="5"/>
  <c r="U49" i="5"/>
  <c r="T49" i="5"/>
  <c r="S49" i="5"/>
  <c r="R49" i="5"/>
  <c r="AJ49" i="5" s="1"/>
  <c r="Q49" i="5"/>
  <c r="AI49" i="5" s="1"/>
  <c r="O49" i="5"/>
  <c r="N49" i="5"/>
  <c r="M49" i="5"/>
  <c r="L49" i="5"/>
  <c r="K49" i="5"/>
  <c r="J49" i="5"/>
  <c r="I49" i="5"/>
  <c r="H49" i="5"/>
  <c r="G49" i="5"/>
  <c r="F49" i="5"/>
  <c r="E49" i="5"/>
  <c r="AG49" i="5" s="1"/>
  <c r="D49" i="5"/>
  <c r="C49" i="5"/>
  <c r="AJ48" i="5"/>
  <c r="AK48" i="5" s="1"/>
  <c r="AI48" i="5"/>
  <c r="AH48" i="5"/>
  <c r="AG48" i="5"/>
  <c r="AF48" i="5"/>
  <c r="AE48" i="5"/>
  <c r="AE49" i="5" s="1"/>
  <c r="AD48" i="5"/>
  <c r="AC48" i="5"/>
  <c r="P48" i="5"/>
  <c r="P49" i="5" s="1"/>
  <c r="I48" i="5"/>
  <c r="AB47" i="5"/>
  <c r="AA47" i="5"/>
  <c r="Z47" i="5"/>
  <c r="Y47" i="5"/>
  <c r="X47" i="5"/>
  <c r="AF47" i="5" s="1"/>
  <c r="W47" i="5"/>
  <c r="V47" i="5"/>
  <c r="U47" i="5"/>
  <c r="T47" i="5"/>
  <c r="AJ47" i="5" s="1"/>
  <c r="AK47" i="5" s="1"/>
  <c r="S47" i="5"/>
  <c r="AI47" i="5" s="1"/>
  <c r="R47" i="5"/>
  <c r="Q47" i="5"/>
  <c r="P47" i="5"/>
  <c r="O47" i="5"/>
  <c r="N47" i="5"/>
  <c r="M47" i="5"/>
  <c r="L47" i="5"/>
  <c r="K47" i="5"/>
  <c r="J47" i="5"/>
  <c r="H47" i="5"/>
  <c r="G47" i="5"/>
  <c r="F47" i="5"/>
  <c r="E47" i="5"/>
  <c r="D47" i="5"/>
  <c r="AH47" i="5" s="1"/>
  <c r="C47" i="5"/>
  <c r="AG47" i="5" s="1"/>
  <c r="AJ46" i="5"/>
  <c r="AI46" i="5"/>
  <c r="AH46" i="5"/>
  <c r="AK46" i="5" s="1"/>
  <c r="AG46" i="5"/>
  <c r="AF46" i="5"/>
  <c r="AE46" i="5"/>
  <c r="AD46" i="5"/>
  <c r="AC46" i="5"/>
  <c r="P46" i="5"/>
  <c r="I46" i="5"/>
  <c r="AK45" i="5"/>
  <c r="AJ45" i="5"/>
  <c r="AI45" i="5"/>
  <c r="AH45" i="5"/>
  <c r="AG45" i="5"/>
  <c r="AF45" i="5"/>
  <c r="AE45" i="5"/>
  <c r="AD45" i="5"/>
  <c r="AC45" i="5"/>
  <c r="P45" i="5"/>
  <c r="I45" i="5"/>
  <c r="AJ44" i="5"/>
  <c r="AK44" i="5" s="1"/>
  <c r="AI44" i="5"/>
  <c r="AH44" i="5"/>
  <c r="AG44" i="5"/>
  <c r="AF44" i="5"/>
  <c r="AE44" i="5"/>
  <c r="AD44" i="5"/>
  <c r="AC44" i="5"/>
  <c r="P44" i="5"/>
  <c r="I44" i="5"/>
  <c r="AJ43" i="5"/>
  <c r="AK43" i="5" s="1"/>
  <c r="AI43" i="5"/>
  <c r="AH43" i="5"/>
  <c r="AG43" i="5"/>
  <c r="AF43" i="5"/>
  <c r="AE43" i="5"/>
  <c r="AD43" i="5"/>
  <c r="AC43" i="5"/>
  <c r="P43" i="5"/>
  <c r="I43" i="5"/>
  <c r="AJ42" i="5"/>
  <c r="AI42" i="5"/>
  <c r="AH42" i="5"/>
  <c r="AK42" i="5" s="1"/>
  <c r="AG42" i="5"/>
  <c r="AF42" i="5"/>
  <c r="AE42" i="5"/>
  <c r="AD42" i="5"/>
  <c r="AC42" i="5"/>
  <c r="P42" i="5"/>
  <c r="I42" i="5"/>
  <c r="AJ41" i="5"/>
  <c r="AI41" i="5"/>
  <c r="AH41" i="5"/>
  <c r="AK41" i="5" s="1"/>
  <c r="AG41" i="5"/>
  <c r="AF41" i="5"/>
  <c r="AE41" i="5"/>
  <c r="AD41" i="5"/>
  <c r="AC41" i="5"/>
  <c r="P41" i="5"/>
  <c r="I41" i="5"/>
  <c r="AK40" i="5"/>
  <c r="AJ40" i="5"/>
  <c r="AI40" i="5"/>
  <c r="AH40" i="5"/>
  <c r="AG40" i="5"/>
  <c r="AF40" i="5"/>
  <c r="AE40" i="5"/>
  <c r="AD40" i="5"/>
  <c r="AC40" i="5"/>
  <c r="P40" i="5"/>
  <c r="I40" i="5"/>
  <c r="AJ39" i="5"/>
  <c r="AK39" i="5" s="1"/>
  <c r="AI39" i="5"/>
  <c r="AH39" i="5"/>
  <c r="AG39" i="5"/>
  <c r="AF39" i="5"/>
  <c r="AE39" i="5"/>
  <c r="AE47" i="5" s="1"/>
  <c r="AD39" i="5"/>
  <c r="AC39" i="5"/>
  <c r="P39" i="5"/>
  <c r="I39" i="5"/>
  <c r="I47" i="5" s="1"/>
  <c r="AH38" i="5"/>
  <c r="AE38" i="5"/>
  <c r="AD38" i="5"/>
  <c r="AB38" i="5"/>
  <c r="AA38" i="5"/>
  <c r="Z38" i="5"/>
  <c r="Y38" i="5"/>
  <c r="X38" i="5"/>
  <c r="W38" i="5"/>
  <c r="V38" i="5"/>
  <c r="U38" i="5"/>
  <c r="T38" i="5"/>
  <c r="S38" i="5"/>
  <c r="AI38" i="5" s="1"/>
  <c r="R38" i="5"/>
  <c r="AJ38" i="5" s="1"/>
  <c r="AK38" i="5" s="1"/>
  <c r="Q38" i="5"/>
  <c r="O38" i="5"/>
  <c r="N38" i="5"/>
  <c r="M38" i="5"/>
  <c r="L38" i="5"/>
  <c r="K38" i="5"/>
  <c r="J38" i="5"/>
  <c r="H38" i="5"/>
  <c r="G38" i="5"/>
  <c r="F38" i="5"/>
  <c r="E38" i="5"/>
  <c r="D38" i="5"/>
  <c r="C38" i="5"/>
  <c r="AG38" i="5" s="1"/>
  <c r="AJ37" i="5"/>
  <c r="AI37" i="5"/>
  <c r="AH37" i="5"/>
  <c r="AK37" i="5" s="1"/>
  <c r="AG37" i="5"/>
  <c r="AF37" i="5"/>
  <c r="AE37" i="5"/>
  <c r="AD37" i="5"/>
  <c r="AC37" i="5"/>
  <c r="P37" i="5"/>
  <c r="I37" i="5"/>
  <c r="AK36" i="5"/>
  <c r="AJ36" i="5"/>
  <c r="AI36" i="5"/>
  <c r="AH36" i="5"/>
  <c r="AG36" i="5"/>
  <c r="AF36" i="5"/>
  <c r="AE36" i="5"/>
  <c r="AD36" i="5"/>
  <c r="AC36" i="5"/>
  <c r="P36" i="5"/>
  <c r="I36" i="5"/>
  <c r="AJ35" i="5"/>
  <c r="AK35" i="5" s="1"/>
  <c r="AI35" i="5"/>
  <c r="AH35" i="5"/>
  <c r="AG35" i="5"/>
  <c r="AF35" i="5"/>
  <c r="AE35" i="5"/>
  <c r="AD35" i="5"/>
  <c r="AC35" i="5"/>
  <c r="P35" i="5"/>
  <c r="I35" i="5"/>
  <c r="AJ34" i="5"/>
  <c r="AI34" i="5"/>
  <c r="AH34" i="5"/>
  <c r="AK34" i="5" s="1"/>
  <c r="AG34" i="5"/>
  <c r="AF34" i="5"/>
  <c r="AE34" i="5"/>
  <c r="AD34" i="5"/>
  <c r="AC34" i="5"/>
  <c r="P34" i="5"/>
  <c r="I34" i="5"/>
  <c r="AK33" i="5"/>
  <c r="AJ33" i="5"/>
  <c r="AI33" i="5"/>
  <c r="AH33" i="5"/>
  <c r="AG33" i="5"/>
  <c r="AF33" i="5"/>
  <c r="AE33" i="5"/>
  <c r="AD33" i="5"/>
  <c r="AC33" i="5"/>
  <c r="P33" i="5"/>
  <c r="I33" i="5"/>
  <c r="AJ32" i="5"/>
  <c r="AK32" i="5" s="1"/>
  <c r="AI32" i="5"/>
  <c r="AH32" i="5"/>
  <c r="AG32" i="5"/>
  <c r="AF32" i="5"/>
  <c r="AE32" i="5"/>
  <c r="AD32" i="5"/>
  <c r="AC32" i="5"/>
  <c r="P32" i="5"/>
  <c r="I32" i="5"/>
  <c r="AJ31" i="5"/>
  <c r="AK31" i="5" s="1"/>
  <c r="AI31" i="5"/>
  <c r="AH31" i="5"/>
  <c r="AG31" i="5"/>
  <c r="AF31" i="5"/>
  <c r="AE31" i="5"/>
  <c r="AD31" i="5"/>
  <c r="AC31" i="5"/>
  <c r="P31" i="5"/>
  <c r="I31" i="5"/>
  <c r="AJ30" i="5"/>
  <c r="AI30" i="5"/>
  <c r="AH30" i="5"/>
  <c r="AK30" i="5" s="1"/>
  <c r="AG30" i="5"/>
  <c r="AF30" i="5"/>
  <c r="AE30" i="5"/>
  <c r="AD30" i="5"/>
  <c r="AC30" i="5"/>
  <c r="P30" i="5"/>
  <c r="I30" i="5"/>
  <c r="AJ29" i="5"/>
  <c r="AI29" i="5"/>
  <c r="AH29" i="5"/>
  <c r="AK29" i="5" s="1"/>
  <c r="AG29" i="5"/>
  <c r="AF29" i="5"/>
  <c r="AE29" i="5"/>
  <c r="AD29" i="5"/>
  <c r="AC29" i="5"/>
  <c r="P29" i="5"/>
  <c r="I29" i="5"/>
  <c r="AK28" i="5"/>
  <c r="AJ28" i="5"/>
  <c r="AI28" i="5"/>
  <c r="AH28" i="5"/>
  <c r="AG28" i="5"/>
  <c r="AF28" i="5"/>
  <c r="AE28" i="5"/>
  <c r="AD28" i="5"/>
  <c r="AC28" i="5"/>
  <c r="P28" i="5"/>
  <c r="I28" i="5"/>
  <c r="AJ27" i="5"/>
  <c r="AK27" i="5" s="1"/>
  <c r="AI27" i="5"/>
  <c r="AH27" i="5"/>
  <c r="AG27" i="5"/>
  <c r="AF27" i="5"/>
  <c r="AE27" i="5"/>
  <c r="AD27" i="5"/>
  <c r="AC27" i="5"/>
  <c r="P27" i="5"/>
  <c r="I27" i="5"/>
  <c r="AJ26" i="5"/>
  <c r="AI26" i="5"/>
  <c r="AH26" i="5"/>
  <c r="AK26" i="5" s="1"/>
  <c r="AG26" i="5"/>
  <c r="AF26" i="5"/>
  <c r="AE26" i="5"/>
  <c r="AD26" i="5"/>
  <c r="AC26" i="5"/>
  <c r="P26" i="5"/>
  <c r="I26" i="5"/>
  <c r="AK25" i="5"/>
  <c r="AJ25" i="5"/>
  <c r="AI25" i="5"/>
  <c r="AH25" i="5"/>
  <c r="AG25" i="5"/>
  <c r="AF25" i="5"/>
  <c r="AE25" i="5"/>
  <c r="AD25" i="5"/>
  <c r="AC25" i="5"/>
  <c r="P25" i="5"/>
  <c r="I25" i="5"/>
  <c r="AJ24" i="5"/>
  <c r="AK24" i="5" s="1"/>
  <c r="AI24" i="5"/>
  <c r="AH24" i="5"/>
  <c r="AG24" i="5"/>
  <c r="AF24" i="5"/>
  <c r="AE24" i="5"/>
  <c r="AD24" i="5"/>
  <c r="AC24" i="5"/>
  <c r="P24" i="5"/>
  <c r="I24" i="5"/>
  <c r="AJ23" i="5"/>
  <c r="AK23" i="5" s="1"/>
  <c r="AI23" i="5"/>
  <c r="AH23" i="5"/>
  <c r="AG23" i="5"/>
  <c r="AF23" i="5"/>
  <c r="AE23" i="5"/>
  <c r="AD23" i="5"/>
  <c r="AC23" i="5"/>
  <c r="P23" i="5"/>
  <c r="I23" i="5"/>
  <c r="AJ22" i="5"/>
  <c r="AI22" i="5"/>
  <c r="AH22" i="5"/>
  <c r="AK22" i="5" s="1"/>
  <c r="AG22" i="5"/>
  <c r="AF22" i="5"/>
  <c r="AE22" i="5"/>
  <c r="AD22" i="5"/>
  <c r="AC22" i="5"/>
  <c r="P22" i="5"/>
  <c r="P38" i="5" s="1"/>
  <c r="I22" i="5"/>
  <c r="I38" i="5" s="1"/>
  <c r="AB21" i="5"/>
  <c r="AB61" i="5" s="1"/>
  <c r="AA21" i="5"/>
  <c r="AA61" i="5" s="1"/>
  <c r="Z21" i="5"/>
  <c r="Z61" i="5" s="1"/>
  <c r="Y21" i="5"/>
  <c r="Y61" i="5" s="1"/>
  <c r="X21" i="5"/>
  <c r="W21" i="5"/>
  <c r="W61" i="5" s="1"/>
  <c r="V21" i="5"/>
  <c r="V61" i="5" s="1"/>
  <c r="U21" i="5"/>
  <c r="U61" i="5" s="1"/>
  <c r="T21" i="5"/>
  <c r="T61" i="5" s="1"/>
  <c r="S21" i="5"/>
  <c r="S61" i="5" s="1"/>
  <c r="R21" i="5"/>
  <c r="AJ21" i="5" s="1"/>
  <c r="Q21" i="5"/>
  <c r="AI21" i="5" s="1"/>
  <c r="O21" i="5"/>
  <c r="O61" i="5" s="1"/>
  <c r="N21" i="5"/>
  <c r="N61" i="5" s="1"/>
  <c r="M21" i="5"/>
  <c r="M61" i="5" s="1"/>
  <c r="L21" i="5"/>
  <c r="L61" i="5" s="1"/>
  <c r="K21" i="5"/>
  <c r="K61" i="5" s="1"/>
  <c r="J21" i="5"/>
  <c r="J61" i="5" s="1"/>
  <c r="I21" i="5"/>
  <c r="I61" i="5" s="1"/>
  <c r="H21" i="5"/>
  <c r="G21" i="5"/>
  <c r="F21" i="5"/>
  <c r="F61" i="5" s="1"/>
  <c r="E21" i="5"/>
  <c r="E61" i="5" s="1"/>
  <c r="D21" i="5"/>
  <c r="D61" i="5" s="1"/>
  <c r="C21" i="5"/>
  <c r="AJ20" i="5"/>
  <c r="AK20" i="5" s="1"/>
  <c r="AI20" i="5"/>
  <c r="AH20" i="5"/>
  <c r="AG20" i="5"/>
  <c r="AF20" i="5"/>
  <c r="AE20" i="5"/>
  <c r="AD20" i="5"/>
  <c r="AC20" i="5"/>
  <c r="P20" i="5"/>
  <c r="I20" i="5"/>
  <c r="AJ19" i="5"/>
  <c r="AK19" i="5" s="1"/>
  <c r="AI19" i="5"/>
  <c r="AH19" i="5"/>
  <c r="AG19" i="5"/>
  <c r="AF19" i="5"/>
  <c r="AE19" i="5"/>
  <c r="AD19" i="5"/>
  <c r="AC19" i="5"/>
  <c r="P19" i="5"/>
  <c r="I19" i="5"/>
  <c r="AJ18" i="5"/>
  <c r="AI18" i="5"/>
  <c r="AH18" i="5"/>
  <c r="AK18" i="5" s="1"/>
  <c r="AG18" i="5"/>
  <c r="AF18" i="5"/>
  <c r="AE18" i="5"/>
  <c r="AD18" i="5"/>
  <c r="AC18" i="5"/>
  <c r="P18" i="5"/>
  <c r="I18" i="5"/>
  <c r="AK17" i="5"/>
  <c r="AJ17" i="5"/>
  <c r="AI17" i="5"/>
  <c r="AH17" i="5"/>
  <c r="AG17" i="5"/>
  <c r="AF17" i="5"/>
  <c r="AE17" i="5"/>
  <c r="AD17" i="5"/>
  <c r="AC17" i="5"/>
  <c r="P17" i="5"/>
  <c r="I17" i="5"/>
  <c r="AJ16" i="5"/>
  <c r="AK16" i="5" s="1"/>
  <c r="AI16" i="5"/>
  <c r="AH16" i="5"/>
  <c r="AG16" i="5"/>
  <c r="AF16" i="5"/>
  <c r="AE16" i="5"/>
  <c r="AD16" i="5"/>
  <c r="AC16" i="5"/>
  <c r="P16" i="5"/>
  <c r="I16" i="5"/>
  <c r="AJ15" i="5"/>
  <c r="AK15" i="5" s="1"/>
  <c r="AI15" i="5"/>
  <c r="AH15" i="5"/>
  <c r="AG15" i="5"/>
  <c r="AF15" i="5"/>
  <c r="AE15" i="5"/>
  <c r="AD15" i="5"/>
  <c r="AC15" i="5"/>
  <c r="P15" i="5"/>
  <c r="I15" i="5"/>
  <c r="AJ14" i="5"/>
  <c r="AI14" i="5"/>
  <c r="AH14" i="5"/>
  <c r="AK14" i="5" s="1"/>
  <c r="AG14" i="5"/>
  <c r="AF14" i="5"/>
  <c r="AE14" i="5"/>
  <c r="AD14" i="5"/>
  <c r="AC14" i="5"/>
  <c r="P14" i="5"/>
  <c r="I14" i="5"/>
  <c r="AK13" i="5"/>
  <c r="AJ13" i="5"/>
  <c r="AI13" i="5"/>
  <c r="AH13" i="5"/>
  <c r="AG13" i="5"/>
  <c r="AF13" i="5"/>
  <c r="AE13" i="5"/>
  <c r="AD13" i="5"/>
  <c r="AC13" i="5"/>
  <c r="P13" i="5"/>
  <c r="I13" i="5"/>
  <c r="AJ12" i="5"/>
  <c r="AK12" i="5" s="1"/>
  <c r="AI12" i="5"/>
  <c r="AH12" i="5"/>
  <c r="AG12" i="5"/>
  <c r="AF12" i="5"/>
  <c r="AE12" i="5"/>
  <c r="AD12" i="5"/>
  <c r="AC12" i="5"/>
  <c r="P12" i="5"/>
  <c r="I12" i="5"/>
  <c r="AJ11" i="5"/>
  <c r="AK11" i="5" s="1"/>
  <c r="AI11" i="5"/>
  <c r="AH11" i="5"/>
  <c r="AG11" i="5"/>
  <c r="AF11" i="5"/>
  <c r="AE11" i="5"/>
  <c r="AD11" i="5"/>
  <c r="AC11" i="5"/>
  <c r="P11" i="5"/>
  <c r="I11" i="5"/>
  <c r="AJ10" i="5"/>
  <c r="AI10" i="5"/>
  <c r="AH10" i="5"/>
  <c r="AK10" i="5" s="1"/>
  <c r="AG10" i="5"/>
  <c r="AF10" i="5"/>
  <c r="AE10" i="5"/>
  <c r="AD10" i="5"/>
  <c r="AC10" i="5"/>
  <c r="P10" i="5"/>
  <c r="I10" i="5"/>
  <c r="AK9" i="5"/>
  <c r="AJ9" i="5"/>
  <c r="AI9" i="5"/>
  <c r="AH9" i="5"/>
  <c r="AG9" i="5"/>
  <c r="AF9" i="5"/>
  <c r="AE9" i="5"/>
  <c r="AE21" i="5" s="1"/>
  <c r="AD9" i="5"/>
  <c r="AC9" i="5"/>
  <c r="AC21" i="5" s="1"/>
  <c r="P9" i="5"/>
  <c r="I9" i="5"/>
  <c r="A3" i="5"/>
  <c r="AB67" i="4"/>
  <c r="AA67" i="4"/>
  <c r="Z67" i="4"/>
  <c r="Z59" i="4" s="1"/>
  <c r="Z60" i="4" s="1"/>
  <c r="Y67" i="4"/>
  <c r="Y59" i="4" s="1"/>
  <c r="X67" i="4"/>
  <c r="AF67" i="4" s="1"/>
  <c r="W67" i="4"/>
  <c r="V67" i="4"/>
  <c r="V59" i="4" s="1"/>
  <c r="V60" i="4" s="1"/>
  <c r="U67" i="4"/>
  <c r="U59" i="4" s="1"/>
  <c r="T67" i="4"/>
  <c r="S67" i="4"/>
  <c r="R67" i="4"/>
  <c r="Q67" i="4"/>
  <c r="O67" i="4"/>
  <c r="N67" i="4"/>
  <c r="N59" i="4" s="1"/>
  <c r="N60" i="4" s="1"/>
  <c r="M67" i="4"/>
  <c r="M59" i="4" s="1"/>
  <c r="L67" i="4"/>
  <c r="K67" i="4"/>
  <c r="J67" i="4"/>
  <c r="J59" i="4" s="1"/>
  <c r="J60" i="4" s="1"/>
  <c r="H67" i="4"/>
  <c r="G67" i="4"/>
  <c r="F67" i="4"/>
  <c r="F59" i="4" s="1"/>
  <c r="F60" i="4" s="1"/>
  <c r="E67" i="4"/>
  <c r="E59" i="4" s="1"/>
  <c r="D67" i="4"/>
  <c r="C67" i="4"/>
  <c r="AK66" i="4"/>
  <c r="AJ66" i="4"/>
  <c r="AI66" i="4"/>
  <c r="AH66" i="4"/>
  <c r="AG66" i="4"/>
  <c r="AF66" i="4"/>
  <c r="AE66" i="4"/>
  <c r="AD66" i="4"/>
  <c r="AC66" i="4"/>
  <c r="AC67" i="4" s="1"/>
  <c r="AC59" i="4" s="1"/>
  <c r="AC60" i="4" s="1"/>
  <c r="P66" i="4"/>
  <c r="I66" i="4"/>
  <c r="AJ65" i="4"/>
  <c r="AK65" i="4" s="1"/>
  <c r="AI65" i="4"/>
  <c r="AH65" i="4"/>
  <c r="AG65" i="4"/>
  <c r="AF65" i="4"/>
  <c r="AE65" i="4"/>
  <c r="AD65" i="4"/>
  <c r="AC65" i="4"/>
  <c r="P65" i="4"/>
  <c r="P67" i="4" s="1"/>
  <c r="I65" i="4"/>
  <c r="AJ64" i="4"/>
  <c r="AI64" i="4"/>
  <c r="AH64" i="4"/>
  <c r="AK64" i="4" s="1"/>
  <c r="AG64" i="4"/>
  <c r="AF64" i="4"/>
  <c r="AE64" i="4"/>
  <c r="AD64" i="4"/>
  <c r="AC64" i="4"/>
  <c r="P64" i="4"/>
  <c r="I64" i="4"/>
  <c r="I67" i="4" s="1"/>
  <c r="I59" i="4" s="1"/>
  <c r="I60" i="4" s="1"/>
  <c r="Y60" i="4"/>
  <c r="U60" i="4"/>
  <c r="M60" i="4"/>
  <c r="E60" i="4"/>
  <c r="AB59" i="4"/>
  <c r="AB60" i="4" s="1"/>
  <c r="AA59" i="4"/>
  <c r="AA60" i="4" s="1"/>
  <c r="X59" i="4"/>
  <c r="AE59" i="4" s="1"/>
  <c r="AE60" i="4" s="1"/>
  <c r="W59" i="4"/>
  <c r="W60" i="4" s="1"/>
  <c r="T59" i="4"/>
  <c r="T60" i="4" s="1"/>
  <c r="S59" i="4"/>
  <c r="S60" i="4" s="1"/>
  <c r="P59" i="4"/>
  <c r="P60" i="4" s="1"/>
  <c r="O59" i="4"/>
  <c r="O60" i="4" s="1"/>
  <c r="L59" i="4"/>
  <c r="L60" i="4" s="1"/>
  <c r="K59" i="4"/>
  <c r="K60" i="4" s="1"/>
  <c r="H59" i="4"/>
  <c r="H60" i="4" s="1"/>
  <c r="G59" i="4"/>
  <c r="G60" i="4" s="1"/>
  <c r="D59" i="4"/>
  <c r="C59" i="4"/>
  <c r="AI58" i="4"/>
  <c r="AE58" i="4"/>
  <c r="AD58" i="4"/>
  <c r="AB58" i="4"/>
  <c r="AA58" i="4"/>
  <c r="Z58" i="4"/>
  <c r="Y58" i="4"/>
  <c r="X58" i="4"/>
  <c r="W58" i="4"/>
  <c r="V58" i="4"/>
  <c r="U58" i="4"/>
  <c r="T58" i="4"/>
  <c r="S58" i="4"/>
  <c r="R58" i="4"/>
  <c r="AJ58" i="4" s="1"/>
  <c r="Q58" i="4"/>
  <c r="O58" i="4"/>
  <c r="N58" i="4"/>
  <c r="M58" i="4"/>
  <c r="L58" i="4"/>
  <c r="K58" i="4"/>
  <c r="J58" i="4"/>
  <c r="I58" i="4"/>
  <c r="H58" i="4"/>
  <c r="G58" i="4"/>
  <c r="F58" i="4"/>
  <c r="AH58" i="4" s="1"/>
  <c r="E58" i="4"/>
  <c r="D58" i="4"/>
  <c r="C58" i="4"/>
  <c r="AG58" i="4" s="1"/>
  <c r="AJ57" i="4"/>
  <c r="AI57" i="4"/>
  <c r="AH57" i="4"/>
  <c r="AK57" i="4" s="1"/>
  <c r="AG57" i="4"/>
  <c r="AF57" i="4"/>
  <c r="AE57" i="4"/>
  <c r="AD57" i="4"/>
  <c r="AC57" i="4"/>
  <c r="AC58" i="4" s="1"/>
  <c r="P57" i="4"/>
  <c r="P58" i="4" s="1"/>
  <c r="I57" i="4"/>
  <c r="AC56" i="4"/>
  <c r="AB56" i="4"/>
  <c r="AA56" i="4"/>
  <c r="Z56" i="4"/>
  <c r="Y56" i="4"/>
  <c r="X56" i="4"/>
  <c r="W56" i="4"/>
  <c r="V56" i="4"/>
  <c r="U56" i="4"/>
  <c r="T56" i="4"/>
  <c r="AJ56" i="4" s="1"/>
  <c r="S56" i="4"/>
  <c r="R56" i="4"/>
  <c r="AD56" i="4" s="1"/>
  <c r="Q56" i="4"/>
  <c r="AI56" i="4" s="1"/>
  <c r="O56" i="4"/>
  <c r="N56" i="4"/>
  <c r="M56" i="4"/>
  <c r="AF56" i="4" s="1"/>
  <c r="L56" i="4"/>
  <c r="K56" i="4"/>
  <c r="J56" i="4"/>
  <c r="H56" i="4"/>
  <c r="G56" i="4"/>
  <c r="F56" i="4"/>
  <c r="E56" i="4"/>
  <c r="AG56" i="4" s="1"/>
  <c r="D56" i="4"/>
  <c r="C56" i="4"/>
  <c r="AJ55" i="4"/>
  <c r="AK55" i="4" s="1"/>
  <c r="AI55" i="4"/>
  <c r="AH55" i="4"/>
  <c r="AG55" i="4"/>
  <c r="AF55" i="4"/>
  <c r="AE55" i="4"/>
  <c r="AD55" i="4"/>
  <c r="AC55" i="4"/>
  <c r="P55" i="4"/>
  <c r="P56" i="4" s="1"/>
  <c r="I55" i="4"/>
  <c r="I56" i="4" s="1"/>
  <c r="AJ54" i="4"/>
  <c r="AI54" i="4"/>
  <c r="AH54" i="4"/>
  <c r="AK54" i="4" s="1"/>
  <c r="AG54" i="4"/>
  <c r="AF54" i="4"/>
  <c r="AE54" i="4"/>
  <c r="AD54" i="4"/>
  <c r="AC54" i="4"/>
  <c r="P54" i="4"/>
  <c r="I54" i="4"/>
  <c r="AH53" i="4"/>
  <c r="AK53" i="4" s="1"/>
  <c r="AC53" i="4"/>
  <c r="AB53" i="4"/>
  <c r="AA53" i="4"/>
  <c r="Z53" i="4"/>
  <c r="Y53" i="4"/>
  <c r="X53" i="4"/>
  <c r="AF53" i="4" s="1"/>
  <c r="W53" i="4"/>
  <c r="V53" i="4"/>
  <c r="U53" i="4"/>
  <c r="T53" i="4"/>
  <c r="S53" i="4"/>
  <c r="R53" i="4"/>
  <c r="AJ53" i="4" s="1"/>
  <c r="Q53" i="4"/>
  <c r="AI53" i="4" s="1"/>
  <c r="O53" i="4"/>
  <c r="N53" i="4"/>
  <c r="M53" i="4"/>
  <c r="L53" i="4"/>
  <c r="K53" i="4"/>
  <c r="J53" i="4"/>
  <c r="H53" i="4"/>
  <c r="G53" i="4"/>
  <c r="F53" i="4"/>
  <c r="E53" i="4"/>
  <c r="AG53" i="4" s="1"/>
  <c r="D53" i="4"/>
  <c r="C53" i="4"/>
  <c r="AJ52" i="4"/>
  <c r="AK52" i="4" s="1"/>
  <c r="AI52" i="4"/>
  <c r="AH52" i="4"/>
  <c r="AG52" i="4"/>
  <c r="AF52" i="4"/>
  <c r="AE52" i="4"/>
  <c r="AD52" i="4"/>
  <c r="AC52" i="4"/>
  <c r="P52" i="4"/>
  <c r="I52" i="4"/>
  <c r="AJ51" i="4"/>
  <c r="AK51" i="4" s="1"/>
  <c r="AI51" i="4"/>
  <c r="AH51" i="4"/>
  <c r="AG51" i="4"/>
  <c r="AF51" i="4"/>
  <c r="AE51" i="4"/>
  <c r="AD51" i="4"/>
  <c r="AC51" i="4"/>
  <c r="P51" i="4"/>
  <c r="P53" i="4" s="1"/>
  <c r="I51" i="4"/>
  <c r="AJ50" i="4"/>
  <c r="AI50" i="4"/>
  <c r="AH50" i="4"/>
  <c r="AK50" i="4" s="1"/>
  <c r="AG50" i="4"/>
  <c r="AF50" i="4"/>
  <c r="AE50" i="4"/>
  <c r="AE53" i="4" s="1"/>
  <c r="AD50" i="4"/>
  <c r="AC50" i="4"/>
  <c r="P50" i="4"/>
  <c r="I50" i="4"/>
  <c r="I53" i="4" s="1"/>
  <c r="AC49" i="4"/>
  <c r="AB49" i="4"/>
  <c r="AA49" i="4"/>
  <c r="Z49" i="4"/>
  <c r="Y49" i="4"/>
  <c r="X49" i="4"/>
  <c r="W49" i="4"/>
  <c r="V49" i="4"/>
  <c r="U49" i="4"/>
  <c r="T49" i="4"/>
  <c r="S49" i="4"/>
  <c r="R49" i="4"/>
  <c r="AJ49" i="4" s="1"/>
  <c r="Q49" i="4"/>
  <c r="AI49" i="4" s="1"/>
  <c r="O49" i="4"/>
  <c r="N49" i="4"/>
  <c r="M49" i="4"/>
  <c r="L49" i="4"/>
  <c r="K49" i="4"/>
  <c r="J49" i="4"/>
  <c r="I49" i="4"/>
  <c r="H49" i="4"/>
  <c r="G49" i="4"/>
  <c r="F49" i="4"/>
  <c r="AH49" i="4" s="1"/>
  <c r="AK49" i="4" s="1"/>
  <c r="E49" i="4"/>
  <c r="AG49" i="4" s="1"/>
  <c r="D49" i="4"/>
  <c r="C49" i="4"/>
  <c r="AJ48" i="4"/>
  <c r="AK48" i="4" s="1"/>
  <c r="AI48" i="4"/>
  <c r="AH48" i="4"/>
  <c r="AG48" i="4"/>
  <c r="AF48" i="4"/>
  <c r="AE48" i="4"/>
  <c r="AE49" i="4" s="1"/>
  <c r="AD48" i="4"/>
  <c r="AC48" i="4"/>
  <c r="P48" i="4"/>
  <c r="P49" i="4" s="1"/>
  <c r="I48" i="4"/>
  <c r="AF47" i="4"/>
  <c r="AE47" i="4"/>
  <c r="AB47" i="4"/>
  <c r="AA47" i="4"/>
  <c r="Z47" i="4"/>
  <c r="Y47" i="4"/>
  <c r="X47" i="4"/>
  <c r="W47" i="4"/>
  <c r="V47" i="4"/>
  <c r="U47" i="4"/>
  <c r="T47" i="4"/>
  <c r="AJ47" i="4" s="1"/>
  <c r="AK47" i="4" s="1"/>
  <c r="S47" i="4"/>
  <c r="AI47" i="4" s="1"/>
  <c r="R47" i="4"/>
  <c r="Q47" i="4"/>
  <c r="O47" i="4"/>
  <c r="N47" i="4"/>
  <c r="M47" i="4"/>
  <c r="L47" i="4"/>
  <c r="K47" i="4"/>
  <c r="J47" i="4"/>
  <c r="H47" i="4"/>
  <c r="G47" i="4"/>
  <c r="F47" i="4"/>
  <c r="E47" i="4"/>
  <c r="D47" i="4"/>
  <c r="AH47" i="4" s="1"/>
  <c r="C47" i="4"/>
  <c r="AG47" i="4" s="1"/>
  <c r="AJ46" i="4"/>
  <c r="AI46" i="4"/>
  <c r="AH46" i="4"/>
  <c r="AK46" i="4" s="1"/>
  <c r="AG46" i="4"/>
  <c r="AF46" i="4"/>
  <c r="AE46" i="4"/>
  <c r="AD46" i="4"/>
  <c r="AC46" i="4"/>
  <c r="P46" i="4"/>
  <c r="I46" i="4"/>
  <c r="AK45" i="4"/>
  <c r="AJ45" i="4"/>
  <c r="AI45" i="4"/>
  <c r="AH45" i="4"/>
  <c r="AG45" i="4"/>
  <c r="AF45" i="4"/>
  <c r="AE45" i="4"/>
  <c r="AD45" i="4"/>
  <c r="AC45" i="4"/>
  <c r="P45" i="4"/>
  <c r="I45" i="4"/>
  <c r="AJ44" i="4"/>
  <c r="AK44" i="4" s="1"/>
  <c r="AI44" i="4"/>
  <c r="AH44" i="4"/>
  <c r="AG44" i="4"/>
  <c r="AF44" i="4"/>
  <c r="AE44" i="4"/>
  <c r="AD44" i="4"/>
  <c r="AC44" i="4"/>
  <c r="P44" i="4"/>
  <c r="I44" i="4"/>
  <c r="AJ43" i="4"/>
  <c r="AK43" i="4" s="1"/>
  <c r="AI43" i="4"/>
  <c r="AH43" i="4"/>
  <c r="AG43" i="4"/>
  <c r="AF43" i="4"/>
  <c r="AE43" i="4"/>
  <c r="AD43" i="4"/>
  <c r="AC43" i="4"/>
  <c r="P43" i="4"/>
  <c r="I43" i="4"/>
  <c r="AJ42" i="4"/>
  <c r="AI42" i="4"/>
  <c r="AH42" i="4"/>
  <c r="AK42" i="4" s="1"/>
  <c r="AG42" i="4"/>
  <c r="AF42" i="4"/>
  <c r="AE42" i="4"/>
  <c r="AD42" i="4"/>
  <c r="AC42" i="4"/>
  <c r="P42" i="4"/>
  <c r="I42" i="4"/>
  <c r="AK41" i="4"/>
  <c r="AJ41" i="4"/>
  <c r="AI41" i="4"/>
  <c r="AH41" i="4"/>
  <c r="AG41" i="4"/>
  <c r="AF41" i="4"/>
  <c r="AE41" i="4"/>
  <c r="AD41" i="4"/>
  <c r="AC41" i="4"/>
  <c r="P41" i="4"/>
  <c r="I41" i="4"/>
  <c r="AJ40" i="4"/>
  <c r="AK40" i="4" s="1"/>
  <c r="AI40" i="4"/>
  <c r="AH40" i="4"/>
  <c r="AG40" i="4"/>
  <c r="AF40" i="4"/>
  <c r="AE40" i="4"/>
  <c r="AD40" i="4"/>
  <c r="AC40" i="4"/>
  <c r="P40" i="4"/>
  <c r="I40" i="4"/>
  <c r="AJ39" i="4"/>
  <c r="AK39" i="4" s="1"/>
  <c r="AI39" i="4"/>
  <c r="AH39" i="4"/>
  <c r="AG39" i="4"/>
  <c r="AF39" i="4"/>
  <c r="AE39" i="4"/>
  <c r="AD39" i="4"/>
  <c r="AC39" i="4"/>
  <c r="P39" i="4"/>
  <c r="P47" i="4" s="1"/>
  <c r="I39" i="4"/>
  <c r="AH38" i="4"/>
  <c r="AE38" i="4"/>
  <c r="AB38" i="4"/>
  <c r="AA38" i="4"/>
  <c r="Z38" i="4"/>
  <c r="Y38" i="4"/>
  <c r="X38" i="4"/>
  <c r="W38" i="4"/>
  <c r="V38" i="4"/>
  <c r="U38" i="4"/>
  <c r="T38" i="4"/>
  <c r="S38" i="4"/>
  <c r="AI38" i="4" s="1"/>
  <c r="R38" i="4"/>
  <c r="AJ38" i="4" s="1"/>
  <c r="AK38" i="4" s="1"/>
  <c r="Q38" i="4"/>
  <c r="O38" i="4"/>
  <c r="N38" i="4"/>
  <c r="M38" i="4"/>
  <c r="L38" i="4"/>
  <c r="K38" i="4"/>
  <c r="J38" i="4"/>
  <c r="H38" i="4"/>
  <c r="G38" i="4"/>
  <c r="F38" i="4"/>
  <c r="E38" i="4"/>
  <c r="D38" i="4"/>
  <c r="C38" i="4"/>
  <c r="AK37" i="4"/>
  <c r="AJ37" i="4"/>
  <c r="AI37" i="4"/>
  <c r="AH37" i="4"/>
  <c r="AG37" i="4"/>
  <c r="AF37" i="4"/>
  <c r="AE37" i="4"/>
  <c r="AD37" i="4"/>
  <c r="AC37" i="4"/>
  <c r="P37" i="4"/>
  <c r="I37" i="4"/>
  <c r="AJ36" i="4"/>
  <c r="AK36" i="4" s="1"/>
  <c r="AI36" i="4"/>
  <c r="AH36" i="4"/>
  <c r="AG36" i="4"/>
  <c r="AF36" i="4"/>
  <c r="AE36" i="4"/>
  <c r="AD36" i="4"/>
  <c r="AC36" i="4"/>
  <c r="P36" i="4"/>
  <c r="I36" i="4"/>
  <c r="AJ35" i="4"/>
  <c r="AK35" i="4" s="1"/>
  <c r="AI35" i="4"/>
  <c r="AH35" i="4"/>
  <c r="AG35" i="4"/>
  <c r="AF35" i="4"/>
  <c r="AE35" i="4"/>
  <c r="AD35" i="4"/>
  <c r="AC35" i="4"/>
  <c r="P35" i="4"/>
  <c r="I35" i="4"/>
  <c r="AJ34" i="4"/>
  <c r="AI34" i="4"/>
  <c r="AH34" i="4"/>
  <c r="AK34" i="4" s="1"/>
  <c r="AG34" i="4"/>
  <c r="AF34" i="4"/>
  <c r="AE34" i="4"/>
  <c r="AD34" i="4"/>
  <c r="AC34" i="4"/>
  <c r="P34" i="4"/>
  <c r="I34" i="4"/>
  <c r="AK33" i="4"/>
  <c r="AJ33" i="4"/>
  <c r="AI33" i="4"/>
  <c r="AH33" i="4"/>
  <c r="AG33" i="4"/>
  <c r="AF33" i="4"/>
  <c r="AE33" i="4"/>
  <c r="AD33" i="4"/>
  <c r="AC33" i="4"/>
  <c r="P33" i="4"/>
  <c r="I33" i="4"/>
  <c r="AJ32" i="4"/>
  <c r="AK32" i="4" s="1"/>
  <c r="AI32" i="4"/>
  <c r="AH32" i="4"/>
  <c r="AG32" i="4"/>
  <c r="AF32" i="4"/>
  <c r="AE32" i="4"/>
  <c r="AD32" i="4"/>
  <c r="AC32" i="4"/>
  <c r="P32" i="4"/>
  <c r="I32" i="4"/>
  <c r="AJ31" i="4"/>
  <c r="AK31" i="4" s="1"/>
  <c r="AI31" i="4"/>
  <c r="AH31" i="4"/>
  <c r="AG31" i="4"/>
  <c r="AF31" i="4"/>
  <c r="AE31" i="4"/>
  <c r="AD31" i="4"/>
  <c r="AC31" i="4"/>
  <c r="P31" i="4"/>
  <c r="I31" i="4"/>
  <c r="AJ30" i="4"/>
  <c r="AI30" i="4"/>
  <c r="AH30" i="4"/>
  <c r="AK30" i="4" s="1"/>
  <c r="AG30" i="4"/>
  <c r="AF30" i="4"/>
  <c r="AE30" i="4"/>
  <c r="AD30" i="4"/>
  <c r="AC30" i="4"/>
  <c r="P30" i="4"/>
  <c r="I30" i="4"/>
  <c r="AK29" i="4"/>
  <c r="AJ29" i="4"/>
  <c r="AI29" i="4"/>
  <c r="AH29" i="4"/>
  <c r="AG29" i="4"/>
  <c r="AF29" i="4"/>
  <c r="AE29" i="4"/>
  <c r="AD29" i="4"/>
  <c r="AC29" i="4"/>
  <c r="P29" i="4"/>
  <c r="I29" i="4"/>
  <c r="AJ28" i="4"/>
  <c r="AK28" i="4" s="1"/>
  <c r="AI28" i="4"/>
  <c r="AH28" i="4"/>
  <c r="AG28" i="4"/>
  <c r="AF28" i="4"/>
  <c r="AE28" i="4"/>
  <c r="AD28" i="4"/>
  <c r="AC28" i="4"/>
  <c r="P28" i="4"/>
  <c r="I28" i="4"/>
  <c r="AJ27" i="4"/>
  <c r="AK27" i="4" s="1"/>
  <c r="AI27" i="4"/>
  <c r="AH27" i="4"/>
  <c r="AG27" i="4"/>
  <c r="AF27" i="4"/>
  <c r="AE27" i="4"/>
  <c r="AD27" i="4"/>
  <c r="AC27" i="4"/>
  <c r="P27" i="4"/>
  <c r="I27" i="4"/>
  <c r="AJ26" i="4"/>
  <c r="AI26" i="4"/>
  <c r="AH26" i="4"/>
  <c r="AK26" i="4" s="1"/>
  <c r="AG26" i="4"/>
  <c r="AF26" i="4"/>
  <c r="AE26" i="4"/>
  <c r="AD26" i="4"/>
  <c r="AC26" i="4"/>
  <c r="P26" i="4"/>
  <c r="I26" i="4"/>
  <c r="AK25" i="4"/>
  <c r="AJ25" i="4"/>
  <c r="AI25" i="4"/>
  <c r="AH25" i="4"/>
  <c r="AG25" i="4"/>
  <c r="AF25" i="4"/>
  <c r="AE25" i="4"/>
  <c r="AD25" i="4"/>
  <c r="AC25" i="4"/>
  <c r="P25" i="4"/>
  <c r="I25" i="4"/>
  <c r="AJ24" i="4"/>
  <c r="AK24" i="4" s="1"/>
  <c r="AI24" i="4"/>
  <c r="AH24" i="4"/>
  <c r="AG24" i="4"/>
  <c r="AF24" i="4"/>
  <c r="AE24" i="4"/>
  <c r="AD24" i="4"/>
  <c r="AC24" i="4"/>
  <c r="P24" i="4"/>
  <c r="I24" i="4"/>
  <c r="AJ23" i="4"/>
  <c r="AK23" i="4" s="1"/>
  <c r="AI23" i="4"/>
  <c r="AH23" i="4"/>
  <c r="AG23" i="4"/>
  <c r="AF23" i="4"/>
  <c r="AE23" i="4"/>
  <c r="AD23" i="4"/>
  <c r="AC23" i="4"/>
  <c r="P23" i="4"/>
  <c r="I23" i="4"/>
  <c r="AJ22" i="4"/>
  <c r="AI22" i="4"/>
  <c r="AH22" i="4"/>
  <c r="AK22" i="4" s="1"/>
  <c r="AG22" i="4"/>
  <c r="AF22" i="4"/>
  <c r="AE22" i="4"/>
  <c r="AD22" i="4"/>
  <c r="AC22" i="4"/>
  <c r="P22" i="4"/>
  <c r="P38" i="4" s="1"/>
  <c r="I22" i="4"/>
  <c r="AB21" i="4"/>
  <c r="AA21" i="4"/>
  <c r="AA61" i="4" s="1"/>
  <c r="Z21" i="4"/>
  <c r="Z61" i="4" s="1"/>
  <c r="Y21" i="4"/>
  <c r="Y61" i="4" s="1"/>
  <c r="X21" i="4"/>
  <c r="W21" i="4"/>
  <c r="W61" i="4" s="1"/>
  <c r="V21" i="4"/>
  <c r="V61" i="4" s="1"/>
  <c r="U21" i="4"/>
  <c r="U61" i="4" s="1"/>
  <c r="T21" i="4"/>
  <c r="S21" i="4"/>
  <c r="S61" i="4" s="1"/>
  <c r="R21" i="4"/>
  <c r="AJ21" i="4" s="1"/>
  <c r="Q21" i="4"/>
  <c r="AI21" i="4" s="1"/>
  <c r="O21" i="4"/>
  <c r="O61" i="4" s="1"/>
  <c r="N21" i="4"/>
  <c r="N61" i="4" s="1"/>
  <c r="M21" i="4"/>
  <c r="M61" i="4" s="1"/>
  <c r="L21" i="4"/>
  <c r="K21" i="4"/>
  <c r="K61" i="4" s="1"/>
  <c r="J21" i="4"/>
  <c r="J61" i="4" s="1"/>
  <c r="H21" i="4"/>
  <c r="G21" i="4"/>
  <c r="G61" i="4" s="1"/>
  <c r="F21" i="4"/>
  <c r="F61" i="4" s="1"/>
  <c r="E21" i="4"/>
  <c r="E61" i="4" s="1"/>
  <c r="D21" i="4"/>
  <c r="C21" i="4"/>
  <c r="AK20" i="4"/>
  <c r="AJ20" i="4"/>
  <c r="AI20" i="4"/>
  <c r="AH20" i="4"/>
  <c r="AG20" i="4"/>
  <c r="AF20" i="4"/>
  <c r="AE20" i="4"/>
  <c r="AD20" i="4"/>
  <c r="AC20" i="4"/>
  <c r="P20" i="4"/>
  <c r="I20" i="4"/>
  <c r="AJ19" i="4"/>
  <c r="AK19" i="4" s="1"/>
  <c r="AI19" i="4"/>
  <c r="AH19" i="4"/>
  <c r="AG19" i="4"/>
  <c r="AF19" i="4"/>
  <c r="AE19" i="4"/>
  <c r="AD19" i="4"/>
  <c r="AC19" i="4"/>
  <c r="P19" i="4"/>
  <c r="I19" i="4"/>
  <c r="AJ18" i="4"/>
  <c r="AI18" i="4"/>
  <c r="AH18" i="4"/>
  <c r="AK18" i="4" s="1"/>
  <c r="AG18" i="4"/>
  <c r="AF18" i="4"/>
  <c r="AE18" i="4"/>
  <c r="AD18" i="4"/>
  <c r="AC18" i="4"/>
  <c r="P18" i="4"/>
  <c r="I18" i="4"/>
  <c r="AK17" i="4"/>
  <c r="AJ17" i="4"/>
  <c r="AI17" i="4"/>
  <c r="AH17" i="4"/>
  <c r="AG17" i="4"/>
  <c r="AF17" i="4"/>
  <c r="AE17" i="4"/>
  <c r="AD17" i="4"/>
  <c r="AC17" i="4"/>
  <c r="P17" i="4"/>
  <c r="I17" i="4"/>
  <c r="AJ16" i="4"/>
  <c r="AK16" i="4" s="1"/>
  <c r="AI16" i="4"/>
  <c r="AH16" i="4"/>
  <c r="AG16" i="4"/>
  <c r="AF16" i="4"/>
  <c r="AE16" i="4"/>
  <c r="AD16" i="4"/>
  <c r="AC16" i="4"/>
  <c r="P16" i="4"/>
  <c r="I16" i="4"/>
  <c r="AJ15" i="4"/>
  <c r="AK15" i="4" s="1"/>
  <c r="AI15" i="4"/>
  <c r="AH15" i="4"/>
  <c r="AG15" i="4"/>
  <c r="AF15" i="4"/>
  <c r="AE15" i="4"/>
  <c r="AD15" i="4"/>
  <c r="AC15" i="4"/>
  <c r="P15" i="4"/>
  <c r="I15" i="4"/>
  <c r="AJ14" i="4"/>
  <c r="AI14" i="4"/>
  <c r="AH14" i="4"/>
  <c r="AK14" i="4" s="1"/>
  <c r="AG14" i="4"/>
  <c r="AF14" i="4"/>
  <c r="AE14" i="4"/>
  <c r="AD14" i="4"/>
  <c r="AC14" i="4"/>
  <c r="P14" i="4"/>
  <c r="I14" i="4"/>
  <c r="AJ13" i="4"/>
  <c r="AI13" i="4"/>
  <c r="AH13" i="4"/>
  <c r="AK13" i="4" s="1"/>
  <c r="AG13" i="4"/>
  <c r="AF13" i="4"/>
  <c r="AE13" i="4"/>
  <c r="AD13" i="4"/>
  <c r="AC13" i="4"/>
  <c r="P13" i="4"/>
  <c r="I13" i="4"/>
  <c r="AK12" i="4"/>
  <c r="AJ12" i="4"/>
  <c r="AI12" i="4"/>
  <c r="AH12" i="4"/>
  <c r="AG12" i="4"/>
  <c r="AF12" i="4"/>
  <c r="AE12" i="4"/>
  <c r="AD12" i="4"/>
  <c r="AC12" i="4"/>
  <c r="P12" i="4"/>
  <c r="I12" i="4"/>
  <c r="AJ11" i="4"/>
  <c r="AK11" i="4" s="1"/>
  <c r="AI11" i="4"/>
  <c r="AH11" i="4"/>
  <c r="AG11" i="4"/>
  <c r="AF11" i="4"/>
  <c r="AE11" i="4"/>
  <c r="AD11" i="4"/>
  <c r="AC11" i="4"/>
  <c r="P11" i="4"/>
  <c r="I11" i="4"/>
  <c r="AJ10" i="4"/>
  <c r="AI10" i="4"/>
  <c r="AH10" i="4"/>
  <c r="AK10" i="4" s="1"/>
  <c r="AG10" i="4"/>
  <c r="AF10" i="4"/>
  <c r="AE10" i="4"/>
  <c r="AD10" i="4"/>
  <c r="AC10" i="4"/>
  <c r="P10" i="4"/>
  <c r="I10" i="4"/>
  <c r="I21" i="4" s="1"/>
  <c r="AK9" i="4"/>
  <c r="AJ9" i="4"/>
  <c r="AI9" i="4"/>
  <c r="AH9" i="4"/>
  <c r="AG9" i="4"/>
  <c r="AF9" i="4"/>
  <c r="AE9" i="4"/>
  <c r="AD9" i="4"/>
  <c r="AC9" i="4"/>
  <c r="AC21" i="4" s="1"/>
  <c r="P9" i="4"/>
  <c r="P21" i="4" s="1"/>
  <c r="I9" i="4"/>
  <c r="A3" i="4"/>
  <c r="AH67" i="3"/>
  <c r="AB67" i="3"/>
  <c r="AA67" i="3"/>
  <c r="Z67" i="3"/>
  <c r="Z59" i="3" s="1"/>
  <c r="Y67" i="3"/>
  <c r="Y59" i="3" s="1"/>
  <c r="Y60" i="3" s="1"/>
  <c r="X67" i="3"/>
  <c r="AF67" i="3" s="1"/>
  <c r="W67" i="3"/>
  <c r="V67" i="3"/>
  <c r="V59" i="3" s="1"/>
  <c r="U67" i="3"/>
  <c r="U59" i="3" s="1"/>
  <c r="U60" i="3" s="1"/>
  <c r="T67" i="3"/>
  <c r="S67" i="3"/>
  <c r="Q67" i="3"/>
  <c r="AI67" i="3" s="1"/>
  <c r="O67" i="3"/>
  <c r="N67" i="3"/>
  <c r="N59" i="3" s="1"/>
  <c r="M67" i="3"/>
  <c r="L67" i="3"/>
  <c r="K67" i="3"/>
  <c r="J67" i="3"/>
  <c r="J59" i="3" s="1"/>
  <c r="H67" i="3"/>
  <c r="G67" i="3"/>
  <c r="F67" i="3"/>
  <c r="F59" i="3" s="1"/>
  <c r="E67" i="3"/>
  <c r="AG67" i="3" s="1"/>
  <c r="D67" i="3"/>
  <c r="C67" i="3"/>
  <c r="AH66" i="3"/>
  <c r="AG66" i="3"/>
  <c r="AF66" i="3"/>
  <c r="AE66" i="3"/>
  <c r="R66" i="3"/>
  <c r="AD66" i="3" s="1"/>
  <c r="Q66" i="3"/>
  <c r="AI66" i="3" s="1"/>
  <c r="P66" i="3"/>
  <c r="I66" i="3"/>
  <c r="AK65" i="3"/>
  <c r="AH65" i="3"/>
  <c r="AG65" i="3"/>
  <c r="AF65" i="3"/>
  <c r="AE65" i="3"/>
  <c r="AD65" i="3"/>
  <c r="AC65" i="3"/>
  <c r="R65" i="3"/>
  <c r="AJ65" i="3" s="1"/>
  <c r="Q65" i="3"/>
  <c r="AI65" i="3" s="1"/>
  <c r="P65" i="3"/>
  <c r="I65" i="3"/>
  <c r="AI64" i="3"/>
  <c r="AH64" i="3"/>
  <c r="AG64" i="3"/>
  <c r="AF64" i="3"/>
  <c r="AE64" i="3"/>
  <c r="AE67" i="3" s="1"/>
  <c r="AD64" i="3"/>
  <c r="AC64" i="3"/>
  <c r="R64" i="3"/>
  <c r="AJ64" i="3" s="1"/>
  <c r="P64" i="3"/>
  <c r="P67" i="3" s="1"/>
  <c r="P59" i="3" s="1"/>
  <c r="P60" i="3" s="1"/>
  <c r="I64" i="3"/>
  <c r="I67" i="3" s="1"/>
  <c r="I59" i="3" s="1"/>
  <c r="I60" i="3" s="1"/>
  <c r="Z60" i="3"/>
  <c r="V60" i="3"/>
  <c r="N60" i="3"/>
  <c r="J60" i="3"/>
  <c r="F60" i="3"/>
  <c r="E60" i="3"/>
  <c r="AB59" i="3"/>
  <c r="AB60" i="3" s="1"/>
  <c r="AA59" i="3"/>
  <c r="AA60" i="3" s="1"/>
  <c r="X59" i="3"/>
  <c r="W59" i="3"/>
  <c r="W60" i="3" s="1"/>
  <c r="T59" i="3"/>
  <c r="T60" i="3" s="1"/>
  <c r="S59" i="3"/>
  <c r="S60" i="3" s="1"/>
  <c r="Q59" i="3"/>
  <c r="O59" i="3"/>
  <c r="O60" i="3" s="1"/>
  <c r="M59" i="3"/>
  <c r="M60" i="3" s="1"/>
  <c r="L59" i="3"/>
  <c r="L60" i="3" s="1"/>
  <c r="K59" i="3"/>
  <c r="K60" i="3" s="1"/>
  <c r="H59" i="3"/>
  <c r="H60" i="3" s="1"/>
  <c r="G59" i="3"/>
  <c r="G60" i="3" s="1"/>
  <c r="AG60" i="3" s="1"/>
  <c r="E59" i="3"/>
  <c r="AG59" i="3" s="1"/>
  <c r="D59" i="3"/>
  <c r="C59" i="3"/>
  <c r="C60" i="3" s="1"/>
  <c r="AE58" i="3"/>
  <c r="AB58" i="3"/>
  <c r="AA58" i="3"/>
  <c r="Z58" i="3"/>
  <c r="Y58" i="3"/>
  <c r="X58" i="3"/>
  <c r="AF58" i="3" s="1"/>
  <c r="W58" i="3"/>
  <c r="V58" i="3"/>
  <c r="U58" i="3"/>
  <c r="T58" i="3"/>
  <c r="AJ58" i="3" s="1"/>
  <c r="AK58" i="3" s="1"/>
  <c r="S58" i="3"/>
  <c r="AI58" i="3" s="1"/>
  <c r="R58" i="3"/>
  <c r="Q58" i="3"/>
  <c r="P58" i="3"/>
  <c r="O58" i="3"/>
  <c r="N58" i="3"/>
  <c r="M58" i="3"/>
  <c r="L58" i="3"/>
  <c r="K58" i="3"/>
  <c r="J58" i="3"/>
  <c r="H58" i="3"/>
  <c r="G58" i="3"/>
  <c r="F58" i="3"/>
  <c r="E58" i="3"/>
  <c r="D58" i="3"/>
  <c r="AH58" i="3" s="1"/>
  <c r="C58" i="3"/>
  <c r="AG58" i="3" s="1"/>
  <c r="AJ57" i="3"/>
  <c r="AI57" i="3"/>
  <c r="AH57" i="3"/>
  <c r="AK57" i="3" s="1"/>
  <c r="AG57" i="3"/>
  <c r="AF57" i="3"/>
  <c r="AE57" i="3"/>
  <c r="AD57" i="3"/>
  <c r="AC57" i="3"/>
  <c r="AC58" i="3" s="1"/>
  <c r="P57" i="3"/>
  <c r="I57" i="3"/>
  <c r="I58" i="3" s="1"/>
  <c r="AH56" i="3"/>
  <c r="AK56" i="3" s="1"/>
  <c r="AC56" i="3"/>
  <c r="AB56" i="3"/>
  <c r="AA56" i="3"/>
  <c r="Z56" i="3"/>
  <c r="Y56" i="3"/>
  <c r="X56" i="3"/>
  <c r="AF56" i="3" s="1"/>
  <c r="W56" i="3"/>
  <c r="V56" i="3"/>
  <c r="U56" i="3"/>
  <c r="T56" i="3"/>
  <c r="S56" i="3"/>
  <c r="R56" i="3"/>
  <c r="AJ56" i="3" s="1"/>
  <c r="Q56" i="3"/>
  <c r="AI56" i="3" s="1"/>
  <c r="O56" i="3"/>
  <c r="N56" i="3"/>
  <c r="M56" i="3"/>
  <c r="L56" i="3"/>
  <c r="K56" i="3"/>
  <c r="J56" i="3"/>
  <c r="I56" i="3"/>
  <c r="H56" i="3"/>
  <c r="G56" i="3"/>
  <c r="F56" i="3"/>
  <c r="E56" i="3"/>
  <c r="AG56" i="3" s="1"/>
  <c r="D56" i="3"/>
  <c r="C56" i="3"/>
  <c r="AJ55" i="3"/>
  <c r="AK55" i="3" s="1"/>
  <c r="AI55" i="3"/>
  <c r="AH55" i="3"/>
  <c r="AG55" i="3"/>
  <c r="AF55" i="3"/>
  <c r="AE55" i="3"/>
  <c r="AD55" i="3"/>
  <c r="AC55" i="3"/>
  <c r="P55" i="3"/>
  <c r="I55" i="3"/>
  <c r="AJ54" i="3"/>
  <c r="AK54" i="3" s="1"/>
  <c r="AI54" i="3"/>
  <c r="AH54" i="3"/>
  <c r="AG54" i="3"/>
  <c r="AF54" i="3"/>
  <c r="AE54" i="3"/>
  <c r="AE56" i="3" s="1"/>
  <c r="AD54" i="3"/>
  <c r="AC54" i="3"/>
  <c r="P54" i="3"/>
  <c r="P56" i="3" s="1"/>
  <c r="I54" i="3"/>
  <c r="AH53" i="3"/>
  <c r="AE53" i="3"/>
  <c r="AB53" i="3"/>
  <c r="AA53" i="3"/>
  <c r="Z53" i="3"/>
  <c r="Y53" i="3"/>
  <c r="X53" i="3"/>
  <c r="W53" i="3"/>
  <c r="V53" i="3"/>
  <c r="U53" i="3"/>
  <c r="T53" i="3"/>
  <c r="S53" i="3"/>
  <c r="AI53" i="3" s="1"/>
  <c r="R53" i="3"/>
  <c r="AJ53" i="3" s="1"/>
  <c r="AK53" i="3" s="1"/>
  <c r="Q53" i="3"/>
  <c r="O53" i="3"/>
  <c r="N53" i="3"/>
  <c r="M53" i="3"/>
  <c r="L53" i="3"/>
  <c r="K53" i="3"/>
  <c r="J53" i="3"/>
  <c r="H53" i="3"/>
  <c r="G53" i="3"/>
  <c r="F53" i="3"/>
  <c r="E53" i="3"/>
  <c r="D53" i="3"/>
  <c r="C53" i="3"/>
  <c r="AK52" i="3"/>
  <c r="AJ52" i="3"/>
  <c r="AI52" i="3"/>
  <c r="AH52" i="3"/>
  <c r="AG52" i="3"/>
  <c r="AF52" i="3"/>
  <c r="AE52" i="3"/>
  <c r="AD52" i="3"/>
  <c r="AC52" i="3"/>
  <c r="P52" i="3"/>
  <c r="I52" i="3"/>
  <c r="AJ51" i="3"/>
  <c r="AK51" i="3" s="1"/>
  <c r="AI51" i="3"/>
  <c r="AH51" i="3"/>
  <c r="AG51" i="3"/>
  <c r="AF51" i="3"/>
  <c r="AE51" i="3"/>
  <c r="AD51" i="3"/>
  <c r="AC51" i="3"/>
  <c r="P51" i="3"/>
  <c r="I51" i="3"/>
  <c r="AJ50" i="3"/>
  <c r="AK50" i="3" s="1"/>
  <c r="AI50" i="3"/>
  <c r="AH50" i="3"/>
  <c r="AG50" i="3"/>
  <c r="AF50" i="3"/>
  <c r="AE50" i="3"/>
  <c r="AD50" i="3"/>
  <c r="AC50" i="3"/>
  <c r="P50" i="3"/>
  <c r="P53" i="3" s="1"/>
  <c r="I50" i="3"/>
  <c r="I53" i="3" s="1"/>
  <c r="AE49" i="3"/>
  <c r="AB49" i="3"/>
  <c r="AA49" i="3"/>
  <c r="Z49" i="3"/>
  <c r="Y49" i="3"/>
  <c r="X49" i="3"/>
  <c r="W49" i="3"/>
  <c r="V49" i="3"/>
  <c r="U49" i="3"/>
  <c r="T49" i="3"/>
  <c r="S49" i="3"/>
  <c r="AI49" i="3" s="1"/>
  <c r="R49" i="3"/>
  <c r="AJ49" i="3" s="1"/>
  <c r="Q49" i="3"/>
  <c r="O49" i="3"/>
  <c r="N49" i="3"/>
  <c r="M49" i="3"/>
  <c r="L49" i="3"/>
  <c r="K49" i="3"/>
  <c r="J49" i="3"/>
  <c r="I49" i="3"/>
  <c r="H49" i="3"/>
  <c r="G49" i="3"/>
  <c r="F49" i="3"/>
  <c r="AH49" i="3" s="1"/>
  <c r="E49" i="3"/>
  <c r="D49" i="3"/>
  <c r="C49" i="3"/>
  <c r="AK48" i="3"/>
  <c r="AJ48" i="3"/>
  <c r="AI48" i="3"/>
  <c r="AH48" i="3"/>
  <c r="AG48" i="3"/>
  <c r="AF48" i="3"/>
  <c r="AE48" i="3"/>
  <c r="AD48" i="3"/>
  <c r="AC48" i="3"/>
  <c r="AC49" i="3" s="1"/>
  <c r="P48" i="3"/>
  <c r="P49" i="3" s="1"/>
  <c r="I48" i="3"/>
  <c r="AG47" i="3"/>
  <c r="AB47" i="3"/>
  <c r="AA47" i="3"/>
  <c r="Z47" i="3"/>
  <c r="Y47" i="3"/>
  <c r="X47" i="3"/>
  <c r="AF47" i="3" s="1"/>
  <c r="W47" i="3"/>
  <c r="V47" i="3"/>
  <c r="U47" i="3"/>
  <c r="T47" i="3"/>
  <c r="AJ47" i="3" s="1"/>
  <c r="AK47" i="3" s="1"/>
  <c r="S47" i="3"/>
  <c r="R47" i="3"/>
  <c r="Q47" i="3"/>
  <c r="AI47" i="3" s="1"/>
  <c r="O47" i="3"/>
  <c r="N47" i="3"/>
  <c r="M47" i="3"/>
  <c r="L47" i="3"/>
  <c r="K47" i="3"/>
  <c r="J47" i="3"/>
  <c r="H47" i="3"/>
  <c r="G47" i="3"/>
  <c r="F47" i="3"/>
  <c r="E47" i="3"/>
  <c r="D47" i="3"/>
  <c r="AH47" i="3" s="1"/>
  <c r="C47" i="3"/>
  <c r="AJ46" i="3"/>
  <c r="AK46" i="3" s="1"/>
  <c r="AI46" i="3"/>
  <c r="AH46" i="3"/>
  <c r="AG46" i="3"/>
  <c r="AF46" i="3"/>
  <c r="AE46" i="3"/>
  <c r="AD46" i="3"/>
  <c r="AC46" i="3"/>
  <c r="P46" i="3"/>
  <c r="I46" i="3"/>
  <c r="AJ45" i="3"/>
  <c r="AI45" i="3"/>
  <c r="AH45" i="3"/>
  <c r="AK45" i="3" s="1"/>
  <c r="AG45" i="3"/>
  <c r="AF45" i="3"/>
  <c r="AE45" i="3"/>
  <c r="AD45" i="3"/>
  <c r="AC45" i="3"/>
  <c r="P45" i="3"/>
  <c r="I45" i="3"/>
  <c r="AJ44" i="3"/>
  <c r="AI44" i="3"/>
  <c r="AH44" i="3"/>
  <c r="AK44" i="3" s="1"/>
  <c r="AG44" i="3"/>
  <c r="AF44" i="3"/>
  <c r="AE44" i="3"/>
  <c r="AD44" i="3"/>
  <c r="AC44" i="3"/>
  <c r="P44" i="3"/>
  <c r="I44" i="3"/>
  <c r="AK43" i="3"/>
  <c r="AJ43" i="3"/>
  <c r="AI43" i="3"/>
  <c r="AH43" i="3"/>
  <c r="AG43" i="3"/>
  <c r="AF43" i="3"/>
  <c r="AE43" i="3"/>
  <c r="AD43" i="3"/>
  <c r="AC43" i="3"/>
  <c r="P43" i="3"/>
  <c r="I43" i="3"/>
  <c r="AJ42" i="3"/>
  <c r="AK42" i="3" s="1"/>
  <c r="AI42" i="3"/>
  <c r="AH42" i="3"/>
  <c r="AG42" i="3"/>
  <c r="AF42" i="3"/>
  <c r="AE42" i="3"/>
  <c r="AD42" i="3"/>
  <c r="AC42" i="3"/>
  <c r="P42" i="3"/>
  <c r="I42" i="3"/>
  <c r="AJ41" i="3"/>
  <c r="AI41" i="3"/>
  <c r="AH41" i="3"/>
  <c r="AK41" i="3" s="1"/>
  <c r="AG41" i="3"/>
  <c r="AF41" i="3"/>
  <c r="AE41" i="3"/>
  <c r="AD41" i="3"/>
  <c r="AC41" i="3"/>
  <c r="P41" i="3"/>
  <c r="I41" i="3"/>
  <c r="I47" i="3" s="1"/>
  <c r="AK40" i="3"/>
  <c r="AJ40" i="3"/>
  <c r="AI40" i="3"/>
  <c r="AH40" i="3"/>
  <c r="AG40" i="3"/>
  <c r="AF40" i="3"/>
  <c r="AE40" i="3"/>
  <c r="AD40" i="3"/>
  <c r="AC40" i="3"/>
  <c r="P40" i="3"/>
  <c r="I40" i="3"/>
  <c r="AJ39" i="3"/>
  <c r="AK39" i="3" s="1"/>
  <c r="AI39" i="3"/>
  <c r="AH39" i="3"/>
  <c r="AG39" i="3"/>
  <c r="AF39" i="3"/>
  <c r="AE39" i="3"/>
  <c r="AE47" i="3" s="1"/>
  <c r="AD39" i="3"/>
  <c r="AC39" i="3"/>
  <c r="AC47" i="3" s="1"/>
  <c r="P39" i="3"/>
  <c r="P47" i="3" s="1"/>
  <c r="I39" i="3"/>
  <c r="AF38" i="3"/>
  <c r="AE38" i="3"/>
  <c r="AB38" i="3"/>
  <c r="AA38" i="3"/>
  <c r="Z38" i="3"/>
  <c r="Y38" i="3"/>
  <c r="X38" i="3"/>
  <c r="W38" i="3"/>
  <c r="V38" i="3"/>
  <c r="U38" i="3"/>
  <c r="T38" i="3"/>
  <c r="AJ38" i="3" s="1"/>
  <c r="AK38" i="3" s="1"/>
  <c r="S38" i="3"/>
  <c r="AI38" i="3" s="1"/>
  <c r="R38" i="3"/>
  <c r="Q38" i="3"/>
  <c r="O38" i="3"/>
  <c r="N38" i="3"/>
  <c r="M38" i="3"/>
  <c r="L38" i="3"/>
  <c r="K38" i="3"/>
  <c r="J38" i="3"/>
  <c r="H38" i="3"/>
  <c r="G38" i="3"/>
  <c r="F38" i="3"/>
  <c r="E38" i="3"/>
  <c r="D38" i="3"/>
  <c r="AH38" i="3" s="1"/>
  <c r="C38" i="3"/>
  <c r="AG38" i="3" s="1"/>
  <c r="AJ37" i="3"/>
  <c r="AI37" i="3"/>
  <c r="AH37" i="3"/>
  <c r="AK37" i="3" s="1"/>
  <c r="AG37" i="3"/>
  <c r="AF37" i="3"/>
  <c r="AE37" i="3"/>
  <c r="AD37" i="3"/>
  <c r="AC37" i="3"/>
  <c r="P37" i="3"/>
  <c r="I37" i="3"/>
  <c r="AK36" i="3"/>
  <c r="AJ36" i="3"/>
  <c r="AI36" i="3"/>
  <c r="AH36" i="3"/>
  <c r="AG36" i="3"/>
  <c r="AF36" i="3"/>
  <c r="AE36" i="3"/>
  <c r="AD36" i="3"/>
  <c r="AC36" i="3"/>
  <c r="P36" i="3"/>
  <c r="I36" i="3"/>
  <c r="AJ35" i="3"/>
  <c r="AK35" i="3" s="1"/>
  <c r="AI35" i="3"/>
  <c r="AH35" i="3"/>
  <c r="AG35" i="3"/>
  <c r="AF35" i="3"/>
  <c r="AE35" i="3"/>
  <c r="AD35" i="3"/>
  <c r="AC35" i="3"/>
  <c r="P35" i="3"/>
  <c r="I35" i="3"/>
  <c r="AJ34" i="3"/>
  <c r="AI34" i="3"/>
  <c r="AH34" i="3"/>
  <c r="AG34" i="3"/>
  <c r="AF34" i="3"/>
  <c r="AE34" i="3"/>
  <c r="AD34" i="3"/>
  <c r="AC34" i="3"/>
  <c r="P34" i="3"/>
  <c r="I34" i="3"/>
  <c r="AK33" i="3"/>
  <c r="AJ33" i="3"/>
  <c r="AI33" i="3"/>
  <c r="AH33" i="3"/>
  <c r="AG33" i="3"/>
  <c r="AF33" i="3"/>
  <c r="AE33" i="3"/>
  <c r="AD33" i="3"/>
  <c r="AC33" i="3"/>
  <c r="P33" i="3"/>
  <c r="I33" i="3"/>
  <c r="AJ32" i="3"/>
  <c r="AK32" i="3" s="1"/>
  <c r="AI32" i="3"/>
  <c r="AH32" i="3"/>
  <c r="AG32" i="3"/>
  <c r="AF32" i="3"/>
  <c r="AE32" i="3"/>
  <c r="AD32" i="3"/>
  <c r="AC32" i="3"/>
  <c r="P32" i="3"/>
  <c r="I32" i="3"/>
  <c r="AJ31" i="3"/>
  <c r="AK31" i="3" s="1"/>
  <c r="AI31" i="3"/>
  <c r="AH31" i="3"/>
  <c r="AG31" i="3"/>
  <c r="AF31" i="3"/>
  <c r="AE31" i="3"/>
  <c r="AD31" i="3"/>
  <c r="AC31" i="3"/>
  <c r="P31" i="3"/>
  <c r="I31" i="3"/>
  <c r="AJ30" i="3"/>
  <c r="AI30" i="3"/>
  <c r="AH30" i="3"/>
  <c r="AG30" i="3"/>
  <c r="AF30" i="3"/>
  <c r="AE30" i="3"/>
  <c r="AD30" i="3"/>
  <c r="AC30" i="3"/>
  <c r="P30" i="3"/>
  <c r="I30" i="3"/>
  <c r="AK29" i="3"/>
  <c r="AJ29" i="3"/>
  <c r="AI29" i="3"/>
  <c r="AH29" i="3"/>
  <c r="AG29" i="3"/>
  <c r="AF29" i="3"/>
  <c r="AE29" i="3"/>
  <c r="AD29" i="3"/>
  <c r="AC29" i="3"/>
  <c r="P29" i="3"/>
  <c r="I29" i="3"/>
  <c r="AJ28" i="3"/>
  <c r="AK28" i="3" s="1"/>
  <c r="AI28" i="3"/>
  <c r="AH28" i="3"/>
  <c r="AG28" i="3"/>
  <c r="AF28" i="3"/>
  <c r="AE28" i="3"/>
  <c r="AD28" i="3"/>
  <c r="AC28" i="3"/>
  <c r="P28" i="3"/>
  <c r="I28" i="3"/>
  <c r="AJ27" i="3"/>
  <c r="AK27" i="3" s="1"/>
  <c r="AI27" i="3"/>
  <c r="AH27" i="3"/>
  <c r="AG27" i="3"/>
  <c r="AF27" i="3"/>
  <c r="AE27" i="3"/>
  <c r="AD27" i="3"/>
  <c r="AC27" i="3"/>
  <c r="P27" i="3"/>
  <c r="I27" i="3"/>
  <c r="AJ26" i="3"/>
  <c r="AK26" i="3" s="1"/>
  <c r="AI26" i="3"/>
  <c r="AH26" i="3"/>
  <c r="AG26" i="3"/>
  <c r="AF26" i="3"/>
  <c r="AE26" i="3"/>
  <c r="AD26" i="3"/>
  <c r="AC26" i="3"/>
  <c r="P26" i="3"/>
  <c r="I26" i="3"/>
  <c r="AK25" i="3"/>
  <c r="AJ25" i="3"/>
  <c r="AI25" i="3"/>
  <c r="AH25" i="3"/>
  <c r="AG25" i="3"/>
  <c r="AF25" i="3"/>
  <c r="AE25" i="3"/>
  <c r="AD25" i="3"/>
  <c r="AC25" i="3"/>
  <c r="P25" i="3"/>
  <c r="I25" i="3"/>
  <c r="AJ24" i="3"/>
  <c r="AK24" i="3" s="1"/>
  <c r="AI24" i="3"/>
  <c r="AH24" i="3"/>
  <c r="AG24" i="3"/>
  <c r="AF24" i="3"/>
  <c r="AE24" i="3"/>
  <c r="AD24" i="3"/>
  <c r="AC24" i="3"/>
  <c r="P24" i="3"/>
  <c r="I24" i="3"/>
  <c r="AK23" i="3"/>
  <c r="AJ23" i="3"/>
  <c r="AI23" i="3"/>
  <c r="AH23" i="3"/>
  <c r="AG23" i="3"/>
  <c r="AF23" i="3"/>
  <c r="AE23" i="3"/>
  <c r="AD23" i="3"/>
  <c r="AC23" i="3"/>
  <c r="P23" i="3"/>
  <c r="I23" i="3"/>
  <c r="AJ22" i="3"/>
  <c r="AK22" i="3" s="1"/>
  <c r="AI22" i="3"/>
  <c r="AH22" i="3"/>
  <c r="AG22" i="3"/>
  <c r="AF22" i="3"/>
  <c r="AE22" i="3"/>
  <c r="AD22" i="3"/>
  <c r="AC22" i="3"/>
  <c r="P22" i="3"/>
  <c r="P38" i="3" s="1"/>
  <c r="I22" i="3"/>
  <c r="AB21" i="3"/>
  <c r="AB61" i="3" s="1"/>
  <c r="AA21" i="3"/>
  <c r="AA61" i="3" s="1"/>
  <c r="Z21" i="3"/>
  <c r="Z61" i="3" s="1"/>
  <c r="Y21" i="3"/>
  <c r="X21" i="3"/>
  <c r="W21" i="3"/>
  <c r="W61" i="3" s="1"/>
  <c r="I47" i="48" s="1"/>
  <c r="V21" i="3"/>
  <c r="V61" i="3" s="1"/>
  <c r="U21" i="3"/>
  <c r="T21" i="3"/>
  <c r="T61" i="3" s="1"/>
  <c r="S21" i="3"/>
  <c r="S61" i="3" s="1"/>
  <c r="R21" i="3"/>
  <c r="AD21" i="3" s="1"/>
  <c r="Q21" i="3"/>
  <c r="O21" i="3"/>
  <c r="O61" i="3" s="1"/>
  <c r="N21" i="3"/>
  <c r="N61" i="3" s="1"/>
  <c r="M21" i="3"/>
  <c r="L21" i="3"/>
  <c r="L61" i="3" s="1"/>
  <c r="K21" i="3"/>
  <c r="K61" i="3" s="1"/>
  <c r="J21" i="3"/>
  <c r="J61" i="3" s="1"/>
  <c r="H21" i="3"/>
  <c r="H61" i="3" s="1"/>
  <c r="G21" i="3"/>
  <c r="G61" i="3" s="1"/>
  <c r="F21" i="3"/>
  <c r="F61" i="3" s="1"/>
  <c r="E21" i="3"/>
  <c r="E61" i="3" s="1"/>
  <c r="D21" i="3"/>
  <c r="C21" i="3"/>
  <c r="C61" i="3" s="1"/>
  <c r="AG61" i="3" s="1"/>
  <c r="AJ20" i="3"/>
  <c r="AK20" i="3" s="1"/>
  <c r="AI20" i="3"/>
  <c r="AH20" i="3"/>
  <c r="AG20" i="3"/>
  <c r="AF20" i="3"/>
  <c r="AE20" i="3"/>
  <c r="AD20" i="3"/>
  <c r="AC20" i="3"/>
  <c r="P20" i="3"/>
  <c r="I20" i="3"/>
  <c r="AK19" i="3"/>
  <c r="AJ19" i="3"/>
  <c r="AI19" i="3"/>
  <c r="AH19" i="3"/>
  <c r="AG19" i="3"/>
  <c r="AF19" i="3"/>
  <c r="AE19" i="3"/>
  <c r="AD19" i="3"/>
  <c r="AC19" i="3"/>
  <c r="P19" i="3"/>
  <c r="I19" i="3"/>
  <c r="AJ18" i="3"/>
  <c r="AK18" i="3" s="1"/>
  <c r="AI18" i="3"/>
  <c r="AH18" i="3"/>
  <c r="AG18" i="3"/>
  <c r="AF18" i="3"/>
  <c r="AE18" i="3"/>
  <c r="AD18" i="3"/>
  <c r="AC18" i="3"/>
  <c r="P18" i="3"/>
  <c r="I18" i="3"/>
  <c r="AJ17" i="3"/>
  <c r="AK17" i="3" s="1"/>
  <c r="AI17" i="3"/>
  <c r="AH17" i="3"/>
  <c r="AG17" i="3"/>
  <c r="AF17" i="3"/>
  <c r="AE17" i="3"/>
  <c r="AD17" i="3"/>
  <c r="AC17" i="3"/>
  <c r="P17" i="3"/>
  <c r="I17" i="3"/>
  <c r="AJ16" i="3"/>
  <c r="AK16" i="3" s="1"/>
  <c r="AI16" i="3"/>
  <c r="AH16" i="3"/>
  <c r="AG16" i="3"/>
  <c r="AF16" i="3"/>
  <c r="AE16" i="3"/>
  <c r="AD16" i="3"/>
  <c r="AC16" i="3"/>
  <c r="P16" i="3"/>
  <c r="I16" i="3"/>
  <c r="AK15" i="3"/>
  <c r="AJ15" i="3"/>
  <c r="AI15" i="3"/>
  <c r="AH15" i="3"/>
  <c r="AG15" i="3"/>
  <c r="AF15" i="3"/>
  <c r="AE15" i="3"/>
  <c r="AD15" i="3"/>
  <c r="AC15" i="3"/>
  <c r="P15" i="3"/>
  <c r="I15" i="3"/>
  <c r="AJ14" i="3"/>
  <c r="AK14" i="3" s="1"/>
  <c r="AI14" i="3"/>
  <c r="AH14" i="3"/>
  <c r="AG14" i="3"/>
  <c r="AF14" i="3"/>
  <c r="AE14" i="3"/>
  <c r="AD14" i="3"/>
  <c r="AC14" i="3"/>
  <c r="P14" i="3"/>
  <c r="I14" i="3"/>
  <c r="AJ13" i="3"/>
  <c r="AK13" i="3" s="1"/>
  <c r="AI13" i="3"/>
  <c r="AH13" i="3"/>
  <c r="AG13" i="3"/>
  <c r="AF13" i="3"/>
  <c r="AE13" i="3"/>
  <c r="AD13" i="3"/>
  <c r="AC13" i="3"/>
  <c r="P13" i="3"/>
  <c r="I13" i="3"/>
  <c r="AJ12" i="3"/>
  <c r="AK12" i="3" s="1"/>
  <c r="AI12" i="3"/>
  <c r="AH12" i="3"/>
  <c r="AG12" i="3"/>
  <c r="AF12" i="3"/>
  <c r="AE12" i="3"/>
  <c r="AD12" i="3"/>
  <c r="AC12" i="3"/>
  <c r="P12" i="3"/>
  <c r="I12" i="3"/>
  <c r="AK11" i="3"/>
  <c r="AJ11" i="3"/>
  <c r="AI11" i="3"/>
  <c r="AH11" i="3"/>
  <c r="AG11" i="3"/>
  <c r="AF11" i="3"/>
  <c r="AE11" i="3"/>
  <c r="AD11" i="3"/>
  <c r="AC11" i="3"/>
  <c r="P11" i="3"/>
  <c r="I11" i="3"/>
  <c r="AJ10" i="3"/>
  <c r="AK10" i="3" s="1"/>
  <c r="AI10" i="3"/>
  <c r="AH10" i="3"/>
  <c r="AG10" i="3"/>
  <c r="AF10" i="3"/>
  <c r="AE10" i="3"/>
  <c r="AD10" i="3"/>
  <c r="AC10" i="3"/>
  <c r="P10" i="3"/>
  <c r="I10" i="3"/>
  <c r="AJ9" i="3"/>
  <c r="AK9" i="3" s="1"/>
  <c r="AI9" i="3"/>
  <c r="AH9" i="3"/>
  <c r="AG9" i="3"/>
  <c r="AF9" i="3"/>
  <c r="AE9" i="3"/>
  <c r="AE21" i="3" s="1"/>
  <c r="AD9" i="3"/>
  <c r="AC9" i="3"/>
  <c r="AC21" i="3" s="1"/>
  <c r="P9" i="3"/>
  <c r="P21" i="3" s="1"/>
  <c r="I9" i="3"/>
  <c r="I21" i="3" s="1"/>
  <c r="A3" i="3"/>
  <c r="AE67" i="2"/>
  <c r="AB67" i="2"/>
  <c r="AB59" i="2" s="1"/>
  <c r="AB60" i="2" s="1"/>
  <c r="AA67" i="2"/>
  <c r="AA59" i="2" s="1"/>
  <c r="AA60" i="2" s="1"/>
  <c r="Z67" i="2"/>
  <c r="Y67" i="2"/>
  <c r="X67" i="2"/>
  <c r="X59" i="2" s="1"/>
  <c r="W67" i="2"/>
  <c r="W59" i="2" s="1"/>
  <c r="W60" i="2" s="1"/>
  <c r="V67" i="2"/>
  <c r="U67" i="2"/>
  <c r="T67" i="2"/>
  <c r="T59" i="2" s="1"/>
  <c r="T60" i="2" s="1"/>
  <c r="S67" i="2"/>
  <c r="S59" i="2" s="1"/>
  <c r="S60" i="2" s="1"/>
  <c r="R67" i="2"/>
  <c r="AD67" i="2" s="1"/>
  <c r="Q67" i="2"/>
  <c r="O67" i="2"/>
  <c r="O59" i="2" s="1"/>
  <c r="O60" i="2" s="1"/>
  <c r="N67" i="2"/>
  <c r="M67" i="2"/>
  <c r="L67" i="2"/>
  <c r="L59" i="2" s="1"/>
  <c r="L60" i="2" s="1"/>
  <c r="K67" i="2"/>
  <c r="K59" i="2" s="1"/>
  <c r="K60" i="2" s="1"/>
  <c r="J67" i="2"/>
  <c r="H67" i="2"/>
  <c r="H59" i="2" s="1"/>
  <c r="H60" i="2" s="1"/>
  <c r="G67" i="2"/>
  <c r="G59" i="2" s="1"/>
  <c r="G60" i="2" s="1"/>
  <c r="F67" i="2"/>
  <c r="E67" i="2"/>
  <c r="D67" i="2"/>
  <c r="AH67" i="2" s="1"/>
  <c r="C67" i="2"/>
  <c r="AG67" i="2" s="1"/>
  <c r="AJ66" i="2"/>
  <c r="AK66" i="2" s="1"/>
  <c r="AI66" i="2"/>
  <c r="AH66" i="2"/>
  <c r="AG66" i="2"/>
  <c r="AF66" i="2"/>
  <c r="AE66" i="2"/>
  <c r="AD66" i="2"/>
  <c r="AC66" i="2"/>
  <c r="P66" i="2"/>
  <c r="I66" i="2"/>
  <c r="AK65" i="2"/>
  <c r="AJ65" i="2"/>
  <c r="AI65" i="2"/>
  <c r="AH65" i="2"/>
  <c r="AG65" i="2"/>
  <c r="AF65" i="2"/>
  <c r="AE65" i="2"/>
  <c r="AD65" i="2"/>
  <c r="AC65" i="2"/>
  <c r="P65" i="2"/>
  <c r="I65" i="2"/>
  <c r="I67" i="2" s="1"/>
  <c r="I59" i="2" s="1"/>
  <c r="I60" i="2" s="1"/>
  <c r="AJ64" i="2"/>
  <c r="AK64" i="2" s="1"/>
  <c r="AI64" i="2"/>
  <c r="AH64" i="2"/>
  <c r="AG64" i="2"/>
  <c r="AF64" i="2"/>
  <c r="AE64" i="2"/>
  <c r="AD64" i="2"/>
  <c r="AC64" i="2"/>
  <c r="AC67" i="2" s="1"/>
  <c r="AC59" i="2" s="1"/>
  <c r="AC60" i="2" s="1"/>
  <c r="P64" i="2"/>
  <c r="P67" i="2" s="1"/>
  <c r="P59" i="2" s="1"/>
  <c r="P60" i="2" s="1"/>
  <c r="I64" i="2"/>
  <c r="Z60" i="2"/>
  <c r="V60" i="2"/>
  <c r="R60" i="2"/>
  <c r="N60" i="2"/>
  <c r="J60" i="2"/>
  <c r="F60" i="2"/>
  <c r="Z59" i="2"/>
  <c r="Y59" i="2"/>
  <c r="Y60" i="2" s="1"/>
  <c r="V59" i="2"/>
  <c r="U59" i="2"/>
  <c r="U60" i="2" s="1"/>
  <c r="R59" i="2"/>
  <c r="AJ59" i="2" s="1"/>
  <c r="Q59" i="2"/>
  <c r="Q60" i="2" s="1"/>
  <c r="N59" i="2"/>
  <c r="M59" i="2"/>
  <c r="M60" i="2" s="1"/>
  <c r="J59" i="2"/>
  <c r="F59" i="2"/>
  <c r="E59" i="2"/>
  <c r="E60" i="2" s="1"/>
  <c r="AC58" i="2"/>
  <c r="AB58" i="2"/>
  <c r="AA58" i="2"/>
  <c r="Z58" i="2"/>
  <c r="Y58" i="2"/>
  <c r="X58" i="2"/>
  <c r="AF58" i="2" s="1"/>
  <c r="W58" i="2"/>
  <c r="V58" i="2"/>
  <c r="U58" i="2"/>
  <c r="T58" i="2"/>
  <c r="AJ58" i="2" s="1"/>
  <c r="AK58" i="2" s="1"/>
  <c r="S58" i="2"/>
  <c r="R58" i="2"/>
  <c r="AD58" i="2" s="1"/>
  <c r="Q58" i="2"/>
  <c r="AI58" i="2" s="1"/>
  <c r="P58" i="2"/>
  <c r="O58" i="2"/>
  <c r="N58" i="2"/>
  <c r="M58" i="2"/>
  <c r="L58" i="2"/>
  <c r="K58" i="2"/>
  <c r="J58" i="2"/>
  <c r="H58" i="2"/>
  <c r="G58" i="2"/>
  <c r="F58" i="2"/>
  <c r="E58" i="2"/>
  <c r="AG58" i="2" s="1"/>
  <c r="D58" i="2"/>
  <c r="AH58" i="2" s="1"/>
  <c r="C58" i="2"/>
  <c r="AJ57" i="2"/>
  <c r="AK57" i="2" s="1"/>
  <c r="AI57" i="2"/>
  <c r="AH57" i="2"/>
  <c r="AG57" i="2"/>
  <c r="AF57" i="2"/>
  <c r="AE57" i="2"/>
  <c r="AE58" i="2" s="1"/>
  <c r="AD57" i="2"/>
  <c r="AC57" i="2"/>
  <c r="P57" i="2"/>
  <c r="I57" i="2"/>
  <c r="I58" i="2" s="1"/>
  <c r="AE56" i="2"/>
  <c r="AB56" i="2"/>
  <c r="AA56" i="2"/>
  <c r="Z56" i="2"/>
  <c r="Y56" i="2"/>
  <c r="X56" i="2"/>
  <c r="AF56" i="2" s="1"/>
  <c r="W56" i="2"/>
  <c r="V56" i="2"/>
  <c r="U56" i="2"/>
  <c r="T56" i="2"/>
  <c r="S56" i="2"/>
  <c r="AI56" i="2" s="1"/>
  <c r="R56" i="2"/>
  <c r="AJ56" i="2" s="1"/>
  <c r="Q56" i="2"/>
  <c r="O56" i="2"/>
  <c r="N56" i="2"/>
  <c r="M56" i="2"/>
  <c r="L56" i="2"/>
  <c r="K56" i="2"/>
  <c r="J56" i="2"/>
  <c r="H56" i="2"/>
  <c r="G56" i="2"/>
  <c r="F56" i="2"/>
  <c r="AH56" i="2" s="1"/>
  <c r="E56" i="2"/>
  <c r="D56" i="2"/>
  <c r="C56" i="2"/>
  <c r="AG56" i="2" s="1"/>
  <c r="AK55" i="2"/>
  <c r="AJ55" i="2"/>
  <c r="AI55" i="2"/>
  <c r="AH55" i="2"/>
  <c r="AG55" i="2"/>
  <c r="AF55" i="2"/>
  <c r="AE55" i="2"/>
  <c r="AD55" i="2"/>
  <c r="AC55" i="2"/>
  <c r="P55" i="2"/>
  <c r="I55" i="2"/>
  <c r="AJ54" i="2"/>
  <c r="AK54" i="2" s="1"/>
  <c r="AI54" i="2"/>
  <c r="AH54" i="2"/>
  <c r="AG54" i="2"/>
  <c r="AF54" i="2"/>
  <c r="AE54" i="2"/>
  <c r="AD54" i="2"/>
  <c r="AC54" i="2"/>
  <c r="AC56" i="2" s="1"/>
  <c r="P54" i="2"/>
  <c r="P56" i="2" s="1"/>
  <c r="I54" i="2"/>
  <c r="I56" i="2" s="1"/>
  <c r="AE53" i="2"/>
  <c r="AB53" i="2"/>
  <c r="AA53" i="2"/>
  <c r="Z53" i="2"/>
  <c r="Y53" i="2"/>
  <c r="X53" i="2"/>
  <c r="AF53" i="2" s="1"/>
  <c r="W53" i="2"/>
  <c r="V53" i="2"/>
  <c r="U53" i="2"/>
  <c r="T53" i="2"/>
  <c r="AJ53" i="2" s="1"/>
  <c r="S53" i="2"/>
  <c r="AI53" i="2" s="1"/>
  <c r="R53" i="2"/>
  <c r="AD53" i="2" s="1"/>
  <c r="Q53" i="2"/>
  <c r="O53" i="2"/>
  <c r="N53" i="2"/>
  <c r="M53" i="2"/>
  <c r="L53" i="2"/>
  <c r="K53" i="2"/>
  <c r="J53" i="2"/>
  <c r="H53" i="2"/>
  <c r="G53" i="2"/>
  <c r="F53" i="2"/>
  <c r="E53" i="2"/>
  <c r="D53" i="2"/>
  <c r="AH53" i="2" s="1"/>
  <c r="C53" i="2"/>
  <c r="AG53" i="2" s="1"/>
  <c r="AJ52" i="2"/>
  <c r="AK52" i="2" s="1"/>
  <c r="AI52" i="2"/>
  <c r="AH52" i="2"/>
  <c r="AG52" i="2"/>
  <c r="AF52" i="2"/>
  <c r="AE52" i="2"/>
  <c r="AD52" i="2"/>
  <c r="AC52" i="2"/>
  <c r="P52" i="2"/>
  <c r="I52" i="2"/>
  <c r="AK51" i="2"/>
  <c r="AJ51" i="2"/>
  <c r="AI51" i="2"/>
  <c r="AH51" i="2"/>
  <c r="AG51" i="2"/>
  <c r="AF51" i="2"/>
  <c r="AE51" i="2"/>
  <c r="AD51" i="2"/>
  <c r="AC51" i="2"/>
  <c r="P51" i="2"/>
  <c r="I51" i="2"/>
  <c r="AJ50" i="2"/>
  <c r="AK50" i="2" s="1"/>
  <c r="AI50" i="2"/>
  <c r="AH50" i="2"/>
  <c r="AG50" i="2"/>
  <c r="AF50" i="2"/>
  <c r="AE50" i="2"/>
  <c r="AD50" i="2"/>
  <c r="AC50" i="2"/>
  <c r="AC53" i="2" s="1"/>
  <c r="P50" i="2"/>
  <c r="P53" i="2" s="1"/>
  <c r="I50" i="2"/>
  <c r="I53" i="2" s="1"/>
  <c r="AE49" i="2"/>
  <c r="AB49" i="2"/>
  <c r="AA49" i="2"/>
  <c r="Z49" i="2"/>
  <c r="Y49" i="2"/>
  <c r="X49" i="2"/>
  <c r="AF49" i="2" s="1"/>
  <c r="W49" i="2"/>
  <c r="V49" i="2"/>
  <c r="U49" i="2"/>
  <c r="T49" i="2"/>
  <c r="AJ49" i="2" s="1"/>
  <c r="S49" i="2"/>
  <c r="AI49" i="2" s="1"/>
  <c r="R49" i="2"/>
  <c r="AD49" i="2" s="1"/>
  <c r="Q49" i="2"/>
  <c r="P49" i="2"/>
  <c r="O49" i="2"/>
  <c r="N49" i="2"/>
  <c r="M49" i="2"/>
  <c r="L49" i="2"/>
  <c r="K49" i="2"/>
  <c r="J49" i="2"/>
  <c r="H49" i="2"/>
  <c r="G49" i="2"/>
  <c r="F49" i="2"/>
  <c r="E49" i="2"/>
  <c r="D49" i="2"/>
  <c r="AH49" i="2" s="1"/>
  <c r="C49" i="2"/>
  <c r="AG49" i="2" s="1"/>
  <c r="AJ48" i="2"/>
  <c r="AK48" i="2" s="1"/>
  <c r="AI48" i="2"/>
  <c r="AH48" i="2"/>
  <c r="AG48" i="2"/>
  <c r="AF48" i="2"/>
  <c r="AE48" i="2"/>
  <c r="AD48" i="2"/>
  <c r="AC48" i="2"/>
  <c r="AC49" i="2" s="1"/>
  <c r="P48" i="2"/>
  <c r="I48" i="2"/>
  <c r="I49" i="2" s="1"/>
  <c r="AB47" i="2"/>
  <c r="AA47" i="2"/>
  <c r="Z47" i="2"/>
  <c r="Y47" i="2"/>
  <c r="X47" i="2"/>
  <c r="AF47" i="2" s="1"/>
  <c r="W47" i="2"/>
  <c r="V47" i="2"/>
  <c r="U47" i="2"/>
  <c r="T47" i="2"/>
  <c r="S47" i="2"/>
  <c r="R47" i="2"/>
  <c r="AJ47" i="2" s="1"/>
  <c r="AK47" i="2" s="1"/>
  <c r="Q47" i="2"/>
  <c r="AI47" i="2" s="1"/>
  <c r="O47" i="2"/>
  <c r="N47" i="2"/>
  <c r="M47" i="2"/>
  <c r="L47" i="2"/>
  <c r="K47" i="2"/>
  <c r="J47" i="2"/>
  <c r="H47" i="2"/>
  <c r="G47" i="2"/>
  <c r="F47" i="2"/>
  <c r="AH47" i="2" s="1"/>
  <c r="E47" i="2"/>
  <c r="AG47" i="2" s="1"/>
  <c r="D47" i="2"/>
  <c r="C47" i="2"/>
  <c r="AJ46" i="2"/>
  <c r="AK46" i="2" s="1"/>
  <c r="AI46" i="2"/>
  <c r="AH46" i="2"/>
  <c r="AG46" i="2"/>
  <c r="AF46" i="2"/>
  <c r="AE46" i="2"/>
  <c r="AD46" i="2"/>
  <c r="AC46" i="2"/>
  <c r="P46" i="2"/>
  <c r="I46" i="2"/>
  <c r="AJ45" i="2"/>
  <c r="AK45" i="2" s="1"/>
  <c r="AI45" i="2"/>
  <c r="AH45" i="2"/>
  <c r="AG45" i="2"/>
  <c r="AF45" i="2"/>
  <c r="AE45" i="2"/>
  <c r="AD45" i="2"/>
  <c r="AC45" i="2"/>
  <c r="P45" i="2"/>
  <c r="I45" i="2"/>
  <c r="AJ44" i="2"/>
  <c r="AK44" i="2" s="1"/>
  <c r="AI44" i="2"/>
  <c r="AH44" i="2"/>
  <c r="AG44" i="2"/>
  <c r="AF44" i="2"/>
  <c r="AE44" i="2"/>
  <c r="AD44" i="2"/>
  <c r="AC44" i="2"/>
  <c r="P44" i="2"/>
  <c r="I44" i="2"/>
  <c r="AK43" i="2"/>
  <c r="AJ43" i="2"/>
  <c r="AI43" i="2"/>
  <c r="AH43" i="2"/>
  <c r="AG43" i="2"/>
  <c r="AF43" i="2"/>
  <c r="AE43" i="2"/>
  <c r="AD43" i="2"/>
  <c r="AC43" i="2"/>
  <c r="P43" i="2"/>
  <c r="I43" i="2"/>
  <c r="AJ42" i="2"/>
  <c r="AK42" i="2" s="1"/>
  <c r="AI42" i="2"/>
  <c r="AH42" i="2"/>
  <c r="AG42" i="2"/>
  <c r="AF42" i="2"/>
  <c r="AE42" i="2"/>
  <c r="AD42" i="2"/>
  <c r="AC42" i="2"/>
  <c r="P42" i="2"/>
  <c r="I42" i="2"/>
  <c r="AJ41" i="2"/>
  <c r="AK41" i="2" s="1"/>
  <c r="AI41" i="2"/>
  <c r="AH41" i="2"/>
  <c r="AG41" i="2"/>
  <c r="AF41" i="2"/>
  <c r="AE41" i="2"/>
  <c r="AD41" i="2"/>
  <c r="AC41" i="2"/>
  <c r="P41" i="2"/>
  <c r="I41" i="2"/>
  <c r="I47" i="2" s="1"/>
  <c r="AJ40" i="2"/>
  <c r="AK40" i="2" s="1"/>
  <c r="AI40" i="2"/>
  <c r="AH40" i="2"/>
  <c r="AG40" i="2"/>
  <c r="AF40" i="2"/>
  <c r="AE40" i="2"/>
  <c r="AD40" i="2"/>
  <c r="AC40" i="2"/>
  <c r="P40" i="2"/>
  <c r="I40" i="2"/>
  <c r="AK39" i="2"/>
  <c r="AJ39" i="2"/>
  <c r="AI39" i="2"/>
  <c r="AH39" i="2"/>
  <c r="AG39" i="2"/>
  <c r="AF39" i="2"/>
  <c r="AE39" i="2"/>
  <c r="AE47" i="2" s="1"/>
  <c r="AD39" i="2"/>
  <c r="AC39" i="2"/>
  <c r="AC47" i="2" s="1"/>
  <c r="P39" i="2"/>
  <c r="P47" i="2" s="1"/>
  <c r="I39" i="2"/>
  <c r="AB38" i="2"/>
  <c r="AA38" i="2"/>
  <c r="Z38" i="2"/>
  <c r="Y38" i="2"/>
  <c r="X38" i="2"/>
  <c r="AF38" i="2" s="1"/>
  <c r="W38" i="2"/>
  <c r="AE38" i="2" s="1"/>
  <c r="V38" i="2"/>
  <c r="U38" i="2"/>
  <c r="T38" i="2"/>
  <c r="AJ38" i="2" s="1"/>
  <c r="S38" i="2"/>
  <c r="R38" i="2"/>
  <c r="AD38" i="2" s="1"/>
  <c r="Q38" i="2"/>
  <c r="AI38" i="2" s="1"/>
  <c r="O38" i="2"/>
  <c r="N38" i="2"/>
  <c r="M38" i="2"/>
  <c r="L38" i="2"/>
  <c r="K38" i="2"/>
  <c r="J38" i="2"/>
  <c r="H38" i="2"/>
  <c r="G38" i="2"/>
  <c r="F38" i="2"/>
  <c r="E38" i="2"/>
  <c r="AG38" i="2" s="1"/>
  <c r="D38" i="2"/>
  <c r="AH38" i="2" s="1"/>
  <c r="C38" i="2"/>
  <c r="AJ37" i="2"/>
  <c r="AK37" i="2" s="1"/>
  <c r="AI37" i="2"/>
  <c r="AH37" i="2"/>
  <c r="AG37" i="2"/>
  <c r="AF37" i="2"/>
  <c r="AE37" i="2"/>
  <c r="AD37" i="2"/>
  <c r="AC37" i="2"/>
  <c r="P37" i="2"/>
  <c r="I37" i="2"/>
  <c r="AJ36" i="2"/>
  <c r="AK36" i="2" s="1"/>
  <c r="AI36" i="2"/>
  <c r="AH36" i="2"/>
  <c r="AG36" i="2"/>
  <c r="AF36" i="2"/>
  <c r="AE36" i="2"/>
  <c r="AD36" i="2"/>
  <c r="AC36" i="2"/>
  <c r="P36" i="2"/>
  <c r="I36" i="2"/>
  <c r="AK35" i="2"/>
  <c r="AJ35" i="2"/>
  <c r="AI35" i="2"/>
  <c r="AH35" i="2"/>
  <c r="AG35" i="2"/>
  <c r="AF35" i="2"/>
  <c r="AE35" i="2"/>
  <c r="AD35" i="2"/>
  <c r="AC35" i="2"/>
  <c r="P35" i="2"/>
  <c r="I35" i="2"/>
  <c r="AJ34" i="2"/>
  <c r="AK34" i="2" s="1"/>
  <c r="AI34" i="2"/>
  <c r="AH34" i="2"/>
  <c r="AG34" i="2"/>
  <c r="AF34" i="2"/>
  <c r="AE34" i="2"/>
  <c r="AD34" i="2"/>
  <c r="AC34" i="2"/>
  <c r="P34" i="2"/>
  <c r="I34" i="2"/>
  <c r="AJ33" i="2"/>
  <c r="AK33" i="2" s="1"/>
  <c r="AI33" i="2"/>
  <c r="AH33" i="2"/>
  <c r="AG33" i="2"/>
  <c r="AF33" i="2"/>
  <c r="AE33" i="2"/>
  <c r="AD33" i="2"/>
  <c r="AC33" i="2"/>
  <c r="P33" i="2"/>
  <c r="I33" i="2"/>
  <c r="AJ32" i="2"/>
  <c r="AK32" i="2" s="1"/>
  <c r="AI32" i="2"/>
  <c r="AH32" i="2"/>
  <c r="AG32" i="2"/>
  <c r="AF32" i="2"/>
  <c r="AE32" i="2"/>
  <c r="AD32" i="2"/>
  <c r="AC32" i="2"/>
  <c r="P32" i="2"/>
  <c r="I32" i="2"/>
  <c r="AK31" i="2"/>
  <c r="AJ31" i="2"/>
  <c r="AI31" i="2"/>
  <c r="AH31" i="2"/>
  <c r="AG31" i="2"/>
  <c r="AF31" i="2"/>
  <c r="AE31" i="2"/>
  <c r="AD31" i="2"/>
  <c r="AC31" i="2"/>
  <c r="P31" i="2"/>
  <c r="I31" i="2"/>
  <c r="AJ30" i="2"/>
  <c r="AK30" i="2" s="1"/>
  <c r="AI30" i="2"/>
  <c r="AH30" i="2"/>
  <c r="AG30" i="2"/>
  <c r="AF30" i="2"/>
  <c r="AE30" i="2"/>
  <c r="AD30" i="2"/>
  <c r="AC30" i="2"/>
  <c r="P30" i="2"/>
  <c r="I30" i="2"/>
  <c r="AJ29" i="2"/>
  <c r="AK29" i="2" s="1"/>
  <c r="AI29" i="2"/>
  <c r="AH29" i="2"/>
  <c r="AG29" i="2"/>
  <c r="AF29" i="2"/>
  <c r="AE29" i="2"/>
  <c r="AD29" i="2"/>
  <c r="AC29" i="2"/>
  <c r="P29" i="2"/>
  <c r="I29" i="2"/>
  <c r="AJ28" i="2"/>
  <c r="AI28" i="2"/>
  <c r="AH28" i="2"/>
  <c r="AK28" i="2" s="1"/>
  <c r="AG28" i="2"/>
  <c r="AF28" i="2"/>
  <c r="AE28" i="2"/>
  <c r="AD28" i="2"/>
  <c r="AC28" i="2"/>
  <c r="P28" i="2"/>
  <c r="I28" i="2"/>
  <c r="AK27" i="2"/>
  <c r="AJ27" i="2"/>
  <c r="AI27" i="2"/>
  <c r="AH27" i="2"/>
  <c r="AG27" i="2"/>
  <c r="AF27" i="2"/>
  <c r="AE27" i="2"/>
  <c r="AD27" i="2"/>
  <c r="AC27" i="2"/>
  <c r="P27" i="2"/>
  <c r="I27" i="2"/>
  <c r="AJ26" i="2"/>
  <c r="AK26" i="2" s="1"/>
  <c r="AI26" i="2"/>
  <c r="AH26" i="2"/>
  <c r="AG26" i="2"/>
  <c r="AF26" i="2"/>
  <c r="AE26" i="2"/>
  <c r="AD26" i="2"/>
  <c r="AC26" i="2"/>
  <c r="P26" i="2"/>
  <c r="I26" i="2"/>
  <c r="AJ25" i="2"/>
  <c r="AK25" i="2" s="1"/>
  <c r="AI25" i="2"/>
  <c r="AH25" i="2"/>
  <c r="AG25" i="2"/>
  <c r="AF25" i="2"/>
  <c r="AE25" i="2"/>
  <c r="AD25" i="2"/>
  <c r="AC25" i="2"/>
  <c r="P25" i="2"/>
  <c r="I25" i="2"/>
  <c r="AJ24" i="2"/>
  <c r="AI24" i="2"/>
  <c r="AH24" i="2"/>
  <c r="AK24" i="2" s="1"/>
  <c r="AG24" i="2"/>
  <c r="AF24" i="2"/>
  <c r="AE24" i="2"/>
  <c r="AD24" i="2"/>
  <c r="AC24" i="2"/>
  <c r="P24" i="2"/>
  <c r="I24" i="2"/>
  <c r="AK23" i="2"/>
  <c r="AJ23" i="2"/>
  <c r="AI23" i="2"/>
  <c r="AH23" i="2"/>
  <c r="AG23" i="2"/>
  <c r="AF23" i="2"/>
  <c r="AE23" i="2"/>
  <c r="AD23" i="2"/>
  <c r="AC23" i="2"/>
  <c r="P23" i="2"/>
  <c r="I23" i="2"/>
  <c r="AJ22" i="2"/>
  <c r="AK22" i="2" s="1"/>
  <c r="AI22" i="2"/>
  <c r="AH22" i="2"/>
  <c r="AG22" i="2"/>
  <c r="AF22" i="2"/>
  <c r="AE22" i="2"/>
  <c r="AD22" i="2"/>
  <c r="AC22" i="2"/>
  <c r="AC38" i="2" s="1"/>
  <c r="P22" i="2"/>
  <c r="P38" i="2" s="1"/>
  <c r="I22" i="2"/>
  <c r="I38" i="2" s="1"/>
  <c r="AB21" i="2"/>
  <c r="AB61" i="2" s="1"/>
  <c r="AA21" i="2"/>
  <c r="AA61" i="2" s="1"/>
  <c r="Z21" i="2"/>
  <c r="Z61" i="2" s="1"/>
  <c r="Y21" i="2"/>
  <c r="Y61" i="2" s="1"/>
  <c r="X21" i="2"/>
  <c r="W21" i="2"/>
  <c r="W61" i="2" s="1"/>
  <c r="I45" i="48" s="1"/>
  <c r="V21" i="2"/>
  <c r="V61" i="2" s="1"/>
  <c r="U21" i="2"/>
  <c r="U61" i="2" s="1"/>
  <c r="T21" i="2"/>
  <c r="T61" i="2" s="1"/>
  <c r="S21" i="2"/>
  <c r="S61" i="2" s="1"/>
  <c r="R21" i="2"/>
  <c r="R61" i="2" s="1"/>
  <c r="Q21" i="2"/>
  <c r="Q61" i="2" s="1"/>
  <c r="O21" i="2"/>
  <c r="O61" i="2" s="1"/>
  <c r="N21" i="2"/>
  <c r="N61" i="2" s="1"/>
  <c r="M21" i="2"/>
  <c r="M61" i="2" s="1"/>
  <c r="L21" i="2"/>
  <c r="L61" i="2" s="1"/>
  <c r="K21" i="2"/>
  <c r="K61" i="2" s="1"/>
  <c r="J21" i="2"/>
  <c r="J61" i="2" s="1"/>
  <c r="H21" i="2"/>
  <c r="H61" i="2" s="1"/>
  <c r="G21" i="2"/>
  <c r="G61" i="2" s="1"/>
  <c r="F21" i="2"/>
  <c r="F61" i="2" s="1"/>
  <c r="E21" i="2"/>
  <c r="E61" i="2" s="1"/>
  <c r="D21" i="2"/>
  <c r="AH21" i="2" s="1"/>
  <c r="C21" i="2"/>
  <c r="AG21" i="2" s="1"/>
  <c r="AJ20" i="2"/>
  <c r="AK20" i="2" s="1"/>
  <c r="AI20" i="2"/>
  <c r="AH20" i="2"/>
  <c r="AG20" i="2"/>
  <c r="AF20" i="2"/>
  <c r="AE20" i="2"/>
  <c r="AD20" i="2"/>
  <c r="AC20" i="2"/>
  <c r="P20" i="2"/>
  <c r="I20" i="2"/>
  <c r="AK19" i="2"/>
  <c r="AJ19" i="2"/>
  <c r="AI19" i="2"/>
  <c r="AH19" i="2"/>
  <c r="AG19" i="2"/>
  <c r="AF19" i="2"/>
  <c r="AE19" i="2"/>
  <c r="AD19" i="2"/>
  <c r="AC19" i="2"/>
  <c r="P19" i="2"/>
  <c r="I19" i="2"/>
  <c r="AJ18" i="2"/>
  <c r="AK18" i="2" s="1"/>
  <c r="AI18" i="2"/>
  <c r="AH18" i="2"/>
  <c r="AG18" i="2"/>
  <c r="AF18" i="2"/>
  <c r="AE18" i="2"/>
  <c r="AD18" i="2"/>
  <c r="AC18" i="2"/>
  <c r="P18" i="2"/>
  <c r="I18" i="2"/>
  <c r="AJ17" i="2"/>
  <c r="AK17" i="2" s="1"/>
  <c r="AI17" i="2"/>
  <c r="AH17" i="2"/>
  <c r="AG17" i="2"/>
  <c r="AF17" i="2"/>
  <c r="AE17" i="2"/>
  <c r="AD17" i="2"/>
  <c r="AC17" i="2"/>
  <c r="P17" i="2"/>
  <c r="I17" i="2"/>
  <c r="AJ16" i="2"/>
  <c r="AK16" i="2" s="1"/>
  <c r="AI16" i="2"/>
  <c r="AH16" i="2"/>
  <c r="AG16" i="2"/>
  <c r="AF16" i="2"/>
  <c r="AE16" i="2"/>
  <c r="AD16" i="2"/>
  <c r="AC16" i="2"/>
  <c r="P16" i="2"/>
  <c r="I16" i="2"/>
  <c r="AK15" i="2"/>
  <c r="AJ15" i="2"/>
  <c r="AI15" i="2"/>
  <c r="AH15" i="2"/>
  <c r="AG15" i="2"/>
  <c r="AF15" i="2"/>
  <c r="AE15" i="2"/>
  <c r="AD15" i="2"/>
  <c r="AC15" i="2"/>
  <c r="P15" i="2"/>
  <c r="I15" i="2"/>
  <c r="AJ14" i="2"/>
  <c r="AK14" i="2" s="1"/>
  <c r="AI14" i="2"/>
  <c r="AH14" i="2"/>
  <c r="AG14" i="2"/>
  <c r="AF14" i="2"/>
  <c r="AE14" i="2"/>
  <c r="AD14" i="2"/>
  <c r="AC14" i="2"/>
  <c r="P14" i="2"/>
  <c r="I14" i="2"/>
  <c r="AJ13" i="2"/>
  <c r="AK13" i="2" s="1"/>
  <c r="AI13" i="2"/>
  <c r="AH13" i="2"/>
  <c r="AG13" i="2"/>
  <c r="AF13" i="2"/>
  <c r="AE13" i="2"/>
  <c r="AD13" i="2"/>
  <c r="AC13" i="2"/>
  <c r="P13" i="2"/>
  <c r="I13" i="2"/>
  <c r="AJ12" i="2"/>
  <c r="AK12" i="2" s="1"/>
  <c r="AI12" i="2"/>
  <c r="AH12" i="2"/>
  <c r="AG12" i="2"/>
  <c r="AF12" i="2"/>
  <c r="AE12" i="2"/>
  <c r="AD12" i="2"/>
  <c r="AC12" i="2"/>
  <c r="P12" i="2"/>
  <c r="I12" i="2"/>
  <c r="AK11" i="2"/>
  <c r="AJ11" i="2"/>
  <c r="AI11" i="2"/>
  <c r="AH11" i="2"/>
  <c r="AG11" i="2"/>
  <c r="AF11" i="2"/>
  <c r="AE11" i="2"/>
  <c r="AD11" i="2"/>
  <c r="AC11" i="2"/>
  <c r="P11" i="2"/>
  <c r="I11" i="2"/>
  <c r="AJ10" i="2"/>
  <c r="AK10" i="2" s="1"/>
  <c r="AI10" i="2"/>
  <c r="AH10" i="2"/>
  <c r="AG10" i="2"/>
  <c r="AF10" i="2"/>
  <c r="AE10" i="2"/>
  <c r="AD10" i="2"/>
  <c r="AC10" i="2"/>
  <c r="P10" i="2"/>
  <c r="I10" i="2"/>
  <c r="AJ9" i="2"/>
  <c r="AK9" i="2" s="1"/>
  <c r="AI9" i="2"/>
  <c r="AH9" i="2"/>
  <c r="AG9" i="2"/>
  <c r="AF9" i="2"/>
  <c r="AE9" i="2"/>
  <c r="AE21" i="2" s="1"/>
  <c r="AD9" i="2"/>
  <c r="AC9" i="2"/>
  <c r="AC21" i="2" s="1"/>
  <c r="P9" i="2"/>
  <c r="P21" i="2" s="1"/>
  <c r="P61" i="2" s="1"/>
  <c r="I9" i="2"/>
  <c r="I21" i="2" s="1"/>
  <c r="I61" i="2" s="1"/>
  <c r="A3" i="2"/>
  <c r="AE67" i="1"/>
  <c r="AB67" i="1"/>
  <c r="AB59" i="1" s="1"/>
  <c r="AB60" i="1" s="1"/>
  <c r="AA67" i="1"/>
  <c r="AA59" i="1" s="1"/>
  <c r="AA60" i="1" s="1"/>
  <c r="Z67" i="1"/>
  <c r="Y67" i="1"/>
  <c r="X67" i="1"/>
  <c r="X59" i="1" s="1"/>
  <c r="W67" i="1"/>
  <c r="W59" i="1" s="1"/>
  <c r="W60" i="1" s="1"/>
  <c r="V67" i="1"/>
  <c r="U67" i="1"/>
  <c r="T67" i="1"/>
  <c r="T59" i="1" s="1"/>
  <c r="T60" i="1" s="1"/>
  <c r="S67" i="1"/>
  <c r="S59" i="1" s="1"/>
  <c r="S60" i="1" s="1"/>
  <c r="R67" i="1"/>
  <c r="AD67" i="1" s="1"/>
  <c r="Q67" i="1"/>
  <c r="O67" i="1"/>
  <c r="O59" i="1" s="1"/>
  <c r="O60" i="1" s="1"/>
  <c r="N67" i="1"/>
  <c r="M67" i="1"/>
  <c r="L67" i="1"/>
  <c r="L59" i="1" s="1"/>
  <c r="L60" i="1" s="1"/>
  <c r="K67" i="1"/>
  <c r="K59" i="1" s="1"/>
  <c r="K60" i="1" s="1"/>
  <c r="J67" i="1"/>
  <c r="H67" i="1"/>
  <c r="H59" i="1" s="1"/>
  <c r="H60" i="1" s="1"/>
  <c r="G67" i="1"/>
  <c r="G59" i="1" s="1"/>
  <c r="G60" i="1" s="1"/>
  <c r="F67" i="1"/>
  <c r="E67" i="1"/>
  <c r="D67" i="1"/>
  <c r="AH67" i="1" s="1"/>
  <c r="C67" i="1"/>
  <c r="AG67" i="1" s="1"/>
  <c r="AJ66" i="1"/>
  <c r="AK66" i="1" s="1"/>
  <c r="AI66" i="1"/>
  <c r="AH66" i="1"/>
  <c r="AG66" i="1"/>
  <c r="AF66" i="1"/>
  <c r="AE66" i="1"/>
  <c r="AD66" i="1"/>
  <c r="AC66" i="1"/>
  <c r="P66" i="1"/>
  <c r="I66" i="1"/>
  <c r="AK65" i="1"/>
  <c r="AJ65" i="1"/>
  <c r="AI65" i="1"/>
  <c r="AH65" i="1"/>
  <c r="AG65" i="1"/>
  <c r="AF65" i="1"/>
  <c r="AE65" i="1"/>
  <c r="AD65" i="1"/>
  <c r="AC65" i="1"/>
  <c r="P65" i="1"/>
  <c r="I65" i="1"/>
  <c r="AJ64" i="1"/>
  <c r="AK64" i="1" s="1"/>
  <c r="AI64" i="1"/>
  <c r="AH64" i="1"/>
  <c r="AG64" i="1"/>
  <c r="AF64" i="1"/>
  <c r="AE64" i="1"/>
  <c r="AD64" i="1"/>
  <c r="AC64" i="1"/>
  <c r="AC67" i="1" s="1"/>
  <c r="AC59" i="1" s="1"/>
  <c r="AC60" i="1" s="1"/>
  <c r="P64" i="1"/>
  <c r="P67" i="1" s="1"/>
  <c r="P59" i="1" s="1"/>
  <c r="P60" i="1" s="1"/>
  <c r="I64" i="1"/>
  <c r="I67" i="1" s="1"/>
  <c r="I59" i="1" s="1"/>
  <c r="I60" i="1" s="1"/>
  <c r="Z60" i="1"/>
  <c r="V60" i="1"/>
  <c r="R60" i="1"/>
  <c r="N60" i="1"/>
  <c r="J60" i="1"/>
  <c r="F60" i="1"/>
  <c r="Z59" i="1"/>
  <c r="Y59" i="1"/>
  <c r="Y60" i="1" s="1"/>
  <c r="V59" i="1"/>
  <c r="U59" i="1"/>
  <c r="U60" i="1" s="1"/>
  <c r="R59" i="1"/>
  <c r="Q59" i="1"/>
  <c r="Q60" i="1" s="1"/>
  <c r="N59" i="1"/>
  <c r="M59" i="1"/>
  <c r="M60" i="1" s="1"/>
  <c r="J59" i="1"/>
  <c r="F59" i="1"/>
  <c r="E59" i="1"/>
  <c r="E60" i="1" s="1"/>
  <c r="AC58" i="1"/>
  <c r="AB58" i="1"/>
  <c r="AA58" i="1"/>
  <c r="Z58" i="1"/>
  <c r="Y58" i="1"/>
  <c r="X58" i="1"/>
  <c r="AF58" i="1" s="1"/>
  <c r="W58" i="1"/>
  <c r="V58" i="1"/>
  <c r="U58" i="1"/>
  <c r="T58" i="1"/>
  <c r="AJ58" i="1" s="1"/>
  <c r="S58" i="1"/>
  <c r="R58" i="1"/>
  <c r="AD58" i="1" s="1"/>
  <c r="Q58" i="1"/>
  <c r="AI58" i="1" s="1"/>
  <c r="P58" i="1"/>
  <c r="O58" i="1"/>
  <c r="N58" i="1"/>
  <c r="M58" i="1"/>
  <c r="L58" i="1"/>
  <c r="K58" i="1"/>
  <c r="J58" i="1"/>
  <c r="H58" i="1"/>
  <c r="G58" i="1"/>
  <c r="F58" i="1"/>
  <c r="E58" i="1"/>
  <c r="AG58" i="1" s="1"/>
  <c r="D58" i="1"/>
  <c r="AH58" i="1" s="1"/>
  <c r="C58" i="1"/>
  <c r="AJ57" i="1"/>
  <c r="AK57" i="1" s="1"/>
  <c r="AI57" i="1"/>
  <c r="AH57" i="1"/>
  <c r="AG57" i="1"/>
  <c r="AF57" i="1"/>
  <c r="AE57" i="1"/>
  <c r="AE58" i="1" s="1"/>
  <c r="AD57" i="1"/>
  <c r="AC57" i="1"/>
  <c r="P57" i="1"/>
  <c r="I57" i="1"/>
  <c r="I58" i="1" s="1"/>
  <c r="AE56" i="1"/>
  <c r="AB56" i="1"/>
  <c r="AA56" i="1"/>
  <c r="Z56" i="1"/>
  <c r="Y56" i="1"/>
  <c r="X56" i="1"/>
  <c r="AF56" i="1" s="1"/>
  <c r="W56" i="1"/>
  <c r="V56" i="1"/>
  <c r="U56" i="1"/>
  <c r="T56" i="1"/>
  <c r="S56" i="1"/>
  <c r="AI56" i="1" s="1"/>
  <c r="R56" i="1"/>
  <c r="AJ56" i="1" s="1"/>
  <c r="Q56" i="1"/>
  <c r="O56" i="1"/>
  <c r="N56" i="1"/>
  <c r="M56" i="1"/>
  <c r="L56" i="1"/>
  <c r="K56" i="1"/>
  <c r="J56" i="1"/>
  <c r="H56" i="1"/>
  <c r="G56" i="1"/>
  <c r="F56" i="1"/>
  <c r="AH56" i="1" s="1"/>
  <c r="E56" i="1"/>
  <c r="D56" i="1"/>
  <c r="C56" i="1"/>
  <c r="AG56" i="1" s="1"/>
  <c r="AK55" i="1"/>
  <c r="AJ55" i="1"/>
  <c r="AI55" i="1"/>
  <c r="AH55" i="1"/>
  <c r="AG55" i="1"/>
  <c r="AF55" i="1"/>
  <c r="AE55" i="1"/>
  <c r="AD55" i="1"/>
  <c r="AC55" i="1"/>
  <c r="P55" i="1"/>
  <c r="I55" i="1"/>
  <c r="AJ54" i="1"/>
  <c r="AK54" i="1" s="1"/>
  <c r="AI54" i="1"/>
  <c r="AH54" i="1"/>
  <c r="AG54" i="1"/>
  <c r="AF54" i="1"/>
  <c r="AE54" i="1"/>
  <c r="AD54" i="1"/>
  <c r="AC54" i="1"/>
  <c r="AC56" i="1" s="1"/>
  <c r="P54" i="1"/>
  <c r="P56" i="1" s="1"/>
  <c r="I54" i="1"/>
  <c r="I56" i="1" s="1"/>
  <c r="AE53" i="1"/>
  <c r="AB53" i="1"/>
  <c r="AA53" i="1"/>
  <c r="Z53" i="1"/>
  <c r="Y53" i="1"/>
  <c r="X53" i="1"/>
  <c r="AF53" i="1" s="1"/>
  <c r="W53" i="1"/>
  <c r="V53" i="1"/>
  <c r="U53" i="1"/>
  <c r="T53" i="1"/>
  <c r="AJ53" i="1" s="1"/>
  <c r="S53" i="1"/>
  <c r="AI53" i="1" s="1"/>
  <c r="R53" i="1"/>
  <c r="AD53" i="1" s="1"/>
  <c r="Q53" i="1"/>
  <c r="O53" i="1"/>
  <c r="N53" i="1"/>
  <c r="M53" i="1"/>
  <c r="L53" i="1"/>
  <c r="K53" i="1"/>
  <c r="J53" i="1"/>
  <c r="H53" i="1"/>
  <c r="G53" i="1"/>
  <c r="F53" i="1"/>
  <c r="E53" i="1"/>
  <c r="D53" i="1"/>
  <c r="AH53" i="1" s="1"/>
  <c r="C53" i="1"/>
  <c r="AG53" i="1" s="1"/>
  <c r="AJ52" i="1"/>
  <c r="AK52" i="1" s="1"/>
  <c r="AI52" i="1"/>
  <c r="AH52" i="1"/>
  <c r="AG52" i="1"/>
  <c r="AF52" i="1"/>
  <c r="AE52" i="1"/>
  <c r="AD52" i="1"/>
  <c r="AC52" i="1"/>
  <c r="P52" i="1"/>
  <c r="I52" i="1"/>
  <c r="AK51" i="1"/>
  <c r="AJ51" i="1"/>
  <c r="AI51" i="1"/>
  <c r="AH51" i="1"/>
  <c r="AG51" i="1"/>
  <c r="AF51" i="1"/>
  <c r="AE51" i="1"/>
  <c r="AD51" i="1"/>
  <c r="AC51" i="1"/>
  <c r="P51" i="1"/>
  <c r="I51" i="1"/>
  <c r="AJ50" i="1"/>
  <c r="AK50" i="1" s="1"/>
  <c r="AI50" i="1"/>
  <c r="AH50" i="1"/>
  <c r="AG50" i="1"/>
  <c r="AF50" i="1"/>
  <c r="AE50" i="1"/>
  <c r="AD50" i="1"/>
  <c r="AC50" i="1"/>
  <c r="AC53" i="1" s="1"/>
  <c r="P50" i="1"/>
  <c r="P53" i="1" s="1"/>
  <c r="I50" i="1"/>
  <c r="I53" i="1" s="1"/>
  <c r="AE49" i="1"/>
  <c r="AB49" i="1"/>
  <c r="AA49" i="1"/>
  <c r="Z49" i="1"/>
  <c r="Y49" i="1"/>
  <c r="X49" i="1"/>
  <c r="AF49" i="1" s="1"/>
  <c r="W49" i="1"/>
  <c r="V49" i="1"/>
  <c r="U49" i="1"/>
  <c r="T49" i="1"/>
  <c r="AJ49" i="1" s="1"/>
  <c r="AK49" i="1" s="1"/>
  <c r="S49" i="1"/>
  <c r="AI49" i="1" s="1"/>
  <c r="R49" i="1"/>
  <c r="AD49" i="1" s="1"/>
  <c r="Q49" i="1"/>
  <c r="P49" i="1"/>
  <c r="O49" i="1"/>
  <c r="N49" i="1"/>
  <c r="M49" i="1"/>
  <c r="L49" i="1"/>
  <c r="K49" i="1"/>
  <c r="J49" i="1"/>
  <c r="H49" i="1"/>
  <c r="G49" i="1"/>
  <c r="F49" i="1"/>
  <c r="E49" i="1"/>
  <c r="D49" i="1"/>
  <c r="AH49" i="1" s="1"/>
  <c r="C49" i="1"/>
  <c r="AG49" i="1" s="1"/>
  <c r="AJ48" i="1"/>
  <c r="AK48" i="1" s="1"/>
  <c r="AI48" i="1"/>
  <c r="AH48" i="1"/>
  <c r="AG48" i="1"/>
  <c r="AF48" i="1"/>
  <c r="AE48" i="1"/>
  <c r="AD48" i="1"/>
  <c r="AC48" i="1"/>
  <c r="AC49" i="1" s="1"/>
  <c r="P48" i="1"/>
  <c r="I48" i="1"/>
  <c r="I49" i="1" s="1"/>
  <c r="AB47" i="1"/>
  <c r="AA47" i="1"/>
  <c r="Z47" i="1"/>
  <c r="Y47" i="1"/>
  <c r="X47" i="1"/>
  <c r="AF47" i="1" s="1"/>
  <c r="W47" i="1"/>
  <c r="V47" i="1"/>
  <c r="U47" i="1"/>
  <c r="T47" i="1"/>
  <c r="S47" i="1"/>
  <c r="R47" i="1"/>
  <c r="AJ47" i="1" s="1"/>
  <c r="AK47" i="1" s="1"/>
  <c r="Q47" i="1"/>
  <c r="AI47" i="1" s="1"/>
  <c r="O47" i="1"/>
  <c r="N47" i="1"/>
  <c r="M47" i="1"/>
  <c r="L47" i="1"/>
  <c r="K47" i="1"/>
  <c r="J47" i="1"/>
  <c r="H47" i="1"/>
  <c r="G47" i="1"/>
  <c r="F47" i="1"/>
  <c r="AH47" i="1" s="1"/>
  <c r="E47" i="1"/>
  <c r="AG47" i="1" s="1"/>
  <c r="D47" i="1"/>
  <c r="C47" i="1"/>
  <c r="AJ46" i="1"/>
  <c r="AK46" i="1" s="1"/>
  <c r="AI46" i="1"/>
  <c r="AH46" i="1"/>
  <c r="AG46" i="1"/>
  <c r="AF46" i="1"/>
  <c r="AE46" i="1"/>
  <c r="AD46" i="1"/>
  <c r="AC46" i="1"/>
  <c r="P46" i="1"/>
  <c r="I46" i="1"/>
  <c r="AJ45" i="1"/>
  <c r="AK45" i="1" s="1"/>
  <c r="AI45" i="1"/>
  <c r="AH45" i="1"/>
  <c r="AG45" i="1"/>
  <c r="AF45" i="1"/>
  <c r="AE45" i="1"/>
  <c r="AD45" i="1"/>
  <c r="AC45" i="1"/>
  <c r="P45" i="1"/>
  <c r="I45" i="1"/>
  <c r="AJ44" i="1"/>
  <c r="AK44" i="1" s="1"/>
  <c r="AI44" i="1"/>
  <c r="AH44" i="1"/>
  <c r="AG44" i="1"/>
  <c r="AF44" i="1"/>
  <c r="AE44" i="1"/>
  <c r="AD44" i="1"/>
  <c r="AC44" i="1"/>
  <c r="P44" i="1"/>
  <c r="I44" i="1"/>
  <c r="AK43" i="1"/>
  <c r="AJ43" i="1"/>
  <c r="AI43" i="1"/>
  <c r="AH43" i="1"/>
  <c r="AG43" i="1"/>
  <c r="AF43" i="1"/>
  <c r="AE43" i="1"/>
  <c r="AD43" i="1"/>
  <c r="AC43" i="1"/>
  <c r="P43" i="1"/>
  <c r="I43" i="1"/>
  <c r="AJ42" i="1"/>
  <c r="AK42" i="1" s="1"/>
  <c r="AI42" i="1"/>
  <c r="AH42" i="1"/>
  <c r="AG42" i="1"/>
  <c r="AF42" i="1"/>
  <c r="AE42" i="1"/>
  <c r="AD42" i="1"/>
  <c r="AC42" i="1"/>
  <c r="P42" i="1"/>
  <c r="I42" i="1"/>
  <c r="AJ41" i="1"/>
  <c r="AK41" i="1" s="1"/>
  <c r="AI41" i="1"/>
  <c r="AH41" i="1"/>
  <c r="AG41" i="1"/>
  <c r="AF41" i="1"/>
  <c r="AE41" i="1"/>
  <c r="AD41" i="1"/>
  <c r="AC41" i="1"/>
  <c r="P41" i="1"/>
  <c r="I41" i="1"/>
  <c r="I47" i="1" s="1"/>
  <c r="AJ40" i="1"/>
  <c r="AK40" i="1" s="1"/>
  <c r="AI40" i="1"/>
  <c r="AH40" i="1"/>
  <c r="AG40" i="1"/>
  <c r="AF40" i="1"/>
  <c r="AE40" i="1"/>
  <c r="AD40" i="1"/>
  <c r="AC40" i="1"/>
  <c r="P40" i="1"/>
  <c r="I40" i="1"/>
  <c r="AK39" i="1"/>
  <c r="AJ39" i="1"/>
  <c r="AI39" i="1"/>
  <c r="AH39" i="1"/>
  <c r="AG39" i="1"/>
  <c r="AF39" i="1"/>
  <c r="AE39" i="1"/>
  <c r="AE47" i="1" s="1"/>
  <c r="AD39" i="1"/>
  <c r="AC39" i="1"/>
  <c r="AC47" i="1" s="1"/>
  <c r="P39" i="1"/>
  <c r="P47" i="1" s="1"/>
  <c r="I39" i="1"/>
  <c r="AB38" i="1"/>
  <c r="AA38" i="1"/>
  <c r="Z38" i="1"/>
  <c r="Y38" i="1"/>
  <c r="X38" i="1"/>
  <c r="AF38" i="1" s="1"/>
  <c r="W38" i="1"/>
  <c r="AE38" i="1" s="1"/>
  <c r="V38" i="1"/>
  <c r="U38" i="1"/>
  <c r="T38" i="1"/>
  <c r="AJ38" i="1" s="1"/>
  <c r="AK38" i="1" s="1"/>
  <c r="S38" i="1"/>
  <c r="R38" i="1"/>
  <c r="AD38" i="1" s="1"/>
  <c r="Q38" i="1"/>
  <c r="AI38" i="1" s="1"/>
  <c r="O38" i="1"/>
  <c r="N38" i="1"/>
  <c r="M38" i="1"/>
  <c r="L38" i="1"/>
  <c r="K38" i="1"/>
  <c r="J38" i="1"/>
  <c r="H38" i="1"/>
  <c r="G38" i="1"/>
  <c r="F38" i="1"/>
  <c r="E38" i="1"/>
  <c r="AG38" i="1" s="1"/>
  <c r="D38" i="1"/>
  <c r="AH38" i="1" s="1"/>
  <c r="C38" i="1"/>
  <c r="AJ37" i="1"/>
  <c r="AK37" i="1" s="1"/>
  <c r="AI37" i="1"/>
  <c r="AH37" i="1"/>
  <c r="AG37" i="1"/>
  <c r="AF37" i="1"/>
  <c r="AE37" i="1"/>
  <c r="AD37" i="1"/>
  <c r="AC37" i="1"/>
  <c r="P37" i="1"/>
  <c r="I37" i="1"/>
  <c r="AJ36" i="1"/>
  <c r="AK36" i="1" s="1"/>
  <c r="AI36" i="1"/>
  <c r="AH36" i="1"/>
  <c r="AG36" i="1"/>
  <c r="AF36" i="1"/>
  <c r="AE36" i="1"/>
  <c r="AD36" i="1"/>
  <c r="AC36" i="1"/>
  <c r="P36" i="1"/>
  <c r="I36" i="1"/>
  <c r="AK35" i="1"/>
  <c r="AJ35" i="1"/>
  <c r="AI35" i="1"/>
  <c r="AH35" i="1"/>
  <c r="AG35" i="1"/>
  <c r="AF35" i="1"/>
  <c r="AE35" i="1"/>
  <c r="AD35" i="1"/>
  <c r="AC35" i="1"/>
  <c r="P35" i="1"/>
  <c r="I35" i="1"/>
  <c r="AJ34" i="1"/>
  <c r="AK34" i="1" s="1"/>
  <c r="AI34" i="1"/>
  <c r="AH34" i="1"/>
  <c r="AG34" i="1"/>
  <c r="AF34" i="1"/>
  <c r="AE34" i="1"/>
  <c r="AD34" i="1"/>
  <c r="AC34" i="1"/>
  <c r="P34" i="1"/>
  <c r="I34" i="1"/>
  <c r="AJ33" i="1"/>
  <c r="AK33" i="1" s="1"/>
  <c r="AI33" i="1"/>
  <c r="AH33" i="1"/>
  <c r="AG33" i="1"/>
  <c r="AF33" i="1"/>
  <c r="AE33" i="1"/>
  <c r="AD33" i="1"/>
  <c r="AC33" i="1"/>
  <c r="P33" i="1"/>
  <c r="I33" i="1"/>
  <c r="AJ32" i="1"/>
  <c r="AK32" i="1" s="1"/>
  <c r="AI32" i="1"/>
  <c r="AH32" i="1"/>
  <c r="AG32" i="1"/>
  <c r="AF32" i="1"/>
  <c r="AE32" i="1"/>
  <c r="AD32" i="1"/>
  <c r="AC32" i="1"/>
  <c r="P32" i="1"/>
  <c r="I32" i="1"/>
  <c r="AK31" i="1"/>
  <c r="AJ31" i="1"/>
  <c r="AI31" i="1"/>
  <c r="AH31" i="1"/>
  <c r="AG31" i="1"/>
  <c r="AF31" i="1"/>
  <c r="AE31" i="1"/>
  <c r="AD31" i="1"/>
  <c r="AC31" i="1"/>
  <c r="P31" i="1"/>
  <c r="I31" i="1"/>
  <c r="AJ30" i="1"/>
  <c r="AK30" i="1" s="1"/>
  <c r="AI30" i="1"/>
  <c r="AH30" i="1"/>
  <c r="AG30" i="1"/>
  <c r="AF30" i="1"/>
  <c r="AE30" i="1"/>
  <c r="AD30" i="1"/>
  <c r="AC30" i="1"/>
  <c r="P30" i="1"/>
  <c r="I30" i="1"/>
  <c r="AJ29" i="1"/>
  <c r="AK29" i="1" s="1"/>
  <c r="AI29" i="1"/>
  <c r="AH29" i="1"/>
  <c r="AG29" i="1"/>
  <c r="AF29" i="1"/>
  <c r="AE29" i="1"/>
  <c r="AD29" i="1"/>
  <c r="AC29" i="1"/>
  <c r="P29" i="1"/>
  <c r="I29" i="1"/>
  <c r="AJ28" i="1"/>
  <c r="AK28" i="1" s="1"/>
  <c r="AI28" i="1"/>
  <c r="AH28" i="1"/>
  <c r="AG28" i="1"/>
  <c r="AF28" i="1"/>
  <c r="AE28" i="1"/>
  <c r="AD28" i="1"/>
  <c r="AC28" i="1"/>
  <c r="P28" i="1"/>
  <c r="I28" i="1"/>
  <c r="AK27" i="1"/>
  <c r="AJ27" i="1"/>
  <c r="AI27" i="1"/>
  <c r="AH27" i="1"/>
  <c r="AG27" i="1"/>
  <c r="AF27" i="1"/>
  <c r="AE27" i="1"/>
  <c r="AD27" i="1"/>
  <c r="AC27" i="1"/>
  <c r="P27" i="1"/>
  <c r="I27" i="1"/>
  <c r="AJ26" i="1"/>
  <c r="AK26" i="1" s="1"/>
  <c r="AI26" i="1"/>
  <c r="AH26" i="1"/>
  <c r="AG26" i="1"/>
  <c r="AF26" i="1"/>
  <c r="AE26" i="1"/>
  <c r="AD26" i="1"/>
  <c r="AC26" i="1"/>
  <c r="P26" i="1"/>
  <c r="I26" i="1"/>
  <c r="AJ25" i="1"/>
  <c r="AK25" i="1" s="1"/>
  <c r="AI25" i="1"/>
  <c r="AH25" i="1"/>
  <c r="AG25" i="1"/>
  <c r="AF25" i="1"/>
  <c r="AE25" i="1"/>
  <c r="AD25" i="1"/>
  <c r="AC25" i="1"/>
  <c r="P25" i="1"/>
  <c r="I25" i="1"/>
  <c r="AJ24" i="1"/>
  <c r="AK24" i="1" s="1"/>
  <c r="AI24" i="1"/>
  <c r="AH24" i="1"/>
  <c r="AG24" i="1"/>
  <c r="AF24" i="1"/>
  <c r="AE24" i="1"/>
  <c r="AD24" i="1"/>
  <c r="AC24" i="1"/>
  <c r="P24" i="1"/>
  <c r="I24" i="1"/>
  <c r="AK23" i="1"/>
  <c r="AJ23" i="1"/>
  <c r="AI23" i="1"/>
  <c r="AH23" i="1"/>
  <c r="AG23" i="1"/>
  <c r="AF23" i="1"/>
  <c r="AE23" i="1"/>
  <c r="AD23" i="1"/>
  <c r="AC23" i="1"/>
  <c r="P23" i="1"/>
  <c r="I23" i="1"/>
  <c r="AJ22" i="1"/>
  <c r="AK22" i="1" s="1"/>
  <c r="AI22" i="1"/>
  <c r="AH22" i="1"/>
  <c r="AG22" i="1"/>
  <c r="AF22" i="1"/>
  <c r="AE22" i="1"/>
  <c r="AD22" i="1"/>
  <c r="AC22" i="1"/>
  <c r="AC38" i="1" s="1"/>
  <c r="P22" i="1"/>
  <c r="P38" i="1" s="1"/>
  <c r="I22" i="1"/>
  <c r="I38" i="1" s="1"/>
  <c r="AB21" i="1"/>
  <c r="AB61" i="1" s="1"/>
  <c r="AA21" i="1"/>
  <c r="AA61" i="1" s="1"/>
  <c r="Z21" i="1"/>
  <c r="Z61" i="1" s="1"/>
  <c r="Y21" i="1"/>
  <c r="Y61" i="1" s="1"/>
  <c r="X21" i="1"/>
  <c r="W21" i="1"/>
  <c r="W61" i="1" s="1"/>
  <c r="I27" i="48" s="1"/>
  <c r="V21" i="1"/>
  <c r="V61" i="1" s="1"/>
  <c r="U21" i="1"/>
  <c r="U61" i="1" s="1"/>
  <c r="T21" i="1"/>
  <c r="T61" i="1" s="1"/>
  <c r="S21" i="1"/>
  <c r="S61" i="1" s="1"/>
  <c r="R21" i="1"/>
  <c r="R61" i="1" s="1"/>
  <c r="Q21" i="1"/>
  <c r="Q61" i="1" s="1"/>
  <c r="O21" i="1"/>
  <c r="O61" i="1" s="1"/>
  <c r="N21" i="1"/>
  <c r="N61" i="1" s="1"/>
  <c r="M21" i="1"/>
  <c r="M61" i="1" s="1"/>
  <c r="L21" i="1"/>
  <c r="L61" i="1" s="1"/>
  <c r="K21" i="1"/>
  <c r="K61" i="1" s="1"/>
  <c r="J21" i="1"/>
  <c r="J61" i="1" s="1"/>
  <c r="H21" i="1"/>
  <c r="H61" i="1" s="1"/>
  <c r="G21" i="1"/>
  <c r="G61" i="1" s="1"/>
  <c r="F21" i="1"/>
  <c r="F61" i="1" s="1"/>
  <c r="E21" i="1"/>
  <c r="E61" i="1" s="1"/>
  <c r="D21" i="1"/>
  <c r="AH21" i="1" s="1"/>
  <c r="C21" i="1"/>
  <c r="AG21" i="1" s="1"/>
  <c r="AJ20" i="1"/>
  <c r="AK20" i="1" s="1"/>
  <c r="AI20" i="1"/>
  <c r="AH20" i="1"/>
  <c r="AG20" i="1"/>
  <c r="AF20" i="1"/>
  <c r="AE20" i="1"/>
  <c r="AD20" i="1"/>
  <c r="AC20" i="1"/>
  <c r="P20" i="1"/>
  <c r="I20" i="1"/>
  <c r="AK19" i="1"/>
  <c r="AJ19" i="1"/>
  <c r="AI19" i="1"/>
  <c r="AH19" i="1"/>
  <c r="AG19" i="1"/>
  <c r="AF19" i="1"/>
  <c r="AE19" i="1"/>
  <c r="AD19" i="1"/>
  <c r="AC19" i="1"/>
  <c r="P19" i="1"/>
  <c r="I19" i="1"/>
  <c r="AJ18" i="1"/>
  <c r="AK18" i="1" s="1"/>
  <c r="AI18" i="1"/>
  <c r="AH18" i="1"/>
  <c r="AG18" i="1"/>
  <c r="AF18" i="1"/>
  <c r="AE18" i="1"/>
  <c r="AD18" i="1"/>
  <c r="AC18" i="1"/>
  <c r="P18" i="1"/>
  <c r="I18" i="1"/>
  <c r="AJ17" i="1"/>
  <c r="AK17" i="1" s="1"/>
  <c r="AI17" i="1"/>
  <c r="AH17" i="1"/>
  <c r="AG17" i="1"/>
  <c r="AF17" i="1"/>
  <c r="AE17" i="1"/>
  <c r="AD17" i="1"/>
  <c r="AC17" i="1"/>
  <c r="P17" i="1"/>
  <c r="I17" i="1"/>
  <c r="AJ16" i="1"/>
  <c r="AK16" i="1" s="1"/>
  <c r="AI16" i="1"/>
  <c r="AH16" i="1"/>
  <c r="AG16" i="1"/>
  <c r="AF16" i="1"/>
  <c r="AE16" i="1"/>
  <c r="AD16" i="1"/>
  <c r="AC16" i="1"/>
  <c r="P16" i="1"/>
  <c r="I16" i="1"/>
  <c r="AK15" i="1"/>
  <c r="AJ15" i="1"/>
  <c r="AI15" i="1"/>
  <c r="AH15" i="1"/>
  <c r="AG15" i="1"/>
  <c r="AF15" i="1"/>
  <c r="AE15" i="1"/>
  <c r="AD15" i="1"/>
  <c r="AC15" i="1"/>
  <c r="P15" i="1"/>
  <c r="I15" i="1"/>
  <c r="AJ14" i="1"/>
  <c r="AK14" i="1" s="1"/>
  <c r="AI14" i="1"/>
  <c r="AH14" i="1"/>
  <c r="AG14" i="1"/>
  <c r="AF14" i="1"/>
  <c r="AE14" i="1"/>
  <c r="AD14" i="1"/>
  <c r="AC14" i="1"/>
  <c r="P14" i="1"/>
  <c r="I14" i="1"/>
  <c r="AJ13" i="1"/>
  <c r="AK13" i="1" s="1"/>
  <c r="AI13" i="1"/>
  <c r="AH13" i="1"/>
  <c r="AG13" i="1"/>
  <c r="AF13" i="1"/>
  <c r="AE13" i="1"/>
  <c r="AD13" i="1"/>
  <c r="AC13" i="1"/>
  <c r="P13" i="1"/>
  <c r="I13" i="1"/>
  <c r="AJ12" i="1"/>
  <c r="AK12" i="1" s="1"/>
  <c r="AI12" i="1"/>
  <c r="AH12" i="1"/>
  <c r="AG12" i="1"/>
  <c r="AF12" i="1"/>
  <c r="AE12" i="1"/>
  <c r="AD12" i="1"/>
  <c r="AC12" i="1"/>
  <c r="P12" i="1"/>
  <c r="I12" i="1"/>
  <c r="AK11" i="1"/>
  <c r="AJ11" i="1"/>
  <c r="AI11" i="1"/>
  <c r="AH11" i="1"/>
  <c r="AG11" i="1"/>
  <c r="AF11" i="1"/>
  <c r="AE11" i="1"/>
  <c r="AD11" i="1"/>
  <c r="AC11" i="1"/>
  <c r="P11" i="1"/>
  <c r="I11" i="1"/>
  <c r="AJ10" i="1"/>
  <c r="AK10" i="1" s="1"/>
  <c r="AI10" i="1"/>
  <c r="AH10" i="1"/>
  <c r="AG10" i="1"/>
  <c r="AF10" i="1"/>
  <c r="AE10" i="1"/>
  <c r="AD10" i="1"/>
  <c r="AC10" i="1"/>
  <c r="P10" i="1"/>
  <c r="I10" i="1"/>
  <c r="AJ9" i="1"/>
  <c r="AK9" i="1" s="1"/>
  <c r="AI9" i="1"/>
  <c r="AH9" i="1"/>
  <c r="AG9" i="1"/>
  <c r="AF9" i="1"/>
  <c r="AE9" i="1"/>
  <c r="AE21" i="1" s="1"/>
  <c r="AD9" i="1"/>
  <c r="AC9" i="1"/>
  <c r="AC21" i="1" s="1"/>
  <c r="AC61" i="1" s="1"/>
  <c r="P9" i="1"/>
  <c r="P21" i="1" s="1"/>
  <c r="P61" i="1" s="1"/>
  <c r="I9" i="1"/>
  <c r="I21" i="1" s="1"/>
  <c r="I61" i="1" s="1"/>
  <c r="A3" i="1"/>
  <c r="I53" i="47"/>
  <c r="H53" i="47"/>
  <c r="G53" i="47"/>
  <c r="J53" i="47" s="1"/>
  <c r="F53" i="47"/>
  <c r="D53" i="47"/>
  <c r="E53" i="47" s="1"/>
  <c r="C53" i="47"/>
  <c r="J52" i="47"/>
  <c r="I52" i="47"/>
  <c r="H52" i="47"/>
  <c r="K52" i="47" s="1"/>
  <c r="K50" i="47"/>
  <c r="J50" i="47"/>
  <c r="I50" i="47"/>
  <c r="H50" i="47"/>
  <c r="G48" i="47"/>
  <c r="J48" i="47" s="1"/>
  <c r="F48" i="47"/>
  <c r="I48" i="47" s="1"/>
  <c r="D48" i="47"/>
  <c r="C48" i="47"/>
  <c r="E48" i="47" s="1"/>
  <c r="J45" i="47"/>
  <c r="I45" i="47"/>
  <c r="H45" i="47"/>
  <c r="K45" i="47" s="1"/>
  <c r="J44" i="47"/>
  <c r="I44" i="47"/>
  <c r="G44" i="47"/>
  <c r="F44" i="47"/>
  <c r="H44" i="47" s="1"/>
  <c r="K44" i="47" s="1"/>
  <c r="E44" i="47"/>
  <c r="D44" i="47"/>
  <c r="C44" i="47"/>
  <c r="J43" i="47"/>
  <c r="G43" i="47"/>
  <c r="F43" i="47"/>
  <c r="I43" i="47" s="1"/>
  <c r="D43" i="47"/>
  <c r="C43" i="47"/>
  <c r="E43" i="47" s="1"/>
  <c r="I41" i="47"/>
  <c r="H41" i="47"/>
  <c r="G41" i="47"/>
  <c r="J41" i="47" s="1"/>
  <c r="F41" i="47"/>
  <c r="D41" i="47"/>
  <c r="E41" i="47" s="1"/>
  <c r="C41" i="47"/>
  <c r="J39" i="47"/>
  <c r="G39" i="47"/>
  <c r="F39" i="47"/>
  <c r="I39" i="47" s="1"/>
  <c r="D39" i="47"/>
  <c r="C39" i="47"/>
  <c r="E39" i="47" s="1"/>
  <c r="G38" i="47"/>
  <c r="J38" i="47" s="1"/>
  <c r="F38" i="47"/>
  <c r="I38" i="47" s="1"/>
  <c r="D38" i="47"/>
  <c r="C38" i="47"/>
  <c r="E38" i="47" s="1"/>
  <c r="I37" i="47"/>
  <c r="H37" i="47"/>
  <c r="K37" i="47" s="1"/>
  <c r="G37" i="47"/>
  <c r="J37" i="47" s="1"/>
  <c r="F37" i="47"/>
  <c r="D37" i="47"/>
  <c r="E37" i="47" s="1"/>
  <c r="C37" i="47"/>
  <c r="J36" i="47"/>
  <c r="I36" i="47"/>
  <c r="G36" i="47"/>
  <c r="F36" i="47"/>
  <c r="H36" i="47" s="1"/>
  <c r="K36" i="47" s="1"/>
  <c r="E36" i="47"/>
  <c r="D36" i="47"/>
  <c r="C36" i="47"/>
  <c r="J34" i="47"/>
  <c r="G34" i="47"/>
  <c r="F34" i="47"/>
  <c r="I34" i="47" s="1"/>
  <c r="D34" i="47"/>
  <c r="C34" i="47"/>
  <c r="E34" i="47" s="1"/>
  <c r="G33" i="47"/>
  <c r="J33" i="47" s="1"/>
  <c r="F33" i="47"/>
  <c r="I33" i="47" s="1"/>
  <c r="D33" i="47"/>
  <c r="C33" i="47"/>
  <c r="E33" i="47" s="1"/>
  <c r="I32" i="47"/>
  <c r="H32" i="47"/>
  <c r="G32" i="47"/>
  <c r="J32" i="47" s="1"/>
  <c r="F32" i="47"/>
  <c r="D32" i="47"/>
  <c r="E32" i="47" s="1"/>
  <c r="C32" i="47"/>
  <c r="J31" i="47"/>
  <c r="I31" i="47"/>
  <c r="G31" i="47"/>
  <c r="F31" i="47"/>
  <c r="H31" i="47" s="1"/>
  <c r="K31" i="47" s="1"/>
  <c r="E31" i="47"/>
  <c r="D31" i="47"/>
  <c r="C31" i="47"/>
  <c r="J30" i="47"/>
  <c r="G30" i="47"/>
  <c r="F30" i="47"/>
  <c r="I30" i="47" s="1"/>
  <c r="D30" i="47"/>
  <c r="C30" i="47"/>
  <c r="E30" i="47" s="1"/>
  <c r="G29" i="47"/>
  <c r="J29" i="47" s="1"/>
  <c r="F29" i="47"/>
  <c r="F54" i="47" s="1"/>
  <c r="D29" i="47"/>
  <c r="D54" i="47" s="1"/>
  <c r="D58" i="47" s="1"/>
  <c r="C29" i="47"/>
  <c r="E29" i="47" s="1"/>
  <c r="I28" i="47"/>
  <c r="H28" i="47"/>
  <c r="K28" i="47" s="1"/>
  <c r="G28" i="47"/>
  <c r="J28" i="47" s="1"/>
  <c r="F28" i="47"/>
  <c r="D28" i="47"/>
  <c r="E28" i="47" s="1"/>
  <c r="C28" i="47"/>
  <c r="J27" i="47"/>
  <c r="I27" i="47"/>
  <c r="G27" i="47"/>
  <c r="F27" i="47"/>
  <c r="H27" i="47" s="1"/>
  <c r="K27" i="47" s="1"/>
  <c r="E27" i="47"/>
  <c r="D27" i="47"/>
  <c r="C27" i="47"/>
  <c r="J26" i="47"/>
  <c r="G26" i="47"/>
  <c r="F26" i="47"/>
  <c r="I26" i="47" s="1"/>
  <c r="D26" i="47"/>
  <c r="C26" i="47"/>
  <c r="E26" i="47" s="1"/>
  <c r="I24" i="47"/>
  <c r="H24" i="47"/>
  <c r="G24" i="47"/>
  <c r="J24" i="47" s="1"/>
  <c r="F24" i="47"/>
  <c r="D24" i="47"/>
  <c r="E24" i="47" s="1"/>
  <c r="C24" i="47"/>
  <c r="J23" i="47"/>
  <c r="I23" i="47"/>
  <c r="G23" i="47"/>
  <c r="F23" i="47"/>
  <c r="H23" i="47" s="1"/>
  <c r="K23" i="47" s="1"/>
  <c r="E23" i="47"/>
  <c r="D23" i="47"/>
  <c r="C23" i="47"/>
  <c r="J22" i="47"/>
  <c r="G22" i="47"/>
  <c r="F22" i="47"/>
  <c r="I22" i="47" s="1"/>
  <c r="D22" i="47"/>
  <c r="C22" i="47"/>
  <c r="E22" i="47" s="1"/>
  <c r="G21" i="47"/>
  <c r="J21" i="47" s="1"/>
  <c r="F21" i="47"/>
  <c r="I21" i="47" s="1"/>
  <c r="D21" i="47"/>
  <c r="C21" i="47"/>
  <c r="E21" i="47" s="1"/>
  <c r="I19" i="47"/>
  <c r="H19" i="47"/>
  <c r="K19" i="47" s="1"/>
  <c r="G19" i="47"/>
  <c r="J19" i="47" s="1"/>
  <c r="F19" i="47"/>
  <c r="D19" i="47"/>
  <c r="E19" i="47" s="1"/>
  <c r="C19" i="47"/>
  <c r="J17" i="47"/>
  <c r="G17" i="47"/>
  <c r="F17" i="47"/>
  <c r="I17" i="47" s="1"/>
  <c r="D17" i="47"/>
  <c r="C17" i="47"/>
  <c r="E17" i="47" s="1"/>
  <c r="G16" i="47"/>
  <c r="J16" i="47" s="1"/>
  <c r="F16" i="47"/>
  <c r="I16" i="47" s="1"/>
  <c r="D16" i="47"/>
  <c r="C16" i="47"/>
  <c r="E16" i="47" s="1"/>
  <c r="I15" i="47"/>
  <c r="H15" i="47"/>
  <c r="G15" i="47"/>
  <c r="J15" i="47" s="1"/>
  <c r="F15" i="47"/>
  <c r="D15" i="47"/>
  <c r="E15" i="47" s="1"/>
  <c r="C15" i="47"/>
  <c r="J14" i="47"/>
  <c r="I14" i="47"/>
  <c r="G14" i="47"/>
  <c r="F14" i="47"/>
  <c r="H14" i="47" s="1"/>
  <c r="K14" i="47" s="1"/>
  <c r="E14" i="47"/>
  <c r="D14" i="47"/>
  <c r="C14" i="47"/>
  <c r="J13" i="47"/>
  <c r="G13" i="47"/>
  <c r="F13" i="47"/>
  <c r="I13" i="47" s="1"/>
  <c r="D13" i="47"/>
  <c r="C13" i="47"/>
  <c r="E13" i="47" s="1"/>
  <c r="G12" i="47"/>
  <c r="J12" i="47" s="1"/>
  <c r="F12" i="47"/>
  <c r="I12" i="47" s="1"/>
  <c r="D12" i="47"/>
  <c r="C12" i="47"/>
  <c r="E12" i="47" s="1"/>
  <c r="I11" i="47"/>
  <c r="H11" i="47"/>
  <c r="G11" i="47"/>
  <c r="J11" i="47" s="1"/>
  <c r="F11" i="47"/>
  <c r="D11" i="47"/>
  <c r="E11" i="47" s="1"/>
  <c r="C11" i="47"/>
  <c r="J10" i="47"/>
  <c r="I10" i="47"/>
  <c r="G10" i="47"/>
  <c r="F10" i="47"/>
  <c r="H10" i="47" s="1"/>
  <c r="K10" i="47" s="1"/>
  <c r="E10" i="47"/>
  <c r="D10" i="47"/>
  <c r="C10" i="47"/>
  <c r="J9" i="47"/>
  <c r="G9" i="47"/>
  <c r="F9" i="47"/>
  <c r="I9" i="47" s="1"/>
  <c r="D9" i="47"/>
  <c r="C9" i="47"/>
  <c r="E9" i="47" s="1"/>
  <c r="G8" i="47"/>
  <c r="J8" i="47" s="1"/>
  <c r="F8" i="47"/>
  <c r="I8" i="47" s="1"/>
  <c r="D8" i="47"/>
  <c r="C8" i="47"/>
  <c r="E8" i="47" s="1"/>
  <c r="A1" i="47"/>
  <c r="A1" i="46"/>
  <c r="I55" i="48"/>
  <c r="I54" i="48"/>
  <c r="I53" i="48"/>
  <c r="I52" i="48"/>
  <c r="I51" i="48"/>
  <c r="I50" i="48"/>
  <c r="I56" i="48" s="1"/>
  <c r="J44" i="48"/>
  <c r="I44" i="48"/>
  <c r="I40" i="48"/>
  <c r="I39" i="48"/>
  <c r="I38" i="48"/>
  <c r="I37" i="48"/>
  <c r="G36" i="48"/>
  <c r="I35" i="48"/>
  <c r="I33" i="48"/>
  <c r="I32" i="48"/>
  <c r="I30" i="48"/>
  <c r="H30" i="48"/>
  <c r="J24" i="48"/>
  <c r="G24" i="48"/>
  <c r="I21" i="48"/>
  <c r="I20" i="48"/>
  <c r="I19" i="48"/>
  <c r="I18" i="48"/>
  <c r="I22" i="48" s="1"/>
  <c r="I17" i="48"/>
  <c r="G14" i="48"/>
  <c r="C14" i="48"/>
  <c r="A12" i="48"/>
  <c r="BQ56" i="51"/>
  <c r="BA56" i="51"/>
  <c r="AL56" i="51"/>
  <c r="AK56" i="51"/>
  <c r="E56" i="51"/>
  <c r="BU55" i="51"/>
  <c r="BQ55" i="51"/>
  <c r="BO55" i="51"/>
  <c r="BM55" i="51"/>
  <c r="BK55" i="51"/>
  <c r="BI55" i="51"/>
  <c r="BH55" i="51"/>
  <c r="BG55" i="51"/>
  <c r="BF55" i="51"/>
  <c r="BE55" i="51"/>
  <c r="BD55" i="51"/>
  <c r="BC55" i="51"/>
  <c r="BA55" i="51"/>
  <c r="AY55" i="51"/>
  <c r="AW55" i="51"/>
  <c r="AU55" i="51"/>
  <c r="AT55" i="51"/>
  <c r="AS55" i="51"/>
  <c r="AQ55" i="51"/>
  <c r="AO55" i="51"/>
  <c r="AN55" i="51"/>
  <c r="AM55" i="51"/>
  <c r="AL55" i="51"/>
  <c r="AK55" i="51"/>
  <c r="AI55" i="51"/>
  <c r="AG55" i="51"/>
  <c r="AE55" i="51"/>
  <c r="AC55" i="51"/>
  <c r="AA55" i="51"/>
  <c r="Y55" i="51"/>
  <c r="X55" i="51"/>
  <c r="W55" i="51"/>
  <c r="U55" i="51"/>
  <c r="S55" i="51"/>
  <c r="R55" i="51"/>
  <c r="Q55" i="51"/>
  <c r="O55" i="51"/>
  <c r="M55" i="51"/>
  <c r="K55" i="51"/>
  <c r="I55" i="51"/>
  <c r="H55" i="51"/>
  <c r="G55" i="51"/>
  <c r="F55" i="51"/>
  <c r="E55" i="51"/>
  <c r="C55" i="51"/>
  <c r="BV54" i="51"/>
  <c r="BU54" i="51"/>
  <c r="BY54" i="51" s="1"/>
  <c r="BT54" i="51"/>
  <c r="BS54" i="51"/>
  <c r="BR54" i="51"/>
  <c r="BQ54" i="51"/>
  <c r="BP54" i="51"/>
  <c r="BO54" i="51"/>
  <c r="BN54" i="51"/>
  <c r="BM54" i="51"/>
  <c r="BL54" i="51"/>
  <c r="BK54" i="51"/>
  <c r="BJ54" i="51"/>
  <c r="BI54" i="51"/>
  <c r="BH54" i="51"/>
  <c r="BG54" i="51"/>
  <c r="BF54" i="51"/>
  <c r="BE54" i="51"/>
  <c r="BD54" i="51"/>
  <c r="BC54" i="51"/>
  <c r="BB54" i="51"/>
  <c r="BA54" i="51"/>
  <c r="AZ54" i="51"/>
  <c r="AY54" i="51"/>
  <c r="AX54" i="51"/>
  <c r="AW54" i="51"/>
  <c r="AV54" i="51"/>
  <c r="AU54" i="51"/>
  <c r="AT54" i="51"/>
  <c r="AS54" i="51"/>
  <c r="AR54" i="51"/>
  <c r="AQ54" i="51"/>
  <c r="AP54" i="51"/>
  <c r="AO54" i="51"/>
  <c r="AN54" i="51"/>
  <c r="AM54" i="51"/>
  <c r="AL54" i="51"/>
  <c r="AK54" i="51"/>
  <c r="AJ54" i="51"/>
  <c r="AI54" i="51"/>
  <c r="AH54" i="51"/>
  <c r="AG54" i="51"/>
  <c r="AF54" i="51"/>
  <c r="AE54" i="51"/>
  <c r="AC54" i="51"/>
  <c r="AB54" i="51"/>
  <c r="AA54" i="51"/>
  <c r="Z54" i="51"/>
  <c r="Y54" i="51"/>
  <c r="W54" i="51"/>
  <c r="U54" i="51"/>
  <c r="T54" i="51"/>
  <c r="S54" i="51"/>
  <c r="R54" i="51"/>
  <c r="Q54" i="51"/>
  <c r="P54" i="51"/>
  <c r="O54" i="51"/>
  <c r="N54" i="51"/>
  <c r="M54" i="51"/>
  <c r="L54" i="51"/>
  <c r="K54" i="51"/>
  <c r="J54" i="51"/>
  <c r="I54" i="51"/>
  <c r="H54" i="51"/>
  <c r="G54" i="51"/>
  <c r="F54" i="51"/>
  <c r="E54" i="51"/>
  <c r="D54" i="51"/>
  <c r="C54" i="51"/>
  <c r="BU53" i="51"/>
  <c r="BT53" i="51"/>
  <c r="BS53" i="51"/>
  <c r="BQ53" i="51"/>
  <c r="BO53" i="51"/>
  <c r="BL53" i="51"/>
  <c r="BK53" i="51"/>
  <c r="BG53" i="51"/>
  <c r="BE53" i="51"/>
  <c r="BC53" i="51"/>
  <c r="BA53" i="51"/>
  <c r="AW53" i="51"/>
  <c r="AU53" i="51"/>
  <c r="AS53" i="51"/>
  <c r="AO53" i="51"/>
  <c r="AH53" i="51"/>
  <c r="AG53" i="51"/>
  <c r="AE53" i="51"/>
  <c r="AC53" i="51"/>
  <c r="Y53" i="51"/>
  <c r="V53" i="51"/>
  <c r="U53" i="51"/>
  <c r="S53" i="51"/>
  <c r="R53" i="51"/>
  <c r="Q53" i="51"/>
  <c r="P53" i="51"/>
  <c r="O53" i="51"/>
  <c r="N53" i="51"/>
  <c r="M53" i="51"/>
  <c r="L53" i="51"/>
  <c r="K53" i="51"/>
  <c r="I53" i="51"/>
  <c r="H53" i="51"/>
  <c r="G53" i="51"/>
  <c r="E53" i="51"/>
  <c r="C53" i="51"/>
  <c r="BV52" i="51"/>
  <c r="BU52" i="51"/>
  <c r="BY52" i="51" s="1"/>
  <c r="BT52" i="51"/>
  <c r="BS52" i="51"/>
  <c r="BR52" i="51"/>
  <c r="BQ52" i="51"/>
  <c r="BP52" i="51"/>
  <c r="BO52" i="51"/>
  <c r="BN52" i="51"/>
  <c r="BM52" i="51"/>
  <c r="BL52" i="51"/>
  <c r="BK52" i="51"/>
  <c r="BJ52" i="51"/>
  <c r="BI52" i="51"/>
  <c r="BH52" i="51"/>
  <c r="BG52" i="51"/>
  <c r="BF52" i="51"/>
  <c r="BE52" i="51"/>
  <c r="BD52" i="51"/>
  <c r="BC52" i="51"/>
  <c r="BB52" i="51"/>
  <c r="BA52" i="51"/>
  <c r="AZ52" i="51"/>
  <c r="AY52" i="51"/>
  <c r="AX52" i="51"/>
  <c r="AW52" i="51"/>
  <c r="AV52" i="51"/>
  <c r="AU52" i="51"/>
  <c r="AT52" i="51"/>
  <c r="AS52" i="51"/>
  <c r="AR52" i="51"/>
  <c r="AQ52" i="51"/>
  <c r="AP52" i="51"/>
  <c r="AO52" i="51"/>
  <c r="AN52" i="51"/>
  <c r="AM52" i="51"/>
  <c r="AL52" i="51"/>
  <c r="AK52" i="51"/>
  <c r="AJ52" i="51"/>
  <c r="AI52" i="51"/>
  <c r="AH52" i="51"/>
  <c r="AG52" i="51"/>
  <c r="AF52" i="51"/>
  <c r="AE52" i="51"/>
  <c r="AD52" i="51"/>
  <c r="AC52" i="51"/>
  <c r="AB52" i="51"/>
  <c r="AA52" i="51"/>
  <c r="Z52" i="51"/>
  <c r="Y52" i="51"/>
  <c r="W52" i="51"/>
  <c r="U52" i="51"/>
  <c r="T52" i="51"/>
  <c r="S52" i="51"/>
  <c r="R52" i="51"/>
  <c r="Q52" i="51"/>
  <c r="P52" i="51"/>
  <c r="O52" i="51"/>
  <c r="N52" i="51"/>
  <c r="M52" i="51"/>
  <c r="L52" i="51"/>
  <c r="K52" i="51"/>
  <c r="J52" i="51"/>
  <c r="I52" i="51"/>
  <c r="H52" i="51"/>
  <c r="G52" i="51"/>
  <c r="F52" i="51"/>
  <c r="E52" i="51"/>
  <c r="D52" i="51"/>
  <c r="C52" i="51"/>
  <c r="BV51" i="51"/>
  <c r="BU51" i="51"/>
  <c r="BY51" i="51" s="1"/>
  <c r="BT51" i="51"/>
  <c r="BS51" i="51"/>
  <c r="BQ51" i="51"/>
  <c r="BO51" i="51"/>
  <c r="BN51" i="51"/>
  <c r="BM51" i="51"/>
  <c r="BL51" i="51"/>
  <c r="BK51" i="51"/>
  <c r="BJ51" i="51"/>
  <c r="BI51" i="51"/>
  <c r="BH51" i="51"/>
  <c r="BG51" i="51"/>
  <c r="BF51" i="51"/>
  <c r="BE51" i="51"/>
  <c r="BD51" i="51"/>
  <c r="BC51" i="51"/>
  <c r="BB51" i="51"/>
  <c r="BA51" i="51"/>
  <c r="AZ51" i="51"/>
  <c r="AY51" i="51"/>
  <c r="AX51" i="51"/>
  <c r="AW51" i="51"/>
  <c r="AV51" i="51"/>
  <c r="AU51" i="51"/>
  <c r="AT51" i="51"/>
  <c r="AS51" i="51"/>
  <c r="AR51" i="51"/>
  <c r="AQ51" i="51"/>
  <c r="AP51" i="51"/>
  <c r="AO51" i="51"/>
  <c r="AN51" i="51"/>
  <c r="AM51" i="51"/>
  <c r="AL51" i="51"/>
  <c r="AK51" i="51"/>
  <c r="AJ51" i="51"/>
  <c r="AI51" i="51"/>
  <c r="AH51" i="51"/>
  <c r="AG51" i="51"/>
  <c r="AF51" i="51"/>
  <c r="AE51" i="51"/>
  <c r="AD51" i="51"/>
  <c r="AC51" i="51"/>
  <c r="AB51" i="51"/>
  <c r="AA51" i="51"/>
  <c r="Z51" i="51"/>
  <c r="Y51" i="51"/>
  <c r="X51" i="51"/>
  <c r="W51" i="51"/>
  <c r="V51" i="51"/>
  <c r="U51" i="51"/>
  <c r="T51" i="51"/>
  <c r="S51" i="51"/>
  <c r="R51" i="51"/>
  <c r="Q51" i="51"/>
  <c r="P51" i="51"/>
  <c r="O51" i="51"/>
  <c r="N51" i="51"/>
  <c r="M51" i="51"/>
  <c r="L51" i="51"/>
  <c r="K51" i="51"/>
  <c r="J51" i="51"/>
  <c r="I51" i="51"/>
  <c r="H51" i="51"/>
  <c r="G51" i="51"/>
  <c r="F51" i="51"/>
  <c r="E51" i="51"/>
  <c r="D51" i="51"/>
  <c r="C51" i="51"/>
  <c r="BU50" i="51"/>
  <c r="BR50" i="51"/>
  <c r="BQ50" i="51"/>
  <c r="BP50" i="51"/>
  <c r="BO50" i="51"/>
  <c r="BM50" i="51"/>
  <c r="BK50" i="51"/>
  <c r="BJ50" i="51"/>
  <c r="BI50" i="51"/>
  <c r="BG50" i="51"/>
  <c r="BE50" i="51"/>
  <c r="BD50" i="51"/>
  <c r="BC50" i="51"/>
  <c r="BA50" i="51"/>
  <c r="AY50" i="51"/>
  <c r="AW50" i="51"/>
  <c r="AU50" i="51"/>
  <c r="AT50" i="51"/>
  <c r="AS50" i="51"/>
  <c r="AQ50" i="51"/>
  <c r="AO50" i="51"/>
  <c r="AN50" i="51"/>
  <c r="AM50" i="51"/>
  <c r="AL50" i="51"/>
  <c r="AK50" i="51"/>
  <c r="AI50" i="51"/>
  <c r="AG50" i="51"/>
  <c r="AE50" i="51"/>
  <c r="AD50" i="51"/>
  <c r="AC50" i="51"/>
  <c r="Z50" i="51"/>
  <c r="Y50" i="51"/>
  <c r="T50" i="51"/>
  <c r="S50" i="51"/>
  <c r="Q50" i="51"/>
  <c r="P50" i="51"/>
  <c r="O50" i="51"/>
  <c r="M50" i="51"/>
  <c r="L50" i="51"/>
  <c r="K50" i="51"/>
  <c r="J50" i="51"/>
  <c r="I50" i="51"/>
  <c r="H50" i="51"/>
  <c r="G50" i="51"/>
  <c r="E50" i="51"/>
  <c r="C50" i="51"/>
  <c r="BV49" i="51"/>
  <c r="BU49" i="51"/>
  <c r="BY49" i="51" s="1"/>
  <c r="BT49" i="51"/>
  <c r="BS49" i="51"/>
  <c r="BR49" i="51"/>
  <c r="BQ49" i="51"/>
  <c r="BP49" i="51"/>
  <c r="BO49" i="51"/>
  <c r="BN49" i="51"/>
  <c r="BM49" i="51"/>
  <c r="BL49" i="51"/>
  <c r="BK49" i="51"/>
  <c r="BI49" i="51"/>
  <c r="BG49" i="51"/>
  <c r="BF49" i="51"/>
  <c r="BE49" i="51"/>
  <c r="BD49" i="51"/>
  <c r="BC49" i="51"/>
  <c r="BB49" i="51"/>
  <c r="BA49" i="51"/>
  <c r="AZ49" i="51"/>
  <c r="AY49" i="51"/>
  <c r="AW49" i="51"/>
  <c r="AV49" i="51"/>
  <c r="AU49" i="51"/>
  <c r="AS49" i="51"/>
  <c r="AR49" i="51"/>
  <c r="AQ49" i="51"/>
  <c r="AP49" i="51"/>
  <c r="AO49" i="51"/>
  <c r="AM49" i="51"/>
  <c r="AK49" i="51"/>
  <c r="AJ49" i="51"/>
  <c r="AI49" i="51"/>
  <c r="AH49" i="51"/>
  <c r="AG49" i="51"/>
  <c r="AF49" i="51"/>
  <c r="AE49" i="51"/>
  <c r="AD49" i="51"/>
  <c r="AC49" i="51"/>
  <c r="AB49" i="51"/>
  <c r="AA49" i="51"/>
  <c r="Z49" i="51"/>
  <c r="Y49" i="51"/>
  <c r="X49" i="51"/>
  <c r="W49" i="51"/>
  <c r="V49" i="51"/>
  <c r="U49" i="51"/>
  <c r="T49" i="51"/>
  <c r="S49" i="51"/>
  <c r="R49" i="51"/>
  <c r="Q49" i="51"/>
  <c r="P49" i="51"/>
  <c r="O49" i="51"/>
  <c r="N49" i="51"/>
  <c r="M49" i="51"/>
  <c r="L49" i="51"/>
  <c r="K49" i="51"/>
  <c r="J49" i="51"/>
  <c r="I49" i="51"/>
  <c r="H49" i="51"/>
  <c r="G49" i="51"/>
  <c r="F49" i="51"/>
  <c r="E49" i="51"/>
  <c r="D49" i="51"/>
  <c r="C49" i="51"/>
  <c r="BV48" i="51"/>
  <c r="BU48" i="51"/>
  <c r="BY48" i="51" s="1"/>
  <c r="BT48" i="51"/>
  <c r="BS48" i="51"/>
  <c r="BR48" i="51"/>
  <c r="BQ48" i="51"/>
  <c r="BP48" i="51"/>
  <c r="BO48" i="51"/>
  <c r="BN48" i="51"/>
  <c r="BM48" i="51"/>
  <c r="BL48" i="51"/>
  <c r="BK48" i="51"/>
  <c r="BJ48" i="51"/>
  <c r="BI48" i="51"/>
  <c r="BH48" i="51"/>
  <c r="BG48" i="51"/>
  <c r="BF48" i="51"/>
  <c r="BE48" i="51"/>
  <c r="BD48" i="51"/>
  <c r="BC48" i="51"/>
  <c r="BB48" i="51"/>
  <c r="BA48" i="51"/>
  <c r="AZ48" i="51"/>
  <c r="AY48" i="51"/>
  <c r="AX48" i="51"/>
  <c r="AW48" i="51"/>
  <c r="AV48" i="51"/>
  <c r="AU48" i="51"/>
  <c r="AT48" i="51"/>
  <c r="AS48" i="51"/>
  <c r="AR48" i="51"/>
  <c r="AQ48" i="51"/>
  <c r="AP48" i="51"/>
  <c r="AO48" i="51"/>
  <c r="AN48" i="51"/>
  <c r="AM48" i="51"/>
  <c r="AL48" i="51"/>
  <c r="AK48" i="51"/>
  <c r="AJ48" i="51"/>
  <c r="AI48" i="51"/>
  <c r="AH48" i="51"/>
  <c r="AG48" i="51"/>
  <c r="AF48" i="51"/>
  <c r="AE48" i="51"/>
  <c r="AD48" i="51"/>
  <c r="AC48" i="51"/>
  <c r="AB48" i="51"/>
  <c r="AA48" i="51"/>
  <c r="Z48" i="51"/>
  <c r="Y48" i="51"/>
  <c r="W48" i="51"/>
  <c r="U48" i="51"/>
  <c r="T48" i="51"/>
  <c r="S48" i="51"/>
  <c r="R48" i="51"/>
  <c r="Q48" i="51"/>
  <c r="P48" i="51"/>
  <c r="O48" i="51"/>
  <c r="N48" i="51"/>
  <c r="M48" i="51"/>
  <c r="L48" i="51"/>
  <c r="K48" i="51"/>
  <c r="J48" i="51"/>
  <c r="I48" i="51"/>
  <c r="H48" i="51"/>
  <c r="G48" i="51"/>
  <c r="F48" i="51"/>
  <c r="E48" i="51"/>
  <c r="D48" i="51"/>
  <c r="C48" i="51"/>
  <c r="BV47" i="51"/>
  <c r="BU47" i="51"/>
  <c r="BY47" i="51" s="1"/>
  <c r="BT47" i="51"/>
  <c r="BS47" i="51"/>
  <c r="BQ47" i="51"/>
  <c r="BO47" i="51"/>
  <c r="BN47" i="51"/>
  <c r="BM47" i="51"/>
  <c r="BL47" i="51"/>
  <c r="BK47" i="51"/>
  <c r="BJ47" i="51"/>
  <c r="BI47" i="51"/>
  <c r="BH47" i="51"/>
  <c r="BG47" i="51"/>
  <c r="BF47" i="51"/>
  <c r="BE47" i="51"/>
  <c r="BD47" i="51"/>
  <c r="BC47" i="51"/>
  <c r="BB47" i="51"/>
  <c r="BA47" i="51"/>
  <c r="AZ47" i="51"/>
  <c r="AY47" i="51"/>
  <c r="AX47" i="51"/>
  <c r="AW47" i="51"/>
  <c r="AV47" i="51"/>
  <c r="AU47" i="51"/>
  <c r="AT47" i="51"/>
  <c r="AS47" i="51"/>
  <c r="AR47" i="51"/>
  <c r="AQ47" i="51"/>
  <c r="AP47" i="51"/>
  <c r="AO47" i="51"/>
  <c r="AN47" i="51"/>
  <c r="AM47" i="51"/>
  <c r="AL47" i="51"/>
  <c r="AK47" i="51"/>
  <c r="AJ47" i="51"/>
  <c r="AI47" i="51"/>
  <c r="AH47" i="51"/>
  <c r="AG47" i="51"/>
  <c r="AF47" i="51"/>
  <c r="AE47" i="51"/>
  <c r="AD47" i="51"/>
  <c r="AC47" i="51"/>
  <c r="AB47" i="51"/>
  <c r="AA47" i="51"/>
  <c r="Z47" i="51"/>
  <c r="Y47" i="51"/>
  <c r="X47" i="51"/>
  <c r="W47" i="51"/>
  <c r="V47" i="51"/>
  <c r="U47" i="51"/>
  <c r="T47" i="51"/>
  <c r="S47" i="51"/>
  <c r="R47" i="51"/>
  <c r="Q47" i="51"/>
  <c r="P47" i="51"/>
  <c r="O47" i="51"/>
  <c r="N47" i="51"/>
  <c r="M47" i="51"/>
  <c r="L47" i="51"/>
  <c r="K47" i="51"/>
  <c r="J47" i="51"/>
  <c r="I47" i="51"/>
  <c r="H47" i="51"/>
  <c r="G47" i="51"/>
  <c r="F47" i="51"/>
  <c r="E47" i="51"/>
  <c r="D47" i="51"/>
  <c r="C47" i="51"/>
  <c r="BU46" i="51"/>
  <c r="BT46" i="51"/>
  <c r="BS46" i="51"/>
  <c r="BQ46" i="51"/>
  <c r="BP46" i="51"/>
  <c r="BO46" i="51"/>
  <c r="BM46" i="51"/>
  <c r="BL46" i="51"/>
  <c r="BK46" i="51"/>
  <c r="BI46" i="51"/>
  <c r="BG46" i="51"/>
  <c r="BE46" i="51"/>
  <c r="BC46" i="51"/>
  <c r="BA46" i="51"/>
  <c r="AZ46" i="51"/>
  <c r="AY46" i="51"/>
  <c r="AW46" i="51"/>
  <c r="AU46" i="51"/>
  <c r="AS46" i="51"/>
  <c r="AR46" i="51"/>
  <c r="AQ46" i="51"/>
  <c r="AO46" i="51"/>
  <c r="AN46" i="51"/>
  <c r="AM46" i="51"/>
  <c r="AL46" i="51"/>
  <c r="AK46" i="51"/>
  <c r="AJ46" i="51"/>
  <c r="AI46" i="51"/>
  <c r="AG46" i="51"/>
  <c r="AE46" i="51"/>
  <c r="AC46" i="51"/>
  <c r="Y46" i="51"/>
  <c r="S46" i="51"/>
  <c r="Q46" i="51"/>
  <c r="O46" i="51"/>
  <c r="N46" i="51"/>
  <c r="M46" i="51"/>
  <c r="L46" i="51"/>
  <c r="K46" i="51"/>
  <c r="J46" i="51"/>
  <c r="I46" i="51"/>
  <c r="G46" i="51"/>
  <c r="E46" i="51"/>
  <c r="D46" i="51"/>
  <c r="C46" i="51"/>
  <c r="BV45" i="51"/>
  <c r="BU45" i="51"/>
  <c r="BY45" i="51" s="1"/>
  <c r="BT45" i="51"/>
  <c r="BS45" i="51"/>
  <c r="BR45" i="51"/>
  <c r="BQ45" i="51"/>
  <c r="BP45" i="51"/>
  <c r="BO45" i="51"/>
  <c r="BN45" i="51"/>
  <c r="BM45" i="51"/>
  <c r="BL45" i="51"/>
  <c r="BK45" i="51"/>
  <c r="BI45" i="51"/>
  <c r="BH45" i="51"/>
  <c r="BG45" i="51"/>
  <c r="BF45" i="51"/>
  <c r="BE45" i="51"/>
  <c r="BD45" i="51"/>
  <c r="BC45" i="51"/>
  <c r="BB45" i="51"/>
  <c r="BA45" i="51"/>
  <c r="AY45" i="51"/>
  <c r="AX45" i="51"/>
  <c r="AW45" i="51"/>
  <c r="AV45" i="51"/>
  <c r="AU45" i="51"/>
  <c r="AT45" i="51"/>
  <c r="AS45" i="51"/>
  <c r="AQ45" i="51"/>
  <c r="AP45" i="51"/>
  <c r="AO45" i="51"/>
  <c r="AM45" i="51"/>
  <c r="AK45" i="51"/>
  <c r="AJ45" i="51"/>
  <c r="AI45" i="51"/>
  <c r="AH45" i="51"/>
  <c r="AG45" i="51"/>
  <c r="AF45" i="51"/>
  <c r="AE45" i="51"/>
  <c r="AD45" i="51"/>
  <c r="AC45" i="51"/>
  <c r="AB45" i="51"/>
  <c r="AA45" i="51"/>
  <c r="Z45" i="51"/>
  <c r="Y45" i="51"/>
  <c r="X45" i="51"/>
  <c r="W45" i="51"/>
  <c r="V45" i="51"/>
  <c r="U45" i="51"/>
  <c r="T45" i="51"/>
  <c r="S45" i="51"/>
  <c r="R45" i="51"/>
  <c r="Q45" i="51"/>
  <c r="P45" i="51"/>
  <c r="O45" i="51"/>
  <c r="N45" i="51"/>
  <c r="M45" i="51"/>
  <c r="L45" i="51"/>
  <c r="K45" i="51"/>
  <c r="J45" i="51"/>
  <c r="I45" i="51"/>
  <c r="H45" i="51"/>
  <c r="G45" i="51"/>
  <c r="F45" i="51"/>
  <c r="E45" i="51"/>
  <c r="D45" i="51"/>
  <c r="C45" i="51"/>
  <c r="BU44" i="51"/>
  <c r="BT44" i="51"/>
  <c r="BS44" i="51"/>
  <c r="BR44" i="51"/>
  <c r="BQ44" i="51"/>
  <c r="BP44" i="51"/>
  <c r="BO44" i="51"/>
  <c r="BM44" i="51"/>
  <c r="BL44" i="51"/>
  <c r="BK44" i="51"/>
  <c r="BJ44" i="51"/>
  <c r="BI44" i="51"/>
  <c r="BG44" i="51"/>
  <c r="BE44" i="51"/>
  <c r="BC44" i="51"/>
  <c r="BB44" i="51"/>
  <c r="BA44" i="51"/>
  <c r="AZ44" i="51"/>
  <c r="AY44" i="51"/>
  <c r="AX44" i="51"/>
  <c r="AW44" i="51"/>
  <c r="AU44" i="51"/>
  <c r="AP44" i="51"/>
  <c r="AO44" i="51"/>
  <c r="AN44" i="51"/>
  <c r="AM44" i="51"/>
  <c r="AL44" i="51"/>
  <c r="AK44" i="51"/>
  <c r="AJ44" i="51"/>
  <c r="AI44" i="51"/>
  <c r="AH44" i="51"/>
  <c r="AG44" i="51"/>
  <c r="AF44" i="51"/>
  <c r="AE44" i="51"/>
  <c r="AC44" i="51"/>
  <c r="AA44" i="51"/>
  <c r="Z44" i="51"/>
  <c r="Y44" i="51"/>
  <c r="T44" i="51"/>
  <c r="S44" i="51"/>
  <c r="Q44" i="51"/>
  <c r="P44" i="51"/>
  <c r="O44" i="51"/>
  <c r="M44" i="51"/>
  <c r="L44" i="51"/>
  <c r="K44" i="51"/>
  <c r="J44" i="51"/>
  <c r="I44" i="51"/>
  <c r="H44" i="51"/>
  <c r="G44" i="51"/>
  <c r="F44" i="51"/>
  <c r="E44" i="51"/>
  <c r="D44" i="51"/>
  <c r="C44" i="51"/>
  <c r="BV43" i="51"/>
  <c r="BU43" i="51"/>
  <c r="BY43" i="51" s="1"/>
  <c r="BS43" i="51"/>
  <c r="BQ43" i="51"/>
  <c r="BO43" i="51"/>
  <c r="BN43" i="51"/>
  <c r="BM43" i="51"/>
  <c r="BL43" i="51"/>
  <c r="BK43" i="51"/>
  <c r="BJ43" i="51"/>
  <c r="BI43" i="51"/>
  <c r="BH43" i="51"/>
  <c r="BG43" i="51"/>
  <c r="BF43" i="51"/>
  <c r="BE43" i="51"/>
  <c r="BD43" i="51"/>
  <c r="BC43" i="51"/>
  <c r="BB43" i="51"/>
  <c r="BA43" i="51"/>
  <c r="AZ43" i="51"/>
  <c r="AY43" i="51"/>
  <c r="AX43" i="51"/>
  <c r="AW43" i="51"/>
  <c r="AV43" i="51"/>
  <c r="AU43" i="51"/>
  <c r="AT43" i="51"/>
  <c r="AS43" i="51"/>
  <c r="AR43" i="51"/>
  <c r="AQ43" i="51"/>
  <c r="AP43" i="51"/>
  <c r="AO43" i="51"/>
  <c r="AN43" i="51"/>
  <c r="AM43" i="51"/>
  <c r="AL43" i="51"/>
  <c r="AK43" i="51"/>
  <c r="AJ43" i="51"/>
  <c r="AI43" i="51"/>
  <c r="AH43" i="51"/>
  <c r="AG43" i="51"/>
  <c r="AF43" i="51"/>
  <c r="AE43" i="51"/>
  <c r="AD43" i="51"/>
  <c r="AC43" i="51"/>
  <c r="AB43" i="51"/>
  <c r="AA43" i="51"/>
  <c r="Z43" i="51"/>
  <c r="Y43" i="51"/>
  <c r="X43" i="51"/>
  <c r="W43" i="51"/>
  <c r="V43" i="51"/>
  <c r="U43" i="51"/>
  <c r="T43" i="51"/>
  <c r="S43" i="51"/>
  <c r="R43" i="51"/>
  <c r="Q43" i="51"/>
  <c r="P43" i="51"/>
  <c r="O43" i="51"/>
  <c r="N43" i="51"/>
  <c r="M43" i="51"/>
  <c r="L43" i="51"/>
  <c r="K43" i="51"/>
  <c r="J43" i="51"/>
  <c r="I43" i="51"/>
  <c r="H43" i="51"/>
  <c r="G43" i="51"/>
  <c r="F43" i="51"/>
  <c r="E43" i="51"/>
  <c r="D43" i="51"/>
  <c r="C43" i="51"/>
  <c r="BV42" i="51"/>
  <c r="BU42" i="51"/>
  <c r="BY42" i="51" s="1"/>
  <c r="BT42" i="51"/>
  <c r="BS42" i="51"/>
  <c r="BR42" i="51"/>
  <c r="BQ42" i="51"/>
  <c r="BP42" i="51"/>
  <c r="BO42" i="51"/>
  <c r="BN42" i="51"/>
  <c r="BM42" i="51"/>
  <c r="BL42" i="51"/>
  <c r="BK42" i="51"/>
  <c r="BJ42" i="51"/>
  <c r="BI42" i="51"/>
  <c r="BH42" i="51"/>
  <c r="BG42" i="51"/>
  <c r="BF42" i="51"/>
  <c r="BE42" i="51"/>
  <c r="BD42" i="51"/>
  <c r="BC42" i="51"/>
  <c r="BB42" i="51"/>
  <c r="BA42" i="51"/>
  <c r="AZ42" i="51"/>
  <c r="AY42" i="51"/>
  <c r="AX42" i="51"/>
  <c r="AW42" i="51"/>
  <c r="AV42" i="51"/>
  <c r="AU42" i="51"/>
  <c r="AT42" i="51"/>
  <c r="AS42" i="51"/>
  <c r="AR42" i="51"/>
  <c r="AQ42" i="51"/>
  <c r="AP42" i="51"/>
  <c r="AO42" i="51"/>
  <c r="AN42" i="51"/>
  <c r="AM42" i="51"/>
  <c r="AL42" i="51"/>
  <c r="AK42" i="51"/>
  <c r="AJ42" i="51"/>
  <c r="AI42" i="51"/>
  <c r="AH42" i="51"/>
  <c r="AG42" i="51"/>
  <c r="AF42" i="51"/>
  <c r="AE42" i="51"/>
  <c r="AC42" i="51"/>
  <c r="AB42" i="51"/>
  <c r="AA42" i="51"/>
  <c r="Y42" i="51"/>
  <c r="X42" i="51"/>
  <c r="W42" i="51"/>
  <c r="V42" i="51"/>
  <c r="U42" i="51"/>
  <c r="T42" i="51"/>
  <c r="S42" i="51"/>
  <c r="R42" i="51"/>
  <c r="Q42" i="51"/>
  <c r="P42" i="51"/>
  <c r="O42" i="51"/>
  <c r="N42" i="51"/>
  <c r="M42" i="51"/>
  <c r="L42" i="51"/>
  <c r="K42" i="51"/>
  <c r="J42" i="51"/>
  <c r="I42" i="51"/>
  <c r="H42" i="51"/>
  <c r="G42" i="51"/>
  <c r="F42" i="51"/>
  <c r="E42" i="51"/>
  <c r="D42" i="51"/>
  <c r="C42" i="51"/>
  <c r="BV41" i="51"/>
  <c r="BU41" i="51"/>
  <c r="BY41" i="51" s="1"/>
  <c r="BT41" i="51"/>
  <c r="BS41" i="51"/>
  <c r="BR41" i="51"/>
  <c r="BQ41" i="51"/>
  <c r="BP41" i="51"/>
  <c r="BO41" i="51"/>
  <c r="BN41" i="51"/>
  <c r="BM41" i="51"/>
  <c r="BL41" i="51"/>
  <c r="BK41" i="51"/>
  <c r="BJ41" i="51"/>
  <c r="BI41" i="51"/>
  <c r="BH41" i="51"/>
  <c r="BG41" i="51"/>
  <c r="BE41" i="51"/>
  <c r="BD41" i="51"/>
  <c r="BC41" i="51"/>
  <c r="BA41" i="51"/>
  <c r="AY41" i="51"/>
  <c r="AW41" i="51"/>
  <c r="AU41" i="51"/>
  <c r="AS41" i="51"/>
  <c r="AR41" i="51"/>
  <c r="AQ41" i="51"/>
  <c r="AO41" i="51"/>
  <c r="AN41" i="51"/>
  <c r="AM41" i="51"/>
  <c r="AL41" i="51"/>
  <c r="AK41" i="51"/>
  <c r="AI41" i="51"/>
  <c r="AH41" i="51"/>
  <c r="AG41" i="51"/>
  <c r="AF41" i="51"/>
  <c r="AE41" i="51"/>
  <c r="AD41" i="51"/>
  <c r="AC41" i="51"/>
  <c r="AB41" i="51"/>
  <c r="AA41" i="51"/>
  <c r="Z41" i="51"/>
  <c r="Y41" i="51"/>
  <c r="X41" i="51"/>
  <c r="W41" i="51"/>
  <c r="V41" i="51"/>
  <c r="U41" i="51"/>
  <c r="T41" i="51"/>
  <c r="S41" i="51"/>
  <c r="R41" i="51"/>
  <c r="Q41" i="51"/>
  <c r="P41" i="51"/>
  <c r="O41" i="51"/>
  <c r="N41" i="51"/>
  <c r="M41" i="51"/>
  <c r="L41" i="51"/>
  <c r="K41" i="51"/>
  <c r="J41" i="51"/>
  <c r="I41" i="51"/>
  <c r="H41" i="51"/>
  <c r="G41" i="51"/>
  <c r="F41" i="51"/>
  <c r="E41" i="51"/>
  <c r="D41" i="51"/>
  <c r="C41" i="51"/>
  <c r="BV40" i="51"/>
  <c r="BU40" i="51"/>
  <c r="BY40" i="51" s="1"/>
  <c r="BT40" i="51"/>
  <c r="BS40" i="51"/>
  <c r="BR40" i="51"/>
  <c r="BQ40" i="51"/>
  <c r="BP40" i="51"/>
  <c r="BO40" i="51"/>
  <c r="BN40" i="51"/>
  <c r="BM40" i="51"/>
  <c r="BL40" i="51"/>
  <c r="BK40" i="51"/>
  <c r="BJ40" i="51"/>
  <c r="BI40" i="51"/>
  <c r="BH40" i="51"/>
  <c r="BG40" i="51"/>
  <c r="BF40" i="51"/>
  <c r="BE40" i="51"/>
  <c r="BD40" i="51"/>
  <c r="BC40" i="51"/>
  <c r="BB40" i="51"/>
  <c r="BA40" i="51"/>
  <c r="AZ40" i="51"/>
  <c r="AY40" i="51"/>
  <c r="AX40" i="51"/>
  <c r="AW40" i="51"/>
  <c r="AV40" i="51"/>
  <c r="AU40" i="51"/>
  <c r="AT40" i="51"/>
  <c r="AS40" i="51"/>
  <c r="AR40" i="51"/>
  <c r="AQ40" i="51"/>
  <c r="AP40" i="51"/>
  <c r="AO40" i="51"/>
  <c r="AN40" i="51"/>
  <c r="AM40" i="51"/>
  <c r="AL40" i="51"/>
  <c r="AK40" i="51"/>
  <c r="AJ40" i="51"/>
  <c r="AI40" i="51"/>
  <c r="AH40" i="51"/>
  <c r="AG40" i="51"/>
  <c r="AF40" i="51"/>
  <c r="AE40" i="51"/>
  <c r="AD40" i="51"/>
  <c r="AC40" i="51"/>
  <c r="AB40" i="51"/>
  <c r="AA40" i="51"/>
  <c r="Z40" i="51"/>
  <c r="Y40" i="51"/>
  <c r="X40" i="51"/>
  <c r="W40" i="51"/>
  <c r="V40" i="51"/>
  <c r="U40" i="51"/>
  <c r="T40" i="51"/>
  <c r="S40" i="51"/>
  <c r="R40" i="51"/>
  <c r="Q40" i="51"/>
  <c r="P40" i="51"/>
  <c r="O40" i="51"/>
  <c r="N40" i="51"/>
  <c r="M40" i="51"/>
  <c r="L40" i="51"/>
  <c r="K40" i="51"/>
  <c r="J40" i="51"/>
  <c r="I40" i="51"/>
  <c r="H40" i="51"/>
  <c r="G40" i="51"/>
  <c r="F40" i="51"/>
  <c r="E40" i="51"/>
  <c r="D40" i="51"/>
  <c r="C40" i="51"/>
  <c r="BV39" i="51"/>
  <c r="BU39" i="51"/>
  <c r="BY39" i="51" s="1"/>
  <c r="BT39" i="51"/>
  <c r="BS39" i="51"/>
  <c r="BR39" i="51"/>
  <c r="BQ39" i="51"/>
  <c r="BP39" i="51"/>
  <c r="BO39" i="51"/>
  <c r="BN39" i="51"/>
  <c r="BM39" i="51"/>
  <c r="BL39" i="51"/>
  <c r="BK39" i="51"/>
  <c r="BJ39" i="51"/>
  <c r="BI39" i="51"/>
  <c r="BH39" i="51"/>
  <c r="BG39" i="51"/>
  <c r="BF39" i="51"/>
  <c r="BE39" i="51"/>
  <c r="BD39" i="51"/>
  <c r="BC39" i="51"/>
  <c r="BB39" i="51"/>
  <c r="BA39" i="51"/>
  <c r="AZ39" i="51"/>
  <c r="AY39" i="51"/>
  <c r="AX39" i="51"/>
  <c r="AW39" i="51"/>
  <c r="AV39" i="51"/>
  <c r="AU39" i="51"/>
  <c r="AT39" i="51"/>
  <c r="AS39" i="51"/>
  <c r="AR39" i="51"/>
  <c r="AQ39" i="51"/>
  <c r="AP39" i="51"/>
  <c r="AO39" i="51"/>
  <c r="AN39" i="51"/>
  <c r="AM39" i="51"/>
  <c r="AL39" i="51"/>
  <c r="AK39" i="51"/>
  <c r="AJ39" i="51"/>
  <c r="AI39" i="51"/>
  <c r="AH39" i="51"/>
  <c r="AG39" i="51"/>
  <c r="AF39" i="51"/>
  <c r="AE39" i="51"/>
  <c r="AD39" i="51"/>
  <c r="AC39" i="51"/>
  <c r="AB39" i="51"/>
  <c r="AA39" i="51"/>
  <c r="Z39" i="51"/>
  <c r="Y39" i="51"/>
  <c r="X39" i="51"/>
  <c r="W39" i="51"/>
  <c r="V39" i="51"/>
  <c r="U39" i="51"/>
  <c r="T39" i="51"/>
  <c r="S39" i="51"/>
  <c r="R39" i="51"/>
  <c r="Q39" i="51"/>
  <c r="P39" i="51"/>
  <c r="O39" i="51"/>
  <c r="N39" i="51"/>
  <c r="M39" i="51"/>
  <c r="L39" i="51"/>
  <c r="K39" i="51"/>
  <c r="J39" i="51"/>
  <c r="I39" i="51"/>
  <c r="H39" i="51"/>
  <c r="G39" i="51"/>
  <c r="F39" i="51"/>
  <c r="E39" i="51"/>
  <c r="D39" i="51"/>
  <c r="C39" i="51"/>
  <c r="BV38" i="51"/>
  <c r="BU38" i="51"/>
  <c r="BY38" i="51" s="1"/>
  <c r="BT38" i="51"/>
  <c r="BS38" i="51"/>
  <c r="BR38" i="51"/>
  <c r="BQ38" i="51"/>
  <c r="BP38" i="51"/>
  <c r="BO38" i="51"/>
  <c r="BN38" i="51"/>
  <c r="BM38" i="51"/>
  <c r="BL38" i="51"/>
  <c r="BK38" i="51"/>
  <c r="BJ38" i="51"/>
  <c r="BI38" i="51"/>
  <c r="BH38" i="51"/>
  <c r="BG38" i="51"/>
  <c r="BF38" i="51"/>
  <c r="BE38" i="51"/>
  <c r="BD38" i="51"/>
  <c r="BC38" i="51"/>
  <c r="BB38" i="51"/>
  <c r="BA38" i="51"/>
  <c r="AZ38" i="51"/>
  <c r="AY38" i="51"/>
  <c r="AX38" i="51"/>
  <c r="AW38" i="51"/>
  <c r="AV38" i="51"/>
  <c r="AU38" i="51"/>
  <c r="AT38" i="51"/>
  <c r="AS38" i="51"/>
  <c r="AR38" i="51"/>
  <c r="AQ38" i="51"/>
  <c r="AP38" i="51"/>
  <c r="AO38" i="51"/>
  <c r="AN38" i="51"/>
  <c r="AM38" i="51"/>
  <c r="AL38" i="51"/>
  <c r="AK38" i="51"/>
  <c r="AJ38" i="51"/>
  <c r="AI38" i="51"/>
  <c r="AH38" i="51"/>
  <c r="AG38" i="51"/>
  <c r="AF38" i="51"/>
  <c r="AE38" i="51"/>
  <c r="AC38" i="51"/>
  <c r="AA38" i="51"/>
  <c r="Z38" i="51"/>
  <c r="Y38" i="51"/>
  <c r="W38" i="51"/>
  <c r="U38" i="51"/>
  <c r="T38" i="51"/>
  <c r="S38" i="51"/>
  <c r="R38" i="51"/>
  <c r="Q38" i="51"/>
  <c r="P38" i="51"/>
  <c r="O38" i="51"/>
  <c r="N38" i="51"/>
  <c r="M38" i="51"/>
  <c r="L38" i="51"/>
  <c r="K38" i="51"/>
  <c r="J38" i="51"/>
  <c r="I38" i="51"/>
  <c r="H38" i="51"/>
  <c r="G38" i="51"/>
  <c r="F38" i="51"/>
  <c r="E38" i="51"/>
  <c r="D38" i="51"/>
  <c r="C38" i="51"/>
  <c r="BV37" i="51"/>
  <c r="BU37" i="51"/>
  <c r="BY37" i="51" s="1"/>
  <c r="BT37" i="51"/>
  <c r="BS37" i="51"/>
  <c r="BR37" i="51"/>
  <c r="BQ37" i="51"/>
  <c r="BP37" i="51"/>
  <c r="BO37" i="51"/>
  <c r="BN37" i="51"/>
  <c r="BM37" i="51"/>
  <c r="BL37" i="51"/>
  <c r="BK37" i="51"/>
  <c r="BI37" i="51"/>
  <c r="BH37" i="51"/>
  <c r="BG37" i="51"/>
  <c r="BF37" i="51"/>
  <c r="BE37" i="51"/>
  <c r="BD37" i="51"/>
  <c r="BC37" i="51"/>
  <c r="BB37" i="51"/>
  <c r="BA37" i="51"/>
  <c r="AZ37" i="51"/>
  <c r="AY37" i="51"/>
  <c r="AX37" i="51"/>
  <c r="AW37" i="51"/>
  <c r="AV37" i="51"/>
  <c r="AU37" i="51"/>
  <c r="AT37" i="51"/>
  <c r="AS37" i="51"/>
  <c r="AQ37" i="51"/>
  <c r="AP37" i="51"/>
  <c r="AO37" i="51"/>
  <c r="AM37" i="51"/>
  <c r="AK37" i="51"/>
  <c r="AJ37" i="51"/>
  <c r="AI37" i="51"/>
  <c r="AH37" i="51"/>
  <c r="AG37" i="51"/>
  <c r="AF37" i="51"/>
  <c r="AE37" i="51"/>
  <c r="AD37" i="51"/>
  <c r="AC37" i="51"/>
  <c r="AB37" i="51"/>
  <c r="AA37" i="51"/>
  <c r="Z37" i="51"/>
  <c r="Y37" i="51"/>
  <c r="X37" i="51"/>
  <c r="W37" i="51"/>
  <c r="V37" i="51"/>
  <c r="U37" i="51"/>
  <c r="T37" i="51"/>
  <c r="S37" i="51"/>
  <c r="R37" i="51"/>
  <c r="Q37" i="51"/>
  <c r="P37" i="51"/>
  <c r="O37" i="51"/>
  <c r="N37" i="51"/>
  <c r="M37" i="51"/>
  <c r="L37" i="51"/>
  <c r="K37" i="51"/>
  <c r="J37" i="51"/>
  <c r="I37" i="51"/>
  <c r="H37" i="51"/>
  <c r="G37" i="51"/>
  <c r="F37" i="51"/>
  <c r="E37" i="51"/>
  <c r="D37" i="51"/>
  <c r="C37" i="51"/>
  <c r="BV36" i="51"/>
  <c r="BU36" i="51"/>
  <c r="BY36" i="51" s="1"/>
  <c r="BT36" i="51"/>
  <c r="BS36" i="51"/>
  <c r="BR36" i="51"/>
  <c r="BQ36" i="51"/>
  <c r="BP36" i="51"/>
  <c r="BO36" i="51"/>
  <c r="BN36" i="51"/>
  <c r="BM36" i="51"/>
  <c r="BL36" i="51"/>
  <c r="BK36" i="51"/>
  <c r="BJ36" i="51"/>
  <c r="BI36" i="51"/>
  <c r="BH36" i="51"/>
  <c r="BG36" i="51"/>
  <c r="BF36" i="51"/>
  <c r="BE36" i="51"/>
  <c r="BD36" i="51"/>
  <c r="BC36" i="51"/>
  <c r="BB36" i="51"/>
  <c r="BA36" i="51"/>
  <c r="AZ36" i="51"/>
  <c r="AY36" i="51"/>
  <c r="AX36" i="51"/>
  <c r="AW36" i="51"/>
  <c r="AV36" i="51"/>
  <c r="AU36" i="51"/>
  <c r="AT36" i="51"/>
  <c r="AS36" i="51"/>
  <c r="AR36" i="51"/>
  <c r="AQ36" i="51"/>
  <c r="AP36" i="51"/>
  <c r="AO36" i="51"/>
  <c r="AN36" i="51"/>
  <c r="AM36" i="51"/>
  <c r="AL36" i="51"/>
  <c r="AK36" i="51"/>
  <c r="AJ36" i="51"/>
  <c r="AI36" i="51"/>
  <c r="AH36" i="51"/>
  <c r="AG36" i="51"/>
  <c r="AF36" i="51"/>
  <c r="AE36" i="51"/>
  <c r="AD36" i="51"/>
  <c r="AC36" i="51"/>
  <c r="AB36" i="51"/>
  <c r="AA36" i="51"/>
  <c r="Z36" i="51"/>
  <c r="Y36" i="51"/>
  <c r="W36" i="51"/>
  <c r="U36" i="51"/>
  <c r="T36" i="51"/>
  <c r="S36" i="51"/>
  <c r="R36" i="51"/>
  <c r="Q36" i="51"/>
  <c r="P36" i="51"/>
  <c r="O36" i="51"/>
  <c r="N36" i="51"/>
  <c r="M36" i="51"/>
  <c r="L36" i="51"/>
  <c r="K36" i="51"/>
  <c r="J36" i="51"/>
  <c r="I36" i="51"/>
  <c r="H36" i="51"/>
  <c r="G36" i="51"/>
  <c r="F36" i="51"/>
  <c r="E36" i="51"/>
  <c r="D36" i="51"/>
  <c r="C36" i="51"/>
  <c r="BV35" i="51"/>
  <c r="BU35" i="51"/>
  <c r="BT35" i="51"/>
  <c r="BS35" i="51"/>
  <c r="BM35" i="51"/>
  <c r="BK35" i="51"/>
  <c r="BJ35" i="51"/>
  <c r="BI35" i="51"/>
  <c r="BH35" i="51"/>
  <c r="BG35" i="51"/>
  <c r="BE35" i="51"/>
  <c r="BA35" i="51"/>
  <c r="AZ35" i="51"/>
  <c r="AY35" i="51"/>
  <c r="AW35" i="51"/>
  <c r="AV35" i="51"/>
  <c r="AU35" i="51"/>
  <c r="AS35" i="51"/>
  <c r="AQ35" i="51"/>
  <c r="AP35" i="51"/>
  <c r="AO35" i="51"/>
  <c r="AN35" i="51"/>
  <c r="AM35" i="51"/>
  <c r="AL35" i="51"/>
  <c r="AK35" i="51"/>
  <c r="AI35" i="51"/>
  <c r="AG35" i="51"/>
  <c r="AE35" i="51"/>
  <c r="AC35" i="51"/>
  <c r="AA35" i="51"/>
  <c r="Y35" i="51"/>
  <c r="W35" i="51"/>
  <c r="U35" i="51"/>
  <c r="T35" i="51"/>
  <c r="S35" i="51"/>
  <c r="Q35" i="51"/>
  <c r="O35" i="51"/>
  <c r="M35" i="51"/>
  <c r="L35" i="51"/>
  <c r="K35" i="51"/>
  <c r="J35" i="51"/>
  <c r="I35" i="51"/>
  <c r="H35" i="51"/>
  <c r="G35" i="51"/>
  <c r="E35" i="51"/>
  <c r="D35" i="51"/>
  <c r="C35" i="51"/>
  <c r="BV34" i="51"/>
  <c r="BU34" i="51"/>
  <c r="BY34" i="51" s="1"/>
  <c r="BT34" i="51"/>
  <c r="BS34" i="51"/>
  <c r="BR34" i="51"/>
  <c r="BQ34" i="51"/>
  <c r="BP34" i="51"/>
  <c r="BO34" i="51"/>
  <c r="BN34" i="51"/>
  <c r="BM34" i="51"/>
  <c r="BL34" i="51"/>
  <c r="BK34" i="51"/>
  <c r="BJ34" i="51"/>
  <c r="BI34" i="51"/>
  <c r="BH34" i="51"/>
  <c r="BG34" i="51"/>
  <c r="BF34" i="51"/>
  <c r="BE34" i="51"/>
  <c r="BD34" i="51"/>
  <c r="BC34" i="51"/>
  <c r="BB34" i="51"/>
  <c r="BA34" i="51"/>
  <c r="AZ34" i="51"/>
  <c r="AY34" i="51"/>
  <c r="AX34" i="51"/>
  <c r="AW34" i="51"/>
  <c r="AV34" i="51"/>
  <c r="AU34" i="51"/>
  <c r="AT34" i="51"/>
  <c r="AS34" i="51"/>
  <c r="AR34" i="51"/>
  <c r="AQ34" i="51"/>
  <c r="AP34" i="51"/>
  <c r="AO34" i="51"/>
  <c r="AN34" i="51"/>
  <c r="AM34" i="51"/>
  <c r="AL34" i="51"/>
  <c r="AK34" i="51"/>
  <c r="AJ34" i="51"/>
  <c r="AI34" i="51"/>
  <c r="AH34" i="51"/>
  <c r="AG34" i="51"/>
  <c r="AF34" i="51"/>
  <c r="AE34" i="51"/>
  <c r="AD34" i="51"/>
  <c r="AC34" i="51"/>
  <c r="AA34" i="51"/>
  <c r="Y34" i="51"/>
  <c r="W34" i="51"/>
  <c r="U34" i="51"/>
  <c r="T34" i="51"/>
  <c r="S34" i="51"/>
  <c r="R34" i="51"/>
  <c r="Q34" i="51"/>
  <c r="P34" i="51"/>
  <c r="O34" i="51"/>
  <c r="N34" i="51"/>
  <c r="M34" i="51"/>
  <c r="L34" i="51"/>
  <c r="K34" i="51"/>
  <c r="J34" i="51"/>
  <c r="I34" i="51"/>
  <c r="H34" i="51"/>
  <c r="G34" i="51"/>
  <c r="F34" i="51"/>
  <c r="E34" i="51"/>
  <c r="D34" i="51"/>
  <c r="C34" i="51"/>
  <c r="BV33" i="51"/>
  <c r="BU33" i="51"/>
  <c r="BY33" i="51" s="1"/>
  <c r="BT33" i="51"/>
  <c r="BS33" i="51"/>
  <c r="BR33" i="51"/>
  <c r="BQ33" i="51"/>
  <c r="BP33" i="51"/>
  <c r="BO33" i="51"/>
  <c r="BN33" i="51"/>
  <c r="BM33" i="51"/>
  <c r="BL33" i="51"/>
  <c r="BK33" i="51"/>
  <c r="BJ33" i="51"/>
  <c r="BI33" i="51"/>
  <c r="BH33" i="51"/>
  <c r="BG33" i="51"/>
  <c r="BF33" i="51"/>
  <c r="BE33" i="51"/>
  <c r="BD33" i="51"/>
  <c r="BC33" i="51"/>
  <c r="BB33" i="51"/>
  <c r="BA33" i="51"/>
  <c r="AY33" i="51"/>
  <c r="AW33" i="51"/>
  <c r="AV33" i="51"/>
  <c r="AU33" i="51"/>
  <c r="AT33" i="51"/>
  <c r="AS33" i="51"/>
  <c r="AR33" i="51"/>
  <c r="AQ33" i="51"/>
  <c r="AP33" i="51"/>
  <c r="AO33" i="51"/>
  <c r="AN33" i="51"/>
  <c r="AM33" i="51"/>
  <c r="AL33" i="51"/>
  <c r="AK33" i="51"/>
  <c r="AJ33" i="51"/>
  <c r="AI33" i="51"/>
  <c r="AH33" i="51"/>
  <c r="AG33" i="51"/>
  <c r="AF33" i="51"/>
  <c r="AE33" i="51"/>
  <c r="AD33" i="51"/>
  <c r="AC33" i="51"/>
  <c r="AB33" i="51"/>
  <c r="AA33" i="51"/>
  <c r="Z33" i="51"/>
  <c r="Y33" i="51"/>
  <c r="X33" i="51"/>
  <c r="W33" i="51"/>
  <c r="V33" i="51"/>
  <c r="U33" i="51"/>
  <c r="T33" i="51"/>
  <c r="S33" i="51"/>
  <c r="R33" i="51"/>
  <c r="Q33" i="51"/>
  <c r="P33" i="51"/>
  <c r="O33" i="51"/>
  <c r="N33" i="51"/>
  <c r="M33" i="51"/>
  <c r="L33" i="51"/>
  <c r="K33" i="51"/>
  <c r="J33" i="51"/>
  <c r="I33" i="51"/>
  <c r="H33" i="51"/>
  <c r="G33" i="51"/>
  <c r="F33" i="51"/>
  <c r="E33" i="51"/>
  <c r="D33" i="51"/>
  <c r="C33" i="51"/>
  <c r="BV32" i="51"/>
  <c r="BU32" i="51"/>
  <c r="BY32" i="51" s="1"/>
  <c r="BT32" i="51"/>
  <c r="BS32" i="51"/>
  <c r="BR32" i="51"/>
  <c r="BQ32" i="51"/>
  <c r="BP32" i="51"/>
  <c r="BO32" i="51"/>
  <c r="BN32" i="51"/>
  <c r="BM32" i="51"/>
  <c r="BL32" i="51"/>
  <c r="BK32" i="51"/>
  <c r="BJ32" i="51"/>
  <c r="BI32" i="51"/>
  <c r="BH32" i="51"/>
  <c r="BG32" i="51"/>
  <c r="BF32" i="51"/>
  <c r="BE32" i="51"/>
  <c r="BD32" i="51"/>
  <c r="BC32" i="51"/>
  <c r="BB32" i="51"/>
  <c r="BA32" i="51"/>
  <c r="AZ32" i="51"/>
  <c r="AY32" i="51"/>
  <c r="AX32" i="51"/>
  <c r="AW32" i="51"/>
  <c r="AV32" i="51"/>
  <c r="AU32" i="51"/>
  <c r="AT32" i="51"/>
  <c r="AS32" i="51"/>
  <c r="AR32" i="51"/>
  <c r="AQ32" i="51"/>
  <c r="AP32" i="51"/>
  <c r="AO32" i="51"/>
  <c r="AN32" i="51"/>
  <c r="AM32" i="51"/>
  <c r="AL32" i="51"/>
  <c r="AK32" i="51"/>
  <c r="AJ32" i="51"/>
  <c r="AI32" i="51"/>
  <c r="AH32" i="51"/>
  <c r="AG32" i="51"/>
  <c r="AF32" i="51"/>
  <c r="AE32" i="51"/>
  <c r="AD32" i="51"/>
  <c r="AC32" i="51"/>
  <c r="AB32" i="51"/>
  <c r="AA32" i="51"/>
  <c r="Z32" i="51"/>
  <c r="Y32" i="51"/>
  <c r="X32" i="51"/>
  <c r="W32" i="51"/>
  <c r="V32" i="51"/>
  <c r="U32" i="51"/>
  <c r="T32" i="51"/>
  <c r="S32" i="51"/>
  <c r="R32" i="51"/>
  <c r="Q32" i="51"/>
  <c r="P32" i="51"/>
  <c r="O32" i="51"/>
  <c r="N32" i="51"/>
  <c r="M32" i="51"/>
  <c r="L32" i="51"/>
  <c r="K32" i="51"/>
  <c r="J32" i="51"/>
  <c r="I32" i="51"/>
  <c r="H32" i="51"/>
  <c r="G32" i="51"/>
  <c r="F32" i="51"/>
  <c r="E32" i="51"/>
  <c r="D32" i="51"/>
  <c r="C32" i="51"/>
  <c r="BV31" i="51"/>
  <c r="BU31" i="51"/>
  <c r="BY31" i="51" s="1"/>
  <c r="BS31" i="51"/>
  <c r="BQ31" i="51"/>
  <c r="BO31" i="51"/>
  <c r="BN31" i="51"/>
  <c r="BM31" i="51"/>
  <c r="BL31" i="51"/>
  <c r="BK31" i="51"/>
  <c r="BJ31" i="51"/>
  <c r="BI31" i="51"/>
  <c r="BH31" i="51"/>
  <c r="BG31" i="51"/>
  <c r="BF31" i="51"/>
  <c r="BE31" i="51"/>
  <c r="BD31" i="51"/>
  <c r="BC31" i="51"/>
  <c r="BB31" i="51"/>
  <c r="BA31" i="51"/>
  <c r="AZ31" i="51"/>
  <c r="AY31" i="51"/>
  <c r="AX31" i="51"/>
  <c r="AW31" i="51"/>
  <c r="AV31" i="51"/>
  <c r="AU31" i="51"/>
  <c r="AT31" i="51"/>
  <c r="AS31" i="51"/>
  <c r="AR31" i="51"/>
  <c r="AQ31" i="51"/>
  <c r="AP31" i="51"/>
  <c r="AO31" i="51"/>
  <c r="AN31" i="51"/>
  <c r="AM31" i="51"/>
  <c r="AL31" i="51"/>
  <c r="AK31" i="51"/>
  <c r="AJ31" i="51"/>
  <c r="AI31" i="51"/>
  <c r="AH31" i="51"/>
  <c r="AG31" i="51"/>
  <c r="AF31" i="51"/>
  <c r="AE31" i="51"/>
  <c r="AD31" i="51"/>
  <c r="AC31" i="51"/>
  <c r="AB31" i="51"/>
  <c r="AA31" i="51"/>
  <c r="Z31" i="51"/>
  <c r="Y31" i="51"/>
  <c r="X31" i="51"/>
  <c r="W31" i="51"/>
  <c r="V31" i="51"/>
  <c r="U31" i="51"/>
  <c r="T31" i="51"/>
  <c r="S31" i="51"/>
  <c r="R31" i="51"/>
  <c r="Q31" i="51"/>
  <c r="P31" i="51"/>
  <c r="O31" i="51"/>
  <c r="N31" i="51"/>
  <c r="M31" i="51"/>
  <c r="L31" i="51"/>
  <c r="K31" i="51"/>
  <c r="J31" i="51"/>
  <c r="I31" i="51"/>
  <c r="G31" i="51"/>
  <c r="F31" i="51"/>
  <c r="E31" i="51"/>
  <c r="D31" i="51"/>
  <c r="C31" i="51"/>
  <c r="BV30" i="51"/>
  <c r="BU30" i="51"/>
  <c r="BY30" i="51" s="1"/>
  <c r="BT30" i="51"/>
  <c r="BS30" i="51"/>
  <c r="BR30" i="51"/>
  <c r="BQ30" i="51"/>
  <c r="BP30" i="51"/>
  <c r="BO30" i="51"/>
  <c r="BM30" i="51"/>
  <c r="BL30" i="51"/>
  <c r="BK30" i="51"/>
  <c r="BJ30" i="51"/>
  <c r="BI30" i="51"/>
  <c r="BH30" i="51"/>
  <c r="BG30" i="51"/>
  <c r="BF30" i="51"/>
  <c r="BE30" i="51"/>
  <c r="BD30" i="51"/>
  <c r="BC30" i="51"/>
  <c r="BB30" i="51"/>
  <c r="BA30" i="51"/>
  <c r="AZ30" i="51"/>
  <c r="AY30" i="51"/>
  <c r="AX30" i="51"/>
  <c r="AW30" i="51"/>
  <c r="AV30" i="51"/>
  <c r="AU30" i="51"/>
  <c r="AT30" i="51"/>
  <c r="AS30" i="51"/>
  <c r="AR30" i="51"/>
  <c r="AQ30" i="51"/>
  <c r="AP30" i="51"/>
  <c r="AO30" i="51"/>
  <c r="AN30" i="51"/>
  <c r="AM30" i="51"/>
  <c r="AL30" i="51"/>
  <c r="AK30" i="51"/>
  <c r="AJ30" i="51"/>
  <c r="AI30" i="51"/>
  <c r="AG30" i="51"/>
  <c r="AE30" i="51"/>
  <c r="AC30" i="51"/>
  <c r="AB30" i="51"/>
  <c r="AA30" i="51"/>
  <c r="Z30" i="51"/>
  <c r="Y30" i="51"/>
  <c r="X30" i="51"/>
  <c r="W30" i="51"/>
  <c r="V30" i="51"/>
  <c r="U30" i="51"/>
  <c r="T30" i="51"/>
  <c r="S30" i="51"/>
  <c r="R30" i="51"/>
  <c r="Q30" i="51"/>
  <c r="P30" i="51"/>
  <c r="O30" i="51"/>
  <c r="N30" i="51"/>
  <c r="M30" i="51"/>
  <c r="L30" i="51"/>
  <c r="K30" i="51"/>
  <c r="J30" i="51"/>
  <c r="I30" i="51"/>
  <c r="H30" i="51"/>
  <c r="G30" i="51"/>
  <c r="F30" i="51"/>
  <c r="E30" i="51"/>
  <c r="D30" i="51"/>
  <c r="C30" i="51"/>
  <c r="BV29" i="51"/>
  <c r="BU29" i="51"/>
  <c r="BY29" i="51" s="1"/>
  <c r="BT29" i="51"/>
  <c r="BS29" i="51"/>
  <c r="BR29" i="51"/>
  <c r="BQ29" i="51"/>
  <c r="BP29" i="51"/>
  <c r="BO29" i="51"/>
  <c r="BN29" i="51"/>
  <c r="BM29" i="51"/>
  <c r="BL29" i="51"/>
  <c r="BK29" i="51"/>
  <c r="BJ29" i="51"/>
  <c r="BI29" i="51"/>
  <c r="BG29" i="51"/>
  <c r="BF29" i="51"/>
  <c r="BE29" i="51"/>
  <c r="BC29" i="51"/>
  <c r="BB29" i="51"/>
  <c r="BA29" i="51"/>
  <c r="AZ29" i="51"/>
  <c r="AY29" i="51"/>
  <c r="AX29" i="51"/>
  <c r="AW29" i="51"/>
  <c r="AV29" i="51"/>
  <c r="AU29" i="51"/>
  <c r="AS29" i="51"/>
  <c r="AR29" i="51"/>
  <c r="AQ29" i="51"/>
  <c r="AP29" i="51"/>
  <c r="AO29" i="51"/>
  <c r="AM29" i="51"/>
  <c r="AK29" i="51"/>
  <c r="AJ29" i="51"/>
  <c r="AI29" i="51"/>
  <c r="AH29" i="51"/>
  <c r="AG29" i="51"/>
  <c r="AF29" i="51"/>
  <c r="AE29" i="51"/>
  <c r="AD29" i="51"/>
  <c r="AC29" i="51"/>
  <c r="AB29" i="51"/>
  <c r="AA29" i="51"/>
  <c r="Z29" i="51"/>
  <c r="Y29" i="51"/>
  <c r="X29" i="51"/>
  <c r="W29" i="51"/>
  <c r="V29" i="51"/>
  <c r="U29" i="51"/>
  <c r="T29" i="51"/>
  <c r="S29" i="51"/>
  <c r="R29" i="51"/>
  <c r="Q29" i="51"/>
  <c r="P29" i="51"/>
  <c r="O29" i="51"/>
  <c r="N29" i="51"/>
  <c r="M29" i="51"/>
  <c r="L29" i="51"/>
  <c r="K29" i="51"/>
  <c r="J29" i="51"/>
  <c r="I29" i="51"/>
  <c r="H29" i="51"/>
  <c r="G29" i="51"/>
  <c r="F29" i="51"/>
  <c r="E29" i="51"/>
  <c r="D29" i="51"/>
  <c r="C29" i="51"/>
  <c r="BV28" i="51"/>
  <c r="BU28" i="51"/>
  <c r="BY28" i="51" s="1"/>
  <c r="BT28" i="51"/>
  <c r="BS28" i="51"/>
  <c r="BR28" i="51"/>
  <c r="BQ28" i="51"/>
  <c r="BP28" i="51"/>
  <c r="BO28" i="51"/>
  <c r="BN28" i="51"/>
  <c r="BM28" i="51"/>
  <c r="BL28" i="51"/>
  <c r="BK28" i="51"/>
  <c r="BJ28" i="51"/>
  <c r="BI28" i="51"/>
  <c r="BH28" i="51"/>
  <c r="BG28" i="51"/>
  <c r="BF28" i="51"/>
  <c r="BE28" i="51"/>
  <c r="BD28" i="51"/>
  <c r="BC28" i="51"/>
  <c r="BB28" i="51"/>
  <c r="BA28" i="51"/>
  <c r="AZ28" i="51"/>
  <c r="AY28" i="51"/>
  <c r="AX28" i="51"/>
  <c r="AW28" i="51"/>
  <c r="AV28" i="51"/>
  <c r="AU28" i="51"/>
  <c r="AT28" i="51"/>
  <c r="AS28" i="51"/>
  <c r="AR28" i="51"/>
  <c r="AQ28" i="51"/>
  <c r="AP28" i="51"/>
  <c r="AO28" i="51"/>
  <c r="AN28" i="51"/>
  <c r="AM28" i="51"/>
  <c r="AL28" i="51"/>
  <c r="AK28" i="51"/>
  <c r="AJ28" i="51"/>
  <c r="AI28" i="51"/>
  <c r="AH28" i="51"/>
  <c r="AG28" i="51"/>
  <c r="AF28" i="51"/>
  <c r="AE28" i="51"/>
  <c r="AD28" i="51"/>
  <c r="AC28" i="51"/>
  <c r="AB28" i="51"/>
  <c r="AA28" i="51"/>
  <c r="Y28" i="51"/>
  <c r="W28" i="51"/>
  <c r="U28" i="51"/>
  <c r="T28" i="51"/>
  <c r="S28" i="51"/>
  <c r="R28" i="51"/>
  <c r="Q28" i="51"/>
  <c r="P28" i="51"/>
  <c r="O28" i="51"/>
  <c r="N28" i="51"/>
  <c r="M28" i="51"/>
  <c r="L28" i="51"/>
  <c r="K28" i="51"/>
  <c r="J28" i="51"/>
  <c r="I28" i="51"/>
  <c r="H28" i="51"/>
  <c r="G28" i="51"/>
  <c r="F28" i="51"/>
  <c r="E28" i="51"/>
  <c r="D28" i="51"/>
  <c r="C28" i="51"/>
  <c r="BV27" i="51"/>
  <c r="BU27" i="51"/>
  <c r="BY27" i="51" s="1"/>
  <c r="BT27" i="51"/>
  <c r="BS27" i="51"/>
  <c r="BR27" i="51"/>
  <c r="BQ27" i="51"/>
  <c r="BP27" i="51"/>
  <c r="BO27" i="51"/>
  <c r="BN27" i="51"/>
  <c r="BM27" i="51"/>
  <c r="BL27" i="51"/>
  <c r="BK27" i="51"/>
  <c r="BJ27" i="51"/>
  <c r="BI27" i="51"/>
  <c r="BH27" i="51"/>
  <c r="BG27" i="51"/>
  <c r="BF27" i="51"/>
  <c r="BE27" i="51"/>
  <c r="BD27" i="51"/>
  <c r="BC27" i="51"/>
  <c r="BB27" i="51"/>
  <c r="BA27" i="51"/>
  <c r="AZ27" i="51"/>
  <c r="AY27" i="51"/>
  <c r="AX27" i="51"/>
  <c r="AW27" i="51"/>
  <c r="AV27" i="51"/>
  <c r="AU27" i="51"/>
  <c r="AT27" i="51"/>
  <c r="AS27" i="51"/>
  <c r="AR27" i="51"/>
  <c r="AQ27" i="51"/>
  <c r="AP27" i="51"/>
  <c r="AO27" i="51"/>
  <c r="AN27" i="51"/>
  <c r="AM27" i="51"/>
  <c r="AL27" i="51"/>
  <c r="AK27" i="51"/>
  <c r="AJ27" i="51"/>
  <c r="AI27" i="51"/>
  <c r="AH27" i="51"/>
  <c r="AG27" i="51"/>
  <c r="AF27" i="51"/>
  <c r="AE27" i="51"/>
  <c r="AD27" i="51"/>
  <c r="AC27" i="51"/>
  <c r="AB27" i="51"/>
  <c r="AA27" i="51"/>
  <c r="Z27" i="51"/>
  <c r="Y27" i="51"/>
  <c r="X27" i="51"/>
  <c r="W27" i="51"/>
  <c r="V27" i="51"/>
  <c r="U27" i="51"/>
  <c r="T27" i="51"/>
  <c r="S27" i="51"/>
  <c r="R27" i="51"/>
  <c r="Q27" i="51"/>
  <c r="P27" i="51"/>
  <c r="O27" i="51"/>
  <c r="N27" i="51"/>
  <c r="M27" i="51"/>
  <c r="L27" i="51"/>
  <c r="K27" i="51"/>
  <c r="J27" i="51"/>
  <c r="I27" i="51"/>
  <c r="G27" i="51"/>
  <c r="F27" i="51"/>
  <c r="E27" i="51"/>
  <c r="D27" i="51"/>
  <c r="C27" i="51"/>
  <c r="BV26" i="51"/>
  <c r="BU26" i="51"/>
  <c r="BY26" i="51" s="1"/>
  <c r="BT26" i="51"/>
  <c r="BS26" i="51"/>
  <c r="BR26" i="51"/>
  <c r="BQ26" i="51"/>
  <c r="BP26" i="51"/>
  <c r="BO26" i="51"/>
  <c r="BN26" i="51"/>
  <c r="BM26" i="51"/>
  <c r="BL26" i="51"/>
  <c r="BK26" i="51"/>
  <c r="BJ26" i="51"/>
  <c r="BI26" i="51"/>
  <c r="BH26" i="51"/>
  <c r="BG26" i="51"/>
  <c r="BF26" i="51"/>
  <c r="BE26" i="51"/>
  <c r="BD26" i="51"/>
  <c r="BC26" i="51"/>
  <c r="BB26" i="51"/>
  <c r="BA26" i="51"/>
  <c r="AZ26" i="51"/>
  <c r="AY26" i="51"/>
  <c r="AX26" i="51"/>
  <c r="AW26" i="51"/>
  <c r="AV26" i="51"/>
  <c r="AU26" i="51"/>
  <c r="AT26" i="51"/>
  <c r="AS26" i="51"/>
  <c r="AR26" i="51"/>
  <c r="AQ26" i="51"/>
  <c r="AP26" i="51"/>
  <c r="AO26" i="51"/>
  <c r="AN26" i="51"/>
  <c r="AM26" i="51"/>
  <c r="AL26" i="51"/>
  <c r="AK26" i="51"/>
  <c r="AJ26" i="51"/>
  <c r="AI26" i="51"/>
  <c r="AG26" i="51"/>
  <c r="AF26" i="51"/>
  <c r="AE26" i="51"/>
  <c r="AC26" i="51"/>
  <c r="AB26" i="51"/>
  <c r="AA26" i="51"/>
  <c r="Y26" i="51"/>
  <c r="W26" i="51"/>
  <c r="U26" i="51"/>
  <c r="T26" i="51"/>
  <c r="S26" i="51"/>
  <c r="R26" i="51"/>
  <c r="Q26" i="51"/>
  <c r="P26" i="51"/>
  <c r="O26" i="51"/>
  <c r="N26" i="51"/>
  <c r="M26" i="51"/>
  <c r="L26" i="51"/>
  <c r="K26" i="51"/>
  <c r="J26" i="51"/>
  <c r="I26" i="51"/>
  <c r="H26" i="51"/>
  <c r="G26" i="51"/>
  <c r="F26" i="51"/>
  <c r="E26" i="51"/>
  <c r="D26" i="51"/>
  <c r="C26" i="51"/>
  <c r="BV25" i="51"/>
  <c r="BU25" i="51"/>
  <c r="BY25" i="51" s="1"/>
  <c r="BT25" i="51"/>
  <c r="BS25" i="51"/>
  <c r="BR25" i="51"/>
  <c r="BQ25" i="51"/>
  <c r="BP25" i="51"/>
  <c r="BO25" i="51"/>
  <c r="BN25" i="51"/>
  <c r="BM25" i="51"/>
  <c r="BL25" i="51"/>
  <c r="BK25" i="51"/>
  <c r="BJ25" i="51"/>
  <c r="BI25" i="51"/>
  <c r="BH25" i="51"/>
  <c r="BG25" i="51"/>
  <c r="BE25" i="51"/>
  <c r="BD25" i="51"/>
  <c r="BC25" i="51"/>
  <c r="BA25" i="51"/>
  <c r="AY25" i="51"/>
  <c r="AW25" i="51"/>
  <c r="AU25" i="51"/>
  <c r="AT25" i="51"/>
  <c r="AS25" i="51"/>
  <c r="AQ25" i="51"/>
  <c r="AO25" i="51"/>
  <c r="AN25" i="51"/>
  <c r="AM25" i="51"/>
  <c r="AL25" i="51"/>
  <c r="AK25" i="51"/>
  <c r="AI25" i="51"/>
  <c r="AH25" i="51"/>
  <c r="AG25" i="51"/>
  <c r="AF25" i="51"/>
  <c r="AE25" i="51"/>
  <c r="AD25" i="51"/>
  <c r="AC25" i="51"/>
  <c r="AB25" i="51"/>
  <c r="AA25" i="51"/>
  <c r="Z25" i="51"/>
  <c r="Y25" i="51"/>
  <c r="X25" i="51"/>
  <c r="W25" i="51"/>
  <c r="V25" i="51"/>
  <c r="U25" i="51"/>
  <c r="T25" i="51"/>
  <c r="S25" i="51"/>
  <c r="R25" i="51"/>
  <c r="Q25" i="51"/>
  <c r="P25" i="51"/>
  <c r="O25" i="51"/>
  <c r="N25" i="51"/>
  <c r="M25" i="51"/>
  <c r="L25" i="51"/>
  <c r="K25" i="51"/>
  <c r="J25" i="51"/>
  <c r="I25" i="51"/>
  <c r="H25" i="51"/>
  <c r="G25" i="51"/>
  <c r="F25" i="51"/>
  <c r="E25" i="51"/>
  <c r="D25" i="51"/>
  <c r="C25" i="51"/>
  <c r="BV24" i="51"/>
  <c r="BU24" i="51"/>
  <c r="BY24" i="51" s="1"/>
  <c r="BT24" i="51"/>
  <c r="BS24" i="51"/>
  <c r="BR24" i="51"/>
  <c r="BQ24" i="51"/>
  <c r="BP24" i="51"/>
  <c r="BO24" i="51"/>
  <c r="BN24" i="51"/>
  <c r="BM24" i="51"/>
  <c r="BL24" i="51"/>
  <c r="BK24" i="51"/>
  <c r="BJ24" i="51"/>
  <c r="BI24" i="51"/>
  <c r="BH24" i="51"/>
  <c r="BG24" i="51"/>
  <c r="BF24" i="51"/>
  <c r="BE24" i="51"/>
  <c r="BD24" i="51"/>
  <c r="BC24" i="51"/>
  <c r="BB24" i="51"/>
  <c r="BA24" i="51"/>
  <c r="AZ24" i="51"/>
  <c r="AY24" i="51"/>
  <c r="AX24" i="51"/>
  <c r="AW24" i="51"/>
  <c r="AV24" i="51"/>
  <c r="AU24" i="51"/>
  <c r="AT24" i="51"/>
  <c r="AS24" i="51"/>
  <c r="AR24" i="51"/>
  <c r="AQ24" i="51"/>
  <c r="AP24" i="51"/>
  <c r="AO24" i="51"/>
  <c r="AN24" i="51"/>
  <c r="AM24" i="51"/>
  <c r="AL24" i="51"/>
  <c r="AK24" i="51"/>
  <c r="AJ24" i="51"/>
  <c r="AI24" i="51"/>
  <c r="AH24" i="51"/>
  <c r="AG24" i="51"/>
  <c r="AF24" i="51"/>
  <c r="AE24" i="51"/>
  <c r="AD24" i="51"/>
  <c r="AC24" i="51"/>
  <c r="AB24" i="51"/>
  <c r="AA24" i="51"/>
  <c r="Z24" i="51"/>
  <c r="Y24" i="51"/>
  <c r="X24" i="51"/>
  <c r="W24" i="51"/>
  <c r="V24" i="51"/>
  <c r="U24" i="51"/>
  <c r="T24" i="51"/>
  <c r="S24" i="51"/>
  <c r="R24" i="51"/>
  <c r="Q24" i="51"/>
  <c r="P24" i="51"/>
  <c r="O24" i="51"/>
  <c r="N24" i="51"/>
  <c r="M24" i="51"/>
  <c r="L24" i="51"/>
  <c r="K24" i="51"/>
  <c r="J24" i="51"/>
  <c r="I24" i="51"/>
  <c r="H24" i="51"/>
  <c r="G24" i="51"/>
  <c r="F24" i="51"/>
  <c r="E24" i="51"/>
  <c r="D24" i="51"/>
  <c r="C24" i="51"/>
  <c r="BV23" i="51"/>
  <c r="BU23" i="51"/>
  <c r="BY23" i="51" s="1"/>
  <c r="BS23" i="51"/>
  <c r="BQ23" i="51"/>
  <c r="BO23" i="51"/>
  <c r="BN23" i="51"/>
  <c r="BM23" i="51"/>
  <c r="BL23" i="51"/>
  <c r="BK23" i="51"/>
  <c r="BJ23" i="51"/>
  <c r="BI23" i="51"/>
  <c r="BH23" i="51"/>
  <c r="BG23" i="51"/>
  <c r="BF23" i="51"/>
  <c r="BE23" i="51"/>
  <c r="BD23" i="51"/>
  <c r="BC23" i="51"/>
  <c r="BB23" i="51"/>
  <c r="BA23" i="51"/>
  <c r="AZ23" i="51"/>
  <c r="AY23" i="51"/>
  <c r="AX23" i="51"/>
  <c r="AW23" i="51"/>
  <c r="AV23" i="51"/>
  <c r="AU23" i="51"/>
  <c r="AT23" i="51"/>
  <c r="AS23" i="51"/>
  <c r="AR23" i="51"/>
  <c r="AQ23" i="51"/>
  <c r="AP23" i="51"/>
  <c r="AO23" i="51"/>
  <c r="AN23" i="51"/>
  <c r="AM23" i="51"/>
  <c r="AL23" i="51"/>
  <c r="AK23" i="51"/>
  <c r="AJ23" i="51"/>
  <c r="AI23" i="51"/>
  <c r="AH23" i="51"/>
  <c r="AG23" i="51"/>
  <c r="AF23" i="51"/>
  <c r="AE23" i="51"/>
  <c r="AD23" i="51"/>
  <c r="AC23" i="51"/>
  <c r="AB23" i="51"/>
  <c r="AA23" i="51"/>
  <c r="Z23" i="51"/>
  <c r="Y23" i="51"/>
  <c r="X23" i="51"/>
  <c r="W23" i="51"/>
  <c r="V23" i="51"/>
  <c r="U23" i="51"/>
  <c r="T23" i="51"/>
  <c r="S23" i="51"/>
  <c r="R23" i="51"/>
  <c r="Q23" i="51"/>
  <c r="P23" i="51"/>
  <c r="O23" i="51"/>
  <c r="N23" i="51"/>
  <c r="M23" i="51"/>
  <c r="L23" i="51"/>
  <c r="K23" i="51"/>
  <c r="J23" i="51"/>
  <c r="I23" i="51"/>
  <c r="H23" i="51"/>
  <c r="G23" i="51"/>
  <c r="F23" i="51"/>
  <c r="E23" i="51"/>
  <c r="D23" i="51"/>
  <c r="C23" i="51"/>
  <c r="BV22" i="51"/>
  <c r="BU22" i="51"/>
  <c r="BY22" i="51" s="1"/>
  <c r="BT22" i="51"/>
  <c r="BS22" i="51"/>
  <c r="BR22" i="51"/>
  <c r="BQ22" i="51"/>
  <c r="BP22" i="51"/>
  <c r="BO22" i="51"/>
  <c r="BN22" i="51"/>
  <c r="BM22" i="51"/>
  <c r="BL22" i="51"/>
  <c r="BK22" i="51"/>
  <c r="BJ22" i="51"/>
  <c r="BI22" i="51"/>
  <c r="BH22" i="51"/>
  <c r="BG22" i="51"/>
  <c r="BF22" i="51"/>
  <c r="BE22" i="51"/>
  <c r="BD22" i="51"/>
  <c r="BC22" i="51"/>
  <c r="BB22" i="51"/>
  <c r="BA22" i="51"/>
  <c r="AZ22" i="51"/>
  <c r="AY22" i="51"/>
  <c r="AX22" i="51"/>
  <c r="AW22" i="51"/>
  <c r="AV22" i="51"/>
  <c r="AU22" i="51"/>
  <c r="AT22" i="51"/>
  <c r="AS22" i="51"/>
  <c r="AR22" i="51"/>
  <c r="AQ22" i="51"/>
  <c r="AP22" i="51"/>
  <c r="AO22" i="51"/>
  <c r="AN22" i="51"/>
  <c r="AM22" i="51"/>
  <c r="AL22" i="51"/>
  <c r="AK22" i="51"/>
  <c r="AJ22" i="51"/>
  <c r="AI22" i="51"/>
  <c r="AH22" i="51"/>
  <c r="AG22" i="51"/>
  <c r="AF22" i="51"/>
  <c r="AE22" i="51"/>
  <c r="AD22" i="51"/>
  <c r="AC22" i="51"/>
  <c r="AA22" i="51"/>
  <c r="Z22" i="51"/>
  <c r="Y22" i="51"/>
  <c r="X22" i="51"/>
  <c r="W22" i="51"/>
  <c r="V22" i="51"/>
  <c r="U22" i="51"/>
  <c r="T22" i="51"/>
  <c r="S22" i="51"/>
  <c r="R22" i="51"/>
  <c r="Q22" i="51"/>
  <c r="P22" i="51"/>
  <c r="O22" i="51"/>
  <c r="N22" i="51"/>
  <c r="M22" i="51"/>
  <c r="L22" i="51"/>
  <c r="K22" i="51"/>
  <c r="J22" i="51"/>
  <c r="I22" i="51"/>
  <c r="H22" i="51"/>
  <c r="G22" i="51"/>
  <c r="F22" i="51"/>
  <c r="E22" i="51"/>
  <c r="D22" i="51"/>
  <c r="C22" i="51"/>
  <c r="BV21" i="51"/>
  <c r="BU21" i="51"/>
  <c r="BY21" i="51" s="1"/>
  <c r="BT21" i="51"/>
  <c r="BS21" i="51"/>
  <c r="BR21" i="51"/>
  <c r="BQ21" i="51"/>
  <c r="BP21" i="51"/>
  <c r="BO21" i="51"/>
  <c r="BN21" i="51"/>
  <c r="BM21" i="51"/>
  <c r="BL21" i="51"/>
  <c r="BK21" i="51"/>
  <c r="BI21" i="51"/>
  <c r="BG21" i="51"/>
  <c r="BF21" i="51"/>
  <c r="BE21" i="51"/>
  <c r="BC21" i="51"/>
  <c r="BB21" i="51"/>
  <c r="BA21" i="51"/>
  <c r="AZ21" i="51"/>
  <c r="AY21" i="51"/>
  <c r="AX21" i="51"/>
  <c r="AW21" i="51"/>
  <c r="AV21" i="51"/>
  <c r="AU21" i="51"/>
  <c r="AS21" i="51"/>
  <c r="AR21" i="51"/>
  <c r="AQ21" i="51"/>
  <c r="AP21" i="51"/>
  <c r="AO21" i="51"/>
  <c r="AM21" i="51"/>
  <c r="AK21" i="51"/>
  <c r="AJ21" i="51"/>
  <c r="AI21" i="51"/>
  <c r="AH21" i="51"/>
  <c r="AG21" i="51"/>
  <c r="AF21" i="51"/>
  <c r="AE21" i="51"/>
  <c r="AD21" i="51"/>
  <c r="AC21" i="51"/>
  <c r="AB21" i="51"/>
  <c r="AA21" i="51"/>
  <c r="Z21" i="51"/>
  <c r="Y21" i="51"/>
  <c r="X21" i="51"/>
  <c r="W21" i="51"/>
  <c r="V21" i="51"/>
  <c r="U21" i="51"/>
  <c r="T21" i="51"/>
  <c r="S21" i="51"/>
  <c r="R21" i="51"/>
  <c r="Q21" i="51"/>
  <c r="P21" i="51"/>
  <c r="O21" i="51"/>
  <c r="N21" i="51"/>
  <c r="M21" i="51"/>
  <c r="L21" i="51"/>
  <c r="K21" i="51"/>
  <c r="J21" i="51"/>
  <c r="I21" i="51"/>
  <c r="H21" i="51"/>
  <c r="G21" i="51"/>
  <c r="F21" i="51"/>
  <c r="E21" i="51"/>
  <c r="D21" i="51"/>
  <c r="C21" i="51"/>
  <c r="BV20" i="51"/>
  <c r="BU20" i="51"/>
  <c r="BY20" i="51" s="1"/>
  <c r="BT20" i="51"/>
  <c r="BS20" i="51"/>
  <c r="BR20" i="51"/>
  <c r="BQ20" i="51"/>
  <c r="BP20" i="51"/>
  <c r="BO20" i="51"/>
  <c r="BN20" i="51"/>
  <c r="BM20" i="51"/>
  <c r="BL20" i="51"/>
  <c r="BK20" i="51"/>
  <c r="BJ20" i="51"/>
  <c r="BI20" i="51"/>
  <c r="BH20" i="51"/>
  <c r="BG20" i="51"/>
  <c r="BF20" i="51"/>
  <c r="BE20" i="51"/>
  <c r="BD20" i="51"/>
  <c r="BC20" i="51"/>
  <c r="BB20" i="51"/>
  <c r="BA20" i="51"/>
  <c r="AZ20" i="51"/>
  <c r="AY20" i="51"/>
  <c r="AX20" i="51"/>
  <c r="AW20" i="51"/>
  <c r="AV20" i="51"/>
  <c r="AU20" i="51"/>
  <c r="AT20" i="51"/>
  <c r="AS20" i="51"/>
  <c r="AR20" i="51"/>
  <c r="AQ20" i="51"/>
  <c r="AP20" i="51"/>
  <c r="AO20" i="51"/>
  <c r="AN20" i="51"/>
  <c r="AM20" i="51"/>
  <c r="AL20" i="51"/>
  <c r="AK20" i="51"/>
  <c r="AJ20" i="51"/>
  <c r="AI20" i="51"/>
  <c r="AH20" i="51"/>
  <c r="AG20" i="51"/>
  <c r="AF20" i="51"/>
  <c r="AE20" i="51"/>
  <c r="AD20" i="51"/>
  <c r="AC20" i="51"/>
  <c r="AB20" i="51"/>
  <c r="AA20" i="51"/>
  <c r="Y20" i="51"/>
  <c r="W20" i="51"/>
  <c r="U20" i="51"/>
  <c r="T20" i="51"/>
  <c r="S20" i="51"/>
  <c r="R20" i="51"/>
  <c r="Q20" i="51"/>
  <c r="P20" i="51"/>
  <c r="O20" i="51"/>
  <c r="N20" i="51"/>
  <c r="M20" i="51"/>
  <c r="L20" i="51"/>
  <c r="K20" i="51"/>
  <c r="J20" i="51"/>
  <c r="I20" i="51"/>
  <c r="H20" i="51"/>
  <c r="G20" i="51"/>
  <c r="F20" i="51"/>
  <c r="E20" i="51"/>
  <c r="D20" i="51"/>
  <c r="C20" i="51"/>
  <c r="BV19" i="51"/>
  <c r="BU19" i="51"/>
  <c r="BY19" i="51" s="1"/>
  <c r="BT19" i="51"/>
  <c r="BS19" i="51"/>
  <c r="BR19" i="51"/>
  <c r="BQ19" i="51"/>
  <c r="BP19" i="51"/>
  <c r="BO19" i="51"/>
  <c r="BN19" i="51"/>
  <c r="BM19" i="51"/>
  <c r="BL19" i="51"/>
  <c r="BK19" i="51"/>
  <c r="BJ19" i="51"/>
  <c r="BI19" i="51"/>
  <c r="BH19" i="51"/>
  <c r="BG19" i="51"/>
  <c r="BF19" i="51"/>
  <c r="BE19" i="51"/>
  <c r="BD19" i="51"/>
  <c r="BC19" i="51"/>
  <c r="BB19" i="51"/>
  <c r="BA19" i="51"/>
  <c r="AZ19" i="51"/>
  <c r="AY19" i="51"/>
  <c r="AX19" i="51"/>
  <c r="AW19" i="51"/>
  <c r="AV19" i="51"/>
  <c r="AU19" i="51"/>
  <c r="AT19" i="51"/>
  <c r="AS19" i="51"/>
  <c r="AR19" i="51"/>
  <c r="AQ19" i="51"/>
  <c r="AP19" i="51"/>
  <c r="AO19" i="51"/>
  <c r="AN19" i="51"/>
  <c r="AM19" i="51"/>
  <c r="AL19" i="51"/>
  <c r="AK19" i="51"/>
  <c r="AJ19" i="51"/>
  <c r="AI19" i="51"/>
  <c r="AH19" i="51"/>
  <c r="AG19" i="51"/>
  <c r="AF19" i="51"/>
  <c r="AE19" i="51"/>
  <c r="AD19" i="51"/>
  <c r="AC19" i="51"/>
  <c r="AB19" i="51"/>
  <c r="AA19" i="51"/>
  <c r="Z19" i="51"/>
  <c r="Y19" i="51"/>
  <c r="X19" i="51"/>
  <c r="W19" i="51"/>
  <c r="V19" i="51"/>
  <c r="U19" i="51"/>
  <c r="T19" i="51"/>
  <c r="S19" i="51"/>
  <c r="R19" i="51"/>
  <c r="Q19" i="51"/>
  <c r="P19" i="51"/>
  <c r="O19" i="51"/>
  <c r="N19" i="51"/>
  <c r="M19" i="51"/>
  <c r="L19" i="51"/>
  <c r="K19" i="51"/>
  <c r="J19" i="51"/>
  <c r="I19" i="51"/>
  <c r="H19" i="51"/>
  <c r="G19" i="51"/>
  <c r="F19" i="51"/>
  <c r="E19" i="51"/>
  <c r="D19" i="51"/>
  <c r="C19" i="51"/>
  <c r="BQ18" i="51"/>
  <c r="BP18" i="51"/>
  <c r="BO18" i="51"/>
  <c r="BM18" i="51"/>
  <c r="BK18" i="51"/>
  <c r="BE18" i="51"/>
  <c r="BC18" i="51"/>
  <c r="AZ18" i="51"/>
  <c r="AY18" i="51"/>
  <c r="AU18" i="51"/>
  <c r="AS18" i="51"/>
  <c r="AQ18" i="51"/>
  <c r="AK18" i="51"/>
  <c r="AH18" i="51"/>
  <c r="AG18" i="51"/>
  <c r="AE18" i="51"/>
  <c r="AA18" i="51"/>
  <c r="P18" i="51"/>
  <c r="O18" i="51"/>
  <c r="N18" i="51"/>
  <c r="M18" i="51"/>
  <c r="K18" i="51"/>
  <c r="I18" i="51"/>
  <c r="BV17" i="51"/>
  <c r="BU17" i="51"/>
  <c r="BY17" i="51" s="1"/>
  <c r="BT17" i="51"/>
  <c r="BS17" i="51"/>
  <c r="BR17" i="51"/>
  <c r="BQ17" i="51"/>
  <c r="BP17" i="51"/>
  <c r="BO17" i="51"/>
  <c r="BN17" i="51"/>
  <c r="BM17" i="51"/>
  <c r="BL17" i="51"/>
  <c r="BK17" i="51"/>
  <c r="BI17" i="51"/>
  <c r="BH17" i="51"/>
  <c r="BG17" i="51"/>
  <c r="BF17" i="51"/>
  <c r="BE17" i="51"/>
  <c r="BD17" i="51"/>
  <c r="BC17" i="51"/>
  <c r="BB17" i="51"/>
  <c r="BA17" i="51"/>
  <c r="AY17" i="51"/>
  <c r="AX17" i="51"/>
  <c r="AW17" i="51"/>
  <c r="AV17" i="51"/>
  <c r="AU17" i="51"/>
  <c r="AS17" i="51"/>
  <c r="AR17" i="51"/>
  <c r="AQ17" i="51"/>
  <c r="AP17" i="51"/>
  <c r="AO17" i="51"/>
  <c r="AM17" i="51"/>
  <c r="AK17" i="51"/>
  <c r="AJ17" i="51"/>
  <c r="AI17" i="51"/>
  <c r="AH17" i="51"/>
  <c r="AG17" i="51"/>
  <c r="AF17" i="51"/>
  <c r="AE17" i="51"/>
  <c r="AD17" i="51"/>
  <c r="AC17" i="51"/>
  <c r="AB17" i="51"/>
  <c r="AA17" i="51"/>
  <c r="Z17" i="51"/>
  <c r="Y17" i="51"/>
  <c r="X17" i="51"/>
  <c r="W17" i="51"/>
  <c r="V17" i="51"/>
  <c r="U17" i="51"/>
  <c r="T17" i="51"/>
  <c r="S17" i="51"/>
  <c r="R17" i="51"/>
  <c r="Q17" i="51"/>
  <c r="P17" i="51"/>
  <c r="O17" i="51"/>
  <c r="N17" i="51"/>
  <c r="M17" i="51"/>
  <c r="L17" i="51"/>
  <c r="K17" i="51"/>
  <c r="J17" i="51"/>
  <c r="I17" i="51"/>
  <c r="H17" i="51"/>
  <c r="G17" i="51"/>
  <c r="F17" i="51"/>
  <c r="E17" i="51"/>
  <c r="D17" i="51"/>
  <c r="C17" i="51"/>
  <c r="BV16" i="51"/>
  <c r="BU16" i="51"/>
  <c r="BY16" i="51" s="1"/>
  <c r="BT16" i="51"/>
  <c r="BS16" i="51"/>
  <c r="BR16" i="51"/>
  <c r="BQ16" i="51"/>
  <c r="BP16" i="51"/>
  <c r="BO16" i="51"/>
  <c r="BN16" i="51"/>
  <c r="BM16" i="51"/>
  <c r="BL16" i="51"/>
  <c r="BK16" i="51"/>
  <c r="BJ16" i="51"/>
  <c r="BI16" i="51"/>
  <c r="BH16" i="51"/>
  <c r="BG16" i="51"/>
  <c r="BF16" i="51"/>
  <c r="BE16" i="51"/>
  <c r="BD16" i="51"/>
  <c r="BC16" i="51"/>
  <c r="BB16" i="51"/>
  <c r="BA16" i="51"/>
  <c r="AZ16" i="51"/>
  <c r="AY16" i="51"/>
  <c r="AX16" i="51"/>
  <c r="AW16" i="51"/>
  <c r="AV16" i="51"/>
  <c r="AU16" i="51"/>
  <c r="AT16" i="51"/>
  <c r="AS16" i="51"/>
  <c r="AR16" i="51"/>
  <c r="AQ16" i="51"/>
  <c r="AP16" i="51"/>
  <c r="AO16" i="51"/>
  <c r="AN16" i="51"/>
  <c r="AM16" i="51"/>
  <c r="AL16" i="51"/>
  <c r="AK16" i="51"/>
  <c r="AJ16" i="51"/>
  <c r="AI16" i="51"/>
  <c r="AH16" i="51"/>
  <c r="AG16" i="51"/>
  <c r="AF16" i="51"/>
  <c r="AE16" i="51"/>
  <c r="AD16" i="51"/>
  <c r="AC16" i="51"/>
  <c r="AB16" i="51"/>
  <c r="AA16" i="51"/>
  <c r="Y16" i="51"/>
  <c r="W16" i="51"/>
  <c r="U16" i="51"/>
  <c r="T16" i="51"/>
  <c r="S16" i="51"/>
  <c r="R16" i="51"/>
  <c r="Q16" i="51"/>
  <c r="P16" i="51"/>
  <c r="O16" i="51"/>
  <c r="N16" i="51"/>
  <c r="M16" i="51"/>
  <c r="L16" i="51"/>
  <c r="K16" i="51"/>
  <c r="J16" i="51"/>
  <c r="I16" i="51"/>
  <c r="H16" i="51"/>
  <c r="G16" i="51"/>
  <c r="F16" i="51"/>
  <c r="E16" i="51"/>
  <c r="D16" i="51"/>
  <c r="C16" i="51"/>
  <c r="BV15" i="51"/>
  <c r="BU15" i="51"/>
  <c r="BY15" i="51" s="1"/>
  <c r="BT15" i="51"/>
  <c r="BS15" i="51"/>
  <c r="BQ15" i="51"/>
  <c r="BO15" i="51"/>
  <c r="BN15" i="51"/>
  <c r="BM15" i="51"/>
  <c r="BL15" i="51"/>
  <c r="BK15" i="51"/>
  <c r="BJ15" i="51"/>
  <c r="BI15" i="51"/>
  <c r="BH15" i="51"/>
  <c r="BG15" i="51"/>
  <c r="BF15" i="51"/>
  <c r="BE15" i="51"/>
  <c r="BD15" i="51"/>
  <c r="BC15" i="51"/>
  <c r="BB15" i="51"/>
  <c r="BA15" i="51"/>
  <c r="AZ15" i="51"/>
  <c r="AY15" i="51"/>
  <c r="AX15" i="51"/>
  <c r="AW15" i="51"/>
  <c r="AV15" i="51"/>
  <c r="AU15" i="51"/>
  <c r="AT15" i="51"/>
  <c r="AS15" i="51"/>
  <c r="AR15" i="51"/>
  <c r="AQ15" i="51"/>
  <c r="AP15" i="51"/>
  <c r="AO15" i="51"/>
  <c r="AN15" i="51"/>
  <c r="AM15" i="51"/>
  <c r="AL15" i="51"/>
  <c r="AK15" i="51"/>
  <c r="AJ15" i="51"/>
  <c r="AI15" i="51"/>
  <c r="AH15" i="51"/>
  <c r="AG15" i="51"/>
  <c r="AF15" i="51"/>
  <c r="AE15" i="51"/>
  <c r="AD15" i="51"/>
  <c r="AC15" i="51"/>
  <c r="AB15" i="51"/>
  <c r="AA15" i="51"/>
  <c r="Z15" i="51"/>
  <c r="Y15" i="51"/>
  <c r="X15" i="51"/>
  <c r="W15" i="51"/>
  <c r="V15" i="51"/>
  <c r="U15" i="51"/>
  <c r="T15" i="51"/>
  <c r="S15" i="51"/>
  <c r="R15" i="51"/>
  <c r="Q15" i="51"/>
  <c r="P15" i="51"/>
  <c r="O15" i="51"/>
  <c r="N15" i="51"/>
  <c r="M15" i="51"/>
  <c r="L15" i="51"/>
  <c r="K15" i="51"/>
  <c r="J15" i="51"/>
  <c r="I15" i="51"/>
  <c r="H15" i="51"/>
  <c r="G15" i="51"/>
  <c r="F15" i="51"/>
  <c r="E15" i="51"/>
  <c r="D15" i="51"/>
  <c r="C15" i="51"/>
  <c r="BV14" i="51"/>
  <c r="BU14" i="51"/>
  <c r="BY14" i="51" s="1"/>
  <c r="BT14" i="51"/>
  <c r="BS14" i="51"/>
  <c r="BR14" i="51"/>
  <c r="BQ14" i="51"/>
  <c r="BP14" i="51"/>
  <c r="BO14" i="51"/>
  <c r="BN14" i="51"/>
  <c r="BM14" i="51"/>
  <c r="BL14" i="51"/>
  <c r="BK14" i="51"/>
  <c r="BJ14" i="51"/>
  <c r="BI14" i="51"/>
  <c r="BH14" i="51"/>
  <c r="BG14" i="51"/>
  <c r="BF14" i="51"/>
  <c r="BE14" i="51"/>
  <c r="BD14" i="51"/>
  <c r="BC14" i="51"/>
  <c r="BB14" i="51"/>
  <c r="BA14" i="51"/>
  <c r="AZ14" i="51"/>
  <c r="AY14" i="51"/>
  <c r="AX14" i="51"/>
  <c r="AW14" i="51"/>
  <c r="AV14" i="51"/>
  <c r="AU14" i="51"/>
  <c r="AT14" i="51"/>
  <c r="AS14" i="51"/>
  <c r="AR14" i="51"/>
  <c r="AQ14" i="51"/>
  <c r="AP14" i="51"/>
  <c r="AO14" i="51"/>
  <c r="AN14" i="51"/>
  <c r="AM14" i="51"/>
  <c r="AL14" i="51"/>
  <c r="AK14" i="51"/>
  <c r="AJ14" i="51"/>
  <c r="AI14" i="51"/>
  <c r="AG14" i="51"/>
  <c r="AE14" i="51"/>
  <c r="AC14" i="51"/>
  <c r="AA14" i="51"/>
  <c r="Z14" i="51"/>
  <c r="Y14" i="51"/>
  <c r="X14" i="51"/>
  <c r="W14" i="51"/>
  <c r="V14" i="51"/>
  <c r="U14" i="51"/>
  <c r="T14" i="51"/>
  <c r="S14" i="51"/>
  <c r="R14" i="51"/>
  <c r="Q14" i="51"/>
  <c r="P14" i="51"/>
  <c r="O14" i="51"/>
  <c r="N14" i="51"/>
  <c r="M14" i="51"/>
  <c r="L14" i="51"/>
  <c r="K14" i="51"/>
  <c r="J14" i="51"/>
  <c r="I14" i="51"/>
  <c r="H14" i="51"/>
  <c r="G14" i="51"/>
  <c r="F14" i="51"/>
  <c r="E14" i="51"/>
  <c r="D14" i="51"/>
  <c r="C14" i="51"/>
  <c r="BV13" i="51"/>
  <c r="BU13" i="51"/>
  <c r="BY13" i="51" s="1"/>
  <c r="BT13" i="51"/>
  <c r="BS13" i="51"/>
  <c r="BR13" i="51"/>
  <c r="BQ13" i="51"/>
  <c r="BP13" i="51"/>
  <c r="BO13" i="51"/>
  <c r="BN13" i="51"/>
  <c r="BM13" i="51"/>
  <c r="BL13" i="51"/>
  <c r="BK13" i="51"/>
  <c r="BJ13" i="51"/>
  <c r="BI13" i="51"/>
  <c r="BG13" i="51"/>
  <c r="BE13" i="51"/>
  <c r="BD13" i="51"/>
  <c r="BC13" i="51"/>
  <c r="BA13" i="51"/>
  <c r="AZ13" i="51"/>
  <c r="AY13" i="51"/>
  <c r="AW13" i="51"/>
  <c r="AU13" i="51"/>
  <c r="AS13" i="51"/>
  <c r="AQ13" i="51"/>
  <c r="AP13" i="51"/>
  <c r="AO13" i="51"/>
  <c r="AN13" i="51"/>
  <c r="AM13" i="51"/>
  <c r="AL13" i="51"/>
  <c r="AK13" i="51"/>
  <c r="AJ13" i="51"/>
  <c r="AI13" i="51"/>
  <c r="AH13" i="51"/>
  <c r="AG13" i="51"/>
  <c r="AF13" i="51"/>
  <c r="AE13" i="51"/>
  <c r="AD13" i="51"/>
  <c r="AC13" i="51"/>
  <c r="AB13" i="51"/>
  <c r="AA13" i="51"/>
  <c r="Z13" i="51"/>
  <c r="Y13" i="51"/>
  <c r="X13" i="51"/>
  <c r="W13" i="51"/>
  <c r="V13" i="51"/>
  <c r="U13" i="51"/>
  <c r="T13" i="51"/>
  <c r="S13" i="51"/>
  <c r="R13" i="51"/>
  <c r="Q13" i="51"/>
  <c r="P13" i="51"/>
  <c r="O13" i="51"/>
  <c r="N13" i="51"/>
  <c r="M13" i="51"/>
  <c r="L13" i="51"/>
  <c r="K13" i="51"/>
  <c r="J13" i="51"/>
  <c r="I13" i="51"/>
  <c r="H13" i="51"/>
  <c r="G13" i="51"/>
  <c r="F13" i="51"/>
  <c r="E13" i="51"/>
  <c r="D13" i="51"/>
  <c r="C13" i="51"/>
  <c r="BV12" i="51"/>
  <c r="BU12" i="51"/>
  <c r="BY12" i="51" s="1"/>
  <c r="BT12" i="51"/>
  <c r="BS12" i="51"/>
  <c r="BR12" i="51"/>
  <c r="BQ12" i="51"/>
  <c r="BP12" i="51"/>
  <c r="BO12" i="51"/>
  <c r="BN12" i="51"/>
  <c r="BM12" i="51"/>
  <c r="BL12" i="51"/>
  <c r="BK12" i="51"/>
  <c r="BJ12" i="51"/>
  <c r="BI12" i="51"/>
  <c r="BH12" i="51"/>
  <c r="BG12" i="51"/>
  <c r="BF12" i="51"/>
  <c r="BE12" i="51"/>
  <c r="BD12" i="51"/>
  <c r="BC12" i="51"/>
  <c r="BB12" i="51"/>
  <c r="BA12" i="51"/>
  <c r="AZ12" i="51"/>
  <c r="AY12" i="51"/>
  <c r="AX12" i="51"/>
  <c r="AW12" i="51"/>
  <c r="AV12" i="51"/>
  <c r="AU12" i="51"/>
  <c r="AT12" i="51"/>
  <c r="AS12" i="51"/>
  <c r="AR12" i="51"/>
  <c r="AQ12" i="51"/>
  <c r="AP12" i="51"/>
  <c r="AO12" i="51"/>
  <c r="AN12" i="51"/>
  <c r="AM12" i="51"/>
  <c r="AL12" i="51"/>
  <c r="AK12" i="51"/>
  <c r="AJ12" i="51"/>
  <c r="AI12" i="51"/>
  <c r="AH12" i="51"/>
  <c r="AG12" i="51"/>
  <c r="AF12" i="51"/>
  <c r="AE12" i="51"/>
  <c r="AD12" i="51"/>
  <c r="AC12" i="51"/>
  <c r="AB12" i="51"/>
  <c r="AA12" i="51"/>
  <c r="Z12" i="51"/>
  <c r="Y12" i="51"/>
  <c r="X12" i="51"/>
  <c r="W12" i="51"/>
  <c r="V12" i="51"/>
  <c r="U12" i="51"/>
  <c r="T12" i="51"/>
  <c r="S12" i="51"/>
  <c r="R12" i="51"/>
  <c r="Q12" i="51"/>
  <c r="P12" i="51"/>
  <c r="O12" i="51"/>
  <c r="N12" i="51"/>
  <c r="M12" i="51"/>
  <c r="L12" i="51"/>
  <c r="K12" i="51"/>
  <c r="J12" i="51"/>
  <c r="I12" i="51"/>
  <c r="H12" i="51"/>
  <c r="G12" i="51"/>
  <c r="F12" i="51"/>
  <c r="E12" i="51"/>
  <c r="D12" i="51"/>
  <c r="C12" i="51"/>
  <c r="BV11" i="51"/>
  <c r="BU11" i="51"/>
  <c r="BY11" i="51" s="1"/>
  <c r="BS11" i="51"/>
  <c r="BR11" i="51"/>
  <c r="BQ11" i="51"/>
  <c r="BP11" i="51"/>
  <c r="BO11" i="51"/>
  <c r="BN11" i="51"/>
  <c r="BM11" i="51"/>
  <c r="BL11" i="51"/>
  <c r="BK11" i="51"/>
  <c r="BJ11" i="51"/>
  <c r="BI11" i="51"/>
  <c r="BH11" i="51"/>
  <c r="BG11" i="51"/>
  <c r="BF11" i="51"/>
  <c r="BE11" i="51"/>
  <c r="BD11" i="51"/>
  <c r="BC11" i="51"/>
  <c r="BB11" i="51"/>
  <c r="BA11" i="51"/>
  <c r="AZ11" i="51"/>
  <c r="AY11" i="51"/>
  <c r="AX11" i="51"/>
  <c r="AW11" i="51"/>
  <c r="AV11" i="51"/>
  <c r="AU11" i="51"/>
  <c r="AT11" i="51"/>
  <c r="AS11" i="51"/>
  <c r="AR11" i="51"/>
  <c r="AQ11" i="51"/>
  <c r="AP11" i="51"/>
  <c r="AO11" i="51"/>
  <c r="AN11" i="51"/>
  <c r="AM11" i="51"/>
  <c r="AL11" i="51"/>
  <c r="AK11" i="51"/>
  <c r="AJ11" i="51"/>
  <c r="AI11" i="51"/>
  <c r="AH11" i="51"/>
  <c r="AG11" i="51"/>
  <c r="AF11" i="51"/>
  <c r="AE11" i="51"/>
  <c r="AD11" i="51"/>
  <c r="AC11" i="51"/>
  <c r="AB11" i="51"/>
  <c r="AA11" i="51"/>
  <c r="Z11" i="51"/>
  <c r="Y11" i="51"/>
  <c r="X11" i="51"/>
  <c r="W11" i="51"/>
  <c r="V11" i="51"/>
  <c r="U11" i="51"/>
  <c r="T11" i="51"/>
  <c r="S11" i="51"/>
  <c r="R11" i="51"/>
  <c r="Q11" i="51"/>
  <c r="P11" i="51"/>
  <c r="O11" i="51"/>
  <c r="N11" i="51"/>
  <c r="M11" i="51"/>
  <c r="L11" i="51"/>
  <c r="K11" i="51"/>
  <c r="J11" i="51"/>
  <c r="I11" i="51"/>
  <c r="H11" i="51"/>
  <c r="G11" i="51"/>
  <c r="F11" i="51"/>
  <c r="E11" i="51"/>
  <c r="D11" i="51"/>
  <c r="C11" i="51"/>
  <c r="BV10" i="51"/>
  <c r="BU10" i="51"/>
  <c r="BY10" i="51" s="1"/>
  <c r="BT10" i="51"/>
  <c r="BS10" i="51"/>
  <c r="BR10" i="51"/>
  <c r="BQ10" i="51"/>
  <c r="BP10" i="51"/>
  <c r="BO10" i="51"/>
  <c r="BN10" i="51"/>
  <c r="BM10" i="51"/>
  <c r="BL10" i="51"/>
  <c r="BK10" i="51"/>
  <c r="BJ10" i="51"/>
  <c r="BI10" i="51"/>
  <c r="BH10" i="51"/>
  <c r="BG10" i="51"/>
  <c r="BF10" i="51"/>
  <c r="BE10" i="51"/>
  <c r="BD10" i="51"/>
  <c r="BC10" i="51"/>
  <c r="BB10" i="51"/>
  <c r="BA10" i="51"/>
  <c r="AZ10" i="51"/>
  <c r="AY10" i="51"/>
  <c r="AX10" i="51"/>
  <c r="AW10" i="51"/>
  <c r="AV10" i="51"/>
  <c r="AU10" i="51"/>
  <c r="AT10" i="51"/>
  <c r="AS10" i="51"/>
  <c r="AR10" i="51"/>
  <c r="AQ10" i="51"/>
  <c r="AP10" i="51"/>
  <c r="AO10" i="51"/>
  <c r="AN10" i="51"/>
  <c r="AM10" i="51"/>
  <c r="AL10" i="51"/>
  <c r="AK10" i="51"/>
  <c r="AJ10" i="51"/>
  <c r="AI10" i="51"/>
  <c r="AG10" i="51"/>
  <c r="AE10" i="51"/>
  <c r="AD10" i="51"/>
  <c r="AC10" i="51"/>
  <c r="AB10" i="51"/>
  <c r="AA10" i="51"/>
  <c r="Y10" i="51"/>
  <c r="W10" i="51"/>
  <c r="U10" i="51"/>
  <c r="T10" i="51"/>
  <c r="S10" i="51"/>
  <c r="R10" i="51"/>
  <c r="Q10" i="51"/>
  <c r="P10" i="51"/>
  <c r="O10" i="51"/>
  <c r="N10" i="51"/>
  <c r="M10" i="51"/>
  <c r="L10" i="51"/>
  <c r="K10" i="51"/>
  <c r="J10" i="51"/>
  <c r="I10" i="51"/>
  <c r="H10" i="51"/>
  <c r="G10" i="51"/>
  <c r="F10" i="51"/>
  <c r="E10" i="51"/>
  <c r="D10" i="51"/>
  <c r="C10" i="51"/>
  <c r="BV9" i="51"/>
  <c r="BU9" i="51"/>
  <c r="BY9" i="51" s="1"/>
  <c r="BT9" i="51"/>
  <c r="BS9" i="51"/>
  <c r="BR9" i="51"/>
  <c r="BQ9" i="51"/>
  <c r="BP9" i="51"/>
  <c r="BO9" i="51"/>
  <c r="BN9" i="51"/>
  <c r="BM9" i="51"/>
  <c r="BL9" i="51"/>
  <c r="BK9" i="51"/>
  <c r="BI9" i="51"/>
  <c r="BH9" i="51"/>
  <c r="BG9" i="51"/>
  <c r="BF9" i="51"/>
  <c r="BE9" i="51"/>
  <c r="BD9" i="51"/>
  <c r="BC9" i="51"/>
  <c r="BB9" i="51"/>
  <c r="BA9" i="51"/>
  <c r="AY9" i="51"/>
  <c r="AX9" i="51"/>
  <c r="AW9" i="51"/>
  <c r="AV9" i="51"/>
  <c r="AU9" i="51"/>
  <c r="AT9" i="51"/>
  <c r="AS9" i="51"/>
  <c r="AR9" i="51"/>
  <c r="AQ9" i="51"/>
  <c r="AO9" i="51"/>
  <c r="AM9" i="51"/>
  <c r="AK9" i="51"/>
  <c r="AJ9" i="51"/>
  <c r="AI9" i="51"/>
  <c r="AH9" i="51"/>
  <c r="AG9" i="51"/>
  <c r="AF9" i="51"/>
  <c r="AE9" i="51"/>
  <c r="AD9" i="51"/>
  <c r="AC9" i="51"/>
  <c r="AB9" i="51"/>
  <c r="AA9" i="51"/>
  <c r="Z9" i="51"/>
  <c r="Y9" i="51"/>
  <c r="X9" i="51"/>
  <c r="W9" i="51"/>
  <c r="V9" i="51"/>
  <c r="U9" i="51"/>
  <c r="T9" i="51"/>
  <c r="S9" i="51"/>
  <c r="R9" i="51"/>
  <c r="Q9" i="51"/>
  <c r="P9" i="51"/>
  <c r="O9" i="51"/>
  <c r="N9" i="51"/>
  <c r="M9" i="51"/>
  <c r="L9" i="51"/>
  <c r="K9" i="51"/>
  <c r="J9" i="51"/>
  <c r="I9" i="51"/>
  <c r="H9" i="51"/>
  <c r="G9" i="51"/>
  <c r="F9" i="51"/>
  <c r="E9" i="51"/>
  <c r="D9" i="51"/>
  <c r="C9" i="51"/>
  <c r="BV8" i="51"/>
  <c r="BU8" i="51"/>
  <c r="BY8" i="51" s="1"/>
  <c r="BT8" i="51"/>
  <c r="BS8" i="51"/>
  <c r="BR8" i="51"/>
  <c r="BQ8" i="51"/>
  <c r="BP8" i="51"/>
  <c r="BO8" i="51"/>
  <c r="BN8" i="51"/>
  <c r="BM8" i="51"/>
  <c r="BL8" i="51"/>
  <c r="BK8" i="51"/>
  <c r="BJ8" i="51"/>
  <c r="BI8" i="51"/>
  <c r="BH8" i="51"/>
  <c r="BG8" i="51"/>
  <c r="BF8" i="51"/>
  <c r="BE8" i="51"/>
  <c r="BD8" i="51"/>
  <c r="BC8" i="51"/>
  <c r="BB8" i="51"/>
  <c r="BA8" i="51"/>
  <c r="AZ8" i="51"/>
  <c r="AY8" i="51"/>
  <c r="AX8" i="51"/>
  <c r="AW8" i="51"/>
  <c r="AV8" i="51"/>
  <c r="AU8" i="51"/>
  <c r="AT8" i="51"/>
  <c r="AS8" i="51"/>
  <c r="AR8" i="51"/>
  <c r="AQ8" i="51"/>
  <c r="AP8" i="51"/>
  <c r="AO8" i="51"/>
  <c r="AN8" i="51"/>
  <c r="AM8" i="51"/>
  <c r="AL8" i="51"/>
  <c r="AK8" i="51"/>
  <c r="AJ8" i="51"/>
  <c r="AI8" i="51"/>
  <c r="AH8" i="51"/>
  <c r="AG8" i="51"/>
  <c r="AF8" i="51"/>
  <c r="AE8" i="51"/>
  <c r="AD8" i="51"/>
  <c r="AC8" i="51"/>
  <c r="AB8" i="51"/>
  <c r="AA8" i="51"/>
  <c r="Y8" i="51"/>
  <c r="W8" i="51"/>
  <c r="U8" i="51"/>
  <c r="T8" i="51"/>
  <c r="S8" i="51"/>
  <c r="R8" i="51"/>
  <c r="Q8" i="51"/>
  <c r="P8" i="51"/>
  <c r="O8" i="51"/>
  <c r="N8" i="51"/>
  <c r="M8" i="51"/>
  <c r="L8" i="51"/>
  <c r="K8" i="51"/>
  <c r="J8" i="51"/>
  <c r="I8" i="51"/>
  <c r="H8" i="51"/>
  <c r="G8" i="51"/>
  <c r="F8" i="51"/>
  <c r="E8" i="51"/>
  <c r="D8" i="51"/>
  <c r="C8" i="51"/>
  <c r="BV7" i="51"/>
  <c r="BU7" i="51"/>
  <c r="BY7" i="51" s="1"/>
  <c r="BT7" i="51"/>
  <c r="BS7" i="51"/>
  <c r="BQ7" i="51"/>
  <c r="BP7" i="51"/>
  <c r="BO7" i="51"/>
  <c r="BN7" i="51"/>
  <c r="BM7" i="51"/>
  <c r="BL7" i="51"/>
  <c r="BK7" i="51"/>
  <c r="BJ7" i="51"/>
  <c r="BI7" i="51"/>
  <c r="BH7" i="51"/>
  <c r="BG7" i="51"/>
  <c r="BF7" i="51"/>
  <c r="BE7" i="51"/>
  <c r="BD7" i="51"/>
  <c r="BC7" i="51"/>
  <c r="BB7" i="51"/>
  <c r="BA7" i="51"/>
  <c r="AZ7" i="51"/>
  <c r="AY7" i="51"/>
  <c r="AX7" i="51"/>
  <c r="AW7" i="51"/>
  <c r="AV7" i="51"/>
  <c r="AU7" i="51"/>
  <c r="AT7" i="51"/>
  <c r="AS7" i="51"/>
  <c r="AR7" i="51"/>
  <c r="AQ7" i="51"/>
  <c r="AP7" i="51"/>
  <c r="AO7" i="51"/>
  <c r="AN7" i="51"/>
  <c r="AM7" i="51"/>
  <c r="AL7" i="51"/>
  <c r="AK7" i="51"/>
  <c r="AJ7" i="51"/>
  <c r="AI7" i="51"/>
  <c r="AH7" i="51"/>
  <c r="AG7" i="51"/>
  <c r="AF7" i="51"/>
  <c r="AE7" i="51"/>
  <c r="AD7" i="51"/>
  <c r="AC7" i="51"/>
  <c r="AB7" i="51"/>
  <c r="AA7" i="51"/>
  <c r="Z7" i="51"/>
  <c r="Y7" i="51"/>
  <c r="X7" i="51"/>
  <c r="W7" i="51"/>
  <c r="V7" i="51"/>
  <c r="U7" i="51"/>
  <c r="T7" i="51"/>
  <c r="S7" i="51"/>
  <c r="R7" i="51"/>
  <c r="Q7" i="51"/>
  <c r="P7" i="51"/>
  <c r="O7" i="51"/>
  <c r="N7" i="51"/>
  <c r="M7" i="51"/>
  <c r="L7" i="51"/>
  <c r="K7" i="51"/>
  <c r="J7" i="51"/>
  <c r="I7" i="51"/>
  <c r="H7" i="51"/>
  <c r="G7" i="51"/>
  <c r="F7" i="51"/>
  <c r="E7" i="51"/>
  <c r="D7" i="51"/>
  <c r="C7" i="51"/>
  <c r="BV6" i="51"/>
  <c r="BU6" i="51"/>
  <c r="BY6" i="51" s="1"/>
  <c r="BT6" i="51"/>
  <c r="BS6" i="51"/>
  <c r="BR6" i="51"/>
  <c r="BQ6" i="51"/>
  <c r="BP6" i="51"/>
  <c r="BO6" i="51"/>
  <c r="BN6" i="51"/>
  <c r="BM6" i="51"/>
  <c r="BL6" i="51"/>
  <c r="BK6" i="51"/>
  <c r="BJ6" i="51"/>
  <c r="BI6" i="51"/>
  <c r="BH6" i="51"/>
  <c r="BG6" i="51"/>
  <c r="BF6" i="51"/>
  <c r="BE6" i="51"/>
  <c r="BD6" i="51"/>
  <c r="BC6" i="51"/>
  <c r="BB6" i="51"/>
  <c r="BA6" i="51"/>
  <c r="AZ6" i="51"/>
  <c r="AY6" i="51"/>
  <c r="AX6" i="51"/>
  <c r="AW6" i="51"/>
  <c r="AV6" i="51"/>
  <c r="AU6" i="51"/>
  <c r="AT6" i="51"/>
  <c r="AS6" i="51"/>
  <c r="AR6" i="51"/>
  <c r="AQ6" i="51"/>
  <c r="AP6" i="51"/>
  <c r="AO6" i="51"/>
  <c r="AN6" i="51"/>
  <c r="AM6" i="51"/>
  <c r="AL6" i="51"/>
  <c r="AK6" i="51"/>
  <c r="AJ6" i="51"/>
  <c r="AI6" i="51"/>
  <c r="AH6" i="51"/>
  <c r="AG6" i="51"/>
  <c r="AF6" i="51"/>
  <c r="AE6" i="51"/>
  <c r="AD6" i="51"/>
  <c r="AC6" i="51"/>
  <c r="AB6" i="51"/>
  <c r="AA6" i="51"/>
  <c r="Z6" i="51"/>
  <c r="Y6" i="51"/>
  <c r="X6" i="51"/>
  <c r="W6" i="51"/>
  <c r="V6" i="51"/>
  <c r="U6" i="51"/>
  <c r="T6" i="51"/>
  <c r="S6" i="51"/>
  <c r="R6" i="51"/>
  <c r="Q6" i="51"/>
  <c r="P6" i="51"/>
  <c r="O6" i="51"/>
  <c r="N6" i="51"/>
  <c r="M6" i="51"/>
  <c r="L6" i="51"/>
  <c r="K6" i="51"/>
  <c r="J6" i="51"/>
  <c r="I6" i="51"/>
  <c r="H6" i="51"/>
  <c r="G6" i="51"/>
  <c r="F6" i="51"/>
  <c r="E6" i="51"/>
  <c r="D6" i="51"/>
  <c r="C6" i="51"/>
  <c r="A2" i="51"/>
  <c r="R20" i="49"/>
  <c r="Q20" i="49"/>
  <c r="O20" i="49"/>
  <c r="N20" i="49"/>
  <c r="H20" i="49"/>
  <c r="S20" i="49" s="1"/>
  <c r="E20" i="49"/>
  <c r="P20" i="49" s="1"/>
  <c r="R16" i="49"/>
  <c r="Q16" i="49"/>
  <c r="O16" i="49"/>
  <c r="N16" i="49"/>
  <c r="J16" i="49"/>
  <c r="I16" i="49"/>
  <c r="H16" i="49"/>
  <c r="S16" i="49" s="1"/>
  <c r="E16" i="49"/>
  <c r="P16" i="49" s="1"/>
  <c r="G14" i="49"/>
  <c r="R14" i="49" s="1"/>
  <c r="F14" i="49"/>
  <c r="D14" i="49"/>
  <c r="E14" i="49" s="1"/>
  <c r="P14" i="49" s="1"/>
  <c r="C14" i="49"/>
  <c r="N14" i="49" s="1"/>
  <c r="R12" i="49"/>
  <c r="Q12" i="49"/>
  <c r="O12" i="49"/>
  <c r="N12" i="49"/>
  <c r="J12" i="49"/>
  <c r="I12" i="49"/>
  <c r="H12" i="49"/>
  <c r="S12" i="49" s="1"/>
  <c r="E12" i="49"/>
  <c r="P12" i="49" s="1"/>
  <c r="R10" i="49"/>
  <c r="Q10" i="49"/>
  <c r="P10" i="49"/>
  <c r="O10" i="49"/>
  <c r="N10" i="49"/>
  <c r="J10" i="49"/>
  <c r="I10" i="49"/>
  <c r="H10" i="49"/>
  <c r="S10" i="49" s="1"/>
  <c r="R8" i="49"/>
  <c r="Q8" i="49"/>
  <c r="O8" i="49"/>
  <c r="N8" i="49"/>
  <c r="J8" i="49"/>
  <c r="I8" i="49"/>
  <c r="H8" i="49"/>
  <c r="S8" i="49" s="1"/>
  <c r="E8" i="49"/>
  <c r="P8" i="49" s="1"/>
  <c r="R6" i="49"/>
  <c r="Q6" i="49"/>
  <c r="O6" i="49"/>
  <c r="N6" i="49"/>
  <c r="J6" i="49"/>
  <c r="I6" i="49"/>
  <c r="I14" i="49" s="1"/>
  <c r="H6" i="49"/>
  <c r="S6" i="49" s="1"/>
  <c r="E6" i="49"/>
  <c r="P6" i="49" s="1"/>
  <c r="M51" i="37"/>
  <c r="G51" i="37"/>
  <c r="L50" i="37"/>
  <c r="G50" i="37"/>
  <c r="H50" i="37" s="1"/>
  <c r="F50" i="37"/>
  <c r="M49" i="37"/>
  <c r="N49" i="37" s="1"/>
  <c r="L49" i="37"/>
  <c r="G49" i="37"/>
  <c r="M48" i="37"/>
  <c r="N48" i="37" s="1"/>
  <c r="L48" i="37"/>
  <c r="G48" i="37"/>
  <c r="M47" i="37"/>
  <c r="M46" i="37"/>
  <c r="G46" i="37"/>
  <c r="H46" i="37" s="1"/>
  <c r="F46" i="37"/>
  <c r="M45" i="37"/>
  <c r="F45" i="37"/>
  <c r="M44" i="37"/>
  <c r="N44" i="37" s="1"/>
  <c r="L44" i="37"/>
  <c r="G44" i="37"/>
  <c r="M43" i="37"/>
  <c r="L43" i="37"/>
  <c r="N43" i="37" s="1"/>
  <c r="H43" i="37"/>
  <c r="G43" i="37"/>
  <c r="F43" i="37"/>
  <c r="M42" i="37"/>
  <c r="N42" i="37" s="1"/>
  <c r="L42" i="37"/>
  <c r="G42" i="37"/>
  <c r="H42" i="37" s="1"/>
  <c r="F42" i="37"/>
  <c r="M41" i="37"/>
  <c r="G41" i="37"/>
  <c r="M40" i="37"/>
  <c r="F40" i="37"/>
  <c r="M39" i="37"/>
  <c r="G39" i="37"/>
  <c r="H39" i="37" s="1"/>
  <c r="F39" i="37"/>
  <c r="M38" i="37"/>
  <c r="G38" i="37"/>
  <c r="H38" i="37" s="1"/>
  <c r="F38" i="37"/>
  <c r="M37" i="37"/>
  <c r="N37" i="37" s="1"/>
  <c r="L37" i="37"/>
  <c r="G37" i="37"/>
  <c r="F37" i="37"/>
  <c r="H37" i="37" s="1"/>
  <c r="M36" i="37"/>
  <c r="F36" i="37"/>
  <c r="M35" i="37"/>
  <c r="G35" i="37"/>
  <c r="H35" i="37" s="1"/>
  <c r="F35" i="37"/>
  <c r="M34" i="37"/>
  <c r="N34" i="37" s="1"/>
  <c r="L34" i="37"/>
  <c r="F34" i="37"/>
  <c r="M31" i="37"/>
  <c r="G31" i="37"/>
  <c r="H31" i="37" s="1"/>
  <c r="F31" i="37"/>
  <c r="M30" i="37"/>
  <c r="G30" i="37"/>
  <c r="M29" i="37"/>
  <c r="N29" i="37" s="1"/>
  <c r="L29" i="37"/>
  <c r="G29" i="37"/>
  <c r="M28" i="37"/>
  <c r="F28" i="37"/>
  <c r="M27" i="37"/>
  <c r="G27" i="37"/>
  <c r="M26" i="37"/>
  <c r="N26" i="37" s="1"/>
  <c r="L26" i="37"/>
  <c r="M25" i="37"/>
  <c r="G25" i="37"/>
  <c r="H25" i="37" s="1"/>
  <c r="F25" i="37"/>
  <c r="M24" i="37"/>
  <c r="L24" i="37"/>
  <c r="N24" i="37" s="1"/>
  <c r="G24" i="37"/>
  <c r="H24" i="37" s="1"/>
  <c r="F24" i="37"/>
  <c r="M23" i="37"/>
  <c r="N23" i="37" s="1"/>
  <c r="L23" i="37"/>
  <c r="G23" i="37"/>
  <c r="H23" i="37" s="1"/>
  <c r="F23" i="37"/>
  <c r="M22" i="37"/>
  <c r="N22" i="37" s="1"/>
  <c r="L22" i="37"/>
  <c r="H22" i="37"/>
  <c r="G22" i="37"/>
  <c r="F22" i="37"/>
  <c r="M21" i="37"/>
  <c r="N21" i="37" s="1"/>
  <c r="L21" i="37"/>
  <c r="G21" i="37"/>
  <c r="H21" i="37" s="1"/>
  <c r="F21" i="37"/>
  <c r="M20" i="37"/>
  <c r="G20" i="37"/>
  <c r="H20" i="37" s="1"/>
  <c r="F20" i="37"/>
  <c r="M19" i="37"/>
  <c r="N19" i="37" s="1"/>
  <c r="L19" i="37"/>
  <c r="G19" i="37"/>
  <c r="M18" i="37"/>
  <c r="N18" i="37" s="1"/>
  <c r="L18" i="37"/>
  <c r="H18" i="37"/>
  <c r="G18" i="37"/>
  <c r="F18" i="37"/>
  <c r="M17" i="37"/>
  <c r="N17" i="37" s="1"/>
  <c r="L17" i="37"/>
  <c r="G17" i="37"/>
  <c r="H17" i="37" s="1"/>
  <c r="F17" i="37"/>
  <c r="N16" i="37"/>
  <c r="M16" i="37"/>
  <c r="L16" i="37"/>
  <c r="G16" i="37"/>
  <c r="F16" i="37"/>
  <c r="A12" i="37"/>
  <c r="AB1844" i="41"/>
  <c r="AA1844" i="41"/>
  <c r="Z1844" i="41"/>
  <c r="Y1844" i="41"/>
  <c r="W1844" i="41"/>
  <c r="V1844" i="41"/>
  <c r="U1844" i="41"/>
  <c r="T1844" i="41"/>
  <c r="S1844" i="41"/>
  <c r="R1844" i="41"/>
  <c r="O1844" i="41"/>
  <c r="N1844" i="41"/>
  <c r="M1844" i="41"/>
  <c r="L1844" i="41"/>
  <c r="K1844" i="41"/>
  <c r="P1844" i="41" s="1"/>
  <c r="J1844" i="41"/>
  <c r="H1844" i="41"/>
  <c r="G1844" i="41"/>
  <c r="F1844" i="41"/>
  <c r="E1844" i="41"/>
  <c r="C1844" i="41"/>
  <c r="AG1844" i="41" s="1"/>
  <c r="AB1843" i="41"/>
  <c r="AA1843" i="41"/>
  <c r="Z1843" i="41"/>
  <c r="Y1843" i="41"/>
  <c r="W1843" i="41"/>
  <c r="V1843" i="41"/>
  <c r="U1843" i="41"/>
  <c r="T1843" i="41"/>
  <c r="S1843" i="41"/>
  <c r="R1843" i="41"/>
  <c r="AD1843" i="41" s="1"/>
  <c r="O1843" i="41"/>
  <c r="N1843" i="41"/>
  <c r="M1843" i="41"/>
  <c r="L1843" i="41"/>
  <c r="K1843" i="41"/>
  <c r="P1843" i="41" s="1"/>
  <c r="J1843" i="41"/>
  <c r="H1843" i="41"/>
  <c r="G1843" i="41"/>
  <c r="F1843" i="41"/>
  <c r="D1843" i="41"/>
  <c r="AH1843" i="41" s="1"/>
  <c r="C1843" i="41"/>
  <c r="AB1842" i="41"/>
  <c r="AA1842" i="41"/>
  <c r="Z1842" i="41"/>
  <c r="Y1842" i="41"/>
  <c r="X1842" i="41"/>
  <c r="AF1842" i="41" s="1"/>
  <c r="W1842" i="41"/>
  <c r="V1842" i="41"/>
  <c r="U1842" i="41"/>
  <c r="T1842" i="41"/>
  <c r="S1842" i="41"/>
  <c r="R1842" i="41"/>
  <c r="Q1842" i="41"/>
  <c r="AI1842" i="41" s="1"/>
  <c r="O1842" i="41"/>
  <c r="N1842" i="41"/>
  <c r="M1842" i="41"/>
  <c r="L1842" i="41"/>
  <c r="K1842" i="41"/>
  <c r="P1842" i="41" s="1"/>
  <c r="J1842" i="41"/>
  <c r="H1842" i="41"/>
  <c r="G1842" i="41"/>
  <c r="E1842" i="41"/>
  <c r="D1842" i="41"/>
  <c r="C1842" i="41"/>
  <c r="AG1842" i="41" s="1"/>
  <c r="AB1841" i="41"/>
  <c r="AA1841" i="41"/>
  <c r="Z1841" i="41"/>
  <c r="Y1841" i="41"/>
  <c r="X1841" i="41"/>
  <c r="AF1841" i="41" s="1"/>
  <c r="W1841" i="41"/>
  <c r="V1841" i="41"/>
  <c r="U1841" i="41"/>
  <c r="T1841" i="41"/>
  <c r="S1841" i="41"/>
  <c r="O1841" i="41"/>
  <c r="N1841" i="41"/>
  <c r="M1841" i="41"/>
  <c r="L1841" i="41"/>
  <c r="K1841" i="41"/>
  <c r="P1841" i="41" s="1"/>
  <c r="J1841" i="41"/>
  <c r="H1841" i="41"/>
  <c r="G1841" i="41"/>
  <c r="F1841" i="41"/>
  <c r="E1841" i="41"/>
  <c r="D1841" i="41"/>
  <c r="I1841" i="41" s="1"/>
  <c r="C1841" i="41"/>
  <c r="AG1841" i="41" s="1"/>
  <c r="AB1840" i="41"/>
  <c r="AA1840" i="41"/>
  <c r="Z1840" i="41"/>
  <c r="Y1840" i="41"/>
  <c r="X1840" i="41"/>
  <c r="AF1840" i="41" s="1"/>
  <c r="W1840" i="41"/>
  <c r="V1840" i="41"/>
  <c r="U1840" i="41"/>
  <c r="T1840" i="41"/>
  <c r="Q1840" i="41"/>
  <c r="O1840" i="41"/>
  <c r="N1840" i="41"/>
  <c r="M1840" i="41"/>
  <c r="L1840" i="41"/>
  <c r="K1840" i="41"/>
  <c r="P1840" i="41" s="1"/>
  <c r="J1840" i="41"/>
  <c r="H1840" i="41"/>
  <c r="G1840" i="41"/>
  <c r="F1840" i="41"/>
  <c r="E1840" i="41"/>
  <c r="D1840" i="41"/>
  <c r="AH1840" i="41" s="1"/>
  <c r="AB1839" i="41"/>
  <c r="AA1839" i="41"/>
  <c r="Z1839" i="41"/>
  <c r="Y1839" i="41"/>
  <c r="X1839" i="41"/>
  <c r="AE1839" i="41" s="1"/>
  <c r="W1839" i="41"/>
  <c r="V1839" i="41"/>
  <c r="U1839" i="41"/>
  <c r="T1839" i="41"/>
  <c r="Q1839" i="41"/>
  <c r="O1839" i="41"/>
  <c r="N1839" i="41"/>
  <c r="M1839" i="41"/>
  <c r="L1839" i="41"/>
  <c r="K1839" i="41"/>
  <c r="P1839" i="41" s="1"/>
  <c r="J1839" i="41"/>
  <c r="H1839" i="41"/>
  <c r="G1839" i="41"/>
  <c r="F1839" i="41"/>
  <c r="E1839" i="41"/>
  <c r="D1839" i="41"/>
  <c r="AH1839" i="41" s="1"/>
  <c r="C1839" i="41"/>
  <c r="AG1839" i="41" s="1"/>
  <c r="AB1838" i="41"/>
  <c r="AA1838" i="41"/>
  <c r="Z1838" i="41"/>
  <c r="Y1838" i="41"/>
  <c r="W1838" i="41"/>
  <c r="V1838" i="41"/>
  <c r="U1838" i="41"/>
  <c r="S1838" i="41"/>
  <c r="R1838" i="41"/>
  <c r="Q1838" i="41"/>
  <c r="AI1838" i="41" s="1"/>
  <c r="O1838" i="41"/>
  <c r="N1838" i="41"/>
  <c r="M1838" i="41"/>
  <c r="L1838" i="41"/>
  <c r="K1838" i="41"/>
  <c r="P1838" i="41" s="1"/>
  <c r="J1838" i="41"/>
  <c r="H1838" i="41"/>
  <c r="G1838" i="41"/>
  <c r="F1838" i="41"/>
  <c r="E1838" i="41"/>
  <c r="AB1837" i="41"/>
  <c r="AA1837" i="41"/>
  <c r="Z1837" i="41"/>
  <c r="Y1837" i="41"/>
  <c r="X1837" i="41"/>
  <c r="AF1837" i="41" s="1"/>
  <c r="W1837" i="41"/>
  <c r="V1837" i="41"/>
  <c r="U1837" i="41"/>
  <c r="T1837" i="41"/>
  <c r="S1837" i="41"/>
  <c r="R1837" i="41"/>
  <c r="AC1837" i="41" s="1"/>
  <c r="Q1837" i="41"/>
  <c r="AI1837" i="41" s="1"/>
  <c r="O1837" i="41"/>
  <c r="N1837" i="41"/>
  <c r="M1837" i="41"/>
  <c r="L1837" i="41"/>
  <c r="K1837" i="41"/>
  <c r="P1837" i="41" s="1"/>
  <c r="J1837" i="41"/>
  <c r="H1837" i="41"/>
  <c r="G1837" i="41"/>
  <c r="F1837" i="41"/>
  <c r="E1837" i="41"/>
  <c r="AB1836" i="41"/>
  <c r="AA1836" i="41"/>
  <c r="Z1836" i="41"/>
  <c r="Y1836" i="41"/>
  <c r="X1836" i="41"/>
  <c r="W1836" i="41"/>
  <c r="V1836" i="41"/>
  <c r="U1836" i="41"/>
  <c r="T1836" i="41"/>
  <c r="S1836" i="41"/>
  <c r="R1836" i="41"/>
  <c r="AJ1836" i="41" s="1"/>
  <c r="Q1836" i="41"/>
  <c r="AI1836" i="41" s="1"/>
  <c r="O1836" i="41"/>
  <c r="N1836" i="41"/>
  <c r="M1836" i="41"/>
  <c r="L1836" i="41"/>
  <c r="J1836" i="41"/>
  <c r="H1836" i="41"/>
  <c r="G1836" i="41"/>
  <c r="F1836" i="41"/>
  <c r="E1836" i="41"/>
  <c r="AB1835" i="41"/>
  <c r="AA1835" i="41"/>
  <c r="Z1835" i="41"/>
  <c r="Y1835" i="41"/>
  <c r="W1835" i="41"/>
  <c r="V1835" i="41"/>
  <c r="U1835" i="41"/>
  <c r="T1835" i="41"/>
  <c r="R1835" i="41"/>
  <c r="AD1835" i="41" s="1"/>
  <c r="Q1835" i="41"/>
  <c r="O1835" i="41"/>
  <c r="N1835" i="41"/>
  <c r="M1835" i="41"/>
  <c r="P1835" i="41" s="1"/>
  <c r="L1835" i="41"/>
  <c r="K1835" i="41"/>
  <c r="J1835" i="41"/>
  <c r="H1835" i="41"/>
  <c r="G1835" i="41"/>
  <c r="F1835" i="41"/>
  <c r="E1835" i="41"/>
  <c r="D1835" i="41"/>
  <c r="AH1835" i="41" s="1"/>
  <c r="AB1834" i="41"/>
  <c r="AA1834" i="41"/>
  <c r="Z1834" i="41"/>
  <c r="Y1834" i="41"/>
  <c r="X1834" i="41"/>
  <c r="AF1834" i="41" s="1"/>
  <c r="W1834" i="41"/>
  <c r="V1834" i="41"/>
  <c r="U1834" i="41"/>
  <c r="T1834" i="41"/>
  <c r="S1834" i="41"/>
  <c r="R1834" i="41"/>
  <c r="Q1834" i="41"/>
  <c r="AI1834" i="41" s="1"/>
  <c r="O1834" i="41"/>
  <c r="N1834" i="41"/>
  <c r="M1834" i="41"/>
  <c r="L1834" i="41"/>
  <c r="K1834" i="41"/>
  <c r="P1834" i="41" s="1"/>
  <c r="J1834" i="41"/>
  <c r="H1834" i="41"/>
  <c r="G1834" i="41"/>
  <c r="F1834" i="41"/>
  <c r="E1834" i="41"/>
  <c r="AB1833" i="41"/>
  <c r="AA1833" i="41"/>
  <c r="Z1833" i="41"/>
  <c r="Y1833" i="41"/>
  <c r="W1833" i="41"/>
  <c r="V1833" i="41"/>
  <c r="U1833" i="41"/>
  <c r="T1833" i="41"/>
  <c r="R1833" i="41"/>
  <c r="AC1833" i="41" s="1"/>
  <c r="Q1833" i="41"/>
  <c r="O1833" i="41"/>
  <c r="N1833" i="41"/>
  <c r="M1833" i="41"/>
  <c r="L1833" i="41"/>
  <c r="K1833" i="41"/>
  <c r="P1833" i="41" s="1"/>
  <c r="J1833" i="41"/>
  <c r="H1833" i="41"/>
  <c r="G1833" i="41"/>
  <c r="F1833" i="41"/>
  <c r="E1833" i="41"/>
  <c r="AB1832" i="41"/>
  <c r="AA1832" i="41"/>
  <c r="Z1832" i="41"/>
  <c r="Y1832" i="41"/>
  <c r="W1832" i="41"/>
  <c r="V1832" i="41"/>
  <c r="U1832" i="41"/>
  <c r="T1832" i="41"/>
  <c r="S1832" i="41"/>
  <c r="R1832" i="41"/>
  <c r="Q1832" i="41"/>
  <c r="AI1832" i="41" s="1"/>
  <c r="O1832" i="41"/>
  <c r="N1832" i="41"/>
  <c r="M1832" i="41"/>
  <c r="L1832" i="41"/>
  <c r="K1832" i="41"/>
  <c r="P1832" i="41" s="1"/>
  <c r="J1832" i="41"/>
  <c r="H1832" i="41"/>
  <c r="G1832" i="41"/>
  <c r="F1832" i="41"/>
  <c r="E1832" i="41"/>
  <c r="AB1831" i="41"/>
  <c r="AA1831" i="41"/>
  <c r="Z1831" i="41"/>
  <c r="Y1831" i="41"/>
  <c r="X1831" i="41"/>
  <c r="AE1831" i="41" s="1"/>
  <c r="W1831" i="41"/>
  <c r="V1831" i="41"/>
  <c r="U1831" i="41"/>
  <c r="T1831" i="41"/>
  <c r="S1831" i="41"/>
  <c r="R1831" i="41"/>
  <c r="Q1831" i="41"/>
  <c r="AI1831" i="41" s="1"/>
  <c r="O1831" i="41"/>
  <c r="N1831" i="41"/>
  <c r="M1831" i="41"/>
  <c r="L1831" i="41"/>
  <c r="K1831" i="41"/>
  <c r="P1831" i="41" s="1"/>
  <c r="J1831" i="41"/>
  <c r="H1831" i="41"/>
  <c r="G1831" i="41"/>
  <c r="F1831" i="41"/>
  <c r="E1831" i="41"/>
  <c r="AB1830" i="41"/>
  <c r="AA1830" i="41"/>
  <c r="Z1830" i="41"/>
  <c r="Y1830" i="41"/>
  <c r="W1830" i="41"/>
  <c r="V1830" i="41"/>
  <c r="U1830" i="41"/>
  <c r="S1830" i="41"/>
  <c r="R1830" i="41"/>
  <c r="Q1830" i="41"/>
  <c r="AI1830" i="41" s="1"/>
  <c r="O1830" i="41"/>
  <c r="N1830" i="41"/>
  <c r="M1830" i="41"/>
  <c r="L1830" i="41"/>
  <c r="K1830" i="41"/>
  <c r="P1830" i="41" s="1"/>
  <c r="J1830" i="41"/>
  <c r="H1830" i="41"/>
  <c r="G1830" i="41"/>
  <c r="F1830" i="41"/>
  <c r="E1830" i="41"/>
  <c r="AB1829" i="41"/>
  <c r="AA1829" i="41"/>
  <c r="Z1829" i="41"/>
  <c r="Y1829" i="41"/>
  <c r="X1829" i="41"/>
  <c r="AF1829" i="41" s="1"/>
  <c r="W1829" i="41"/>
  <c r="V1829" i="41"/>
  <c r="U1829" i="41"/>
  <c r="T1829" i="41"/>
  <c r="S1829" i="41"/>
  <c r="R1829" i="41"/>
  <c r="AC1829" i="41" s="1"/>
  <c r="Q1829" i="41"/>
  <c r="AI1829" i="41" s="1"/>
  <c r="O1829" i="41"/>
  <c r="N1829" i="41"/>
  <c r="M1829" i="41"/>
  <c r="L1829" i="41"/>
  <c r="K1829" i="41"/>
  <c r="P1829" i="41" s="1"/>
  <c r="J1829" i="41"/>
  <c r="H1829" i="41"/>
  <c r="G1829" i="41"/>
  <c r="F1829" i="41"/>
  <c r="E1829" i="41"/>
  <c r="AB1828" i="41"/>
  <c r="AA1828" i="41"/>
  <c r="Z1828" i="41"/>
  <c r="Y1828" i="41"/>
  <c r="X1828" i="41"/>
  <c r="W1828" i="41"/>
  <c r="V1828" i="41"/>
  <c r="U1828" i="41"/>
  <c r="T1828" i="41"/>
  <c r="S1828" i="41"/>
  <c r="R1828" i="41"/>
  <c r="AJ1828" i="41" s="1"/>
  <c r="Q1828" i="41"/>
  <c r="AI1828" i="41" s="1"/>
  <c r="O1828" i="41"/>
  <c r="N1828" i="41"/>
  <c r="M1828" i="41"/>
  <c r="L1828" i="41"/>
  <c r="J1828" i="41"/>
  <c r="H1828" i="41"/>
  <c r="G1828" i="41"/>
  <c r="F1828" i="41"/>
  <c r="E1828" i="41"/>
  <c r="AB1827" i="41"/>
  <c r="AA1827" i="41"/>
  <c r="Z1827" i="41"/>
  <c r="Y1827" i="41"/>
  <c r="W1827" i="41"/>
  <c r="V1827" i="41"/>
  <c r="U1827" i="41"/>
  <c r="T1827" i="41"/>
  <c r="S1827" i="41"/>
  <c r="R1827" i="41"/>
  <c r="Q1827" i="41"/>
  <c r="AI1827" i="41" s="1"/>
  <c r="O1827" i="41"/>
  <c r="N1827" i="41"/>
  <c r="M1827" i="41"/>
  <c r="L1827" i="41"/>
  <c r="K1827" i="41"/>
  <c r="P1827" i="41" s="1"/>
  <c r="J1827" i="41"/>
  <c r="H1827" i="41"/>
  <c r="G1827" i="41"/>
  <c r="F1827" i="41"/>
  <c r="E1827" i="41"/>
  <c r="AB1826" i="41"/>
  <c r="AA1826" i="41"/>
  <c r="Z1826" i="41"/>
  <c r="Y1826" i="41"/>
  <c r="X1826" i="41"/>
  <c r="AF1826" i="41" s="1"/>
  <c r="W1826" i="41"/>
  <c r="V1826" i="41"/>
  <c r="U1826" i="41"/>
  <c r="T1826" i="41"/>
  <c r="S1826" i="41"/>
  <c r="R1826" i="41"/>
  <c r="AD1826" i="41" s="1"/>
  <c r="Q1826" i="41"/>
  <c r="AI1826" i="41" s="1"/>
  <c r="O1826" i="41"/>
  <c r="N1826" i="41"/>
  <c r="M1826" i="41"/>
  <c r="L1826" i="41"/>
  <c r="K1826" i="41"/>
  <c r="P1826" i="41" s="1"/>
  <c r="J1826" i="41"/>
  <c r="H1826" i="41"/>
  <c r="G1826" i="41"/>
  <c r="F1826" i="41"/>
  <c r="E1826" i="41"/>
  <c r="D1826" i="41"/>
  <c r="AH1826" i="41" s="1"/>
  <c r="C1826" i="41"/>
  <c r="AG1826" i="41" s="1"/>
  <c r="AB1825" i="41"/>
  <c r="AA1825" i="41"/>
  <c r="Z1825" i="41"/>
  <c r="Y1825" i="41"/>
  <c r="X1825" i="41"/>
  <c r="AF1825" i="41" s="1"/>
  <c r="W1825" i="41"/>
  <c r="V1825" i="41"/>
  <c r="U1825" i="41"/>
  <c r="T1825" i="41"/>
  <c r="S1825" i="41"/>
  <c r="R1825" i="41"/>
  <c r="AC1825" i="41" s="1"/>
  <c r="Q1825" i="41"/>
  <c r="AI1825" i="41" s="1"/>
  <c r="O1825" i="41"/>
  <c r="N1825" i="41"/>
  <c r="M1825" i="41"/>
  <c r="L1825" i="41"/>
  <c r="K1825" i="41"/>
  <c r="P1825" i="41" s="1"/>
  <c r="J1825" i="41"/>
  <c r="H1825" i="41"/>
  <c r="G1825" i="41"/>
  <c r="F1825" i="41"/>
  <c r="E1825" i="41"/>
  <c r="D1825" i="41"/>
  <c r="I1825" i="41" s="1"/>
  <c r="C1825" i="41"/>
  <c r="AG1825" i="41" s="1"/>
  <c r="AB1824" i="41"/>
  <c r="AA1824" i="41"/>
  <c r="Z1824" i="41"/>
  <c r="Y1824" i="41"/>
  <c r="X1824" i="41"/>
  <c r="AF1824" i="41" s="1"/>
  <c r="W1824" i="41"/>
  <c r="V1824" i="41"/>
  <c r="U1824" i="41"/>
  <c r="T1824" i="41"/>
  <c r="S1824" i="41"/>
  <c r="Q1824" i="41"/>
  <c r="AI1824" i="41" s="1"/>
  <c r="O1824" i="41"/>
  <c r="N1824" i="41"/>
  <c r="M1824" i="41"/>
  <c r="L1824" i="41"/>
  <c r="K1824" i="41"/>
  <c r="P1824" i="41" s="1"/>
  <c r="J1824" i="41"/>
  <c r="H1824" i="41"/>
  <c r="G1824" i="41"/>
  <c r="F1824" i="41"/>
  <c r="E1824" i="41"/>
  <c r="D1824" i="41"/>
  <c r="AH1824" i="41" s="1"/>
  <c r="AB1823" i="41"/>
  <c r="AA1823" i="41"/>
  <c r="Z1823" i="41"/>
  <c r="Y1823" i="41"/>
  <c r="X1823" i="41"/>
  <c r="AE1823" i="41" s="1"/>
  <c r="W1823" i="41"/>
  <c r="V1823" i="41"/>
  <c r="U1823" i="41"/>
  <c r="T1823" i="41"/>
  <c r="S1823" i="41"/>
  <c r="Q1823" i="41"/>
  <c r="AI1823" i="41" s="1"/>
  <c r="O1823" i="41"/>
  <c r="N1823" i="41"/>
  <c r="M1823" i="41"/>
  <c r="L1823" i="41"/>
  <c r="K1823" i="41"/>
  <c r="P1823" i="41" s="1"/>
  <c r="J1823" i="41"/>
  <c r="H1823" i="41"/>
  <c r="G1823" i="41"/>
  <c r="F1823" i="41"/>
  <c r="E1823" i="41"/>
  <c r="D1823" i="41"/>
  <c r="AH1823" i="41" s="1"/>
  <c r="AB1822" i="41"/>
  <c r="AA1822" i="41"/>
  <c r="Z1822" i="41"/>
  <c r="Y1822" i="41"/>
  <c r="X1822" i="41"/>
  <c r="AF1822" i="41" s="1"/>
  <c r="W1822" i="41"/>
  <c r="V1822" i="41"/>
  <c r="U1822" i="41"/>
  <c r="T1822" i="41"/>
  <c r="S1822" i="41"/>
  <c r="Q1822" i="41"/>
  <c r="AI1822" i="41" s="1"/>
  <c r="O1822" i="41"/>
  <c r="N1822" i="41"/>
  <c r="M1822" i="41"/>
  <c r="L1822" i="41"/>
  <c r="K1822" i="41"/>
  <c r="P1822" i="41" s="1"/>
  <c r="J1822" i="41"/>
  <c r="H1822" i="41"/>
  <c r="G1822" i="41"/>
  <c r="F1822" i="41"/>
  <c r="E1822" i="41"/>
  <c r="D1822" i="41"/>
  <c r="AH1822" i="41" s="1"/>
  <c r="AB1821" i="41"/>
  <c r="AA1821" i="41"/>
  <c r="Z1821" i="41"/>
  <c r="Y1821" i="41"/>
  <c r="X1821" i="41"/>
  <c r="AF1821" i="41" s="1"/>
  <c r="W1821" i="41"/>
  <c r="V1821" i="41"/>
  <c r="U1821" i="41"/>
  <c r="T1821" i="41"/>
  <c r="S1821" i="41"/>
  <c r="Q1821" i="41"/>
  <c r="AI1821" i="41" s="1"/>
  <c r="O1821" i="41"/>
  <c r="N1821" i="41"/>
  <c r="M1821" i="41"/>
  <c r="L1821" i="41"/>
  <c r="K1821" i="41"/>
  <c r="P1821" i="41" s="1"/>
  <c r="J1821" i="41"/>
  <c r="H1821" i="41"/>
  <c r="G1821" i="41"/>
  <c r="F1821" i="41"/>
  <c r="E1821" i="41"/>
  <c r="D1821" i="41"/>
  <c r="I1821" i="41" s="1"/>
  <c r="AB1820" i="41"/>
  <c r="AA1820" i="41"/>
  <c r="Z1820" i="41"/>
  <c r="Y1820" i="41"/>
  <c r="X1820" i="41"/>
  <c r="AF1820" i="41" s="1"/>
  <c r="W1820" i="41"/>
  <c r="V1820" i="41"/>
  <c r="U1820" i="41"/>
  <c r="T1820" i="41"/>
  <c r="S1820" i="41"/>
  <c r="Q1820" i="41"/>
  <c r="AI1820" i="41" s="1"/>
  <c r="O1820" i="41"/>
  <c r="N1820" i="41"/>
  <c r="M1820" i="41"/>
  <c r="L1820" i="41"/>
  <c r="K1820" i="41"/>
  <c r="P1820" i="41" s="1"/>
  <c r="J1820" i="41"/>
  <c r="H1820" i="41"/>
  <c r="G1820" i="41"/>
  <c r="F1820" i="41"/>
  <c r="E1820" i="41"/>
  <c r="D1820" i="41"/>
  <c r="AH1820" i="41" s="1"/>
  <c r="AB1819" i="41"/>
  <c r="AA1819" i="41"/>
  <c r="Z1819" i="41"/>
  <c r="Y1819" i="41"/>
  <c r="X1819" i="41"/>
  <c r="AE1819" i="41" s="1"/>
  <c r="W1819" i="41"/>
  <c r="V1819" i="41"/>
  <c r="U1819" i="41"/>
  <c r="T1819" i="41"/>
  <c r="S1819" i="41"/>
  <c r="R1819" i="41"/>
  <c r="AD1819" i="41" s="1"/>
  <c r="Q1819" i="41"/>
  <c r="AI1819" i="41" s="1"/>
  <c r="O1819" i="41"/>
  <c r="N1819" i="41"/>
  <c r="M1819" i="41"/>
  <c r="L1819" i="41"/>
  <c r="K1819" i="41"/>
  <c r="P1819" i="41" s="1"/>
  <c r="J1819" i="41"/>
  <c r="H1819" i="41"/>
  <c r="G1819" i="41"/>
  <c r="F1819" i="41"/>
  <c r="E1819" i="41"/>
  <c r="D1819" i="41"/>
  <c r="AH1819" i="41" s="1"/>
  <c r="C1819" i="41"/>
  <c r="AG1819" i="41" s="1"/>
  <c r="AB1818" i="41"/>
  <c r="AA1818" i="41"/>
  <c r="Z1818" i="41"/>
  <c r="Y1818" i="41"/>
  <c r="X1818" i="41"/>
  <c r="AF1818" i="41" s="1"/>
  <c r="W1818" i="41"/>
  <c r="V1818" i="41"/>
  <c r="U1818" i="41"/>
  <c r="T1818" i="41"/>
  <c r="S1818" i="41"/>
  <c r="R1818" i="41"/>
  <c r="AD1818" i="41" s="1"/>
  <c r="Q1818" i="41"/>
  <c r="AI1818" i="41" s="1"/>
  <c r="O1818" i="41"/>
  <c r="N1818" i="41"/>
  <c r="M1818" i="41"/>
  <c r="L1818" i="41"/>
  <c r="K1818" i="41"/>
  <c r="P1818" i="41" s="1"/>
  <c r="J1818" i="41"/>
  <c r="H1818" i="41"/>
  <c r="G1818" i="41"/>
  <c r="F1818" i="41"/>
  <c r="E1818" i="41"/>
  <c r="D1818" i="41"/>
  <c r="AH1818" i="41" s="1"/>
  <c r="C1818" i="41"/>
  <c r="AG1818" i="41" s="1"/>
  <c r="AB1817" i="41"/>
  <c r="AA1817" i="41"/>
  <c r="Z1817" i="41"/>
  <c r="Y1817" i="41"/>
  <c r="X1817" i="41"/>
  <c r="AF1817" i="41" s="1"/>
  <c r="W1817" i="41"/>
  <c r="V1817" i="41"/>
  <c r="U1817" i="41"/>
  <c r="T1817" i="41"/>
  <c r="S1817" i="41"/>
  <c r="Q1817" i="41"/>
  <c r="AI1817" i="41" s="1"/>
  <c r="O1817" i="41"/>
  <c r="N1817" i="41"/>
  <c r="M1817" i="41"/>
  <c r="L1817" i="41"/>
  <c r="K1817" i="41"/>
  <c r="P1817" i="41" s="1"/>
  <c r="J1817" i="41"/>
  <c r="H1817" i="41"/>
  <c r="G1817" i="41"/>
  <c r="F1817" i="41"/>
  <c r="E1817" i="41"/>
  <c r="D1817" i="41"/>
  <c r="I1817" i="41" s="1"/>
  <c r="C1817" i="41"/>
  <c r="AG1817" i="41" s="1"/>
  <c r="AB1816" i="41"/>
  <c r="AA1816" i="41"/>
  <c r="Z1816" i="41"/>
  <c r="Y1816" i="41"/>
  <c r="X1816" i="41"/>
  <c r="AF1816" i="41" s="1"/>
  <c r="W1816" i="41"/>
  <c r="V1816" i="41"/>
  <c r="U1816" i="41"/>
  <c r="T1816" i="41"/>
  <c r="S1816" i="41"/>
  <c r="O1816" i="41"/>
  <c r="N1816" i="41"/>
  <c r="M1816" i="41"/>
  <c r="L1816" i="41"/>
  <c r="K1816" i="41"/>
  <c r="P1816" i="41" s="1"/>
  <c r="J1816" i="41"/>
  <c r="H1816" i="41"/>
  <c r="G1816" i="41"/>
  <c r="F1816" i="41"/>
  <c r="E1816" i="41"/>
  <c r="D1816" i="41"/>
  <c r="AH1816" i="41" s="1"/>
  <c r="C1816" i="41"/>
  <c r="AG1816" i="41" s="1"/>
  <c r="AB1815" i="41"/>
  <c r="AA1815" i="41"/>
  <c r="Z1815" i="41"/>
  <c r="Y1815" i="41"/>
  <c r="X1815" i="41"/>
  <c r="AE1815" i="41" s="1"/>
  <c r="W1815" i="41"/>
  <c r="V1815" i="41"/>
  <c r="U1815" i="41"/>
  <c r="T1815" i="41"/>
  <c r="S1815" i="41"/>
  <c r="O1815" i="41"/>
  <c r="N1815" i="41"/>
  <c r="M1815" i="41"/>
  <c r="L1815" i="41"/>
  <c r="K1815" i="41"/>
  <c r="P1815" i="41" s="1"/>
  <c r="J1815" i="41"/>
  <c r="H1815" i="41"/>
  <c r="G1815" i="41"/>
  <c r="F1815" i="41"/>
  <c r="D1815" i="41"/>
  <c r="AH1815" i="41" s="1"/>
  <c r="C1815" i="41"/>
  <c r="AB1814" i="41"/>
  <c r="AA1814" i="41"/>
  <c r="Z1814" i="41"/>
  <c r="AE1814" i="41" s="1"/>
  <c r="Y1814" i="41"/>
  <c r="X1814" i="41"/>
  <c r="AF1814" i="41" s="1"/>
  <c r="W1814" i="41"/>
  <c r="V1814" i="41"/>
  <c r="U1814" i="41"/>
  <c r="T1814" i="41"/>
  <c r="S1814" i="41"/>
  <c r="O1814" i="41"/>
  <c r="N1814" i="41"/>
  <c r="M1814" i="41"/>
  <c r="L1814" i="41"/>
  <c r="K1814" i="41"/>
  <c r="P1814" i="41" s="1"/>
  <c r="J1814" i="41"/>
  <c r="H1814" i="41"/>
  <c r="G1814" i="41"/>
  <c r="F1814" i="41"/>
  <c r="E1814" i="41"/>
  <c r="D1814" i="41"/>
  <c r="AH1814" i="41" s="1"/>
  <c r="C1814" i="41"/>
  <c r="AG1814" i="41" s="1"/>
  <c r="AB1813" i="41"/>
  <c r="AA1813" i="41"/>
  <c r="Z1813" i="41"/>
  <c r="Y1813" i="41"/>
  <c r="X1813" i="41"/>
  <c r="AF1813" i="41" s="1"/>
  <c r="W1813" i="41"/>
  <c r="V1813" i="41"/>
  <c r="U1813" i="41"/>
  <c r="T1813" i="41"/>
  <c r="S1813" i="41"/>
  <c r="O1813" i="41"/>
  <c r="N1813" i="41"/>
  <c r="M1813" i="41"/>
  <c r="L1813" i="41"/>
  <c r="K1813" i="41"/>
  <c r="P1813" i="41" s="1"/>
  <c r="J1813" i="41"/>
  <c r="H1813" i="41"/>
  <c r="G1813" i="41"/>
  <c r="F1813" i="41"/>
  <c r="I1813" i="41" s="1"/>
  <c r="E1813" i="41"/>
  <c r="D1813" i="41"/>
  <c r="AH1813" i="41" s="1"/>
  <c r="C1813" i="41"/>
  <c r="AG1813" i="41" s="1"/>
  <c r="AB1812" i="41"/>
  <c r="AA1812" i="41"/>
  <c r="Z1812" i="41"/>
  <c r="Y1812" i="41"/>
  <c r="X1812" i="41"/>
  <c r="AF1812" i="41" s="1"/>
  <c r="W1812" i="41"/>
  <c r="V1812" i="41"/>
  <c r="U1812" i="41"/>
  <c r="T1812" i="41"/>
  <c r="S1812" i="41"/>
  <c r="O1812" i="41"/>
  <c r="N1812" i="41"/>
  <c r="M1812" i="41"/>
  <c r="P1812" i="41" s="1"/>
  <c r="L1812" i="41"/>
  <c r="K1812" i="41"/>
  <c r="J1812" i="41"/>
  <c r="H1812" i="41"/>
  <c r="G1812" i="41"/>
  <c r="F1812" i="41"/>
  <c r="E1812" i="41"/>
  <c r="D1812" i="41"/>
  <c r="AH1812" i="41" s="1"/>
  <c r="C1812" i="41"/>
  <c r="AG1812" i="41" s="1"/>
  <c r="AB1811" i="41"/>
  <c r="AA1811" i="41"/>
  <c r="Z1811" i="41"/>
  <c r="Y1811" i="41"/>
  <c r="X1811" i="41"/>
  <c r="AE1811" i="41" s="1"/>
  <c r="W1811" i="41"/>
  <c r="V1811" i="41"/>
  <c r="U1811" i="41"/>
  <c r="T1811" i="41"/>
  <c r="S1811" i="41"/>
  <c r="Q1811" i="41"/>
  <c r="AI1811" i="41" s="1"/>
  <c r="O1811" i="41"/>
  <c r="N1811" i="41"/>
  <c r="M1811" i="41"/>
  <c r="L1811" i="41"/>
  <c r="K1811" i="41"/>
  <c r="P1811" i="41" s="1"/>
  <c r="J1811" i="41"/>
  <c r="H1811" i="41"/>
  <c r="G1811" i="41"/>
  <c r="F1811" i="41"/>
  <c r="E1811" i="41"/>
  <c r="D1811" i="41"/>
  <c r="AH1811" i="41" s="1"/>
  <c r="C1811" i="41"/>
  <c r="AG1811" i="41" s="1"/>
  <c r="AB1810" i="41"/>
  <c r="AA1810" i="41"/>
  <c r="Z1810" i="41"/>
  <c r="Y1810" i="41"/>
  <c r="X1810" i="41"/>
  <c r="AF1810" i="41" s="1"/>
  <c r="W1810" i="41"/>
  <c r="V1810" i="41"/>
  <c r="U1810" i="41"/>
  <c r="T1810" i="41"/>
  <c r="S1810" i="41"/>
  <c r="R1810" i="41"/>
  <c r="Q1810" i="41"/>
  <c r="AI1810" i="41" s="1"/>
  <c r="O1810" i="41"/>
  <c r="N1810" i="41"/>
  <c r="M1810" i="41"/>
  <c r="L1810" i="41"/>
  <c r="K1810" i="41"/>
  <c r="P1810" i="41" s="1"/>
  <c r="J1810" i="41"/>
  <c r="H1810" i="41"/>
  <c r="G1810" i="41"/>
  <c r="F1810" i="41"/>
  <c r="E1810" i="41"/>
  <c r="AB1809" i="41"/>
  <c r="AB1845" i="41" s="1"/>
  <c r="AA1809" i="41"/>
  <c r="AA1845" i="41" s="1"/>
  <c r="Z1809" i="41"/>
  <c r="Z1845" i="41" s="1"/>
  <c r="Y1809" i="41"/>
  <c r="Y1845" i="41" s="1"/>
  <c r="X1809" i="41"/>
  <c r="W1809" i="41"/>
  <c r="W1845" i="41" s="1"/>
  <c r="V1809" i="41"/>
  <c r="V1845" i="41" s="1"/>
  <c r="U1809" i="41"/>
  <c r="U1845" i="41" s="1"/>
  <c r="T1809" i="41"/>
  <c r="S1809" i="41"/>
  <c r="R1809" i="41"/>
  <c r="AC1809" i="41" s="1"/>
  <c r="Q1809" i="41"/>
  <c r="O1809" i="41"/>
  <c r="O1845" i="41" s="1"/>
  <c r="N1809" i="41"/>
  <c r="N1845" i="41" s="1"/>
  <c r="M1809" i="41"/>
  <c r="M1845" i="41" s="1"/>
  <c r="L1809" i="41"/>
  <c r="L1845" i="41" s="1"/>
  <c r="K1809" i="41"/>
  <c r="P1809" i="41" s="1"/>
  <c r="J1809" i="41"/>
  <c r="J1845" i="41" s="1"/>
  <c r="H1809" i="41"/>
  <c r="H1845" i="41" s="1"/>
  <c r="G1809" i="41"/>
  <c r="G1845" i="41" s="1"/>
  <c r="F1809" i="41"/>
  <c r="E1809" i="41"/>
  <c r="AB1799" i="41"/>
  <c r="AA1799" i="41"/>
  <c r="Z1799" i="41"/>
  <c r="AE1799" i="41" s="1"/>
  <c r="Y1799" i="41"/>
  <c r="X1799" i="41"/>
  <c r="AF1799" i="41" s="1"/>
  <c r="W1799" i="41"/>
  <c r="V1799" i="41"/>
  <c r="U1799" i="41"/>
  <c r="T1799" i="41"/>
  <c r="S1799" i="41"/>
  <c r="R1799" i="41"/>
  <c r="AD1799" i="41" s="1"/>
  <c r="Q1799" i="41"/>
  <c r="AI1799" i="41" s="1"/>
  <c r="O1799" i="41"/>
  <c r="N1799" i="41"/>
  <c r="M1799" i="41"/>
  <c r="L1799" i="41"/>
  <c r="K1799" i="41"/>
  <c r="P1799" i="41" s="1"/>
  <c r="J1799" i="41"/>
  <c r="H1799" i="41"/>
  <c r="G1799" i="41"/>
  <c r="F1799" i="41"/>
  <c r="E1799" i="41"/>
  <c r="D1799" i="41"/>
  <c r="AH1799" i="41" s="1"/>
  <c r="C1799" i="41"/>
  <c r="AG1799" i="41" s="1"/>
  <c r="AB1798" i="41"/>
  <c r="AA1798" i="41"/>
  <c r="Z1798" i="41"/>
  <c r="Y1798" i="41"/>
  <c r="X1798" i="41"/>
  <c r="AF1798" i="41" s="1"/>
  <c r="W1798" i="41"/>
  <c r="V1798" i="41"/>
  <c r="U1798" i="41"/>
  <c r="T1798" i="41"/>
  <c r="S1798" i="41"/>
  <c r="R1798" i="41"/>
  <c r="AC1798" i="41" s="1"/>
  <c r="Q1798" i="41"/>
  <c r="AI1798" i="41" s="1"/>
  <c r="O1798" i="41"/>
  <c r="N1798" i="41"/>
  <c r="M1798" i="41"/>
  <c r="L1798" i="41"/>
  <c r="K1798" i="41"/>
  <c r="P1798" i="41" s="1"/>
  <c r="J1798" i="41"/>
  <c r="H1798" i="41"/>
  <c r="G1798" i="41"/>
  <c r="F1798" i="41"/>
  <c r="I1798" i="41" s="1"/>
  <c r="E1798" i="41"/>
  <c r="D1798" i="41"/>
  <c r="AH1798" i="41" s="1"/>
  <c r="C1798" i="41"/>
  <c r="AG1798" i="41" s="1"/>
  <c r="AB1797" i="41"/>
  <c r="AA1797" i="41"/>
  <c r="Z1797" i="41"/>
  <c r="Y1797" i="41"/>
  <c r="X1797" i="41"/>
  <c r="AF1797" i="41" s="1"/>
  <c r="W1797" i="41"/>
  <c r="V1797" i="41"/>
  <c r="U1797" i="41"/>
  <c r="T1797" i="41"/>
  <c r="S1797" i="41"/>
  <c r="R1797" i="41"/>
  <c r="AJ1797" i="41" s="1"/>
  <c r="Q1797" i="41"/>
  <c r="AI1797" i="41" s="1"/>
  <c r="O1797" i="41"/>
  <c r="N1797" i="41"/>
  <c r="M1797" i="41"/>
  <c r="P1797" i="41" s="1"/>
  <c r="L1797" i="41"/>
  <c r="K1797" i="41"/>
  <c r="J1797" i="41"/>
  <c r="I1797" i="41"/>
  <c r="H1797" i="41"/>
  <c r="G1797" i="41"/>
  <c r="F1797" i="41"/>
  <c r="E1797" i="41"/>
  <c r="D1797" i="41"/>
  <c r="AH1797" i="41" s="1"/>
  <c r="C1797" i="41"/>
  <c r="AG1797" i="41" s="1"/>
  <c r="AB1796" i="41"/>
  <c r="AA1796" i="41"/>
  <c r="Z1796" i="41"/>
  <c r="Y1796" i="41"/>
  <c r="X1796" i="41"/>
  <c r="AE1796" i="41" s="1"/>
  <c r="W1796" i="41"/>
  <c r="V1796" i="41"/>
  <c r="U1796" i="41"/>
  <c r="T1796" i="41"/>
  <c r="S1796" i="41"/>
  <c r="R1796" i="41"/>
  <c r="AD1796" i="41" s="1"/>
  <c r="Q1796" i="41"/>
  <c r="AI1796" i="41" s="1"/>
  <c r="P1796" i="41"/>
  <c r="O1796" i="41"/>
  <c r="N1796" i="41"/>
  <c r="M1796" i="41"/>
  <c r="L1796" i="41"/>
  <c r="K1796" i="41"/>
  <c r="J1796" i="41"/>
  <c r="H1796" i="41"/>
  <c r="G1796" i="41"/>
  <c r="F1796" i="41"/>
  <c r="E1796" i="41"/>
  <c r="D1796" i="41"/>
  <c r="AH1796" i="41" s="1"/>
  <c r="C1796" i="41"/>
  <c r="AG1796" i="41" s="1"/>
  <c r="AE1795" i="41"/>
  <c r="AB1795" i="41"/>
  <c r="AA1795" i="41"/>
  <c r="Z1795" i="41"/>
  <c r="Y1795" i="41"/>
  <c r="X1795" i="41"/>
  <c r="AF1795" i="41" s="1"/>
  <c r="W1795" i="41"/>
  <c r="V1795" i="41"/>
  <c r="U1795" i="41"/>
  <c r="T1795" i="41"/>
  <c r="S1795" i="41"/>
  <c r="R1795" i="41"/>
  <c r="AD1795" i="41" s="1"/>
  <c r="Q1795" i="41"/>
  <c r="AI1795" i="41" s="1"/>
  <c r="O1795" i="41"/>
  <c r="N1795" i="41"/>
  <c r="M1795" i="41"/>
  <c r="L1795" i="41"/>
  <c r="K1795" i="41"/>
  <c r="P1795" i="41" s="1"/>
  <c r="J1795" i="41"/>
  <c r="H1795" i="41"/>
  <c r="G1795" i="41"/>
  <c r="F1795" i="41"/>
  <c r="E1795" i="41"/>
  <c r="D1795" i="41"/>
  <c r="AH1795" i="41" s="1"/>
  <c r="C1795" i="41"/>
  <c r="AG1795" i="41" s="1"/>
  <c r="AB1794" i="41"/>
  <c r="AA1794" i="41"/>
  <c r="Z1794" i="41"/>
  <c r="Y1794" i="41"/>
  <c r="X1794" i="41"/>
  <c r="AF1794" i="41" s="1"/>
  <c r="W1794" i="41"/>
  <c r="V1794" i="41"/>
  <c r="U1794" i="41"/>
  <c r="T1794" i="41"/>
  <c r="S1794" i="41"/>
  <c r="R1794" i="41"/>
  <c r="AC1794" i="41" s="1"/>
  <c r="Q1794" i="41"/>
  <c r="AI1794" i="41" s="1"/>
  <c r="O1794" i="41"/>
  <c r="N1794" i="41"/>
  <c r="M1794" i="41"/>
  <c r="L1794" i="41"/>
  <c r="K1794" i="41"/>
  <c r="P1794" i="41" s="1"/>
  <c r="J1794" i="41"/>
  <c r="H1794" i="41"/>
  <c r="G1794" i="41"/>
  <c r="F1794" i="41"/>
  <c r="E1794" i="41"/>
  <c r="D1794" i="41"/>
  <c r="I1794" i="41" s="1"/>
  <c r="C1794" i="41"/>
  <c r="AG1794" i="41" s="1"/>
  <c r="AB1793" i="41"/>
  <c r="AA1793" i="41"/>
  <c r="Z1793" i="41"/>
  <c r="Y1793" i="41"/>
  <c r="X1793" i="41"/>
  <c r="AF1793" i="41" s="1"/>
  <c r="W1793" i="41"/>
  <c r="V1793" i="41"/>
  <c r="U1793" i="41"/>
  <c r="T1793" i="41"/>
  <c r="S1793" i="41"/>
  <c r="R1793" i="41"/>
  <c r="AJ1793" i="41" s="1"/>
  <c r="Q1793" i="41"/>
  <c r="AI1793" i="41" s="1"/>
  <c r="O1793" i="41"/>
  <c r="N1793" i="41"/>
  <c r="M1793" i="41"/>
  <c r="L1793" i="41"/>
  <c r="K1793" i="41"/>
  <c r="P1793" i="41" s="1"/>
  <c r="J1793" i="41"/>
  <c r="H1793" i="41"/>
  <c r="G1793" i="41"/>
  <c r="F1793" i="41"/>
  <c r="E1793" i="41"/>
  <c r="D1793" i="41"/>
  <c r="AH1793" i="41" s="1"/>
  <c r="C1793" i="41"/>
  <c r="AG1793" i="41" s="1"/>
  <c r="AB1792" i="41"/>
  <c r="AA1792" i="41"/>
  <c r="Z1792" i="41"/>
  <c r="Y1792" i="41"/>
  <c r="X1792" i="41"/>
  <c r="AE1792" i="41" s="1"/>
  <c r="W1792" i="41"/>
  <c r="V1792" i="41"/>
  <c r="U1792" i="41"/>
  <c r="T1792" i="41"/>
  <c r="S1792" i="41"/>
  <c r="R1792" i="41"/>
  <c r="AD1792" i="41" s="1"/>
  <c r="Q1792" i="41"/>
  <c r="AI1792" i="41" s="1"/>
  <c r="O1792" i="41"/>
  <c r="N1792" i="41"/>
  <c r="M1792" i="41"/>
  <c r="L1792" i="41"/>
  <c r="K1792" i="41"/>
  <c r="P1792" i="41" s="1"/>
  <c r="J1792" i="41"/>
  <c r="H1792" i="41"/>
  <c r="G1792" i="41"/>
  <c r="F1792" i="41"/>
  <c r="E1792" i="41"/>
  <c r="D1792" i="41"/>
  <c r="AH1792" i="41" s="1"/>
  <c r="C1792" i="41"/>
  <c r="AG1792" i="41" s="1"/>
  <c r="AB1791" i="41"/>
  <c r="AA1791" i="41"/>
  <c r="Z1791" i="41"/>
  <c r="Y1791" i="41"/>
  <c r="X1791" i="41"/>
  <c r="AF1791" i="41" s="1"/>
  <c r="W1791" i="41"/>
  <c r="V1791" i="41"/>
  <c r="U1791" i="41"/>
  <c r="T1791" i="41"/>
  <c r="S1791" i="41"/>
  <c r="R1791" i="41"/>
  <c r="AD1791" i="41" s="1"/>
  <c r="Q1791" i="41"/>
  <c r="AI1791" i="41" s="1"/>
  <c r="O1791" i="41"/>
  <c r="N1791" i="41"/>
  <c r="M1791" i="41"/>
  <c r="L1791" i="41"/>
  <c r="K1791" i="41"/>
  <c r="P1791" i="41" s="1"/>
  <c r="J1791" i="41"/>
  <c r="H1791" i="41"/>
  <c r="G1791" i="41"/>
  <c r="F1791" i="41"/>
  <c r="E1791" i="41"/>
  <c r="D1791" i="41"/>
  <c r="AH1791" i="41" s="1"/>
  <c r="C1791" i="41"/>
  <c r="AG1791" i="41" s="1"/>
  <c r="AB1790" i="41"/>
  <c r="AA1790" i="41"/>
  <c r="Z1790" i="41"/>
  <c r="Y1790" i="41"/>
  <c r="X1790" i="41"/>
  <c r="AF1790" i="41" s="1"/>
  <c r="W1790" i="41"/>
  <c r="V1790" i="41"/>
  <c r="U1790" i="41"/>
  <c r="T1790" i="41"/>
  <c r="S1790" i="41"/>
  <c r="R1790" i="41"/>
  <c r="AC1790" i="41" s="1"/>
  <c r="Q1790" i="41"/>
  <c r="AI1790" i="41" s="1"/>
  <c r="O1790" i="41"/>
  <c r="N1790" i="41"/>
  <c r="M1790" i="41"/>
  <c r="L1790" i="41"/>
  <c r="K1790" i="41"/>
  <c r="P1790" i="41" s="1"/>
  <c r="J1790" i="41"/>
  <c r="H1790" i="41"/>
  <c r="G1790" i="41"/>
  <c r="F1790" i="41"/>
  <c r="E1790" i="41"/>
  <c r="D1790" i="41"/>
  <c r="I1790" i="41" s="1"/>
  <c r="C1790" i="41"/>
  <c r="AG1790" i="41" s="1"/>
  <c r="AB1789" i="41"/>
  <c r="AA1789" i="41"/>
  <c r="Z1789" i="41"/>
  <c r="Y1789" i="41"/>
  <c r="X1789" i="41"/>
  <c r="AF1789" i="41" s="1"/>
  <c r="W1789" i="41"/>
  <c r="V1789" i="41"/>
  <c r="U1789" i="41"/>
  <c r="T1789" i="41"/>
  <c r="S1789" i="41"/>
  <c r="R1789" i="41"/>
  <c r="AJ1789" i="41" s="1"/>
  <c r="Q1789" i="41"/>
  <c r="AI1789" i="41" s="1"/>
  <c r="O1789" i="41"/>
  <c r="N1789" i="41"/>
  <c r="M1789" i="41"/>
  <c r="L1789" i="41"/>
  <c r="K1789" i="41"/>
  <c r="P1789" i="41" s="1"/>
  <c r="J1789" i="41"/>
  <c r="H1789" i="41"/>
  <c r="G1789" i="41"/>
  <c r="F1789" i="41"/>
  <c r="E1789" i="41"/>
  <c r="D1789" i="41"/>
  <c r="AH1789" i="41" s="1"/>
  <c r="C1789" i="41"/>
  <c r="AG1789" i="41" s="1"/>
  <c r="AB1788" i="41"/>
  <c r="AA1788" i="41"/>
  <c r="Z1788" i="41"/>
  <c r="Y1788" i="41"/>
  <c r="X1788" i="41"/>
  <c r="AE1788" i="41" s="1"/>
  <c r="W1788" i="41"/>
  <c r="V1788" i="41"/>
  <c r="U1788" i="41"/>
  <c r="T1788" i="41"/>
  <c r="S1788" i="41"/>
  <c r="R1788" i="41"/>
  <c r="AD1788" i="41" s="1"/>
  <c r="Q1788" i="41"/>
  <c r="AI1788" i="41" s="1"/>
  <c r="O1788" i="41"/>
  <c r="N1788" i="41"/>
  <c r="M1788" i="41"/>
  <c r="P1788" i="41" s="1"/>
  <c r="L1788" i="41"/>
  <c r="K1788" i="41"/>
  <c r="J1788" i="41"/>
  <c r="H1788" i="41"/>
  <c r="G1788" i="41"/>
  <c r="F1788" i="41"/>
  <c r="E1788" i="41"/>
  <c r="D1788" i="41"/>
  <c r="AH1788" i="41" s="1"/>
  <c r="C1788" i="41"/>
  <c r="AG1788" i="41" s="1"/>
  <c r="AB1787" i="41"/>
  <c r="AA1787" i="41"/>
  <c r="Z1787" i="41"/>
  <c r="Y1787" i="41"/>
  <c r="X1787" i="41"/>
  <c r="AF1787" i="41" s="1"/>
  <c r="W1787" i="41"/>
  <c r="V1787" i="41"/>
  <c r="U1787" i="41"/>
  <c r="T1787" i="41"/>
  <c r="S1787" i="41"/>
  <c r="R1787" i="41"/>
  <c r="AD1787" i="41" s="1"/>
  <c r="Q1787" i="41"/>
  <c r="AI1787" i="41" s="1"/>
  <c r="O1787" i="41"/>
  <c r="N1787" i="41"/>
  <c r="M1787" i="41"/>
  <c r="L1787" i="41"/>
  <c r="K1787" i="41"/>
  <c r="P1787" i="41" s="1"/>
  <c r="J1787" i="41"/>
  <c r="H1787" i="41"/>
  <c r="G1787" i="41"/>
  <c r="F1787" i="41"/>
  <c r="E1787" i="41"/>
  <c r="D1787" i="41"/>
  <c r="AH1787" i="41" s="1"/>
  <c r="C1787" i="41"/>
  <c r="AG1787" i="41" s="1"/>
  <c r="AB1786" i="41"/>
  <c r="AA1786" i="41"/>
  <c r="Z1786" i="41"/>
  <c r="Y1786" i="41"/>
  <c r="X1786" i="41"/>
  <c r="AF1786" i="41" s="1"/>
  <c r="W1786" i="41"/>
  <c r="V1786" i="41"/>
  <c r="U1786" i="41"/>
  <c r="T1786" i="41"/>
  <c r="S1786" i="41"/>
  <c r="R1786" i="41"/>
  <c r="AC1786" i="41" s="1"/>
  <c r="Q1786" i="41"/>
  <c r="AI1786" i="41" s="1"/>
  <c r="O1786" i="41"/>
  <c r="N1786" i="41"/>
  <c r="M1786" i="41"/>
  <c r="L1786" i="41"/>
  <c r="K1786" i="41"/>
  <c r="P1786" i="41" s="1"/>
  <c r="J1786" i="41"/>
  <c r="H1786" i="41"/>
  <c r="G1786" i="41"/>
  <c r="F1786" i="41"/>
  <c r="E1786" i="41"/>
  <c r="D1786" i="41"/>
  <c r="I1786" i="41" s="1"/>
  <c r="C1786" i="41"/>
  <c r="AG1786" i="41" s="1"/>
  <c r="AB1785" i="41"/>
  <c r="AA1785" i="41"/>
  <c r="Z1785" i="41"/>
  <c r="Y1785" i="41"/>
  <c r="X1785" i="41"/>
  <c r="AF1785" i="41" s="1"/>
  <c r="W1785" i="41"/>
  <c r="V1785" i="41"/>
  <c r="U1785" i="41"/>
  <c r="T1785" i="41"/>
  <c r="S1785" i="41"/>
  <c r="R1785" i="41"/>
  <c r="AJ1785" i="41" s="1"/>
  <c r="Q1785" i="41"/>
  <c r="AI1785" i="41" s="1"/>
  <c r="O1785" i="41"/>
  <c r="N1785" i="41"/>
  <c r="M1785" i="41"/>
  <c r="L1785" i="41"/>
  <c r="K1785" i="41"/>
  <c r="P1785" i="41" s="1"/>
  <c r="J1785" i="41"/>
  <c r="H1785" i="41"/>
  <c r="G1785" i="41"/>
  <c r="F1785" i="41"/>
  <c r="E1785" i="41"/>
  <c r="D1785" i="41"/>
  <c r="AH1785" i="41" s="1"/>
  <c r="C1785" i="41"/>
  <c r="AG1785" i="41" s="1"/>
  <c r="AB1784" i="41"/>
  <c r="AA1784" i="41"/>
  <c r="Z1784" i="41"/>
  <c r="Y1784" i="41"/>
  <c r="X1784" i="41"/>
  <c r="AE1784" i="41" s="1"/>
  <c r="W1784" i="41"/>
  <c r="V1784" i="41"/>
  <c r="U1784" i="41"/>
  <c r="T1784" i="41"/>
  <c r="S1784" i="41"/>
  <c r="R1784" i="41"/>
  <c r="AD1784" i="41" s="1"/>
  <c r="Q1784" i="41"/>
  <c r="AI1784" i="41" s="1"/>
  <c r="O1784" i="41"/>
  <c r="N1784" i="41"/>
  <c r="M1784" i="41"/>
  <c r="P1784" i="41" s="1"/>
  <c r="L1784" i="41"/>
  <c r="K1784" i="41"/>
  <c r="J1784" i="41"/>
  <c r="H1784" i="41"/>
  <c r="G1784" i="41"/>
  <c r="F1784" i="41"/>
  <c r="E1784" i="41"/>
  <c r="D1784" i="41"/>
  <c r="AH1784" i="41" s="1"/>
  <c r="C1784" i="41"/>
  <c r="AG1784" i="41" s="1"/>
  <c r="AB1783" i="41"/>
  <c r="AA1783" i="41"/>
  <c r="Z1783" i="41"/>
  <c r="Y1783" i="41"/>
  <c r="X1783" i="41"/>
  <c r="AF1783" i="41" s="1"/>
  <c r="W1783" i="41"/>
  <c r="V1783" i="41"/>
  <c r="U1783" i="41"/>
  <c r="T1783" i="41"/>
  <c r="S1783" i="41"/>
  <c r="R1783" i="41"/>
  <c r="AD1783" i="41" s="1"/>
  <c r="Q1783" i="41"/>
  <c r="AI1783" i="41" s="1"/>
  <c r="O1783" i="41"/>
  <c r="N1783" i="41"/>
  <c r="M1783" i="41"/>
  <c r="L1783" i="41"/>
  <c r="K1783" i="41"/>
  <c r="P1783" i="41" s="1"/>
  <c r="J1783" i="41"/>
  <c r="H1783" i="41"/>
  <c r="G1783" i="41"/>
  <c r="F1783" i="41"/>
  <c r="E1783" i="41"/>
  <c r="D1783" i="41"/>
  <c r="AH1783" i="41" s="1"/>
  <c r="C1783" i="41"/>
  <c r="AG1783" i="41" s="1"/>
  <c r="AB1782" i="41"/>
  <c r="AA1782" i="41"/>
  <c r="Z1782" i="41"/>
  <c r="Y1782" i="41"/>
  <c r="X1782" i="41"/>
  <c r="AF1782" i="41" s="1"/>
  <c r="W1782" i="41"/>
  <c r="V1782" i="41"/>
  <c r="U1782" i="41"/>
  <c r="T1782" i="41"/>
  <c r="S1782" i="41"/>
  <c r="R1782" i="41"/>
  <c r="AC1782" i="41" s="1"/>
  <c r="Q1782" i="41"/>
  <c r="AI1782" i="41" s="1"/>
  <c r="O1782" i="41"/>
  <c r="N1782" i="41"/>
  <c r="M1782" i="41"/>
  <c r="L1782" i="41"/>
  <c r="K1782" i="41"/>
  <c r="P1782" i="41" s="1"/>
  <c r="J1782" i="41"/>
  <c r="H1782" i="41"/>
  <c r="G1782" i="41"/>
  <c r="F1782" i="41"/>
  <c r="E1782" i="41"/>
  <c r="D1782" i="41"/>
  <c r="I1782" i="41" s="1"/>
  <c r="C1782" i="41"/>
  <c r="AG1782" i="41" s="1"/>
  <c r="AB1781" i="41"/>
  <c r="AA1781" i="41"/>
  <c r="Z1781" i="41"/>
  <c r="Y1781" i="41"/>
  <c r="X1781" i="41"/>
  <c r="AF1781" i="41" s="1"/>
  <c r="W1781" i="41"/>
  <c r="V1781" i="41"/>
  <c r="U1781" i="41"/>
  <c r="T1781" i="41"/>
  <c r="S1781" i="41"/>
  <c r="R1781" i="41"/>
  <c r="AJ1781" i="41" s="1"/>
  <c r="Q1781" i="41"/>
  <c r="AI1781" i="41" s="1"/>
  <c r="O1781" i="41"/>
  <c r="N1781" i="41"/>
  <c r="M1781" i="41"/>
  <c r="L1781" i="41"/>
  <c r="K1781" i="41"/>
  <c r="P1781" i="41" s="1"/>
  <c r="J1781" i="41"/>
  <c r="H1781" i="41"/>
  <c r="G1781" i="41"/>
  <c r="F1781" i="41"/>
  <c r="I1781" i="41" s="1"/>
  <c r="E1781" i="41"/>
  <c r="D1781" i="41"/>
  <c r="AH1781" i="41" s="1"/>
  <c r="C1781" i="41"/>
  <c r="AG1781" i="41" s="1"/>
  <c r="AB1780" i="41"/>
  <c r="AA1780" i="41"/>
  <c r="Z1780" i="41"/>
  <c r="Y1780" i="41"/>
  <c r="X1780" i="41"/>
  <c r="AE1780" i="41" s="1"/>
  <c r="W1780" i="41"/>
  <c r="V1780" i="41"/>
  <c r="U1780" i="41"/>
  <c r="T1780" i="41"/>
  <c r="S1780" i="41"/>
  <c r="R1780" i="41"/>
  <c r="AD1780" i="41" s="1"/>
  <c r="Q1780" i="41"/>
  <c r="AI1780" i="41" s="1"/>
  <c r="O1780" i="41"/>
  <c r="N1780" i="41"/>
  <c r="M1780" i="41"/>
  <c r="P1780" i="41" s="1"/>
  <c r="L1780" i="41"/>
  <c r="K1780" i="41"/>
  <c r="J1780" i="41"/>
  <c r="H1780" i="41"/>
  <c r="G1780" i="41"/>
  <c r="F1780" i="41"/>
  <c r="E1780" i="41"/>
  <c r="D1780" i="41"/>
  <c r="AH1780" i="41" s="1"/>
  <c r="C1780" i="41"/>
  <c r="AG1780" i="41" s="1"/>
  <c r="AB1779" i="41"/>
  <c r="AA1779" i="41"/>
  <c r="Z1779" i="41"/>
  <c r="Y1779" i="41"/>
  <c r="X1779" i="41"/>
  <c r="AF1779" i="41" s="1"/>
  <c r="W1779" i="41"/>
  <c r="V1779" i="41"/>
  <c r="U1779" i="41"/>
  <c r="T1779" i="41"/>
  <c r="S1779" i="41"/>
  <c r="R1779" i="41"/>
  <c r="AD1779" i="41" s="1"/>
  <c r="Q1779" i="41"/>
  <c r="AI1779" i="41" s="1"/>
  <c r="O1779" i="41"/>
  <c r="N1779" i="41"/>
  <c r="M1779" i="41"/>
  <c r="L1779" i="41"/>
  <c r="K1779" i="41"/>
  <c r="P1779" i="41" s="1"/>
  <c r="J1779" i="41"/>
  <c r="H1779" i="41"/>
  <c r="G1779" i="41"/>
  <c r="F1779" i="41"/>
  <c r="E1779" i="41"/>
  <c r="D1779" i="41"/>
  <c r="AH1779" i="41" s="1"/>
  <c r="C1779" i="41"/>
  <c r="AG1779" i="41" s="1"/>
  <c r="AB1778" i="41"/>
  <c r="AA1778" i="41"/>
  <c r="Z1778" i="41"/>
  <c r="Y1778" i="41"/>
  <c r="X1778" i="41"/>
  <c r="AF1778" i="41" s="1"/>
  <c r="W1778" i="41"/>
  <c r="V1778" i="41"/>
  <c r="U1778" i="41"/>
  <c r="T1778" i="41"/>
  <c r="S1778" i="41"/>
  <c r="R1778" i="41"/>
  <c r="AC1778" i="41" s="1"/>
  <c r="Q1778" i="41"/>
  <c r="AI1778" i="41" s="1"/>
  <c r="O1778" i="41"/>
  <c r="N1778" i="41"/>
  <c r="M1778" i="41"/>
  <c r="L1778" i="41"/>
  <c r="K1778" i="41"/>
  <c r="P1778" i="41" s="1"/>
  <c r="J1778" i="41"/>
  <c r="H1778" i="41"/>
  <c r="G1778" i="41"/>
  <c r="F1778" i="41"/>
  <c r="E1778" i="41"/>
  <c r="D1778" i="41"/>
  <c r="I1778" i="41" s="1"/>
  <c r="C1778" i="41"/>
  <c r="AG1778" i="41" s="1"/>
  <c r="AB1777" i="41"/>
  <c r="AA1777" i="41"/>
  <c r="Z1777" i="41"/>
  <c r="Y1777" i="41"/>
  <c r="X1777" i="41"/>
  <c r="AF1777" i="41" s="1"/>
  <c r="W1777" i="41"/>
  <c r="V1777" i="41"/>
  <c r="U1777" i="41"/>
  <c r="T1777" i="41"/>
  <c r="S1777" i="41"/>
  <c r="R1777" i="41"/>
  <c r="AJ1777" i="41" s="1"/>
  <c r="Q1777" i="41"/>
  <c r="AI1777" i="41" s="1"/>
  <c r="O1777" i="41"/>
  <c r="N1777" i="41"/>
  <c r="M1777" i="41"/>
  <c r="L1777" i="41"/>
  <c r="K1777" i="41"/>
  <c r="P1777" i="41" s="1"/>
  <c r="J1777" i="41"/>
  <c r="H1777" i="41"/>
  <c r="G1777" i="41"/>
  <c r="F1777" i="41"/>
  <c r="I1777" i="41" s="1"/>
  <c r="E1777" i="41"/>
  <c r="D1777" i="41"/>
  <c r="AH1777" i="41" s="1"/>
  <c r="C1777" i="41"/>
  <c r="AG1777" i="41" s="1"/>
  <c r="AB1776" i="41"/>
  <c r="AA1776" i="41"/>
  <c r="Z1776" i="41"/>
  <c r="Y1776" i="41"/>
  <c r="X1776" i="41"/>
  <c r="AE1776" i="41" s="1"/>
  <c r="W1776" i="41"/>
  <c r="V1776" i="41"/>
  <c r="U1776" i="41"/>
  <c r="T1776" i="41"/>
  <c r="S1776" i="41"/>
  <c r="R1776" i="41"/>
  <c r="AD1776" i="41" s="1"/>
  <c r="Q1776" i="41"/>
  <c r="AI1776" i="41" s="1"/>
  <c r="O1776" i="41"/>
  <c r="N1776" i="41"/>
  <c r="M1776" i="41"/>
  <c r="L1776" i="41"/>
  <c r="K1776" i="41"/>
  <c r="P1776" i="41" s="1"/>
  <c r="J1776" i="41"/>
  <c r="H1776" i="41"/>
  <c r="G1776" i="41"/>
  <c r="F1776" i="41"/>
  <c r="E1776" i="41"/>
  <c r="D1776" i="41"/>
  <c r="AH1776" i="41" s="1"/>
  <c r="C1776" i="41"/>
  <c r="AG1776" i="41" s="1"/>
  <c r="AB1775" i="41"/>
  <c r="AA1775" i="41"/>
  <c r="Z1775" i="41"/>
  <c r="Y1775" i="41"/>
  <c r="X1775" i="41"/>
  <c r="AF1775" i="41" s="1"/>
  <c r="W1775" i="41"/>
  <c r="V1775" i="41"/>
  <c r="U1775" i="41"/>
  <c r="T1775" i="41"/>
  <c r="S1775" i="41"/>
  <c r="R1775" i="41"/>
  <c r="AD1775" i="41" s="1"/>
  <c r="Q1775" i="41"/>
  <c r="AI1775" i="41" s="1"/>
  <c r="O1775" i="41"/>
  <c r="N1775" i="41"/>
  <c r="M1775" i="41"/>
  <c r="L1775" i="41"/>
  <c r="K1775" i="41"/>
  <c r="P1775" i="41" s="1"/>
  <c r="J1775" i="41"/>
  <c r="H1775" i="41"/>
  <c r="G1775" i="41"/>
  <c r="F1775" i="41"/>
  <c r="E1775" i="41"/>
  <c r="D1775" i="41"/>
  <c r="AH1775" i="41" s="1"/>
  <c r="C1775" i="41"/>
  <c r="AG1775" i="41" s="1"/>
  <c r="AB1774" i="41"/>
  <c r="AA1774" i="41"/>
  <c r="Z1774" i="41"/>
  <c r="Y1774" i="41"/>
  <c r="X1774" i="41"/>
  <c r="AF1774" i="41" s="1"/>
  <c r="W1774" i="41"/>
  <c r="V1774" i="41"/>
  <c r="U1774" i="41"/>
  <c r="T1774" i="41"/>
  <c r="S1774" i="41"/>
  <c r="R1774" i="41"/>
  <c r="AC1774" i="41" s="1"/>
  <c r="Q1774" i="41"/>
  <c r="AI1774" i="41" s="1"/>
  <c r="O1774" i="41"/>
  <c r="N1774" i="41"/>
  <c r="M1774" i="41"/>
  <c r="L1774" i="41"/>
  <c r="K1774" i="41"/>
  <c r="P1774" i="41" s="1"/>
  <c r="J1774" i="41"/>
  <c r="H1774" i="41"/>
  <c r="G1774" i="41"/>
  <c r="F1774" i="41"/>
  <c r="E1774" i="41"/>
  <c r="D1774" i="41"/>
  <c r="I1774" i="41" s="1"/>
  <c r="C1774" i="41"/>
  <c r="AG1774" i="41" s="1"/>
  <c r="AB1773" i="41"/>
  <c r="AA1773" i="41"/>
  <c r="Z1773" i="41"/>
  <c r="Y1773" i="41"/>
  <c r="X1773" i="41"/>
  <c r="AF1773" i="41" s="1"/>
  <c r="W1773" i="41"/>
  <c r="V1773" i="41"/>
  <c r="U1773" i="41"/>
  <c r="T1773" i="41"/>
  <c r="S1773" i="41"/>
  <c r="R1773" i="41"/>
  <c r="AJ1773" i="41" s="1"/>
  <c r="Q1773" i="41"/>
  <c r="AI1773" i="41" s="1"/>
  <c r="O1773" i="41"/>
  <c r="N1773" i="41"/>
  <c r="M1773" i="41"/>
  <c r="L1773" i="41"/>
  <c r="K1773" i="41"/>
  <c r="P1773" i="41" s="1"/>
  <c r="J1773" i="41"/>
  <c r="H1773" i="41"/>
  <c r="G1773" i="41"/>
  <c r="F1773" i="41"/>
  <c r="I1773" i="41" s="1"/>
  <c r="E1773" i="41"/>
  <c r="D1773" i="41"/>
  <c r="AH1773" i="41" s="1"/>
  <c r="C1773" i="41"/>
  <c r="AG1773" i="41" s="1"/>
  <c r="AB1772" i="41"/>
  <c r="AA1772" i="41"/>
  <c r="Z1772" i="41"/>
  <c r="Y1772" i="41"/>
  <c r="X1772" i="41"/>
  <c r="AE1772" i="41" s="1"/>
  <c r="W1772" i="41"/>
  <c r="V1772" i="41"/>
  <c r="U1772" i="41"/>
  <c r="T1772" i="41"/>
  <c r="S1772" i="41"/>
  <c r="R1772" i="41"/>
  <c r="AD1772" i="41" s="1"/>
  <c r="Q1772" i="41"/>
  <c r="AI1772" i="41" s="1"/>
  <c r="O1772" i="41"/>
  <c r="N1772" i="41"/>
  <c r="M1772" i="41"/>
  <c r="P1772" i="41" s="1"/>
  <c r="L1772" i="41"/>
  <c r="K1772" i="41"/>
  <c r="J1772" i="41"/>
  <c r="H1772" i="41"/>
  <c r="G1772" i="41"/>
  <c r="F1772" i="41"/>
  <c r="E1772" i="41"/>
  <c r="D1772" i="41"/>
  <c r="AH1772" i="41" s="1"/>
  <c r="C1772" i="41"/>
  <c r="AG1772" i="41" s="1"/>
  <c r="AB1771" i="41"/>
  <c r="AA1771" i="41"/>
  <c r="Z1771" i="41"/>
  <c r="Y1771" i="41"/>
  <c r="X1771" i="41"/>
  <c r="AF1771" i="41" s="1"/>
  <c r="W1771" i="41"/>
  <c r="V1771" i="41"/>
  <c r="U1771" i="41"/>
  <c r="T1771" i="41"/>
  <c r="S1771" i="41"/>
  <c r="R1771" i="41"/>
  <c r="AD1771" i="41" s="1"/>
  <c r="Q1771" i="41"/>
  <c r="AI1771" i="41" s="1"/>
  <c r="O1771" i="41"/>
  <c r="N1771" i="41"/>
  <c r="M1771" i="41"/>
  <c r="L1771" i="41"/>
  <c r="K1771" i="41"/>
  <c r="P1771" i="41" s="1"/>
  <c r="J1771" i="41"/>
  <c r="H1771" i="41"/>
  <c r="G1771" i="41"/>
  <c r="F1771" i="41"/>
  <c r="E1771" i="41"/>
  <c r="D1771" i="41"/>
  <c r="AH1771" i="41" s="1"/>
  <c r="C1771" i="41"/>
  <c r="AG1771" i="41" s="1"/>
  <c r="AB1770" i="41"/>
  <c r="AA1770" i="41"/>
  <c r="Z1770" i="41"/>
  <c r="AE1770" i="41" s="1"/>
  <c r="Y1770" i="41"/>
  <c r="X1770" i="41"/>
  <c r="AF1770" i="41" s="1"/>
  <c r="W1770" i="41"/>
  <c r="V1770" i="41"/>
  <c r="U1770" i="41"/>
  <c r="T1770" i="41"/>
  <c r="S1770" i="41"/>
  <c r="R1770" i="41"/>
  <c r="AC1770" i="41" s="1"/>
  <c r="Q1770" i="41"/>
  <c r="AI1770" i="41" s="1"/>
  <c r="O1770" i="41"/>
  <c r="N1770" i="41"/>
  <c r="M1770" i="41"/>
  <c r="L1770" i="41"/>
  <c r="K1770" i="41"/>
  <c r="P1770" i="41" s="1"/>
  <c r="J1770" i="41"/>
  <c r="H1770" i="41"/>
  <c r="G1770" i="41"/>
  <c r="F1770" i="41"/>
  <c r="E1770" i="41"/>
  <c r="D1770" i="41"/>
  <c r="I1770" i="41" s="1"/>
  <c r="C1770" i="41"/>
  <c r="AG1770" i="41" s="1"/>
  <c r="AB1769" i="41"/>
  <c r="AA1769" i="41"/>
  <c r="Z1769" i="41"/>
  <c r="Y1769" i="41"/>
  <c r="X1769" i="41"/>
  <c r="AF1769" i="41" s="1"/>
  <c r="W1769" i="41"/>
  <c r="V1769" i="41"/>
  <c r="U1769" i="41"/>
  <c r="T1769" i="41"/>
  <c r="S1769" i="41"/>
  <c r="R1769" i="41"/>
  <c r="AJ1769" i="41" s="1"/>
  <c r="Q1769" i="41"/>
  <c r="AI1769" i="41" s="1"/>
  <c r="O1769" i="41"/>
  <c r="N1769" i="41"/>
  <c r="M1769" i="41"/>
  <c r="L1769" i="41"/>
  <c r="K1769" i="41"/>
  <c r="P1769" i="41" s="1"/>
  <c r="J1769" i="41"/>
  <c r="H1769" i="41"/>
  <c r="G1769" i="41"/>
  <c r="F1769" i="41"/>
  <c r="I1769" i="41" s="1"/>
  <c r="E1769" i="41"/>
  <c r="D1769" i="41"/>
  <c r="AH1769" i="41" s="1"/>
  <c r="C1769" i="41"/>
  <c r="AG1769" i="41" s="1"/>
  <c r="AB1768" i="41"/>
  <c r="AA1768" i="41"/>
  <c r="Z1768" i="41"/>
  <c r="Y1768" i="41"/>
  <c r="X1768" i="41"/>
  <c r="AE1768" i="41" s="1"/>
  <c r="W1768" i="41"/>
  <c r="V1768" i="41"/>
  <c r="U1768" i="41"/>
  <c r="T1768" i="41"/>
  <c r="AC1768" i="41" s="1"/>
  <c r="S1768" i="41"/>
  <c r="R1768" i="41"/>
  <c r="AD1768" i="41" s="1"/>
  <c r="Q1768" i="41"/>
  <c r="AI1768" i="41" s="1"/>
  <c r="O1768" i="41"/>
  <c r="N1768" i="41"/>
  <c r="M1768" i="41"/>
  <c r="P1768" i="41" s="1"/>
  <c r="L1768" i="41"/>
  <c r="K1768" i="41"/>
  <c r="J1768" i="41"/>
  <c r="H1768" i="41"/>
  <c r="G1768" i="41"/>
  <c r="F1768" i="41"/>
  <c r="E1768" i="41"/>
  <c r="D1768" i="41"/>
  <c r="AH1768" i="41" s="1"/>
  <c r="C1768" i="41"/>
  <c r="AG1768" i="41" s="1"/>
  <c r="AB1767" i="41"/>
  <c r="AA1767" i="41"/>
  <c r="Z1767" i="41"/>
  <c r="Y1767" i="41"/>
  <c r="X1767" i="41"/>
  <c r="AF1767" i="41" s="1"/>
  <c r="W1767" i="41"/>
  <c r="V1767" i="41"/>
  <c r="U1767" i="41"/>
  <c r="T1767" i="41"/>
  <c r="S1767" i="41"/>
  <c r="R1767" i="41"/>
  <c r="AD1767" i="41" s="1"/>
  <c r="Q1767" i="41"/>
  <c r="AI1767" i="41" s="1"/>
  <c r="O1767" i="41"/>
  <c r="N1767" i="41"/>
  <c r="M1767" i="41"/>
  <c r="L1767" i="41"/>
  <c r="K1767" i="41"/>
  <c r="P1767" i="41" s="1"/>
  <c r="J1767" i="41"/>
  <c r="H1767" i="41"/>
  <c r="G1767" i="41"/>
  <c r="F1767" i="41"/>
  <c r="E1767" i="41"/>
  <c r="D1767" i="41"/>
  <c r="AH1767" i="41" s="1"/>
  <c r="C1767" i="41"/>
  <c r="AG1767" i="41" s="1"/>
  <c r="AB1766" i="41"/>
  <c r="AA1766" i="41"/>
  <c r="Z1766" i="41"/>
  <c r="AE1766" i="41" s="1"/>
  <c r="Y1766" i="41"/>
  <c r="X1766" i="41"/>
  <c r="AF1766" i="41" s="1"/>
  <c r="W1766" i="41"/>
  <c r="V1766" i="41"/>
  <c r="U1766" i="41"/>
  <c r="T1766" i="41"/>
  <c r="S1766" i="41"/>
  <c r="AI1766" i="41" s="1"/>
  <c r="R1766" i="41"/>
  <c r="AC1766" i="41" s="1"/>
  <c r="Q1766" i="41"/>
  <c r="O1766" i="41"/>
  <c r="N1766" i="41"/>
  <c r="M1766" i="41"/>
  <c r="L1766" i="41"/>
  <c r="K1766" i="41"/>
  <c r="P1766" i="41" s="1"/>
  <c r="J1766" i="41"/>
  <c r="H1766" i="41"/>
  <c r="G1766" i="41"/>
  <c r="F1766" i="41"/>
  <c r="E1766" i="41"/>
  <c r="D1766" i="41"/>
  <c r="I1766" i="41" s="1"/>
  <c r="C1766" i="41"/>
  <c r="AG1766" i="41" s="1"/>
  <c r="AB1765" i="41"/>
  <c r="AA1765" i="41"/>
  <c r="Z1765" i="41"/>
  <c r="Y1765" i="41"/>
  <c r="X1765" i="41"/>
  <c r="AF1765" i="41" s="1"/>
  <c r="W1765" i="41"/>
  <c r="V1765" i="41"/>
  <c r="U1765" i="41"/>
  <c r="T1765" i="41"/>
  <c r="S1765" i="41"/>
  <c r="R1765" i="41"/>
  <c r="AJ1765" i="41" s="1"/>
  <c r="Q1765" i="41"/>
  <c r="AI1765" i="41" s="1"/>
  <c r="O1765" i="41"/>
  <c r="N1765" i="41"/>
  <c r="M1765" i="41"/>
  <c r="L1765" i="41"/>
  <c r="K1765" i="41"/>
  <c r="P1765" i="41" s="1"/>
  <c r="J1765" i="41"/>
  <c r="H1765" i="41"/>
  <c r="G1765" i="41"/>
  <c r="F1765" i="41"/>
  <c r="I1765" i="41" s="1"/>
  <c r="E1765" i="41"/>
  <c r="D1765" i="41"/>
  <c r="AH1765" i="41" s="1"/>
  <c r="C1765" i="41"/>
  <c r="AG1765" i="41" s="1"/>
  <c r="AB1764" i="41"/>
  <c r="AB1800" i="41" s="1"/>
  <c r="AA1764" i="41"/>
  <c r="AA1800" i="41" s="1"/>
  <c r="Z1764" i="41"/>
  <c r="Z1800" i="41" s="1"/>
  <c r="Y1764" i="41"/>
  <c r="Y1800" i="41" s="1"/>
  <c r="X1764" i="41"/>
  <c r="W1764" i="41"/>
  <c r="W1800" i="41" s="1"/>
  <c r="V1764" i="41"/>
  <c r="V1800" i="41" s="1"/>
  <c r="U1764" i="41"/>
  <c r="U1800" i="41" s="1"/>
  <c r="T1764" i="41"/>
  <c r="S1764" i="41"/>
  <c r="S1800" i="41" s="1"/>
  <c r="R1764" i="41"/>
  <c r="R1800" i="41" s="1"/>
  <c r="Q1764" i="41"/>
  <c r="P1764" i="41"/>
  <c r="P1800" i="41" s="1"/>
  <c r="O1764" i="41"/>
  <c r="O1800" i="41" s="1"/>
  <c r="N1764" i="41"/>
  <c r="N1800" i="41" s="1"/>
  <c r="M1764" i="41"/>
  <c r="M1800" i="41" s="1"/>
  <c r="L1764" i="41"/>
  <c r="L1800" i="41" s="1"/>
  <c r="K1764" i="41"/>
  <c r="K1800" i="41" s="1"/>
  <c r="J1764" i="41"/>
  <c r="J1800" i="41" s="1"/>
  <c r="H1764" i="41"/>
  <c r="H1800" i="41" s="1"/>
  <c r="G1764" i="41"/>
  <c r="G1800" i="41" s="1"/>
  <c r="F1764" i="41"/>
  <c r="F1800" i="41" s="1"/>
  <c r="E1764" i="41"/>
  <c r="E1800" i="41" s="1"/>
  <c r="D1764" i="41"/>
  <c r="I1764" i="41" s="1"/>
  <c r="C1764" i="41"/>
  <c r="C1800" i="41" s="1"/>
  <c r="AB1754" i="41"/>
  <c r="AA1754" i="41"/>
  <c r="Z1754" i="41"/>
  <c r="Y1754" i="41"/>
  <c r="X1754" i="41"/>
  <c r="AF1754" i="41" s="1"/>
  <c r="W1754" i="41"/>
  <c r="V1754" i="41"/>
  <c r="U1754" i="41"/>
  <c r="T1754" i="41"/>
  <c r="AJ1754" i="41" s="1"/>
  <c r="AK1754" i="41" s="1"/>
  <c r="S1754" i="41"/>
  <c r="R1754" i="41"/>
  <c r="AD1754" i="41" s="1"/>
  <c r="Q1754" i="41"/>
  <c r="AI1754" i="41" s="1"/>
  <c r="P1754" i="41"/>
  <c r="O1754" i="41"/>
  <c r="N1754" i="41"/>
  <c r="M1754" i="41"/>
  <c r="L1754" i="41"/>
  <c r="K1754" i="41"/>
  <c r="J1754" i="41"/>
  <c r="H1754" i="41"/>
  <c r="G1754" i="41"/>
  <c r="F1754" i="41"/>
  <c r="E1754" i="41"/>
  <c r="AG1754" i="41" s="1"/>
  <c r="D1754" i="41"/>
  <c r="AH1754" i="41" s="1"/>
  <c r="C1754" i="41"/>
  <c r="AE1753" i="41"/>
  <c r="AC1753" i="41"/>
  <c r="AB1753" i="41"/>
  <c r="AA1753" i="41"/>
  <c r="Z1753" i="41"/>
  <c r="Y1753" i="41"/>
  <c r="X1753" i="41"/>
  <c r="AF1753" i="41" s="1"/>
  <c r="W1753" i="41"/>
  <c r="V1753" i="41"/>
  <c r="U1753" i="41"/>
  <c r="T1753" i="41"/>
  <c r="AJ1753" i="41" s="1"/>
  <c r="S1753" i="41"/>
  <c r="AI1753" i="41" s="1"/>
  <c r="R1753" i="41"/>
  <c r="AD1753" i="41" s="1"/>
  <c r="Q1753" i="41"/>
  <c r="O1753" i="41"/>
  <c r="N1753" i="41"/>
  <c r="M1753" i="41"/>
  <c r="L1753" i="41"/>
  <c r="K1753" i="41"/>
  <c r="P1753" i="41" s="1"/>
  <c r="J1753" i="41"/>
  <c r="I1753" i="41"/>
  <c r="H1753" i="41"/>
  <c r="G1753" i="41"/>
  <c r="F1753" i="41"/>
  <c r="E1753" i="41"/>
  <c r="D1753" i="41"/>
  <c r="AH1753" i="41" s="1"/>
  <c r="C1753" i="41"/>
  <c r="AG1753" i="41" s="1"/>
  <c r="AB1752" i="41"/>
  <c r="AA1752" i="41"/>
  <c r="Z1752" i="41"/>
  <c r="Y1752" i="41"/>
  <c r="X1752" i="41"/>
  <c r="AF1752" i="41" s="1"/>
  <c r="W1752" i="41"/>
  <c r="V1752" i="41"/>
  <c r="U1752" i="41"/>
  <c r="T1752" i="41"/>
  <c r="S1752" i="41"/>
  <c r="AI1752" i="41" s="1"/>
  <c r="R1752" i="41"/>
  <c r="AD1752" i="41" s="1"/>
  <c r="Q1752" i="41"/>
  <c r="P1752" i="41"/>
  <c r="O1752" i="41"/>
  <c r="N1752" i="41"/>
  <c r="M1752" i="41"/>
  <c r="L1752" i="41"/>
  <c r="K1752" i="41"/>
  <c r="J1752" i="41"/>
  <c r="H1752" i="41"/>
  <c r="G1752" i="41"/>
  <c r="F1752" i="41"/>
  <c r="AH1752" i="41" s="1"/>
  <c r="E1752" i="41"/>
  <c r="D1752" i="41"/>
  <c r="I1752" i="41" s="1"/>
  <c r="C1752" i="41"/>
  <c r="AG1752" i="41" s="1"/>
  <c r="AE1751" i="41"/>
  <c r="AC1751" i="41"/>
  <c r="AB1751" i="41"/>
  <c r="AA1751" i="41"/>
  <c r="Z1751" i="41"/>
  <c r="Y1751" i="41"/>
  <c r="X1751" i="41"/>
  <c r="AF1751" i="41" s="1"/>
  <c r="W1751" i="41"/>
  <c r="V1751" i="41"/>
  <c r="U1751" i="41"/>
  <c r="T1751" i="41"/>
  <c r="S1751" i="41"/>
  <c r="R1751" i="41"/>
  <c r="AJ1751" i="41" s="1"/>
  <c r="Q1751" i="41"/>
  <c r="AI1751" i="41" s="1"/>
  <c r="O1751" i="41"/>
  <c r="N1751" i="41"/>
  <c r="M1751" i="41"/>
  <c r="L1751" i="41"/>
  <c r="K1751" i="41"/>
  <c r="P1751" i="41" s="1"/>
  <c r="J1751" i="41"/>
  <c r="I1751" i="41"/>
  <c r="H1751" i="41"/>
  <c r="G1751" i="41"/>
  <c r="F1751" i="41"/>
  <c r="AH1751" i="41" s="1"/>
  <c r="E1751" i="41"/>
  <c r="AG1751" i="41" s="1"/>
  <c r="D1751" i="41"/>
  <c r="C1751" i="41"/>
  <c r="AB1750" i="41"/>
  <c r="AA1750" i="41"/>
  <c r="Z1750" i="41"/>
  <c r="Y1750" i="41"/>
  <c r="X1750" i="41"/>
  <c r="AF1750" i="41" s="1"/>
  <c r="W1750" i="41"/>
  <c r="V1750" i="41"/>
  <c r="U1750" i="41"/>
  <c r="T1750" i="41"/>
  <c r="AJ1750" i="41" s="1"/>
  <c r="S1750" i="41"/>
  <c r="R1750" i="41"/>
  <c r="AD1750" i="41" s="1"/>
  <c r="Q1750" i="41"/>
  <c r="AI1750" i="41" s="1"/>
  <c r="P1750" i="41"/>
  <c r="O1750" i="41"/>
  <c r="N1750" i="41"/>
  <c r="M1750" i="41"/>
  <c r="L1750" i="41"/>
  <c r="K1750" i="41"/>
  <c r="J1750" i="41"/>
  <c r="H1750" i="41"/>
  <c r="G1750" i="41"/>
  <c r="F1750" i="41"/>
  <c r="E1750" i="41"/>
  <c r="AG1750" i="41" s="1"/>
  <c r="D1750" i="41"/>
  <c r="AH1750" i="41" s="1"/>
  <c r="C1750" i="41"/>
  <c r="AE1749" i="41"/>
  <c r="AC1749" i="41"/>
  <c r="AB1749" i="41"/>
  <c r="AA1749" i="41"/>
  <c r="Z1749" i="41"/>
  <c r="Y1749" i="41"/>
  <c r="X1749" i="41"/>
  <c r="AF1749" i="41" s="1"/>
  <c r="W1749" i="41"/>
  <c r="V1749" i="41"/>
  <c r="U1749" i="41"/>
  <c r="T1749" i="41"/>
  <c r="AJ1749" i="41" s="1"/>
  <c r="S1749" i="41"/>
  <c r="AI1749" i="41" s="1"/>
  <c r="R1749" i="41"/>
  <c r="AD1749" i="41" s="1"/>
  <c r="Q1749" i="41"/>
  <c r="O1749" i="41"/>
  <c r="N1749" i="41"/>
  <c r="M1749" i="41"/>
  <c r="L1749" i="41"/>
  <c r="K1749" i="41"/>
  <c r="P1749" i="41" s="1"/>
  <c r="J1749" i="41"/>
  <c r="I1749" i="41"/>
  <c r="H1749" i="41"/>
  <c r="G1749" i="41"/>
  <c r="F1749" i="41"/>
  <c r="E1749" i="41"/>
  <c r="D1749" i="41"/>
  <c r="AH1749" i="41" s="1"/>
  <c r="C1749" i="41"/>
  <c r="AG1749" i="41" s="1"/>
  <c r="AB1748" i="41"/>
  <c r="AA1748" i="41"/>
  <c r="Z1748" i="41"/>
  <c r="Y1748" i="41"/>
  <c r="X1748" i="41"/>
  <c r="AF1748" i="41" s="1"/>
  <c r="W1748" i="41"/>
  <c r="V1748" i="41"/>
  <c r="U1748" i="41"/>
  <c r="T1748" i="41"/>
  <c r="S1748" i="41"/>
  <c r="AI1748" i="41" s="1"/>
  <c r="R1748" i="41"/>
  <c r="AD1748" i="41" s="1"/>
  <c r="Q1748" i="41"/>
  <c r="P1748" i="41"/>
  <c r="O1748" i="41"/>
  <c r="N1748" i="41"/>
  <c r="M1748" i="41"/>
  <c r="L1748" i="41"/>
  <c r="K1748" i="41"/>
  <c r="J1748" i="41"/>
  <c r="H1748" i="41"/>
  <c r="G1748" i="41"/>
  <c r="F1748" i="41"/>
  <c r="AH1748" i="41" s="1"/>
  <c r="E1748" i="41"/>
  <c r="D1748" i="41"/>
  <c r="I1748" i="41" s="1"/>
  <c r="C1748" i="41"/>
  <c r="AG1748" i="41" s="1"/>
  <c r="AE1747" i="41"/>
  <c r="AC1747" i="41"/>
  <c r="AB1747" i="41"/>
  <c r="AA1747" i="41"/>
  <c r="Z1747" i="41"/>
  <c r="Y1747" i="41"/>
  <c r="X1747" i="41"/>
  <c r="AF1747" i="41" s="1"/>
  <c r="W1747" i="41"/>
  <c r="V1747" i="41"/>
  <c r="U1747" i="41"/>
  <c r="T1747" i="41"/>
  <c r="S1747" i="41"/>
  <c r="R1747" i="41"/>
  <c r="AJ1747" i="41" s="1"/>
  <c r="Q1747" i="41"/>
  <c r="AI1747" i="41" s="1"/>
  <c r="O1747" i="41"/>
  <c r="N1747" i="41"/>
  <c r="M1747" i="41"/>
  <c r="L1747" i="41"/>
  <c r="K1747" i="41"/>
  <c r="P1747" i="41" s="1"/>
  <c r="J1747" i="41"/>
  <c r="I1747" i="41"/>
  <c r="H1747" i="41"/>
  <c r="G1747" i="41"/>
  <c r="F1747" i="41"/>
  <c r="AH1747" i="41" s="1"/>
  <c r="E1747" i="41"/>
  <c r="AG1747" i="41" s="1"/>
  <c r="D1747" i="41"/>
  <c r="C1747" i="41"/>
  <c r="AB1746" i="41"/>
  <c r="AA1746" i="41"/>
  <c r="Z1746" i="41"/>
  <c r="Y1746" i="41"/>
  <c r="X1746" i="41"/>
  <c r="AF1746" i="41" s="1"/>
  <c r="W1746" i="41"/>
  <c r="V1746" i="41"/>
  <c r="U1746" i="41"/>
  <c r="T1746" i="41"/>
  <c r="AJ1746" i="41" s="1"/>
  <c r="S1746" i="41"/>
  <c r="R1746" i="41"/>
  <c r="AD1746" i="41" s="1"/>
  <c r="Q1746" i="41"/>
  <c r="AI1746" i="41" s="1"/>
  <c r="P1746" i="41"/>
  <c r="O1746" i="41"/>
  <c r="N1746" i="41"/>
  <c r="M1746" i="41"/>
  <c r="L1746" i="41"/>
  <c r="K1746" i="41"/>
  <c r="J1746" i="41"/>
  <c r="H1746" i="41"/>
  <c r="G1746" i="41"/>
  <c r="F1746" i="41"/>
  <c r="E1746" i="41"/>
  <c r="AG1746" i="41" s="1"/>
  <c r="D1746" i="41"/>
  <c r="AH1746" i="41" s="1"/>
  <c r="C1746" i="41"/>
  <c r="AE1745" i="41"/>
  <c r="AB1745" i="41"/>
  <c r="AA1745" i="41"/>
  <c r="Z1745" i="41"/>
  <c r="Y1745" i="41"/>
  <c r="X1745" i="41"/>
  <c r="AF1745" i="41" s="1"/>
  <c r="W1745" i="41"/>
  <c r="V1745" i="41"/>
  <c r="U1745" i="41"/>
  <c r="T1745" i="41"/>
  <c r="AC1745" i="41" s="1"/>
  <c r="S1745" i="41"/>
  <c r="AI1745" i="41" s="1"/>
  <c r="R1745" i="41"/>
  <c r="AD1745" i="41" s="1"/>
  <c r="Q1745" i="41"/>
  <c r="O1745" i="41"/>
  <c r="N1745" i="41"/>
  <c r="M1745" i="41"/>
  <c r="L1745" i="41"/>
  <c r="K1745" i="41"/>
  <c r="P1745" i="41" s="1"/>
  <c r="J1745" i="41"/>
  <c r="I1745" i="41"/>
  <c r="H1745" i="41"/>
  <c r="G1745" i="41"/>
  <c r="F1745" i="41"/>
  <c r="E1745" i="41"/>
  <c r="D1745" i="41"/>
  <c r="AH1745" i="41" s="1"/>
  <c r="C1745" i="41"/>
  <c r="AG1745" i="41" s="1"/>
  <c r="AB1744" i="41"/>
  <c r="AA1744" i="41"/>
  <c r="Z1744" i="41"/>
  <c r="Y1744" i="41"/>
  <c r="X1744" i="41"/>
  <c r="AF1744" i="41" s="1"/>
  <c r="W1744" i="41"/>
  <c r="V1744" i="41"/>
  <c r="U1744" i="41"/>
  <c r="T1744" i="41"/>
  <c r="S1744" i="41"/>
  <c r="AI1744" i="41" s="1"/>
  <c r="R1744" i="41"/>
  <c r="AD1744" i="41" s="1"/>
  <c r="Q1744" i="41"/>
  <c r="O1744" i="41"/>
  <c r="N1744" i="41"/>
  <c r="M1744" i="41"/>
  <c r="L1744" i="41"/>
  <c r="K1744" i="41"/>
  <c r="P1744" i="41" s="1"/>
  <c r="J1744" i="41"/>
  <c r="H1744" i="41"/>
  <c r="G1744" i="41"/>
  <c r="F1744" i="41"/>
  <c r="AH1744" i="41" s="1"/>
  <c r="E1744" i="41"/>
  <c r="D1744" i="41"/>
  <c r="I1744" i="41" s="1"/>
  <c r="C1744" i="41"/>
  <c r="AG1744" i="41" s="1"/>
  <c r="AC1743" i="41"/>
  <c r="AB1743" i="41"/>
  <c r="AA1743" i="41"/>
  <c r="Z1743" i="41"/>
  <c r="AE1743" i="41" s="1"/>
  <c r="Y1743" i="41"/>
  <c r="X1743" i="41"/>
  <c r="AF1743" i="41" s="1"/>
  <c r="W1743" i="41"/>
  <c r="V1743" i="41"/>
  <c r="U1743" i="41"/>
  <c r="T1743" i="41"/>
  <c r="S1743" i="41"/>
  <c r="R1743" i="41"/>
  <c r="AJ1743" i="41" s="1"/>
  <c r="AK1743" i="41" s="1"/>
  <c r="Q1743" i="41"/>
  <c r="AI1743" i="41" s="1"/>
  <c r="O1743" i="41"/>
  <c r="N1743" i="41"/>
  <c r="M1743" i="41"/>
  <c r="L1743" i="41"/>
  <c r="K1743" i="41"/>
  <c r="P1743" i="41" s="1"/>
  <c r="J1743" i="41"/>
  <c r="I1743" i="41"/>
  <c r="H1743" i="41"/>
  <c r="G1743" i="41"/>
  <c r="F1743" i="41"/>
  <c r="AH1743" i="41" s="1"/>
  <c r="E1743" i="41"/>
  <c r="AG1743" i="41" s="1"/>
  <c r="D1743" i="41"/>
  <c r="C1743" i="41"/>
  <c r="AB1742" i="41"/>
  <c r="AA1742" i="41"/>
  <c r="Z1742" i="41"/>
  <c r="Y1742" i="41"/>
  <c r="X1742" i="41"/>
  <c r="AF1742" i="41" s="1"/>
  <c r="W1742" i="41"/>
  <c r="V1742" i="41"/>
  <c r="U1742" i="41"/>
  <c r="T1742" i="41"/>
  <c r="AJ1742" i="41" s="1"/>
  <c r="S1742" i="41"/>
  <c r="R1742" i="41"/>
  <c r="AD1742" i="41" s="1"/>
  <c r="Q1742" i="41"/>
  <c r="AI1742" i="41" s="1"/>
  <c r="P1742" i="41"/>
  <c r="O1742" i="41"/>
  <c r="N1742" i="41"/>
  <c r="M1742" i="41"/>
  <c r="L1742" i="41"/>
  <c r="K1742" i="41"/>
  <c r="J1742" i="41"/>
  <c r="H1742" i="41"/>
  <c r="G1742" i="41"/>
  <c r="F1742" i="41"/>
  <c r="E1742" i="41"/>
  <c r="AG1742" i="41" s="1"/>
  <c r="D1742" i="41"/>
  <c r="AH1742" i="41" s="1"/>
  <c r="C1742" i="41"/>
  <c r="AE1741" i="41"/>
  <c r="AB1741" i="41"/>
  <c r="AA1741" i="41"/>
  <c r="Z1741" i="41"/>
  <c r="Y1741" i="41"/>
  <c r="X1741" i="41"/>
  <c r="AF1741" i="41" s="1"/>
  <c r="W1741" i="41"/>
  <c r="V1741" i="41"/>
  <c r="U1741" i="41"/>
  <c r="T1741" i="41"/>
  <c r="AC1741" i="41" s="1"/>
  <c r="S1741" i="41"/>
  <c r="AI1741" i="41" s="1"/>
  <c r="R1741" i="41"/>
  <c r="AD1741" i="41" s="1"/>
  <c r="Q1741" i="41"/>
  <c r="O1741" i="41"/>
  <c r="N1741" i="41"/>
  <c r="M1741" i="41"/>
  <c r="L1741" i="41"/>
  <c r="K1741" i="41"/>
  <c r="P1741" i="41" s="1"/>
  <c r="J1741" i="41"/>
  <c r="H1741" i="41"/>
  <c r="G1741" i="41"/>
  <c r="F1741" i="41"/>
  <c r="E1741" i="41"/>
  <c r="D1741" i="41"/>
  <c r="AH1741" i="41" s="1"/>
  <c r="C1741" i="41"/>
  <c r="AG1741" i="41" s="1"/>
  <c r="AB1740" i="41"/>
  <c r="AA1740" i="41"/>
  <c r="Z1740" i="41"/>
  <c r="Y1740" i="41"/>
  <c r="X1740" i="41"/>
  <c r="AF1740" i="41" s="1"/>
  <c r="W1740" i="41"/>
  <c r="V1740" i="41"/>
  <c r="U1740" i="41"/>
  <c r="T1740" i="41"/>
  <c r="S1740" i="41"/>
  <c r="AI1740" i="41" s="1"/>
  <c r="R1740" i="41"/>
  <c r="AD1740" i="41" s="1"/>
  <c r="Q1740" i="41"/>
  <c r="O1740" i="41"/>
  <c r="N1740" i="41"/>
  <c r="M1740" i="41"/>
  <c r="L1740" i="41"/>
  <c r="K1740" i="41"/>
  <c r="P1740" i="41" s="1"/>
  <c r="J1740" i="41"/>
  <c r="H1740" i="41"/>
  <c r="G1740" i="41"/>
  <c r="F1740" i="41"/>
  <c r="AH1740" i="41" s="1"/>
  <c r="E1740" i="41"/>
  <c r="D1740" i="41"/>
  <c r="I1740" i="41" s="1"/>
  <c r="C1740" i="41"/>
  <c r="AG1740" i="41" s="1"/>
  <c r="AC1739" i="41"/>
  <c r="AB1739" i="41"/>
  <c r="AA1739" i="41"/>
  <c r="Z1739" i="41"/>
  <c r="AE1739" i="41" s="1"/>
  <c r="Y1739" i="41"/>
  <c r="X1739" i="41"/>
  <c r="AF1739" i="41" s="1"/>
  <c r="W1739" i="41"/>
  <c r="V1739" i="41"/>
  <c r="U1739" i="41"/>
  <c r="T1739" i="41"/>
  <c r="S1739" i="41"/>
  <c r="R1739" i="41"/>
  <c r="AJ1739" i="41" s="1"/>
  <c r="AK1739" i="41" s="1"/>
  <c r="Q1739" i="41"/>
  <c r="AI1739" i="41" s="1"/>
  <c r="O1739" i="41"/>
  <c r="N1739" i="41"/>
  <c r="M1739" i="41"/>
  <c r="L1739" i="41"/>
  <c r="K1739" i="41"/>
  <c r="P1739" i="41" s="1"/>
  <c r="J1739" i="41"/>
  <c r="I1739" i="41"/>
  <c r="H1739" i="41"/>
  <c r="G1739" i="41"/>
  <c r="F1739" i="41"/>
  <c r="AH1739" i="41" s="1"/>
  <c r="E1739" i="41"/>
  <c r="AG1739" i="41" s="1"/>
  <c r="D1739" i="41"/>
  <c r="C1739" i="41"/>
  <c r="AB1738" i="41"/>
  <c r="AA1738" i="41"/>
  <c r="Z1738" i="41"/>
  <c r="Y1738" i="41"/>
  <c r="X1738" i="41"/>
  <c r="AF1738" i="41" s="1"/>
  <c r="W1738" i="41"/>
  <c r="V1738" i="41"/>
  <c r="U1738" i="41"/>
  <c r="T1738" i="41"/>
  <c r="AJ1738" i="41" s="1"/>
  <c r="AK1738" i="41" s="1"/>
  <c r="S1738" i="41"/>
  <c r="R1738" i="41"/>
  <c r="AD1738" i="41" s="1"/>
  <c r="Q1738" i="41"/>
  <c r="AI1738" i="41" s="1"/>
  <c r="P1738" i="41"/>
  <c r="O1738" i="41"/>
  <c r="N1738" i="41"/>
  <c r="M1738" i="41"/>
  <c r="L1738" i="41"/>
  <c r="K1738" i="41"/>
  <c r="J1738" i="41"/>
  <c r="H1738" i="41"/>
  <c r="G1738" i="41"/>
  <c r="F1738" i="41"/>
  <c r="E1738" i="41"/>
  <c r="AG1738" i="41" s="1"/>
  <c r="D1738" i="41"/>
  <c r="AH1738" i="41" s="1"/>
  <c r="C1738" i="41"/>
  <c r="AE1737" i="41"/>
  <c r="AB1737" i="41"/>
  <c r="AA1737" i="41"/>
  <c r="Z1737" i="41"/>
  <c r="Y1737" i="41"/>
  <c r="X1737" i="41"/>
  <c r="AF1737" i="41" s="1"/>
  <c r="W1737" i="41"/>
  <c r="V1737" i="41"/>
  <c r="U1737" i="41"/>
  <c r="T1737" i="41"/>
  <c r="AC1737" i="41" s="1"/>
  <c r="S1737" i="41"/>
  <c r="AI1737" i="41" s="1"/>
  <c r="R1737" i="41"/>
  <c r="AD1737" i="41" s="1"/>
  <c r="Q1737" i="41"/>
  <c r="O1737" i="41"/>
  <c r="N1737" i="41"/>
  <c r="M1737" i="41"/>
  <c r="L1737" i="41"/>
  <c r="K1737" i="41"/>
  <c r="P1737" i="41" s="1"/>
  <c r="J1737" i="41"/>
  <c r="H1737" i="41"/>
  <c r="G1737" i="41"/>
  <c r="F1737" i="41"/>
  <c r="E1737" i="41"/>
  <c r="D1737" i="41"/>
  <c r="AH1737" i="41" s="1"/>
  <c r="C1737" i="41"/>
  <c r="AG1737" i="41" s="1"/>
  <c r="AB1736" i="41"/>
  <c r="AA1736" i="41"/>
  <c r="Z1736" i="41"/>
  <c r="Y1736" i="41"/>
  <c r="X1736" i="41"/>
  <c r="AF1736" i="41" s="1"/>
  <c r="W1736" i="41"/>
  <c r="V1736" i="41"/>
  <c r="U1736" i="41"/>
  <c r="T1736" i="41"/>
  <c r="S1736" i="41"/>
  <c r="AI1736" i="41" s="1"/>
  <c r="R1736" i="41"/>
  <c r="AD1736" i="41" s="1"/>
  <c r="Q1736" i="41"/>
  <c r="O1736" i="41"/>
  <c r="N1736" i="41"/>
  <c r="M1736" i="41"/>
  <c r="L1736" i="41"/>
  <c r="K1736" i="41"/>
  <c r="P1736" i="41" s="1"/>
  <c r="J1736" i="41"/>
  <c r="H1736" i="41"/>
  <c r="G1736" i="41"/>
  <c r="F1736" i="41"/>
  <c r="AH1736" i="41" s="1"/>
  <c r="E1736" i="41"/>
  <c r="D1736" i="41"/>
  <c r="I1736" i="41" s="1"/>
  <c r="C1736" i="41"/>
  <c r="AG1736" i="41" s="1"/>
  <c r="AC1735" i="41"/>
  <c r="AB1735" i="41"/>
  <c r="AA1735" i="41"/>
  <c r="Z1735" i="41"/>
  <c r="AE1735" i="41" s="1"/>
  <c r="Y1735" i="41"/>
  <c r="X1735" i="41"/>
  <c r="AF1735" i="41" s="1"/>
  <c r="W1735" i="41"/>
  <c r="V1735" i="41"/>
  <c r="U1735" i="41"/>
  <c r="T1735" i="41"/>
  <c r="S1735" i="41"/>
  <c r="R1735" i="41"/>
  <c r="AJ1735" i="41" s="1"/>
  <c r="AK1735" i="41" s="1"/>
  <c r="Q1735" i="41"/>
  <c r="AI1735" i="41" s="1"/>
  <c r="O1735" i="41"/>
  <c r="N1735" i="41"/>
  <c r="M1735" i="41"/>
  <c r="L1735" i="41"/>
  <c r="K1735" i="41"/>
  <c r="P1735" i="41" s="1"/>
  <c r="J1735" i="41"/>
  <c r="I1735" i="41"/>
  <c r="H1735" i="41"/>
  <c r="G1735" i="41"/>
  <c r="F1735" i="41"/>
  <c r="AH1735" i="41" s="1"/>
  <c r="E1735" i="41"/>
  <c r="AG1735" i="41" s="1"/>
  <c r="D1735" i="41"/>
  <c r="C1735" i="41"/>
  <c r="AB1734" i="41"/>
  <c r="AA1734" i="41"/>
  <c r="Z1734" i="41"/>
  <c r="Y1734" i="41"/>
  <c r="X1734" i="41"/>
  <c r="AF1734" i="41" s="1"/>
  <c r="W1734" i="41"/>
  <c r="V1734" i="41"/>
  <c r="U1734" i="41"/>
  <c r="T1734" i="41"/>
  <c r="AJ1734" i="41" s="1"/>
  <c r="AK1734" i="41" s="1"/>
  <c r="S1734" i="41"/>
  <c r="R1734" i="41"/>
  <c r="AD1734" i="41" s="1"/>
  <c r="Q1734" i="41"/>
  <c r="AI1734" i="41" s="1"/>
  <c r="P1734" i="41"/>
  <c r="O1734" i="41"/>
  <c r="N1734" i="41"/>
  <c r="M1734" i="41"/>
  <c r="L1734" i="41"/>
  <c r="K1734" i="41"/>
  <c r="J1734" i="41"/>
  <c r="H1734" i="41"/>
  <c r="G1734" i="41"/>
  <c r="F1734" i="41"/>
  <c r="E1734" i="41"/>
  <c r="AG1734" i="41" s="1"/>
  <c r="D1734" i="41"/>
  <c r="AH1734" i="41" s="1"/>
  <c r="C1734" i="41"/>
  <c r="AE1733" i="41"/>
  <c r="AB1733" i="41"/>
  <c r="AA1733" i="41"/>
  <c r="Z1733" i="41"/>
  <c r="Y1733" i="41"/>
  <c r="X1733" i="41"/>
  <c r="AF1733" i="41" s="1"/>
  <c r="W1733" i="41"/>
  <c r="V1733" i="41"/>
  <c r="U1733" i="41"/>
  <c r="T1733" i="41"/>
  <c r="AC1733" i="41" s="1"/>
  <c r="S1733" i="41"/>
  <c r="AI1733" i="41" s="1"/>
  <c r="R1733" i="41"/>
  <c r="AD1733" i="41" s="1"/>
  <c r="Q1733" i="41"/>
  <c r="O1733" i="41"/>
  <c r="N1733" i="41"/>
  <c r="M1733" i="41"/>
  <c r="L1733" i="41"/>
  <c r="K1733" i="41"/>
  <c r="P1733" i="41" s="1"/>
  <c r="J1733" i="41"/>
  <c r="H1733" i="41"/>
  <c r="G1733" i="41"/>
  <c r="F1733" i="41"/>
  <c r="E1733" i="41"/>
  <c r="D1733" i="41"/>
  <c r="AH1733" i="41" s="1"/>
  <c r="C1733" i="41"/>
  <c r="AG1733" i="41" s="1"/>
  <c r="AB1732" i="41"/>
  <c r="AA1732" i="41"/>
  <c r="Z1732" i="41"/>
  <c r="Y1732" i="41"/>
  <c r="X1732" i="41"/>
  <c r="AF1732" i="41" s="1"/>
  <c r="W1732" i="41"/>
  <c r="V1732" i="41"/>
  <c r="U1732" i="41"/>
  <c r="T1732" i="41"/>
  <c r="S1732" i="41"/>
  <c r="AI1732" i="41" s="1"/>
  <c r="R1732" i="41"/>
  <c r="AD1732" i="41" s="1"/>
  <c r="Q1732" i="41"/>
  <c r="O1732" i="41"/>
  <c r="N1732" i="41"/>
  <c r="M1732" i="41"/>
  <c r="L1732" i="41"/>
  <c r="K1732" i="41"/>
  <c r="P1732" i="41" s="1"/>
  <c r="J1732" i="41"/>
  <c r="H1732" i="41"/>
  <c r="G1732" i="41"/>
  <c r="F1732" i="41"/>
  <c r="AH1732" i="41" s="1"/>
  <c r="E1732" i="41"/>
  <c r="D1732" i="41"/>
  <c r="I1732" i="41" s="1"/>
  <c r="C1732" i="41"/>
  <c r="AG1732" i="41" s="1"/>
  <c r="AC1731" i="41"/>
  <c r="AB1731" i="41"/>
  <c r="AA1731" i="41"/>
  <c r="Z1731" i="41"/>
  <c r="AE1731" i="41" s="1"/>
  <c r="Y1731" i="41"/>
  <c r="X1731" i="41"/>
  <c r="AF1731" i="41" s="1"/>
  <c r="W1731" i="41"/>
  <c r="V1731" i="41"/>
  <c r="U1731" i="41"/>
  <c r="T1731" i="41"/>
  <c r="S1731" i="41"/>
  <c r="R1731" i="41"/>
  <c r="AJ1731" i="41" s="1"/>
  <c r="AK1731" i="41" s="1"/>
  <c r="Q1731" i="41"/>
  <c r="AI1731" i="41" s="1"/>
  <c r="O1731" i="41"/>
  <c r="N1731" i="41"/>
  <c r="M1731" i="41"/>
  <c r="L1731" i="41"/>
  <c r="K1731" i="41"/>
  <c r="P1731" i="41" s="1"/>
  <c r="J1731" i="41"/>
  <c r="I1731" i="41"/>
  <c r="H1731" i="41"/>
  <c r="G1731" i="41"/>
  <c r="F1731" i="41"/>
  <c r="E1731" i="41"/>
  <c r="AG1731" i="41" s="1"/>
  <c r="D1731" i="41"/>
  <c r="AH1731" i="41" s="1"/>
  <c r="C1731" i="41"/>
  <c r="AB1730" i="41"/>
  <c r="AA1730" i="41"/>
  <c r="Z1730" i="41"/>
  <c r="Y1730" i="41"/>
  <c r="X1730" i="41"/>
  <c r="AF1730" i="41" s="1"/>
  <c r="W1730" i="41"/>
  <c r="V1730" i="41"/>
  <c r="U1730" i="41"/>
  <c r="T1730" i="41"/>
  <c r="AJ1730" i="41" s="1"/>
  <c r="AK1730" i="41" s="1"/>
  <c r="S1730" i="41"/>
  <c r="R1730" i="41"/>
  <c r="AD1730" i="41" s="1"/>
  <c r="Q1730" i="41"/>
  <c r="AI1730" i="41" s="1"/>
  <c r="P1730" i="41"/>
  <c r="O1730" i="41"/>
  <c r="N1730" i="41"/>
  <c r="M1730" i="41"/>
  <c r="L1730" i="41"/>
  <c r="K1730" i="41"/>
  <c r="J1730" i="41"/>
  <c r="H1730" i="41"/>
  <c r="G1730" i="41"/>
  <c r="F1730" i="41"/>
  <c r="E1730" i="41"/>
  <c r="D1730" i="41"/>
  <c r="AH1730" i="41" s="1"/>
  <c r="C1730" i="41"/>
  <c r="AG1730" i="41" s="1"/>
  <c r="AE1729" i="41"/>
  <c r="AB1729" i="41"/>
  <c r="AA1729" i="41"/>
  <c r="Z1729" i="41"/>
  <c r="Y1729" i="41"/>
  <c r="X1729" i="41"/>
  <c r="AF1729" i="41" s="1"/>
  <c r="W1729" i="41"/>
  <c r="V1729" i="41"/>
  <c r="U1729" i="41"/>
  <c r="T1729" i="41"/>
  <c r="AC1729" i="41" s="1"/>
  <c r="S1729" i="41"/>
  <c r="AI1729" i="41" s="1"/>
  <c r="R1729" i="41"/>
  <c r="AD1729" i="41" s="1"/>
  <c r="Q1729" i="41"/>
  <c r="O1729" i="41"/>
  <c r="N1729" i="41"/>
  <c r="M1729" i="41"/>
  <c r="L1729" i="41"/>
  <c r="K1729" i="41"/>
  <c r="P1729" i="41" s="1"/>
  <c r="J1729" i="41"/>
  <c r="H1729" i="41"/>
  <c r="G1729" i="41"/>
  <c r="F1729" i="41"/>
  <c r="E1729" i="41"/>
  <c r="D1729" i="41"/>
  <c r="AH1729" i="41" s="1"/>
  <c r="C1729" i="41"/>
  <c r="AG1729" i="41" s="1"/>
  <c r="AB1728" i="41"/>
  <c r="AA1728" i="41"/>
  <c r="Z1728" i="41"/>
  <c r="Y1728" i="41"/>
  <c r="X1728" i="41"/>
  <c r="AF1728" i="41" s="1"/>
  <c r="W1728" i="41"/>
  <c r="V1728" i="41"/>
  <c r="U1728" i="41"/>
  <c r="T1728" i="41"/>
  <c r="S1728" i="41"/>
  <c r="R1728" i="41"/>
  <c r="AD1728" i="41" s="1"/>
  <c r="Q1728" i="41"/>
  <c r="AI1728" i="41" s="1"/>
  <c r="O1728" i="41"/>
  <c r="N1728" i="41"/>
  <c r="M1728" i="41"/>
  <c r="L1728" i="41"/>
  <c r="K1728" i="41"/>
  <c r="P1728" i="41" s="1"/>
  <c r="J1728" i="41"/>
  <c r="H1728" i="41"/>
  <c r="G1728" i="41"/>
  <c r="F1728" i="41"/>
  <c r="AH1728" i="41" s="1"/>
  <c r="E1728" i="41"/>
  <c r="D1728" i="41"/>
  <c r="I1728" i="41" s="1"/>
  <c r="C1728" i="41"/>
  <c r="AG1728" i="41" s="1"/>
  <c r="AC1727" i="41"/>
  <c r="AB1727" i="41"/>
  <c r="AA1727" i="41"/>
  <c r="Z1727" i="41"/>
  <c r="AE1727" i="41" s="1"/>
  <c r="Y1727" i="41"/>
  <c r="X1727" i="41"/>
  <c r="AF1727" i="41" s="1"/>
  <c r="W1727" i="41"/>
  <c r="V1727" i="41"/>
  <c r="U1727" i="41"/>
  <c r="T1727" i="41"/>
  <c r="S1727" i="41"/>
  <c r="R1727" i="41"/>
  <c r="AJ1727" i="41" s="1"/>
  <c r="AK1727" i="41" s="1"/>
  <c r="Q1727" i="41"/>
  <c r="AI1727" i="41" s="1"/>
  <c r="O1727" i="41"/>
  <c r="N1727" i="41"/>
  <c r="M1727" i="41"/>
  <c r="L1727" i="41"/>
  <c r="K1727" i="41"/>
  <c r="P1727" i="41" s="1"/>
  <c r="J1727" i="41"/>
  <c r="I1727" i="41"/>
  <c r="H1727" i="41"/>
  <c r="G1727" i="41"/>
  <c r="F1727" i="41"/>
  <c r="E1727" i="41"/>
  <c r="AG1727" i="41" s="1"/>
  <c r="D1727" i="41"/>
  <c r="AH1727" i="41" s="1"/>
  <c r="C1727" i="41"/>
  <c r="AB1726" i="41"/>
  <c r="AA1726" i="41"/>
  <c r="Z1726" i="41"/>
  <c r="Y1726" i="41"/>
  <c r="X1726" i="41"/>
  <c r="AF1726" i="41" s="1"/>
  <c r="W1726" i="41"/>
  <c r="V1726" i="41"/>
  <c r="U1726" i="41"/>
  <c r="T1726" i="41"/>
  <c r="AJ1726" i="41" s="1"/>
  <c r="AK1726" i="41" s="1"/>
  <c r="S1726" i="41"/>
  <c r="R1726" i="41"/>
  <c r="AD1726" i="41" s="1"/>
  <c r="Q1726" i="41"/>
  <c r="AI1726" i="41" s="1"/>
  <c r="P1726" i="41"/>
  <c r="O1726" i="41"/>
  <c r="N1726" i="41"/>
  <c r="M1726" i="41"/>
  <c r="L1726" i="41"/>
  <c r="K1726" i="41"/>
  <c r="J1726" i="41"/>
  <c r="H1726" i="41"/>
  <c r="G1726" i="41"/>
  <c r="F1726" i="41"/>
  <c r="E1726" i="41"/>
  <c r="D1726" i="41"/>
  <c r="AH1726" i="41" s="1"/>
  <c r="C1726" i="41"/>
  <c r="AG1726" i="41" s="1"/>
  <c r="AE1725" i="41"/>
  <c r="AB1725" i="41"/>
  <c r="AA1725" i="41"/>
  <c r="Z1725" i="41"/>
  <c r="Y1725" i="41"/>
  <c r="X1725" i="41"/>
  <c r="AF1725" i="41" s="1"/>
  <c r="W1725" i="41"/>
  <c r="V1725" i="41"/>
  <c r="U1725" i="41"/>
  <c r="T1725" i="41"/>
  <c r="S1725" i="41"/>
  <c r="AI1725" i="41" s="1"/>
  <c r="R1725" i="41"/>
  <c r="AD1725" i="41" s="1"/>
  <c r="Q1725" i="41"/>
  <c r="O1725" i="41"/>
  <c r="N1725" i="41"/>
  <c r="M1725" i="41"/>
  <c r="L1725" i="41"/>
  <c r="K1725" i="41"/>
  <c r="P1725" i="41" s="1"/>
  <c r="J1725" i="41"/>
  <c r="H1725" i="41"/>
  <c r="G1725" i="41"/>
  <c r="F1725" i="41"/>
  <c r="E1725" i="41"/>
  <c r="D1725" i="41"/>
  <c r="AH1725" i="41" s="1"/>
  <c r="C1725" i="41"/>
  <c r="AG1725" i="41" s="1"/>
  <c r="AB1724" i="41"/>
  <c r="AA1724" i="41"/>
  <c r="Z1724" i="41"/>
  <c r="Y1724" i="41"/>
  <c r="X1724" i="41"/>
  <c r="AF1724" i="41" s="1"/>
  <c r="W1724" i="41"/>
  <c r="V1724" i="41"/>
  <c r="U1724" i="41"/>
  <c r="T1724" i="41"/>
  <c r="S1724" i="41"/>
  <c r="R1724" i="41"/>
  <c r="AD1724" i="41" s="1"/>
  <c r="Q1724" i="41"/>
  <c r="AI1724" i="41" s="1"/>
  <c r="O1724" i="41"/>
  <c r="N1724" i="41"/>
  <c r="M1724" i="41"/>
  <c r="L1724" i="41"/>
  <c r="K1724" i="41"/>
  <c r="P1724" i="41" s="1"/>
  <c r="J1724" i="41"/>
  <c r="H1724" i="41"/>
  <c r="G1724" i="41"/>
  <c r="F1724" i="41"/>
  <c r="AH1724" i="41" s="1"/>
  <c r="E1724" i="41"/>
  <c r="D1724" i="41"/>
  <c r="I1724" i="41" s="1"/>
  <c r="C1724" i="41"/>
  <c r="AG1724" i="41" s="1"/>
  <c r="AC1723" i="41"/>
  <c r="AB1723" i="41"/>
  <c r="AA1723" i="41"/>
  <c r="Z1723" i="41"/>
  <c r="Y1723" i="41"/>
  <c r="X1723" i="41"/>
  <c r="AF1723" i="41" s="1"/>
  <c r="W1723" i="41"/>
  <c r="V1723" i="41"/>
  <c r="U1723" i="41"/>
  <c r="T1723" i="41"/>
  <c r="S1723" i="41"/>
  <c r="R1723" i="41"/>
  <c r="AJ1723" i="41" s="1"/>
  <c r="AK1723" i="41" s="1"/>
  <c r="Q1723" i="41"/>
  <c r="AI1723" i="41" s="1"/>
  <c r="O1723" i="41"/>
  <c r="N1723" i="41"/>
  <c r="M1723" i="41"/>
  <c r="L1723" i="41"/>
  <c r="K1723" i="41"/>
  <c r="P1723" i="41" s="1"/>
  <c r="J1723" i="41"/>
  <c r="I1723" i="41"/>
  <c r="H1723" i="41"/>
  <c r="G1723" i="41"/>
  <c r="F1723" i="41"/>
  <c r="E1723" i="41"/>
  <c r="AG1723" i="41" s="1"/>
  <c r="D1723" i="41"/>
  <c r="AH1723" i="41" s="1"/>
  <c r="C1723" i="41"/>
  <c r="AB1722" i="41"/>
  <c r="AA1722" i="41"/>
  <c r="Z1722" i="41"/>
  <c r="Y1722" i="41"/>
  <c r="X1722" i="41"/>
  <c r="AF1722" i="41" s="1"/>
  <c r="W1722" i="41"/>
  <c r="V1722" i="41"/>
  <c r="U1722" i="41"/>
  <c r="T1722" i="41"/>
  <c r="AJ1722" i="41" s="1"/>
  <c r="AK1722" i="41" s="1"/>
  <c r="S1722" i="41"/>
  <c r="R1722" i="41"/>
  <c r="AD1722" i="41" s="1"/>
  <c r="Q1722" i="41"/>
  <c r="AI1722" i="41" s="1"/>
  <c r="P1722" i="41"/>
  <c r="O1722" i="41"/>
  <c r="N1722" i="41"/>
  <c r="M1722" i="41"/>
  <c r="L1722" i="41"/>
  <c r="K1722" i="41"/>
  <c r="J1722" i="41"/>
  <c r="H1722" i="41"/>
  <c r="G1722" i="41"/>
  <c r="F1722" i="41"/>
  <c r="E1722" i="41"/>
  <c r="D1722" i="41"/>
  <c r="AH1722" i="41" s="1"/>
  <c r="C1722" i="41"/>
  <c r="AG1722" i="41" s="1"/>
  <c r="AE1721" i="41"/>
  <c r="AB1721" i="41"/>
  <c r="AA1721" i="41"/>
  <c r="Z1721" i="41"/>
  <c r="Y1721" i="41"/>
  <c r="X1721" i="41"/>
  <c r="AF1721" i="41" s="1"/>
  <c r="W1721" i="41"/>
  <c r="V1721" i="41"/>
  <c r="U1721" i="41"/>
  <c r="T1721" i="41"/>
  <c r="S1721" i="41"/>
  <c r="AI1721" i="41" s="1"/>
  <c r="R1721" i="41"/>
  <c r="AD1721" i="41" s="1"/>
  <c r="Q1721" i="41"/>
  <c r="O1721" i="41"/>
  <c r="N1721" i="41"/>
  <c r="M1721" i="41"/>
  <c r="L1721" i="41"/>
  <c r="K1721" i="41"/>
  <c r="P1721" i="41" s="1"/>
  <c r="J1721" i="41"/>
  <c r="H1721" i="41"/>
  <c r="G1721" i="41"/>
  <c r="F1721" i="41"/>
  <c r="E1721" i="41"/>
  <c r="D1721" i="41"/>
  <c r="AH1721" i="41" s="1"/>
  <c r="C1721" i="41"/>
  <c r="AG1721" i="41" s="1"/>
  <c r="AB1720" i="41"/>
  <c r="AA1720" i="41"/>
  <c r="Z1720" i="41"/>
  <c r="Y1720" i="41"/>
  <c r="X1720" i="41"/>
  <c r="AF1720" i="41" s="1"/>
  <c r="W1720" i="41"/>
  <c r="V1720" i="41"/>
  <c r="U1720" i="41"/>
  <c r="T1720" i="41"/>
  <c r="S1720" i="41"/>
  <c r="R1720" i="41"/>
  <c r="AD1720" i="41" s="1"/>
  <c r="Q1720" i="41"/>
  <c r="AI1720" i="41" s="1"/>
  <c r="O1720" i="41"/>
  <c r="N1720" i="41"/>
  <c r="M1720" i="41"/>
  <c r="L1720" i="41"/>
  <c r="K1720" i="41"/>
  <c r="P1720" i="41" s="1"/>
  <c r="J1720" i="41"/>
  <c r="H1720" i="41"/>
  <c r="G1720" i="41"/>
  <c r="F1720" i="41"/>
  <c r="AH1720" i="41" s="1"/>
  <c r="E1720" i="41"/>
  <c r="D1720" i="41"/>
  <c r="C1720" i="41"/>
  <c r="AG1720" i="41" s="1"/>
  <c r="AC1719" i="41"/>
  <c r="AB1719" i="41"/>
  <c r="AB1755" i="41" s="1"/>
  <c r="AA1719" i="41"/>
  <c r="AA1755" i="41" s="1"/>
  <c r="Z1719" i="41"/>
  <c r="Z1755" i="41" s="1"/>
  <c r="Y1719" i="41"/>
  <c r="Y1755" i="41" s="1"/>
  <c r="X1719" i="41"/>
  <c r="X1755" i="41" s="1"/>
  <c r="W1719" i="41"/>
  <c r="W1755" i="41" s="1"/>
  <c r="V1719" i="41"/>
  <c r="V1755" i="41" s="1"/>
  <c r="U1719" i="41"/>
  <c r="U1755" i="41" s="1"/>
  <c r="T1719" i="41"/>
  <c r="T1755" i="41" s="1"/>
  <c r="S1719" i="41"/>
  <c r="S1755" i="41" s="1"/>
  <c r="R1719" i="41"/>
  <c r="R1755" i="41" s="1"/>
  <c r="AD1755" i="41" s="1"/>
  <c r="Q1719" i="41"/>
  <c r="Q1755" i="41" s="1"/>
  <c r="O1719" i="41"/>
  <c r="O1755" i="41" s="1"/>
  <c r="N1719" i="41"/>
  <c r="N1755" i="41" s="1"/>
  <c r="M1719" i="41"/>
  <c r="M1755" i="41" s="1"/>
  <c r="L1719" i="41"/>
  <c r="L1755" i="41" s="1"/>
  <c r="K1719" i="41"/>
  <c r="K1755" i="41" s="1"/>
  <c r="J1719" i="41"/>
  <c r="J1755" i="41" s="1"/>
  <c r="I1719" i="41"/>
  <c r="H1719" i="41"/>
  <c r="H1755" i="41" s="1"/>
  <c r="G1719" i="41"/>
  <c r="G1755" i="41" s="1"/>
  <c r="F1719" i="41"/>
  <c r="F1755" i="41" s="1"/>
  <c r="E1719" i="41"/>
  <c r="E1755" i="41" s="1"/>
  <c r="D1719" i="41"/>
  <c r="D1755" i="41" s="1"/>
  <c r="C1719" i="41"/>
  <c r="C1755" i="41" s="1"/>
  <c r="AB1709" i="41"/>
  <c r="AA1709" i="41"/>
  <c r="Z1709" i="41"/>
  <c r="Y1709" i="41"/>
  <c r="X1709" i="41"/>
  <c r="AF1709" i="41" s="1"/>
  <c r="W1709" i="41"/>
  <c r="V1709" i="41"/>
  <c r="U1709" i="41"/>
  <c r="T1709" i="41"/>
  <c r="S1709" i="41"/>
  <c r="R1709" i="41"/>
  <c r="AD1709" i="41" s="1"/>
  <c r="Q1709" i="41"/>
  <c r="AI1709" i="41" s="1"/>
  <c r="O1709" i="41"/>
  <c r="N1709" i="41"/>
  <c r="M1709" i="41"/>
  <c r="L1709" i="41"/>
  <c r="K1709" i="41"/>
  <c r="P1709" i="41" s="1"/>
  <c r="J1709" i="41"/>
  <c r="H1709" i="41"/>
  <c r="G1709" i="41"/>
  <c r="F1709" i="41"/>
  <c r="AH1709" i="41" s="1"/>
  <c r="E1709" i="41"/>
  <c r="D1709" i="41"/>
  <c r="C1709" i="41"/>
  <c r="AG1709" i="41" s="1"/>
  <c r="AC1708" i="41"/>
  <c r="AB1708" i="41"/>
  <c r="AA1708" i="41"/>
  <c r="Z1708" i="41"/>
  <c r="Y1708" i="41"/>
  <c r="X1708" i="41"/>
  <c r="AF1708" i="41" s="1"/>
  <c r="W1708" i="41"/>
  <c r="V1708" i="41"/>
  <c r="U1708" i="41"/>
  <c r="T1708" i="41"/>
  <c r="AJ1708" i="41" s="1"/>
  <c r="AK1708" i="41" s="1"/>
  <c r="S1708" i="41"/>
  <c r="R1708" i="41"/>
  <c r="AD1708" i="41" s="1"/>
  <c r="Q1708" i="41"/>
  <c r="AI1708" i="41" s="1"/>
  <c r="O1708" i="41"/>
  <c r="N1708" i="41"/>
  <c r="M1708" i="41"/>
  <c r="P1708" i="41" s="1"/>
  <c r="L1708" i="41"/>
  <c r="K1708" i="41"/>
  <c r="J1708" i="41"/>
  <c r="I1708" i="41"/>
  <c r="H1708" i="41"/>
  <c r="G1708" i="41"/>
  <c r="F1708" i="41"/>
  <c r="E1708" i="41"/>
  <c r="AG1708" i="41" s="1"/>
  <c r="D1708" i="41"/>
  <c r="AH1708" i="41" s="1"/>
  <c r="C1708" i="41"/>
  <c r="AB1707" i="41"/>
  <c r="AA1707" i="41"/>
  <c r="Z1707" i="41"/>
  <c r="Y1707" i="41"/>
  <c r="X1707" i="41"/>
  <c r="AF1707" i="41" s="1"/>
  <c r="W1707" i="41"/>
  <c r="V1707" i="41"/>
  <c r="U1707" i="41"/>
  <c r="T1707" i="41"/>
  <c r="AJ1707" i="41" s="1"/>
  <c r="S1707" i="41"/>
  <c r="AI1707" i="41" s="1"/>
  <c r="R1707" i="41"/>
  <c r="AD1707" i="41" s="1"/>
  <c r="Q1707" i="41"/>
  <c r="P1707" i="41"/>
  <c r="O1707" i="41"/>
  <c r="N1707" i="41"/>
  <c r="M1707" i="41"/>
  <c r="L1707" i="41"/>
  <c r="K1707" i="41"/>
  <c r="J1707" i="41"/>
  <c r="H1707" i="41"/>
  <c r="G1707" i="41"/>
  <c r="F1707" i="41"/>
  <c r="E1707" i="41"/>
  <c r="D1707" i="41"/>
  <c r="AH1707" i="41" s="1"/>
  <c r="C1707" i="41"/>
  <c r="AG1707" i="41" s="1"/>
  <c r="AE1706" i="41"/>
  <c r="AB1706" i="41"/>
  <c r="AA1706" i="41"/>
  <c r="Z1706" i="41"/>
  <c r="Y1706" i="41"/>
  <c r="X1706" i="41"/>
  <c r="AF1706" i="41" s="1"/>
  <c r="W1706" i="41"/>
  <c r="V1706" i="41"/>
  <c r="U1706" i="41"/>
  <c r="T1706" i="41"/>
  <c r="S1706" i="41"/>
  <c r="AI1706" i="41" s="1"/>
  <c r="R1706" i="41"/>
  <c r="AD1706" i="41" s="1"/>
  <c r="Q1706" i="41"/>
  <c r="O1706" i="41"/>
  <c r="N1706" i="41"/>
  <c r="M1706" i="41"/>
  <c r="L1706" i="41"/>
  <c r="K1706" i="41"/>
  <c r="P1706" i="41" s="1"/>
  <c r="J1706" i="41"/>
  <c r="H1706" i="41"/>
  <c r="G1706" i="41"/>
  <c r="F1706" i="41"/>
  <c r="E1706" i="41"/>
  <c r="D1706" i="41"/>
  <c r="AH1706" i="41" s="1"/>
  <c r="C1706" i="41"/>
  <c r="AG1706" i="41" s="1"/>
  <c r="AB1705" i="41"/>
  <c r="AA1705" i="41"/>
  <c r="Z1705" i="41"/>
  <c r="Y1705" i="41"/>
  <c r="X1705" i="41"/>
  <c r="AF1705" i="41" s="1"/>
  <c r="W1705" i="41"/>
  <c r="V1705" i="41"/>
  <c r="U1705" i="41"/>
  <c r="T1705" i="41"/>
  <c r="S1705" i="41"/>
  <c r="R1705" i="41"/>
  <c r="AD1705" i="41" s="1"/>
  <c r="Q1705" i="41"/>
  <c r="AI1705" i="41" s="1"/>
  <c r="O1705" i="41"/>
  <c r="N1705" i="41"/>
  <c r="M1705" i="41"/>
  <c r="L1705" i="41"/>
  <c r="K1705" i="41"/>
  <c r="P1705" i="41" s="1"/>
  <c r="J1705" i="41"/>
  <c r="H1705" i="41"/>
  <c r="G1705" i="41"/>
  <c r="F1705" i="41"/>
  <c r="AH1705" i="41" s="1"/>
  <c r="E1705" i="41"/>
  <c r="D1705" i="41"/>
  <c r="C1705" i="41"/>
  <c r="AG1705" i="41" s="1"/>
  <c r="AC1704" i="41"/>
  <c r="AB1704" i="41"/>
  <c r="AA1704" i="41"/>
  <c r="Z1704" i="41"/>
  <c r="Y1704" i="41"/>
  <c r="X1704" i="41"/>
  <c r="AF1704" i="41" s="1"/>
  <c r="W1704" i="41"/>
  <c r="V1704" i="41"/>
  <c r="U1704" i="41"/>
  <c r="T1704" i="41"/>
  <c r="AJ1704" i="41" s="1"/>
  <c r="AK1704" i="41" s="1"/>
  <c r="S1704" i="41"/>
  <c r="R1704" i="41"/>
  <c r="AD1704" i="41" s="1"/>
  <c r="Q1704" i="41"/>
  <c r="AI1704" i="41" s="1"/>
  <c r="O1704" i="41"/>
  <c r="N1704" i="41"/>
  <c r="M1704" i="41"/>
  <c r="P1704" i="41" s="1"/>
  <c r="L1704" i="41"/>
  <c r="K1704" i="41"/>
  <c r="J1704" i="41"/>
  <c r="I1704" i="41"/>
  <c r="H1704" i="41"/>
  <c r="G1704" i="41"/>
  <c r="F1704" i="41"/>
  <c r="E1704" i="41"/>
  <c r="AG1704" i="41" s="1"/>
  <c r="D1704" i="41"/>
  <c r="AH1704" i="41" s="1"/>
  <c r="C1704" i="41"/>
  <c r="AB1703" i="41"/>
  <c r="AA1703" i="41"/>
  <c r="Z1703" i="41"/>
  <c r="Y1703" i="41"/>
  <c r="X1703" i="41"/>
  <c r="AF1703" i="41" s="1"/>
  <c r="W1703" i="41"/>
  <c r="V1703" i="41"/>
  <c r="U1703" i="41"/>
  <c r="T1703" i="41"/>
  <c r="AJ1703" i="41" s="1"/>
  <c r="S1703" i="41"/>
  <c r="AI1703" i="41" s="1"/>
  <c r="R1703" i="41"/>
  <c r="AD1703" i="41" s="1"/>
  <c r="Q1703" i="41"/>
  <c r="P1703" i="41"/>
  <c r="O1703" i="41"/>
  <c r="N1703" i="41"/>
  <c r="M1703" i="41"/>
  <c r="L1703" i="41"/>
  <c r="K1703" i="41"/>
  <c r="J1703" i="41"/>
  <c r="H1703" i="41"/>
  <c r="G1703" i="41"/>
  <c r="F1703" i="41"/>
  <c r="E1703" i="41"/>
  <c r="D1703" i="41"/>
  <c r="AH1703" i="41" s="1"/>
  <c r="C1703" i="41"/>
  <c r="AG1703" i="41" s="1"/>
  <c r="AE1702" i="41"/>
  <c r="AB1702" i="41"/>
  <c r="AA1702" i="41"/>
  <c r="Z1702" i="41"/>
  <c r="Y1702" i="41"/>
  <c r="X1702" i="41"/>
  <c r="AF1702" i="41" s="1"/>
  <c r="W1702" i="41"/>
  <c r="V1702" i="41"/>
  <c r="U1702" i="41"/>
  <c r="T1702" i="41"/>
  <c r="S1702" i="41"/>
  <c r="AI1702" i="41" s="1"/>
  <c r="R1702" i="41"/>
  <c r="AD1702" i="41" s="1"/>
  <c r="Q1702" i="41"/>
  <c r="O1702" i="41"/>
  <c r="N1702" i="41"/>
  <c r="M1702" i="41"/>
  <c r="L1702" i="41"/>
  <c r="K1702" i="41"/>
  <c r="P1702" i="41" s="1"/>
  <c r="J1702" i="41"/>
  <c r="H1702" i="41"/>
  <c r="G1702" i="41"/>
  <c r="F1702" i="41"/>
  <c r="E1702" i="41"/>
  <c r="D1702" i="41"/>
  <c r="AH1702" i="41" s="1"/>
  <c r="C1702" i="41"/>
  <c r="AG1702" i="41" s="1"/>
  <c r="AB1701" i="41"/>
  <c r="AA1701" i="41"/>
  <c r="Z1701" i="41"/>
  <c r="Y1701" i="41"/>
  <c r="X1701" i="41"/>
  <c r="AF1701" i="41" s="1"/>
  <c r="W1701" i="41"/>
  <c r="V1701" i="41"/>
  <c r="U1701" i="41"/>
  <c r="T1701" i="41"/>
  <c r="S1701" i="41"/>
  <c r="R1701" i="41"/>
  <c r="AD1701" i="41" s="1"/>
  <c r="Q1701" i="41"/>
  <c r="AI1701" i="41" s="1"/>
  <c r="O1701" i="41"/>
  <c r="N1701" i="41"/>
  <c r="M1701" i="41"/>
  <c r="L1701" i="41"/>
  <c r="K1701" i="41"/>
  <c r="P1701" i="41" s="1"/>
  <c r="J1701" i="41"/>
  <c r="H1701" i="41"/>
  <c r="G1701" i="41"/>
  <c r="F1701" i="41"/>
  <c r="AH1701" i="41" s="1"/>
  <c r="E1701" i="41"/>
  <c r="D1701" i="41"/>
  <c r="C1701" i="41"/>
  <c r="AG1701" i="41" s="1"/>
  <c r="AC1700" i="41"/>
  <c r="AB1700" i="41"/>
  <c r="AA1700" i="41"/>
  <c r="Z1700" i="41"/>
  <c r="Y1700" i="41"/>
  <c r="X1700" i="41"/>
  <c r="AF1700" i="41" s="1"/>
  <c r="W1700" i="41"/>
  <c r="V1700" i="41"/>
  <c r="U1700" i="41"/>
  <c r="T1700" i="41"/>
  <c r="AJ1700" i="41" s="1"/>
  <c r="AK1700" i="41" s="1"/>
  <c r="S1700" i="41"/>
  <c r="R1700" i="41"/>
  <c r="AD1700" i="41" s="1"/>
  <c r="Q1700" i="41"/>
  <c r="AI1700" i="41" s="1"/>
  <c r="O1700" i="41"/>
  <c r="N1700" i="41"/>
  <c r="M1700" i="41"/>
  <c r="P1700" i="41" s="1"/>
  <c r="L1700" i="41"/>
  <c r="K1700" i="41"/>
  <c r="J1700" i="41"/>
  <c r="I1700" i="41"/>
  <c r="H1700" i="41"/>
  <c r="G1700" i="41"/>
  <c r="F1700" i="41"/>
  <c r="E1700" i="41"/>
  <c r="AG1700" i="41" s="1"/>
  <c r="D1700" i="41"/>
  <c r="AH1700" i="41" s="1"/>
  <c r="C1700" i="41"/>
  <c r="AB1699" i="41"/>
  <c r="AA1699" i="41"/>
  <c r="Z1699" i="41"/>
  <c r="Y1699" i="41"/>
  <c r="X1699" i="41"/>
  <c r="AF1699" i="41" s="1"/>
  <c r="W1699" i="41"/>
  <c r="V1699" i="41"/>
  <c r="U1699" i="41"/>
  <c r="T1699" i="41"/>
  <c r="AJ1699" i="41" s="1"/>
  <c r="S1699" i="41"/>
  <c r="AI1699" i="41" s="1"/>
  <c r="R1699" i="41"/>
  <c r="AD1699" i="41" s="1"/>
  <c r="Q1699" i="41"/>
  <c r="P1699" i="41"/>
  <c r="O1699" i="41"/>
  <c r="N1699" i="41"/>
  <c r="M1699" i="41"/>
  <c r="L1699" i="41"/>
  <c r="K1699" i="41"/>
  <c r="J1699" i="41"/>
  <c r="H1699" i="41"/>
  <c r="G1699" i="41"/>
  <c r="F1699" i="41"/>
  <c r="E1699" i="41"/>
  <c r="D1699" i="41"/>
  <c r="AH1699" i="41" s="1"/>
  <c r="C1699" i="41"/>
  <c r="AG1699" i="41" s="1"/>
  <c r="AE1698" i="41"/>
  <c r="AB1698" i="41"/>
  <c r="AA1698" i="41"/>
  <c r="Z1698" i="41"/>
  <c r="Y1698" i="41"/>
  <c r="X1698" i="41"/>
  <c r="AF1698" i="41" s="1"/>
  <c r="W1698" i="41"/>
  <c r="V1698" i="41"/>
  <c r="U1698" i="41"/>
  <c r="T1698" i="41"/>
  <c r="S1698" i="41"/>
  <c r="AI1698" i="41" s="1"/>
  <c r="R1698" i="41"/>
  <c r="AD1698" i="41" s="1"/>
  <c r="Q1698" i="41"/>
  <c r="O1698" i="41"/>
  <c r="N1698" i="41"/>
  <c r="M1698" i="41"/>
  <c r="L1698" i="41"/>
  <c r="K1698" i="41"/>
  <c r="P1698" i="41" s="1"/>
  <c r="J1698" i="41"/>
  <c r="H1698" i="41"/>
  <c r="G1698" i="41"/>
  <c r="F1698" i="41"/>
  <c r="AH1698" i="41" s="1"/>
  <c r="E1698" i="41"/>
  <c r="D1698" i="41"/>
  <c r="I1698" i="41" s="1"/>
  <c r="C1698" i="41"/>
  <c r="AG1698" i="41" s="1"/>
  <c r="AB1697" i="41"/>
  <c r="AA1697" i="41"/>
  <c r="Z1697" i="41"/>
  <c r="Y1697" i="41"/>
  <c r="X1697" i="41"/>
  <c r="AF1697" i="41" s="1"/>
  <c r="W1697" i="41"/>
  <c r="V1697" i="41"/>
  <c r="U1697" i="41"/>
  <c r="T1697" i="41"/>
  <c r="S1697" i="41"/>
  <c r="R1697" i="41"/>
  <c r="AD1697" i="41" s="1"/>
  <c r="Q1697" i="41"/>
  <c r="AI1697" i="41" s="1"/>
  <c r="O1697" i="41"/>
  <c r="N1697" i="41"/>
  <c r="M1697" i="41"/>
  <c r="L1697" i="41"/>
  <c r="K1697" i="41"/>
  <c r="P1697" i="41" s="1"/>
  <c r="J1697" i="41"/>
  <c r="H1697" i="41"/>
  <c r="G1697" i="41"/>
  <c r="F1697" i="41"/>
  <c r="AH1697" i="41" s="1"/>
  <c r="E1697" i="41"/>
  <c r="AG1697" i="41" s="1"/>
  <c r="D1697" i="41"/>
  <c r="C1697" i="41"/>
  <c r="AC1696" i="41"/>
  <c r="AB1696" i="41"/>
  <c r="AA1696" i="41"/>
  <c r="Z1696" i="41"/>
  <c r="Y1696" i="41"/>
  <c r="X1696" i="41"/>
  <c r="AF1696" i="41" s="1"/>
  <c r="W1696" i="41"/>
  <c r="V1696" i="41"/>
  <c r="U1696" i="41"/>
  <c r="T1696" i="41"/>
  <c r="AJ1696" i="41" s="1"/>
  <c r="AK1696" i="41" s="1"/>
  <c r="S1696" i="41"/>
  <c r="R1696" i="41"/>
  <c r="AD1696" i="41" s="1"/>
  <c r="Q1696" i="41"/>
  <c r="AI1696" i="41" s="1"/>
  <c r="O1696" i="41"/>
  <c r="N1696" i="41"/>
  <c r="M1696" i="41"/>
  <c r="P1696" i="41" s="1"/>
  <c r="L1696" i="41"/>
  <c r="K1696" i="41"/>
  <c r="J1696" i="41"/>
  <c r="I1696" i="41"/>
  <c r="H1696" i="41"/>
  <c r="G1696" i="41"/>
  <c r="F1696" i="41"/>
  <c r="E1696" i="41"/>
  <c r="AG1696" i="41" s="1"/>
  <c r="D1696" i="41"/>
  <c r="AH1696" i="41" s="1"/>
  <c r="C1696" i="41"/>
  <c r="AB1695" i="41"/>
  <c r="AA1695" i="41"/>
  <c r="Z1695" i="41"/>
  <c r="Y1695" i="41"/>
  <c r="X1695" i="41"/>
  <c r="AF1695" i="41" s="1"/>
  <c r="W1695" i="41"/>
  <c r="V1695" i="41"/>
  <c r="U1695" i="41"/>
  <c r="T1695" i="41"/>
  <c r="AJ1695" i="41" s="1"/>
  <c r="S1695" i="41"/>
  <c r="AI1695" i="41" s="1"/>
  <c r="R1695" i="41"/>
  <c r="AD1695" i="41" s="1"/>
  <c r="Q1695" i="41"/>
  <c r="P1695" i="41"/>
  <c r="O1695" i="41"/>
  <c r="N1695" i="41"/>
  <c r="M1695" i="41"/>
  <c r="L1695" i="41"/>
  <c r="K1695" i="41"/>
  <c r="J1695" i="41"/>
  <c r="H1695" i="41"/>
  <c r="G1695" i="41"/>
  <c r="F1695" i="41"/>
  <c r="E1695" i="41"/>
  <c r="D1695" i="41"/>
  <c r="AH1695" i="41" s="1"/>
  <c r="C1695" i="41"/>
  <c r="AG1695" i="41" s="1"/>
  <c r="AE1694" i="41"/>
  <c r="AB1694" i="41"/>
  <c r="AA1694" i="41"/>
  <c r="Z1694" i="41"/>
  <c r="Y1694" i="41"/>
  <c r="X1694" i="41"/>
  <c r="AF1694" i="41" s="1"/>
  <c r="W1694" i="41"/>
  <c r="V1694" i="41"/>
  <c r="U1694" i="41"/>
  <c r="T1694" i="41"/>
  <c r="S1694" i="41"/>
  <c r="AI1694" i="41" s="1"/>
  <c r="R1694" i="41"/>
  <c r="AD1694" i="41" s="1"/>
  <c r="Q1694" i="41"/>
  <c r="O1694" i="41"/>
  <c r="N1694" i="41"/>
  <c r="M1694" i="41"/>
  <c r="L1694" i="41"/>
  <c r="K1694" i="41"/>
  <c r="P1694" i="41" s="1"/>
  <c r="J1694" i="41"/>
  <c r="H1694" i="41"/>
  <c r="G1694" i="41"/>
  <c r="F1694" i="41"/>
  <c r="AH1694" i="41" s="1"/>
  <c r="E1694" i="41"/>
  <c r="D1694" i="41"/>
  <c r="I1694" i="41" s="1"/>
  <c r="C1694" i="41"/>
  <c r="AG1694" i="41" s="1"/>
  <c r="AB1693" i="41"/>
  <c r="AA1693" i="41"/>
  <c r="Z1693" i="41"/>
  <c r="Y1693" i="41"/>
  <c r="X1693" i="41"/>
  <c r="AF1693" i="41" s="1"/>
  <c r="W1693" i="41"/>
  <c r="V1693" i="41"/>
  <c r="U1693" i="41"/>
  <c r="T1693" i="41"/>
  <c r="S1693" i="41"/>
  <c r="R1693" i="41"/>
  <c r="AD1693" i="41" s="1"/>
  <c r="Q1693" i="41"/>
  <c r="AI1693" i="41" s="1"/>
  <c r="O1693" i="41"/>
  <c r="N1693" i="41"/>
  <c r="M1693" i="41"/>
  <c r="L1693" i="41"/>
  <c r="K1693" i="41"/>
  <c r="P1693" i="41" s="1"/>
  <c r="J1693" i="41"/>
  <c r="H1693" i="41"/>
  <c r="G1693" i="41"/>
  <c r="F1693" i="41"/>
  <c r="AH1693" i="41" s="1"/>
  <c r="E1693" i="41"/>
  <c r="AG1693" i="41" s="1"/>
  <c r="D1693" i="41"/>
  <c r="C1693" i="41"/>
  <c r="AC1692" i="41"/>
  <c r="AB1692" i="41"/>
  <c r="AA1692" i="41"/>
  <c r="Z1692" i="41"/>
  <c r="Y1692" i="41"/>
  <c r="X1692" i="41"/>
  <c r="AF1692" i="41" s="1"/>
  <c r="W1692" i="41"/>
  <c r="V1692" i="41"/>
  <c r="U1692" i="41"/>
  <c r="T1692" i="41"/>
  <c r="AJ1692" i="41" s="1"/>
  <c r="AK1692" i="41" s="1"/>
  <c r="S1692" i="41"/>
  <c r="R1692" i="41"/>
  <c r="AD1692" i="41" s="1"/>
  <c r="Q1692" i="41"/>
  <c r="AI1692" i="41" s="1"/>
  <c r="O1692" i="41"/>
  <c r="N1692" i="41"/>
  <c r="M1692" i="41"/>
  <c r="P1692" i="41" s="1"/>
  <c r="L1692" i="41"/>
  <c r="K1692" i="41"/>
  <c r="J1692" i="41"/>
  <c r="I1692" i="41"/>
  <c r="H1692" i="41"/>
  <c r="G1692" i="41"/>
  <c r="F1692" i="41"/>
  <c r="E1692" i="41"/>
  <c r="AG1692" i="41" s="1"/>
  <c r="D1692" i="41"/>
  <c r="AH1692" i="41" s="1"/>
  <c r="C1692" i="41"/>
  <c r="AB1691" i="41"/>
  <c r="AA1691" i="41"/>
  <c r="Z1691" i="41"/>
  <c r="Y1691" i="41"/>
  <c r="X1691" i="41"/>
  <c r="AF1691" i="41" s="1"/>
  <c r="W1691" i="41"/>
  <c r="V1691" i="41"/>
  <c r="U1691" i="41"/>
  <c r="T1691" i="41"/>
  <c r="AJ1691" i="41" s="1"/>
  <c r="S1691" i="41"/>
  <c r="AI1691" i="41" s="1"/>
  <c r="R1691" i="41"/>
  <c r="AD1691" i="41" s="1"/>
  <c r="Q1691" i="41"/>
  <c r="P1691" i="41"/>
  <c r="O1691" i="41"/>
  <c r="N1691" i="41"/>
  <c r="M1691" i="41"/>
  <c r="L1691" i="41"/>
  <c r="K1691" i="41"/>
  <c r="J1691" i="41"/>
  <c r="H1691" i="41"/>
  <c r="G1691" i="41"/>
  <c r="F1691" i="41"/>
  <c r="E1691" i="41"/>
  <c r="D1691" i="41"/>
  <c r="AH1691" i="41" s="1"/>
  <c r="C1691" i="41"/>
  <c r="AG1691" i="41" s="1"/>
  <c r="AE1690" i="41"/>
  <c r="AB1690" i="41"/>
  <c r="AA1690" i="41"/>
  <c r="Z1690" i="41"/>
  <c r="Y1690" i="41"/>
  <c r="X1690" i="41"/>
  <c r="AF1690" i="41" s="1"/>
  <c r="W1690" i="41"/>
  <c r="V1690" i="41"/>
  <c r="U1690" i="41"/>
  <c r="T1690" i="41"/>
  <c r="S1690" i="41"/>
  <c r="AI1690" i="41" s="1"/>
  <c r="R1690" i="41"/>
  <c r="AD1690" i="41" s="1"/>
  <c r="Q1690" i="41"/>
  <c r="O1690" i="41"/>
  <c r="N1690" i="41"/>
  <c r="M1690" i="41"/>
  <c r="L1690" i="41"/>
  <c r="K1690" i="41"/>
  <c r="P1690" i="41" s="1"/>
  <c r="J1690" i="41"/>
  <c r="H1690" i="41"/>
  <c r="G1690" i="41"/>
  <c r="F1690" i="41"/>
  <c r="AH1690" i="41" s="1"/>
  <c r="E1690" i="41"/>
  <c r="D1690" i="41"/>
  <c r="I1690" i="41" s="1"/>
  <c r="C1690" i="41"/>
  <c r="AG1690" i="41" s="1"/>
  <c r="AB1689" i="41"/>
  <c r="AA1689" i="41"/>
  <c r="Z1689" i="41"/>
  <c r="Y1689" i="41"/>
  <c r="X1689" i="41"/>
  <c r="AF1689" i="41" s="1"/>
  <c r="W1689" i="41"/>
  <c r="V1689" i="41"/>
  <c r="U1689" i="41"/>
  <c r="T1689" i="41"/>
  <c r="S1689" i="41"/>
  <c r="R1689" i="41"/>
  <c r="AD1689" i="41" s="1"/>
  <c r="Q1689" i="41"/>
  <c r="AI1689" i="41" s="1"/>
  <c r="O1689" i="41"/>
  <c r="N1689" i="41"/>
  <c r="M1689" i="41"/>
  <c r="L1689" i="41"/>
  <c r="K1689" i="41"/>
  <c r="P1689" i="41" s="1"/>
  <c r="J1689" i="41"/>
  <c r="H1689" i="41"/>
  <c r="G1689" i="41"/>
  <c r="F1689" i="41"/>
  <c r="AH1689" i="41" s="1"/>
  <c r="E1689" i="41"/>
  <c r="AG1689" i="41" s="1"/>
  <c r="D1689" i="41"/>
  <c r="C1689" i="41"/>
  <c r="AC1688" i="41"/>
  <c r="AB1688" i="41"/>
  <c r="AA1688" i="41"/>
  <c r="Z1688" i="41"/>
  <c r="Y1688" i="41"/>
  <c r="X1688" i="41"/>
  <c r="AF1688" i="41" s="1"/>
  <c r="W1688" i="41"/>
  <c r="V1688" i="41"/>
  <c r="U1688" i="41"/>
  <c r="T1688" i="41"/>
  <c r="AJ1688" i="41" s="1"/>
  <c r="AK1688" i="41" s="1"/>
  <c r="S1688" i="41"/>
  <c r="R1688" i="41"/>
  <c r="AD1688" i="41" s="1"/>
  <c r="Q1688" i="41"/>
  <c r="AI1688" i="41" s="1"/>
  <c r="O1688" i="41"/>
  <c r="N1688" i="41"/>
  <c r="M1688" i="41"/>
  <c r="P1688" i="41" s="1"/>
  <c r="L1688" i="41"/>
  <c r="K1688" i="41"/>
  <c r="J1688" i="41"/>
  <c r="I1688" i="41"/>
  <c r="H1688" i="41"/>
  <c r="G1688" i="41"/>
  <c r="F1688" i="41"/>
  <c r="E1688" i="41"/>
  <c r="AG1688" i="41" s="1"/>
  <c r="D1688" i="41"/>
  <c r="AH1688" i="41" s="1"/>
  <c r="C1688" i="41"/>
  <c r="AB1687" i="41"/>
  <c r="AA1687" i="41"/>
  <c r="Z1687" i="41"/>
  <c r="Y1687" i="41"/>
  <c r="X1687" i="41"/>
  <c r="AF1687" i="41" s="1"/>
  <c r="W1687" i="41"/>
  <c r="V1687" i="41"/>
  <c r="U1687" i="41"/>
  <c r="T1687" i="41"/>
  <c r="AJ1687" i="41" s="1"/>
  <c r="S1687" i="41"/>
  <c r="AI1687" i="41" s="1"/>
  <c r="R1687" i="41"/>
  <c r="AD1687" i="41" s="1"/>
  <c r="Q1687" i="41"/>
  <c r="P1687" i="41"/>
  <c r="O1687" i="41"/>
  <c r="N1687" i="41"/>
  <c r="M1687" i="41"/>
  <c r="L1687" i="41"/>
  <c r="K1687" i="41"/>
  <c r="J1687" i="41"/>
  <c r="H1687" i="41"/>
  <c r="G1687" i="41"/>
  <c r="F1687" i="41"/>
  <c r="E1687" i="41"/>
  <c r="D1687" i="41"/>
  <c r="AH1687" i="41" s="1"/>
  <c r="C1687" i="41"/>
  <c r="AG1687" i="41" s="1"/>
  <c r="AE1686" i="41"/>
  <c r="AB1686" i="41"/>
  <c r="AA1686" i="41"/>
  <c r="Z1686" i="41"/>
  <c r="Y1686" i="41"/>
  <c r="X1686" i="41"/>
  <c r="AF1686" i="41" s="1"/>
  <c r="W1686" i="41"/>
  <c r="V1686" i="41"/>
  <c r="U1686" i="41"/>
  <c r="T1686" i="41"/>
  <c r="S1686" i="41"/>
  <c r="AI1686" i="41" s="1"/>
  <c r="R1686" i="41"/>
  <c r="AD1686" i="41" s="1"/>
  <c r="Q1686" i="41"/>
  <c r="O1686" i="41"/>
  <c r="N1686" i="41"/>
  <c r="M1686" i="41"/>
  <c r="L1686" i="41"/>
  <c r="K1686" i="41"/>
  <c r="P1686" i="41" s="1"/>
  <c r="J1686" i="41"/>
  <c r="H1686" i="41"/>
  <c r="G1686" i="41"/>
  <c r="F1686" i="41"/>
  <c r="AH1686" i="41" s="1"/>
  <c r="E1686" i="41"/>
  <c r="D1686" i="41"/>
  <c r="I1686" i="41" s="1"/>
  <c r="C1686" i="41"/>
  <c r="AG1686" i="41" s="1"/>
  <c r="AB1685" i="41"/>
  <c r="AA1685" i="41"/>
  <c r="Z1685" i="41"/>
  <c r="Y1685" i="41"/>
  <c r="X1685" i="41"/>
  <c r="AF1685" i="41" s="1"/>
  <c r="W1685" i="41"/>
  <c r="V1685" i="41"/>
  <c r="U1685" i="41"/>
  <c r="T1685" i="41"/>
  <c r="S1685" i="41"/>
  <c r="R1685" i="41"/>
  <c r="AD1685" i="41" s="1"/>
  <c r="Q1685" i="41"/>
  <c r="AI1685" i="41" s="1"/>
  <c r="O1685" i="41"/>
  <c r="N1685" i="41"/>
  <c r="M1685" i="41"/>
  <c r="L1685" i="41"/>
  <c r="K1685" i="41"/>
  <c r="P1685" i="41" s="1"/>
  <c r="J1685" i="41"/>
  <c r="H1685" i="41"/>
  <c r="G1685" i="41"/>
  <c r="F1685" i="41"/>
  <c r="AH1685" i="41" s="1"/>
  <c r="E1685" i="41"/>
  <c r="AG1685" i="41" s="1"/>
  <c r="D1685" i="41"/>
  <c r="C1685" i="41"/>
  <c r="AC1684" i="41"/>
  <c r="AB1684" i="41"/>
  <c r="AA1684" i="41"/>
  <c r="Z1684" i="41"/>
  <c r="Y1684" i="41"/>
  <c r="X1684" i="41"/>
  <c r="AF1684" i="41" s="1"/>
  <c r="W1684" i="41"/>
  <c r="V1684" i="41"/>
  <c r="U1684" i="41"/>
  <c r="T1684" i="41"/>
  <c r="AJ1684" i="41" s="1"/>
  <c r="AK1684" i="41" s="1"/>
  <c r="S1684" i="41"/>
  <c r="R1684" i="41"/>
  <c r="AD1684" i="41" s="1"/>
  <c r="Q1684" i="41"/>
  <c r="AI1684" i="41" s="1"/>
  <c r="O1684" i="41"/>
  <c r="N1684" i="41"/>
  <c r="M1684" i="41"/>
  <c r="P1684" i="41" s="1"/>
  <c r="L1684" i="41"/>
  <c r="K1684" i="41"/>
  <c r="J1684" i="41"/>
  <c r="I1684" i="41"/>
  <c r="H1684" i="41"/>
  <c r="G1684" i="41"/>
  <c r="F1684" i="41"/>
  <c r="E1684" i="41"/>
  <c r="AG1684" i="41" s="1"/>
  <c r="D1684" i="41"/>
  <c r="AH1684" i="41" s="1"/>
  <c r="C1684" i="41"/>
  <c r="AB1683" i="41"/>
  <c r="AA1683" i="41"/>
  <c r="Z1683" i="41"/>
  <c r="Y1683" i="41"/>
  <c r="X1683" i="41"/>
  <c r="AF1683" i="41" s="1"/>
  <c r="W1683" i="41"/>
  <c r="V1683" i="41"/>
  <c r="U1683" i="41"/>
  <c r="T1683" i="41"/>
  <c r="AJ1683" i="41" s="1"/>
  <c r="S1683" i="41"/>
  <c r="AI1683" i="41" s="1"/>
  <c r="R1683" i="41"/>
  <c r="AD1683" i="41" s="1"/>
  <c r="Q1683" i="41"/>
  <c r="P1683" i="41"/>
  <c r="O1683" i="41"/>
  <c r="N1683" i="41"/>
  <c r="M1683" i="41"/>
  <c r="L1683" i="41"/>
  <c r="K1683" i="41"/>
  <c r="J1683" i="41"/>
  <c r="H1683" i="41"/>
  <c r="G1683" i="41"/>
  <c r="F1683" i="41"/>
  <c r="E1683" i="41"/>
  <c r="D1683" i="41"/>
  <c r="AH1683" i="41" s="1"/>
  <c r="C1683" i="41"/>
  <c r="AG1683" i="41" s="1"/>
  <c r="AE1682" i="41"/>
  <c r="AB1682" i="41"/>
  <c r="AA1682" i="41"/>
  <c r="Z1682" i="41"/>
  <c r="Y1682" i="41"/>
  <c r="X1682" i="41"/>
  <c r="AF1682" i="41" s="1"/>
  <c r="W1682" i="41"/>
  <c r="V1682" i="41"/>
  <c r="U1682" i="41"/>
  <c r="T1682" i="41"/>
  <c r="S1682" i="41"/>
  <c r="AI1682" i="41" s="1"/>
  <c r="R1682" i="41"/>
  <c r="AD1682" i="41" s="1"/>
  <c r="Q1682" i="41"/>
  <c r="O1682" i="41"/>
  <c r="N1682" i="41"/>
  <c r="M1682" i="41"/>
  <c r="L1682" i="41"/>
  <c r="K1682" i="41"/>
  <c r="P1682" i="41" s="1"/>
  <c r="J1682" i="41"/>
  <c r="H1682" i="41"/>
  <c r="G1682" i="41"/>
  <c r="F1682" i="41"/>
  <c r="AH1682" i="41" s="1"/>
  <c r="E1682" i="41"/>
  <c r="D1682" i="41"/>
  <c r="I1682" i="41" s="1"/>
  <c r="C1682" i="41"/>
  <c r="AG1682" i="41" s="1"/>
  <c r="AB1681" i="41"/>
  <c r="AA1681" i="41"/>
  <c r="Z1681" i="41"/>
  <c r="Y1681" i="41"/>
  <c r="X1681" i="41"/>
  <c r="AF1681" i="41" s="1"/>
  <c r="W1681" i="41"/>
  <c r="V1681" i="41"/>
  <c r="U1681" i="41"/>
  <c r="T1681" i="41"/>
  <c r="S1681" i="41"/>
  <c r="R1681" i="41"/>
  <c r="AD1681" i="41" s="1"/>
  <c r="Q1681" i="41"/>
  <c r="AI1681" i="41" s="1"/>
  <c r="O1681" i="41"/>
  <c r="N1681" i="41"/>
  <c r="M1681" i="41"/>
  <c r="L1681" i="41"/>
  <c r="K1681" i="41"/>
  <c r="P1681" i="41" s="1"/>
  <c r="J1681" i="41"/>
  <c r="H1681" i="41"/>
  <c r="G1681" i="41"/>
  <c r="F1681" i="41"/>
  <c r="AH1681" i="41" s="1"/>
  <c r="E1681" i="41"/>
  <c r="AG1681" i="41" s="1"/>
  <c r="D1681" i="41"/>
  <c r="C1681" i="41"/>
  <c r="AC1680" i="41"/>
  <c r="AB1680" i="41"/>
  <c r="AA1680" i="41"/>
  <c r="Z1680" i="41"/>
  <c r="Y1680" i="41"/>
  <c r="X1680" i="41"/>
  <c r="AF1680" i="41" s="1"/>
  <c r="W1680" i="41"/>
  <c r="V1680" i="41"/>
  <c r="U1680" i="41"/>
  <c r="T1680" i="41"/>
  <c r="AJ1680" i="41" s="1"/>
  <c r="AK1680" i="41" s="1"/>
  <c r="S1680" i="41"/>
  <c r="R1680" i="41"/>
  <c r="AD1680" i="41" s="1"/>
  <c r="Q1680" i="41"/>
  <c r="AI1680" i="41" s="1"/>
  <c r="O1680" i="41"/>
  <c r="N1680" i="41"/>
  <c r="M1680" i="41"/>
  <c r="P1680" i="41" s="1"/>
  <c r="L1680" i="41"/>
  <c r="K1680" i="41"/>
  <c r="J1680" i="41"/>
  <c r="I1680" i="41"/>
  <c r="H1680" i="41"/>
  <c r="G1680" i="41"/>
  <c r="F1680" i="41"/>
  <c r="E1680" i="41"/>
  <c r="AG1680" i="41" s="1"/>
  <c r="D1680" i="41"/>
  <c r="AH1680" i="41" s="1"/>
  <c r="C1680" i="41"/>
  <c r="AB1679" i="41"/>
  <c r="AA1679" i="41"/>
  <c r="Z1679" i="41"/>
  <c r="Y1679" i="41"/>
  <c r="X1679" i="41"/>
  <c r="AF1679" i="41" s="1"/>
  <c r="W1679" i="41"/>
  <c r="V1679" i="41"/>
  <c r="U1679" i="41"/>
  <c r="T1679" i="41"/>
  <c r="AJ1679" i="41" s="1"/>
  <c r="S1679" i="41"/>
  <c r="AI1679" i="41" s="1"/>
  <c r="R1679" i="41"/>
  <c r="AD1679" i="41" s="1"/>
  <c r="Q1679" i="41"/>
  <c r="P1679" i="41"/>
  <c r="O1679" i="41"/>
  <c r="N1679" i="41"/>
  <c r="M1679" i="41"/>
  <c r="L1679" i="41"/>
  <c r="K1679" i="41"/>
  <c r="J1679" i="41"/>
  <c r="H1679" i="41"/>
  <c r="G1679" i="41"/>
  <c r="F1679" i="41"/>
  <c r="E1679" i="41"/>
  <c r="D1679" i="41"/>
  <c r="AH1679" i="41" s="1"/>
  <c r="C1679" i="41"/>
  <c r="AG1679" i="41" s="1"/>
  <c r="AE1678" i="41"/>
  <c r="AB1678" i="41"/>
  <c r="AA1678" i="41"/>
  <c r="Z1678" i="41"/>
  <c r="Y1678" i="41"/>
  <c r="X1678" i="41"/>
  <c r="AF1678" i="41" s="1"/>
  <c r="W1678" i="41"/>
  <c r="V1678" i="41"/>
  <c r="U1678" i="41"/>
  <c r="T1678" i="41"/>
  <c r="S1678" i="41"/>
  <c r="AI1678" i="41" s="1"/>
  <c r="R1678" i="41"/>
  <c r="AD1678" i="41" s="1"/>
  <c r="Q1678" i="41"/>
  <c r="O1678" i="41"/>
  <c r="N1678" i="41"/>
  <c r="M1678" i="41"/>
  <c r="L1678" i="41"/>
  <c r="K1678" i="41"/>
  <c r="P1678" i="41" s="1"/>
  <c r="J1678" i="41"/>
  <c r="H1678" i="41"/>
  <c r="G1678" i="41"/>
  <c r="F1678" i="41"/>
  <c r="AH1678" i="41" s="1"/>
  <c r="E1678" i="41"/>
  <c r="D1678" i="41"/>
  <c r="I1678" i="41" s="1"/>
  <c r="C1678" i="41"/>
  <c r="AG1678" i="41" s="1"/>
  <c r="AB1677" i="41"/>
  <c r="AA1677" i="41"/>
  <c r="Z1677" i="41"/>
  <c r="Y1677" i="41"/>
  <c r="X1677" i="41"/>
  <c r="AF1677" i="41" s="1"/>
  <c r="W1677" i="41"/>
  <c r="V1677" i="41"/>
  <c r="U1677" i="41"/>
  <c r="T1677" i="41"/>
  <c r="S1677" i="41"/>
  <c r="R1677" i="41"/>
  <c r="AD1677" i="41" s="1"/>
  <c r="Q1677" i="41"/>
  <c r="AI1677" i="41" s="1"/>
  <c r="O1677" i="41"/>
  <c r="N1677" i="41"/>
  <c r="M1677" i="41"/>
  <c r="L1677" i="41"/>
  <c r="K1677" i="41"/>
  <c r="P1677" i="41" s="1"/>
  <c r="J1677" i="41"/>
  <c r="H1677" i="41"/>
  <c r="G1677" i="41"/>
  <c r="F1677" i="41"/>
  <c r="AH1677" i="41" s="1"/>
  <c r="E1677" i="41"/>
  <c r="AG1677" i="41" s="1"/>
  <c r="D1677" i="41"/>
  <c r="C1677" i="41"/>
  <c r="AC1676" i="41"/>
  <c r="AB1676" i="41"/>
  <c r="AA1676" i="41"/>
  <c r="Z1676" i="41"/>
  <c r="Y1676" i="41"/>
  <c r="X1676" i="41"/>
  <c r="AF1676" i="41" s="1"/>
  <c r="W1676" i="41"/>
  <c r="V1676" i="41"/>
  <c r="U1676" i="41"/>
  <c r="T1676" i="41"/>
  <c r="AJ1676" i="41" s="1"/>
  <c r="AK1676" i="41" s="1"/>
  <c r="S1676" i="41"/>
  <c r="R1676" i="41"/>
  <c r="AD1676" i="41" s="1"/>
  <c r="Q1676" i="41"/>
  <c r="AI1676" i="41" s="1"/>
  <c r="O1676" i="41"/>
  <c r="N1676" i="41"/>
  <c r="M1676" i="41"/>
  <c r="P1676" i="41" s="1"/>
  <c r="L1676" i="41"/>
  <c r="K1676" i="41"/>
  <c r="J1676" i="41"/>
  <c r="I1676" i="41"/>
  <c r="H1676" i="41"/>
  <c r="G1676" i="41"/>
  <c r="F1676" i="41"/>
  <c r="E1676" i="41"/>
  <c r="AG1676" i="41" s="1"/>
  <c r="D1676" i="41"/>
  <c r="AH1676" i="41" s="1"/>
  <c r="C1676" i="41"/>
  <c r="AB1675" i="41"/>
  <c r="AA1675" i="41"/>
  <c r="Z1675" i="41"/>
  <c r="Y1675" i="41"/>
  <c r="X1675" i="41"/>
  <c r="AF1675" i="41" s="1"/>
  <c r="W1675" i="41"/>
  <c r="V1675" i="41"/>
  <c r="U1675" i="41"/>
  <c r="T1675" i="41"/>
  <c r="AJ1675" i="41" s="1"/>
  <c r="S1675" i="41"/>
  <c r="AI1675" i="41" s="1"/>
  <c r="R1675" i="41"/>
  <c r="AD1675" i="41" s="1"/>
  <c r="Q1675" i="41"/>
  <c r="P1675" i="41"/>
  <c r="O1675" i="41"/>
  <c r="N1675" i="41"/>
  <c r="M1675" i="41"/>
  <c r="L1675" i="41"/>
  <c r="K1675" i="41"/>
  <c r="J1675" i="41"/>
  <c r="H1675" i="41"/>
  <c r="G1675" i="41"/>
  <c r="F1675" i="41"/>
  <c r="E1675" i="41"/>
  <c r="D1675" i="41"/>
  <c r="AH1675" i="41" s="1"/>
  <c r="C1675" i="41"/>
  <c r="AG1675" i="41" s="1"/>
  <c r="AE1674" i="41"/>
  <c r="AB1674" i="41"/>
  <c r="AB1710" i="41" s="1"/>
  <c r="AA1674" i="41"/>
  <c r="AA1710" i="41" s="1"/>
  <c r="Z1674" i="41"/>
  <c r="Z1710" i="41" s="1"/>
  <c r="Y1674" i="41"/>
  <c r="Y1710" i="41" s="1"/>
  <c r="X1674" i="41"/>
  <c r="X1710" i="41" s="1"/>
  <c r="W1674" i="41"/>
  <c r="W1710" i="41" s="1"/>
  <c r="V1674" i="41"/>
  <c r="V1710" i="41" s="1"/>
  <c r="U1674" i="41"/>
  <c r="U1710" i="41" s="1"/>
  <c r="T1674" i="41"/>
  <c r="T1710" i="41" s="1"/>
  <c r="S1674" i="41"/>
  <c r="S1710" i="41" s="1"/>
  <c r="R1674" i="41"/>
  <c r="R1710" i="41" s="1"/>
  <c r="Q1674" i="41"/>
  <c r="Q1710" i="41" s="1"/>
  <c r="O1674" i="41"/>
  <c r="O1710" i="41" s="1"/>
  <c r="N1674" i="41"/>
  <c r="N1710" i="41" s="1"/>
  <c r="M1674" i="41"/>
  <c r="M1710" i="41" s="1"/>
  <c r="L1674" i="41"/>
  <c r="L1710" i="41" s="1"/>
  <c r="K1674" i="41"/>
  <c r="K1710" i="41" s="1"/>
  <c r="J1674" i="41"/>
  <c r="J1710" i="41" s="1"/>
  <c r="H1674" i="41"/>
  <c r="H1710" i="41" s="1"/>
  <c r="G1674" i="41"/>
  <c r="G1710" i="41" s="1"/>
  <c r="F1674" i="41"/>
  <c r="F1710" i="41" s="1"/>
  <c r="E1674" i="41"/>
  <c r="E1710" i="41" s="1"/>
  <c r="D1674" i="41"/>
  <c r="I1674" i="41" s="1"/>
  <c r="C1674" i="41"/>
  <c r="C1710" i="41" s="1"/>
  <c r="AB1664" i="41"/>
  <c r="AA1664" i="41"/>
  <c r="Z1664" i="41"/>
  <c r="Y1664" i="41"/>
  <c r="X1664" i="41"/>
  <c r="AF1664" i="41" s="1"/>
  <c r="W1664" i="41"/>
  <c r="V1664" i="41"/>
  <c r="U1664" i="41"/>
  <c r="T1664" i="41"/>
  <c r="AJ1664" i="41" s="1"/>
  <c r="AK1664" i="41" s="1"/>
  <c r="S1664" i="41"/>
  <c r="AI1664" i="41" s="1"/>
  <c r="R1664" i="41"/>
  <c r="AD1664" i="41" s="1"/>
  <c r="Q1664" i="41"/>
  <c r="P1664" i="41"/>
  <c r="O1664" i="41"/>
  <c r="N1664" i="41"/>
  <c r="M1664" i="41"/>
  <c r="L1664" i="41"/>
  <c r="K1664" i="41"/>
  <c r="J1664" i="41"/>
  <c r="H1664" i="41"/>
  <c r="G1664" i="41"/>
  <c r="F1664" i="41"/>
  <c r="E1664" i="41"/>
  <c r="D1664" i="41"/>
  <c r="AH1664" i="41" s="1"/>
  <c r="C1664" i="41"/>
  <c r="AG1664" i="41" s="1"/>
  <c r="AE1663" i="41"/>
  <c r="AB1663" i="41"/>
  <c r="AA1663" i="41"/>
  <c r="Z1663" i="41"/>
  <c r="Y1663" i="41"/>
  <c r="X1663" i="41"/>
  <c r="AF1663" i="41" s="1"/>
  <c r="W1663" i="41"/>
  <c r="V1663" i="41"/>
  <c r="U1663" i="41"/>
  <c r="T1663" i="41"/>
  <c r="S1663" i="41"/>
  <c r="AI1663" i="41" s="1"/>
  <c r="R1663" i="41"/>
  <c r="AD1663" i="41" s="1"/>
  <c r="Q1663" i="41"/>
  <c r="O1663" i="41"/>
  <c r="N1663" i="41"/>
  <c r="M1663" i="41"/>
  <c r="L1663" i="41"/>
  <c r="K1663" i="41"/>
  <c r="P1663" i="41" s="1"/>
  <c r="J1663" i="41"/>
  <c r="H1663" i="41"/>
  <c r="G1663" i="41"/>
  <c r="F1663" i="41"/>
  <c r="AH1663" i="41" s="1"/>
  <c r="E1663" i="41"/>
  <c r="D1663" i="41"/>
  <c r="I1663" i="41" s="1"/>
  <c r="C1663" i="41"/>
  <c r="AG1663" i="41" s="1"/>
  <c r="AB1662" i="41"/>
  <c r="AA1662" i="41"/>
  <c r="Z1662" i="41"/>
  <c r="Y1662" i="41"/>
  <c r="X1662" i="41"/>
  <c r="AF1662" i="41" s="1"/>
  <c r="W1662" i="41"/>
  <c r="V1662" i="41"/>
  <c r="U1662" i="41"/>
  <c r="T1662" i="41"/>
  <c r="S1662" i="41"/>
  <c r="R1662" i="41"/>
  <c r="AD1662" i="41" s="1"/>
  <c r="Q1662" i="41"/>
  <c r="AI1662" i="41" s="1"/>
  <c r="O1662" i="41"/>
  <c r="N1662" i="41"/>
  <c r="M1662" i="41"/>
  <c r="L1662" i="41"/>
  <c r="K1662" i="41"/>
  <c r="P1662" i="41" s="1"/>
  <c r="J1662" i="41"/>
  <c r="H1662" i="41"/>
  <c r="G1662" i="41"/>
  <c r="F1662" i="41"/>
  <c r="AH1662" i="41" s="1"/>
  <c r="E1662" i="41"/>
  <c r="AG1662" i="41" s="1"/>
  <c r="D1662" i="41"/>
  <c r="C1662" i="41"/>
  <c r="AC1661" i="41"/>
  <c r="AB1661" i="41"/>
  <c r="AA1661" i="41"/>
  <c r="Z1661" i="41"/>
  <c r="Y1661" i="41"/>
  <c r="X1661" i="41"/>
  <c r="AF1661" i="41" s="1"/>
  <c r="W1661" i="41"/>
  <c r="V1661" i="41"/>
  <c r="U1661" i="41"/>
  <c r="T1661" i="41"/>
  <c r="AJ1661" i="41" s="1"/>
  <c r="S1661" i="41"/>
  <c r="R1661" i="41"/>
  <c r="AD1661" i="41" s="1"/>
  <c r="Q1661" i="41"/>
  <c r="AI1661" i="41" s="1"/>
  <c r="O1661" i="41"/>
  <c r="N1661" i="41"/>
  <c r="M1661" i="41"/>
  <c r="P1661" i="41" s="1"/>
  <c r="L1661" i="41"/>
  <c r="K1661" i="41"/>
  <c r="J1661" i="41"/>
  <c r="I1661" i="41"/>
  <c r="H1661" i="41"/>
  <c r="G1661" i="41"/>
  <c r="F1661" i="41"/>
  <c r="E1661" i="41"/>
  <c r="AG1661" i="41" s="1"/>
  <c r="D1661" i="41"/>
  <c r="AH1661" i="41" s="1"/>
  <c r="C1661" i="41"/>
  <c r="AB1660" i="41"/>
  <c r="AA1660" i="41"/>
  <c r="Z1660" i="41"/>
  <c r="Y1660" i="41"/>
  <c r="X1660" i="41"/>
  <c r="AF1660" i="41" s="1"/>
  <c r="W1660" i="41"/>
  <c r="V1660" i="41"/>
  <c r="U1660" i="41"/>
  <c r="T1660" i="41"/>
  <c r="AJ1660" i="41" s="1"/>
  <c r="AK1660" i="41" s="1"/>
  <c r="S1660" i="41"/>
  <c r="AI1660" i="41" s="1"/>
  <c r="R1660" i="41"/>
  <c r="AD1660" i="41" s="1"/>
  <c r="Q1660" i="41"/>
  <c r="P1660" i="41"/>
  <c r="O1660" i="41"/>
  <c r="N1660" i="41"/>
  <c r="M1660" i="41"/>
  <c r="L1660" i="41"/>
  <c r="K1660" i="41"/>
  <c r="J1660" i="41"/>
  <c r="H1660" i="41"/>
  <c r="G1660" i="41"/>
  <c r="F1660" i="41"/>
  <c r="E1660" i="41"/>
  <c r="D1660" i="41"/>
  <c r="AH1660" i="41" s="1"/>
  <c r="C1660" i="41"/>
  <c r="AG1660" i="41" s="1"/>
  <c r="AE1659" i="41"/>
  <c r="AB1659" i="41"/>
  <c r="AA1659" i="41"/>
  <c r="Z1659" i="41"/>
  <c r="Y1659" i="41"/>
  <c r="X1659" i="41"/>
  <c r="AF1659" i="41" s="1"/>
  <c r="W1659" i="41"/>
  <c r="V1659" i="41"/>
  <c r="U1659" i="41"/>
  <c r="T1659" i="41"/>
  <c r="S1659" i="41"/>
  <c r="AI1659" i="41" s="1"/>
  <c r="R1659" i="41"/>
  <c r="AD1659" i="41" s="1"/>
  <c r="Q1659" i="41"/>
  <c r="O1659" i="41"/>
  <c r="N1659" i="41"/>
  <c r="M1659" i="41"/>
  <c r="L1659" i="41"/>
  <c r="K1659" i="41"/>
  <c r="P1659" i="41" s="1"/>
  <c r="J1659" i="41"/>
  <c r="H1659" i="41"/>
  <c r="G1659" i="41"/>
  <c r="F1659" i="41"/>
  <c r="AH1659" i="41" s="1"/>
  <c r="E1659" i="41"/>
  <c r="D1659" i="41"/>
  <c r="I1659" i="41" s="1"/>
  <c r="C1659" i="41"/>
  <c r="AG1659" i="41" s="1"/>
  <c r="AB1658" i="41"/>
  <c r="AA1658" i="41"/>
  <c r="Z1658" i="41"/>
  <c r="Y1658" i="41"/>
  <c r="X1658" i="41"/>
  <c r="AF1658" i="41" s="1"/>
  <c r="W1658" i="41"/>
  <c r="V1658" i="41"/>
  <c r="U1658" i="41"/>
  <c r="T1658" i="41"/>
  <c r="S1658" i="41"/>
  <c r="R1658" i="41"/>
  <c r="AD1658" i="41" s="1"/>
  <c r="Q1658" i="41"/>
  <c r="AI1658" i="41" s="1"/>
  <c r="O1658" i="41"/>
  <c r="N1658" i="41"/>
  <c r="M1658" i="41"/>
  <c r="L1658" i="41"/>
  <c r="K1658" i="41"/>
  <c r="P1658" i="41" s="1"/>
  <c r="J1658" i="41"/>
  <c r="H1658" i="41"/>
  <c r="G1658" i="41"/>
  <c r="F1658" i="41"/>
  <c r="AH1658" i="41" s="1"/>
  <c r="E1658" i="41"/>
  <c r="AG1658" i="41" s="1"/>
  <c r="D1658" i="41"/>
  <c r="C1658" i="41"/>
  <c r="AC1657" i="41"/>
  <c r="AB1657" i="41"/>
  <c r="AA1657" i="41"/>
  <c r="Z1657" i="41"/>
  <c r="Y1657" i="41"/>
  <c r="X1657" i="41"/>
  <c r="AF1657" i="41" s="1"/>
  <c r="W1657" i="41"/>
  <c r="V1657" i="41"/>
  <c r="U1657" i="41"/>
  <c r="T1657" i="41"/>
  <c r="AJ1657" i="41" s="1"/>
  <c r="S1657" i="41"/>
  <c r="R1657" i="41"/>
  <c r="AD1657" i="41" s="1"/>
  <c r="Q1657" i="41"/>
  <c r="AI1657" i="41" s="1"/>
  <c r="O1657" i="41"/>
  <c r="N1657" i="41"/>
  <c r="M1657" i="41"/>
  <c r="P1657" i="41" s="1"/>
  <c r="L1657" i="41"/>
  <c r="K1657" i="41"/>
  <c r="J1657" i="41"/>
  <c r="I1657" i="41"/>
  <c r="H1657" i="41"/>
  <c r="G1657" i="41"/>
  <c r="F1657" i="41"/>
  <c r="E1657" i="41"/>
  <c r="AG1657" i="41" s="1"/>
  <c r="D1657" i="41"/>
  <c r="AH1657" i="41" s="1"/>
  <c r="C1657" i="41"/>
  <c r="AB1656" i="41"/>
  <c r="AA1656" i="41"/>
  <c r="Z1656" i="41"/>
  <c r="Y1656" i="41"/>
  <c r="X1656" i="41"/>
  <c r="AF1656" i="41" s="1"/>
  <c r="W1656" i="41"/>
  <c r="V1656" i="41"/>
  <c r="U1656" i="41"/>
  <c r="T1656" i="41"/>
  <c r="AJ1656" i="41" s="1"/>
  <c r="AK1656" i="41" s="1"/>
  <c r="S1656" i="41"/>
  <c r="AI1656" i="41" s="1"/>
  <c r="R1656" i="41"/>
  <c r="AD1656" i="41" s="1"/>
  <c r="Q1656" i="41"/>
  <c r="P1656" i="41"/>
  <c r="O1656" i="41"/>
  <c r="N1656" i="41"/>
  <c r="M1656" i="41"/>
  <c r="L1656" i="41"/>
  <c r="K1656" i="41"/>
  <c r="J1656" i="41"/>
  <c r="H1656" i="41"/>
  <c r="G1656" i="41"/>
  <c r="F1656" i="41"/>
  <c r="E1656" i="41"/>
  <c r="D1656" i="41"/>
  <c r="AH1656" i="41" s="1"/>
  <c r="C1656" i="41"/>
  <c r="AG1656" i="41" s="1"/>
  <c r="AE1655" i="41"/>
  <c r="AB1655" i="41"/>
  <c r="AA1655" i="41"/>
  <c r="Z1655" i="41"/>
  <c r="Y1655" i="41"/>
  <c r="X1655" i="41"/>
  <c r="AF1655" i="41" s="1"/>
  <c r="W1655" i="41"/>
  <c r="V1655" i="41"/>
  <c r="U1655" i="41"/>
  <c r="T1655" i="41"/>
  <c r="S1655" i="41"/>
  <c r="AI1655" i="41" s="1"/>
  <c r="R1655" i="41"/>
  <c r="AD1655" i="41" s="1"/>
  <c r="Q1655" i="41"/>
  <c r="O1655" i="41"/>
  <c r="N1655" i="41"/>
  <c r="M1655" i="41"/>
  <c r="L1655" i="41"/>
  <c r="K1655" i="41"/>
  <c r="P1655" i="41" s="1"/>
  <c r="J1655" i="41"/>
  <c r="H1655" i="41"/>
  <c r="G1655" i="41"/>
  <c r="F1655" i="41"/>
  <c r="AH1655" i="41" s="1"/>
  <c r="E1655" i="41"/>
  <c r="D1655" i="41"/>
  <c r="I1655" i="41" s="1"/>
  <c r="C1655" i="41"/>
  <c r="AG1655" i="41" s="1"/>
  <c r="AB1654" i="41"/>
  <c r="AA1654" i="41"/>
  <c r="Z1654" i="41"/>
  <c r="Y1654" i="41"/>
  <c r="X1654" i="41"/>
  <c r="AF1654" i="41" s="1"/>
  <c r="W1654" i="41"/>
  <c r="V1654" i="41"/>
  <c r="U1654" i="41"/>
  <c r="T1654" i="41"/>
  <c r="S1654" i="41"/>
  <c r="R1654" i="41"/>
  <c r="AD1654" i="41" s="1"/>
  <c r="Q1654" i="41"/>
  <c r="AI1654" i="41" s="1"/>
  <c r="O1654" i="41"/>
  <c r="N1654" i="41"/>
  <c r="M1654" i="41"/>
  <c r="L1654" i="41"/>
  <c r="K1654" i="41"/>
  <c r="P1654" i="41" s="1"/>
  <c r="J1654" i="41"/>
  <c r="H1654" i="41"/>
  <c r="G1654" i="41"/>
  <c r="F1654" i="41"/>
  <c r="AH1654" i="41" s="1"/>
  <c r="E1654" i="41"/>
  <c r="AG1654" i="41" s="1"/>
  <c r="D1654" i="41"/>
  <c r="C1654" i="41"/>
  <c r="AC1653" i="41"/>
  <c r="AB1653" i="41"/>
  <c r="AA1653" i="41"/>
  <c r="Z1653" i="41"/>
  <c r="Y1653" i="41"/>
  <c r="X1653" i="41"/>
  <c r="AF1653" i="41" s="1"/>
  <c r="W1653" i="41"/>
  <c r="V1653" i="41"/>
  <c r="U1653" i="41"/>
  <c r="T1653" i="41"/>
  <c r="AJ1653" i="41" s="1"/>
  <c r="S1653" i="41"/>
  <c r="R1653" i="41"/>
  <c r="AD1653" i="41" s="1"/>
  <c r="Q1653" i="41"/>
  <c r="AI1653" i="41" s="1"/>
  <c r="O1653" i="41"/>
  <c r="N1653" i="41"/>
  <c r="M1653" i="41"/>
  <c r="P1653" i="41" s="1"/>
  <c r="L1653" i="41"/>
  <c r="K1653" i="41"/>
  <c r="J1653" i="41"/>
  <c r="I1653" i="41"/>
  <c r="H1653" i="41"/>
  <c r="G1653" i="41"/>
  <c r="F1653" i="41"/>
  <c r="E1653" i="41"/>
  <c r="AG1653" i="41" s="1"/>
  <c r="D1653" i="41"/>
  <c r="AH1653" i="41" s="1"/>
  <c r="C1653" i="41"/>
  <c r="AB1652" i="41"/>
  <c r="AA1652" i="41"/>
  <c r="Z1652" i="41"/>
  <c r="Y1652" i="41"/>
  <c r="X1652" i="41"/>
  <c r="AF1652" i="41" s="1"/>
  <c r="W1652" i="41"/>
  <c r="V1652" i="41"/>
  <c r="U1652" i="41"/>
  <c r="T1652" i="41"/>
  <c r="AJ1652" i="41" s="1"/>
  <c r="AK1652" i="41" s="1"/>
  <c r="S1652" i="41"/>
  <c r="AI1652" i="41" s="1"/>
  <c r="R1652" i="41"/>
  <c r="AD1652" i="41" s="1"/>
  <c r="Q1652" i="41"/>
  <c r="P1652" i="41"/>
  <c r="O1652" i="41"/>
  <c r="N1652" i="41"/>
  <c r="M1652" i="41"/>
  <c r="L1652" i="41"/>
  <c r="K1652" i="41"/>
  <c r="J1652" i="41"/>
  <c r="H1652" i="41"/>
  <c r="G1652" i="41"/>
  <c r="F1652" i="41"/>
  <c r="E1652" i="41"/>
  <c r="D1652" i="41"/>
  <c r="AH1652" i="41" s="1"/>
  <c r="C1652" i="41"/>
  <c r="AG1652" i="41" s="1"/>
  <c r="AE1651" i="41"/>
  <c r="AB1651" i="41"/>
  <c r="AA1651" i="41"/>
  <c r="Z1651" i="41"/>
  <c r="Y1651" i="41"/>
  <c r="X1651" i="41"/>
  <c r="AF1651" i="41" s="1"/>
  <c r="W1651" i="41"/>
  <c r="V1651" i="41"/>
  <c r="U1651" i="41"/>
  <c r="T1651" i="41"/>
  <c r="S1651" i="41"/>
  <c r="AI1651" i="41" s="1"/>
  <c r="R1651" i="41"/>
  <c r="AD1651" i="41" s="1"/>
  <c r="Q1651" i="41"/>
  <c r="O1651" i="41"/>
  <c r="N1651" i="41"/>
  <c r="M1651" i="41"/>
  <c r="L1651" i="41"/>
  <c r="K1651" i="41"/>
  <c r="P1651" i="41" s="1"/>
  <c r="J1651" i="41"/>
  <c r="H1651" i="41"/>
  <c r="G1651" i="41"/>
  <c r="F1651" i="41"/>
  <c r="AH1651" i="41" s="1"/>
  <c r="E1651" i="41"/>
  <c r="D1651" i="41"/>
  <c r="I1651" i="41" s="1"/>
  <c r="C1651" i="41"/>
  <c r="AG1651" i="41" s="1"/>
  <c r="AB1650" i="41"/>
  <c r="AA1650" i="41"/>
  <c r="Z1650" i="41"/>
  <c r="Y1650" i="41"/>
  <c r="X1650" i="41"/>
  <c r="AF1650" i="41" s="1"/>
  <c r="W1650" i="41"/>
  <c r="V1650" i="41"/>
  <c r="U1650" i="41"/>
  <c r="T1650" i="41"/>
  <c r="S1650" i="41"/>
  <c r="R1650" i="41"/>
  <c r="AD1650" i="41" s="1"/>
  <c r="Q1650" i="41"/>
  <c r="AI1650" i="41" s="1"/>
  <c r="O1650" i="41"/>
  <c r="N1650" i="41"/>
  <c r="M1650" i="41"/>
  <c r="L1650" i="41"/>
  <c r="K1650" i="41"/>
  <c r="P1650" i="41" s="1"/>
  <c r="J1650" i="41"/>
  <c r="H1650" i="41"/>
  <c r="G1650" i="41"/>
  <c r="F1650" i="41"/>
  <c r="AH1650" i="41" s="1"/>
  <c r="E1650" i="41"/>
  <c r="AG1650" i="41" s="1"/>
  <c r="D1650" i="41"/>
  <c r="C1650" i="41"/>
  <c r="AC1649" i="41"/>
  <c r="AB1649" i="41"/>
  <c r="AA1649" i="41"/>
  <c r="Z1649" i="41"/>
  <c r="Y1649" i="41"/>
  <c r="X1649" i="41"/>
  <c r="AF1649" i="41" s="1"/>
  <c r="W1649" i="41"/>
  <c r="V1649" i="41"/>
  <c r="U1649" i="41"/>
  <c r="T1649" i="41"/>
  <c r="AJ1649" i="41" s="1"/>
  <c r="S1649" i="41"/>
  <c r="R1649" i="41"/>
  <c r="AD1649" i="41" s="1"/>
  <c r="Q1649" i="41"/>
  <c r="AI1649" i="41" s="1"/>
  <c r="O1649" i="41"/>
  <c r="N1649" i="41"/>
  <c r="M1649" i="41"/>
  <c r="P1649" i="41" s="1"/>
  <c r="L1649" i="41"/>
  <c r="K1649" i="41"/>
  <c r="J1649" i="41"/>
  <c r="I1649" i="41"/>
  <c r="H1649" i="41"/>
  <c r="G1649" i="41"/>
  <c r="F1649" i="41"/>
  <c r="E1649" i="41"/>
  <c r="AG1649" i="41" s="1"/>
  <c r="D1649" i="41"/>
  <c r="AH1649" i="41" s="1"/>
  <c r="C1649" i="41"/>
  <c r="AB1648" i="41"/>
  <c r="AA1648" i="41"/>
  <c r="Z1648" i="41"/>
  <c r="Y1648" i="41"/>
  <c r="X1648" i="41"/>
  <c r="AF1648" i="41" s="1"/>
  <c r="W1648" i="41"/>
  <c r="V1648" i="41"/>
  <c r="U1648" i="41"/>
  <c r="T1648" i="41"/>
  <c r="AJ1648" i="41" s="1"/>
  <c r="AK1648" i="41" s="1"/>
  <c r="S1648" i="41"/>
  <c r="AI1648" i="41" s="1"/>
  <c r="R1648" i="41"/>
  <c r="AD1648" i="41" s="1"/>
  <c r="Q1648" i="41"/>
  <c r="P1648" i="41"/>
  <c r="O1648" i="41"/>
  <c r="N1648" i="41"/>
  <c r="M1648" i="41"/>
  <c r="L1648" i="41"/>
  <c r="K1648" i="41"/>
  <c r="J1648" i="41"/>
  <c r="H1648" i="41"/>
  <c r="G1648" i="41"/>
  <c r="F1648" i="41"/>
  <c r="E1648" i="41"/>
  <c r="D1648" i="41"/>
  <c r="AH1648" i="41" s="1"/>
  <c r="C1648" i="41"/>
  <c r="AG1648" i="41" s="1"/>
  <c r="AE1647" i="41"/>
  <c r="AB1647" i="41"/>
  <c r="AA1647" i="41"/>
  <c r="Z1647" i="41"/>
  <c r="Y1647" i="41"/>
  <c r="X1647" i="41"/>
  <c r="AF1647" i="41" s="1"/>
  <c r="W1647" i="41"/>
  <c r="V1647" i="41"/>
  <c r="U1647" i="41"/>
  <c r="T1647" i="41"/>
  <c r="S1647" i="41"/>
  <c r="AI1647" i="41" s="1"/>
  <c r="R1647" i="41"/>
  <c r="AD1647" i="41" s="1"/>
  <c r="Q1647" i="41"/>
  <c r="O1647" i="41"/>
  <c r="N1647" i="41"/>
  <c r="M1647" i="41"/>
  <c r="L1647" i="41"/>
  <c r="K1647" i="41"/>
  <c r="P1647" i="41" s="1"/>
  <c r="J1647" i="41"/>
  <c r="H1647" i="41"/>
  <c r="G1647" i="41"/>
  <c r="F1647" i="41"/>
  <c r="AH1647" i="41" s="1"/>
  <c r="E1647" i="41"/>
  <c r="D1647" i="41"/>
  <c r="I1647" i="41" s="1"/>
  <c r="C1647" i="41"/>
  <c r="AG1647" i="41" s="1"/>
  <c r="AB1646" i="41"/>
  <c r="AA1646" i="41"/>
  <c r="Z1646" i="41"/>
  <c r="Y1646" i="41"/>
  <c r="X1646" i="41"/>
  <c r="AF1646" i="41" s="1"/>
  <c r="W1646" i="41"/>
  <c r="V1646" i="41"/>
  <c r="U1646" i="41"/>
  <c r="T1646" i="41"/>
  <c r="S1646" i="41"/>
  <c r="R1646" i="41"/>
  <c r="AD1646" i="41" s="1"/>
  <c r="Q1646" i="41"/>
  <c r="AI1646" i="41" s="1"/>
  <c r="O1646" i="41"/>
  <c r="N1646" i="41"/>
  <c r="M1646" i="41"/>
  <c r="L1646" i="41"/>
  <c r="K1646" i="41"/>
  <c r="P1646" i="41" s="1"/>
  <c r="J1646" i="41"/>
  <c r="H1646" i="41"/>
  <c r="G1646" i="41"/>
  <c r="F1646" i="41"/>
  <c r="AH1646" i="41" s="1"/>
  <c r="E1646" i="41"/>
  <c r="AG1646" i="41" s="1"/>
  <c r="D1646" i="41"/>
  <c r="C1646" i="41"/>
  <c r="AC1645" i="41"/>
  <c r="AB1645" i="41"/>
  <c r="AA1645" i="41"/>
  <c r="Z1645" i="41"/>
  <c r="Y1645" i="41"/>
  <c r="X1645" i="41"/>
  <c r="AF1645" i="41" s="1"/>
  <c r="W1645" i="41"/>
  <c r="V1645" i="41"/>
  <c r="U1645" i="41"/>
  <c r="T1645" i="41"/>
  <c r="AJ1645" i="41" s="1"/>
  <c r="S1645" i="41"/>
  <c r="R1645" i="41"/>
  <c r="AD1645" i="41" s="1"/>
  <c r="Q1645" i="41"/>
  <c r="AI1645" i="41" s="1"/>
  <c r="O1645" i="41"/>
  <c r="N1645" i="41"/>
  <c r="M1645" i="41"/>
  <c r="P1645" i="41" s="1"/>
  <c r="L1645" i="41"/>
  <c r="K1645" i="41"/>
  <c r="J1645" i="41"/>
  <c r="I1645" i="41"/>
  <c r="H1645" i="41"/>
  <c r="G1645" i="41"/>
  <c r="F1645" i="41"/>
  <c r="E1645" i="41"/>
  <c r="AG1645" i="41" s="1"/>
  <c r="D1645" i="41"/>
  <c r="AH1645" i="41" s="1"/>
  <c r="C1645" i="41"/>
  <c r="AB1644" i="41"/>
  <c r="AA1644" i="41"/>
  <c r="Z1644" i="41"/>
  <c r="Y1644" i="41"/>
  <c r="X1644" i="41"/>
  <c r="AF1644" i="41" s="1"/>
  <c r="W1644" i="41"/>
  <c r="V1644" i="41"/>
  <c r="U1644" i="41"/>
  <c r="T1644" i="41"/>
  <c r="AJ1644" i="41" s="1"/>
  <c r="AK1644" i="41" s="1"/>
  <c r="S1644" i="41"/>
  <c r="AI1644" i="41" s="1"/>
  <c r="R1644" i="41"/>
  <c r="AD1644" i="41" s="1"/>
  <c r="Q1644" i="41"/>
  <c r="P1644" i="41"/>
  <c r="O1644" i="41"/>
  <c r="N1644" i="41"/>
  <c r="M1644" i="41"/>
  <c r="L1644" i="41"/>
  <c r="K1644" i="41"/>
  <c r="J1644" i="41"/>
  <c r="H1644" i="41"/>
  <c r="G1644" i="41"/>
  <c r="F1644" i="41"/>
  <c r="E1644" i="41"/>
  <c r="D1644" i="41"/>
  <c r="AH1644" i="41" s="1"/>
  <c r="C1644" i="41"/>
  <c r="AG1644" i="41" s="1"/>
  <c r="AE1643" i="41"/>
  <c r="AB1643" i="41"/>
  <c r="AA1643" i="41"/>
  <c r="Z1643" i="41"/>
  <c r="Y1643" i="41"/>
  <c r="X1643" i="41"/>
  <c r="AF1643" i="41" s="1"/>
  <c r="W1643" i="41"/>
  <c r="V1643" i="41"/>
  <c r="U1643" i="41"/>
  <c r="T1643" i="41"/>
  <c r="S1643" i="41"/>
  <c r="AI1643" i="41" s="1"/>
  <c r="R1643" i="41"/>
  <c r="AD1643" i="41" s="1"/>
  <c r="Q1643" i="41"/>
  <c r="O1643" i="41"/>
  <c r="N1643" i="41"/>
  <c r="M1643" i="41"/>
  <c r="L1643" i="41"/>
  <c r="K1643" i="41"/>
  <c r="P1643" i="41" s="1"/>
  <c r="J1643" i="41"/>
  <c r="H1643" i="41"/>
  <c r="G1643" i="41"/>
  <c r="F1643" i="41"/>
  <c r="AH1643" i="41" s="1"/>
  <c r="E1643" i="41"/>
  <c r="D1643" i="41"/>
  <c r="I1643" i="41" s="1"/>
  <c r="C1643" i="41"/>
  <c r="AG1643" i="41" s="1"/>
  <c r="AB1642" i="41"/>
  <c r="AA1642" i="41"/>
  <c r="Z1642" i="41"/>
  <c r="Y1642" i="41"/>
  <c r="X1642" i="41"/>
  <c r="AF1642" i="41" s="1"/>
  <c r="W1642" i="41"/>
  <c r="V1642" i="41"/>
  <c r="U1642" i="41"/>
  <c r="T1642" i="41"/>
  <c r="S1642" i="41"/>
  <c r="R1642" i="41"/>
  <c r="AD1642" i="41" s="1"/>
  <c r="Q1642" i="41"/>
  <c r="AI1642" i="41" s="1"/>
  <c r="O1642" i="41"/>
  <c r="N1642" i="41"/>
  <c r="M1642" i="41"/>
  <c r="L1642" i="41"/>
  <c r="K1642" i="41"/>
  <c r="P1642" i="41" s="1"/>
  <c r="J1642" i="41"/>
  <c r="H1642" i="41"/>
  <c r="G1642" i="41"/>
  <c r="F1642" i="41"/>
  <c r="AH1642" i="41" s="1"/>
  <c r="E1642" i="41"/>
  <c r="AG1642" i="41" s="1"/>
  <c r="D1642" i="41"/>
  <c r="C1642" i="41"/>
  <c r="AC1641" i="41"/>
  <c r="AB1641" i="41"/>
  <c r="AA1641" i="41"/>
  <c r="Z1641" i="41"/>
  <c r="Y1641" i="41"/>
  <c r="X1641" i="41"/>
  <c r="AF1641" i="41" s="1"/>
  <c r="W1641" i="41"/>
  <c r="V1641" i="41"/>
  <c r="U1641" i="41"/>
  <c r="T1641" i="41"/>
  <c r="AJ1641" i="41" s="1"/>
  <c r="S1641" i="41"/>
  <c r="R1641" i="41"/>
  <c r="AD1641" i="41" s="1"/>
  <c r="Q1641" i="41"/>
  <c r="AI1641" i="41" s="1"/>
  <c r="O1641" i="41"/>
  <c r="N1641" i="41"/>
  <c r="M1641" i="41"/>
  <c r="P1641" i="41" s="1"/>
  <c r="L1641" i="41"/>
  <c r="K1641" i="41"/>
  <c r="J1641" i="41"/>
  <c r="I1641" i="41"/>
  <c r="H1641" i="41"/>
  <c r="G1641" i="41"/>
  <c r="F1641" i="41"/>
  <c r="E1641" i="41"/>
  <c r="AG1641" i="41" s="1"/>
  <c r="D1641" i="41"/>
  <c r="AH1641" i="41" s="1"/>
  <c r="C1641" i="41"/>
  <c r="AB1640" i="41"/>
  <c r="AA1640" i="41"/>
  <c r="Z1640" i="41"/>
  <c r="Y1640" i="41"/>
  <c r="X1640" i="41"/>
  <c r="AF1640" i="41" s="1"/>
  <c r="W1640" i="41"/>
  <c r="V1640" i="41"/>
  <c r="U1640" i="41"/>
  <c r="T1640" i="41"/>
  <c r="AJ1640" i="41" s="1"/>
  <c r="AK1640" i="41" s="1"/>
  <c r="S1640" i="41"/>
  <c r="AI1640" i="41" s="1"/>
  <c r="R1640" i="41"/>
  <c r="AD1640" i="41" s="1"/>
  <c r="Q1640" i="41"/>
  <c r="P1640" i="41"/>
  <c r="O1640" i="41"/>
  <c r="N1640" i="41"/>
  <c r="M1640" i="41"/>
  <c r="L1640" i="41"/>
  <c r="K1640" i="41"/>
  <c r="J1640" i="41"/>
  <c r="H1640" i="41"/>
  <c r="G1640" i="41"/>
  <c r="F1640" i="41"/>
  <c r="E1640" i="41"/>
  <c r="D1640" i="41"/>
  <c r="AH1640" i="41" s="1"/>
  <c r="C1640" i="41"/>
  <c r="AG1640" i="41" s="1"/>
  <c r="AE1639" i="41"/>
  <c r="AB1639" i="41"/>
  <c r="AA1639" i="41"/>
  <c r="Z1639" i="41"/>
  <c r="Y1639" i="41"/>
  <c r="X1639" i="41"/>
  <c r="AF1639" i="41" s="1"/>
  <c r="W1639" i="41"/>
  <c r="V1639" i="41"/>
  <c r="U1639" i="41"/>
  <c r="T1639" i="41"/>
  <c r="S1639" i="41"/>
  <c r="AI1639" i="41" s="1"/>
  <c r="R1639" i="41"/>
  <c r="AD1639" i="41" s="1"/>
  <c r="Q1639" i="41"/>
  <c r="O1639" i="41"/>
  <c r="N1639" i="41"/>
  <c r="M1639" i="41"/>
  <c r="L1639" i="41"/>
  <c r="K1639" i="41"/>
  <c r="P1639" i="41" s="1"/>
  <c r="J1639" i="41"/>
  <c r="H1639" i="41"/>
  <c r="G1639" i="41"/>
  <c r="F1639" i="41"/>
  <c r="AH1639" i="41" s="1"/>
  <c r="E1639" i="41"/>
  <c r="D1639" i="41"/>
  <c r="I1639" i="41" s="1"/>
  <c r="C1639" i="41"/>
  <c r="AG1639" i="41" s="1"/>
  <c r="AB1638" i="41"/>
  <c r="AA1638" i="41"/>
  <c r="Z1638" i="41"/>
  <c r="Y1638" i="41"/>
  <c r="X1638" i="41"/>
  <c r="AF1638" i="41" s="1"/>
  <c r="W1638" i="41"/>
  <c r="V1638" i="41"/>
  <c r="U1638" i="41"/>
  <c r="T1638" i="41"/>
  <c r="S1638" i="41"/>
  <c r="R1638" i="41"/>
  <c r="AD1638" i="41" s="1"/>
  <c r="Q1638" i="41"/>
  <c r="AI1638" i="41" s="1"/>
  <c r="O1638" i="41"/>
  <c r="N1638" i="41"/>
  <c r="M1638" i="41"/>
  <c r="L1638" i="41"/>
  <c r="K1638" i="41"/>
  <c r="P1638" i="41" s="1"/>
  <c r="J1638" i="41"/>
  <c r="H1638" i="41"/>
  <c r="G1638" i="41"/>
  <c r="F1638" i="41"/>
  <c r="AH1638" i="41" s="1"/>
  <c r="E1638" i="41"/>
  <c r="AG1638" i="41" s="1"/>
  <c r="D1638" i="41"/>
  <c r="C1638" i="41"/>
  <c r="AC1637" i="41"/>
  <c r="AB1637" i="41"/>
  <c r="AA1637" i="41"/>
  <c r="Z1637" i="41"/>
  <c r="Y1637" i="41"/>
  <c r="X1637" i="41"/>
  <c r="AF1637" i="41" s="1"/>
  <c r="W1637" i="41"/>
  <c r="V1637" i="41"/>
  <c r="U1637" i="41"/>
  <c r="T1637" i="41"/>
  <c r="AJ1637" i="41" s="1"/>
  <c r="S1637" i="41"/>
  <c r="R1637" i="41"/>
  <c r="AD1637" i="41" s="1"/>
  <c r="Q1637" i="41"/>
  <c r="AI1637" i="41" s="1"/>
  <c r="O1637" i="41"/>
  <c r="N1637" i="41"/>
  <c r="M1637" i="41"/>
  <c r="P1637" i="41" s="1"/>
  <c r="L1637" i="41"/>
  <c r="K1637" i="41"/>
  <c r="J1637" i="41"/>
  <c r="I1637" i="41"/>
  <c r="H1637" i="41"/>
  <c r="G1637" i="41"/>
  <c r="F1637" i="41"/>
  <c r="E1637" i="41"/>
  <c r="AG1637" i="41" s="1"/>
  <c r="D1637" i="41"/>
  <c r="AH1637" i="41" s="1"/>
  <c r="C1637" i="41"/>
  <c r="AB1636" i="41"/>
  <c r="AA1636" i="41"/>
  <c r="Z1636" i="41"/>
  <c r="Y1636" i="41"/>
  <c r="X1636" i="41"/>
  <c r="AF1636" i="41" s="1"/>
  <c r="W1636" i="41"/>
  <c r="V1636" i="41"/>
  <c r="U1636" i="41"/>
  <c r="T1636" i="41"/>
  <c r="AJ1636" i="41" s="1"/>
  <c r="AK1636" i="41" s="1"/>
  <c r="S1636" i="41"/>
  <c r="AI1636" i="41" s="1"/>
  <c r="R1636" i="41"/>
  <c r="AD1636" i="41" s="1"/>
  <c r="Q1636" i="41"/>
  <c r="P1636" i="41"/>
  <c r="O1636" i="41"/>
  <c r="N1636" i="41"/>
  <c r="M1636" i="41"/>
  <c r="L1636" i="41"/>
  <c r="K1636" i="41"/>
  <c r="J1636" i="41"/>
  <c r="H1636" i="41"/>
  <c r="G1636" i="41"/>
  <c r="F1636" i="41"/>
  <c r="E1636" i="41"/>
  <c r="D1636" i="41"/>
  <c r="AH1636" i="41" s="1"/>
  <c r="C1636" i="41"/>
  <c r="AG1636" i="41" s="1"/>
  <c r="AE1635" i="41"/>
  <c r="AB1635" i="41"/>
  <c r="AA1635" i="41"/>
  <c r="Z1635" i="41"/>
  <c r="Y1635" i="41"/>
  <c r="X1635" i="41"/>
  <c r="AF1635" i="41" s="1"/>
  <c r="W1635" i="41"/>
  <c r="V1635" i="41"/>
  <c r="U1635" i="41"/>
  <c r="T1635" i="41"/>
  <c r="S1635" i="41"/>
  <c r="AI1635" i="41" s="1"/>
  <c r="R1635" i="41"/>
  <c r="AD1635" i="41" s="1"/>
  <c r="Q1635" i="41"/>
  <c r="O1635" i="41"/>
  <c r="N1635" i="41"/>
  <c r="M1635" i="41"/>
  <c r="L1635" i="41"/>
  <c r="K1635" i="41"/>
  <c r="P1635" i="41" s="1"/>
  <c r="J1635" i="41"/>
  <c r="H1635" i="41"/>
  <c r="G1635" i="41"/>
  <c r="F1635" i="41"/>
  <c r="AH1635" i="41" s="1"/>
  <c r="E1635" i="41"/>
  <c r="D1635" i="41"/>
  <c r="I1635" i="41" s="1"/>
  <c r="C1635" i="41"/>
  <c r="AG1635" i="41" s="1"/>
  <c r="AB1634" i="41"/>
  <c r="AA1634" i="41"/>
  <c r="Z1634" i="41"/>
  <c r="Y1634" i="41"/>
  <c r="X1634" i="41"/>
  <c r="AF1634" i="41" s="1"/>
  <c r="W1634" i="41"/>
  <c r="V1634" i="41"/>
  <c r="U1634" i="41"/>
  <c r="T1634" i="41"/>
  <c r="S1634" i="41"/>
  <c r="R1634" i="41"/>
  <c r="AD1634" i="41" s="1"/>
  <c r="Q1634" i="41"/>
  <c r="AI1634" i="41" s="1"/>
  <c r="O1634" i="41"/>
  <c r="N1634" i="41"/>
  <c r="M1634" i="41"/>
  <c r="L1634" i="41"/>
  <c r="K1634" i="41"/>
  <c r="P1634" i="41" s="1"/>
  <c r="J1634" i="41"/>
  <c r="H1634" i="41"/>
  <c r="G1634" i="41"/>
  <c r="F1634" i="41"/>
  <c r="AH1634" i="41" s="1"/>
  <c r="E1634" i="41"/>
  <c r="AG1634" i="41" s="1"/>
  <c r="D1634" i="41"/>
  <c r="C1634" i="41"/>
  <c r="AC1633" i="41"/>
  <c r="AB1633" i="41"/>
  <c r="AA1633" i="41"/>
  <c r="Z1633" i="41"/>
  <c r="Y1633" i="41"/>
  <c r="X1633" i="41"/>
  <c r="AF1633" i="41" s="1"/>
  <c r="W1633" i="41"/>
  <c r="V1633" i="41"/>
  <c r="U1633" i="41"/>
  <c r="T1633" i="41"/>
  <c r="AJ1633" i="41" s="1"/>
  <c r="S1633" i="41"/>
  <c r="R1633" i="41"/>
  <c r="AD1633" i="41" s="1"/>
  <c r="Q1633" i="41"/>
  <c r="AI1633" i="41" s="1"/>
  <c r="O1633" i="41"/>
  <c r="N1633" i="41"/>
  <c r="M1633" i="41"/>
  <c r="P1633" i="41" s="1"/>
  <c r="L1633" i="41"/>
  <c r="K1633" i="41"/>
  <c r="J1633" i="41"/>
  <c r="I1633" i="41"/>
  <c r="H1633" i="41"/>
  <c r="G1633" i="41"/>
  <c r="F1633" i="41"/>
  <c r="E1633" i="41"/>
  <c r="AG1633" i="41" s="1"/>
  <c r="D1633" i="41"/>
  <c r="AH1633" i="41" s="1"/>
  <c r="C1633" i="41"/>
  <c r="AB1632" i="41"/>
  <c r="AA1632" i="41"/>
  <c r="Z1632" i="41"/>
  <c r="Y1632" i="41"/>
  <c r="X1632" i="41"/>
  <c r="AF1632" i="41" s="1"/>
  <c r="W1632" i="41"/>
  <c r="V1632" i="41"/>
  <c r="U1632" i="41"/>
  <c r="T1632" i="41"/>
  <c r="AJ1632" i="41" s="1"/>
  <c r="AK1632" i="41" s="1"/>
  <c r="S1632" i="41"/>
  <c r="AI1632" i="41" s="1"/>
  <c r="R1632" i="41"/>
  <c r="AD1632" i="41" s="1"/>
  <c r="Q1632" i="41"/>
  <c r="P1632" i="41"/>
  <c r="O1632" i="41"/>
  <c r="N1632" i="41"/>
  <c r="M1632" i="41"/>
  <c r="L1632" i="41"/>
  <c r="K1632" i="41"/>
  <c r="J1632" i="41"/>
  <c r="H1632" i="41"/>
  <c r="G1632" i="41"/>
  <c r="F1632" i="41"/>
  <c r="E1632" i="41"/>
  <c r="D1632" i="41"/>
  <c r="AH1632" i="41" s="1"/>
  <c r="C1632" i="41"/>
  <c r="AG1632" i="41" s="1"/>
  <c r="AE1631" i="41"/>
  <c r="AB1631" i="41"/>
  <c r="AA1631" i="41"/>
  <c r="Z1631" i="41"/>
  <c r="Y1631" i="41"/>
  <c r="X1631" i="41"/>
  <c r="AF1631" i="41" s="1"/>
  <c r="W1631" i="41"/>
  <c r="V1631" i="41"/>
  <c r="U1631" i="41"/>
  <c r="T1631" i="41"/>
  <c r="S1631" i="41"/>
  <c r="AI1631" i="41" s="1"/>
  <c r="R1631" i="41"/>
  <c r="AD1631" i="41" s="1"/>
  <c r="Q1631" i="41"/>
  <c r="O1631" i="41"/>
  <c r="N1631" i="41"/>
  <c r="M1631" i="41"/>
  <c r="L1631" i="41"/>
  <c r="K1631" i="41"/>
  <c r="P1631" i="41" s="1"/>
  <c r="J1631" i="41"/>
  <c r="H1631" i="41"/>
  <c r="G1631" i="41"/>
  <c r="F1631" i="41"/>
  <c r="AH1631" i="41" s="1"/>
  <c r="E1631" i="41"/>
  <c r="D1631" i="41"/>
  <c r="I1631" i="41" s="1"/>
  <c r="C1631" i="41"/>
  <c r="AG1631" i="41" s="1"/>
  <c r="AB1630" i="41"/>
  <c r="AA1630" i="41"/>
  <c r="Z1630" i="41"/>
  <c r="Y1630" i="41"/>
  <c r="X1630" i="41"/>
  <c r="AF1630" i="41" s="1"/>
  <c r="W1630" i="41"/>
  <c r="V1630" i="41"/>
  <c r="U1630" i="41"/>
  <c r="T1630" i="41"/>
  <c r="S1630" i="41"/>
  <c r="R1630" i="41"/>
  <c r="AD1630" i="41" s="1"/>
  <c r="Q1630" i="41"/>
  <c r="AI1630" i="41" s="1"/>
  <c r="O1630" i="41"/>
  <c r="N1630" i="41"/>
  <c r="M1630" i="41"/>
  <c r="L1630" i="41"/>
  <c r="K1630" i="41"/>
  <c r="P1630" i="41" s="1"/>
  <c r="J1630" i="41"/>
  <c r="H1630" i="41"/>
  <c r="G1630" i="41"/>
  <c r="F1630" i="41"/>
  <c r="AH1630" i="41" s="1"/>
  <c r="E1630" i="41"/>
  <c r="AG1630" i="41" s="1"/>
  <c r="D1630" i="41"/>
  <c r="C1630" i="41"/>
  <c r="AC1629" i="41"/>
  <c r="AB1629" i="41"/>
  <c r="AB1665" i="41" s="1"/>
  <c r="AA1629" i="41"/>
  <c r="AA1665" i="41" s="1"/>
  <c r="Z1629" i="41"/>
  <c r="Z1665" i="41" s="1"/>
  <c r="Y1629" i="41"/>
  <c r="Y1665" i="41" s="1"/>
  <c r="X1629" i="41"/>
  <c r="X1665" i="41" s="1"/>
  <c r="W1629" i="41"/>
  <c r="W1665" i="41" s="1"/>
  <c r="V1629" i="41"/>
  <c r="V1665" i="41" s="1"/>
  <c r="U1629" i="41"/>
  <c r="U1665" i="41" s="1"/>
  <c r="T1629" i="41"/>
  <c r="T1665" i="41" s="1"/>
  <c r="S1629" i="41"/>
  <c r="S1665" i="41" s="1"/>
  <c r="R1629" i="41"/>
  <c r="R1665" i="41" s="1"/>
  <c r="AD1665" i="41" s="1"/>
  <c r="Q1629" i="41"/>
  <c r="Q1665" i="41" s="1"/>
  <c r="O1629" i="41"/>
  <c r="O1665" i="41" s="1"/>
  <c r="N1629" i="41"/>
  <c r="N1665" i="41" s="1"/>
  <c r="M1629" i="41"/>
  <c r="M1665" i="41" s="1"/>
  <c r="L1629" i="41"/>
  <c r="L1665" i="41" s="1"/>
  <c r="K1629" i="41"/>
  <c r="K1665" i="41" s="1"/>
  <c r="J1629" i="41"/>
  <c r="J1665" i="41" s="1"/>
  <c r="I1629" i="41"/>
  <c r="H1629" i="41"/>
  <c r="H1665" i="41" s="1"/>
  <c r="G1629" i="41"/>
  <c r="G1665" i="41" s="1"/>
  <c r="F1629" i="41"/>
  <c r="F1665" i="41" s="1"/>
  <c r="E1629" i="41"/>
  <c r="E1665" i="41" s="1"/>
  <c r="D1629" i="41"/>
  <c r="D1665" i="41" s="1"/>
  <c r="C1629" i="41"/>
  <c r="C1665" i="41" s="1"/>
  <c r="AB1619" i="41"/>
  <c r="AA1619" i="41"/>
  <c r="Z1619" i="41"/>
  <c r="Y1619" i="41"/>
  <c r="X1619" i="41"/>
  <c r="AF1619" i="41" s="1"/>
  <c r="W1619" i="41"/>
  <c r="V1619" i="41"/>
  <c r="U1619" i="41"/>
  <c r="T1619" i="41"/>
  <c r="S1619" i="41"/>
  <c r="R1619" i="41"/>
  <c r="AD1619" i="41" s="1"/>
  <c r="Q1619" i="41"/>
  <c r="AI1619" i="41" s="1"/>
  <c r="O1619" i="41"/>
  <c r="N1619" i="41"/>
  <c r="M1619" i="41"/>
  <c r="L1619" i="41"/>
  <c r="K1619" i="41"/>
  <c r="P1619" i="41" s="1"/>
  <c r="J1619" i="41"/>
  <c r="H1619" i="41"/>
  <c r="G1619" i="41"/>
  <c r="F1619" i="41"/>
  <c r="AH1619" i="41" s="1"/>
  <c r="E1619" i="41"/>
  <c r="AG1619" i="41" s="1"/>
  <c r="D1619" i="41"/>
  <c r="C1619" i="41"/>
  <c r="AC1618" i="41"/>
  <c r="AB1618" i="41"/>
  <c r="AA1618" i="41"/>
  <c r="Z1618" i="41"/>
  <c r="Y1618" i="41"/>
  <c r="X1618" i="41"/>
  <c r="AF1618" i="41" s="1"/>
  <c r="W1618" i="41"/>
  <c r="V1618" i="41"/>
  <c r="U1618" i="41"/>
  <c r="T1618" i="41"/>
  <c r="AJ1618" i="41" s="1"/>
  <c r="AK1618" i="41" s="1"/>
  <c r="S1618" i="41"/>
  <c r="R1618" i="41"/>
  <c r="AD1618" i="41" s="1"/>
  <c r="Q1618" i="41"/>
  <c r="AI1618" i="41" s="1"/>
  <c r="O1618" i="41"/>
  <c r="N1618" i="41"/>
  <c r="M1618" i="41"/>
  <c r="P1618" i="41" s="1"/>
  <c r="L1618" i="41"/>
  <c r="K1618" i="41"/>
  <c r="J1618" i="41"/>
  <c r="I1618" i="41"/>
  <c r="H1618" i="41"/>
  <c r="G1618" i="41"/>
  <c r="F1618" i="41"/>
  <c r="E1618" i="41"/>
  <c r="AG1618" i="41" s="1"/>
  <c r="D1618" i="41"/>
  <c r="AH1618" i="41" s="1"/>
  <c r="C1618" i="41"/>
  <c r="AB1617" i="41"/>
  <c r="AA1617" i="41"/>
  <c r="Z1617" i="41"/>
  <c r="Y1617" i="41"/>
  <c r="X1617" i="41"/>
  <c r="AF1617" i="41" s="1"/>
  <c r="W1617" i="41"/>
  <c r="V1617" i="41"/>
  <c r="U1617" i="41"/>
  <c r="T1617" i="41"/>
  <c r="AJ1617" i="41" s="1"/>
  <c r="S1617" i="41"/>
  <c r="AI1617" i="41" s="1"/>
  <c r="R1617" i="41"/>
  <c r="AD1617" i="41" s="1"/>
  <c r="Q1617" i="41"/>
  <c r="P1617" i="41"/>
  <c r="O1617" i="41"/>
  <c r="N1617" i="41"/>
  <c r="M1617" i="41"/>
  <c r="L1617" i="41"/>
  <c r="K1617" i="41"/>
  <c r="J1617" i="41"/>
  <c r="H1617" i="41"/>
  <c r="G1617" i="41"/>
  <c r="F1617" i="41"/>
  <c r="E1617" i="41"/>
  <c r="D1617" i="41"/>
  <c r="AH1617" i="41" s="1"/>
  <c r="C1617" i="41"/>
  <c r="AG1617" i="41" s="1"/>
  <c r="AE1616" i="41"/>
  <c r="AB1616" i="41"/>
  <c r="AA1616" i="41"/>
  <c r="Z1616" i="41"/>
  <c r="Y1616" i="41"/>
  <c r="X1616" i="41"/>
  <c r="AF1616" i="41" s="1"/>
  <c r="W1616" i="41"/>
  <c r="V1616" i="41"/>
  <c r="U1616" i="41"/>
  <c r="T1616" i="41"/>
  <c r="S1616" i="41"/>
  <c r="AI1616" i="41" s="1"/>
  <c r="R1616" i="41"/>
  <c r="AD1616" i="41" s="1"/>
  <c r="Q1616" i="41"/>
  <c r="O1616" i="41"/>
  <c r="N1616" i="41"/>
  <c r="M1616" i="41"/>
  <c r="L1616" i="41"/>
  <c r="K1616" i="41"/>
  <c r="P1616" i="41" s="1"/>
  <c r="J1616" i="41"/>
  <c r="H1616" i="41"/>
  <c r="G1616" i="41"/>
  <c r="F1616" i="41"/>
  <c r="AH1616" i="41" s="1"/>
  <c r="E1616" i="41"/>
  <c r="D1616" i="41"/>
  <c r="I1616" i="41" s="1"/>
  <c r="C1616" i="41"/>
  <c r="AG1616" i="41" s="1"/>
  <c r="AB1615" i="41"/>
  <c r="AA1615" i="41"/>
  <c r="Z1615" i="41"/>
  <c r="Y1615" i="41"/>
  <c r="X1615" i="41"/>
  <c r="AF1615" i="41" s="1"/>
  <c r="W1615" i="41"/>
  <c r="V1615" i="41"/>
  <c r="U1615" i="41"/>
  <c r="T1615" i="41"/>
  <c r="S1615" i="41"/>
  <c r="R1615" i="41"/>
  <c r="AD1615" i="41" s="1"/>
  <c r="Q1615" i="41"/>
  <c r="AI1615" i="41" s="1"/>
  <c r="O1615" i="41"/>
  <c r="N1615" i="41"/>
  <c r="M1615" i="41"/>
  <c r="L1615" i="41"/>
  <c r="K1615" i="41"/>
  <c r="P1615" i="41" s="1"/>
  <c r="J1615" i="41"/>
  <c r="H1615" i="41"/>
  <c r="G1615" i="41"/>
  <c r="F1615" i="41"/>
  <c r="AH1615" i="41" s="1"/>
  <c r="E1615" i="41"/>
  <c r="AG1615" i="41" s="1"/>
  <c r="D1615" i="41"/>
  <c r="C1615" i="41"/>
  <c r="AC1614" i="41"/>
  <c r="AB1614" i="41"/>
  <c r="AA1614" i="41"/>
  <c r="Z1614" i="41"/>
  <c r="Y1614" i="41"/>
  <c r="X1614" i="41"/>
  <c r="AF1614" i="41" s="1"/>
  <c r="W1614" i="41"/>
  <c r="V1614" i="41"/>
  <c r="U1614" i="41"/>
  <c r="T1614" i="41"/>
  <c r="AJ1614" i="41" s="1"/>
  <c r="AK1614" i="41" s="1"/>
  <c r="S1614" i="41"/>
  <c r="R1614" i="41"/>
  <c r="AD1614" i="41" s="1"/>
  <c r="Q1614" i="41"/>
  <c r="AI1614" i="41" s="1"/>
  <c r="O1614" i="41"/>
  <c r="N1614" i="41"/>
  <c r="M1614" i="41"/>
  <c r="P1614" i="41" s="1"/>
  <c r="L1614" i="41"/>
  <c r="K1614" i="41"/>
  <c r="J1614" i="41"/>
  <c r="I1614" i="41"/>
  <c r="H1614" i="41"/>
  <c r="G1614" i="41"/>
  <c r="F1614" i="41"/>
  <c r="E1614" i="41"/>
  <c r="AG1614" i="41" s="1"/>
  <c r="D1614" i="41"/>
  <c r="AH1614" i="41" s="1"/>
  <c r="C1614" i="41"/>
  <c r="AB1613" i="41"/>
  <c r="AA1613" i="41"/>
  <c r="Z1613" i="41"/>
  <c r="Y1613" i="41"/>
  <c r="X1613" i="41"/>
  <c r="AF1613" i="41" s="1"/>
  <c r="W1613" i="41"/>
  <c r="V1613" i="41"/>
  <c r="U1613" i="41"/>
  <c r="T1613" i="41"/>
  <c r="AJ1613" i="41" s="1"/>
  <c r="S1613" i="41"/>
  <c r="AI1613" i="41" s="1"/>
  <c r="R1613" i="41"/>
  <c r="AD1613" i="41" s="1"/>
  <c r="Q1613" i="41"/>
  <c r="P1613" i="41"/>
  <c r="O1613" i="41"/>
  <c r="N1613" i="41"/>
  <c r="M1613" i="41"/>
  <c r="L1613" i="41"/>
  <c r="K1613" i="41"/>
  <c r="J1613" i="41"/>
  <c r="H1613" i="41"/>
  <c r="G1613" i="41"/>
  <c r="F1613" i="41"/>
  <c r="E1613" i="41"/>
  <c r="D1613" i="41"/>
  <c r="AH1613" i="41" s="1"/>
  <c r="C1613" i="41"/>
  <c r="AG1613" i="41" s="1"/>
  <c r="AE1612" i="41"/>
  <c r="AB1612" i="41"/>
  <c r="AA1612" i="41"/>
  <c r="Z1612" i="41"/>
  <c r="Y1612" i="41"/>
  <c r="X1612" i="41"/>
  <c r="AF1612" i="41" s="1"/>
  <c r="W1612" i="41"/>
  <c r="V1612" i="41"/>
  <c r="U1612" i="41"/>
  <c r="T1612" i="41"/>
  <c r="S1612" i="41"/>
  <c r="AI1612" i="41" s="1"/>
  <c r="R1612" i="41"/>
  <c r="AD1612" i="41" s="1"/>
  <c r="Q1612" i="41"/>
  <c r="O1612" i="41"/>
  <c r="N1612" i="41"/>
  <c r="M1612" i="41"/>
  <c r="L1612" i="41"/>
  <c r="K1612" i="41"/>
  <c r="P1612" i="41" s="1"/>
  <c r="J1612" i="41"/>
  <c r="H1612" i="41"/>
  <c r="G1612" i="41"/>
  <c r="F1612" i="41"/>
  <c r="AH1612" i="41" s="1"/>
  <c r="E1612" i="41"/>
  <c r="D1612" i="41"/>
  <c r="I1612" i="41" s="1"/>
  <c r="C1612" i="41"/>
  <c r="AG1612" i="41" s="1"/>
  <c r="AB1611" i="41"/>
  <c r="AA1611" i="41"/>
  <c r="Z1611" i="41"/>
  <c r="Y1611" i="41"/>
  <c r="X1611" i="41"/>
  <c r="AF1611" i="41" s="1"/>
  <c r="W1611" i="41"/>
  <c r="V1611" i="41"/>
  <c r="U1611" i="41"/>
  <c r="T1611" i="41"/>
  <c r="S1611" i="41"/>
  <c r="R1611" i="41"/>
  <c r="AD1611" i="41" s="1"/>
  <c r="Q1611" i="41"/>
  <c r="AI1611" i="41" s="1"/>
  <c r="O1611" i="41"/>
  <c r="N1611" i="41"/>
  <c r="M1611" i="41"/>
  <c r="L1611" i="41"/>
  <c r="K1611" i="41"/>
  <c r="P1611" i="41" s="1"/>
  <c r="J1611" i="41"/>
  <c r="H1611" i="41"/>
  <c r="G1611" i="41"/>
  <c r="F1611" i="41"/>
  <c r="AH1611" i="41" s="1"/>
  <c r="E1611" i="41"/>
  <c r="AG1611" i="41" s="1"/>
  <c r="D1611" i="41"/>
  <c r="C1611" i="41"/>
  <c r="AC1610" i="41"/>
  <c r="AB1610" i="41"/>
  <c r="AA1610" i="41"/>
  <c r="Z1610" i="41"/>
  <c r="Y1610" i="41"/>
  <c r="X1610" i="41"/>
  <c r="AF1610" i="41" s="1"/>
  <c r="W1610" i="41"/>
  <c r="V1610" i="41"/>
  <c r="U1610" i="41"/>
  <c r="T1610" i="41"/>
  <c r="AJ1610" i="41" s="1"/>
  <c r="AK1610" i="41" s="1"/>
  <c r="S1610" i="41"/>
  <c r="R1610" i="41"/>
  <c r="AD1610" i="41" s="1"/>
  <c r="Q1610" i="41"/>
  <c r="AI1610" i="41" s="1"/>
  <c r="O1610" i="41"/>
  <c r="N1610" i="41"/>
  <c r="M1610" i="41"/>
  <c r="P1610" i="41" s="1"/>
  <c r="L1610" i="41"/>
  <c r="K1610" i="41"/>
  <c r="J1610" i="41"/>
  <c r="I1610" i="41"/>
  <c r="H1610" i="41"/>
  <c r="G1610" i="41"/>
  <c r="F1610" i="41"/>
  <c r="E1610" i="41"/>
  <c r="AG1610" i="41" s="1"/>
  <c r="D1610" i="41"/>
  <c r="AH1610" i="41" s="1"/>
  <c r="C1610" i="41"/>
  <c r="AB1609" i="41"/>
  <c r="AA1609" i="41"/>
  <c r="Z1609" i="41"/>
  <c r="Y1609" i="41"/>
  <c r="X1609" i="41"/>
  <c r="AF1609" i="41" s="1"/>
  <c r="W1609" i="41"/>
  <c r="V1609" i="41"/>
  <c r="U1609" i="41"/>
  <c r="T1609" i="41"/>
  <c r="AJ1609" i="41" s="1"/>
  <c r="S1609" i="41"/>
  <c r="AI1609" i="41" s="1"/>
  <c r="R1609" i="41"/>
  <c r="AD1609" i="41" s="1"/>
  <c r="Q1609" i="41"/>
  <c r="P1609" i="41"/>
  <c r="O1609" i="41"/>
  <c r="N1609" i="41"/>
  <c r="M1609" i="41"/>
  <c r="L1609" i="41"/>
  <c r="K1609" i="41"/>
  <c r="J1609" i="41"/>
  <c r="H1609" i="41"/>
  <c r="G1609" i="41"/>
  <c r="F1609" i="41"/>
  <c r="E1609" i="41"/>
  <c r="D1609" i="41"/>
  <c r="AH1609" i="41" s="1"/>
  <c r="C1609" i="41"/>
  <c r="AG1609" i="41" s="1"/>
  <c r="AE1608" i="41"/>
  <c r="AB1608" i="41"/>
  <c r="AA1608" i="41"/>
  <c r="Z1608" i="41"/>
  <c r="Y1608" i="41"/>
  <c r="X1608" i="41"/>
  <c r="AF1608" i="41" s="1"/>
  <c r="W1608" i="41"/>
  <c r="V1608" i="41"/>
  <c r="U1608" i="41"/>
  <c r="T1608" i="41"/>
  <c r="S1608" i="41"/>
  <c r="AI1608" i="41" s="1"/>
  <c r="R1608" i="41"/>
  <c r="AD1608" i="41" s="1"/>
  <c r="Q1608" i="41"/>
  <c r="O1608" i="41"/>
  <c r="N1608" i="41"/>
  <c r="M1608" i="41"/>
  <c r="L1608" i="41"/>
  <c r="K1608" i="41"/>
  <c r="P1608" i="41" s="1"/>
  <c r="J1608" i="41"/>
  <c r="H1608" i="41"/>
  <c r="G1608" i="41"/>
  <c r="F1608" i="41"/>
  <c r="AH1608" i="41" s="1"/>
  <c r="E1608" i="41"/>
  <c r="D1608" i="41"/>
  <c r="I1608" i="41" s="1"/>
  <c r="C1608" i="41"/>
  <c r="AG1608" i="41" s="1"/>
  <c r="AB1607" i="41"/>
  <c r="AA1607" i="41"/>
  <c r="Z1607" i="41"/>
  <c r="Y1607" i="41"/>
  <c r="X1607" i="41"/>
  <c r="AF1607" i="41" s="1"/>
  <c r="W1607" i="41"/>
  <c r="V1607" i="41"/>
  <c r="U1607" i="41"/>
  <c r="T1607" i="41"/>
  <c r="S1607" i="41"/>
  <c r="R1607" i="41"/>
  <c r="AD1607" i="41" s="1"/>
  <c r="Q1607" i="41"/>
  <c r="AI1607" i="41" s="1"/>
  <c r="O1607" i="41"/>
  <c r="N1607" i="41"/>
  <c r="M1607" i="41"/>
  <c r="L1607" i="41"/>
  <c r="K1607" i="41"/>
  <c r="P1607" i="41" s="1"/>
  <c r="J1607" i="41"/>
  <c r="H1607" i="41"/>
  <c r="G1607" i="41"/>
  <c r="F1607" i="41"/>
  <c r="AH1607" i="41" s="1"/>
  <c r="E1607" i="41"/>
  <c r="AG1607" i="41" s="1"/>
  <c r="D1607" i="41"/>
  <c r="C1607" i="41"/>
  <c r="AC1606" i="41"/>
  <c r="AB1606" i="41"/>
  <c r="AA1606" i="41"/>
  <c r="Z1606" i="41"/>
  <c r="Y1606" i="41"/>
  <c r="X1606" i="41"/>
  <c r="AF1606" i="41" s="1"/>
  <c r="W1606" i="41"/>
  <c r="V1606" i="41"/>
  <c r="U1606" i="41"/>
  <c r="T1606" i="41"/>
  <c r="AJ1606" i="41" s="1"/>
  <c r="AK1606" i="41" s="1"/>
  <c r="S1606" i="41"/>
  <c r="R1606" i="41"/>
  <c r="AD1606" i="41" s="1"/>
  <c r="Q1606" i="41"/>
  <c r="AI1606" i="41" s="1"/>
  <c r="O1606" i="41"/>
  <c r="N1606" i="41"/>
  <c r="M1606" i="41"/>
  <c r="P1606" i="41" s="1"/>
  <c r="L1606" i="41"/>
  <c r="K1606" i="41"/>
  <c r="J1606" i="41"/>
  <c r="I1606" i="41"/>
  <c r="H1606" i="41"/>
  <c r="G1606" i="41"/>
  <c r="F1606" i="41"/>
  <c r="E1606" i="41"/>
  <c r="AG1606" i="41" s="1"/>
  <c r="D1606" i="41"/>
  <c r="AH1606" i="41" s="1"/>
  <c r="C1606" i="41"/>
  <c r="AB1605" i="41"/>
  <c r="AA1605" i="41"/>
  <c r="Z1605" i="41"/>
  <c r="Y1605" i="41"/>
  <c r="X1605" i="41"/>
  <c r="AF1605" i="41" s="1"/>
  <c r="W1605" i="41"/>
  <c r="V1605" i="41"/>
  <c r="U1605" i="41"/>
  <c r="T1605" i="41"/>
  <c r="AJ1605" i="41" s="1"/>
  <c r="S1605" i="41"/>
  <c r="AI1605" i="41" s="1"/>
  <c r="R1605" i="41"/>
  <c r="AD1605" i="41" s="1"/>
  <c r="Q1605" i="41"/>
  <c r="P1605" i="41"/>
  <c r="O1605" i="41"/>
  <c r="N1605" i="41"/>
  <c r="M1605" i="41"/>
  <c r="L1605" i="41"/>
  <c r="K1605" i="41"/>
  <c r="J1605" i="41"/>
  <c r="H1605" i="41"/>
  <c r="G1605" i="41"/>
  <c r="F1605" i="41"/>
  <c r="E1605" i="41"/>
  <c r="D1605" i="41"/>
  <c r="AH1605" i="41" s="1"/>
  <c r="C1605" i="41"/>
  <c r="AG1605" i="41" s="1"/>
  <c r="AE1604" i="41"/>
  <c r="AB1604" i="41"/>
  <c r="AA1604" i="41"/>
  <c r="Z1604" i="41"/>
  <c r="Y1604" i="41"/>
  <c r="X1604" i="41"/>
  <c r="AF1604" i="41" s="1"/>
  <c r="W1604" i="41"/>
  <c r="V1604" i="41"/>
  <c r="U1604" i="41"/>
  <c r="T1604" i="41"/>
  <c r="S1604" i="41"/>
  <c r="AI1604" i="41" s="1"/>
  <c r="R1604" i="41"/>
  <c r="AD1604" i="41" s="1"/>
  <c r="Q1604" i="41"/>
  <c r="O1604" i="41"/>
  <c r="N1604" i="41"/>
  <c r="M1604" i="41"/>
  <c r="L1604" i="41"/>
  <c r="K1604" i="41"/>
  <c r="P1604" i="41" s="1"/>
  <c r="J1604" i="41"/>
  <c r="H1604" i="41"/>
  <c r="G1604" i="41"/>
  <c r="F1604" i="41"/>
  <c r="AH1604" i="41" s="1"/>
  <c r="E1604" i="41"/>
  <c r="D1604" i="41"/>
  <c r="I1604" i="41" s="1"/>
  <c r="C1604" i="41"/>
  <c r="AG1604" i="41" s="1"/>
  <c r="AB1603" i="41"/>
  <c r="AA1603" i="41"/>
  <c r="Z1603" i="41"/>
  <c r="Y1603" i="41"/>
  <c r="X1603" i="41"/>
  <c r="AF1603" i="41" s="1"/>
  <c r="W1603" i="41"/>
  <c r="V1603" i="41"/>
  <c r="U1603" i="41"/>
  <c r="T1603" i="41"/>
  <c r="S1603" i="41"/>
  <c r="R1603" i="41"/>
  <c r="AD1603" i="41" s="1"/>
  <c r="Q1603" i="41"/>
  <c r="AI1603" i="41" s="1"/>
  <c r="O1603" i="41"/>
  <c r="N1603" i="41"/>
  <c r="M1603" i="41"/>
  <c r="L1603" i="41"/>
  <c r="K1603" i="41"/>
  <c r="P1603" i="41" s="1"/>
  <c r="J1603" i="41"/>
  <c r="H1603" i="41"/>
  <c r="G1603" i="41"/>
  <c r="F1603" i="41"/>
  <c r="AH1603" i="41" s="1"/>
  <c r="E1603" i="41"/>
  <c r="AG1603" i="41" s="1"/>
  <c r="D1603" i="41"/>
  <c r="C1603" i="41"/>
  <c r="AC1602" i="41"/>
  <c r="AB1602" i="41"/>
  <c r="AA1602" i="41"/>
  <c r="Z1602" i="41"/>
  <c r="Y1602" i="41"/>
  <c r="X1602" i="41"/>
  <c r="AF1602" i="41" s="1"/>
  <c r="W1602" i="41"/>
  <c r="V1602" i="41"/>
  <c r="U1602" i="41"/>
  <c r="T1602" i="41"/>
  <c r="AJ1602" i="41" s="1"/>
  <c r="AK1602" i="41" s="1"/>
  <c r="S1602" i="41"/>
  <c r="R1602" i="41"/>
  <c r="AD1602" i="41" s="1"/>
  <c r="Q1602" i="41"/>
  <c r="AI1602" i="41" s="1"/>
  <c r="O1602" i="41"/>
  <c r="N1602" i="41"/>
  <c r="M1602" i="41"/>
  <c r="P1602" i="41" s="1"/>
  <c r="L1602" i="41"/>
  <c r="K1602" i="41"/>
  <c r="J1602" i="41"/>
  <c r="I1602" i="41"/>
  <c r="H1602" i="41"/>
  <c r="G1602" i="41"/>
  <c r="F1602" i="41"/>
  <c r="E1602" i="41"/>
  <c r="AG1602" i="41" s="1"/>
  <c r="D1602" i="41"/>
  <c r="AH1602" i="41" s="1"/>
  <c r="C1602" i="41"/>
  <c r="AB1601" i="41"/>
  <c r="AA1601" i="41"/>
  <c r="Z1601" i="41"/>
  <c r="Y1601" i="41"/>
  <c r="X1601" i="41"/>
  <c r="AF1601" i="41" s="1"/>
  <c r="W1601" i="41"/>
  <c r="V1601" i="41"/>
  <c r="U1601" i="41"/>
  <c r="T1601" i="41"/>
  <c r="AJ1601" i="41" s="1"/>
  <c r="S1601" i="41"/>
  <c r="AI1601" i="41" s="1"/>
  <c r="R1601" i="41"/>
  <c r="AD1601" i="41" s="1"/>
  <c r="Q1601" i="41"/>
  <c r="P1601" i="41"/>
  <c r="O1601" i="41"/>
  <c r="N1601" i="41"/>
  <c r="M1601" i="41"/>
  <c r="L1601" i="41"/>
  <c r="K1601" i="41"/>
  <c r="J1601" i="41"/>
  <c r="H1601" i="41"/>
  <c r="G1601" i="41"/>
  <c r="F1601" i="41"/>
  <c r="E1601" i="41"/>
  <c r="D1601" i="41"/>
  <c r="AH1601" i="41" s="1"/>
  <c r="C1601" i="41"/>
  <c r="AG1601" i="41" s="1"/>
  <c r="AE1600" i="41"/>
  <c r="AB1600" i="41"/>
  <c r="AA1600" i="41"/>
  <c r="Z1600" i="41"/>
  <c r="Y1600" i="41"/>
  <c r="X1600" i="41"/>
  <c r="AF1600" i="41" s="1"/>
  <c r="W1600" i="41"/>
  <c r="V1600" i="41"/>
  <c r="U1600" i="41"/>
  <c r="T1600" i="41"/>
  <c r="S1600" i="41"/>
  <c r="AI1600" i="41" s="1"/>
  <c r="R1600" i="41"/>
  <c r="AD1600" i="41" s="1"/>
  <c r="Q1600" i="41"/>
  <c r="O1600" i="41"/>
  <c r="N1600" i="41"/>
  <c r="M1600" i="41"/>
  <c r="L1600" i="41"/>
  <c r="K1600" i="41"/>
  <c r="P1600" i="41" s="1"/>
  <c r="J1600" i="41"/>
  <c r="H1600" i="41"/>
  <c r="G1600" i="41"/>
  <c r="F1600" i="41"/>
  <c r="AH1600" i="41" s="1"/>
  <c r="E1600" i="41"/>
  <c r="D1600" i="41"/>
  <c r="I1600" i="41" s="1"/>
  <c r="C1600" i="41"/>
  <c r="AG1600" i="41" s="1"/>
  <c r="AB1599" i="41"/>
  <c r="AA1599" i="41"/>
  <c r="Z1599" i="41"/>
  <c r="Y1599" i="41"/>
  <c r="X1599" i="41"/>
  <c r="AF1599" i="41" s="1"/>
  <c r="W1599" i="41"/>
  <c r="V1599" i="41"/>
  <c r="U1599" i="41"/>
  <c r="T1599" i="41"/>
  <c r="S1599" i="41"/>
  <c r="R1599" i="41"/>
  <c r="AD1599" i="41" s="1"/>
  <c r="Q1599" i="41"/>
  <c r="AI1599" i="41" s="1"/>
  <c r="O1599" i="41"/>
  <c r="N1599" i="41"/>
  <c r="M1599" i="41"/>
  <c r="L1599" i="41"/>
  <c r="K1599" i="41"/>
  <c r="P1599" i="41" s="1"/>
  <c r="J1599" i="41"/>
  <c r="H1599" i="41"/>
  <c r="G1599" i="41"/>
  <c r="F1599" i="41"/>
  <c r="AH1599" i="41" s="1"/>
  <c r="E1599" i="41"/>
  <c r="AG1599" i="41" s="1"/>
  <c r="D1599" i="41"/>
  <c r="C1599" i="41"/>
  <c r="AC1598" i="41"/>
  <c r="AB1598" i="41"/>
  <c r="AA1598" i="41"/>
  <c r="Z1598" i="41"/>
  <c r="Y1598" i="41"/>
  <c r="X1598" i="41"/>
  <c r="AF1598" i="41" s="1"/>
  <c r="W1598" i="41"/>
  <c r="V1598" i="41"/>
  <c r="U1598" i="41"/>
  <c r="T1598" i="41"/>
  <c r="AJ1598" i="41" s="1"/>
  <c r="AK1598" i="41" s="1"/>
  <c r="S1598" i="41"/>
  <c r="R1598" i="41"/>
  <c r="AD1598" i="41" s="1"/>
  <c r="Q1598" i="41"/>
  <c r="AI1598" i="41" s="1"/>
  <c r="O1598" i="41"/>
  <c r="N1598" i="41"/>
  <c r="M1598" i="41"/>
  <c r="P1598" i="41" s="1"/>
  <c r="L1598" i="41"/>
  <c r="K1598" i="41"/>
  <c r="J1598" i="41"/>
  <c r="I1598" i="41"/>
  <c r="H1598" i="41"/>
  <c r="G1598" i="41"/>
  <c r="F1598" i="41"/>
  <c r="E1598" i="41"/>
  <c r="AG1598" i="41" s="1"/>
  <c r="D1598" i="41"/>
  <c r="AH1598" i="41" s="1"/>
  <c r="C1598" i="41"/>
  <c r="AB1597" i="41"/>
  <c r="AA1597" i="41"/>
  <c r="Z1597" i="41"/>
  <c r="Y1597" i="41"/>
  <c r="X1597" i="41"/>
  <c r="AF1597" i="41" s="1"/>
  <c r="W1597" i="41"/>
  <c r="V1597" i="41"/>
  <c r="U1597" i="41"/>
  <c r="T1597" i="41"/>
  <c r="AJ1597" i="41" s="1"/>
  <c r="S1597" i="41"/>
  <c r="AI1597" i="41" s="1"/>
  <c r="R1597" i="41"/>
  <c r="AD1597" i="41" s="1"/>
  <c r="Q1597" i="41"/>
  <c r="P1597" i="41"/>
  <c r="O1597" i="41"/>
  <c r="N1597" i="41"/>
  <c r="M1597" i="41"/>
  <c r="L1597" i="41"/>
  <c r="K1597" i="41"/>
  <c r="J1597" i="41"/>
  <c r="H1597" i="41"/>
  <c r="G1597" i="41"/>
  <c r="F1597" i="41"/>
  <c r="E1597" i="41"/>
  <c r="D1597" i="41"/>
  <c r="AH1597" i="41" s="1"/>
  <c r="C1597" i="41"/>
  <c r="AG1597" i="41" s="1"/>
  <c r="AE1596" i="41"/>
  <c r="AB1596" i="41"/>
  <c r="AA1596" i="41"/>
  <c r="Z1596" i="41"/>
  <c r="Y1596" i="41"/>
  <c r="X1596" i="41"/>
  <c r="AF1596" i="41" s="1"/>
  <c r="W1596" i="41"/>
  <c r="V1596" i="41"/>
  <c r="U1596" i="41"/>
  <c r="T1596" i="41"/>
  <c r="S1596" i="41"/>
  <c r="AI1596" i="41" s="1"/>
  <c r="R1596" i="41"/>
  <c r="AD1596" i="41" s="1"/>
  <c r="Q1596" i="41"/>
  <c r="O1596" i="41"/>
  <c r="N1596" i="41"/>
  <c r="M1596" i="41"/>
  <c r="L1596" i="41"/>
  <c r="K1596" i="41"/>
  <c r="P1596" i="41" s="1"/>
  <c r="J1596" i="41"/>
  <c r="H1596" i="41"/>
  <c r="G1596" i="41"/>
  <c r="F1596" i="41"/>
  <c r="AH1596" i="41" s="1"/>
  <c r="E1596" i="41"/>
  <c r="D1596" i="41"/>
  <c r="I1596" i="41" s="1"/>
  <c r="C1596" i="41"/>
  <c r="AG1596" i="41" s="1"/>
  <c r="AB1595" i="41"/>
  <c r="AA1595" i="41"/>
  <c r="Z1595" i="41"/>
  <c r="Y1595" i="41"/>
  <c r="X1595" i="41"/>
  <c r="AF1595" i="41" s="1"/>
  <c r="W1595" i="41"/>
  <c r="V1595" i="41"/>
  <c r="U1595" i="41"/>
  <c r="T1595" i="41"/>
  <c r="S1595" i="41"/>
  <c r="R1595" i="41"/>
  <c r="AD1595" i="41" s="1"/>
  <c r="Q1595" i="41"/>
  <c r="AI1595" i="41" s="1"/>
  <c r="O1595" i="41"/>
  <c r="N1595" i="41"/>
  <c r="M1595" i="41"/>
  <c r="L1595" i="41"/>
  <c r="K1595" i="41"/>
  <c r="P1595" i="41" s="1"/>
  <c r="J1595" i="41"/>
  <c r="H1595" i="41"/>
  <c r="G1595" i="41"/>
  <c r="F1595" i="41"/>
  <c r="AH1595" i="41" s="1"/>
  <c r="E1595" i="41"/>
  <c r="AG1595" i="41" s="1"/>
  <c r="D1595" i="41"/>
  <c r="C1595" i="41"/>
  <c r="AC1594" i="41"/>
  <c r="AB1594" i="41"/>
  <c r="AA1594" i="41"/>
  <c r="Z1594" i="41"/>
  <c r="Y1594" i="41"/>
  <c r="X1594" i="41"/>
  <c r="AF1594" i="41" s="1"/>
  <c r="W1594" i="41"/>
  <c r="V1594" i="41"/>
  <c r="U1594" i="41"/>
  <c r="T1594" i="41"/>
  <c r="AJ1594" i="41" s="1"/>
  <c r="AK1594" i="41" s="1"/>
  <c r="S1594" i="41"/>
  <c r="R1594" i="41"/>
  <c r="AD1594" i="41" s="1"/>
  <c r="Q1594" i="41"/>
  <c r="AI1594" i="41" s="1"/>
  <c r="O1594" i="41"/>
  <c r="N1594" i="41"/>
  <c r="M1594" i="41"/>
  <c r="P1594" i="41" s="1"/>
  <c r="L1594" i="41"/>
  <c r="K1594" i="41"/>
  <c r="J1594" i="41"/>
  <c r="I1594" i="41"/>
  <c r="H1594" i="41"/>
  <c r="G1594" i="41"/>
  <c r="F1594" i="41"/>
  <c r="E1594" i="41"/>
  <c r="AG1594" i="41" s="1"/>
  <c r="D1594" i="41"/>
  <c r="AH1594" i="41" s="1"/>
  <c r="C1594" i="41"/>
  <c r="AB1593" i="41"/>
  <c r="AA1593" i="41"/>
  <c r="Z1593" i="41"/>
  <c r="Y1593" i="41"/>
  <c r="X1593" i="41"/>
  <c r="AF1593" i="41" s="1"/>
  <c r="W1593" i="41"/>
  <c r="V1593" i="41"/>
  <c r="U1593" i="41"/>
  <c r="T1593" i="41"/>
  <c r="AJ1593" i="41" s="1"/>
  <c r="S1593" i="41"/>
  <c r="AI1593" i="41" s="1"/>
  <c r="R1593" i="41"/>
  <c r="AD1593" i="41" s="1"/>
  <c r="Q1593" i="41"/>
  <c r="P1593" i="41"/>
  <c r="O1593" i="41"/>
  <c r="N1593" i="41"/>
  <c r="M1593" i="41"/>
  <c r="L1593" i="41"/>
  <c r="K1593" i="41"/>
  <c r="J1593" i="41"/>
  <c r="H1593" i="41"/>
  <c r="G1593" i="41"/>
  <c r="F1593" i="41"/>
  <c r="E1593" i="41"/>
  <c r="D1593" i="41"/>
  <c r="AH1593" i="41" s="1"/>
  <c r="C1593" i="41"/>
  <c r="AG1593" i="41" s="1"/>
  <c r="AE1592" i="41"/>
  <c r="AB1592" i="41"/>
  <c r="AA1592" i="41"/>
  <c r="Z1592" i="41"/>
  <c r="Y1592" i="41"/>
  <c r="X1592" i="41"/>
  <c r="AF1592" i="41" s="1"/>
  <c r="W1592" i="41"/>
  <c r="V1592" i="41"/>
  <c r="U1592" i="41"/>
  <c r="T1592" i="41"/>
  <c r="S1592" i="41"/>
  <c r="AI1592" i="41" s="1"/>
  <c r="R1592" i="41"/>
  <c r="AD1592" i="41" s="1"/>
  <c r="Q1592" i="41"/>
  <c r="O1592" i="41"/>
  <c r="N1592" i="41"/>
  <c r="M1592" i="41"/>
  <c r="L1592" i="41"/>
  <c r="K1592" i="41"/>
  <c r="P1592" i="41" s="1"/>
  <c r="J1592" i="41"/>
  <c r="H1592" i="41"/>
  <c r="G1592" i="41"/>
  <c r="F1592" i="41"/>
  <c r="AH1592" i="41" s="1"/>
  <c r="E1592" i="41"/>
  <c r="D1592" i="41"/>
  <c r="I1592" i="41" s="1"/>
  <c r="C1592" i="41"/>
  <c r="AG1592" i="41" s="1"/>
  <c r="AB1591" i="41"/>
  <c r="AA1591" i="41"/>
  <c r="Z1591" i="41"/>
  <c r="Y1591" i="41"/>
  <c r="X1591" i="41"/>
  <c r="AF1591" i="41" s="1"/>
  <c r="W1591" i="41"/>
  <c r="V1591" i="41"/>
  <c r="U1591" i="41"/>
  <c r="T1591" i="41"/>
  <c r="S1591" i="41"/>
  <c r="R1591" i="41"/>
  <c r="AD1591" i="41" s="1"/>
  <c r="Q1591" i="41"/>
  <c r="AI1591" i="41" s="1"/>
  <c r="O1591" i="41"/>
  <c r="N1591" i="41"/>
  <c r="M1591" i="41"/>
  <c r="L1591" i="41"/>
  <c r="K1591" i="41"/>
  <c r="P1591" i="41" s="1"/>
  <c r="J1591" i="41"/>
  <c r="H1591" i="41"/>
  <c r="G1591" i="41"/>
  <c r="F1591" i="41"/>
  <c r="AH1591" i="41" s="1"/>
  <c r="E1591" i="41"/>
  <c r="AG1591" i="41" s="1"/>
  <c r="D1591" i="41"/>
  <c r="C1591" i="41"/>
  <c r="AC1590" i="41"/>
  <c r="AB1590" i="41"/>
  <c r="AA1590" i="41"/>
  <c r="Z1590" i="41"/>
  <c r="Y1590" i="41"/>
  <c r="X1590" i="41"/>
  <c r="AF1590" i="41" s="1"/>
  <c r="W1590" i="41"/>
  <c r="V1590" i="41"/>
  <c r="U1590" i="41"/>
  <c r="T1590" i="41"/>
  <c r="AJ1590" i="41" s="1"/>
  <c r="AK1590" i="41" s="1"/>
  <c r="S1590" i="41"/>
  <c r="R1590" i="41"/>
  <c r="AD1590" i="41" s="1"/>
  <c r="Q1590" i="41"/>
  <c r="AI1590" i="41" s="1"/>
  <c r="O1590" i="41"/>
  <c r="N1590" i="41"/>
  <c r="M1590" i="41"/>
  <c r="P1590" i="41" s="1"/>
  <c r="L1590" i="41"/>
  <c r="K1590" i="41"/>
  <c r="J1590" i="41"/>
  <c r="I1590" i="41"/>
  <c r="H1590" i="41"/>
  <c r="G1590" i="41"/>
  <c r="F1590" i="41"/>
  <c r="E1590" i="41"/>
  <c r="AG1590" i="41" s="1"/>
  <c r="D1590" i="41"/>
  <c r="AH1590" i="41" s="1"/>
  <c r="C1590" i="41"/>
  <c r="AB1589" i="41"/>
  <c r="AA1589" i="41"/>
  <c r="Z1589" i="41"/>
  <c r="Y1589" i="41"/>
  <c r="X1589" i="41"/>
  <c r="AF1589" i="41" s="1"/>
  <c r="W1589" i="41"/>
  <c r="V1589" i="41"/>
  <c r="U1589" i="41"/>
  <c r="T1589" i="41"/>
  <c r="AJ1589" i="41" s="1"/>
  <c r="S1589" i="41"/>
  <c r="AI1589" i="41" s="1"/>
  <c r="R1589" i="41"/>
  <c r="AD1589" i="41" s="1"/>
  <c r="Q1589" i="41"/>
  <c r="P1589" i="41"/>
  <c r="O1589" i="41"/>
  <c r="N1589" i="41"/>
  <c r="M1589" i="41"/>
  <c r="L1589" i="41"/>
  <c r="K1589" i="41"/>
  <c r="J1589" i="41"/>
  <c r="H1589" i="41"/>
  <c r="G1589" i="41"/>
  <c r="F1589" i="41"/>
  <c r="E1589" i="41"/>
  <c r="D1589" i="41"/>
  <c r="AH1589" i="41" s="1"/>
  <c r="C1589" i="41"/>
  <c r="AG1589" i="41" s="1"/>
  <c r="AE1588" i="41"/>
  <c r="AB1588" i="41"/>
  <c r="AA1588" i="41"/>
  <c r="Z1588" i="41"/>
  <c r="Y1588" i="41"/>
  <c r="X1588" i="41"/>
  <c r="AF1588" i="41" s="1"/>
  <c r="W1588" i="41"/>
  <c r="V1588" i="41"/>
  <c r="U1588" i="41"/>
  <c r="T1588" i="41"/>
  <c r="S1588" i="41"/>
  <c r="AI1588" i="41" s="1"/>
  <c r="R1588" i="41"/>
  <c r="AD1588" i="41" s="1"/>
  <c r="Q1588" i="41"/>
  <c r="O1588" i="41"/>
  <c r="N1588" i="41"/>
  <c r="M1588" i="41"/>
  <c r="L1588" i="41"/>
  <c r="K1588" i="41"/>
  <c r="P1588" i="41" s="1"/>
  <c r="J1588" i="41"/>
  <c r="H1588" i="41"/>
  <c r="G1588" i="41"/>
  <c r="F1588" i="41"/>
  <c r="AH1588" i="41" s="1"/>
  <c r="E1588" i="41"/>
  <c r="D1588" i="41"/>
  <c r="I1588" i="41" s="1"/>
  <c r="C1588" i="41"/>
  <c r="AG1588" i="41" s="1"/>
  <c r="AB1587" i="41"/>
  <c r="AA1587" i="41"/>
  <c r="Z1587" i="41"/>
  <c r="Y1587" i="41"/>
  <c r="X1587" i="41"/>
  <c r="AF1587" i="41" s="1"/>
  <c r="W1587" i="41"/>
  <c r="V1587" i="41"/>
  <c r="U1587" i="41"/>
  <c r="T1587" i="41"/>
  <c r="S1587" i="41"/>
  <c r="R1587" i="41"/>
  <c r="AD1587" i="41" s="1"/>
  <c r="Q1587" i="41"/>
  <c r="AI1587" i="41" s="1"/>
  <c r="O1587" i="41"/>
  <c r="N1587" i="41"/>
  <c r="M1587" i="41"/>
  <c r="L1587" i="41"/>
  <c r="K1587" i="41"/>
  <c r="P1587" i="41" s="1"/>
  <c r="J1587" i="41"/>
  <c r="H1587" i="41"/>
  <c r="G1587" i="41"/>
  <c r="F1587" i="41"/>
  <c r="AH1587" i="41" s="1"/>
  <c r="E1587" i="41"/>
  <c r="AG1587" i="41" s="1"/>
  <c r="D1587" i="41"/>
  <c r="C1587" i="41"/>
  <c r="AC1586" i="41"/>
  <c r="AB1586" i="41"/>
  <c r="AA1586" i="41"/>
  <c r="Z1586" i="41"/>
  <c r="Y1586" i="41"/>
  <c r="X1586" i="41"/>
  <c r="AF1586" i="41" s="1"/>
  <c r="W1586" i="41"/>
  <c r="V1586" i="41"/>
  <c r="U1586" i="41"/>
  <c r="T1586" i="41"/>
  <c r="AJ1586" i="41" s="1"/>
  <c r="AK1586" i="41" s="1"/>
  <c r="S1586" i="41"/>
  <c r="R1586" i="41"/>
  <c r="AD1586" i="41" s="1"/>
  <c r="Q1586" i="41"/>
  <c r="AI1586" i="41" s="1"/>
  <c r="O1586" i="41"/>
  <c r="N1586" i="41"/>
  <c r="M1586" i="41"/>
  <c r="P1586" i="41" s="1"/>
  <c r="L1586" i="41"/>
  <c r="K1586" i="41"/>
  <c r="J1586" i="41"/>
  <c r="I1586" i="41"/>
  <c r="H1586" i="41"/>
  <c r="G1586" i="41"/>
  <c r="F1586" i="41"/>
  <c r="E1586" i="41"/>
  <c r="AG1586" i="41" s="1"/>
  <c r="D1586" i="41"/>
  <c r="AH1586" i="41" s="1"/>
  <c r="C1586" i="41"/>
  <c r="AB1585" i="41"/>
  <c r="AA1585" i="41"/>
  <c r="Z1585" i="41"/>
  <c r="Y1585" i="41"/>
  <c r="X1585" i="41"/>
  <c r="AF1585" i="41" s="1"/>
  <c r="W1585" i="41"/>
  <c r="V1585" i="41"/>
  <c r="U1585" i="41"/>
  <c r="T1585" i="41"/>
  <c r="AJ1585" i="41" s="1"/>
  <c r="S1585" i="41"/>
  <c r="AI1585" i="41" s="1"/>
  <c r="R1585" i="41"/>
  <c r="AD1585" i="41" s="1"/>
  <c r="Q1585" i="41"/>
  <c r="P1585" i="41"/>
  <c r="O1585" i="41"/>
  <c r="N1585" i="41"/>
  <c r="M1585" i="41"/>
  <c r="L1585" i="41"/>
  <c r="K1585" i="41"/>
  <c r="J1585" i="41"/>
  <c r="H1585" i="41"/>
  <c r="G1585" i="41"/>
  <c r="F1585" i="41"/>
  <c r="E1585" i="41"/>
  <c r="D1585" i="41"/>
  <c r="AH1585" i="41" s="1"/>
  <c r="C1585" i="41"/>
  <c r="AG1585" i="41" s="1"/>
  <c r="AE1584" i="41"/>
  <c r="AB1584" i="41"/>
  <c r="AB1620" i="41" s="1"/>
  <c r="AA1584" i="41"/>
  <c r="AA1620" i="41" s="1"/>
  <c r="Z1584" i="41"/>
  <c r="Z1620" i="41" s="1"/>
  <c r="Y1584" i="41"/>
  <c r="Y1620" i="41" s="1"/>
  <c r="X1584" i="41"/>
  <c r="X1620" i="41" s="1"/>
  <c r="W1584" i="41"/>
  <c r="W1620" i="41" s="1"/>
  <c r="V1584" i="41"/>
  <c r="V1620" i="41" s="1"/>
  <c r="U1584" i="41"/>
  <c r="U1620" i="41" s="1"/>
  <c r="T1584" i="41"/>
  <c r="T1620" i="41" s="1"/>
  <c r="S1584" i="41"/>
  <c r="S1620" i="41" s="1"/>
  <c r="R1584" i="41"/>
  <c r="R1620" i="41" s="1"/>
  <c r="Q1584" i="41"/>
  <c r="Q1620" i="41" s="1"/>
  <c r="O1584" i="41"/>
  <c r="O1620" i="41" s="1"/>
  <c r="N1584" i="41"/>
  <c r="N1620" i="41" s="1"/>
  <c r="M1584" i="41"/>
  <c r="M1620" i="41" s="1"/>
  <c r="L1584" i="41"/>
  <c r="L1620" i="41" s="1"/>
  <c r="K1584" i="41"/>
  <c r="K1620" i="41" s="1"/>
  <c r="J1584" i="41"/>
  <c r="J1620" i="41" s="1"/>
  <c r="H1584" i="41"/>
  <c r="H1620" i="41" s="1"/>
  <c r="G1584" i="41"/>
  <c r="G1620" i="41" s="1"/>
  <c r="F1584" i="41"/>
  <c r="F1620" i="41" s="1"/>
  <c r="E1584" i="41"/>
  <c r="E1620" i="41" s="1"/>
  <c r="D1584" i="41"/>
  <c r="I1584" i="41" s="1"/>
  <c r="C1584" i="41"/>
  <c r="C1620" i="41" s="1"/>
  <c r="AB1574" i="41"/>
  <c r="AA1574" i="41"/>
  <c r="Z1574" i="41"/>
  <c r="Y1574" i="41"/>
  <c r="X1574" i="41"/>
  <c r="AF1574" i="41" s="1"/>
  <c r="W1574" i="41"/>
  <c r="V1574" i="41"/>
  <c r="U1574" i="41"/>
  <c r="T1574" i="41"/>
  <c r="AJ1574" i="41" s="1"/>
  <c r="AK1574" i="41" s="1"/>
  <c r="S1574" i="41"/>
  <c r="AI1574" i="41" s="1"/>
  <c r="R1574" i="41"/>
  <c r="AD1574" i="41" s="1"/>
  <c r="Q1574" i="41"/>
  <c r="P1574" i="41"/>
  <c r="O1574" i="41"/>
  <c r="N1574" i="41"/>
  <c r="M1574" i="41"/>
  <c r="L1574" i="41"/>
  <c r="K1574" i="41"/>
  <c r="J1574" i="41"/>
  <c r="H1574" i="41"/>
  <c r="G1574" i="41"/>
  <c r="F1574" i="41"/>
  <c r="E1574" i="41"/>
  <c r="D1574" i="41"/>
  <c r="AH1574" i="41" s="1"/>
  <c r="C1574" i="41"/>
  <c r="AG1574" i="41" s="1"/>
  <c r="AE1573" i="41"/>
  <c r="AB1573" i="41"/>
  <c r="AA1573" i="41"/>
  <c r="Z1573" i="41"/>
  <c r="Y1573" i="41"/>
  <c r="X1573" i="41"/>
  <c r="AF1573" i="41" s="1"/>
  <c r="W1573" i="41"/>
  <c r="V1573" i="41"/>
  <c r="U1573" i="41"/>
  <c r="T1573" i="41"/>
  <c r="S1573" i="41"/>
  <c r="AI1573" i="41" s="1"/>
  <c r="R1573" i="41"/>
  <c r="AD1573" i="41" s="1"/>
  <c r="Q1573" i="41"/>
  <c r="O1573" i="41"/>
  <c r="N1573" i="41"/>
  <c r="M1573" i="41"/>
  <c r="L1573" i="41"/>
  <c r="K1573" i="41"/>
  <c r="P1573" i="41" s="1"/>
  <c r="J1573" i="41"/>
  <c r="H1573" i="41"/>
  <c r="G1573" i="41"/>
  <c r="F1573" i="41"/>
  <c r="AH1573" i="41" s="1"/>
  <c r="E1573" i="41"/>
  <c r="D1573" i="41"/>
  <c r="I1573" i="41" s="1"/>
  <c r="C1573" i="41"/>
  <c r="AG1573" i="41" s="1"/>
  <c r="AB1572" i="41"/>
  <c r="AA1572" i="41"/>
  <c r="Z1572" i="41"/>
  <c r="Y1572" i="41"/>
  <c r="X1572" i="41"/>
  <c r="AF1572" i="41" s="1"/>
  <c r="W1572" i="41"/>
  <c r="V1572" i="41"/>
  <c r="U1572" i="41"/>
  <c r="T1572" i="41"/>
  <c r="S1572" i="41"/>
  <c r="R1572" i="41"/>
  <c r="AD1572" i="41" s="1"/>
  <c r="Q1572" i="41"/>
  <c r="AI1572" i="41" s="1"/>
  <c r="O1572" i="41"/>
  <c r="N1572" i="41"/>
  <c r="M1572" i="41"/>
  <c r="L1572" i="41"/>
  <c r="K1572" i="41"/>
  <c r="P1572" i="41" s="1"/>
  <c r="J1572" i="41"/>
  <c r="H1572" i="41"/>
  <c r="G1572" i="41"/>
  <c r="F1572" i="41"/>
  <c r="AH1572" i="41" s="1"/>
  <c r="E1572" i="41"/>
  <c r="AG1572" i="41" s="1"/>
  <c r="D1572" i="41"/>
  <c r="C1572" i="41"/>
  <c r="AC1571" i="41"/>
  <c r="AB1571" i="41"/>
  <c r="AA1571" i="41"/>
  <c r="Z1571" i="41"/>
  <c r="Y1571" i="41"/>
  <c r="X1571" i="41"/>
  <c r="AF1571" i="41" s="1"/>
  <c r="W1571" i="41"/>
  <c r="V1571" i="41"/>
  <c r="U1571" i="41"/>
  <c r="T1571" i="41"/>
  <c r="AJ1571" i="41" s="1"/>
  <c r="S1571" i="41"/>
  <c r="R1571" i="41"/>
  <c r="AD1571" i="41" s="1"/>
  <c r="Q1571" i="41"/>
  <c r="AI1571" i="41" s="1"/>
  <c r="O1571" i="41"/>
  <c r="N1571" i="41"/>
  <c r="M1571" i="41"/>
  <c r="P1571" i="41" s="1"/>
  <c r="L1571" i="41"/>
  <c r="K1571" i="41"/>
  <c r="J1571" i="41"/>
  <c r="I1571" i="41"/>
  <c r="H1571" i="41"/>
  <c r="G1571" i="41"/>
  <c r="F1571" i="41"/>
  <c r="E1571" i="41"/>
  <c r="AG1571" i="41" s="1"/>
  <c r="D1571" i="41"/>
  <c r="AH1571" i="41" s="1"/>
  <c r="C1571" i="41"/>
  <c r="AB1570" i="41"/>
  <c r="AA1570" i="41"/>
  <c r="Z1570" i="41"/>
  <c r="Y1570" i="41"/>
  <c r="X1570" i="41"/>
  <c r="AF1570" i="41" s="1"/>
  <c r="W1570" i="41"/>
  <c r="V1570" i="41"/>
  <c r="U1570" i="41"/>
  <c r="T1570" i="41"/>
  <c r="AJ1570" i="41" s="1"/>
  <c r="AK1570" i="41" s="1"/>
  <c r="S1570" i="41"/>
  <c r="AI1570" i="41" s="1"/>
  <c r="R1570" i="41"/>
  <c r="AD1570" i="41" s="1"/>
  <c r="Q1570" i="41"/>
  <c r="P1570" i="41"/>
  <c r="O1570" i="41"/>
  <c r="N1570" i="41"/>
  <c r="M1570" i="41"/>
  <c r="L1570" i="41"/>
  <c r="K1570" i="41"/>
  <c r="J1570" i="41"/>
  <c r="H1570" i="41"/>
  <c r="G1570" i="41"/>
  <c r="F1570" i="41"/>
  <c r="E1570" i="41"/>
  <c r="D1570" i="41"/>
  <c r="AH1570" i="41" s="1"/>
  <c r="C1570" i="41"/>
  <c r="AG1570" i="41" s="1"/>
  <c r="AE1569" i="41"/>
  <c r="AB1569" i="41"/>
  <c r="AA1569" i="41"/>
  <c r="Z1569" i="41"/>
  <c r="Y1569" i="41"/>
  <c r="X1569" i="41"/>
  <c r="AF1569" i="41" s="1"/>
  <c r="W1569" i="41"/>
  <c r="V1569" i="41"/>
  <c r="U1569" i="41"/>
  <c r="T1569" i="41"/>
  <c r="S1569" i="41"/>
  <c r="AI1569" i="41" s="1"/>
  <c r="R1569" i="41"/>
  <c r="AD1569" i="41" s="1"/>
  <c r="Q1569" i="41"/>
  <c r="O1569" i="41"/>
  <c r="N1569" i="41"/>
  <c r="M1569" i="41"/>
  <c r="L1569" i="41"/>
  <c r="K1569" i="41"/>
  <c r="P1569" i="41" s="1"/>
  <c r="J1569" i="41"/>
  <c r="H1569" i="41"/>
  <c r="G1569" i="41"/>
  <c r="F1569" i="41"/>
  <c r="AH1569" i="41" s="1"/>
  <c r="E1569" i="41"/>
  <c r="D1569" i="41"/>
  <c r="I1569" i="41" s="1"/>
  <c r="C1569" i="41"/>
  <c r="AG1569" i="41" s="1"/>
  <c r="AB1568" i="41"/>
  <c r="AA1568" i="41"/>
  <c r="Z1568" i="41"/>
  <c r="Y1568" i="41"/>
  <c r="X1568" i="41"/>
  <c r="AF1568" i="41" s="1"/>
  <c r="W1568" i="41"/>
  <c r="V1568" i="41"/>
  <c r="U1568" i="41"/>
  <c r="T1568" i="41"/>
  <c r="S1568" i="41"/>
  <c r="R1568" i="41"/>
  <c r="AD1568" i="41" s="1"/>
  <c r="Q1568" i="41"/>
  <c r="AI1568" i="41" s="1"/>
  <c r="O1568" i="41"/>
  <c r="N1568" i="41"/>
  <c r="M1568" i="41"/>
  <c r="L1568" i="41"/>
  <c r="K1568" i="41"/>
  <c r="P1568" i="41" s="1"/>
  <c r="J1568" i="41"/>
  <c r="H1568" i="41"/>
  <c r="G1568" i="41"/>
  <c r="F1568" i="41"/>
  <c r="AH1568" i="41" s="1"/>
  <c r="E1568" i="41"/>
  <c r="AG1568" i="41" s="1"/>
  <c r="D1568" i="41"/>
  <c r="C1568" i="41"/>
  <c r="AC1567" i="41"/>
  <c r="AB1567" i="41"/>
  <c r="AA1567" i="41"/>
  <c r="Z1567" i="41"/>
  <c r="Y1567" i="41"/>
  <c r="X1567" i="41"/>
  <c r="AF1567" i="41" s="1"/>
  <c r="W1567" i="41"/>
  <c r="V1567" i="41"/>
  <c r="U1567" i="41"/>
  <c r="T1567" i="41"/>
  <c r="AJ1567" i="41" s="1"/>
  <c r="S1567" i="41"/>
  <c r="R1567" i="41"/>
  <c r="AD1567" i="41" s="1"/>
  <c r="Q1567" i="41"/>
  <c r="AI1567" i="41" s="1"/>
  <c r="O1567" i="41"/>
  <c r="N1567" i="41"/>
  <c r="M1567" i="41"/>
  <c r="P1567" i="41" s="1"/>
  <c r="L1567" i="41"/>
  <c r="K1567" i="41"/>
  <c r="J1567" i="41"/>
  <c r="I1567" i="41"/>
  <c r="H1567" i="41"/>
  <c r="G1567" i="41"/>
  <c r="F1567" i="41"/>
  <c r="E1567" i="41"/>
  <c r="AG1567" i="41" s="1"/>
  <c r="D1567" i="41"/>
  <c r="AH1567" i="41" s="1"/>
  <c r="C1567" i="41"/>
  <c r="AB1566" i="41"/>
  <c r="AA1566" i="41"/>
  <c r="Z1566" i="41"/>
  <c r="Y1566" i="41"/>
  <c r="X1566" i="41"/>
  <c r="AF1566" i="41" s="1"/>
  <c r="W1566" i="41"/>
  <c r="V1566" i="41"/>
  <c r="U1566" i="41"/>
  <c r="T1566" i="41"/>
  <c r="AJ1566" i="41" s="1"/>
  <c r="AK1566" i="41" s="1"/>
  <c r="S1566" i="41"/>
  <c r="AI1566" i="41" s="1"/>
  <c r="R1566" i="41"/>
  <c r="AD1566" i="41" s="1"/>
  <c r="Q1566" i="41"/>
  <c r="P1566" i="41"/>
  <c r="O1566" i="41"/>
  <c r="N1566" i="41"/>
  <c r="M1566" i="41"/>
  <c r="L1566" i="41"/>
  <c r="K1566" i="41"/>
  <c r="J1566" i="41"/>
  <c r="H1566" i="41"/>
  <c r="G1566" i="41"/>
  <c r="F1566" i="41"/>
  <c r="E1566" i="41"/>
  <c r="D1566" i="41"/>
  <c r="AH1566" i="41" s="1"/>
  <c r="C1566" i="41"/>
  <c r="AG1566" i="41" s="1"/>
  <c r="AE1565" i="41"/>
  <c r="AB1565" i="41"/>
  <c r="AA1565" i="41"/>
  <c r="Z1565" i="41"/>
  <c r="Y1565" i="41"/>
  <c r="X1565" i="41"/>
  <c r="AF1565" i="41" s="1"/>
  <c r="W1565" i="41"/>
  <c r="V1565" i="41"/>
  <c r="U1565" i="41"/>
  <c r="T1565" i="41"/>
  <c r="S1565" i="41"/>
  <c r="AI1565" i="41" s="1"/>
  <c r="R1565" i="41"/>
  <c r="AD1565" i="41" s="1"/>
  <c r="Q1565" i="41"/>
  <c r="O1565" i="41"/>
  <c r="N1565" i="41"/>
  <c r="M1565" i="41"/>
  <c r="L1565" i="41"/>
  <c r="K1565" i="41"/>
  <c r="P1565" i="41" s="1"/>
  <c r="J1565" i="41"/>
  <c r="H1565" i="41"/>
  <c r="G1565" i="41"/>
  <c r="F1565" i="41"/>
  <c r="AH1565" i="41" s="1"/>
  <c r="E1565" i="41"/>
  <c r="D1565" i="41"/>
  <c r="I1565" i="41" s="1"/>
  <c r="C1565" i="41"/>
  <c r="AG1565" i="41" s="1"/>
  <c r="AB1564" i="41"/>
  <c r="AA1564" i="41"/>
  <c r="Z1564" i="41"/>
  <c r="Y1564" i="41"/>
  <c r="X1564" i="41"/>
  <c r="AF1564" i="41" s="1"/>
  <c r="W1564" i="41"/>
  <c r="V1564" i="41"/>
  <c r="U1564" i="41"/>
  <c r="T1564" i="41"/>
  <c r="S1564" i="41"/>
  <c r="R1564" i="41"/>
  <c r="AD1564" i="41" s="1"/>
  <c r="Q1564" i="41"/>
  <c r="AI1564" i="41" s="1"/>
  <c r="O1564" i="41"/>
  <c r="N1564" i="41"/>
  <c r="M1564" i="41"/>
  <c r="L1564" i="41"/>
  <c r="K1564" i="41"/>
  <c r="P1564" i="41" s="1"/>
  <c r="J1564" i="41"/>
  <c r="H1564" i="41"/>
  <c r="G1564" i="41"/>
  <c r="F1564" i="41"/>
  <c r="AH1564" i="41" s="1"/>
  <c r="E1564" i="41"/>
  <c r="AG1564" i="41" s="1"/>
  <c r="D1564" i="41"/>
  <c r="C1564" i="41"/>
  <c r="AC1563" i="41"/>
  <c r="AB1563" i="41"/>
  <c r="AA1563" i="41"/>
  <c r="Z1563" i="41"/>
  <c r="Y1563" i="41"/>
  <c r="X1563" i="41"/>
  <c r="AF1563" i="41" s="1"/>
  <c r="W1563" i="41"/>
  <c r="V1563" i="41"/>
  <c r="U1563" i="41"/>
  <c r="T1563" i="41"/>
  <c r="AJ1563" i="41" s="1"/>
  <c r="S1563" i="41"/>
  <c r="R1563" i="41"/>
  <c r="AD1563" i="41" s="1"/>
  <c r="Q1563" i="41"/>
  <c r="AI1563" i="41" s="1"/>
  <c r="O1563" i="41"/>
  <c r="N1563" i="41"/>
  <c r="M1563" i="41"/>
  <c r="P1563" i="41" s="1"/>
  <c r="L1563" i="41"/>
  <c r="K1563" i="41"/>
  <c r="J1563" i="41"/>
  <c r="I1563" i="41"/>
  <c r="H1563" i="41"/>
  <c r="G1563" i="41"/>
  <c r="F1563" i="41"/>
  <c r="E1563" i="41"/>
  <c r="AG1563" i="41" s="1"/>
  <c r="D1563" i="41"/>
  <c r="AH1563" i="41" s="1"/>
  <c r="C1563" i="41"/>
  <c r="AB1562" i="41"/>
  <c r="AA1562" i="41"/>
  <c r="Z1562" i="41"/>
  <c r="Y1562" i="41"/>
  <c r="X1562" i="41"/>
  <c r="AF1562" i="41" s="1"/>
  <c r="W1562" i="41"/>
  <c r="V1562" i="41"/>
  <c r="U1562" i="41"/>
  <c r="T1562" i="41"/>
  <c r="AJ1562" i="41" s="1"/>
  <c r="AK1562" i="41" s="1"/>
  <c r="S1562" i="41"/>
  <c r="AI1562" i="41" s="1"/>
  <c r="R1562" i="41"/>
  <c r="AD1562" i="41" s="1"/>
  <c r="Q1562" i="41"/>
  <c r="P1562" i="41"/>
  <c r="O1562" i="41"/>
  <c r="N1562" i="41"/>
  <c r="M1562" i="41"/>
  <c r="L1562" i="41"/>
  <c r="K1562" i="41"/>
  <c r="J1562" i="41"/>
  <c r="H1562" i="41"/>
  <c r="G1562" i="41"/>
  <c r="F1562" i="41"/>
  <c r="E1562" i="41"/>
  <c r="D1562" i="41"/>
  <c r="AH1562" i="41" s="1"/>
  <c r="C1562" i="41"/>
  <c r="AG1562" i="41" s="1"/>
  <c r="AE1561" i="41"/>
  <c r="AB1561" i="41"/>
  <c r="AA1561" i="41"/>
  <c r="Z1561" i="41"/>
  <c r="Y1561" i="41"/>
  <c r="X1561" i="41"/>
  <c r="AF1561" i="41" s="1"/>
  <c r="W1561" i="41"/>
  <c r="V1561" i="41"/>
  <c r="U1561" i="41"/>
  <c r="T1561" i="41"/>
  <c r="S1561" i="41"/>
  <c r="AI1561" i="41" s="1"/>
  <c r="R1561" i="41"/>
  <c r="AD1561" i="41" s="1"/>
  <c r="Q1561" i="41"/>
  <c r="O1561" i="41"/>
  <c r="N1561" i="41"/>
  <c r="M1561" i="41"/>
  <c r="L1561" i="41"/>
  <c r="K1561" i="41"/>
  <c r="P1561" i="41" s="1"/>
  <c r="J1561" i="41"/>
  <c r="H1561" i="41"/>
  <c r="G1561" i="41"/>
  <c r="F1561" i="41"/>
  <c r="AH1561" i="41" s="1"/>
  <c r="E1561" i="41"/>
  <c r="D1561" i="41"/>
  <c r="I1561" i="41" s="1"/>
  <c r="C1561" i="41"/>
  <c r="AG1561" i="41" s="1"/>
  <c r="AB1560" i="41"/>
  <c r="AA1560" i="41"/>
  <c r="Z1560" i="41"/>
  <c r="Y1560" i="41"/>
  <c r="X1560" i="41"/>
  <c r="AF1560" i="41" s="1"/>
  <c r="W1560" i="41"/>
  <c r="V1560" i="41"/>
  <c r="U1560" i="41"/>
  <c r="T1560" i="41"/>
  <c r="S1560" i="41"/>
  <c r="R1560" i="41"/>
  <c r="AD1560" i="41" s="1"/>
  <c r="Q1560" i="41"/>
  <c r="AI1560" i="41" s="1"/>
  <c r="O1560" i="41"/>
  <c r="N1560" i="41"/>
  <c r="M1560" i="41"/>
  <c r="L1560" i="41"/>
  <c r="K1560" i="41"/>
  <c r="P1560" i="41" s="1"/>
  <c r="J1560" i="41"/>
  <c r="H1560" i="41"/>
  <c r="G1560" i="41"/>
  <c r="F1560" i="41"/>
  <c r="AH1560" i="41" s="1"/>
  <c r="E1560" i="41"/>
  <c r="AG1560" i="41" s="1"/>
  <c r="D1560" i="41"/>
  <c r="C1560" i="41"/>
  <c r="AC1559" i="41"/>
  <c r="AB1559" i="41"/>
  <c r="AA1559" i="41"/>
  <c r="Z1559" i="41"/>
  <c r="Y1559" i="41"/>
  <c r="X1559" i="41"/>
  <c r="AF1559" i="41" s="1"/>
  <c r="W1559" i="41"/>
  <c r="V1559" i="41"/>
  <c r="U1559" i="41"/>
  <c r="T1559" i="41"/>
  <c r="AJ1559" i="41" s="1"/>
  <c r="S1559" i="41"/>
  <c r="R1559" i="41"/>
  <c r="AD1559" i="41" s="1"/>
  <c r="Q1559" i="41"/>
  <c r="AI1559" i="41" s="1"/>
  <c r="O1559" i="41"/>
  <c r="N1559" i="41"/>
  <c r="M1559" i="41"/>
  <c r="P1559" i="41" s="1"/>
  <c r="L1559" i="41"/>
  <c r="K1559" i="41"/>
  <c r="J1559" i="41"/>
  <c r="I1559" i="41"/>
  <c r="H1559" i="41"/>
  <c r="G1559" i="41"/>
  <c r="F1559" i="41"/>
  <c r="E1559" i="41"/>
  <c r="AG1559" i="41" s="1"/>
  <c r="D1559" i="41"/>
  <c r="AH1559" i="41" s="1"/>
  <c r="C1559" i="41"/>
  <c r="AB1558" i="41"/>
  <c r="AA1558" i="41"/>
  <c r="Z1558" i="41"/>
  <c r="Y1558" i="41"/>
  <c r="X1558" i="41"/>
  <c r="AF1558" i="41" s="1"/>
  <c r="W1558" i="41"/>
  <c r="V1558" i="41"/>
  <c r="U1558" i="41"/>
  <c r="T1558" i="41"/>
  <c r="AJ1558" i="41" s="1"/>
  <c r="AK1558" i="41" s="1"/>
  <c r="S1558" i="41"/>
  <c r="AI1558" i="41" s="1"/>
  <c r="R1558" i="41"/>
  <c r="AD1558" i="41" s="1"/>
  <c r="Q1558" i="41"/>
  <c r="P1558" i="41"/>
  <c r="O1558" i="41"/>
  <c r="N1558" i="41"/>
  <c r="M1558" i="41"/>
  <c r="L1558" i="41"/>
  <c r="K1558" i="41"/>
  <c r="J1558" i="41"/>
  <c r="H1558" i="41"/>
  <c r="G1558" i="41"/>
  <c r="F1558" i="41"/>
  <c r="E1558" i="41"/>
  <c r="D1558" i="41"/>
  <c r="AH1558" i="41" s="1"/>
  <c r="C1558" i="41"/>
  <c r="AG1558" i="41" s="1"/>
  <c r="AE1557" i="41"/>
  <c r="AB1557" i="41"/>
  <c r="AA1557" i="41"/>
  <c r="Z1557" i="41"/>
  <c r="Y1557" i="41"/>
  <c r="X1557" i="41"/>
  <c r="AF1557" i="41" s="1"/>
  <c r="W1557" i="41"/>
  <c r="V1557" i="41"/>
  <c r="U1557" i="41"/>
  <c r="T1557" i="41"/>
  <c r="S1557" i="41"/>
  <c r="AI1557" i="41" s="1"/>
  <c r="R1557" i="41"/>
  <c r="AD1557" i="41" s="1"/>
  <c r="Q1557" i="41"/>
  <c r="O1557" i="41"/>
  <c r="N1557" i="41"/>
  <c r="M1557" i="41"/>
  <c r="L1557" i="41"/>
  <c r="K1557" i="41"/>
  <c r="P1557" i="41" s="1"/>
  <c r="J1557" i="41"/>
  <c r="H1557" i="41"/>
  <c r="G1557" i="41"/>
  <c r="F1557" i="41"/>
  <c r="AH1557" i="41" s="1"/>
  <c r="E1557" i="41"/>
  <c r="D1557" i="41"/>
  <c r="I1557" i="41" s="1"/>
  <c r="C1557" i="41"/>
  <c r="AG1557" i="41" s="1"/>
  <c r="AB1556" i="41"/>
  <c r="AA1556" i="41"/>
  <c r="Z1556" i="41"/>
  <c r="Y1556" i="41"/>
  <c r="X1556" i="41"/>
  <c r="AF1556" i="41" s="1"/>
  <c r="W1556" i="41"/>
  <c r="V1556" i="41"/>
  <c r="U1556" i="41"/>
  <c r="T1556" i="41"/>
  <c r="S1556" i="41"/>
  <c r="R1556" i="41"/>
  <c r="AD1556" i="41" s="1"/>
  <c r="Q1556" i="41"/>
  <c r="AI1556" i="41" s="1"/>
  <c r="O1556" i="41"/>
  <c r="N1556" i="41"/>
  <c r="M1556" i="41"/>
  <c r="L1556" i="41"/>
  <c r="K1556" i="41"/>
  <c r="P1556" i="41" s="1"/>
  <c r="J1556" i="41"/>
  <c r="H1556" i="41"/>
  <c r="G1556" i="41"/>
  <c r="F1556" i="41"/>
  <c r="AH1556" i="41" s="1"/>
  <c r="E1556" i="41"/>
  <c r="AG1556" i="41" s="1"/>
  <c r="D1556" i="41"/>
  <c r="C1556" i="41"/>
  <c r="AC1555" i="41"/>
  <c r="AB1555" i="41"/>
  <c r="AA1555" i="41"/>
  <c r="Z1555" i="41"/>
  <c r="Y1555" i="41"/>
  <c r="X1555" i="41"/>
  <c r="AF1555" i="41" s="1"/>
  <c r="W1555" i="41"/>
  <c r="V1555" i="41"/>
  <c r="U1555" i="41"/>
  <c r="T1555" i="41"/>
  <c r="AJ1555" i="41" s="1"/>
  <c r="S1555" i="41"/>
  <c r="R1555" i="41"/>
  <c r="AD1555" i="41" s="1"/>
  <c r="Q1555" i="41"/>
  <c r="AI1555" i="41" s="1"/>
  <c r="O1555" i="41"/>
  <c r="N1555" i="41"/>
  <c r="M1555" i="41"/>
  <c r="P1555" i="41" s="1"/>
  <c r="L1555" i="41"/>
  <c r="K1555" i="41"/>
  <c r="J1555" i="41"/>
  <c r="I1555" i="41"/>
  <c r="H1555" i="41"/>
  <c r="G1555" i="41"/>
  <c r="F1555" i="41"/>
  <c r="E1555" i="41"/>
  <c r="AG1555" i="41" s="1"/>
  <c r="D1555" i="41"/>
  <c r="AH1555" i="41" s="1"/>
  <c r="C1555" i="41"/>
  <c r="AB1554" i="41"/>
  <c r="AA1554" i="41"/>
  <c r="Z1554" i="41"/>
  <c r="Y1554" i="41"/>
  <c r="X1554" i="41"/>
  <c r="AF1554" i="41" s="1"/>
  <c r="W1554" i="41"/>
  <c r="V1554" i="41"/>
  <c r="U1554" i="41"/>
  <c r="T1554" i="41"/>
  <c r="AJ1554" i="41" s="1"/>
  <c r="AK1554" i="41" s="1"/>
  <c r="S1554" i="41"/>
  <c r="AI1554" i="41" s="1"/>
  <c r="R1554" i="41"/>
  <c r="AD1554" i="41" s="1"/>
  <c r="Q1554" i="41"/>
  <c r="P1554" i="41"/>
  <c r="O1554" i="41"/>
  <c r="N1554" i="41"/>
  <c r="M1554" i="41"/>
  <c r="L1554" i="41"/>
  <c r="K1554" i="41"/>
  <c r="J1554" i="41"/>
  <c r="H1554" i="41"/>
  <c r="G1554" i="41"/>
  <c r="F1554" i="41"/>
  <c r="E1554" i="41"/>
  <c r="D1554" i="41"/>
  <c r="AH1554" i="41" s="1"/>
  <c r="C1554" i="41"/>
  <c r="AG1554" i="41" s="1"/>
  <c r="AE1553" i="41"/>
  <c r="AB1553" i="41"/>
  <c r="AA1553" i="41"/>
  <c r="Z1553" i="41"/>
  <c r="Y1553" i="41"/>
  <c r="X1553" i="41"/>
  <c r="AF1553" i="41" s="1"/>
  <c r="W1553" i="41"/>
  <c r="V1553" i="41"/>
  <c r="U1553" i="41"/>
  <c r="T1553" i="41"/>
  <c r="S1553" i="41"/>
  <c r="AI1553" i="41" s="1"/>
  <c r="R1553" i="41"/>
  <c r="AD1553" i="41" s="1"/>
  <c r="Q1553" i="41"/>
  <c r="O1553" i="41"/>
  <c r="N1553" i="41"/>
  <c r="M1553" i="41"/>
  <c r="L1553" i="41"/>
  <c r="K1553" i="41"/>
  <c r="P1553" i="41" s="1"/>
  <c r="J1553" i="41"/>
  <c r="H1553" i="41"/>
  <c r="G1553" i="41"/>
  <c r="F1553" i="41"/>
  <c r="AH1553" i="41" s="1"/>
  <c r="E1553" i="41"/>
  <c r="D1553" i="41"/>
  <c r="I1553" i="41" s="1"/>
  <c r="C1553" i="41"/>
  <c r="AG1553" i="41" s="1"/>
  <c r="AB1552" i="41"/>
  <c r="AA1552" i="41"/>
  <c r="Z1552" i="41"/>
  <c r="Y1552" i="41"/>
  <c r="X1552" i="41"/>
  <c r="AF1552" i="41" s="1"/>
  <c r="W1552" i="41"/>
  <c r="V1552" i="41"/>
  <c r="U1552" i="41"/>
  <c r="T1552" i="41"/>
  <c r="S1552" i="41"/>
  <c r="R1552" i="41"/>
  <c r="AD1552" i="41" s="1"/>
  <c r="Q1552" i="41"/>
  <c r="AI1552" i="41" s="1"/>
  <c r="O1552" i="41"/>
  <c r="N1552" i="41"/>
  <c r="M1552" i="41"/>
  <c r="L1552" i="41"/>
  <c r="K1552" i="41"/>
  <c r="P1552" i="41" s="1"/>
  <c r="J1552" i="41"/>
  <c r="H1552" i="41"/>
  <c r="G1552" i="41"/>
  <c r="F1552" i="41"/>
  <c r="AH1552" i="41" s="1"/>
  <c r="E1552" i="41"/>
  <c r="AG1552" i="41" s="1"/>
  <c r="D1552" i="41"/>
  <c r="C1552" i="41"/>
  <c r="AC1551" i="41"/>
  <c r="AB1551" i="41"/>
  <c r="AA1551" i="41"/>
  <c r="Z1551" i="41"/>
  <c r="Y1551" i="41"/>
  <c r="X1551" i="41"/>
  <c r="AF1551" i="41" s="1"/>
  <c r="W1551" i="41"/>
  <c r="V1551" i="41"/>
  <c r="U1551" i="41"/>
  <c r="T1551" i="41"/>
  <c r="AJ1551" i="41" s="1"/>
  <c r="S1551" i="41"/>
  <c r="R1551" i="41"/>
  <c r="AD1551" i="41" s="1"/>
  <c r="Q1551" i="41"/>
  <c r="AI1551" i="41" s="1"/>
  <c r="O1551" i="41"/>
  <c r="N1551" i="41"/>
  <c r="M1551" i="41"/>
  <c r="P1551" i="41" s="1"/>
  <c r="L1551" i="41"/>
  <c r="K1551" i="41"/>
  <c r="J1551" i="41"/>
  <c r="I1551" i="41"/>
  <c r="H1551" i="41"/>
  <c r="G1551" i="41"/>
  <c r="F1551" i="41"/>
  <c r="E1551" i="41"/>
  <c r="AG1551" i="41" s="1"/>
  <c r="D1551" i="41"/>
  <c r="AH1551" i="41" s="1"/>
  <c r="C1551" i="41"/>
  <c r="AB1550" i="41"/>
  <c r="AA1550" i="41"/>
  <c r="Z1550" i="41"/>
  <c r="Y1550" i="41"/>
  <c r="X1550" i="41"/>
  <c r="AF1550" i="41" s="1"/>
  <c r="W1550" i="41"/>
  <c r="V1550" i="41"/>
  <c r="U1550" i="41"/>
  <c r="T1550" i="41"/>
  <c r="AJ1550" i="41" s="1"/>
  <c r="AK1550" i="41" s="1"/>
  <c r="S1550" i="41"/>
  <c r="AI1550" i="41" s="1"/>
  <c r="R1550" i="41"/>
  <c r="AD1550" i="41" s="1"/>
  <c r="Q1550" i="41"/>
  <c r="P1550" i="41"/>
  <c r="O1550" i="41"/>
  <c r="N1550" i="41"/>
  <c r="M1550" i="41"/>
  <c r="L1550" i="41"/>
  <c r="K1550" i="41"/>
  <c r="J1550" i="41"/>
  <c r="H1550" i="41"/>
  <c r="G1550" i="41"/>
  <c r="F1550" i="41"/>
  <c r="E1550" i="41"/>
  <c r="D1550" i="41"/>
  <c r="AH1550" i="41" s="1"/>
  <c r="C1550" i="41"/>
  <c r="AG1550" i="41" s="1"/>
  <c r="AE1549" i="41"/>
  <c r="AB1549" i="41"/>
  <c r="AA1549" i="41"/>
  <c r="Z1549" i="41"/>
  <c r="Y1549" i="41"/>
  <c r="X1549" i="41"/>
  <c r="AF1549" i="41" s="1"/>
  <c r="W1549" i="41"/>
  <c r="V1549" i="41"/>
  <c r="U1549" i="41"/>
  <c r="T1549" i="41"/>
  <c r="S1549" i="41"/>
  <c r="AI1549" i="41" s="1"/>
  <c r="R1549" i="41"/>
  <c r="AD1549" i="41" s="1"/>
  <c r="Q1549" i="41"/>
  <c r="O1549" i="41"/>
  <c r="N1549" i="41"/>
  <c r="M1549" i="41"/>
  <c r="L1549" i="41"/>
  <c r="K1549" i="41"/>
  <c r="P1549" i="41" s="1"/>
  <c r="J1549" i="41"/>
  <c r="H1549" i="41"/>
  <c r="G1549" i="41"/>
  <c r="F1549" i="41"/>
  <c r="AH1549" i="41" s="1"/>
  <c r="E1549" i="41"/>
  <c r="D1549" i="41"/>
  <c r="I1549" i="41" s="1"/>
  <c r="C1549" i="41"/>
  <c r="AG1549" i="41" s="1"/>
  <c r="AB1548" i="41"/>
  <c r="AA1548" i="41"/>
  <c r="Z1548" i="41"/>
  <c r="Y1548" i="41"/>
  <c r="X1548" i="41"/>
  <c r="AF1548" i="41" s="1"/>
  <c r="W1548" i="41"/>
  <c r="V1548" i="41"/>
  <c r="U1548" i="41"/>
  <c r="T1548" i="41"/>
  <c r="S1548" i="41"/>
  <c r="R1548" i="41"/>
  <c r="AD1548" i="41" s="1"/>
  <c r="Q1548" i="41"/>
  <c r="AI1548" i="41" s="1"/>
  <c r="O1548" i="41"/>
  <c r="N1548" i="41"/>
  <c r="M1548" i="41"/>
  <c r="L1548" i="41"/>
  <c r="K1548" i="41"/>
  <c r="P1548" i="41" s="1"/>
  <c r="J1548" i="41"/>
  <c r="H1548" i="41"/>
  <c r="G1548" i="41"/>
  <c r="F1548" i="41"/>
  <c r="AH1548" i="41" s="1"/>
  <c r="E1548" i="41"/>
  <c r="AG1548" i="41" s="1"/>
  <c r="D1548" i="41"/>
  <c r="C1548" i="41"/>
  <c r="AC1547" i="41"/>
  <c r="AB1547" i="41"/>
  <c r="AA1547" i="41"/>
  <c r="Z1547" i="41"/>
  <c r="Y1547" i="41"/>
  <c r="X1547" i="41"/>
  <c r="AF1547" i="41" s="1"/>
  <c r="W1547" i="41"/>
  <c r="V1547" i="41"/>
  <c r="U1547" i="41"/>
  <c r="T1547" i="41"/>
  <c r="AJ1547" i="41" s="1"/>
  <c r="S1547" i="41"/>
  <c r="R1547" i="41"/>
  <c r="AD1547" i="41" s="1"/>
  <c r="Q1547" i="41"/>
  <c r="AI1547" i="41" s="1"/>
  <c r="O1547" i="41"/>
  <c r="N1547" i="41"/>
  <c r="M1547" i="41"/>
  <c r="P1547" i="41" s="1"/>
  <c r="L1547" i="41"/>
  <c r="K1547" i="41"/>
  <c r="J1547" i="41"/>
  <c r="I1547" i="41"/>
  <c r="H1547" i="41"/>
  <c r="G1547" i="41"/>
  <c r="F1547" i="41"/>
  <c r="E1547" i="41"/>
  <c r="AG1547" i="41" s="1"/>
  <c r="D1547" i="41"/>
  <c r="AH1547" i="41" s="1"/>
  <c r="C1547" i="41"/>
  <c r="AB1546" i="41"/>
  <c r="AA1546" i="41"/>
  <c r="Z1546" i="41"/>
  <c r="Y1546" i="41"/>
  <c r="X1546" i="41"/>
  <c r="AF1546" i="41" s="1"/>
  <c r="W1546" i="41"/>
  <c r="V1546" i="41"/>
  <c r="U1546" i="41"/>
  <c r="T1546" i="41"/>
  <c r="AJ1546" i="41" s="1"/>
  <c r="AK1546" i="41" s="1"/>
  <c r="S1546" i="41"/>
  <c r="AI1546" i="41" s="1"/>
  <c r="R1546" i="41"/>
  <c r="AD1546" i="41" s="1"/>
  <c r="Q1546" i="41"/>
  <c r="P1546" i="41"/>
  <c r="O1546" i="41"/>
  <c r="N1546" i="41"/>
  <c r="M1546" i="41"/>
  <c r="L1546" i="41"/>
  <c r="K1546" i="41"/>
  <c r="J1546" i="41"/>
  <c r="H1546" i="41"/>
  <c r="G1546" i="41"/>
  <c r="F1546" i="41"/>
  <c r="E1546" i="41"/>
  <c r="D1546" i="41"/>
  <c r="AH1546" i="41" s="1"/>
  <c r="C1546" i="41"/>
  <c r="AG1546" i="41" s="1"/>
  <c r="AE1545" i="41"/>
  <c r="AB1545" i="41"/>
  <c r="AA1545" i="41"/>
  <c r="Z1545" i="41"/>
  <c r="Y1545" i="41"/>
  <c r="X1545" i="41"/>
  <c r="AF1545" i="41" s="1"/>
  <c r="W1545" i="41"/>
  <c r="V1545" i="41"/>
  <c r="U1545" i="41"/>
  <c r="T1545" i="41"/>
  <c r="S1545" i="41"/>
  <c r="AI1545" i="41" s="1"/>
  <c r="R1545" i="41"/>
  <c r="AD1545" i="41" s="1"/>
  <c r="Q1545" i="41"/>
  <c r="O1545" i="41"/>
  <c r="N1545" i="41"/>
  <c r="M1545" i="41"/>
  <c r="L1545" i="41"/>
  <c r="K1545" i="41"/>
  <c r="P1545" i="41" s="1"/>
  <c r="J1545" i="41"/>
  <c r="H1545" i="41"/>
  <c r="G1545" i="41"/>
  <c r="F1545" i="41"/>
  <c r="AH1545" i="41" s="1"/>
  <c r="E1545" i="41"/>
  <c r="D1545" i="41"/>
  <c r="I1545" i="41" s="1"/>
  <c r="C1545" i="41"/>
  <c r="AG1545" i="41" s="1"/>
  <c r="AB1544" i="41"/>
  <c r="AA1544" i="41"/>
  <c r="Z1544" i="41"/>
  <c r="Y1544" i="41"/>
  <c r="X1544" i="41"/>
  <c r="AF1544" i="41" s="1"/>
  <c r="W1544" i="41"/>
  <c r="V1544" i="41"/>
  <c r="U1544" i="41"/>
  <c r="T1544" i="41"/>
  <c r="S1544" i="41"/>
  <c r="R1544" i="41"/>
  <c r="AD1544" i="41" s="1"/>
  <c r="Q1544" i="41"/>
  <c r="AI1544" i="41" s="1"/>
  <c r="O1544" i="41"/>
  <c r="N1544" i="41"/>
  <c r="M1544" i="41"/>
  <c r="L1544" i="41"/>
  <c r="K1544" i="41"/>
  <c r="P1544" i="41" s="1"/>
  <c r="J1544" i="41"/>
  <c r="H1544" i="41"/>
  <c r="G1544" i="41"/>
  <c r="F1544" i="41"/>
  <c r="AH1544" i="41" s="1"/>
  <c r="E1544" i="41"/>
  <c r="AG1544" i="41" s="1"/>
  <c r="D1544" i="41"/>
  <c r="C1544" i="41"/>
  <c r="AC1543" i="41"/>
  <c r="AB1543" i="41"/>
  <c r="AA1543" i="41"/>
  <c r="Z1543" i="41"/>
  <c r="Y1543" i="41"/>
  <c r="X1543" i="41"/>
  <c r="AF1543" i="41" s="1"/>
  <c r="W1543" i="41"/>
  <c r="V1543" i="41"/>
  <c r="U1543" i="41"/>
  <c r="T1543" i="41"/>
  <c r="AJ1543" i="41" s="1"/>
  <c r="S1543" i="41"/>
  <c r="R1543" i="41"/>
  <c r="AD1543" i="41" s="1"/>
  <c r="Q1543" i="41"/>
  <c r="AI1543" i="41" s="1"/>
  <c r="O1543" i="41"/>
  <c r="N1543" i="41"/>
  <c r="M1543" i="41"/>
  <c r="P1543" i="41" s="1"/>
  <c r="L1543" i="41"/>
  <c r="K1543" i="41"/>
  <c r="J1543" i="41"/>
  <c r="I1543" i="41"/>
  <c r="H1543" i="41"/>
  <c r="G1543" i="41"/>
  <c r="F1543" i="41"/>
  <c r="E1543" i="41"/>
  <c r="AG1543" i="41" s="1"/>
  <c r="D1543" i="41"/>
  <c r="AH1543" i="41" s="1"/>
  <c r="C1543" i="41"/>
  <c r="AB1542" i="41"/>
  <c r="AA1542" i="41"/>
  <c r="Z1542" i="41"/>
  <c r="Y1542" i="41"/>
  <c r="X1542" i="41"/>
  <c r="AF1542" i="41" s="1"/>
  <c r="W1542" i="41"/>
  <c r="V1542" i="41"/>
  <c r="U1542" i="41"/>
  <c r="T1542" i="41"/>
  <c r="AJ1542" i="41" s="1"/>
  <c r="AK1542" i="41" s="1"/>
  <c r="S1542" i="41"/>
  <c r="AI1542" i="41" s="1"/>
  <c r="R1542" i="41"/>
  <c r="AD1542" i="41" s="1"/>
  <c r="Q1542" i="41"/>
  <c r="P1542" i="41"/>
  <c r="O1542" i="41"/>
  <c r="N1542" i="41"/>
  <c r="M1542" i="41"/>
  <c r="L1542" i="41"/>
  <c r="K1542" i="41"/>
  <c r="J1542" i="41"/>
  <c r="H1542" i="41"/>
  <c r="G1542" i="41"/>
  <c r="F1542" i="41"/>
  <c r="E1542" i="41"/>
  <c r="D1542" i="41"/>
  <c r="AH1542" i="41" s="1"/>
  <c r="C1542" i="41"/>
  <c r="AG1542" i="41" s="1"/>
  <c r="AE1541" i="41"/>
  <c r="AB1541" i="41"/>
  <c r="AA1541" i="41"/>
  <c r="Z1541" i="41"/>
  <c r="Y1541" i="41"/>
  <c r="X1541" i="41"/>
  <c r="AF1541" i="41" s="1"/>
  <c r="W1541" i="41"/>
  <c r="V1541" i="41"/>
  <c r="U1541" i="41"/>
  <c r="T1541" i="41"/>
  <c r="S1541" i="41"/>
  <c r="AI1541" i="41" s="1"/>
  <c r="R1541" i="41"/>
  <c r="AD1541" i="41" s="1"/>
  <c r="Q1541" i="41"/>
  <c r="O1541" i="41"/>
  <c r="N1541" i="41"/>
  <c r="M1541" i="41"/>
  <c r="L1541" i="41"/>
  <c r="K1541" i="41"/>
  <c r="P1541" i="41" s="1"/>
  <c r="J1541" i="41"/>
  <c r="H1541" i="41"/>
  <c r="G1541" i="41"/>
  <c r="F1541" i="41"/>
  <c r="AH1541" i="41" s="1"/>
  <c r="E1541" i="41"/>
  <c r="D1541" i="41"/>
  <c r="I1541" i="41" s="1"/>
  <c r="C1541" i="41"/>
  <c r="AG1541" i="41" s="1"/>
  <c r="AB1540" i="41"/>
  <c r="AA1540" i="41"/>
  <c r="Z1540" i="41"/>
  <c r="Y1540" i="41"/>
  <c r="X1540" i="41"/>
  <c r="AF1540" i="41" s="1"/>
  <c r="W1540" i="41"/>
  <c r="V1540" i="41"/>
  <c r="U1540" i="41"/>
  <c r="T1540" i="41"/>
  <c r="S1540" i="41"/>
  <c r="R1540" i="41"/>
  <c r="AD1540" i="41" s="1"/>
  <c r="Q1540" i="41"/>
  <c r="AI1540" i="41" s="1"/>
  <c r="O1540" i="41"/>
  <c r="N1540" i="41"/>
  <c r="M1540" i="41"/>
  <c r="L1540" i="41"/>
  <c r="K1540" i="41"/>
  <c r="P1540" i="41" s="1"/>
  <c r="J1540" i="41"/>
  <c r="H1540" i="41"/>
  <c r="G1540" i="41"/>
  <c r="F1540" i="41"/>
  <c r="AH1540" i="41" s="1"/>
  <c r="E1540" i="41"/>
  <c r="AG1540" i="41" s="1"/>
  <c r="D1540" i="41"/>
  <c r="C1540" i="41"/>
  <c r="AC1539" i="41"/>
  <c r="AB1539" i="41"/>
  <c r="AB1575" i="41" s="1"/>
  <c r="AA1539" i="41"/>
  <c r="AA1575" i="41" s="1"/>
  <c r="Z1539" i="41"/>
  <c r="Z1575" i="41" s="1"/>
  <c r="Y1539" i="41"/>
  <c r="Y1575" i="41" s="1"/>
  <c r="X1539" i="41"/>
  <c r="X1575" i="41" s="1"/>
  <c r="W1539" i="41"/>
  <c r="W1575" i="41" s="1"/>
  <c r="V1539" i="41"/>
  <c r="V1575" i="41" s="1"/>
  <c r="U1539" i="41"/>
  <c r="U1575" i="41" s="1"/>
  <c r="T1539" i="41"/>
  <c r="T1575" i="41" s="1"/>
  <c r="S1539" i="41"/>
  <c r="S1575" i="41" s="1"/>
  <c r="R1539" i="41"/>
  <c r="R1575" i="41" s="1"/>
  <c r="AD1575" i="41" s="1"/>
  <c r="Q1539" i="41"/>
  <c r="Q1575" i="41" s="1"/>
  <c r="O1539" i="41"/>
  <c r="O1575" i="41" s="1"/>
  <c r="N1539" i="41"/>
  <c r="N1575" i="41" s="1"/>
  <c r="M1539" i="41"/>
  <c r="M1575" i="41" s="1"/>
  <c r="L1539" i="41"/>
  <c r="L1575" i="41" s="1"/>
  <c r="K1539" i="41"/>
  <c r="K1575" i="41" s="1"/>
  <c r="J1539" i="41"/>
  <c r="J1575" i="41" s="1"/>
  <c r="I1539" i="41"/>
  <c r="H1539" i="41"/>
  <c r="H1575" i="41" s="1"/>
  <c r="G1539" i="41"/>
  <c r="G1575" i="41" s="1"/>
  <c r="F1539" i="41"/>
  <c r="F1575" i="41" s="1"/>
  <c r="E1539" i="41"/>
  <c r="E1575" i="41" s="1"/>
  <c r="D1539" i="41"/>
  <c r="D1575" i="41" s="1"/>
  <c r="C1539" i="41"/>
  <c r="C1575" i="41" s="1"/>
  <c r="AB1529" i="41"/>
  <c r="AA1529" i="41"/>
  <c r="Z1529" i="41"/>
  <c r="Y1529" i="41"/>
  <c r="X1529" i="41"/>
  <c r="AF1529" i="41" s="1"/>
  <c r="W1529" i="41"/>
  <c r="V1529" i="41"/>
  <c r="U1529" i="41"/>
  <c r="T1529" i="41"/>
  <c r="S1529" i="41"/>
  <c r="R1529" i="41"/>
  <c r="AD1529" i="41" s="1"/>
  <c r="Q1529" i="41"/>
  <c r="AI1529" i="41" s="1"/>
  <c r="O1529" i="41"/>
  <c r="N1529" i="41"/>
  <c r="M1529" i="41"/>
  <c r="L1529" i="41"/>
  <c r="K1529" i="41"/>
  <c r="P1529" i="41" s="1"/>
  <c r="J1529" i="41"/>
  <c r="H1529" i="41"/>
  <c r="G1529" i="41"/>
  <c r="F1529" i="41"/>
  <c r="AH1529" i="41" s="1"/>
  <c r="E1529" i="41"/>
  <c r="AG1529" i="41" s="1"/>
  <c r="D1529" i="41"/>
  <c r="C1529" i="41"/>
  <c r="AC1528" i="41"/>
  <c r="AB1528" i="41"/>
  <c r="AA1528" i="41"/>
  <c r="Z1528" i="41"/>
  <c r="Y1528" i="41"/>
  <c r="X1528" i="41"/>
  <c r="AF1528" i="41" s="1"/>
  <c r="W1528" i="41"/>
  <c r="V1528" i="41"/>
  <c r="U1528" i="41"/>
  <c r="T1528" i="41"/>
  <c r="AJ1528" i="41" s="1"/>
  <c r="AK1528" i="41" s="1"/>
  <c r="S1528" i="41"/>
  <c r="R1528" i="41"/>
  <c r="AD1528" i="41" s="1"/>
  <c r="Q1528" i="41"/>
  <c r="AI1528" i="41" s="1"/>
  <c r="O1528" i="41"/>
  <c r="N1528" i="41"/>
  <c r="M1528" i="41"/>
  <c r="P1528" i="41" s="1"/>
  <c r="L1528" i="41"/>
  <c r="K1528" i="41"/>
  <c r="J1528" i="41"/>
  <c r="I1528" i="41"/>
  <c r="H1528" i="41"/>
  <c r="G1528" i="41"/>
  <c r="F1528" i="41"/>
  <c r="E1528" i="41"/>
  <c r="AG1528" i="41" s="1"/>
  <c r="D1528" i="41"/>
  <c r="AH1528" i="41" s="1"/>
  <c r="C1528" i="41"/>
  <c r="AB1527" i="41"/>
  <c r="AA1527" i="41"/>
  <c r="Z1527" i="41"/>
  <c r="Y1527" i="41"/>
  <c r="X1527" i="41"/>
  <c r="AF1527" i="41" s="1"/>
  <c r="W1527" i="41"/>
  <c r="V1527" i="41"/>
  <c r="U1527" i="41"/>
  <c r="T1527" i="41"/>
  <c r="AJ1527" i="41" s="1"/>
  <c r="S1527" i="41"/>
  <c r="AI1527" i="41" s="1"/>
  <c r="R1527" i="41"/>
  <c r="AD1527" i="41" s="1"/>
  <c r="Q1527" i="41"/>
  <c r="P1527" i="41"/>
  <c r="O1527" i="41"/>
  <c r="N1527" i="41"/>
  <c r="M1527" i="41"/>
  <c r="L1527" i="41"/>
  <c r="K1527" i="41"/>
  <c r="J1527" i="41"/>
  <c r="H1527" i="41"/>
  <c r="G1527" i="41"/>
  <c r="F1527" i="41"/>
  <c r="E1527" i="41"/>
  <c r="D1527" i="41"/>
  <c r="AH1527" i="41" s="1"/>
  <c r="C1527" i="41"/>
  <c r="AG1527" i="41" s="1"/>
  <c r="AE1526" i="41"/>
  <c r="AB1526" i="41"/>
  <c r="AA1526" i="41"/>
  <c r="Z1526" i="41"/>
  <c r="Y1526" i="41"/>
  <c r="X1526" i="41"/>
  <c r="AF1526" i="41" s="1"/>
  <c r="W1526" i="41"/>
  <c r="V1526" i="41"/>
  <c r="U1526" i="41"/>
  <c r="T1526" i="41"/>
  <c r="S1526" i="41"/>
  <c r="AI1526" i="41" s="1"/>
  <c r="R1526" i="41"/>
  <c r="AD1526" i="41" s="1"/>
  <c r="Q1526" i="41"/>
  <c r="O1526" i="41"/>
  <c r="N1526" i="41"/>
  <c r="M1526" i="41"/>
  <c r="L1526" i="41"/>
  <c r="K1526" i="41"/>
  <c r="P1526" i="41" s="1"/>
  <c r="J1526" i="41"/>
  <c r="H1526" i="41"/>
  <c r="G1526" i="41"/>
  <c r="F1526" i="41"/>
  <c r="AH1526" i="41" s="1"/>
  <c r="E1526" i="41"/>
  <c r="D1526" i="41"/>
  <c r="I1526" i="41" s="1"/>
  <c r="C1526" i="41"/>
  <c r="AG1526" i="41" s="1"/>
  <c r="AB1525" i="41"/>
  <c r="AA1525" i="41"/>
  <c r="Z1525" i="41"/>
  <c r="Y1525" i="41"/>
  <c r="X1525" i="41"/>
  <c r="AF1525" i="41" s="1"/>
  <c r="W1525" i="41"/>
  <c r="V1525" i="41"/>
  <c r="U1525" i="41"/>
  <c r="T1525" i="41"/>
  <c r="S1525" i="41"/>
  <c r="R1525" i="41"/>
  <c r="AD1525" i="41" s="1"/>
  <c r="Q1525" i="41"/>
  <c r="AI1525" i="41" s="1"/>
  <c r="O1525" i="41"/>
  <c r="N1525" i="41"/>
  <c r="M1525" i="41"/>
  <c r="L1525" i="41"/>
  <c r="K1525" i="41"/>
  <c r="P1525" i="41" s="1"/>
  <c r="J1525" i="41"/>
  <c r="H1525" i="41"/>
  <c r="G1525" i="41"/>
  <c r="F1525" i="41"/>
  <c r="AH1525" i="41" s="1"/>
  <c r="E1525" i="41"/>
  <c r="AG1525" i="41" s="1"/>
  <c r="D1525" i="41"/>
  <c r="C1525" i="41"/>
  <c r="AC1524" i="41"/>
  <c r="AB1524" i="41"/>
  <c r="AA1524" i="41"/>
  <c r="Z1524" i="41"/>
  <c r="Y1524" i="41"/>
  <c r="X1524" i="41"/>
  <c r="AF1524" i="41" s="1"/>
  <c r="W1524" i="41"/>
  <c r="V1524" i="41"/>
  <c r="U1524" i="41"/>
  <c r="T1524" i="41"/>
  <c r="AJ1524" i="41" s="1"/>
  <c r="AK1524" i="41" s="1"/>
  <c r="S1524" i="41"/>
  <c r="R1524" i="41"/>
  <c r="AD1524" i="41" s="1"/>
  <c r="Q1524" i="41"/>
  <c r="AI1524" i="41" s="1"/>
  <c r="O1524" i="41"/>
  <c r="N1524" i="41"/>
  <c r="M1524" i="41"/>
  <c r="P1524" i="41" s="1"/>
  <c r="L1524" i="41"/>
  <c r="K1524" i="41"/>
  <c r="J1524" i="41"/>
  <c r="I1524" i="41"/>
  <c r="H1524" i="41"/>
  <c r="G1524" i="41"/>
  <c r="F1524" i="41"/>
  <c r="E1524" i="41"/>
  <c r="AG1524" i="41" s="1"/>
  <c r="D1524" i="41"/>
  <c r="AH1524" i="41" s="1"/>
  <c r="C1524" i="41"/>
  <c r="AB1523" i="41"/>
  <c r="AA1523" i="41"/>
  <c r="Z1523" i="41"/>
  <c r="Y1523" i="41"/>
  <c r="X1523" i="41"/>
  <c r="AF1523" i="41" s="1"/>
  <c r="W1523" i="41"/>
  <c r="V1523" i="41"/>
  <c r="U1523" i="41"/>
  <c r="T1523" i="41"/>
  <c r="AJ1523" i="41" s="1"/>
  <c r="S1523" i="41"/>
  <c r="AI1523" i="41" s="1"/>
  <c r="R1523" i="41"/>
  <c r="AD1523" i="41" s="1"/>
  <c r="Q1523" i="41"/>
  <c r="P1523" i="41"/>
  <c r="O1523" i="41"/>
  <c r="N1523" i="41"/>
  <c r="M1523" i="41"/>
  <c r="L1523" i="41"/>
  <c r="K1523" i="41"/>
  <c r="J1523" i="41"/>
  <c r="H1523" i="41"/>
  <c r="G1523" i="41"/>
  <c r="F1523" i="41"/>
  <c r="E1523" i="41"/>
  <c r="D1523" i="41"/>
  <c r="AH1523" i="41" s="1"/>
  <c r="C1523" i="41"/>
  <c r="AG1523" i="41" s="1"/>
  <c r="AE1522" i="41"/>
  <c r="AB1522" i="41"/>
  <c r="AA1522" i="41"/>
  <c r="Z1522" i="41"/>
  <c r="Y1522" i="41"/>
  <c r="X1522" i="41"/>
  <c r="AF1522" i="41" s="1"/>
  <c r="W1522" i="41"/>
  <c r="V1522" i="41"/>
  <c r="U1522" i="41"/>
  <c r="T1522" i="41"/>
  <c r="S1522" i="41"/>
  <c r="AI1522" i="41" s="1"/>
  <c r="R1522" i="41"/>
  <c r="AD1522" i="41" s="1"/>
  <c r="Q1522" i="41"/>
  <c r="O1522" i="41"/>
  <c r="N1522" i="41"/>
  <c r="M1522" i="41"/>
  <c r="L1522" i="41"/>
  <c r="K1522" i="41"/>
  <c r="P1522" i="41" s="1"/>
  <c r="J1522" i="41"/>
  <c r="H1522" i="41"/>
  <c r="G1522" i="41"/>
  <c r="F1522" i="41"/>
  <c r="AH1522" i="41" s="1"/>
  <c r="E1522" i="41"/>
  <c r="D1522" i="41"/>
  <c r="I1522" i="41" s="1"/>
  <c r="C1522" i="41"/>
  <c r="AG1522" i="41" s="1"/>
  <c r="AB1521" i="41"/>
  <c r="AA1521" i="41"/>
  <c r="Z1521" i="41"/>
  <c r="Y1521" i="41"/>
  <c r="X1521" i="41"/>
  <c r="AF1521" i="41" s="1"/>
  <c r="W1521" i="41"/>
  <c r="V1521" i="41"/>
  <c r="U1521" i="41"/>
  <c r="T1521" i="41"/>
  <c r="S1521" i="41"/>
  <c r="R1521" i="41"/>
  <c r="AD1521" i="41" s="1"/>
  <c r="Q1521" i="41"/>
  <c r="AI1521" i="41" s="1"/>
  <c r="O1521" i="41"/>
  <c r="N1521" i="41"/>
  <c r="M1521" i="41"/>
  <c r="L1521" i="41"/>
  <c r="K1521" i="41"/>
  <c r="P1521" i="41" s="1"/>
  <c r="J1521" i="41"/>
  <c r="H1521" i="41"/>
  <c r="G1521" i="41"/>
  <c r="F1521" i="41"/>
  <c r="AH1521" i="41" s="1"/>
  <c r="E1521" i="41"/>
  <c r="AG1521" i="41" s="1"/>
  <c r="D1521" i="41"/>
  <c r="C1521" i="41"/>
  <c r="AC1520" i="41"/>
  <c r="AB1520" i="41"/>
  <c r="AA1520" i="41"/>
  <c r="Z1520" i="41"/>
  <c r="Y1520" i="41"/>
  <c r="X1520" i="41"/>
  <c r="AF1520" i="41" s="1"/>
  <c r="W1520" i="41"/>
  <c r="V1520" i="41"/>
  <c r="U1520" i="41"/>
  <c r="T1520" i="41"/>
  <c r="AJ1520" i="41" s="1"/>
  <c r="AK1520" i="41" s="1"/>
  <c r="S1520" i="41"/>
  <c r="R1520" i="41"/>
  <c r="AD1520" i="41" s="1"/>
  <c r="Q1520" i="41"/>
  <c r="AI1520" i="41" s="1"/>
  <c r="O1520" i="41"/>
  <c r="N1520" i="41"/>
  <c r="M1520" i="41"/>
  <c r="P1520" i="41" s="1"/>
  <c r="L1520" i="41"/>
  <c r="K1520" i="41"/>
  <c r="J1520" i="41"/>
  <c r="I1520" i="41"/>
  <c r="H1520" i="41"/>
  <c r="G1520" i="41"/>
  <c r="F1520" i="41"/>
  <c r="E1520" i="41"/>
  <c r="AG1520" i="41" s="1"/>
  <c r="D1520" i="41"/>
  <c r="AH1520" i="41" s="1"/>
  <c r="C1520" i="41"/>
  <c r="AB1519" i="41"/>
  <c r="AA1519" i="41"/>
  <c r="Z1519" i="41"/>
  <c r="Y1519" i="41"/>
  <c r="X1519" i="41"/>
  <c r="AF1519" i="41" s="1"/>
  <c r="W1519" i="41"/>
  <c r="V1519" i="41"/>
  <c r="U1519" i="41"/>
  <c r="T1519" i="41"/>
  <c r="AJ1519" i="41" s="1"/>
  <c r="S1519" i="41"/>
  <c r="AI1519" i="41" s="1"/>
  <c r="R1519" i="41"/>
  <c r="AD1519" i="41" s="1"/>
  <c r="Q1519" i="41"/>
  <c r="P1519" i="41"/>
  <c r="O1519" i="41"/>
  <c r="N1519" i="41"/>
  <c r="M1519" i="41"/>
  <c r="L1519" i="41"/>
  <c r="K1519" i="41"/>
  <c r="J1519" i="41"/>
  <c r="H1519" i="41"/>
  <c r="G1519" i="41"/>
  <c r="F1519" i="41"/>
  <c r="E1519" i="41"/>
  <c r="D1519" i="41"/>
  <c r="AH1519" i="41" s="1"/>
  <c r="C1519" i="41"/>
  <c r="AG1519" i="41" s="1"/>
  <c r="AE1518" i="41"/>
  <c r="AB1518" i="41"/>
  <c r="AA1518" i="41"/>
  <c r="Z1518" i="41"/>
  <c r="Y1518" i="41"/>
  <c r="X1518" i="41"/>
  <c r="AF1518" i="41" s="1"/>
  <c r="W1518" i="41"/>
  <c r="V1518" i="41"/>
  <c r="U1518" i="41"/>
  <c r="T1518" i="41"/>
  <c r="S1518" i="41"/>
  <c r="AI1518" i="41" s="1"/>
  <c r="R1518" i="41"/>
  <c r="AD1518" i="41" s="1"/>
  <c r="Q1518" i="41"/>
  <c r="O1518" i="41"/>
  <c r="N1518" i="41"/>
  <c r="M1518" i="41"/>
  <c r="L1518" i="41"/>
  <c r="K1518" i="41"/>
  <c r="P1518" i="41" s="1"/>
  <c r="J1518" i="41"/>
  <c r="H1518" i="41"/>
  <c r="G1518" i="41"/>
  <c r="F1518" i="41"/>
  <c r="AH1518" i="41" s="1"/>
  <c r="E1518" i="41"/>
  <c r="D1518" i="41"/>
  <c r="I1518" i="41" s="1"/>
  <c r="C1518" i="41"/>
  <c r="AG1518" i="41" s="1"/>
  <c r="AB1517" i="41"/>
  <c r="AA1517" i="41"/>
  <c r="Z1517" i="41"/>
  <c r="Y1517" i="41"/>
  <c r="X1517" i="41"/>
  <c r="AF1517" i="41" s="1"/>
  <c r="W1517" i="41"/>
  <c r="V1517" i="41"/>
  <c r="U1517" i="41"/>
  <c r="T1517" i="41"/>
  <c r="S1517" i="41"/>
  <c r="R1517" i="41"/>
  <c r="AD1517" i="41" s="1"/>
  <c r="Q1517" i="41"/>
  <c r="AI1517" i="41" s="1"/>
  <c r="O1517" i="41"/>
  <c r="N1517" i="41"/>
  <c r="M1517" i="41"/>
  <c r="L1517" i="41"/>
  <c r="K1517" i="41"/>
  <c r="P1517" i="41" s="1"/>
  <c r="J1517" i="41"/>
  <c r="H1517" i="41"/>
  <c r="G1517" i="41"/>
  <c r="F1517" i="41"/>
  <c r="AH1517" i="41" s="1"/>
  <c r="E1517" i="41"/>
  <c r="AG1517" i="41" s="1"/>
  <c r="D1517" i="41"/>
  <c r="C1517" i="41"/>
  <c r="AC1516" i="41"/>
  <c r="AB1516" i="41"/>
  <c r="AA1516" i="41"/>
  <c r="Z1516" i="41"/>
  <c r="Y1516" i="41"/>
  <c r="X1516" i="41"/>
  <c r="AF1516" i="41" s="1"/>
  <c r="W1516" i="41"/>
  <c r="V1516" i="41"/>
  <c r="U1516" i="41"/>
  <c r="T1516" i="41"/>
  <c r="AJ1516" i="41" s="1"/>
  <c r="AK1516" i="41" s="1"/>
  <c r="S1516" i="41"/>
  <c r="R1516" i="41"/>
  <c r="AD1516" i="41" s="1"/>
  <c r="Q1516" i="41"/>
  <c r="AI1516" i="41" s="1"/>
  <c r="O1516" i="41"/>
  <c r="N1516" i="41"/>
  <c r="M1516" i="41"/>
  <c r="P1516" i="41" s="1"/>
  <c r="L1516" i="41"/>
  <c r="K1516" i="41"/>
  <c r="J1516" i="41"/>
  <c r="I1516" i="41"/>
  <c r="H1516" i="41"/>
  <c r="G1516" i="41"/>
  <c r="F1516" i="41"/>
  <c r="E1516" i="41"/>
  <c r="AG1516" i="41" s="1"/>
  <c r="D1516" i="41"/>
  <c r="AH1516" i="41" s="1"/>
  <c r="C1516" i="41"/>
  <c r="AB1515" i="41"/>
  <c r="AA1515" i="41"/>
  <c r="Z1515" i="41"/>
  <c r="Y1515" i="41"/>
  <c r="X1515" i="41"/>
  <c r="AF1515" i="41" s="1"/>
  <c r="W1515" i="41"/>
  <c r="V1515" i="41"/>
  <c r="U1515" i="41"/>
  <c r="T1515" i="41"/>
  <c r="AJ1515" i="41" s="1"/>
  <c r="S1515" i="41"/>
  <c r="AI1515" i="41" s="1"/>
  <c r="R1515" i="41"/>
  <c r="AD1515" i="41" s="1"/>
  <c r="Q1515" i="41"/>
  <c r="P1515" i="41"/>
  <c r="O1515" i="41"/>
  <c r="N1515" i="41"/>
  <c r="M1515" i="41"/>
  <c r="L1515" i="41"/>
  <c r="K1515" i="41"/>
  <c r="J1515" i="41"/>
  <c r="H1515" i="41"/>
  <c r="G1515" i="41"/>
  <c r="F1515" i="41"/>
  <c r="E1515" i="41"/>
  <c r="D1515" i="41"/>
  <c r="AH1515" i="41" s="1"/>
  <c r="C1515" i="41"/>
  <c r="AG1515" i="41" s="1"/>
  <c r="AE1514" i="41"/>
  <c r="AB1514" i="41"/>
  <c r="AA1514" i="41"/>
  <c r="Z1514" i="41"/>
  <c r="Y1514" i="41"/>
  <c r="X1514" i="41"/>
  <c r="W1514" i="41"/>
  <c r="V1514" i="41"/>
  <c r="U1514" i="41"/>
  <c r="T1514" i="41"/>
  <c r="S1514" i="41"/>
  <c r="AI1514" i="41" s="1"/>
  <c r="R1514" i="41"/>
  <c r="AD1514" i="41" s="1"/>
  <c r="Q1514" i="41"/>
  <c r="O1514" i="41"/>
  <c r="N1514" i="41"/>
  <c r="M1514" i="41"/>
  <c r="L1514" i="41"/>
  <c r="K1514" i="41"/>
  <c r="P1514" i="41" s="1"/>
  <c r="J1514" i="41"/>
  <c r="H1514" i="41"/>
  <c r="G1514" i="41"/>
  <c r="F1514" i="41"/>
  <c r="AH1514" i="41" s="1"/>
  <c r="E1514" i="41"/>
  <c r="D1514" i="41"/>
  <c r="I1514" i="41" s="1"/>
  <c r="C1514" i="41"/>
  <c r="AG1514" i="41" s="1"/>
  <c r="AD1513" i="41"/>
  <c r="AB1513" i="41"/>
  <c r="AA1513" i="41"/>
  <c r="Z1513" i="41"/>
  <c r="Y1513" i="41"/>
  <c r="X1513" i="41"/>
  <c r="AF1513" i="41" s="1"/>
  <c r="W1513" i="41"/>
  <c r="V1513" i="41"/>
  <c r="U1513" i="41"/>
  <c r="T1513" i="41"/>
  <c r="S1513" i="41"/>
  <c r="R1513" i="41"/>
  <c r="Q1513" i="41"/>
  <c r="AI1513" i="41" s="1"/>
  <c r="O1513" i="41"/>
  <c r="N1513" i="41"/>
  <c r="M1513" i="41"/>
  <c r="L1513" i="41"/>
  <c r="K1513" i="41"/>
  <c r="P1513" i="41" s="1"/>
  <c r="J1513" i="41"/>
  <c r="H1513" i="41"/>
  <c r="G1513" i="41"/>
  <c r="F1513" i="41"/>
  <c r="I1513" i="41" s="1"/>
  <c r="E1513" i="41"/>
  <c r="AG1513" i="41" s="1"/>
  <c r="D1513" i="41"/>
  <c r="C1513" i="41"/>
  <c r="AC1512" i="41"/>
  <c r="AB1512" i="41"/>
  <c r="AA1512" i="41"/>
  <c r="Z1512" i="41"/>
  <c r="Y1512" i="41"/>
  <c r="X1512" i="41"/>
  <c r="AF1512" i="41" s="1"/>
  <c r="W1512" i="41"/>
  <c r="V1512" i="41"/>
  <c r="U1512" i="41"/>
  <c r="T1512" i="41"/>
  <c r="AJ1512" i="41" s="1"/>
  <c r="AK1512" i="41" s="1"/>
  <c r="S1512" i="41"/>
  <c r="R1512" i="41"/>
  <c r="AD1512" i="41" s="1"/>
  <c r="Q1512" i="41"/>
  <c r="AI1512" i="41" s="1"/>
  <c r="O1512" i="41"/>
  <c r="N1512" i="41"/>
  <c r="M1512" i="41"/>
  <c r="P1512" i="41" s="1"/>
  <c r="L1512" i="41"/>
  <c r="K1512" i="41"/>
  <c r="J1512" i="41"/>
  <c r="I1512" i="41"/>
  <c r="H1512" i="41"/>
  <c r="G1512" i="41"/>
  <c r="F1512" i="41"/>
  <c r="E1512" i="41"/>
  <c r="AG1512" i="41" s="1"/>
  <c r="D1512" i="41"/>
  <c r="AH1512" i="41" s="1"/>
  <c r="C1512" i="41"/>
  <c r="AJ1511" i="41"/>
  <c r="AB1511" i="41"/>
  <c r="AA1511" i="41"/>
  <c r="Z1511" i="41"/>
  <c r="Y1511" i="41"/>
  <c r="X1511" i="41"/>
  <c r="AE1511" i="41" s="1"/>
  <c r="W1511" i="41"/>
  <c r="V1511" i="41"/>
  <c r="U1511" i="41"/>
  <c r="T1511" i="41"/>
  <c r="S1511" i="41"/>
  <c r="AI1511" i="41" s="1"/>
  <c r="R1511" i="41"/>
  <c r="AD1511" i="41" s="1"/>
  <c r="Q1511" i="41"/>
  <c r="P1511" i="41"/>
  <c r="O1511" i="41"/>
  <c r="N1511" i="41"/>
  <c r="M1511" i="41"/>
  <c r="L1511" i="41"/>
  <c r="K1511" i="41"/>
  <c r="J1511" i="41"/>
  <c r="H1511" i="41"/>
  <c r="G1511" i="41"/>
  <c r="F1511" i="41"/>
  <c r="E1511" i="41"/>
  <c r="D1511" i="41"/>
  <c r="C1511" i="41"/>
  <c r="AG1511" i="41" s="1"/>
  <c r="AI1510" i="41"/>
  <c r="AE1510" i="41"/>
  <c r="AB1510" i="41"/>
  <c r="AA1510" i="41"/>
  <c r="Z1510" i="41"/>
  <c r="Y1510" i="41"/>
  <c r="X1510" i="41"/>
  <c r="W1510" i="41"/>
  <c r="V1510" i="41"/>
  <c r="U1510" i="41"/>
  <c r="T1510" i="41"/>
  <c r="S1510" i="41"/>
  <c r="R1510" i="41"/>
  <c r="AD1510" i="41" s="1"/>
  <c r="Q1510" i="41"/>
  <c r="O1510" i="41"/>
  <c r="N1510" i="41"/>
  <c r="M1510" i="41"/>
  <c r="L1510" i="41"/>
  <c r="K1510" i="41"/>
  <c r="P1510" i="41" s="1"/>
  <c r="J1510" i="41"/>
  <c r="H1510" i="41"/>
  <c r="G1510" i="41"/>
  <c r="F1510" i="41"/>
  <c r="AH1510" i="41" s="1"/>
  <c r="E1510" i="41"/>
  <c r="D1510" i="41"/>
  <c r="I1510" i="41" s="1"/>
  <c r="C1510" i="41"/>
  <c r="AG1510" i="41" s="1"/>
  <c r="AB1509" i="41"/>
  <c r="AA1509" i="41"/>
  <c r="Z1509" i="41"/>
  <c r="Y1509" i="41"/>
  <c r="X1509" i="41"/>
  <c r="AF1509" i="41" s="1"/>
  <c r="W1509" i="41"/>
  <c r="V1509" i="41"/>
  <c r="U1509" i="41"/>
  <c r="T1509" i="41"/>
  <c r="S1509" i="41"/>
  <c r="R1509" i="41"/>
  <c r="Q1509" i="41"/>
  <c r="AI1509" i="41" s="1"/>
  <c r="O1509" i="41"/>
  <c r="N1509" i="41"/>
  <c r="M1509" i="41"/>
  <c r="L1509" i="41"/>
  <c r="K1509" i="41"/>
  <c r="P1509" i="41" s="1"/>
  <c r="J1509" i="41"/>
  <c r="H1509" i="41"/>
  <c r="G1509" i="41"/>
  <c r="F1509" i="41"/>
  <c r="I1509" i="41" s="1"/>
  <c r="E1509" i="41"/>
  <c r="AG1509" i="41" s="1"/>
  <c r="D1509" i="41"/>
  <c r="C1509" i="41"/>
  <c r="AC1508" i="41"/>
  <c r="AB1508" i="41"/>
  <c r="AA1508" i="41"/>
  <c r="Z1508" i="41"/>
  <c r="Y1508" i="41"/>
  <c r="X1508" i="41"/>
  <c r="W1508" i="41"/>
  <c r="V1508" i="41"/>
  <c r="U1508" i="41"/>
  <c r="T1508" i="41"/>
  <c r="AJ1508" i="41" s="1"/>
  <c r="S1508" i="41"/>
  <c r="R1508" i="41"/>
  <c r="AD1508" i="41" s="1"/>
  <c r="Q1508" i="41"/>
  <c r="AI1508" i="41" s="1"/>
  <c r="O1508" i="41"/>
  <c r="N1508" i="41"/>
  <c r="M1508" i="41"/>
  <c r="P1508" i="41" s="1"/>
  <c r="L1508" i="41"/>
  <c r="K1508" i="41"/>
  <c r="J1508" i="41"/>
  <c r="I1508" i="41"/>
  <c r="H1508" i="41"/>
  <c r="G1508" i="41"/>
  <c r="F1508" i="41"/>
  <c r="E1508" i="41"/>
  <c r="AG1508" i="41" s="1"/>
  <c r="D1508" i="41"/>
  <c r="C1508" i="41"/>
  <c r="AJ1507" i="41"/>
  <c r="AF1507" i="41"/>
  <c r="AB1507" i="41"/>
  <c r="AA1507" i="41"/>
  <c r="Z1507" i="41"/>
  <c r="Y1507" i="41"/>
  <c r="X1507" i="41"/>
  <c r="AE1507" i="41" s="1"/>
  <c r="W1507" i="41"/>
  <c r="V1507" i="41"/>
  <c r="U1507" i="41"/>
  <c r="T1507" i="41"/>
  <c r="S1507" i="41"/>
  <c r="AI1507" i="41" s="1"/>
  <c r="R1507" i="41"/>
  <c r="AD1507" i="41" s="1"/>
  <c r="Q1507" i="41"/>
  <c r="P1507" i="41"/>
  <c r="O1507" i="41"/>
  <c r="N1507" i="41"/>
  <c r="M1507" i="41"/>
  <c r="L1507" i="41"/>
  <c r="K1507" i="41"/>
  <c r="J1507" i="41"/>
  <c r="H1507" i="41"/>
  <c r="G1507" i="41"/>
  <c r="F1507" i="41"/>
  <c r="E1507" i="41"/>
  <c r="D1507" i="41"/>
  <c r="C1507" i="41"/>
  <c r="AG1507" i="41" s="1"/>
  <c r="AI1506" i="41"/>
  <c r="AE1506" i="41"/>
  <c r="AB1506" i="41"/>
  <c r="AA1506" i="41"/>
  <c r="Z1506" i="41"/>
  <c r="Y1506" i="41"/>
  <c r="X1506" i="41"/>
  <c r="W1506" i="41"/>
  <c r="V1506" i="41"/>
  <c r="U1506" i="41"/>
  <c r="T1506" i="41"/>
  <c r="S1506" i="41"/>
  <c r="R1506" i="41"/>
  <c r="AD1506" i="41" s="1"/>
  <c r="Q1506" i="41"/>
  <c r="O1506" i="41"/>
  <c r="N1506" i="41"/>
  <c r="M1506" i="41"/>
  <c r="L1506" i="41"/>
  <c r="K1506" i="41"/>
  <c r="P1506" i="41" s="1"/>
  <c r="J1506" i="41"/>
  <c r="H1506" i="41"/>
  <c r="G1506" i="41"/>
  <c r="F1506" i="41"/>
  <c r="AH1506" i="41" s="1"/>
  <c r="E1506" i="41"/>
  <c r="D1506" i="41"/>
  <c r="I1506" i="41" s="1"/>
  <c r="C1506" i="41"/>
  <c r="AG1506" i="41" s="1"/>
  <c r="AH1505" i="41"/>
  <c r="AB1505" i="41"/>
  <c r="AA1505" i="41"/>
  <c r="Z1505" i="41"/>
  <c r="Y1505" i="41"/>
  <c r="X1505" i="41"/>
  <c r="W1505" i="41"/>
  <c r="V1505" i="41"/>
  <c r="U1505" i="41"/>
  <c r="T1505" i="41"/>
  <c r="S1505" i="41"/>
  <c r="R1505" i="41"/>
  <c r="AD1505" i="41" s="1"/>
  <c r="Q1505" i="41"/>
  <c r="AI1505" i="41" s="1"/>
  <c r="O1505" i="41"/>
  <c r="N1505" i="41"/>
  <c r="M1505" i="41"/>
  <c r="L1505" i="41"/>
  <c r="K1505" i="41"/>
  <c r="P1505" i="41" s="1"/>
  <c r="J1505" i="41"/>
  <c r="H1505" i="41"/>
  <c r="G1505" i="41"/>
  <c r="F1505" i="41"/>
  <c r="I1505" i="41" s="1"/>
  <c r="E1505" i="41"/>
  <c r="AG1505" i="41" s="1"/>
  <c r="D1505" i="41"/>
  <c r="C1505" i="41"/>
  <c r="AC1504" i="41"/>
  <c r="AB1504" i="41"/>
  <c r="AA1504" i="41"/>
  <c r="Z1504" i="41"/>
  <c r="Y1504" i="41"/>
  <c r="X1504" i="41"/>
  <c r="W1504" i="41"/>
  <c r="V1504" i="41"/>
  <c r="U1504" i="41"/>
  <c r="T1504" i="41"/>
  <c r="AJ1504" i="41" s="1"/>
  <c r="S1504" i="41"/>
  <c r="R1504" i="41"/>
  <c r="AD1504" i="41" s="1"/>
  <c r="Q1504" i="41"/>
  <c r="AI1504" i="41" s="1"/>
  <c r="O1504" i="41"/>
  <c r="N1504" i="41"/>
  <c r="M1504" i="41"/>
  <c r="P1504" i="41" s="1"/>
  <c r="L1504" i="41"/>
  <c r="K1504" i="41"/>
  <c r="J1504" i="41"/>
  <c r="I1504" i="41"/>
  <c r="H1504" i="41"/>
  <c r="G1504" i="41"/>
  <c r="F1504" i="41"/>
  <c r="E1504" i="41"/>
  <c r="AG1504" i="41" s="1"/>
  <c r="D1504" i="41"/>
  <c r="C1504" i="41"/>
  <c r="AF1503" i="41"/>
  <c r="AB1503" i="41"/>
  <c r="AA1503" i="41"/>
  <c r="Z1503" i="41"/>
  <c r="Y1503" i="41"/>
  <c r="X1503" i="41"/>
  <c r="AE1503" i="41" s="1"/>
  <c r="W1503" i="41"/>
  <c r="V1503" i="41"/>
  <c r="U1503" i="41"/>
  <c r="T1503" i="41"/>
  <c r="AJ1503" i="41" s="1"/>
  <c r="S1503" i="41"/>
  <c r="AI1503" i="41" s="1"/>
  <c r="R1503" i="41"/>
  <c r="Q1503" i="41"/>
  <c r="P1503" i="41"/>
  <c r="O1503" i="41"/>
  <c r="N1503" i="41"/>
  <c r="M1503" i="41"/>
  <c r="L1503" i="41"/>
  <c r="K1503" i="41"/>
  <c r="J1503" i="41"/>
  <c r="H1503" i="41"/>
  <c r="G1503" i="41"/>
  <c r="F1503" i="41"/>
  <c r="E1503" i="41"/>
  <c r="D1503" i="41"/>
  <c r="C1503" i="41"/>
  <c r="AG1503" i="41" s="1"/>
  <c r="AE1502" i="41"/>
  <c r="AB1502" i="41"/>
  <c r="AA1502" i="41"/>
  <c r="Z1502" i="41"/>
  <c r="Y1502" i="41"/>
  <c r="X1502" i="41"/>
  <c r="W1502" i="41"/>
  <c r="V1502" i="41"/>
  <c r="U1502" i="41"/>
  <c r="T1502" i="41"/>
  <c r="S1502" i="41"/>
  <c r="AI1502" i="41" s="1"/>
  <c r="R1502" i="41"/>
  <c r="AD1502" i="41" s="1"/>
  <c r="Q1502" i="41"/>
  <c r="O1502" i="41"/>
  <c r="N1502" i="41"/>
  <c r="M1502" i="41"/>
  <c r="L1502" i="41"/>
  <c r="K1502" i="41"/>
  <c r="P1502" i="41" s="1"/>
  <c r="J1502" i="41"/>
  <c r="H1502" i="41"/>
  <c r="G1502" i="41"/>
  <c r="F1502" i="41"/>
  <c r="AH1502" i="41" s="1"/>
  <c r="E1502" i="41"/>
  <c r="D1502" i="41"/>
  <c r="I1502" i="41" s="1"/>
  <c r="C1502" i="41"/>
  <c r="AG1502" i="41" s="1"/>
  <c r="AH1501" i="41"/>
  <c r="AB1501" i="41"/>
  <c r="AA1501" i="41"/>
  <c r="Z1501" i="41"/>
  <c r="Y1501" i="41"/>
  <c r="X1501" i="41"/>
  <c r="W1501" i="41"/>
  <c r="V1501" i="41"/>
  <c r="U1501" i="41"/>
  <c r="T1501" i="41"/>
  <c r="S1501" i="41"/>
  <c r="R1501" i="41"/>
  <c r="Q1501" i="41"/>
  <c r="AI1501" i="41" s="1"/>
  <c r="O1501" i="41"/>
  <c r="N1501" i="41"/>
  <c r="M1501" i="41"/>
  <c r="L1501" i="41"/>
  <c r="K1501" i="41"/>
  <c r="P1501" i="41" s="1"/>
  <c r="J1501" i="41"/>
  <c r="H1501" i="41"/>
  <c r="G1501" i="41"/>
  <c r="F1501" i="41"/>
  <c r="I1501" i="41" s="1"/>
  <c r="E1501" i="41"/>
  <c r="AG1501" i="41" s="1"/>
  <c r="D1501" i="41"/>
  <c r="C1501" i="41"/>
  <c r="AC1500" i="41"/>
  <c r="AB1500" i="41"/>
  <c r="AA1500" i="41"/>
  <c r="Z1500" i="41"/>
  <c r="Y1500" i="41"/>
  <c r="X1500" i="41"/>
  <c r="AF1500" i="41" s="1"/>
  <c r="W1500" i="41"/>
  <c r="V1500" i="41"/>
  <c r="U1500" i="41"/>
  <c r="T1500" i="41"/>
  <c r="AJ1500" i="41" s="1"/>
  <c r="AK1500" i="41" s="1"/>
  <c r="S1500" i="41"/>
  <c r="R1500" i="41"/>
  <c r="Q1500" i="41"/>
  <c r="AI1500" i="41" s="1"/>
  <c r="O1500" i="41"/>
  <c r="N1500" i="41"/>
  <c r="M1500" i="41"/>
  <c r="P1500" i="41" s="1"/>
  <c r="L1500" i="41"/>
  <c r="K1500" i="41"/>
  <c r="J1500" i="41"/>
  <c r="H1500" i="41"/>
  <c r="G1500" i="41"/>
  <c r="F1500" i="41"/>
  <c r="E1500" i="41"/>
  <c r="AG1500" i="41" s="1"/>
  <c r="D1500" i="41"/>
  <c r="AH1500" i="41" s="1"/>
  <c r="C1500" i="41"/>
  <c r="AF1499" i="41"/>
  <c r="AE1499" i="41"/>
  <c r="AB1499" i="41"/>
  <c r="AA1499" i="41"/>
  <c r="Z1499" i="41"/>
  <c r="Y1499" i="41"/>
  <c r="X1499" i="41"/>
  <c r="W1499" i="41"/>
  <c r="V1499" i="41"/>
  <c r="U1499" i="41"/>
  <c r="T1499" i="41"/>
  <c r="AJ1499" i="41" s="1"/>
  <c r="S1499" i="41"/>
  <c r="AI1499" i="41" s="1"/>
  <c r="R1499" i="41"/>
  <c r="AD1499" i="41" s="1"/>
  <c r="Q1499" i="41"/>
  <c r="O1499" i="41"/>
  <c r="N1499" i="41"/>
  <c r="M1499" i="41"/>
  <c r="L1499" i="41"/>
  <c r="K1499" i="41"/>
  <c r="P1499" i="41" s="1"/>
  <c r="J1499" i="41"/>
  <c r="H1499" i="41"/>
  <c r="G1499" i="41"/>
  <c r="F1499" i="41"/>
  <c r="E1499" i="41"/>
  <c r="D1499" i="41"/>
  <c r="C1499" i="41"/>
  <c r="AG1499" i="41" s="1"/>
  <c r="AH1498" i="41"/>
  <c r="AB1498" i="41"/>
  <c r="AA1498" i="41"/>
  <c r="Z1498" i="41"/>
  <c r="AE1498" i="41" s="1"/>
  <c r="Y1498" i="41"/>
  <c r="X1498" i="41"/>
  <c r="W1498" i="41"/>
  <c r="V1498" i="41"/>
  <c r="U1498" i="41"/>
  <c r="T1498" i="41"/>
  <c r="S1498" i="41"/>
  <c r="AI1498" i="41" s="1"/>
  <c r="R1498" i="41"/>
  <c r="AD1498" i="41" s="1"/>
  <c r="Q1498" i="41"/>
  <c r="O1498" i="41"/>
  <c r="N1498" i="41"/>
  <c r="M1498" i="41"/>
  <c r="L1498" i="41"/>
  <c r="K1498" i="41"/>
  <c r="P1498" i="41" s="1"/>
  <c r="J1498" i="41"/>
  <c r="H1498" i="41"/>
  <c r="G1498" i="41"/>
  <c r="F1498" i="41"/>
  <c r="E1498" i="41"/>
  <c r="D1498" i="41"/>
  <c r="I1498" i="41" s="1"/>
  <c r="C1498" i="41"/>
  <c r="AH1497" i="41"/>
  <c r="AK1497" i="41" s="1"/>
  <c r="AC1497" i="41"/>
  <c r="AB1497" i="41"/>
  <c r="AA1497" i="41"/>
  <c r="Z1497" i="41"/>
  <c r="Y1497" i="41"/>
  <c r="X1497" i="41"/>
  <c r="AF1497" i="41" s="1"/>
  <c r="W1497" i="41"/>
  <c r="V1497" i="41"/>
  <c r="U1497" i="41"/>
  <c r="T1497" i="41"/>
  <c r="S1497" i="41"/>
  <c r="R1497" i="41"/>
  <c r="AJ1497" i="41" s="1"/>
  <c r="Q1497" i="41"/>
  <c r="AI1497" i="41" s="1"/>
  <c r="O1497" i="41"/>
  <c r="N1497" i="41"/>
  <c r="M1497" i="41"/>
  <c r="L1497" i="41"/>
  <c r="K1497" i="41"/>
  <c r="P1497" i="41" s="1"/>
  <c r="J1497" i="41"/>
  <c r="AG1497" i="41" s="1"/>
  <c r="H1497" i="41"/>
  <c r="G1497" i="41"/>
  <c r="F1497" i="41"/>
  <c r="I1497" i="41" s="1"/>
  <c r="E1497" i="41"/>
  <c r="D1497" i="41"/>
  <c r="C1497" i="41"/>
  <c r="AF1496" i="41"/>
  <c r="AC1496" i="41"/>
  <c r="AB1496" i="41"/>
  <c r="AA1496" i="41"/>
  <c r="Z1496" i="41"/>
  <c r="Y1496" i="41"/>
  <c r="X1496" i="41"/>
  <c r="AE1496" i="41" s="1"/>
  <c r="W1496" i="41"/>
  <c r="V1496" i="41"/>
  <c r="U1496" i="41"/>
  <c r="T1496" i="41"/>
  <c r="AJ1496" i="41" s="1"/>
  <c r="S1496" i="41"/>
  <c r="R1496" i="41"/>
  <c r="AD1496" i="41" s="1"/>
  <c r="Q1496" i="41"/>
  <c r="AI1496" i="41" s="1"/>
  <c r="O1496" i="41"/>
  <c r="N1496" i="41"/>
  <c r="M1496" i="41"/>
  <c r="P1496" i="41" s="1"/>
  <c r="L1496" i="41"/>
  <c r="K1496" i="41"/>
  <c r="J1496" i="41"/>
  <c r="I1496" i="41"/>
  <c r="H1496" i="41"/>
  <c r="G1496" i="41"/>
  <c r="F1496" i="41"/>
  <c r="E1496" i="41"/>
  <c r="AG1496" i="41" s="1"/>
  <c r="D1496" i="41"/>
  <c r="C1496" i="41"/>
  <c r="AB1495" i="41"/>
  <c r="AA1495" i="41"/>
  <c r="Z1495" i="41"/>
  <c r="Y1495" i="41"/>
  <c r="X1495" i="41"/>
  <c r="AF1495" i="41" s="1"/>
  <c r="W1495" i="41"/>
  <c r="V1495" i="41"/>
  <c r="U1495" i="41"/>
  <c r="T1495" i="41"/>
  <c r="AJ1495" i="41" s="1"/>
  <c r="S1495" i="41"/>
  <c r="AI1495" i="41" s="1"/>
  <c r="R1495" i="41"/>
  <c r="Q1495" i="41"/>
  <c r="P1495" i="41"/>
  <c r="O1495" i="41"/>
  <c r="N1495" i="41"/>
  <c r="M1495" i="41"/>
  <c r="L1495" i="41"/>
  <c r="K1495" i="41"/>
  <c r="J1495" i="41"/>
  <c r="H1495" i="41"/>
  <c r="G1495" i="41"/>
  <c r="F1495" i="41"/>
  <c r="E1495" i="41"/>
  <c r="D1495" i="41"/>
  <c r="C1495" i="41"/>
  <c r="AG1495" i="41" s="1"/>
  <c r="AI1494" i="41"/>
  <c r="AD1494" i="41"/>
  <c r="AB1494" i="41"/>
  <c r="AA1494" i="41"/>
  <c r="Z1494" i="41"/>
  <c r="Y1494" i="41"/>
  <c r="Y1530" i="41" s="1"/>
  <c r="X1494" i="41"/>
  <c r="W1494" i="41"/>
  <c r="V1494" i="41"/>
  <c r="U1494" i="41"/>
  <c r="U1530" i="41" s="1"/>
  <c r="T1494" i="41"/>
  <c r="S1494" i="41"/>
  <c r="R1494" i="41"/>
  <c r="Q1494" i="41"/>
  <c r="Q1530" i="41" s="1"/>
  <c r="O1494" i="41"/>
  <c r="N1494" i="41"/>
  <c r="M1494" i="41"/>
  <c r="L1494" i="41"/>
  <c r="L1530" i="41" s="1"/>
  <c r="K1494" i="41"/>
  <c r="J1494" i="41"/>
  <c r="H1494" i="41"/>
  <c r="G1494" i="41"/>
  <c r="G1530" i="41" s="1"/>
  <c r="F1494" i="41"/>
  <c r="AH1494" i="41" s="1"/>
  <c r="E1494" i="41"/>
  <c r="D1494" i="41"/>
  <c r="C1494" i="41"/>
  <c r="AB1484" i="41"/>
  <c r="AA1484" i="41"/>
  <c r="Z1484" i="41"/>
  <c r="Y1484" i="41"/>
  <c r="X1484" i="41"/>
  <c r="AF1484" i="41" s="1"/>
  <c r="W1484" i="41"/>
  <c r="V1484" i="41"/>
  <c r="U1484" i="41"/>
  <c r="T1484" i="41"/>
  <c r="AJ1484" i="41" s="1"/>
  <c r="AK1484" i="41" s="1"/>
  <c r="S1484" i="41"/>
  <c r="AI1484" i="41" s="1"/>
  <c r="R1484" i="41"/>
  <c r="Q1484" i="41"/>
  <c r="P1484" i="41"/>
  <c r="O1484" i="41"/>
  <c r="N1484" i="41"/>
  <c r="M1484" i="41"/>
  <c r="L1484" i="41"/>
  <c r="K1484" i="41"/>
  <c r="J1484" i="41"/>
  <c r="H1484" i="41"/>
  <c r="G1484" i="41"/>
  <c r="F1484" i="41"/>
  <c r="E1484" i="41"/>
  <c r="D1484" i="41"/>
  <c r="AH1484" i="41" s="1"/>
  <c r="C1484" i="41"/>
  <c r="AE1483" i="41"/>
  <c r="AB1483" i="41"/>
  <c r="AA1483" i="41"/>
  <c r="Z1483" i="41"/>
  <c r="Y1483" i="41"/>
  <c r="X1483" i="41"/>
  <c r="AF1483" i="41" s="1"/>
  <c r="W1483" i="41"/>
  <c r="V1483" i="41"/>
  <c r="U1483" i="41"/>
  <c r="T1483" i="41"/>
  <c r="S1483" i="41"/>
  <c r="AI1483" i="41" s="1"/>
  <c r="R1483" i="41"/>
  <c r="AD1483" i="41" s="1"/>
  <c r="Q1483" i="41"/>
  <c r="O1483" i="41"/>
  <c r="N1483" i="41"/>
  <c r="M1483" i="41"/>
  <c r="L1483" i="41"/>
  <c r="K1483" i="41"/>
  <c r="P1483" i="41" s="1"/>
  <c r="J1483" i="41"/>
  <c r="H1483" i="41"/>
  <c r="G1483" i="41"/>
  <c r="F1483" i="41"/>
  <c r="AH1483" i="41" s="1"/>
  <c r="E1483" i="41"/>
  <c r="D1483" i="41"/>
  <c r="I1483" i="41" s="1"/>
  <c r="C1483" i="41"/>
  <c r="AG1483" i="41" s="1"/>
  <c r="AB1482" i="41"/>
  <c r="AA1482" i="41"/>
  <c r="Z1482" i="41"/>
  <c r="AE1482" i="41" s="1"/>
  <c r="Y1482" i="41"/>
  <c r="X1482" i="41"/>
  <c r="AF1482" i="41" s="1"/>
  <c r="W1482" i="41"/>
  <c r="V1482" i="41"/>
  <c r="U1482" i="41"/>
  <c r="T1482" i="41"/>
  <c r="S1482" i="41"/>
  <c r="R1482" i="41"/>
  <c r="AC1482" i="41" s="1"/>
  <c r="Q1482" i="41"/>
  <c r="AI1482" i="41" s="1"/>
  <c r="O1482" i="41"/>
  <c r="N1482" i="41"/>
  <c r="M1482" i="41"/>
  <c r="L1482" i="41"/>
  <c r="K1482" i="41"/>
  <c r="P1482" i="41" s="1"/>
  <c r="J1482" i="41"/>
  <c r="H1482" i="41"/>
  <c r="G1482" i="41"/>
  <c r="F1482" i="41"/>
  <c r="I1482" i="41" s="1"/>
  <c r="E1482" i="41"/>
  <c r="AG1482" i="41" s="1"/>
  <c r="D1482" i="41"/>
  <c r="C1482" i="41"/>
  <c r="AC1481" i="41"/>
  <c r="AB1481" i="41"/>
  <c r="AA1481" i="41"/>
  <c r="Z1481" i="41"/>
  <c r="Y1481" i="41"/>
  <c r="X1481" i="41"/>
  <c r="AF1481" i="41" s="1"/>
  <c r="W1481" i="41"/>
  <c r="V1481" i="41"/>
  <c r="U1481" i="41"/>
  <c r="T1481" i="41"/>
  <c r="AJ1481" i="41" s="1"/>
  <c r="S1481" i="41"/>
  <c r="R1481" i="41"/>
  <c r="AD1481" i="41" s="1"/>
  <c r="Q1481" i="41"/>
  <c r="AI1481" i="41" s="1"/>
  <c r="O1481" i="41"/>
  <c r="N1481" i="41"/>
  <c r="M1481" i="41"/>
  <c r="P1481" i="41" s="1"/>
  <c r="L1481" i="41"/>
  <c r="K1481" i="41"/>
  <c r="J1481" i="41"/>
  <c r="I1481" i="41"/>
  <c r="H1481" i="41"/>
  <c r="G1481" i="41"/>
  <c r="F1481" i="41"/>
  <c r="E1481" i="41"/>
  <c r="AG1481" i="41" s="1"/>
  <c r="D1481" i="41"/>
  <c r="AH1481" i="41" s="1"/>
  <c r="C1481" i="41"/>
  <c r="AB1480" i="41"/>
  <c r="AA1480" i="41"/>
  <c r="Z1480" i="41"/>
  <c r="Y1480" i="41"/>
  <c r="X1480" i="41"/>
  <c r="AE1480" i="41" s="1"/>
  <c r="W1480" i="41"/>
  <c r="V1480" i="41"/>
  <c r="U1480" i="41"/>
  <c r="T1480" i="41"/>
  <c r="AC1480" i="41" s="1"/>
  <c r="S1480" i="41"/>
  <c r="AI1480" i="41" s="1"/>
  <c r="R1480" i="41"/>
  <c r="AD1480" i="41" s="1"/>
  <c r="Q1480" i="41"/>
  <c r="P1480" i="41"/>
  <c r="O1480" i="41"/>
  <c r="N1480" i="41"/>
  <c r="M1480" i="41"/>
  <c r="L1480" i="41"/>
  <c r="K1480" i="41"/>
  <c r="J1480" i="41"/>
  <c r="H1480" i="41"/>
  <c r="G1480" i="41"/>
  <c r="F1480" i="41"/>
  <c r="E1480" i="41"/>
  <c r="D1480" i="41"/>
  <c r="AH1480" i="41" s="1"/>
  <c r="C1480" i="41"/>
  <c r="AG1480" i="41" s="1"/>
  <c r="AE1479" i="41"/>
  <c r="AB1479" i="41"/>
  <c r="AA1479" i="41"/>
  <c r="Z1479" i="41"/>
  <c r="Y1479" i="41"/>
  <c r="X1479" i="41"/>
  <c r="AF1479" i="41" s="1"/>
  <c r="W1479" i="41"/>
  <c r="V1479" i="41"/>
  <c r="U1479" i="41"/>
  <c r="T1479" i="41"/>
  <c r="S1479" i="41"/>
  <c r="AI1479" i="41" s="1"/>
  <c r="R1479" i="41"/>
  <c r="AD1479" i="41" s="1"/>
  <c r="Q1479" i="41"/>
  <c r="O1479" i="41"/>
  <c r="N1479" i="41"/>
  <c r="M1479" i="41"/>
  <c r="L1479" i="41"/>
  <c r="K1479" i="41"/>
  <c r="P1479" i="41" s="1"/>
  <c r="J1479" i="41"/>
  <c r="H1479" i="41"/>
  <c r="G1479" i="41"/>
  <c r="F1479" i="41"/>
  <c r="AH1479" i="41" s="1"/>
  <c r="E1479" i="41"/>
  <c r="D1479" i="41"/>
  <c r="I1479" i="41" s="1"/>
  <c r="C1479" i="41"/>
  <c r="AG1479" i="41" s="1"/>
  <c r="AB1478" i="41"/>
  <c r="AA1478" i="41"/>
  <c r="Z1478" i="41"/>
  <c r="AE1478" i="41" s="1"/>
  <c r="Y1478" i="41"/>
  <c r="X1478" i="41"/>
  <c r="AF1478" i="41" s="1"/>
  <c r="W1478" i="41"/>
  <c r="V1478" i="41"/>
  <c r="U1478" i="41"/>
  <c r="T1478" i="41"/>
  <c r="S1478" i="41"/>
  <c r="R1478" i="41"/>
  <c r="AC1478" i="41" s="1"/>
  <c r="Q1478" i="41"/>
  <c r="AI1478" i="41" s="1"/>
  <c r="O1478" i="41"/>
  <c r="N1478" i="41"/>
  <c r="M1478" i="41"/>
  <c r="L1478" i="41"/>
  <c r="K1478" i="41"/>
  <c r="P1478" i="41" s="1"/>
  <c r="J1478" i="41"/>
  <c r="H1478" i="41"/>
  <c r="G1478" i="41"/>
  <c r="F1478" i="41"/>
  <c r="I1478" i="41" s="1"/>
  <c r="E1478" i="41"/>
  <c r="AG1478" i="41" s="1"/>
  <c r="D1478" i="41"/>
  <c r="C1478" i="41"/>
  <c r="AC1477" i="41"/>
  <c r="AB1477" i="41"/>
  <c r="AA1477" i="41"/>
  <c r="Z1477" i="41"/>
  <c r="Y1477" i="41"/>
  <c r="X1477" i="41"/>
  <c r="AF1477" i="41" s="1"/>
  <c r="W1477" i="41"/>
  <c r="V1477" i="41"/>
  <c r="U1477" i="41"/>
  <c r="T1477" i="41"/>
  <c r="AJ1477" i="41" s="1"/>
  <c r="S1477" i="41"/>
  <c r="R1477" i="41"/>
  <c r="AD1477" i="41" s="1"/>
  <c r="Q1477" i="41"/>
  <c r="AI1477" i="41" s="1"/>
  <c r="O1477" i="41"/>
  <c r="N1477" i="41"/>
  <c r="M1477" i="41"/>
  <c r="P1477" i="41" s="1"/>
  <c r="L1477" i="41"/>
  <c r="K1477" i="41"/>
  <c r="J1477" i="41"/>
  <c r="I1477" i="41"/>
  <c r="H1477" i="41"/>
  <c r="G1477" i="41"/>
  <c r="F1477" i="41"/>
  <c r="E1477" i="41"/>
  <c r="AG1477" i="41" s="1"/>
  <c r="D1477" i="41"/>
  <c r="AH1477" i="41" s="1"/>
  <c r="C1477" i="41"/>
  <c r="AB1476" i="41"/>
  <c r="AA1476" i="41"/>
  <c r="Z1476" i="41"/>
  <c r="Y1476" i="41"/>
  <c r="X1476" i="41"/>
  <c r="AE1476" i="41" s="1"/>
  <c r="W1476" i="41"/>
  <c r="V1476" i="41"/>
  <c r="U1476" i="41"/>
  <c r="T1476" i="41"/>
  <c r="AC1476" i="41" s="1"/>
  <c r="S1476" i="41"/>
  <c r="AI1476" i="41" s="1"/>
  <c r="R1476" i="41"/>
  <c r="AD1476" i="41" s="1"/>
  <c r="Q1476" i="41"/>
  <c r="P1476" i="41"/>
  <c r="O1476" i="41"/>
  <c r="N1476" i="41"/>
  <c r="M1476" i="41"/>
  <c r="L1476" i="41"/>
  <c r="K1476" i="41"/>
  <c r="J1476" i="41"/>
  <c r="H1476" i="41"/>
  <c r="G1476" i="41"/>
  <c r="F1476" i="41"/>
  <c r="E1476" i="41"/>
  <c r="D1476" i="41"/>
  <c r="AH1476" i="41" s="1"/>
  <c r="C1476" i="41"/>
  <c r="AG1476" i="41" s="1"/>
  <c r="AE1475" i="41"/>
  <c r="AB1475" i="41"/>
  <c r="AA1475" i="41"/>
  <c r="Z1475" i="41"/>
  <c r="Y1475" i="41"/>
  <c r="X1475" i="41"/>
  <c r="AF1475" i="41" s="1"/>
  <c r="W1475" i="41"/>
  <c r="V1475" i="41"/>
  <c r="U1475" i="41"/>
  <c r="T1475" i="41"/>
  <c r="S1475" i="41"/>
  <c r="AI1475" i="41" s="1"/>
  <c r="R1475" i="41"/>
  <c r="AD1475" i="41" s="1"/>
  <c r="Q1475" i="41"/>
  <c r="O1475" i="41"/>
  <c r="N1475" i="41"/>
  <c r="M1475" i="41"/>
  <c r="L1475" i="41"/>
  <c r="K1475" i="41"/>
  <c r="P1475" i="41" s="1"/>
  <c r="J1475" i="41"/>
  <c r="H1475" i="41"/>
  <c r="G1475" i="41"/>
  <c r="F1475" i="41"/>
  <c r="AH1475" i="41" s="1"/>
  <c r="E1475" i="41"/>
  <c r="D1475" i="41"/>
  <c r="I1475" i="41" s="1"/>
  <c r="C1475" i="41"/>
  <c r="AG1475" i="41" s="1"/>
  <c r="AB1474" i="41"/>
  <c r="AA1474" i="41"/>
  <c r="Z1474" i="41"/>
  <c r="AE1474" i="41" s="1"/>
  <c r="Y1474" i="41"/>
  <c r="X1474" i="41"/>
  <c r="AF1474" i="41" s="1"/>
  <c r="W1474" i="41"/>
  <c r="V1474" i="41"/>
  <c r="U1474" i="41"/>
  <c r="T1474" i="41"/>
  <c r="S1474" i="41"/>
  <c r="R1474" i="41"/>
  <c r="AC1474" i="41" s="1"/>
  <c r="Q1474" i="41"/>
  <c r="AI1474" i="41" s="1"/>
  <c r="O1474" i="41"/>
  <c r="N1474" i="41"/>
  <c r="M1474" i="41"/>
  <c r="L1474" i="41"/>
  <c r="K1474" i="41"/>
  <c r="P1474" i="41" s="1"/>
  <c r="J1474" i="41"/>
  <c r="H1474" i="41"/>
  <c r="G1474" i="41"/>
  <c r="F1474" i="41"/>
  <c r="I1474" i="41" s="1"/>
  <c r="E1474" i="41"/>
  <c r="AG1474" i="41" s="1"/>
  <c r="D1474" i="41"/>
  <c r="C1474" i="41"/>
  <c r="AC1473" i="41"/>
  <c r="AB1473" i="41"/>
  <c r="AA1473" i="41"/>
  <c r="Z1473" i="41"/>
  <c r="Y1473" i="41"/>
  <c r="X1473" i="41"/>
  <c r="AF1473" i="41" s="1"/>
  <c r="W1473" i="41"/>
  <c r="V1473" i="41"/>
  <c r="U1473" i="41"/>
  <c r="T1473" i="41"/>
  <c r="AJ1473" i="41" s="1"/>
  <c r="S1473" i="41"/>
  <c r="R1473" i="41"/>
  <c r="AD1473" i="41" s="1"/>
  <c r="Q1473" i="41"/>
  <c r="AI1473" i="41" s="1"/>
  <c r="O1473" i="41"/>
  <c r="N1473" i="41"/>
  <c r="M1473" i="41"/>
  <c r="P1473" i="41" s="1"/>
  <c r="L1473" i="41"/>
  <c r="K1473" i="41"/>
  <c r="J1473" i="41"/>
  <c r="I1473" i="41"/>
  <c r="H1473" i="41"/>
  <c r="G1473" i="41"/>
  <c r="F1473" i="41"/>
  <c r="E1473" i="41"/>
  <c r="AG1473" i="41" s="1"/>
  <c r="D1473" i="41"/>
  <c r="AH1473" i="41" s="1"/>
  <c r="C1473" i="41"/>
  <c r="AB1472" i="41"/>
  <c r="AA1472" i="41"/>
  <c r="Z1472" i="41"/>
  <c r="Y1472" i="41"/>
  <c r="X1472" i="41"/>
  <c r="AE1472" i="41" s="1"/>
  <c r="W1472" i="41"/>
  <c r="V1472" i="41"/>
  <c r="U1472" i="41"/>
  <c r="T1472" i="41"/>
  <c r="AC1472" i="41" s="1"/>
  <c r="S1472" i="41"/>
  <c r="AI1472" i="41" s="1"/>
  <c r="R1472" i="41"/>
  <c r="AD1472" i="41" s="1"/>
  <c r="Q1472" i="41"/>
  <c r="P1472" i="41"/>
  <c r="O1472" i="41"/>
  <c r="N1472" i="41"/>
  <c r="M1472" i="41"/>
  <c r="L1472" i="41"/>
  <c r="K1472" i="41"/>
  <c r="J1472" i="41"/>
  <c r="H1472" i="41"/>
  <c r="G1472" i="41"/>
  <c r="F1472" i="41"/>
  <c r="E1472" i="41"/>
  <c r="D1472" i="41"/>
  <c r="AH1472" i="41" s="1"/>
  <c r="C1472" i="41"/>
  <c r="AG1472" i="41" s="1"/>
  <c r="AE1471" i="41"/>
  <c r="AB1471" i="41"/>
  <c r="AA1471" i="41"/>
  <c r="Z1471" i="41"/>
  <c r="Y1471" i="41"/>
  <c r="X1471" i="41"/>
  <c r="AF1471" i="41" s="1"/>
  <c r="W1471" i="41"/>
  <c r="V1471" i="41"/>
  <c r="U1471" i="41"/>
  <c r="T1471" i="41"/>
  <c r="S1471" i="41"/>
  <c r="AI1471" i="41" s="1"/>
  <c r="R1471" i="41"/>
  <c r="AD1471" i="41" s="1"/>
  <c r="Q1471" i="41"/>
  <c r="O1471" i="41"/>
  <c r="N1471" i="41"/>
  <c r="M1471" i="41"/>
  <c r="L1471" i="41"/>
  <c r="K1471" i="41"/>
  <c r="P1471" i="41" s="1"/>
  <c r="J1471" i="41"/>
  <c r="H1471" i="41"/>
  <c r="G1471" i="41"/>
  <c r="F1471" i="41"/>
  <c r="AH1471" i="41" s="1"/>
  <c r="E1471" i="41"/>
  <c r="D1471" i="41"/>
  <c r="I1471" i="41" s="1"/>
  <c r="C1471" i="41"/>
  <c r="AG1471" i="41" s="1"/>
  <c r="AB1470" i="41"/>
  <c r="AA1470" i="41"/>
  <c r="Z1470" i="41"/>
  <c r="AE1470" i="41" s="1"/>
  <c r="Y1470" i="41"/>
  <c r="X1470" i="41"/>
  <c r="AF1470" i="41" s="1"/>
  <c r="W1470" i="41"/>
  <c r="V1470" i="41"/>
  <c r="U1470" i="41"/>
  <c r="T1470" i="41"/>
  <c r="S1470" i="41"/>
  <c r="R1470" i="41"/>
  <c r="AC1470" i="41" s="1"/>
  <c r="Q1470" i="41"/>
  <c r="AI1470" i="41" s="1"/>
  <c r="O1470" i="41"/>
  <c r="N1470" i="41"/>
  <c r="M1470" i="41"/>
  <c r="L1470" i="41"/>
  <c r="K1470" i="41"/>
  <c r="P1470" i="41" s="1"/>
  <c r="J1470" i="41"/>
  <c r="H1470" i="41"/>
  <c r="G1470" i="41"/>
  <c r="F1470" i="41"/>
  <c r="I1470" i="41" s="1"/>
  <c r="E1470" i="41"/>
  <c r="AG1470" i="41" s="1"/>
  <c r="D1470" i="41"/>
  <c r="C1470" i="41"/>
  <c r="AC1469" i="41"/>
  <c r="AB1469" i="41"/>
  <c r="AA1469" i="41"/>
  <c r="Z1469" i="41"/>
  <c r="Y1469" i="41"/>
  <c r="X1469" i="41"/>
  <c r="AF1469" i="41" s="1"/>
  <c r="W1469" i="41"/>
  <c r="V1469" i="41"/>
  <c r="U1469" i="41"/>
  <c r="T1469" i="41"/>
  <c r="AJ1469" i="41" s="1"/>
  <c r="S1469" i="41"/>
  <c r="R1469" i="41"/>
  <c r="AD1469" i="41" s="1"/>
  <c r="Q1469" i="41"/>
  <c r="AI1469" i="41" s="1"/>
  <c r="O1469" i="41"/>
  <c r="N1469" i="41"/>
  <c r="M1469" i="41"/>
  <c r="P1469" i="41" s="1"/>
  <c r="L1469" i="41"/>
  <c r="K1469" i="41"/>
  <c r="J1469" i="41"/>
  <c r="I1469" i="41"/>
  <c r="H1469" i="41"/>
  <c r="G1469" i="41"/>
  <c r="F1469" i="41"/>
  <c r="E1469" i="41"/>
  <c r="AG1469" i="41" s="1"/>
  <c r="D1469" i="41"/>
  <c r="AH1469" i="41" s="1"/>
  <c r="C1469" i="41"/>
  <c r="AB1468" i="41"/>
  <c r="AA1468" i="41"/>
  <c r="Z1468" i="41"/>
  <c r="Y1468" i="41"/>
  <c r="X1468" i="41"/>
  <c r="AE1468" i="41" s="1"/>
  <c r="W1468" i="41"/>
  <c r="V1468" i="41"/>
  <c r="U1468" i="41"/>
  <c r="T1468" i="41"/>
  <c r="AC1468" i="41" s="1"/>
  <c r="S1468" i="41"/>
  <c r="AI1468" i="41" s="1"/>
  <c r="R1468" i="41"/>
  <c r="AD1468" i="41" s="1"/>
  <c r="Q1468" i="41"/>
  <c r="P1468" i="41"/>
  <c r="O1468" i="41"/>
  <c r="N1468" i="41"/>
  <c r="M1468" i="41"/>
  <c r="L1468" i="41"/>
  <c r="K1468" i="41"/>
  <c r="J1468" i="41"/>
  <c r="H1468" i="41"/>
  <c r="G1468" i="41"/>
  <c r="F1468" i="41"/>
  <c r="E1468" i="41"/>
  <c r="D1468" i="41"/>
  <c r="AH1468" i="41" s="1"/>
  <c r="C1468" i="41"/>
  <c r="AG1468" i="41" s="1"/>
  <c r="AE1467" i="41"/>
  <c r="AB1467" i="41"/>
  <c r="AA1467" i="41"/>
  <c r="Z1467" i="41"/>
  <c r="Y1467" i="41"/>
  <c r="X1467" i="41"/>
  <c r="AF1467" i="41" s="1"/>
  <c r="W1467" i="41"/>
  <c r="V1467" i="41"/>
  <c r="U1467" i="41"/>
  <c r="T1467" i="41"/>
  <c r="S1467" i="41"/>
  <c r="AI1467" i="41" s="1"/>
  <c r="R1467" i="41"/>
  <c r="AD1467" i="41" s="1"/>
  <c r="Q1467" i="41"/>
  <c r="O1467" i="41"/>
  <c r="N1467" i="41"/>
  <c r="M1467" i="41"/>
  <c r="L1467" i="41"/>
  <c r="K1467" i="41"/>
  <c r="P1467" i="41" s="1"/>
  <c r="J1467" i="41"/>
  <c r="H1467" i="41"/>
  <c r="G1467" i="41"/>
  <c r="F1467" i="41"/>
  <c r="AH1467" i="41" s="1"/>
  <c r="E1467" i="41"/>
  <c r="D1467" i="41"/>
  <c r="I1467" i="41" s="1"/>
  <c r="C1467" i="41"/>
  <c r="AG1467" i="41" s="1"/>
  <c r="AB1466" i="41"/>
  <c r="AA1466" i="41"/>
  <c r="Z1466" i="41"/>
  <c r="AE1466" i="41" s="1"/>
  <c r="Y1466" i="41"/>
  <c r="X1466" i="41"/>
  <c r="AF1466" i="41" s="1"/>
  <c r="W1466" i="41"/>
  <c r="V1466" i="41"/>
  <c r="U1466" i="41"/>
  <c r="T1466" i="41"/>
  <c r="S1466" i="41"/>
  <c r="R1466" i="41"/>
  <c r="AC1466" i="41" s="1"/>
  <c r="Q1466" i="41"/>
  <c r="AI1466" i="41" s="1"/>
  <c r="O1466" i="41"/>
  <c r="N1466" i="41"/>
  <c r="M1466" i="41"/>
  <c r="L1466" i="41"/>
  <c r="K1466" i="41"/>
  <c r="P1466" i="41" s="1"/>
  <c r="J1466" i="41"/>
  <c r="H1466" i="41"/>
  <c r="G1466" i="41"/>
  <c r="F1466" i="41"/>
  <c r="I1466" i="41" s="1"/>
  <c r="E1466" i="41"/>
  <c r="AG1466" i="41" s="1"/>
  <c r="D1466" i="41"/>
  <c r="C1466" i="41"/>
  <c r="AC1465" i="41"/>
  <c r="AB1465" i="41"/>
  <c r="AA1465" i="41"/>
  <c r="Z1465" i="41"/>
  <c r="Y1465" i="41"/>
  <c r="X1465" i="41"/>
  <c r="AF1465" i="41" s="1"/>
  <c r="W1465" i="41"/>
  <c r="V1465" i="41"/>
  <c r="U1465" i="41"/>
  <c r="T1465" i="41"/>
  <c r="AJ1465" i="41" s="1"/>
  <c r="S1465" i="41"/>
  <c r="R1465" i="41"/>
  <c r="AD1465" i="41" s="1"/>
  <c r="Q1465" i="41"/>
  <c r="AI1465" i="41" s="1"/>
  <c r="O1465" i="41"/>
  <c r="N1465" i="41"/>
  <c r="M1465" i="41"/>
  <c r="P1465" i="41" s="1"/>
  <c r="L1465" i="41"/>
  <c r="K1465" i="41"/>
  <c r="J1465" i="41"/>
  <c r="I1465" i="41"/>
  <c r="H1465" i="41"/>
  <c r="G1465" i="41"/>
  <c r="F1465" i="41"/>
  <c r="E1465" i="41"/>
  <c r="AG1465" i="41" s="1"/>
  <c r="D1465" i="41"/>
  <c r="AH1465" i="41" s="1"/>
  <c r="C1465" i="41"/>
  <c r="AB1464" i="41"/>
  <c r="AA1464" i="41"/>
  <c r="Z1464" i="41"/>
  <c r="Y1464" i="41"/>
  <c r="X1464" i="41"/>
  <c r="AE1464" i="41" s="1"/>
  <c r="W1464" i="41"/>
  <c r="V1464" i="41"/>
  <c r="U1464" i="41"/>
  <c r="T1464" i="41"/>
  <c r="AC1464" i="41" s="1"/>
  <c r="S1464" i="41"/>
  <c r="AI1464" i="41" s="1"/>
  <c r="R1464" i="41"/>
  <c r="AD1464" i="41" s="1"/>
  <c r="Q1464" i="41"/>
  <c r="P1464" i="41"/>
  <c r="O1464" i="41"/>
  <c r="N1464" i="41"/>
  <c r="M1464" i="41"/>
  <c r="L1464" i="41"/>
  <c r="K1464" i="41"/>
  <c r="J1464" i="41"/>
  <c r="H1464" i="41"/>
  <c r="G1464" i="41"/>
  <c r="F1464" i="41"/>
  <c r="E1464" i="41"/>
  <c r="D1464" i="41"/>
  <c r="AH1464" i="41" s="1"/>
  <c r="C1464" i="41"/>
  <c r="AG1464" i="41" s="1"/>
  <c r="AE1463" i="41"/>
  <c r="AB1463" i="41"/>
  <c r="AA1463" i="41"/>
  <c r="Z1463" i="41"/>
  <c r="Y1463" i="41"/>
  <c r="X1463" i="41"/>
  <c r="AF1463" i="41" s="1"/>
  <c r="W1463" i="41"/>
  <c r="V1463" i="41"/>
  <c r="U1463" i="41"/>
  <c r="T1463" i="41"/>
  <c r="S1463" i="41"/>
  <c r="AI1463" i="41" s="1"/>
  <c r="R1463" i="41"/>
  <c r="AD1463" i="41" s="1"/>
  <c r="Q1463" i="41"/>
  <c r="O1463" i="41"/>
  <c r="N1463" i="41"/>
  <c r="M1463" i="41"/>
  <c r="L1463" i="41"/>
  <c r="K1463" i="41"/>
  <c r="P1463" i="41" s="1"/>
  <c r="J1463" i="41"/>
  <c r="H1463" i="41"/>
  <c r="G1463" i="41"/>
  <c r="F1463" i="41"/>
  <c r="AH1463" i="41" s="1"/>
  <c r="E1463" i="41"/>
  <c r="D1463" i="41"/>
  <c r="I1463" i="41" s="1"/>
  <c r="C1463" i="41"/>
  <c r="AG1463" i="41" s="1"/>
  <c r="AB1462" i="41"/>
  <c r="AA1462" i="41"/>
  <c r="Z1462" i="41"/>
  <c r="AE1462" i="41" s="1"/>
  <c r="Y1462" i="41"/>
  <c r="X1462" i="41"/>
  <c r="AF1462" i="41" s="1"/>
  <c r="W1462" i="41"/>
  <c r="V1462" i="41"/>
  <c r="U1462" i="41"/>
  <c r="T1462" i="41"/>
  <c r="S1462" i="41"/>
  <c r="R1462" i="41"/>
  <c r="AC1462" i="41" s="1"/>
  <c r="Q1462" i="41"/>
  <c r="AI1462" i="41" s="1"/>
  <c r="O1462" i="41"/>
  <c r="N1462" i="41"/>
  <c r="M1462" i="41"/>
  <c r="L1462" i="41"/>
  <c r="K1462" i="41"/>
  <c r="P1462" i="41" s="1"/>
  <c r="J1462" i="41"/>
  <c r="H1462" i="41"/>
  <c r="G1462" i="41"/>
  <c r="F1462" i="41"/>
  <c r="I1462" i="41" s="1"/>
  <c r="E1462" i="41"/>
  <c r="AG1462" i="41" s="1"/>
  <c r="D1462" i="41"/>
  <c r="C1462" i="41"/>
  <c r="AC1461" i="41"/>
  <c r="AB1461" i="41"/>
  <c r="AA1461" i="41"/>
  <c r="Z1461" i="41"/>
  <c r="Y1461" i="41"/>
  <c r="X1461" i="41"/>
  <c r="AF1461" i="41" s="1"/>
  <c r="W1461" i="41"/>
  <c r="V1461" i="41"/>
  <c r="U1461" i="41"/>
  <c r="T1461" i="41"/>
  <c r="AJ1461" i="41" s="1"/>
  <c r="S1461" i="41"/>
  <c r="R1461" i="41"/>
  <c r="AD1461" i="41" s="1"/>
  <c r="Q1461" i="41"/>
  <c r="AI1461" i="41" s="1"/>
  <c r="O1461" i="41"/>
  <c r="N1461" i="41"/>
  <c r="M1461" i="41"/>
  <c r="P1461" i="41" s="1"/>
  <c r="L1461" i="41"/>
  <c r="K1461" i="41"/>
  <c r="J1461" i="41"/>
  <c r="I1461" i="41"/>
  <c r="H1461" i="41"/>
  <c r="G1461" i="41"/>
  <c r="F1461" i="41"/>
  <c r="E1461" i="41"/>
  <c r="AG1461" i="41" s="1"/>
  <c r="D1461" i="41"/>
  <c r="AH1461" i="41" s="1"/>
  <c r="C1461" i="41"/>
  <c r="AB1460" i="41"/>
  <c r="AA1460" i="41"/>
  <c r="Z1460" i="41"/>
  <c r="Y1460" i="41"/>
  <c r="X1460" i="41"/>
  <c r="AE1460" i="41" s="1"/>
  <c r="W1460" i="41"/>
  <c r="V1460" i="41"/>
  <c r="U1460" i="41"/>
  <c r="T1460" i="41"/>
  <c r="AC1460" i="41" s="1"/>
  <c r="S1460" i="41"/>
  <c r="AI1460" i="41" s="1"/>
  <c r="R1460" i="41"/>
  <c r="AD1460" i="41" s="1"/>
  <c r="Q1460" i="41"/>
  <c r="P1460" i="41"/>
  <c r="O1460" i="41"/>
  <c r="N1460" i="41"/>
  <c r="M1460" i="41"/>
  <c r="L1460" i="41"/>
  <c r="K1460" i="41"/>
  <c r="J1460" i="41"/>
  <c r="H1460" i="41"/>
  <c r="G1460" i="41"/>
  <c r="F1460" i="41"/>
  <c r="E1460" i="41"/>
  <c r="D1460" i="41"/>
  <c r="AH1460" i="41" s="1"/>
  <c r="C1460" i="41"/>
  <c r="AG1460" i="41" s="1"/>
  <c r="AE1459" i="41"/>
  <c r="AB1459" i="41"/>
  <c r="AA1459" i="41"/>
  <c r="Z1459" i="41"/>
  <c r="Y1459" i="41"/>
  <c r="X1459" i="41"/>
  <c r="AF1459" i="41" s="1"/>
  <c r="W1459" i="41"/>
  <c r="V1459" i="41"/>
  <c r="U1459" i="41"/>
  <c r="T1459" i="41"/>
  <c r="S1459" i="41"/>
  <c r="AI1459" i="41" s="1"/>
  <c r="R1459" i="41"/>
  <c r="AD1459" i="41" s="1"/>
  <c r="Q1459" i="41"/>
  <c r="O1459" i="41"/>
  <c r="N1459" i="41"/>
  <c r="M1459" i="41"/>
  <c r="L1459" i="41"/>
  <c r="K1459" i="41"/>
  <c r="P1459" i="41" s="1"/>
  <c r="J1459" i="41"/>
  <c r="H1459" i="41"/>
  <c r="G1459" i="41"/>
  <c r="F1459" i="41"/>
  <c r="AH1459" i="41" s="1"/>
  <c r="E1459" i="41"/>
  <c r="D1459" i="41"/>
  <c r="I1459" i="41" s="1"/>
  <c r="C1459" i="41"/>
  <c r="AG1459" i="41" s="1"/>
  <c r="AB1458" i="41"/>
  <c r="AA1458" i="41"/>
  <c r="Z1458" i="41"/>
  <c r="AE1458" i="41" s="1"/>
  <c r="Y1458" i="41"/>
  <c r="X1458" i="41"/>
  <c r="AF1458" i="41" s="1"/>
  <c r="W1458" i="41"/>
  <c r="V1458" i="41"/>
  <c r="U1458" i="41"/>
  <c r="T1458" i="41"/>
  <c r="S1458" i="41"/>
  <c r="R1458" i="41"/>
  <c r="AC1458" i="41" s="1"/>
  <c r="Q1458" i="41"/>
  <c r="AI1458" i="41" s="1"/>
  <c r="O1458" i="41"/>
  <c r="N1458" i="41"/>
  <c r="M1458" i="41"/>
  <c r="L1458" i="41"/>
  <c r="K1458" i="41"/>
  <c r="P1458" i="41" s="1"/>
  <c r="J1458" i="41"/>
  <c r="H1458" i="41"/>
  <c r="G1458" i="41"/>
  <c r="F1458" i="41"/>
  <c r="I1458" i="41" s="1"/>
  <c r="E1458" i="41"/>
  <c r="AG1458" i="41" s="1"/>
  <c r="D1458" i="41"/>
  <c r="C1458" i="41"/>
  <c r="AC1457" i="41"/>
  <c r="AB1457" i="41"/>
  <c r="AA1457" i="41"/>
  <c r="Z1457" i="41"/>
  <c r="Y1457" i="41"/>
  <c r="X1457" i="41"/>
  <c r="AF1457" i="41" s="1"/>
  <c r="W1457" i="41"/>
  <c r="V1457" i="41"/>
  <c r="U1457" i="41"/>
  <c r="T1457" i="41"/>
  <c r="AJ1457" i="41" s="1"/>
  <c r="S1457" i="41"/>
  <c r="R1457" i="41"/>
  <c r="AD1457" i="41" s="1"/>
  <c r="Q1457" i="41"/>
  <c r="AI1457" i="41" s="1"/>
  <c r="O1457" i="41"/>
  <c r="N1457" i="41"/>
  <c r="M1457" i="41"/>
  <c r="P1457" i="41" s="1"/>
  <c r="L1457" i="41"/>
  <c r="K1457" i="41"/>
  <c r="J1457" i="41"/>
  <c r="I1457" i="41"/>
  <c r="H1457" i="41"/>
  <c r="G1457" i="41"/>
  <c r="F1457" i="41"/>
  <c r="E1457" i="41"/>
  <c r="AG1457" i="41" s="1"/>
  <c r="D1457" i="41"/>
  <c r="AH1457" i="41" s="1"/>
  <c r="C1457" i="41"/>
  <c r="AB1456" i="41"/>
  <c r="AA1456" i="41"/>
  <c r="Z1456" i="41"/>
  <c r="Y1456" i="41"/>
  <c r="X1456" i="41"/>
  <c r="AE1456" i="41" s="1"/>
  <c r="W1456" i="41"/>
  <c r="V1456" i="41"/>
  <c r="U1456" i="41"/>
  <c r="T1456" i="41"/>
  <c r="AC1456" i="41" s="1"/>
  <c r="S1456" i="41"/>
  <c r="AI1456" i="41" s="1"/>
  <c r="R1456" i="41"/>
  <c r="AD1456" i="41" s="1"/>
  <c r="Q1456" i="41"/>
  <c r="P1456" i="41"/>
  <c r="O1456" i="41"/>
  <c r="N1456" i="41"/>
  <c r="M1456" i="41"/>
  <c r="L1456" i="41"/>
  <c r="K1456" i="41"/>
  <c r="J1456" i="41"/>
  <c r="H1456" i="41"/>
  <c r="G1456" i="41"/>
  <c r="F1456" i="41"/>
  <c r="E1456" i="41"/>
  <c r="D1456" i="41"/>
  <c r="AH1456" i="41" s="1"/>
  <c r="C1456" i="41"/>
  <c r="AG1456" i="41" s="1"/>
  <c r="AE1455" i="41"/>
  <c r="AB1455" i="41"/>
  <c r="AA1455" i="41"/>
  <c r="Z1455" i="41"/>
  <c r="Y1455" i="41"/>
  <c r="X1455" i="41"/>
  <c r="AF1455" i="41" s="1"/>
  <c r="W1455" i="41"/>
  <c r="V1455" i="41"/>
  <c r="U1455" i="41"/>
  <c r="T1455" i="41"/>
  <c r="S1455" i="41"/>
  <c r="AI1455" i="41" s="1"/>
  <c r="R1455" i="41"/>
  <c r="AD1455" i="41" s="1"/>
  <c r="Q1455" i="41"/>
  <c r="O1455" i="41"/>
  <c r="N1455" i="41"/>
  <c r="M1455" i="41"/>
  <c r="L1455" i="41"/>
  <c r="K1455" i="41"/>
  <c r="P1455" i="41" s="1"/>
  <c r="J1455" i="41"/>
  <c r="H1455" i="41"/>
  <c r="G1455" i="41"/>
  <c r="F1455" i="41"/>
  <c r="AH1455" i="41" s="1"/>
  <c r="E1455" i="41"/>
  <c r="D1455" i="41"/>
  <c r="I1455" i="41" s="1"/>
  <c r="C1455" i="41"/>
  <c r="AG1455" i="41" s="1"/>
  <c r="AB1454" i="41"/>
  <c r="AA1454" i="41"/>
  <c r="Z1454" i="41"/>
  <c r="AE1454" i="41" s="1"/>
  <c r="Y1454" i="41"/>
  <c r="X1454" i="41"/>
  <c r="AF1454" i="41" s="1"/>
  <c r="W1454" i="41"/>
  <c r="V1454" i="41"/>
  <c r="U1454" i="41"/>
  <c r="T1454" i="41"/>
  <c r="S1454" i="41"/>
  <c r="R1454" i="41"/>
  <c r="AC1454" i="41" s="1"/>
  <c r="Q1454" i="41"/>
  <c r="AI1454" i="41" s="1"/>
  <c r="O1454" i="41"/>
  <c r="N1454" i="41"/>
  <c r="M1454" i="41"/>
  <c r="L1454" i="41"/>
  <c r="K1454" i="41"/>
  <c r="P1454" i="41" s="1"/>
  <c r="J1454" i="41"/>
  <c r="H1454" i="41"/>
  <c r="G1454" i="41"/>
  <c r="F1454" i="41"/>
  <c r="I1454" i="41" s="1"/>
  <c r="E1454" i="41"/>
  <c r="AG1454" i="41" s="1"/>
  <c r="D1454" i="41"/>
  <c r="C1454" i="41"/>
  <c r="AC1453" i="41"/>
  <c r="AB1453" i="41"/>
  <c r="AA1453" i="41"/>
  <c r="Z1453" i="41"/>
  <c r="Y1453" i="41"/>
  <c r="X1453" i="41"/>
  <c r="AF1453" i="41" s="1"/>
  <c r="W1453" i="41"/>
  <c r="V1453" i="41"/>
  <c r="U1453" i="41"/>
  <c r="T1453" i="41"/>
  <c r="AJ1453" i="41" s="1"/>
  <c r="S1453" i="41"/>
  <c r="R1453" i="41"/>
  <c r="AD1453" i="41" s="1"/>
  <c r="Q1453" i="41"/>
  <c r="AI1453" i="41" s="1"/>
  <c r="O1453" i="41"/>
  <c r="N1453" i="41"/>
  <c r="M1453" i="41"/>
  <c r="P1453" i="41" s="1"/>
  <c r="L1453" i="41"/>
  <c r="K1453" i="41"/>
  <c r="J1453" i="41"/>
  <c r="I1453" i="41"/>
  <c r="H1453" i="41"/>
  <c r="G1453" i="41"/>
  <c r="F1453" i="41"/>
  <c r="E1453" i="41"/>
  <c r="AG1453" i="41" s="1"/>
  <c r="D1453" i="41"/>
  <c r="AH1453" i="41" s="1"/>
  <c r="C1453" i="41"/>
  <c r="AB1452" i="41"/>
  <c r="AA1452" i="41"/>
  <c r="Z1452" i="41"/>
  <c r="Y1452" i="41"/>
  <c r="X1452" i="41"/>
  <c r="AE1452" i="41" s="1"/>
  <c r="W1452" i="41"/>
  <c r="V1452" i="41"/>
  <c r="U1452" i="41"/>
  <c r="T1452" i="41"/>
  <c r="AC1452" i="41" s="1"/>
  <c r="S1452" i="41"/>
  <c r="AI1452" i="41" s="1"/>
  <c r="R1452" i="41"/>
  <c r="AD1452" i="41" s="1"/>
  <c r="Q1452" i="41"/>
  <c r="P1452" i="41"/>
  <c r="O1452" i="41"/>
  <c r="N1452" i="41"/>
  <c r="M1452" i="41"/>
  <c r="L1452" i="41"/>
  <c r="K1452" i="41"/>
  <c r="J1452" i="41"/>
  <c r="H1452" i="41"/>
  <c r="G1452" i="41"/>
  <c r="F1452" i="41"/>
  <c r="E1452" i="41"/>
  <c r="D1452" i="41"/>
  <c r="AH1452" i="41" s="1"/>
  <c r="C1452" i="41"/>
  <c r="AG1452" i="41" s="1"/>
  <c r="AE1451" i="41"/>
  <c r="AB1451" i="41"/>
  <c r="AA1451" i="41"/>
  <c r="Z1451" i="41"/>
  <c r="Y1451" i="41"/>
  <c r="X1451" i="41"/>
  <c r="AF1451" i="41" s="1"/>
  <c r="W1451" i="41"/>
  <c r="V1451" i="41"/>
  <c r="U1451" i="41"/>
  <c r="T1451" i="41"/>
  <c r="S1451" i="41"/>
  <c r="AI1451" i="41" s="1"/>
  <c r="R1451" i="41"/>
  <c r="AD1451" i="41" s="1"/>
  <c r="Q1451" i="41"/>
  <c r="O1451" i="41"/>
  <c r="N1451" i="41"/>
  <c r="M1451" i="41"/>
  <c r="L1451" i="41"/>
  <c r="K1451" i="41"/>
  <c r="P1451" i="41" s="1"/>
  <c r="J1451" i="41"/>
  <c r="H1451" i="41"/>
  <c r="G1451" i="41"/>
  <c r="F1451" i="41"/>
  <c r="AH1451" i="41" s="1"/>
  <c r="E1451" i="41"/>
  <c r="D1451" i="41"/>
  <c r="I1451" i="41" s="1"/>
  <c r="C1451" i="41"/>
  <c r="AG1451" i="41" s="1"/>
  <c r="AB1450" i="41"/>
  <c r="AA1450" i="41"/>
  <c r="Z1450" i="41"/>
  <c r="AE1450" i="41" s="1"/>
  <c r="Y1450" i="41"/>
  <c r="X1450" i="41"/>
  <c r="AF1450" i="41" s="1"/>
  <c r="W1450" i="41"/>
  <c r="V1450" i="41"/>
  <c r="U1450" i="41"/>
  <c r="T1450" i="41"/>
  <c r="S1450" i="41"/>
  <c r="R1450" i="41"/>
  <c r="AC1450" i="41" s="1"/>
  <c r="Q1450" i="41"/>
  <c r="AI1450" i="41" s="1"/>
  <c r="O1450" i="41"/>
  <c r="N1450" i="41"/>
  <c r="M1450" i="41"/>
  <c r="L1450" i="41"/>
  <c r="K1450" i="41"/>
  <c r="P1450" i="41" s="1"/>
  <c r="J1450" i="41"/>
  <c r="H1450" i="41"/>
  <c r="G1450" i="41"/>
  <c r="F1450" i="41"/>
  <c r="I1450" i="41" s="1"/>
  <c r="E1450" i="41"/>
  <c r="AG1450" i="41" s="1"/>
  <c r="D1450" i="41"/>
  <c r="C1450" i="41"/>
  <c r="AC1449" i="41"/>
  <c r="AB1449" i="41"/>
  <c r="AB1485" i="41" s="1"/>
  <c r="AA1449" i="41"/>
  <c r="Z1449" i="41"/>
  <c r="Y1449" i="41"/>
  <c r="Y1485" i="41" s="1"/>
  <c r="X1449" i="41"/>
  <c r="X1485" i="41" s="1"/>
  <c r="W1449" i="41"/>
  <c r="V1449" i="41"/>
  <c r="U1449" i="41"/>
  <c r="U1485" i="41" s="1"/>
  <c r="T1449" i="41"/>
  <c r="AJ1449" i="41" s="1"/>
  <c r="S1449" i="41"/>
  <c r="R1449" i="41"/>
  <c r="Q1449" i="41"/>
  <c r="AI1449" i="41" s="1"/>
  <c r="AI1485" i="41" s="1"/>
  <c r="O1449" i="41"/>
  <c r="N1449" i="41"/>
  <c r="M1449" i="41"/>
  <c r="P1449" i="41" s="1"/>
  <c r="L1449" i="41"/>
  <c r="L1485" i="41" s="1"/>
  <c r="K1449" i="41"/>
  <c r="J1449" i="41"/>
  <c r="I1449" i="41"/>
  <c r="H1449" i="41"/>
  <c r="H1485" i="41" s="1"/>
  <c r="G1449" i="41"/>
  <c r="F1449" i="41"/>
  <c r="E1449" i="41"/>
  <c r="E1485" i="41" s="1"/>
  <c r="D1449" i="41"/>
  <c r="D1485" i="41" s="1"/>
  <c r="C1449" i="41"/>
  <c r="AB1439" i="41"/>
  <c r="AA1439" i="41"/>
  <c r="Z1439" i="41"/>
  <c r="Y1439" i="41"/>
  <c r="X1439" i="41"/>
  <c r="AF1439" i="41" s="1"/>
  <c r="W1439" i="41"/>
  <c r="V1439" i="41"/>
  <c r="U1439" i="41"/>
  <c r="T1439" i="41"/>
  <c r="S1439" i="41"/>
  <c r="R1439" i="41"/>
  <c r="AC1439" i="41" s="1"/>
  <c r="Q1439" i="41"/>
  <c r="AI1439" i="41" s="1"/>
  <c r="O1439" i="41"/>
  <c r="N1439" i="41"/>
  <c r="M1439" i="41"/>
  <c r="L1439" i="41"/>
  <c r="K1439" i="41"/>
  <c r="P1439" i="41" s="1"/>
  <c r="J1439" i="41"/>
  <c r="H1439" i="41"/>
  <c r="G1439" i="41"/>
  <c r="F1439" i="41"/>
  <c r="I1439" i="41" s="1"/>
  <c r="E1439" i="41"/>
  <c r="AG1439" i="41" s="1"/>
  <c r="D1439" i="41"/>
  <c r="C1439" i="41"/>
  <c r="AC1438" i="41"/>
  <c r="AB1438" i="41"/>
  <c r="AA1438" i="41"/>
  <c r="Z1438" i="41"/>
  <c r="Y1438" i="41"/>
  <c r="X1438" i="41"/>
  <c r="AF1438" i="41" s="1"/>
  <c r="W1438" i="41"/>
  <c r="V1438" i="41"/>
  <c r="U1438" i="41"/>
  <c r="T1438" i="41"/>
  <c r="AJ1438" i="41" s="1"/>
  <c r="S1438" i="41"/>
  <c r="R1438" i="41"/>
  <c r="AD1438" i="41" s="1"/>
  <c r="Q1438" i="41"/>
  <c r="AI1438" i="41" s="1"/>
  <c r="O1438" i="41"/>
  <c r="N1438" i="41"/>
  <c r="M1438" i="41"/>
  <c r="P1438" i="41" s="1"/>
  <c r="L1438" i="41"/>
  <c r="K1438" i="41"/>
  <c r="J1438" i="41"/>
  <c r="I1438" i="41"/>
  <c r="H1438" i="41"/>
  <c r="G1438" i="41"/>
  <c r="F1438" i="41"/>
  <c r="E1438" i="41"/>
  <c r="AG1438" i="41" s="1"/>
  <c r="D1438" i="41"/>
  <c r="AH1438" i="41" s="1"/>
  <c r="C1438" i="41"/>
  <c r="AB1437" i="41"/>
  <c r="AA1437" i="41"/>
  <c r="Z1437" i="41"/>
  <c r="Y1437" i="41"/>
  <c r="X1437" i="41"/>
  <c r="AE1437" i="41" s="1"/>
  <c r="W1437" i="41"/>
  <c r="V1437" i="41"/>
  <c r="U1437" i="41"/>
  <c r="T1437" i="41"/>
  <c r="AJ1437" i="41" s="1"/>
  <c r="AK1437" i="41" s="1"/>
  <c r="S1437" i="41"/>
  <c r="AI1437" i="41" s="1"/>
  <c r="R1437" i="41"/>
  <c r="AD1437" i="41" s="1"/>
  <c r="Q1437" i="41"/>
  <c r="P1437" i="41"/>
  <c r="O1437" i="41"/>
  <c r="N1437" i="41"/>
  <c r="M1437" i="41"/>
  <c r="L1437" i="41"/>
  <c r="K1437" i="41"/>
  <c r="J1437" i="41"/>
  <c r="H1437" i="41"/>
  <c r="G1437" i="41"/>
  <c r="F1437" i="41"/>
  <c r="E1437" i="41"/>
  <c r="D1437" i="41"/>
  <c r="AH1437" i="41" s="1"/>
  <c r="C1437" i="41"/>
  <c r="AG1437" i="41" s="1"/>
  <c r="AE1436" i="41"/>
  <c r="AB1436" i="41"/>
  <c r="AA1436" i="41"/>
  <c r="Z1436" i="41"/>
  <c r="Y1436" i="41"/>
  <c r="X1436" i="41"/>
  <c r="AF1436" i="41" s="1"/>
  <c r="W1436" i="41"/>
  <c r="V1436" i="41"/>
  <c r="U1436" i="41"/>
  <c r="T1436" i="41"/>
  <c r="S1436" i="41"/>
  <c r="AI1436" i="41" s="1"/>
  <c r="R1436" i="41"/>
  <c r="AD1436" i="41" s="1"/>
  <c r="Q1436" i="41"/>
  <c r="O1436" i="41"/>
  <c r="N1436" i="41"/>
  <c r="M1436" i="41"/>
  <c r="L1436" i="41"/>
  <c r="K1436" i="41"/>
  <c r="P1436" i="41" s="1"/>
  <c r="J1436" i="41"/>
  <c r="H1436" i="41"/>
  <c r="G1436" i="41"/>
  <c r="F1436" i="41"/>
  <c r="AH1436" i="41" s="1"/>
  <c r="E1436" i="41"/>
  <c r="D1436" i="41"/>
  <c r="I1436" i="41" s="1"/>
  <c r="C1436" i="41"/>
  <c r="AG1436" i="41" s="1"/>
  <c r="AB1435" i="41"/>
  <c r="AA1435" i="41"/>
  <c r="Z1435" i="41"/>
  <c r="Y1435" i="41"/>
  <c r="X1435" i="41"/>
  <c r="AF1435" i="41" s="1"/>
  <c r="W1435" i="41"/>
  <c r="V1435" i="41"/>
  <c r="U1435" i="41"/>
  <c r="T1435" i="41"/>
  <c r="S1435" i="41"/>
  <c r="R1435" i="41"/>
  <c r="AC1435" i="41" s="1"/>
  <c r="Q1435" i="41"/>
  <c r="AI1435" i="41" s="1"/>
  <c r="O1435" i="41"/>
  <c r="N1435" i="41"/>
  <c r="M1435" i="41"/>
  <c r="L1435" i="41"/>
  <c r="K1435" i="41"/>
  <c r="P1435" i="41" s="1"/>
  <c r="J1435" i="41"/>
  <c r="H1435" i="41"/>
  <c r="G1435" i="41"/>
  <c r="F1435" i="41"/>
  <c r="I1435" i="41" s="1"/>
  <c r="E1435" i="41"/>
  <c r="AG1435" i="41" s="1"/>
  <c r="D1435" i="41"/>
  <c r="C1435" i="41"/>
  <c r="AC1434" i="41"/>
  <c r="AB1434" i="41"/>
  <c r="AA1434" i="41"/>
  <c r="Z1434" i="41"/>
  <c r="Y1434" i="41"/>
  <c r="X1434" i="41"/>
  <c r="AF1434" i="41" s="1"/>
  <c r="W1434" i="41"/>
  <c r="V1434" i="41"/>
  <c r="U1434" i="41"/>
  <c r="T1434" i="41"/>
  <c r="AJ1434" i="41" s="1"/>
  <c r="S1434" i="41"/>
  <c r="R1434" i="41"/>
  <c r="AD1434" i="41" s="1"/>
  <c r="Q1434" i="41"/>
  <c r="AI1434" i="41" s="1"/>
  <c r="O1434" i="41"/>
  <c r="N1434" i="41"/>
  <c r="M1434" i="41"/>
  <c r="P1434" i="41" s="1"/>
  <c r="L1434" i="41"/>
  <c r="K1434" i="41"/>
  <c r="J1434" i="41"/>
  <c r="I1434" i="41"/>
  <c r="H1434" i="41"/>
  <c r="G1434" i="41"/>
  <c r="F1434" i="41"/>
  <c r="E1434" i="41"/>
  <c r="AG1434" i="41" s="1"/>
  <c r="D1434" i="41"/>
  <c r="AH1434" i="41" s="1"/>
  <c r="C1434" i="41"/>
  <c r="AB1433" i="41"/>
  <c r="AA1433" i="41"/>
  <c r="Z1433" i="41"/>
  <c r="Y1433" i="41"/>
  <c r="X1433" i="41"/>
  <c r="AE1433" i="41" s="1"/>
  <c r="W1433" i="41"/>
  <c r="V1433" i="41"/>
  <c r="U1433" i="41"/>
  <c r="T1433" i="41"/>
  <c r="AJ1433" i="41" s="1"/>
  <c r="AK1433" i="41" s="1"/>
  <c r="S1433" i="41"/>
  <c r="AI1433" i="41" s="1"/>
  <c r="R1433" i="41"/>
  <c r="AD1433" i="41" s="1"/>
  <c r="Q1433" i="41"/>
  <c r="P1433" i="41"/>
  <c r="O1433" i="41"/>
  <c r="N1433" i="41"/>
  <c r="M1433" i="41"/>
  <c r="L1433" i="41"/>
  <c r="K1433" i="41"/>
  <c r="J1433" i="41"/>
  <c r="H1433" i="41"/>
  <c r="G1433" i="41"/>
  <c r="F1433" i="41"/>
  <c r="E1433" i="41"/>
  <c r="D1433" i="41"/>
  <c r="AH1433" i="41" s="1"/>
  <c r="C1433" i="41"/>
  <c r="AG1433" i="41" s="1"/>
  <c r="AE1432" i="41"/>
  <c r="AB1432" i="41"/>
  <c r="AA1432" i="41"/>
  <c r="Z1432" i="41"/>
  <c r="Y1432" i="41"/>
  <c r="X1432" i="41"/>
  <c r="AF1432" i="41" s="1"/>
  <c r="W1432" i="41"/>
  <c r="V1432" i="41"/>
  <c r="U1432" i="41"/>
  <c r="T1432" i="41"/>
  <c r="S1432" i="41"/>
  <c r="AI1432" i="41" s="1"/>
  <c r="R1432" i="41"/>
  <c r="AD1432" i="41" s="1"/>
  <c r="Q1432" i="41"/>
  <c r="O1432" i="41"/>
  <c r="N1432" i="41"/>
  <c r="M1432" i="41"/>
  <c r="L1432" i="41"/>
  <c r="K1432" i="41"/>
  <c r="P1432" i="41" s="1"/>
  <c r="J1432" i="41"/>
  <c r="H1432" i="41"/>
  <c r="G1432" i="41"/>
  <c r="F1432" i="41"/>
  <c r="AH1432" i="41" s="1"/>
  <c r="E1432" i="41"/>
  <c r="D1432" i="41"/>
  <c r="I1432" i="41" s="1"/>
  <c r="C1432" i="41"/>
  <c r="AG1432" i="41" s="1"/>
  <c r="AB1431" i="41"/>
  <c r="AA1431" i="41"/>
  <c r="Z1431" i="41"/>
  <c r="Y1431" i="41"/>
  <c r="X1431" i="41"/>
  <c r="AF1431" i="41" s="1"/>
  <c r="W1431" i="41"/>
  <c r="V1431" i="41"/>
  <c r="U1431" i="41"/>
  <c r="T1431" i="41"/>
  <c r="S1431" i="41"/>
  <c r="R1431" i="41"/>
  <c r="AC1431" i="41" s="1"/>
  <c r="Q1431" i="41"/>
  <c r="AI1431" i="41" s="1"/>
  <c r="O1431" i="41"/>
  <c r="N1431" i="41"/>
  <c r="M1431" i="41"/>
  <c r="L1431" i="41"/>
  <c r="K1431" i="41"/>
  <c r="P1431" i="41" s="1"/>
  <c r="J1431" i="41"/>
  <c r="H1431" i="41"/>
  <c r="G1431" i="41"/>
  <c r="F1431" i="41"/>
  <c r="I1431" i="41" s="1"/>
  <c r="E1431" i="41"/>
  <c r="AG1431" i="41" s="1"/>
  <c r="D1431" i="41"/>
  <c r="C1431" i="41"/>
  <c r="AC1430" i="41"/>
  <c r="AB1430" i="41"/>
  <c r="AA1430" i="41"/>
  <c r="Z1430" i="41"/>
  <c r="Y1430" i="41"/>
  <c r="X1430" i="41"/>
  <c r="AF1430" i="41" s="1"/>
  <c r="W1430" i="41"/>
  <c r="V1430" i="41"/>
  <c r="U1430" i="41"/>
  <c r="T1430" i="41"/>
  <c r="AJ1430" i="41" s="1"/>
  <c r="S1430" i="41"/>
  <c r="R1430" i="41"/>
  <c r="AD1430" i="41" s="1"/>
  <c r="Q1430" i="41"/>
  <c r="AI1430" i="41" s="1"/>
  <c r="O1430" i="41"/>
  <c r="N1430" i="41"/>
  <c r="M1430" i="41"/>
  <c r="P1430" i="41" s="1"/>
  <c r="L1430" i="41"/>
  <c r="K1430" i="41"/>
  <c r="J1430" i="41"/>
  <c r="I1430" i="41"/>
  <c r="H1430" i="41"/>
  <c r="G1430" i="41"/>
  <c r="F1430" i="41"/>
  <c r="E1430" i="41"/>
  <c r="AG1430" i="41" s="1"/>
  <c r="D1430" i="41"/>
  <c r="AH1430" i="41" s="1"/>
  <c r="C1430" i="41"/>
  <c r="AB1429" i="41"/>
  <c r="AA1429" i="41"/>
  <c r="Z1429" i="41"/>
  <c r="Y1429" i="41"/>
  <c r="X1429" i="41"/>
  <c r="AE1429" i="41" s="1"/>
  <c r="W1429" i="41"/>
  <c r="V1429" i="41"/>
  <c r="U1429" i="41"/>
  <c r="T1429" i="41"/>
  <c r="AJ1429" i="41" s="1"/>
  <c r="AK1429" i="41" s="1"/>
  <c r="S1429" i="41"/>
  <c r="AI1429" i="41" s="1"/>
  <c r="R1429" i="41"/>
  <c r="AD1429" i="41" s="1"/>
  <c r="Q1429" i="41"/>
  <c r="P1429" i="41"/>
  <c r="O1429" i="41"/>
  <c r="N1429" i="41"/>
  <c r="M1429" i="41"/>
  <c r="L1429" i="41"/>
  <c r="K1429" i="41"/>
  <c r="J1429" i="41"/>
  <c r="H1429" i="41"/>
  <c r="G1429" i="41"/>
  <c r="F1429" i="41"/>
  <c r="E1429" i="41"/>
  <c r="D1429" i="41"/>
  <c r="AH1429" i="41" s="1"/>
  <c r="C1429" i="41"/>
  <c r="AG1429" i="41" s="1"/>
  <c r="AE1428" i="41"/>
  <c r="AB1428" i="41"/>
  <c r="AA1428" i="41"/>
  <c r="Z1428" i="41"/>
  <c r="Y1428" i="41"/>
  <c r="X1428" i="41"/>
  <c r="AF1428" i="41" s="1"/>
  <c r="W1428" i="41"/>
  <c r="V1428" i="41"/>
  <c r="U1428" i="41"/>
  <c r="T1428" i="41"/>
  <c r="S1428" i="41"/>
  <c r="AI1428" i="41" s="1"/>
  <c r="R1428" i="41"/>
  <c r="AD1428" i="41" s="1"/>
  <c r="Q1428" i="41"/>
  <c r="O1428" i="41"/>
  <c r="N1428" i="41"/>
  <c r="M1428" i="41"/>
  <c r="L1428" i="41"/>
  <c r="K1428" i="41"/>
  <c r="P1428" i="41" s="1"/>
  <c r="J1428" i="41"/>
  <c r="H1428" i="41"/>
  <c r="G1428" i="41"/>
  <c r="F1428" i="41"/>
  <c r="AH1428" i="41" s="1"/>
  <c r="E1428" i="41"/>
  <c r="D1428" i="41"/>
  <c r="I1428" i="41" s="1"/>
  <c r="C1428" i="41"/>
  <c r="AG1428" i="41" s="1"/>
  <c r="AB1427" i="41"/>
  <c r="AA1427" i="41"/>
  <c r="Z1427" i="41"/>
  <c r="Y1427" i="41"/>
  <c r="X1427" i="41"/>
  <c r="AF1427" i="41" s="1"/>
  <c r="W1427" i="41"/>
  <c r="V1427" i="41"/>
  <c r="U1427" i="41"/>
  <c r="T1427" i="41"/>
  <c r="S1427" i="41"/>
  <c r="R1427" i="41"/>
  <c r="AC1427" i="41" s="1"/>
  <c r="Q1427" i="41"/>
  <c r="AI1427" i="41" s="1"/>
  <c r="O1427" i="41"/>
  <c r="N1427" i="41"/>
  <c r="M1427" i="41"/>
  <c r="L1427" i="41"/>
  <c r="K1427" i="41"/>
  <c r="P1427" i="41" s="1"/>
  <c r="J1427" i="41"/>
  <c r="H1427" i="41"/>
  <c r="G1427" i="41"/>
  <c r="F1427" i="41"/>
  <c r="I1427" i="41" s="1"/>
  <c r="E1427" i="41"/>
  <c r="AG1427" i="41" s="1"/>
  <c r="D1427" i="41"/>
  <c r="C1427" i="41"/>
  <c r="AC1426" i="41"/>
  <c r="AB1426" i="41"/>
  <c r="AA1426" i="41"/>
  <c r="Z1426" i="41"/>
  <c r="Y1426" i="41"/>
  <c r="X1426" i="41"/>
  <c r="AF1426" i="41" s="1"/>
  <c r="W1426" i="41"/>
  <c r="V1426" i="41"/>
  <c r="U1426" i="41"/>
  <c r="T1426" i="41"/>
  <c r="AJ1426" i="41" s="1"/>
  <c r="S1426" i="41"/>
  <c r="R1426" i="41"/>
  <c r="AD1426" i="41" s="1"/>
  <c r="Q1426" i="41"/>
  <c r="AI1426" i="41" s="1"/>
  <c r="O1426" i="41"/>
  <c r="N1426" i="41"/>
  <c r="M1426" i="41"/>
  <c r="P1426" i="41" s="1"/>
  <c r="L1426" i="41"/>
  <c r="K1426" i="41"/>
  <c r="J1426" i="41"/>
  <c r="I1426" i="41"/>
  <c r="H1426" i="41"/>
  <c r="G1426" i="41"/>
  <c r="F1426" i="41"/>
  <c r="E1426" i="41"/>
  <c r="AG1426" i="41" s="1"/>
  <c r="D1426" i="41"/>
  <c r="AH1426" i="41" s="1"/>
  <c r="C1426" i="41"/>
  <c r="AB1425" i="41"/>
  <c r="AA1425" i="41"/>
  <c r="Z1425" i="41"/>
  <c r="Y1425" i="41"/>
  <c r="X1425" i="41"/>
  <c r="AE1425" i="41" s="1"/>
  <c r="W1425" i="41"/>
  <c r="V1425" i="41"/>
  <c r="U1425" i="41"/>
  <c r="T1425" i="41"/>
  <c r="AJ1425" i="41" s="1"/>
  <c r="AK1425" i="41" s="1"/>
  <c r="S1425" i="41"/>
  <c r="AI1425" i="41" s="1"/>
  <c r="R1425" i="41"/>
  <c r="AD1425" i="41" s="1"/>
  <c r="Q1425" i="41"/>
  <c r="P1425" i="41"/>
  <c r="O1425" i="41"/>
  <c r="N1425" i="41"/>
  <c r="M1425" i="41"/>
  <c r="L1425" i="41"/>
  <c r="K1425" i="41"/>
  <c r="J1425" i="41"/>
  <c r="H1425" i="41"/>
  <c r="G1425" i="41"/>
  <c r="F1425" i="41"/>
  <c r="E1425" i="41"/>
  <c r="D1425" i="41"/>
  <c r="AH1425" i="41" s="1"/>
  <c r="C1425" i="41"/>
  <c r="AG1425" i="41" s="1"/>
  <c r="AE1424" i="41"/>
  <c r="AB1424" i="41"/>
  <c r="AA1424" i="41"/>
  <c r="Z1424" i="41"/>
  <c r="Y1424" i="41"/>
  <c r="X1424" i="41"/>
  <c r="AF1424" i="41" s="1"/>
  <c r="W1424" i="41"/>
  <c r="V1424" i="41"/>
  <c r="U1424" i="41"/>
  <c r="T1424" i="41"/>
  <c r="S1424" i="41"/>
  <c r="AI1424" i="41" s="1"/>
  <c r="R1424" i="41"/>
  <c r="AD1424" i="41" s="1"/>
  <c r="Q1424" i="41"/>
  <c r="O1424" i="41"/>
  <c r="N1424" i="41"/>
  <c r="M1424" i="41"/>
  <c r="L1424" i="41"/>
  <c r="K1424" i="41"/>
  <c r="P1424" i="41" s="1"/>
  <c r="J1424" i="41"/>
  <c r="H1424" i="41"/>
  <c r="G1424" i="41"/>
  <c r="F1424" i="41"/>
  <c r="AH1424" i="41" s="1"/>
  <c r="E1424" i="41"/>
  <c r="D1424" i="41"/>
  <c r="I1424" i="41" s="1"/>
  <c r="C1424" i="41"/>
  <c r="AG1424" i="41" s="1"/>
  <c r="AB1423" i="41"/>
  <c r="AA1423" i="41"/>
  <c r="Z1423" i="41"/>
  <c r="Y1423" i="41"/>
  <c r="X1423" i="41"/>
  <c r="AF1423" i="41" s="1"/>
  <c r="W1423" i="41"/>
  <c r="V1423" i="41"/>
  <c r="U1423" i="41"/>
  <c r="T1423" i="41"/>
  <c r="S1423" i="41"/>
  <c r="R1423" i="41"/>
  <c r="AC1423" i="41" s="1"/>
  <c r="Q1423" i="41"/>
  <c r="AI1423" i="41" s="1"/>
  <c r="O1423" i="41"/>
  <c r="N1423" i="41"/>
  <c r="M1423" i="41"/>
  <c r="L1423" i="41"/>
  <c r="K1423" i="41"/>
  <c r="P1423" i="41" s="1"/>
  <c r="J1423" i="41"/>
  <c r="H1423" i="41"/>
  <c r="G1423" i="41"/>
  <c r="F1423" i="41"/>
  <c r="I1423" i="41" s="1"/>
  <c r="E1423" i="41"/>
  <c r="AG1423" i="41" s="1"/>
  <c r="D1423" i="41"/>
  <c r="C1423" i="41"/>
  <c r="AC1422" i="41"/>
  <c r="AB1422" i="41"/>
  <c r="AA1422" i="41"/>
  <c r="Z1422" i="41"/>
  <c r="Y1422" i="41"/>
  <c r="X1422" i="41"/>
  <c r="AF1422" i="41" s="1"/>
  <c r="W1422" i="41"/>
  <c r="V1422" i="41"/>
  <c r="U1422" i="41"/>
  <c r="T1422" i="41"/>
  <c r="AJ1422" i="41" s="1"/>
  <c r="S1422" i="41"/>
  <c r="R1422" i="41"/>
  <c r="AD1422" i="41" s="1"/>
  <c r="Q1422" i="41"/>
  <c r="AI1422" i="41" s="1"/>
  <c r="O1422" i="41"/>
  <c r="N1422" i="41"/>
  <c r="M1422" i="41"/>
  <c r="P1422" i="41" s="1"/>
  <c r="L1422" i="41"/>
  <c r="K1422" i="41"/>
  <c r="J1422" i="41"/>
  <c r="I1422" i="41"/>
  <c r="H1422" i="41"/>
  <c r="G1422" i="41"/>
  <c r="F1422" i="41"/>
  <c r="E1422" i="41"/>
  <c r="AG1422" i="41" s="1"/>
  <c r="D1422" i="41"/>
  <c r="AH1422" i="41" s="1"/>
  <c r="C1422" i="41"/>
  <c r="AB1421" i="41"/>
  <c r="AA1421" i="41"/>
  <c r="Z1421" i="41"/>
  <c r="Y1421" i="41"/>
  <c r="X1421" i="41"/>
  <c r="AE1421" i="41" s="1"/>
  <c r="W1421" i="41"/>
  <c r="V1421" i="41"/>
  <c r="U1421" i="41"/>
  <c r="T1421" i="41"/>
  <c r="AJ1421" i="41" s="1"/>
  <c r="AK1421" i="41" s="1"/>
  <c r="S1421" i="41"/>
  <c r="AI1421" i="41" s="1"/>
  <c r="R1421" i="41"/>
  <c r="AD1421" i="41" s="1"/>
  <c r="Q1421" i="41"/>
  <c r="P1421" i="41"/>
  <c r="O1421" i="41"/>
  <c r="N1421" i="41"/>
  <c r="M1421" i="41"/>
  <c r="L1421" i="41"/>
  <c r="K1421" i="41"/>
  <c r="J1421" i="41"/>
  <c r="H1421" i="41"/>
  <c r="G1421" i="41"/>
  <c r="F1421" i="41"/>
  <c r="E1421" i="41"/>
  <c r="D1421" i="41"/>
  <c r="AH1421" i="41" s="1"/>
  <c r="C1421" i="41"/>
  <c r="AG1421" i="41" s="1"/>
  <c r="AE1420" i="41"/>
  <c r="AB1420" i="41"/>
  <c r="AA1420" i="41"/>
  <c r="Z1420" i="41"/>
  <c r="Y1420" i="41"/>
  <c r="X1420" i="41"/>
  <c r="AF1420" i="41" s="1"/>
  <c r="W1420" i="41"/>
  <c r="V1420" i="41"/>
  <c r="U1420" i="41"/>
  <c r="T1420" i="41"/>
  <c r="S1420" i="41"/>
  <c r="AI1420" i="41" s="1"/>
  <c r="R1420" i="41"/>
  <c r="AD1420" i="41" s="1"/>
  <c r="Q1420" i="41"/>
  <c r="O1420" i="41"/>
  <c r="N1420" i="41"/>
  <c r="M1420" i="41"/>
  <c r="L1420" i="41"/>
  <c r="K1420" i="41"/>
  <c r="P1420" i="41" s="1"/>
  <c r="J1420" i="41"/>
  <c r="H1420" i="41"/>
  <c r="G1420" i="41"/>
  <c r="F1420" i="41"/>
  <c r="AH1420" i="41" s="1"/>
  <c r="E1420" i="41"/>
  <c r="D1420" i="41"/>
  <c r="I1420" i="41" s="1"/>
  <c r="C1420" i="41"/>
  <c r="AG1420" i="41" s="1"/>
  <c r="AB1419" i="41"/>
  <c r="AA1419" i="41"/>
  <c r="Z1419" i="41"/>
  <c r="Y1419" i="41"/>
  <c r="X1419" i="41"/>
  <c r="AF1419" i="41" s="1"/>
  <c r="W1419" i="41"/>
  <c r="V1419" i="41"/>
  <c r="U1419" i="41"/>
  <c r="T1419" i="41"/>
  <c r="S1419" i="41"/>
  <c r="R1419" i="41"/>
  <c r="AC1419" i="41" s="1"/>
  <c r="Q1419" i="41"/>
  <c r="AI1419" i="41" s="1"/>
  <c r="O1419" i="41"/>
  <c r="N1419" i="41"/>
  <c r="M1419" i="41"/>
  <c r="L1419" i="41"/>
  <c r="K1419" i="41"/>
  <c r="P1419" i="41" s="1"/>
  <c r="J1419" i="41"/>
  <c r="H1419" i="41"/>
  <c r="G1419" i="41"/>
  <c r="F1419" i="41"/>
  <c r="I1419" i="41" s="1"/>
  <c r="E1419" i="41"/>
  <c r="AG1419" i="41" s="1"/>
  <c r="D1419" i="41"/>
  <c r="C1419" i="41"/>
  <c r="AC1418" i="41"/>
  <c r="AB1418" i="41"/>
  <c r="AA1418" i="41"/>
  <c r="Z1418" i="41"/>
  <c r="Y1418" i="41"/>
  <c r="X1418" i="41"/>
  <c r="AF1418" i="41" s="1"/>
  <c r="W1418" i="41"/>
  <c r="V1418" i="41"/>
  <c r="U1418" i="41"/>
  <c r="T1418" i="41"/>
  <c r="AJ1418" i="41" s="1"/>
  <c r="S1418" i="41"/>
  <c r="R1418" i="41"/>
  <c r="AD1418" i="41" s="1"/>
  <c r="Q1418" i="41"/>
  <c r="AI1418" i="41" s="1"/>
  <c r="O1418" i="41"/>
  <c r="N1418" i="41"/>
  <c r="M1418" i="41"/>
  <c r="P1418" i="41" s="1"/>
  <c r="L1418" i="41"/>
  <c r="K1418" i="41"/>
  <c r="J1418" i="41"/>
  <c r="I1418" i="41"/>
  <c r="H1418" i="41"/>
  <c r="G1418" i="41"/>
  <c r="F1418" i="41"/>
  <c r="E1418" i="41"/>
  <c r="AG1418" i="41" s="1"/>
  <c r="D1418" i="41"/>
  <c r="AH1418" i="41" s="1"/>
  <c r="C1418" i="41"/>
  <c r="AB1417" i="41"/>
  <c r="AA1417" i="41"/>
  <c r="Z1417" i="41"/>
  <c r="Y1417" i="41"/>
  <c r="X1417" i="41"/>
  <c r="AE1417" i="41" s="1"/>
  <c r="W1417" i="41"/>
  <c r="V1417" i="41"/>
  <c r="U1417" i="41"/>
  <c r="T1417" i="41"/>
  <c r="AJ1417" i="41" s="1"/>
  <c r="S1417" i="41"/>
  <c r="AI1417" i="41" s="1"/>
  <c r="R1417" i="41"/>
  <c r="AD1417" i="41" s="1"/>
  <c r="Q1417" i="41"/>
  <c r="P1417" i="41"/>
  <c r="O1417" i="41"/>
  <c r="N1417" i="41"/>
  <c r="M1417" i="41"/>
  <c r="L1417" i="41"/>
  <c r="K1417" i="41"/>
  <c r="J1417" i="41"/>
  <c r="H1417" i="41"/>
  <c r="G1417" i="41"/>
  <c r="F1417" i="41"/>
  <c r="E1417" i="41"/>
  <c r="D1417" i="41"/>
  <c r="AH1417" i="41" s="1"/>
  <c r="C1417" i="41"/>
  <c r="AG1417" i="41" s="1"/>
  <c r="AE1416" i="41"/>
  <c r="AB1416" i="41"/>
  <c r="AA1416" i="41"/>
  <c r="Z1416" i="41"/>
  <c r="Y1416" i="41"/>
  <c r="X1416" i="41"/>
  <c r="AF1416" i="41" s="1"/>
  <c r="W1416" i="41"/>
  <c r="V1416" i="41"/>
  <c r="U1416" i="41"/>
  <c r="T1416" i="41"/>
  <c r="S1416" i="41"/>
  <c r="AI1416" i="41" s="1"/>
  <c r="R1416" i="41"/>
  <c r="AD1416" i="41" s="1"/>
  <c r="Q1416" i="41"/>
  <c r="O1416" i="41"/>
  <c r="N1416" i="41"/>
  <c r="M1416" i="41"/>
  <c r="L1416" i="41"/>
  <c r="K1416" i="41"/>
  <c r="P1416" i="41" s="1"/>
  <c r="J1416" i="41"/>
  <c r="H1416" i="41"/>
  <c r="G1416" i="41"/>
  <c r="F1416" i="41"/>
  <c r="AH1416" i="41" s="1"/>
  <c r="E1416" i="41"/>
  <c r="D1416" i="41"/>
  <c r="I1416" i="41" s="1"/>
  <c r="C1416" i="41"/>
  <c r="AG1416" i="41" s="1"/>
  <c r="AB1415" i="41"/>
  <c r="AA1415" i="41"/>
  <c r="Z1415" i="41"/>
  <c r="Y1415" i="41"/>
  <c r="X1415" i="41"/>
  <c r="AF1415" i="41" s="1"/>
  <c r="W1415" i="41"/>
  <c r="V1415" i="41"/>
  <c r="U1415" i="41"/>
  <c r="T1415" i="41"/>
  <c r="S1415" i="41"/>
  <c r="R1415" i="41"/>
  <c r="AC1415" i="41" s="1"/>
  <c r="Q1415" i="41"/>
  <c r="AI1415" i="41" s="1"/>
  <c r="O1415" i="41"/>
  <c r="N1415" i="41"/>
  <c r="M1415" i="41"/>
  <c r="L1415" i="41"/>
  <c r="K1415" i="41"/>
  <c r="P1415" i="41" s="1"/>
  <c r="J1415" i="41"/>
  <c r="H1415" i="41"/>
  <c r="G1415" i="41"/>
  <c r="F1415" i="41"/>
  <c r="I1415" i="41" s="1"/>
  <c r="E1415" i="41"/>
  <c r="AG1415" i="41" s="1"/>
  <c r="D1415" i="41"/>
  <c r="C1415" i="41"/>
  <c r="AC1414" i="41"/>
  <c r="AB1414" i="41"/>
  <c r="AA1414" i="41"/>
  <c r="Z1414" i="41"/>
  <c r="Y1414" i="41"/>
  <c r="X1414" i="41"/>
  <c r="W1414" i="41"/>
  <c r="V1414" i="41"/>
  <c r="U1414" i="41"/>
  <c r="T1414" i="41"/>
  <c r="AJ1414" i="41" s="1"/>
  <c r="S1414" i="41"/>
  <c r="R1414" i="41"/>
  <c r="AD1414" i="41" s="1"/>
  <c r="Q1414" i="41"/>
  <c r="AI1414" i="41" s="1"/>
  <c r="O1414" i="41"/>
  <c r="N1414" i="41"/>
  <c r="M1414" i="41"/>
  <c r="P1414" i="41" s="1"/>
  <c r="L1414" i="41"/>
  <c r="K1414" i="41"/>
  <c r="J1414" i="41"/>
  <c r="I1414" i="41"/>
  <c r="H1414" i="41"/>
  <c r="G1414" i="41"/>
  <c r="F1414" i="41"/>
  <c r="E1414" i="41"/>
  <c r="AG1414" i="41" s="1"/>
  <c r="D1414" i="41"/>
  <c r="C1414" i="41"/>
  <c r="AF1413" i="41"/>
  <c r="AB1413" i="41"/>
  <c r="AA1413" i="41"/>
  <c r="Z1413" i="41"/>
  <c r="Y1413" i="41"/>
  <c r="X1413" i="41"/>
  <c r="AE1413" i="41" s="1"/>
  <c r="W1413" i="41"/>
  <c r="V1413" i="41"/>
  <c r="U1413" i="41"/>
  <c r="T1413" i="41"/>
  <c r="AJ1413" i="41" s="1"/>
  <c r="S1413" i="41"/>
  <c r="AI1413" i="41" s="1"/>
  <c r="R1413" i="41"/>
  <c r="Q1413" i="41"/>
  <c r="P1413" i="41"/>
  <c r="O1413" i="41"/>
  <c r="N1413" i="41"/>
  <c r="M1413" i="41"/>
  <c r="L1413" i="41"/>
  <c r="K1413" i="41"/>
  <c r="J1413" i="41"/>
  <c r="H1413" i="41"/>
  <c r="G1413" i="41"/>
  <c r="F1413" i="41"/>
  <c r="E1413" i="41"/>
  <c r="D1413" i="41"/>
  <c r="C1413" i="41"/>
  <c r="AG1413" i="41" s="1"/>
  <c r="AE1412" i="41"/>
  <c r="AB1412" i="41"/>
  <c r="AA1412" i="41"/>
  <c r="Z1412" i="41"/>
  <c r="Y1412" i="41"/>
  <c r="X1412" i="41"/>
  <c r="W1412" i="41"/>
  <c r="V1412" i="41"/>
  <c r="U1412" i="41"/>
  <c r="T1412" i="41"/>
  <c r="S1412" i="41"/>
  <c r="AI1412" i="41" s="1"/>
  <c r="R1412" i="41"/>
  <c r="AD1412" i="41" s="1"/>
  <c r="Q1412" i="41"/>
  <c r="O1412" i="41"/>
  <c r="N1412" i="41"/>
  <c r="M1412" i="41"/>
  <c r="L1412" i="41"/>
  <c r="K1412" i="41"/>
  <c r="P1412" i="41" s="1"/>
  <c r="J1412" i="41"/>
  <c r="H1412" i="41"/>
  <c r="G1412" i="41"/>
  <c r="F1412" i="41"/>
  <c r="AH1412" i="41" s="1"/>
  <c r="E1412" i="41"/>
  <c r="D1412" i="41"/>
  <c r="I1412" i="41" s="1"/>
  <c r="C1412" i="41"/>
  <c r="AG1412" i="41" s="1"/>
  <c r="AH1411" i="41"/>
  <c r="AB1411" i="41"/>
  <c r="AA1411" i="41"/>
  <c r="Z1411" i="41"/>
  <c r="Y1411" i="41"/>
  <c r="X1411" i="41"/>
  <c r="W1411" i="41"/>
  <c r="V1411" i="41"/>
  <c r="U1411" i="41"/>
  <c r="T1411" i="41"/>
  <c r="S1411" i="41"/>
  <c r="R1411" i="41"/>
  <c r="Q1411" i="41"/>
  <c r="AI1411" i="41" s="1"/>
  <c r="O1411" i="41"/>
  <c r="N1411" i="41"/>
  <c r="M1411" i="41"/>
  <c r="L1411" i="41"/>
  <c r="K1411" i="41"/>
  <c r="P1411" i="41" s="1"/>
  <c r="J1411" i="41"/>
  <c r="H1411" i="41"/>
  <c r="G1411" i="41"/>
  <c r="F1411" i="41"/>
  <c r="I1411" i="41" s="1"/>
  <c r="E1411" i="41"/>
  <c r="AG1411" i="41" s="1"/>
  <c r="D1411" i="41"/>
  <c r="C1411" i="41"/>
  <c r="AC1410" i="41"/>
  <c r="AB1410" i="41"/>
  <c r="AA1410" i="41"/>
  <c r="Z1410" i="41"/>
  <c r="Y1410" i="41"/>
  <c r="X1410" i="41"/>
  <c r="AF1410" i="41" s="1"/>
  <c r="W1410" i="41"/>
  <c r="V1410" i="41"/>
  <c r="U1410" i="41"/>
  <c r="T1410" i="41"/>
  <c r="AJ1410" i="41" s="1"/>
  <c r="AK1410" i="41" s="1"/>
  <c r="S1410" i="41"/>
  <c r="R1410" i="41"/>
  <c r="AD1410" i="41" s="1"/>
  <c r="Q1410" i="41"/>
  <c r="AI1410" i="41" s="1"/>
  <c r="O1410" i="41"/>
  <c r="N1410" i="41"/>
  <c r="M1410" i="41"/>
  <c r="P1410" i="41" s="1"/>
  <c r="L1410" i="41"/>
  <c r="K1410" i="41"/>
  <c r="J1410" i="41"/>
  <c r="I1410" i="41"/>
  <c r="H1410" i="41"/>
  <c r="G1410" i="41"/>
  <c r="F1410" i="41"/>
  <c r="E1410" i="41"/>
  <c r="AG1410" i="41" s="1"/>
  <c r="D1410" i="41"/>
  <c r="AH1410" i="41" s="1"/>
  <c r="C1410" i="41"/>
  <c r="AB1409" i="41"/>
  <c r="AA1409" i="41"/>
  <c r="Z1409" i="41"/>
  <c r="Y1409" i="41"/>
  <c r="X1409" i="41"/>
  <c r="W1409" i="41"/>
  <c r="V1409" i="41"/>
  <c r="U1409" i="41"/>
  <c r="T1409" i="41"/>
  <c r="AJ1409" i="41" s="1"/>
  <c r="S1409" i="41"/>
  <c r="AI1409" i="41" s="1"/>
  <c r="R1409" i="41"/>
  <c r="Q1409" i="41"/>
  <c r="P1409" i="41"/>
  <c r="O1409" i="41"/>
  <c r="N1409" i="41"/>
  <c r="M1409" i="41"/>
  <c r="L1409" i="41"/>
  <c r="K1409" i="41"/>
  <c r="J1409" i="41"/>
  <c r="H1409" i="41"/>
  <c r="G1409" i="41"/>
  <c r="F1409" i="41"/>
  <c r="E1409" i="41"/>
  <c r="D1409" i="41"/>
  <c r="C1409" i="41"/>
  <c r="AG1409" i="41" s="1"/>
  <c r="AE1408" i="41"/>
  <c r="AB1408" i="41"/>
  <c r="AA1408" i="41"/>
  <c r="Z1408" i="41"/>
  <c r="Y1408" i="41"/>
  <c r="X1408" i="41"/>
  <c r="W1408" i="41"/>
  <c r="V1408" i="41"/>
  <c r="U1408" i="41"/>
  <c r="T1408" i="41"/>
  <c r="S1408" i="41"/>
  <c r="AI1408" i="41" s="1"/>
  <c r="R1408" i="41"/>
  <c r="AD1408" i="41" s="1"/>
  <c r="Q1408" i="41"/>
  <c r="O1408" i="41"/>
  <c r="N1408" i="41"/>
  <c r="M1408" i="41"/>
  <c r="L1408" i="41"/>
  <c r="K1408" i="41"/>
  <c r="P1408" i="41" s="1"/>
  <c r="J1408" i="41"/>
  <c r="H1408" i="41"/>
  <c r="G1408" i="41"/>
  <c r="F1408" i="41"/>
  <c r="AH1408" i="41" s="1"/>
  <c r="E1408" i="41"/>
  <c r="D1408" i="41"/>
  <c r="I1408" i="41" s="1"/>
  <c r="C1408" i="41"/>
  <c r="AG1408" i="41" s="1"/>
  <c r="AD1407" i="41"/>
  <c r="AB1407" i="41"/>
  <c r="AA1407" i="41"/>
  <c r="Z1407" i="41"/>
  <c r="Y1407" i="41"/>
  <c r="X1407" i="41"/>
  <c r="AF1407" i="41" s="1"/>
  <c r="W1407" i="41"/>
  <c r="V1407" i="41"/>
  <c r="U1407" i="41"/>
  <c r="T1407" i="41"/>
  <c r="S1407" i="41"/>
  <c r="R1407" i="41"/>
  <c r="Q1407" i="41"/>
  <c r="AI1407" i="41" s="1"/>
  <c r="O1407" i="41"/>
  <c r="N1407" i="41"/>
  <c r="M1407" i="41"/>
  <c r="L1407" i="41"/>
  <c r="K1407" i="41"/>
  <c r="P1407" i="41" s="1"/>
  <c r="J1407" i="41"/>
  <c r="H1407" i="41"/>
  <c r="G1407" i="41"/>
  <c r="F1407" i="41"/>
  <c r="I1407" i="41" s="1"/>
  <c r="E1407" i="41"/>
  <c r="AG1407" i="41" s="1"/>
  <c r="D1407" i="41"/>
  <c r="C1407" i="41"/>
  <c r="AC1406" i="41"/>
  <c r="AB1406" i="41"/>
  <c r="AA1406" i="41"/>
  <c r="Z1406" i="41"/>
  <c r="Y1406" i="41"/>
  <c r="X1406" i="41"/>
  <c r="AF1406" i="41" s="1"/>
  <c r="W1406" i="41"/>
  <c r="V1406" i="41"/>
  <c r="U1406" i="41"/>
  <c r="T1406" i="41"/>
  <c r="AJ1406" i="41" s="1"/>
  <c r="S1406" i="41"/>
  <c r="R1406" i="41"/>
  <c r="AD1406" i="41" s="1"/>
  <c r="Q1406" i="41"/>
  <c r="AI1406" i="41" s="1"/>
  <c r="O1406" i="41"/>
  <c r="N1406" i="41"/>
  <c r="M1406" i="41"/>
  <c r="P1406" i="41" s="1"/>
  <c r="L1406" i="41"/>
  <c r="K1406" i="41"/>
  <c r="J1406" i="41"/>
  <c r="I1406" i="41"/>
  <c r="H1406" i="41"/>
  <c r="G1406" i="41"/>
  <c r="F1406" i="41"/>
  <c r="E1406" i="41"/>
  <c r="AG1406" i="41" s="1"/>
  <c r="D1406" i="41"/>
  <c r="C1406" i="41"/>
  <c r="AJ1405" i="41"/>
  <c r="AF1405" i="41"/>
  <c r="AB1405" i="41"/>
  <c r="AA1405" i="41"/>
  <c r="Z1405" i="41"/>
  <c r="Y1405" i="41"/>
  <c r="X1405" i="41"/>
  <c r="AE1405" i="41" s="1"/>
  <c r="W1405" i="41"/>
  <c r="V1405" i="41"/>
  <c r="U1405" i="41"/>
  <c r="T1405" i="41"/>
  <c r="S1405" i="41"/>
  <c r="AI1405" i="41" s="1"/>
  <c r="R1405" i="41"/>
  <c r="AD1405" i="41" s="1"/>
  <c r="Q1405" i="41"/>
  <c r="P1405" i="41"/>
  <c r="O1405" i="41"/>
  <c r="N1405" i="41"/>
  <c r="M1405" i="41"/>
  <c r="L1405" i="41"/>
  <c r="K1405" i="41"/>
  <c r="J1405" i="41"/>
  <c r="H1405" i="41"/>
  <c r="G1405" i="41"/>
  <c r="F1405" i="41"/>
  <c r="E1405" i="41"/>
  <c r="D1405" i="41"/>
  <c r="C1405" i="41"/>
  <c r="AG1405" i="41" s="1"/>
  <c r="AI1404" i="41"/>
  <c r="AE1404" i="41"/>
  <c r="AB1404" i="41"/>
  <c r="AA1404" i="41"/>
  <c r="Z1404" i="41"/>
  <c r="Z1440" i="41" s="1"/>
  <c r="Y1404" i="41"/>
  <c r="X1404" i="41"/>
  <c r="W1404" i="41"/>
  <c r="V1404" i="41"/>
  <c r="V1440" i="41" s="1"/>
  <c r="U1404" i="41"/>
  <c r="T1404" i="41"/>
  <c r="S1404" i="41"/>
  <c r="R1404" i="41"/>
  <c r="R1440" i="41" s="1"/>
  <c r="Q1404" i="41"/>
  <c r="O1404" i="41"/>
  <c r="N1404" i="41"/>
  <c r="N1440" i="41" s="1"/>
  <c r="M1404" i="41"/>
  <c r="L1404" i="41"/>
  <c r="K1404" i="41"/>
  <c r="J1404" i="41"/>
  <c r="J1440" i="41" s="1"/>
  <c r="H1404" i="41"/>
  <c r="H1440" i="41" s="1"/>
  <c r="G1404" i="41"/>
  <c r="G1440" i="41" s="1"/>
  <c r="F1404" i="41"/>
  <c r="E1404" i="41"/>
  <c r="D1404" i="41"/>
  <c r="I1404" i="41" s="1"/>
  <c r="C1404" i="41"/>
  <c r="AF1394" i="41"/>
  <c r="AB1394" i="41"/>
  <c r="AA1394" i="41"/>
  <c r="Z1394" i="41"/>
  <c r="Y1394" i="41"/>
  <c r="X1394" i="41"/>
  <c r="AE1394" i="41" s="1"/>
  <c r="W1394" i="41"/>
  <c r="V1394" i="41"/>
  <c r="U1394" i="41"/>
  <c r="T1394" i="41"/>
  <c r="AJ1394" i="41" s="1"/>
  <c r="S1394" i="41"/>
  <c r="AI1394" i="41" s="1"/>
  <c r="R1394" i="41"/>
  <c r="Q1394" i="41"/>
  <c r="P1394" i="41"/>
  <c r="O1394" i="41"/>
  <c r="N1394" i="41"/>
  <c r="M1394" i="41"/>
  <c r="L1394" i="41"/>
  <c r="K1394" i="41"/>
  <c r="J1394" i="41"/>
  <c r="H1394" i="41"/>
  <c r="G1394" i="41"/>
  <c r="F1394" i="41"/>
  <c r="E1394" i="41"/>
  <c r="D1394" i="41"/>
  <c r="C1394" i="41"/>
  <c r="AG1394" i="41" s="1"/>
  <c r="AE1393" i="41"/>
  <c r="AB1393" i="41"/>
  <c r="AA1393" i="41"/>
  <c r="Z1393" i="41"/>
  <c r="Y1393" i="41"/>
  <c r="X1393" i="41"/>
  <c r="W1393" i="41"/>
  <c r="V1393" i="41"/>
  <c r="U1393" i="41"/>
  <c r="T1393" i="41"/>
  <c r="S1393" i="41"/>
  <c r="AI1393" i="41" s="1"/>
  <c r="R1393" i="41"/>
  <c r="AD1393" i="41" s="1"/>
  <c r="Q1393" i="41"/>
  <c r="O1393" i="41"/>
  <c r="N1393" i="41"/>
  <c r="M1393" i="41"/>
  <c r="L1393" i="41"/>
  <c r="K1393" i="41"/>
  <c r="P1393" i="41" s="1"/>
  <c r="J1393" i="41"/>
  <c r="H1393" i="41"/>
  <c r="G1393" i="41"/>
  <c r="F1393" i="41"/>
  <c r="AH1393" i="41" s="1"/>
  <c r="E1393" i="41"/>
  <c r="D1393" i="41"/>
  <c r="I1393" i="41" s="1"/>
  <c r="C1393" i="41"/>
  <c r="AG1393" i="41" s="1"/>
  <c r="AH1392" i="41"/>
  <c r="AB1392" i="41"/>
  <c r="AA1392" i="41"/>
  <c r="Z1392" i="41"/>
  <c r="Y1392" i="41"/>
  <c r="X1392" i="41"/>
  <c r="W1392" i="41"/>
  <c r="V1392" i="41"/>
  <c r="U1392" i="41"/>
  <c r="T1392" i="41"/>
  <c r="S1392" i="41"/>
  <c r="R1392" i="41"/>
  <c r="Q1392" i="41"/>
  <c r="AI1392" i="41" s="1"/>
  <c r="O1392" i="41"/>
  <c r="N1392" i="41"/>
  <c r="M1392" i="41"/>
  <c r="L1392" i="41"/>
  <c r="K1392" i="41"/>
  <c r="P1392" i="41" s="1"/>
  <c r="J1392" i="41"/>
  <c r="H1392" i="41"/>
  <c r="G1392" i="41"/>
  <c r="F1392" i="41"/>
  <c r="I1392" i="41" s="1"/>
  <c r="E1392" i="41"/>
  <c r="AG1392" i="41" s="1"/>
  <c r="D1392" i="41"/>
  <c r="C1392" i="41"/>
  <c r="AC1391" i="41"/>
  <c r="AB1391" i="41"/>
  <c r="AA1391" i="41"/>
  <c r="Z1391" i="41"/>
  <c r="Y1391" i="41"/>
  <c r="X1391" i="41"/>
  <c r="AF1391" i="41" s="1"/>
  <c r="W1391" i="41"/>
  <c r="V1391" i="41"/>
  <c r="U1391" i="41"/>
  <c r="T1391" i="41"/>
  <c r="AJ1391" i="41" s="1"/>
  <c r="S1391" i="41"/>
  <c r="R1391" i="41"/>
  <c r="AD1391" i="41" s="1"/>
  <c r="Q1391" i="41"/>
  <c r="AI1391" i="41" s="1"/>
  <c r="O1391" i="41"/>
  <c r="N1391" i="41"/>
  <c r="M1391" i="41"/>
  <c r="P1391" i="41" s="1"/>
  <c r="L1391" i="41"/>
  <c r="K1391" i="41"/>
  <c r="J1391" i="41"/>
  <c r="I1391" i="41"/>
  <c r="H1391" i="41"/>
  <c r="G1391" i="41"/>
  <c r="F1391" i="41"/>
  <c r="E1391" i="41"/>
  <c r="AG1391" i="41" s="1"/>
  <c r="D1391" i="41"/>
  <c r="AH1391" i="41" s="1"/>
  <c r="C1391" i="41"/>
  <c r="AB1390" i="41"/>
  <c r="AA1390" i="41"/>
  <c r="Z1390" i="41"/>
  <c r="Y1390" i="41"/>
  <c r="X1390" i="41"/>
  <c r="W1390" i="41"/>
  <c r="V1390" i="41"/>
  <c r="U1390" i="41"/>
  <c r="T1390" i="41"/>
  <c r="AJ1390" i="41" s="1"/>
  <c r="S1390" i="41"/>
  <c r="AI1390" i="41" s="1"/>
  <c r="R1390" i="41"/>
  <c r="Q1390" i="41"/>
  <c r="P1390" i="41"/>
  <c r="O1390" i="41"/>
  <c r="N1390" i="41"/>
  <c r="M1390" i="41"/>
  <c r="L1390" i="41"/>
  <c r="K1390" i="41"/>
  <c r="J1390" i="41"/>
  <c r="H1390" i="41"/>
  <c r="G1390" i="41"/>
  <c r="F1390" i="41"/>
  <c r="E1390" i="41"/>
  <c r="D1390" i="41"/>
  <c r="C1390" i="41"/>
  <c r="AG1390" i="41" s="1"/>
  <c r="AE1389" i="41"/>
  <c r="AB1389" i="41"/>
  <c r="AA1389" i="41"/>
  <c r="Z1389" i="41"/>
  <c r="Y1389" i="41"/>
  <c r="X1389" i="41"/>
  <c r="W1389" i="41"/>
  <c r="V1389" i="41"/>
  <c r="U1389" i="41"/>
  <c r="T1389" i="41"/>
  <c r="S1389" i="41"/>
  <c r="AI1389" i="41" s="1"/>
  <c r="R1389" i="41"/>
  <c r="AD1389" i="41" s="1"/>
  <c r="Q1389" i="41"/>
  <c r="O1389" i="41"/>
  <c r="N1389" i="41"/>
  <c r="M1389" i="41"/>
  <c r="L1389" i="41"/>
  <c r="K1389" i="41"/>
  <c r="P1389" i="41" s="1"/>
  <c r="J1389" i="41"/>
  <c r="H1389" i="41"/>
  <c r="G1389" i="41"/>
  <c r="F1389" i="41"/>
  <c r="AH1389" i="41" s="1"/>
  <c r="E1389" i="41"/>
  <c r="D1389" i="41"/>
  <c r="I1389" i="41" s="1"/>
  <c r="C1389" i="41"/>
  <c r="AG1389" i="41" s="1"/>
  <c r="AD1388" i="41"/>
  <c r="AB1388" i="41"/>
  <c r="AA1388" i="41"/>
  <c r="Z1388" i="41"/>
  <c r="Y1388" i="41"/>
  <c r="X1388" i="41"/>
  <c r="AF1388" i="41" s="1"/>
  <c r="W1388" i="41"/>
  <c r="V1388" i="41"/>
  <c r="U1388" i="41"/>
  <c r="T1388" i="41"/>
  <c r="S1388" i="41"/>
  <c r="R1388" i="41"/>
  <c r="Q1388" i="41"/>
  <c r="AI1388" i="41" s="1"/>
  <c r="O1388" i="41"/>
  <c r="N1388" i="41"/>
  <c r="M1388" i="41"/>
  <c r="L1388" i="41"/>
  <c r="K1388" i="41"/>
  <c r="P1388" i="41" s="1"/>
  <c r="J1388" i="41"/>
  <c r="H1388" i="41"/>
  <c r="G1388" i="41"/>
  <c r="F1388" i="41"/>
  <c r="I1388" i="41" s="1"/>
  <c r="E1388" i="41"/>
  <c r="AG1388" i="41" s="1"/>
  <c r="D1388" i="41"/>
  <c r="C1388" i="41"/>
  <c r="AC1387" i="41"/>
  <c r="AB1387" i="41"/>
  <c r="AA1387" i="41"/>
  <c r="Z1387" i="41"/>
  <c r="Y1387" i="41"/>
  <c r="X1387" i="41"/>
  <c r="AF1387" i="41" s="1"/>
  <c r="W1387" i="41"/>
  <c r="V1387" i="41"/>
  <c r="U1387" i="41"/>
  <c r="T1387" i="41"/>
  <c r="AJ1387" i="41" s="1"/>
  <c r="AK1387" i="41" s="1"/>
  <c r="S1387" i="41"/>
  <c r="R1387" i="41"/>
  <c r="AD1387" i="41" s="1"/>
  <c r="Q1387" i="41"/>
  <c r="AI1387" i="41" s="1"/>
  <c r="O1387" i="41"/>
  <c r="N1387" i="41"/>
  <c r="M1387" i="41"/>
  <c r="P1387" i="41" s="1"/>
  <c r="L1387" i="41"/>
  <c r="K1387" i="41"/>
  <c r="J1387" i="41"/>
  <c r="I1387" i="41"/>
  <c r="H1387" i="41"/>
  <c r="G1387" i="41"/>
  <c r="F1387" i="41"/>
  <c r="E1387" i="41"/>
  <c r="AG1387" i="41" s="1"/>
  <c r="D1387" i="41"/>
  <c r="AH1387" i="41" s="1"/>
  <c r="C1387" i="41"/>
  <c r="AJ1386" i="41"/>
  <c r="AB1386" i="41"/>
  <c r="AA1386" i="41"/>
  <c r="Z1386" i="41"/>
  <c r="Y1386" i="41"/>
  <c r="X1386" i="41"/>
  <c r="AE1386" i="41" s="1"/>
  <c r="W1386" i="41"/>
  <c r="V1386" i="41"/>
  <c r="U1386" i="41"/>
  <c r="T1386" i="41"/>
  <c r="S1386" i="41"/>
  <c r="AI1386" i="41" s="1"/>
  <c r="R1386" i="41"/>
  <c r="AD1386" i="41" s="1"/>
  <c r="Q1386" i="41"/>
  <c r="P1386" i="41"/>
  <c r="O1386" i="41"/>
  <c r="N1386" i="41"/>
  <c r="M1386" i="41"/>
  <c r="L1386" i="41"/>
  <c r="K1386" i="41"/>
  <c r="J1386" i="41"/>
  <c r="H1386" i="41"/>
  <c r="G1386" i="41"/>
  <c r="F1386" i="41"/>
  <c r="E1386" i="41"/>
  <c r="D1386" i="41"/>
  <c r="C1386" i="41"/>
  <c r="AG1386" i="41" s="1"/>
  <c r="AI1385" i="41"/>
  <c r="AE1385" i="41"/>
  <c r="AB1385" i="41"/>
  <c r="AA1385" i="41"/>
  <c r="Z1385" i="41"/>
  <c r="Y1385" i="41"/>
  <c r="X1385" i="41"/>
  <c r="W1385" i="41"/>
  <c r="V1385" i="41"/>
  <c r="U1385" i="41"/>
  <c r="T1385" i="41"/>
  <c r="S1385" i="41"/>
  <c r="R1385" i="41"/>
  <c r="AD1385" i="41" s="1"/>
  <c r="Q1385" i="41"/>
  <c r="O1385" i="41"/>
  <c r="N1385" i="41"/>
  <c r="M1385" i="41"/>
  <c r="L1385" i="41"/>
  <c r="K1385" i="41"/>
  <c r="P1385" i="41" s="1"/>
  <c r="J1385" i="41"/>
  <c r="H1385" i="41"/>
  <c r="G1385" i="41"/>
  <c r="F1385" i="41"/>
  <c r="AH1385" i="41" s="1"/>
  <c r="E1385" i="41"/>
  <c r="D1385" i="41"/>
  <c r="I1385" i="41" s="1"/>
  <c r="C1385" i="41"/>
  <c r="AG1385" i="41" s="1"/>
  <c r="AB1384" i="41"/>
  <c r="AA1384" i="41"/>
  <c r="Z1384" i="41"/>
  <c r="Y1384" i="41"/>
  <c r="X1384" i="41"/>
  <c r="AF1384" i="41" s="1"/>
  <c r="W1384" i="41"/>
  <c r="V1384" i="41"/>
  <c r="U1384" i="41"/>
  <c r="T1384" i="41"/>
  <c r="S1384" i="41"/>
  <c r="R1384" i="41"/>
  <c r="Q1384" i="41"/>
  <c r="AI1384" i="41" s="1"/>
  <c r="O1384" i="41"/>
  <c r="N1384" i="41"/>
  <c r="M1384" i="41"/>
  <c r="L1384" i="41"/>
  <c r="K1384" i="41"/>
  <c r="P1384" i="41" s="1"/>
  <c r="J1384" i="41"/>
  <c r="H1384" i="41"/>
  <c r="G1384" i="41"/>
  <c r="F1384" i="41"/>
  <c r="E1384" i="41"/>
  <c r="AG1384" i="41" s="1"/>
  <c r="D1384" i="41"/>
  <c r="C1384" i="41"/>
  <c r="AC1383" i="41"/>
  <c r="AB1383" i="41"/>
  <c r="AA1383" i="41"/>
  <c r="Z1383" i="41"/>
  <c r="Y1383" i="41"/>
  <c r="X1383" i="41"/>
  <c r="W1383" i="41"/>
  <c r="V1383" i="41"/>
  <c r="U1383" i="41"/>
  <c r="T1383" i="41"/>
  <c r="AJ1383" i="41" s="1"/>
  <c r="S1383" i="41"/>
  <c r="R1383" i="41"/>
  <c r="AD1383" i="41" s="1"/>
  <c r="Q1383" i="41"/>
  <c r="AI1383" i="41" s="1"/>
  <c r="O1383" i="41"/>
  <c r="N1383" i="41"/>
  <c r="M1383" i="41"/>
  <c r="P1383" i="41" s="1"/>
  <c r="L1383" i="41"/>
  <c r="K1383" i="41"/>
  <c r="J1383" i="41"/>
  <c r="I1383" i="41"/>
  <c r="H1383" i="41"/>
  <c r="G1383" i="41"/>
  <c r="F1383" i="41"/>
  <c r="E1383" i="41"/>
  <c r="AG1383" i="41" s="1"/>
  <c r="D1383" i="41"/>
  <c r="C1383" i="41"/>
  <c r="AJ1382" i="41"/>
  <c r="AF1382" i="41"/>
  <c r="AB1382" i="41"/>
  <c r="AA1382" i="41"/>
  <c r="Z1382" i="41"/>
  <c r="Y1382" i="41"/>
  <c r="X1382" i="41"/>
  <c r="AE1382" i="41" s="1"/>
  <c r="W1382" i="41"/>
  <c r="V1382" i="41"/>
  <c r="U1382" i="41"/>
  <c r="T1382" i="41"/>
  <c r="S1382" i="41"/>
  <c r="AI1382" i="41" s="1"/>
  <c r="R1382" i="41"/>
  <c r="AD1382" i="41" s="1"/>
  <c r="Q1382" i="41"/>
  <c r="P1382" i="41"/>
  <c r="O1382" i="41"/>
  <c r="N1382" i="41"/>
  <c r="M1382" i="41"/>
  <c r="L1382" i="41"/>
  <c r="K1382" i="41"/>
  <c r="J1382" i="41"/>
  <c r="H1382" i="41"/>
  <c r="G1382" i="41"/>
  <c r="F1382" i="41"/>
  <c r="E1382" i="41"/>
  <c r="D1382" i="41"/>
  <c r="C1382" i="41"/>
  <c r="AG1382" i="41" s="1"/>
  <c r="AE1381" i="41"/>
  <c r="AB1381" i="41"/>
  <c r="AA1381" i="41"/>
  <c r="Z1381" i="41"/>
  <c r="Y1381" i="41"/>
  <c r="X1381" i="41"/>
  <c r="W1381" i="41"/>
  <c r="V1381" i="41"/>
  <c r="U1381" i="41"/>
  <c r="T1381" i="41"/>
  <c r="S1381" i="41"/>
  <c r="AI1381" i="41" s="1"/>
  <c r="R1381" i="41"/>
  <c r="AD1381" i="41" s="1"/>
  <c r="Q1381" i="41"/>
  <c r="O1381" i="41"/>
  <c r="N1381" i="41"/>
  <c r="M1381" i="41"/>
  <c r="L1381" i="41"/>
  <c r="K1381" i="41"/>
  <c r="P1381" i="41" s="1"/>
  <c r="J1381" i="41"/>
  <c r="H1381" i="41"/>
  <c r="G1381" i="41"/>
  <c r="F1381" i="41"/>
  <c r="AH1381" i="41" s="1"/>
  <c r="E1381" i="41"/>
  <c r="D1381" i="41"/>
  <c r="I1381" i="41" s="1"/>
  <c r="C1381" i="41"/>
  <c r="AG1381" i="41" s="1"/>
  <c r="AH1380" i="41"/>
  <c r="AB1380" i="41"/>
  <c r="AA1380" i="41"/>
  <c r="Z1380" i="41"/>
  <c r="Y1380" i="41"/>
  <c r="X1380" i="41"/>
  <c r="W1380" i="41"/>
  <c r="V1380" i="41"/>
  <c r="U1380" i="41"/>
  <c r="T1380" i="41"/>
  <c r="S1380" i="41"/>
  <c r="R1380" i="41"/>
  <c r="AD1380" i="41" s="1"/>
  <c r="Q1380" i="41"/>
  <c r="AI1380" i="41" s="1"/>
  <c r="O1380" i="41"/>
  <c r="N1380" i="41"/>
  <c r="M1380" i="41"/>
  <c r="L1380" i="41"/>
  <c r="K1380" i="41"/>
  <c r="P1380" i="41" s="1"/>
  <c r="J1380" i="41"/>
  <c r="H1380" i="41"/>
  <c r="G1380" i="41"/>
  <c r="F1380" i="41"/>
  <c r="I1380" i="41" s="1"/>
  <c r="E1380" i="41"/>
  <c r="AG1380" i="41" s="1"/>
  <c r="D1380" i="41"/>
  <c r="C1380" i="41"/>
  <c r="AC1379" i="41"/>
  <c r="AB1379" i="41"/>
  <c r="AA1379" i="41"/>
  <c r="Z1379" i="41"/>
  <c r="Y1379" i="41"/>
  <c r="X1379" i="41"/>
  <c r="W1379" i="41"/>
  <c r="V1379" i="41"/>
  <c r="U1379" i="41"/>
  <c r="T1379" i="41"/>
  <c r="AJ1379" i="41" s="1"/>
  <c r="S1379" i="41"/>
  <c r="R1379" i="41"/>
  <c r="AD1379" i="41" s="1"/>
  <c r="Q1379" i="41"/>
  <c r="AI1379" i="41" s="1"/>
  <c r="O1379" i="41"/>
  <c r="N1379" i="41"/>
  <c r="M1379" i="41"/>
  <c r="P1379" i="41" s="1"/>
  <c r="L1379" i="41"/>
  <c r="K1379" i="41"/>
  <c r="J1379" i="41"/>
  <c r="I1379" i="41"/>
  <c r="H1379" i="41"/>
  <c r="G1379" i="41"/>
  <c r="F1379" i="41"/>
  <c r="E1379" i="41"/>
  <c r="AG1379" i="41" s="1"/>
  <c r="D1379" i="41"/>
  <c r="C1379" i="41"/>
  <c r="AF1378" i="41"/>
  <c r="AB1378" i="41"/>
  <c r="AA1378" i="41"/>
  <c r="Z1378" i="41"/>
  <c r="Y1378" i="41"/>
  <c r="X1378" i="41"/>
  <c r="AE1378" i="41" s="1"/>
  <c r="W1378" i="41"/>
  <c r="V1378" i="41"/>
  <c r="U1378" i="41"/>
  <c r="T1378" i="41"/>
  <c r="AJ1378" i="41" s="1"/>
  <c r="S1378" i="41"/>
  <c r="AI1378" i="41" s="1"/>
  <c r="R1378" i="41"/>
  <c r="Q1378" i="41"/>
  <c r="P1378" i="41"/>
  <c r="O1378" i="41"/>
  <c r="N1378" i="41"/>
  <c r="M1378" i="41"/>
  <c r="L1378" i="41"/>
  <c r="K1378" i="41"/>
  <c r="J1378" i="41"/>
  <c r="H1378" i="41"/>
  <c r="G1378" i="41"/>
  <c r="F1378" i="41"/>
  <c r="E1378" i="41"/>
  <c r="D1378" i="41"/>
  <c r="C1378" i="41"/>
  <c r="AG1378" i="41" s="1"/>
  <c r="AE1377" i="41"/>
  <c r="AB1377" i="41"/>
  <c r="AA1377" i="41"/>
  <c r="Z1377" i="41"/>
  <c r="Y1377" i="41"/>
  <c r="X1377" i="41"/>
  <c r="W1377" i="41"/>
  <c r="V1377" i="41"/>
  <c r="U1377" i="41"/>
  <c r="T1377" i="41"/>
  <c r="S1377" i="41"/>
  <c r="AI1377" i="41" s="1"/>
  <c r="R1377" i="41"/>
  <c r="AD1377" i="41" s="1"/>
  <c r="Q1377" i="41"/>
  <c r="O1377" i="41"/>
  <c r="N1377" i="41"/>
  <c r="M1377" i="41"/>
  <c r="L1377" i="41"/>
  <c r="K1377" i="41"/>
  <c r="P1377" i="41" s="1"/>
  <c r="J1377" i="41"/>
  <c r="H1377" i="41"/>
  <c r="G1377" i="41"/>
  <c r="F1377" i="41"/>
  <c r="AH1377" i="41" s="1"/>
  <c r="E1377" i="41"/>
  <c r="D1377" i="41"/>
  <c r="I1377" i="41" s="1"/>
  <c r="C1377" i="41"/>
  <c r="AG1377" i="41" s="1"/>
  <c r="AH1376" i="41"/>
  <c r="AB1376" i="41"/>
  <c r="AA1376" i="41"/>
  <c r="Z1376" i="41"/>
  <c r="Y1376" i="41"/>
  <c r="X1376" i="41"/>
  <c r="W1376" i="41"/>
  <c r="V1376" i="41"/>
  <c r="U1376" i="41"/>
  <c r="T1376" i="41"/>
  <c r="S1376" i="41"/>
  <c r="R1376" i="41"/>
  <c r="Q1376" i="41"/>
  <c r="AI1376" i="41" s="1"/>
  <c r="O1376" i="41"/>
  <c r="N1376" i="41"/>
  <c r="M1376" i="41"/>
  <c r="L1376" i="41"/>
  <c r="K1376" i="41"/>
  <c r="P1376" i="41" s="1"/>
  <c r="J1376" i="41"/>
  <c r="H1376" i="41"/>
  <c r="G1376" i="41"/>
  <c r="F1376" i="41"/>
  <c r="I1376" i="41" s="1"/>
  <c r="E1376" i="41"/>
  <c r="AG1376" i="41" s="1"/>
  <c r="D1376" i="41"/>
  <c r="C1376" i="41"/>
  <c r="AC1375" i="41"/>
  <c r="AB1375" i="41"/>
  <c r="AA1375" i="41"/>
  <c r="Z1375" i="41"/>
  <c r="Y1375" i="41"/>
  <c r="X1375" i="41"/>
  <c r="AF1375" i="41" s="1"/>
  <c r="W1375" i="41"/>
  <c r="V1375" i="41"/>
  <c r="U1375" i="41"/>
  <c r="T1375" i="41"/>
  <c r="AJ1375" i="41" s="1"/>
  <c r="AK1375" i="41" s="1"/>
  <c r="S1375" i="41"/>
  <c r="R1375" i="41"/>
  <c r="AD1375" i="41" s="1"/>
  <c r="Q1375" i="41"/>
  <c r="AI1375" i="41" s="1"/>
  <c r="O1375" i="41"/>
  <c r="N1375" i="41"/>
  <c r="M1375" i="41"/>
  <c r="P1375" i="41" s="1"/>
  <c r="L1375" i="41"/>
  <c r="K1375" i="41"/>
  <c r="J1375" i="41"/>
  <c r="I1375" i="41"/>
  <c r="H1375" i="41"/>
  <c r="G1375" i="41"/>
  <c r="F1375" i="41"/>
  <c r="E1375" i="41"/>
  <c r="AG1375" i="41" s="1"/>
  <c r="D1375" i="41"/>
  <c r="AH1375" i="41" s="1"/>
  <c r="C1375" i="41"/>
  <c r="AB1374" i="41"/>
  <c r="AA1374" i="41"/>
  <c r="Z1374" i="41"/>
  <c r="Y1374" i="41"/>
  <c r="X1374" i="41"/>
  <c r="W1374" i="41"/>
  <c r="V1374" i="41"/>
  <c r="U1374" i="41"/>
  <c r="T1374" i="41"/>
  <c r="AJ1374" i="41" s="1"/>
  <c r="S1374" i="41"/>
  <c r="AI1374" i="41" s="1"/>
  <c r="R1374" i="41"/>
  <c r="Q1374" i="41"/>
  <c r="P1374" i="41"/>
  <c r="O1374" i="41"/>
  <c r="N1374" i="41"/>
  <c r="M1374" i="41"/>
  <c r="L1374" i="41"/>
  <c r="K1374" i="41"/>
  <c r="J1374" i="41"/>
  <c r="H1374" i="41"/>
  <c r="G1374" i="41"/>
  <c r="F1374" i="41"/>
  <c r="E1374" i="41"/>
  <c r="D1374" i="41"/>
  <c r="C1374" i="41"/>
  <c r="AG1374" i="41" s="1"/>
  <c r="AE1373" i="41"/>
  <c r="AB1373" i="41"/>
  <c r="AA1373" i="41"/>
  <c r="Z1373" i="41"/>
  <c r="Y1373" i="41"/>
  <c r="X1373" i="41"/>
  <c r="W1373" i="41"/>
  <c r="V1373" i="41"/>
  <c r="U1373" i="41"/>
  <c r="T1373" i="41"/>
  <c r="S1373" i="41"/>
  <c r="AI1373" i="41" s="1"/>
  <c r="R1373" i="41"/>
  <c r="AD1373" i="41" s="1"/>
  <c r="Q1373" i="41"/>
  <c r="O1373" i="41"/>
  <c r="N1373" i="41"/>
  <c r="M1373" i="41"/>
  <c r="L1373" i="41"/>
  <c r="K1373" i="41"/>
  <c r="P1373" i="41" s="1"/>
  <c r="J1373" i="41"/>
  <c r="H1373" i="41"/>
  <c r="G1373" i="41"/>
  <c r="F1373" i="41"/>
  <c r="AH1373" i="41" s="1"/>
  <c r="E1373" i="41"/>
  <c r="D1373" i="41"/>
  <c r="I1373" i="41" s="1"/>
  <c r="C1373" i="41"/>
  <c r="AG1373" i="41" s="1"/>
  <c r="AD1372" i="41"/>
  <c r="AB1372" i="41"/>
  <c r="AA1372" i="41"/>
  <c r="Z1372" i="41"/>
  <c r="Y1372" i="41"/>
  <c r="X1372" i="41"/>
  <c r="AF1372" i="41" s="1"/>
  <c r="W1372" i="41"/>
  <c r="V1372" i="41"/>
  <c r="U1372" i="41"/>
  <c r="T1372" i="41"/>
  <c r="S1372" i="41"/>
  <c r="R1372" i="41"/>
  <c r="Q1372" i="41"/>
  <c r="AI1372" i="41" s="1"/>
  <c r="O1372" i="41"/>
  <c r="N1372" i="41"/>
  <c r="M1372" i="41"/>
  <c r="L1372" i="41"/>
  <c r="K1372" i="41"/>
  <c r="P1372" i="41" s="1"/>
  <c r="J1372" i="41"/>
  <c r="H1372" i="41"/>
  <c r="G1372" i="41"/>
  <c r="F1372" i="41"/>
  <c r="I1372" i="41" s="1"/>
  <c r="E1372" i="41"/>
  <c r="AG1372" i="41" s="1"/>
  <c r="D1372" i="41"/>
  <c r="C1372" i="41"/>
  <c r="AC1371" i="41"/>
  <c r="AB1371" i="41"/>
  <c r="AA1371" i="41"/>
  <c r="Z1371" i="41"/>
  <c r="Y1371" i="41"/>
  <c r="X1371" i="41"/>
  <c r="AF1371" i="41" s="1"/>
  <c r="W1371" i="41"/>
  <c r="V1371" i="41"/>
  <c r="U1371" i="41"/>
  <c r="T1371" i="41"/>
  <c r="AJ1371" i="41" s="1"/>
  <c r="AK1371" i="41" s="1"/>
  <c r="S1371" i="41"/>
  <c r="R1371" i="41"/>
  <c r="AD1371" i="41" s="1"/>
  <c r="Q1371" i="41"/>
  <c r="AI1371" i="41" s="1"/>
  <c r="O1371" i="41"/>
  <c r="N1371" i="41"/>
  <c r="M1371" i="41"/>
  <c r="P1371" i="41" s="1"/>
  <c r="L1371" i="41"/>
  <c r="K1371" i="41"/>
  <c r="J1371" i="41"/>
  <c r="I1371" i="41"/>
  <c r="H1371" i="41"/>
  <c r="G1371" i="41"/>
  <c r="F1371" i="41"/>
  <c r="E1371" i="41"/>
  <c r="AG1371" i="41" s="1"/>
  <c r="D1371" i="41"/>
  <c r="AH1371" i="41" s="1"/>
  <c r="C1371" i="41"/>
  <c r="AJ1370" i="41"/>
  <c r="AB1370" i="41"/>
  <c r="AA1370" i="41"/>
  <c r="Z1370" i="41"/>
  <c r="Y1370" i="41"/>
  <c r="X1370" i="41"/>
  <c r="AE1370" i="41" s="1"/>
  <c r="W1370" i="41"/>
  <c r="V1370" i="41"/>
  <c r="U1370" i="41"/>
  <c r="T1370" i="41"/>
  <c r="S1370" i="41"/>
  <c r="AI1370" i="41" s="1"/>
  <c r="R1370" i="41"/>
  <c r="AD1370" i="41" s="1"/>
  <c r="Q1370" i="41"/>
  <c r="P1370" i="41"/>
  <c r="O1370" i="41"/>
  <c r="N1370" i="41"/>
  <c r="M1370" i="41"/>
  <c r="L1370" i="41"/>
  <c r="K1370" i="41"/>
  <c r="J1370" i="41"/>
  <c r="H1370" i="41"/>
  <c r="G1370" i="41"/>
  <c r="F1370" i="41"/>
  <c r="E1370" i="41"/>
  <c r="D1370" i="41"/>
  <c r="C1370" i="41"/>
  <c r="AG1370" i="41" s="1"/>
  <c r="AI1369" i="41"/>
  <c r="AE1369" i="41"/>
  <c r="AB1369" i="41"/>
  <c r="AA1369" i="41"/>
  <c r="Z1369" i="41"/>
  <c r="Y1369" i="41"/>
  <c r="X1369" i="41"/>
  <c r="W1369" i="41"/>
  <c r="V1369" i="41"/>
  <c r="U1369" i="41"/>
  <c r="T1369" i="41"/>
  <c r="S1369" i="41"/>
  <c r="R1369" i="41"/>
  <c r="AD1369" i="41" s="1"/>
  <c r="Q1369" i="41"/>
  <c r="O1369" i="41"/>
  <c r="N1369" i="41"/>
  <c r="M1369" i="41"/>
  <c r="L1369" i="41"/>
  <c r="K1369" i="41"/>
  <c r="P1369" i="41" s="1"/>
  <c r="J1369" i="41"/>
  <c r="H1369" i="41"/>
  <c r="G1369" i="41"/>
  <c r="F1369" i="41"/>
  <c r="AH1369" i="41" s="1"/>
  <c r="E1369" i="41"/>
  <c r="D1369" i="41"/>
  <c r="I1369" i="41" s="1"/>
  <c r="C1369" i="41"/>
  <c r="AG1369" i="41" s="1"/>
  <c r="AB1368" i="41"/>
  <c r="AA1368" i="41"/>
  <c r="Z1368" i="41"/>
  <c r="Y1368" i="41"/>
  <c r="X1368" i="41"/>
  <c r="AF1368" i="41" s="1"/>
  <c r="W1368" i="41"/>
  <c r="V1368" i="41"/>
  <c r="U1368" i="41"/>
  <c r="T1368" i="41"/>
  <c r="S1368" i="41"/>
  <c r="R1368" i="41"/>
  <c r="AD1368" i="41" s="1"/>
  <c r="Q1368" i="41"/>
  <c r="AI1368" i="41" s="1"/>
  <c r="O1368" i="41"/>
  <c r="N1368" i="41"/>
  <c r="M1368" i="41"/>
  <c r="L1368" i="41"/>
  <c r="K1368" i="41"/>
  <c r="P1368" i="41" s="1"/>
  <c r="J1368" i="41"/>
  <c r="H1368" i="41"/>
  <c r="G1368" i="41"/>
  <c r="F1368" i="41"/>
  <c r="E1368" i="41"/>
  <c r="AG1368" i="41" s="1"/>
  <c r="D1368" i="41"/>
  <c r="C1368" i="41"/>
  <c r="AC1367" i="41"/>
  <c r="AB1367" i="41"/>
  <c r="AA1367" i="41"/>
  <c r="Z1367" i="41"/>
  <c r="Y1367" i="41"/>
  <c r="X1367" i="41"/>
  <c r="W1367" i="41"/>
  <c r="V1367" i="41"/>
  <c r="U1367" i="41"/>
  <c r="T1367" i="41"/>
  <c r="AJ1367" i="41" s="1"/>
  <c r="S1367" i="41"/>
  <c r="R1367" i="41"/>
  <c r="AD1367" i="41" s="1"/>
  <c r="Q1367" i="41"/>
  <c r="AI1367" i="41" s="1"/>
  <c r="O1367" i="41"/>
  <c r="N1367" i="41"/>
  <c r="M1367" i="41"/>
  <c r="P1367" i="41" s="1"/>
  <c r="L1367" i="41"/>
  <c r="K1367" i="41"/>
  <c r="J1367" i="41"/>
  <c r="I1367" i="41"/>
  <c r="H1367" i="41"/>
  <c r="G1367" i="41"/>
  <c r="F1367" i="41"/>
  <c r="E1367" i="41"/>
  <c r="AG1367" i="41" s="1"/>
  <c r="D1367" i="41"/>
  <c r="C1367" i="41"/>
  <c r="AJ1366" i="41"/>
  <c r="AF1366" i="41"/>
  <c r="AB1366" i="41"/>
  <c r="AA1366" i="41"/>
  <c r="Z1366" i="41"/>
  <c r="Y1366" i="41"/>
  <c r="X1366" i="41"/>
  <c r="AE1366" i="41" s="1"/>
  <c r="W1366" i="41"/>
  <c r="V1366" i="41"/>
  <c r="U1366" i="41"/>
  <c r="T1366" i="41"/>
  <c r="S1366" i="41"/>
  <c r="AI1366" i="41" s="1"/>
  <c r="R1366" i="41"/>
  <c r="AD1366" i="41" s="1"/>
  <c r="Q1366" i="41"/>
  <c r="P1366" i="41"/>
  <c r="O1366" i="41"/>
  <c r="N1366" i="41"/>
  <c r="M1366" i="41"/>
  <c r="L1366" i="41"/>
  <c r="K1366" i="41"/>
  <c r="J1366" i="41"/>
  <c r="H1366" i="41"/>
  <c r="G1366" i="41"/>
  <c r="F1366" i="41"/>
  <c r="E1366" i="41"/>
  <c r="D1366" i="41"/>
  <c r="C1366" i="41"/>
  <c r="AG1366" i="41" s="1"/>
  <c r="AE1365" i="41"/>
  <c r="AB1365" i="41"/>
  <c r="AA1365" i="41"/>
  <c r="Z1365" i="41"/>
  <c r="Y1365" i="41"/>
  <c r="X1365" i="41"/>
  <c r="W1365" i="41"/>
  <c r="V1365" i="41"/>
  <c r="U1365" i="41"/>
  <c r="T1365" i="41"/>
  <c r="S1365" i="41"/>
  <c r="AI1365" i="41" s="1"/>
  <c r="R1365" i="41"/>
  <c r="AD1365" i="41" s="1"/>
  <c r="Q1365" i="41"/>
  <c r="O1365" i="41"/>
  <c r="N1365" i="41"/>
  <c r="M1365" i="41"/>
  <c r="L1365" i="41"/>
  <c r="K1365" i="41"/>
  <c r="P1365" i="41" s="1"/>
  <c r="J1365" i="41"/>
  <c r="H1365" i="41"/>
  <c r="G1365" i="41"/>
  <c r="F1365" i="41"/>
  <c r="AH1365" i="41" s="1"/>
  <c r="E1365" i="41"/>
  <c r="D1365" i="41"/>
  <c r="I1365" i="41" s="1"/>
  <c r="C1365" i="41"/>
  <c r="AG1365" i="41" s="1"/>
  <c r="AH1364" i="41"/>
  <c r="AB1364" i="41"/>
  <c r="AA1364" i="41"/>
  <c r="Z1364" i="41"/>
  <c r="Y1364" i="41"/>
  <c r="X1364" i="41"/>
  <c r="W1364" i="41"/>
  <c r="V1364" i="41"/>
  <c r="U1364" i="41"/>
  <c r="T1364" i="41"/>
  <c r="S1364" i="41"/>
  <c r="R1364" i="41"/>
  <c r="AD1364" i="41" s="1"/>
  <c r="Q1364" i="41"/>
  <c r="AI1364" i="41" s="1"/>
  <c r="O1364" i="41"/>
  <c r="N1364" i="41"/>
  <c r="M1364" i="41"/>
  <c r="L1364" i="41"/>
  <c r="K1364" i="41"/>
  <c r="P1364" i="41" s="1"/>
  <c r="J1364" i="41"/>
  <c r="H1364" i="41"/>
  <c r="G1364" i="41"/>
  <c r="F1364" i="41"/>
  <c r="I1364" i="41" s="1"/>
  <c r="E1364" i="41"/>
  <c r="AG1364" i="41" s="1"/>
  <c r="D1364" i="41"/>
  <c r="C1364" i="41"/>
  <c r="AC1363" i="41"/>
  <c r="AB1363" i="41"/>
  <c r="AA1363" i="41"/>
  <c r="Z1363" i="41"/>
  <c r="Y1363" i="41"/>
  <c r="X1363" i="41"/>
  <c r="W1363" i="41"/>
  <c r="V1363" i="41"/>
  <c r="U1363" i="41"/>
  <c r="T1363" i="41"/>
  <c r="AJ1363" i="41" s="1"/>
  <c r="S1363" i="41"/>
  <c r="R1363" i="41"/>
  <c r="AD1363" i="41" s="1"/>
  <c r="Q1363" i="41"/>
  <c r="AI1363" i="41" s="1"/>
  <c r="O1363" i="41"/>
  <c r="N1363" i="41"/>
  <c r="M1363" i="41"/>
  <c r="P1363" i="41" s="1"/>
  <c r="L1363" i="41"/>
  <c r="K1363" i="41"/>
  <c r="J1363" i="41"/>
  <c r="I1363" i="41"/>
  <c r="H1363" i="41"/>
  <c r="G1363" i="41"/>
  <c r="F1363" i="41"/>
  <c r="E1363" i="41"/>
  <c r="AG1363" i="41" s="1"/>
  <c r="D1363" i="41"/>
  <c r="C1363" i="41"/>
  <c r="AF1362" i="41"/>
  <c r="AB1362" i="41"/>
  <c r="AA1362" i="41"/>
  <c r="Z1362" i="41"/>
  <c r="Y1362" i="41"/>
  <c r="X1362" i="41"/>
  <c r="AE1362" i="41" s="1"/>
  <c r="W1362" i="41"/>
  <c r="V1362" i="41"/>
  <c r="U1362" i="41"/>
  <c r="T1362" i="41"/>
  <c r="AJ1362" i="41" s="1"/>
  <c r="S1362" i="41"/>
  <c r="AI1362" i="41" s="1"/>
  <c r="R1362" i="41"/>
  <c r="Q1362" i="41"/>
  <c r="P1362" i="41"/>
  <c r="O1362" i="41"/>
  <c r="N1362" i="41"/>
  <c r="M1362" i="41"/>
  <c r="L1362" i="41"/>
  <c r="K1362" i="41"/>
  <c r="J1362" i="41"/>
  <c r="H1362" i="41"/>
  <c r="G1362" i="41"/>
  <c r="F1362" i="41"/>
  <c r="E1362" i="41"/>
  <c r="D1362" i="41"/>
  <c r="C1362" i="41"/>
  <c r="AG1362" i="41" s="1"/>
  <c r="AE1361" i="41"/>
  <c r="AB1361" i="41"/>
  <c r="AA1361" i="41"/>
  <c r="Z1361" i="41"/>
  <c r="Y1361" i="41"/>
  <c r="X1361" i="41"/>
  <c r="W1361" i="41"/>
  <c r="V1361" i="41"/>
  <c r="U1361" i="41"/>
  <c r="T1361" i="41"/>
  <c r="S1361" i="41"/>
  <c r="AI1361" i="41" s="1"/>
  <c r="R1361" i="41"/>
  <c r="AD1361" i="41" s="1"/>
  <c r="Q1361" i="41"/>
  <c r="O1361" i="41"/>
  <c r="N1361" i="41"/>
  <c r="M1361" i="41"/>
  <c r="L1361" i="41"/>
  <c r="K1361" i="41"/>
  <c r="P1361" i="41" s="1"/>
  <c r="J1361" i="41"/>
  <c r="H1361" i="41"/>
  <c r="G1361" i="41"/>
  <c r="F1361" i="41"/>
  <c r="AH1361" i="41" s="1"/>
  <c r="E1361" i="41"/>
  <c r="D1361" i="41"/>
  <c r="I1361" i="41" s="1"/>
  <c r="C1361" i="41"/>
  <c r="AG1361" i="41" s="1"/>
  <c r="AH1360" i="41"/>
  <c r="AB1360" i="41"/>
  <c r="AA1360" i="41"/>
  <c r="Z1360" i="41"/>
  <c r="Y1360" i="41"/>
  <c r="X1360" i="41"/>
  <c r="W1360" i="41"/>
  <c r="V1360" i="41"/>
  <c r="U1360" i="41"/>
  <c r="T1360" i="41"/>
  <c r="S1360" i="41"/>
  <c r="R1360" i="41"/>
  <c r="Q1360" i="41"/>
  <c r="AI1360" i="41" s="1"/>
  <c r="O1360" i="41"/>
  <c r="N1360" i="41"/>
  <c r="M1360" i="41"/>
  <c r="L1360" i="41"/>
  <c r="K1360" i="41"/>
  <c r="P1360" i="41" s="1"/>
  <c r="J1360" i="41"/>
  <c r="H1360" i="41"/>
  <c r="G1360" i="41"/>
  <c r="F1360" i="41"/>
  <c r="I1360" i="41" s="1"/>
  <c r="E1360" i="41"/>
  <c r="AG1360" i="41" s="1"/>
  <c r="D1360" i="41"/>
  <c r="C1360" i="41"/>
  <c r="AC1359" i="41"/>
  <c r="AB1359" i="41"/>
  <c r="AA1359" i="41"/>
  <c r="Z1359" i="41"/>
  <c r="Y1359" i="41"/>
  <c r="Y1395" i="41" s="1"/>
  <c r="X1359" i="41"/>
  <c r="W1359" i="41"/>
  <c r="V1359" i="41"/>
  <c r="U1359" i="41"/>
  <c r="U1395" i="41" s="1"/>
  <c r="T1359" i="41"/>
  <c r="S1359" i="41"/>
  <c r="R1359" i="41"/>
  <c r="Q1359" i="41"/>
  <c r="O1359" i="41"/>
  <c r="N1359" i="41"/>
  <c r="M1359" i="41"/>
  <c r="P1359" i="41" s="1"/>
  <c r="L1359" i="41"/>
  <c r="L1395" i="41" s="1"/>
  <c r="K1359" i="41"/>
  <c r="J1359" i="41"/>
  <c r="I1359" i="41"/>
  <c r="H1359" i="41"/>
  <c r="H1395" i="41" s="1"/>
  <c r="G1359" i="41"/>
  <c r="F1359" i="41"/>
  <c r="E1359" i="41"/>
  <c r="E1395" i="41" s="1"/>
  <c r="D1359" i="41"/>
  <c r="D1395" i="41" s="1"/>
  <c r="C1359" i="41"/>
  <c r="O1350" i="41"/>
  <c r="AH1349" i="41"/>
  <c r="AB1349" i="41"/>
  <c r="AA1349" i="41"/>
  <c r="Z1349" i="41"/>
  <c r="Y1349" i="41"/>
  <c r="X1349" i="41"/>
  <c r="W1349" i="41"/>
  <c r="V1349" i="41"/>
  <c r="U1349" i="41"/>
  <c r="T1349" i="41"/>
  <c r="S1349" i="41"/>
  <c r="R1349" i="41"/>
  <c r="Q1349" i="41"/>
  <c r="AI1349" i="41" s="1"/>
  <c r="O1349" i="41"/>
  <c r="N1349" i="41"/>
  <c r="M1349" i="41"/>
  <c r="L1349" i="41"/>
  <c r="K1349" i="41"/>
  <c r="P1349" i="41" s="1"/>
  <c r="J1349" i="41"/>
  <c r="H1349" i="41"/>
  <c r="G1349" i="41"/>
  <c r="F1349" i="41"/>
  <c r="I1349" i="41" s="1"/>
  <c r="E1349" i="41"/>
  <c r="AG1349" i="41" s="1"/>
  <c r="D1349" i="41"/>
  <c r="C1349" i="41"/>
  <c r="AC1348" i="41"/>
  <c r="AB1348" i="41"/>
  <c r="AA1348" i="41"/>
  <c r="Z1348" i="41"/>
  <c r="Y1348" i="41"/>
  <c r="X1348" i="41"/>
  <c r="AF1348" i="41" s="1"/>
  <c r="W1348" i="41"/>
  <c r="V1348" i="41"/>
  <c r="U1348" i="41"/>
  <c r="T1348" i="41"/>
  <c r="AJ1348" i="41" s="1"/>
  <c r="S1348" i="41"/>
  <c r="R1348" i="41"/>
  <c r="AD1348" i="41" s="1"/>
  <c r="Q1348" i="41"/>
  <c r="AI1348" i="41" s="1"/>
  <c r="O1348" i="41"/>
  <c r="N1348" i="41"/>
  <c r="M1348" i="41"/>
  <c r="P1348" i="41" s="1"/>
  <c r="L1348" i="41"/>
  <c r="K1348" i="41"/>
  <c r="J1348" i="41"/>
  <c r="I1348" i="41"/>
  <c r="H1348" i="41"/>
  <c r="G1348" i="41"/>
  <c r="F1348" i="41"/>
  <c r="E1348" i="41"/>
  <c r="AG1348" i="41" s="1"/>
  <c r="D1348" i="41"/>
  <c r="AH1348" i="41" s="1"/>
  <c r="C1348" i="41"/>
  <c r="AB1347" i="41"/>
  <c r="AA1347" i="41"/>
  <c r="Z1347" i="41"/>
  <c r="Y1347" i="41"/>
  <c r="X1347" i="41"/>
  <c r="W1347" i="41"/>
  <c r="V1347" i="41"/>
  <c r="U1347" i="41"/>
  <c r="T1347" i="41"/>
  <c r="AJ1347" i="41" s="1"/>
  <c r="S1347" i="41"/>
  <c r="AI1347" i="41" s="1"/>
  <c r="R1347" i="41"/>
  <c r="Q1347" i="41"/>
  <c r="P1347" i="41"/>
  <c r="O1347" i="41"/>
  <c r="N1347" i="41"/>
  <c r="M1347" i="41"/>
  <c r="L1347" i="41"/>
  <c r="K1347" i="41"/>
  <c r="J1347" i="41"/>
  <c r="H1347" i="41"/>
  <c r="G1347" i="41"/>
  <c r="F1347" i="41"/>
  <c r="E1347" i="41"/>
  <c r="D1347" i="41"/>
  <c r="C1347" i="41"/>
  <c r="AG1347" i="41" s="1"/>
  <c r="AE1346" i="41"/>
  <c r="AB1346" i="41"/>
  <c r="AA1346" i="41"/>
  <c r="Z1346" i="41"/>
  <c r="Y1346" i="41"/>
  <c r="X1346" i="41"/>
  <c r="W1346" i="41"/>
  <c r="V1346" i="41"/>
  <c r="U1346" i="41"/>
  <c r="T1346" i="41"/>
  <c r="S1346" i="41"/>
  <c r="AI1346" i="41" s="1"/>
  <c r="R1346" i="41"/>
  <c r="AD1346" i="41" s="1"/>
  <c r="Q1346" i="41"/>
  <c r="O1346" i="41"/>
  <c r="N1346" i="41"/>
  <c r="M1346" i="41"/>
  <c r="L1346" i="41"/>
  <c r="K1346" i="41"/>
  <c r="P1346" i="41" s="1"/>
  <c r="J1346" i="41"/>
  <c r="H1346" i="41"/>
  <c r="G1346" i="41"/>
  <c r="F1346" i="41"/>
  <c r="AH1346" i="41" s="1"/>
  <c r="E1346" i="41"/>
  <c r="D1346" i="41"/>
  <c r="I1346" i="41" s="1"/>
  <c r="C1346" i="41"/>
  <c r="AG1346" i="41" s="1"/>
  <c r="AD1345" i="41"/>
  <c r="AB1345" i="41"/>
  <c r="AA1345" i="41"/>
  <c r="Z1345" i="41"/>
  <c r="Y1345" i="41"/>
  <c r="X1345" i="41"/>
  <c r="AF1345" i="41" s="1"/>
  <c r="W1345" i="41"/>
  <c r="V1345" i="41"/>
  <c r="U1345" i="41"/>
  <c r="T1345" i="41"/>
  <c r="S1345" i="41"/>
  <c r="R1345" i="41"/>
  <c r="Q1345" i="41"/>
  <c r="AI1345" i="41" s="1"/>
  <c r="O1345" i="41"/>
  <c r="N1345" i="41"/>
  <c r="M1345" i="41"/>
  <c r="L1345" i="41"/>
  <c r="K1345" i="41"/>
  <c r="P1345" i="41" s="1"/>
  <c r="J1345" i="41"/>
  <c r="H1345" i="41"/>
  <c r="G1345" i="41"/>
  <c r="F1345" i="41"/>
  <c r="I1345" i="41" s="1"/>
  <c r="E1345" i="41"/>
  <c r="AG1345" i="41" s="1"/>
  <c r="D1345" i="41"/>
  <c r="C1345" i="41"/>
  <c r="AC1344" i="41"/>
  <c r="AB1344" i="41"/>
  <c r="AA1344" i="41"/>
  <c r="Z1344" i="41"/>
  <c r="Y1344" i="41"/>
  <c r="X1344" i="41"/>
  <c r="AF1344" i="41" s="1"/>
  <c r="W1344" i="41"/>
  <c r="V1344" i="41"/>
  <c r="U1344" i="41"/>
  <c r="T1344" i="41"/>
  <c r="AJ1344" i="41" s="1"/>
  <c r="AK1344" i="41" s="1"/>
  <c r="S1344" i="41"/>
  <c r="R1344" i="41"/>
  <c r="AD1344" i="41" s="1"/>
  <c r="Q1344" i="41"/>
  <c r="AI1344" i="41" s="1"/>
  <c r="O1344" i="41"/>
  <c r="N1344" i="41"/>
  <c r="M1344" i="41"/>
  <c r="P1344" i="41" s="1"/>
  <c r="L1344" i="41"/>
  <c r="K1344" i="41"/>
  <c r="J1344" i="41"/>
  <c r="I1344" i="41"/>
  <c r="H1344" i="41"/>
  <c r="G1344" i="41"/>
  <c r="F1344" i="41"/>
  <c r="E1344" i="41"/>
  <c r="AG1344" i="41" s="1"/>
  <c r="D1344" i="41"/>
  <c r="AH1344" i="41" s="1"/>
  <c r="C1344" i="41"/>
  <c r="AJ1343" i="41"/>
  <c r="AB1343" i="41"/>
  <c r="AA1343" i="41"/>
  <c r="Z1343" i="41"/>
  <c r="Y1343" i="41"/>
  <c r="X1343" i="41"/>
  <c r="AE1343" i="41" s="1"/>
  <c r="W1343" i="41"/>
  <c r="V1343" i="41"/>
  <c r="U1343" i="41"/>
  <c r="T1343" i="41"/>
  <c r="S1343" i="41"/>
  <c r="AI1343" i="41" s="1"/>
  <c r="R1343" i="41"/>
  <c r="AD1343" i="41" s="1"/>
  <c r="Q1343" i="41"/>
  <c r="P1343" i="41"/>
  <c r="O1343" i="41"/>
  <c r="N1343" i="41"/>
  <c r="M1343" i="41"/>
  <c r="L1343" i="41"/>
  <c r="K1343" i="41"/>
  <c r="J1343" i="41"/>
  <c r="H1343" i="41"/>
  <c r="G1343" i="41"/>
  <c r="F1343" i="41"/>
  <c r="E1343" i="41"/>
  <c r="D1343" i="41"/>
  <c r="C1343" i="41"/>
  <c r="AG1343" i="41" s="1"/>
  <c r="AI1342" i="41"/>
  <c r="AE1342" i="41"/>
  <c r="AB1342" i="41"/>
  <c r="AA1342" i="41"/>
  <c r="Z1342" i="41"/>
  <c r="Y1342" i="41"/>
  <c r="X1342" i="41"/>
  <c r="W1342" i="41"/>
  <c r="V1342" i="41"/>
  <c r="U1342" i="41"/>
  <c r="T1342" i="41"/>
  <c r="S1342" i="41"/>
  <c r="R1342" i="41"/>
  <c r="AD1342" i="41" s="1"/>
  <c r="Q1342" i="41"/>
  <c r="O1342" i="41"/>
  <c r="N1342" i="41"/>
  <c r="M1342" i="41"/>
  <c r="L1342" i="41"/>
  <c r="K1342" i="41"/>
  <c r="P1342" i="41" s="1"/>
  <c r="J1342" i="41"/>
  <c r="H1342" i="41"/>
  <c r="G1342" i="41"/>
  <c r="F1342" i="41"/>
  <c r="AH1342" i="41" s="1"/>
  <c r="E1342" i="41"/>
  <c r="D1342" i="41"/>
  <c r="I1342" i="41" s="1"/>
  <c r="C1342" i="41"/>
  <c r="AG1342" i="41" s="1"/>
  <c r="AB1341" i="41"/>
  <c r="AA1341" i="41"/>
  <c r="Z1341" i="41"/>
  <c r="Y1341" i="41"/>
  <c r="X1341" i="41"/>
  <c r="AF1341" i="41" s="1"/>
  <c r="W1341" i="41"/>
  <c r="V1341" i="41"/>
  <c r="U1341" i="41"/>
  <c r="T1341" i="41"/>
  <c r="S1341" i="41"/>
  <c r="R1341" i="41"/>
  <c r="Q1341" i="41"/>
  <c r="AI1341" i="41" s="1"/>
  <c r="O1341" i="41"/>
  <c r="N1341" i="41"/>
  <c r="M1341" i="41"/>
  <c r="L1341" i="41"/>
  <c r="K1341" i="41"/>
  <c r="P1341" i="41" s="1"/>
  <c r="J1341" i="41"/>
  <c r="H1341" i="41"/>
  <c r="G1341" i="41"/>
  <c r="F1341" i="41"/>
  <c r="E1341" i="41"/>
  <c r="AG1341" i="41" s="1"/>
  <c r="D1341" i="41"/>
  <c r="C1341" i="41"/>
  <c r="AC1340" i="41"/>
  <c r="AB1340" i="41"/>
  <c r="AA1340" i="41"/>
  <c r="Z1340" i="41"/>
  <c r="Y1340" i="41"/>
  <c r="X1340" i="41"/>
  <c r="W1340" i="41"/>
  <c r="V1340" i="41"/>
  <c r="U1340" i="41"/>
  <c r="T1340" i="41"/>
  <c r="AJ1340" i="41" s="1"/>
  <c r="S1340" i="41"/>
  <c r="R1340" i="41"/>
  <c r="AD1340" i="41" s="1"/>
  <c r="Q1340" i="41"/>
  <c r="AI1340" i="41" s="1"/>
  <c r="O1340" i="41"/>
  <c r="N1340" i="41"/>
  <c r="M1340" i="41"/>
  <c r="P1340" i="41" s="1"/>
  <c r="L1340" i="41"/>
  <c r="K1340" i="41"/>
  <c r="J1340" i="41"/>
  <c r="I1340" i="41"/>
  <c r="H1340" i="41"/>
  <c r="G1340" i="41"/>
  <c r="F1340" i="41"/>
  <c r="E1340" i="41"/>
  <c r="AG1340" i="41" s="1"/>
  <c r="D1340" i="41"/>
  <c r="C1340" i="41"/>
  <c r="AJ1339" i="41"/>
  <c r="AF1339" i="41"/>
  <c r="AB1339" i="41"/>
  <c r="AA1339" i="41"/>
  <c r="Z1339" i="41"/>
  <c r="Y1339" i="41"/>
  <c r="X1339" i="41"/>
  <c r="AE1339" i="41" s="1"/>
  <c r="W1339" i="41"/>
  <c r="V1339" i="41"/>
  <c r="U1339" i="41"/>
  <c r="T1339" i="41"/>
  <c r="S1339" i="41"/>
  <c r="AI1339" i="41" s="1"/>
  <c r="R1339" i="41"/>
  <c r="AD1339" i="41" s="1"/>
  <c r="Q1339" i="41"/>
  <c r="P1339" i="41"/>
  <c r="O1339" i="41"/>
  <c r="N1339" i="41"/>
  <c r="M1339" i="41"/>
  <c r="L1339" i="41"/>
  <c r="K1339" i="41"/>
  <c r="J1339" i="41"/>
  <c r="H1339" i="41"/>
  <c r="G1339" i="41"/>
  <c r="F1339" i="41"/>
  <c r="E1339" i="41"/>
  <c r="D1339" i="41"/>
  <c r="C1339" i="41"/>
  <c r="AG1339" i="41" s="1"/>
  <c r="AE1338" i="41"/>
  <c r="AB1338" i="41"/>
  <c r="AA1338" i="41"/>
  <c r="Z1338" i="41"/>
  <c r="Y1338" i="41"/>
  <c r="X1338" i="41"/>
  <c r="W1338" i="41"/>
  <c r="V1338" i="41"/>
  <c r="U1338" i="41"/>
  <c r="T1338" i="41"/>
  <c r="S1338" i="41"/>
  <c r="AI1338" i="41" s="1"/>
  <c r="R1338" i="41"/>
  <c r="AD1338" i="41" s="1"/>
  <c r="Q1338" i="41"/>
  <c r="O1338" i="41"/>
  <c r="N1338" i="41"/>
  <c r="M1338" i="41"/>
  <c r="L1338" i="41"/>
  <c r="K1338" i="41"/>
  <c r="P1338" i="41" s="1"/>
  <c r="J1338" i="41"/>
  <c r="H1338" i="41"/>
  <c r="G1338" i="41"/>
  <c r="F1338" i="41"/>
  <c r="AH1338" i="41" s="1"/>
  <c r="E1338" i="41"/>
  <c r="D1338" i="41"/>
  <c r="I1338" i="41" s="1"/>
  <c r="C1338" i="41"/>
  <c r="AG1338" i="41" s="1"/>
  <c r="AH1337" i="41"/>
  <c r="AB1337" i="41"/>
  <c r="AA1337" i="41"/>
  <c r="Z1337" i="41"/>
  <c r="Y1337" i="41"/>
  <c r="X1337" i="41"/>
  <c r="W1337" i="41"/>
  <c r="V1337" i="41"/>
  <c r="U1337" i="41"/>
  <c r="T1337" i="41"/>
  <c r="S1337" i="41"/>
  <c r="R1337" i="41"/>
  <c r="AD1337" i="41" s="1"/>
  <c r="Q1337" i="41"/>
  <c r="AI1337" i="41" s="1"/>
  <c r="O1337" i="41"/>
  <c r="N1337" i="41"/>
  <c r="M1337" i="41"/>
  <c r="L1337" i="41"/>
  <c r="K1337" i="41"/>
  <c r="P1337" i="41" s="1"/>
  <c r="J1337" i="41"/>
  <c r="H1337" i="41"/>
  <c r="G1337" i="41"/>
  <c r="F1337" i="41"/>
  <c r="I1337" i="41" s="1"/>
  <c r="E1337" i="41"/>
  <c r="AG1337" i="41" s="1"/>
  <c r="D1337" i="41"/>
  <c r="C1337" i="41"/>
  <c r="AC1336" i="41"/>
  <c r="AB1336" i="41"/>
  <c r="AA1336" i="41"/>
  <c r="Z1336" i="41"/>
  <c r="Y1336" i="41"/>
  <c r="X1336" i="41"/>
  <c r="W1336" i="41"/>
  <c r="V1336" i="41"/>
  <c r="U1336" i="41"/>
  <c r="T1336" i="41"/>
  <c r="AJ1336" i="41" s="1"/>
  <c r="S1336" i="41"/>
  <c r="R1336" i="41"/>
  <c r="AD1336" i="41" s="1"/>
  <c r="Q1336" i="41"/>
  <c r="AI1336" i="41" s="1"/>
  <c r="O1336" i="41"/>
  <c r="N1336" i="41"/>
  <c r="M1336" i="41"/>
  <c r="P1336" i="41" s="1"/>
  <c r="L1336" i="41"/>
  <c r="K1336" i="41"/>
  <c r="J1336" i="41"/>
  <c r="I1336" i="41"/>
  <c r="H1336" i="41"/>
  <c r="G1336" i="41"/>
  <c r="F1336" i="41"/>
  <c r="E1336" i="41"/>
  <c r="AG1336" i="41" s="1"/>
  <c r="D1336" i="41"/>
  <c r="C1336" i="41"/>
  <c r="AF1335" i="41"/>
  <c r="AB1335" i="41"/>
  <c r="AA1335" i="41"/>
  <c r="Z1335" i="41"/>
  <c r="Y1335" i="41"/>
  <c r="X1335" i="41"/>
  <c r="AE1335" i="41" s="1"/>
  <c r="W1335" i="41"/>
  <c r="V1335" i="41"/>
  <c r="U1335" i="41"/>
  <c r="T1335" i="41"/>
  <c r="AJ1335" i="41" s="1"/>
  <c r="S1335" i="41"/>
  <c r="AI1335" i="41" s="1"/>
  <c r="R1335" i="41"/>
  <c r="Q1335" i="41"/>
  <c r="P1335" i="41"/>
  <c r="O1335" i="41"/>
  <c r="N1335" i="41"/>
  <c r="M1335" i="41"/>
  <c r="L1335" i="41"/>
  <c r="K1335" i="41"/>
  <c r="J1335" i="41"/>
  <c r="H1335" i="41"/>
  <c r="G1335" i="41"/>
  <c r="F1335" i="41"/>
  <c r="E1335" i="41"/>
  <c r="D1335" i="41"/>
  <c r="C1335" i="41"/>
  <c r="AG1335" i="41" s="1"/>
  <c r="AE1334" i="41"/>
  <c r="AB1334" i="41"/>
  <c r="AA1334" i="41"/>
  <c r="Z1334" i="41"/>
  <c r="Y1334" i="41"/>
  <c r="X1334" i="41"/>
  <c r="W1334" i="41"/>
  <c r="V1334" i="41"/>
  <c r="U1334" i="41"/>
  <c r="T1334" i="41"/>
  <c r="S1334" i="41"/>
  <c r="AI1334" i="41" s="1"/>
  <c r="R1334" i="41"/>
  <c r="AD1334" i="41" s="1"/>
  <c r="Q1334" i="41"/>
  <c r="O1334" i="41"/>
  <c r="N1334" i="41"/>
  <c r="M1334" i="41"/>
  <c r="L1334" i="41"/>
  <c r="K1334" i="41"/>
  <c r="P1334" i="41" s="1"/>
  <c r="J1334" i="41"/>
  <c r="H1334" i="41"/>
  <c r="G1334" i="41"/>
  <c r="F1334" i="41"/>
  <c r="AH1334" i="41" s="1"/>
  <c r="E1334" i="41"/>
  <c r="D1334" i="41"/>
  <c r="I1334" i="41" s="1"/>
  <c r="C1334" i="41"/>
  <c r="AG1334" i="41" s="1"/>
  <c r="AH1333" i="41"/>
  <c r="AB1333" i="41"/>
  <c r="AA1333" i="41"/>
  <c r="Z1333" i="41"/>
  <c r="Y1333" i="41"/>
  <c r="X1333" i="41"/>
  <c r="W1333" i="41"/>
  <c r="V1333" i="41"/>
  <c r="U1333" i="41"/>
  <c r="T1333" i="41"/>
  <c r="S1333" i="41"/>
  <c r="R1333" i="41"/>
  <c r="Q1333" i="41"/>
  <c r="AI1333" i="41" s="1"/>
  <c r="O1333" i="41"/>
  <c r="N1333" i="41"/>
  <c r="M1333" i="41"/>
  <c r="L1333" i="41"/>
  <c r="K1333" i="41"/>
  <c r="P1333" i="41" s="1"/>
  <c r="J1333" i="41"/>
  <c r="H1333" i="41"/>
  <c r="G1333" i="41"/>
  <c r="F1333" i="41"/>
  <c r="I1333" i="41" s="1"/>
  <c r="E1333" i="41"/>
  <c r="AG1333" i="41" s="1"/>
  <c r="D1333" i="41"/>
  <c r="C1333" i="41"/>
  <c r="AC1332" i="41"/>
  <c r="AB1332" i="41"/>
  <c r="AA1332" i="41"/>
  <c r="Z1332" i="41"/>
  <c r="Y1332" i="41"/>
  <c r="X1332" i="41"/>
  <c r="AF1332" i="41" s="1"/>
  <c r="W1332" i="41"/>
  <c r="V1332" i="41"/>
  <c r="U1332" i="41"/>
  <c r="T1332" i="41"/>
  <c r="AJ1332" i="41" s="1"/>
  <c r="S1332" i="41"/>
  <c r="R1332" i="41"/>
  <c r="AD1332" i="41" s="1"/>
  <c r="Q1332" i="41"/>
  <c r="AI1332" i="41" s="1"/>
  <c r="O1332" i="41"/>
  <c r="N1332" i="41"/>
  <c r="M1332" i="41"/>
  <c r="P1332" i="41" s="1"/>
  <c r="L1332" i="41"/>
  <c r="K1332" i="41"/>
  <c r="J1332" i="41"/>
  <c r="I1332" i="41"/>
  <c r="H1332" i="41"/>
  <c r="G1332" i="41"/>
  <c r="F1332" i="41"/>
  <c r="E1332" i="41"/>
  <c r="AG1332" i="41" s="1"/>
  <c r="D1332" i="41"/>
  <c r="AH1332" i="41" s="1"/>
  <c r="C1332" i="41"/>
  <c r="AB1331" i="41"/>
  <c r="AA1331" i="41"/>
  <c r="Z1331" i="41"/>
  <c r="Y1331" i="41"/>
  <c r="X1331" i="41"/>
  <c r="W1331" i="41"/>
  <c r="V1331" i="41"/>
  <c r="U1331" i="41"/>
  <c r="T1331" i="41"/>
  <c r="AJ1331" i="41" s="1"/>
  <c r="S1331" i="41"/>
  <c r="AI1331" i="41" s="1"/>
  <c r="R1331" i="41"/>
  <c r="Q1331" i="41"/>
  <c r="P1331" i="41"/>
  <c r="O1331" i="41"/>
  <c r="N1331" i="41"/>
  <c r="M1331" i="41"/>
  <c r="L1331" i="41"/>
  <c r="K1331" i="41"/>
  <c r="J1331" i="41"/>
  <c r="H1331" i="41"/>
  <c r="G1331" i="41"/>
  <c r="F1331" i="41"/>
  <c r="E1331" i="41"/>
  <c r="D1331" i="41"/>
  <c r="C1331" i="41"/>
  <c r="AG1331" i="41" s="1"/>
  <c r="AE1330" i="41"/>
  <c r="AB1330" i="41"/>
  <c r="AA1330" i="41"/>
  <c r="Z1330" i="41"/>
  <c r="Y1330" i="41"/>
  <c r="X1330" i="41"/>
  <c r="W1330" i="41"/>
  <c r="V1330" i="41"/>
  <c r="U1330" i="41"/>
  <c r="T1330" i="41"/>
  <c r="S1330" i="41"/>
  <c r="AI1330" i="41" s="1"/>
  <c r="R1330" i="41"/>
  <c r="AD1330" i="41" s="1"/>
  <c r="Q1330" i="41"/>
  <c r="O1330" i="41"/>
  <c r="N1330" i="41"/>
  <c r="M1330" i="41"/>
  <c r="L1330" i="41"/>
  <c r="K1330" i="41"/>
  <c r="P1330" i="41" s="1"/>
  <c r="J1330" i="41"/>
  <c r="H1330" i="41"/>
  <c r="G1330" i="41"/>
  <c r="F1330" i="41"/>
  <c r="AH1330" i="41" s="1"/>
  <c r="E1330" i="41"/>
  <c r="D1330" i="41"/>
  <c r="I1330" i="41" s="1"/>
  <c r="C1330" i="41"/>
  <c r="AG1330" i="41" s="1"/>
  <c r="AD1329" i="41"/>
  <c r="AB1329" i="41"/>
  <c r="AA1329" i="41"/>
  <c r="Z1329" i="41"/>
  <c r="Y1329" i="41"/>
  <c r="X1329" i="41"/>
  <c r="AF1329" i="41" s="1"/>
  <c r="W1329" i="41"/>
  <c r="V1329" i="41"/>
  <c r="U1329" i="41"/>
  <c r="T1329" i="41"/>
  <c r="S1329" i="41"/>
  <c r="R1329" i="41"/>
  <c r="Q1329" i="41"/>
  <c r="AI1329" i="41" s="1"/>
  <c r="O1329" i="41"/>
  <c r="N1329" i="41"/>
  <c r="M1329" i="41"/>
  <c r="L1329" i="41"/>
  <c r="K1329" i="41"/>
  <c r="P1329" i="41" s="1"/>
  <c r="J1329" i="41"/>
  <c r="H1329" i="41"/>
  <c r="G1329" i="41"/>
  <c r="F1329" i="41"/>
  <c r="I1329" i="41" s="1"/>
  <c r="E1329" i="41"/>
  <c r="AG1329" i="41" s="1"/>
  <c r="D1329" i="41"/>
  <c r="C1329" i="41"/>
  <c r="AC1328" i="41"/>
  <c r="AB1328" i="41"/>
  <c r="AA1328" i="41"/>
  <c r="Z1328" i="41"/>
  <c r="Y1328" i="41"/>
  <c r="X1328" i="41"/>
  <c r="AF1328" i="41" s="1"/>
  <c r="W1328" i="41"/>
  <c r="V1328" i="41"/>
  <c r="U1328" i="41"/>
  <c r="T1328" i="41"/>
  <c r="AJ1328" i="41" s="1"/>
  <c r="AK1328" i="41" s="1"/>
  <c r="S1328" i="41"/>
  <c r="R1328" i="41"/>
  <c r="AD1328" i="41" s="1"/>
  <c r="Q1328" i="41"/>
  <c r="AI1328" i="41" s="1"/>
  <c r="O1328" i="41"/>
  <c r="N1328" i="41"/>
  <c r="M1328" i="41"/>
  <c r="P1328" i="41" s="1"/>
  <c r="L1328" i="41"/>
  <c r="K1328" i="41"/>
  <c r="J1328" i="41"/>
  <c r="I1328" i="41"/>
  <c r="H1328" i="41"/>
  <c r="G1328" i="41"/>
  <c r="F1328" i="41"/>
  <c r="E1328" i="41"/>
  <c r="AG1328" i="41" s="1"/>
  <c r="D1328" i="41"/>
  <c r="AH1328" i="41" s="1"/>
  <c r="C1328" i="41"/>
  <c r="AJ1327" i="41"/>
  <c r="AB1327" i="41"/>
  <c r="AA1327" i="41"/>
  <c r="Z1327" i="41"/>
  <c r="Y1327" i="41"/>
  <c r="X1327" i="41"/>
  <c r="AE1327" i="41" s="1"/>
  <c r="W1327" i="41"/>
  <c r="V1327" i="41"/>
  <c r="U1327" i="41"/>
  <c r="T1327" i="41"/>
  <c r="S1327" i="41"/>
  <c r="AI1327" i="41" s="1"/>
  <c r="R1327" i="41"/>
  <c r="AD1327" i="41" s="1"/>
  <c r="Q1327" i="41"/>
  <c r="P1327" i="41"/>
  <c r="O1327" i="41"/>
  <c r="N1327" i="41"/>
  <c r="M1327" i="41"/>
  <c r="L1327" i="41"/>
  <c r="K1327" i="41"/>
  <c r="J1327" i="41"/>
  <c r="H1327" i="41"/>
  <c r="G1327" i="41"/>
  <c r="F1327" i="41"/>
  <c r="E1327" i="41"/>
  <c r="D1327" i="41"/>
  <c r="C1327" i="41"/>
  <c r="AG1327" i="41" s="1"/>
  <c r="AI1326" i="41"/>
  <c r="AE1326" i="41"/>
  <c r="AB1326" i="41"/>
  <c r="AA1326" i="41"/>
  <c r="Z1326" i="41"/>
  <c r="Y1326" i="41"/>
  <c r="X1326" i="41"/>
  <c r="W1326" i="41"/>
  <c r="V1326" i="41"/>
  <c r="U1326" i="41"/>
  <c r="T1326" i="41"/>
  <c r="S1326" i="41"/>
  <c r="R1326" i="41"/>
  <c r="AD1326" i="41" s="1"/>
  <c r="Q1326" i="41"/>
  <c r="O1326" i="41"/>
  <c r="N1326" i="41"/>
  <c r="M1326" i="41"/>
  <c r="L1326" i="41"/>
  <c r="K1326" i="41"/>
  <c r="P1326" i="41" s="1"/>
  <c r="J1326" i="41"/>
  <c r="H1326" i="41"/>
  <c r="G1326" i="41"/>
  <c r="F1326" i="41"/>
  <c r="AH1326" i="41" s="1"/>
  <c r="E1326" i="41"/>
  <c r="D1326" i="41"/>
  <c r="I1326" i="41" s="1"/>
  <c r="C1326" i="41"/>
  <c r="AG1326" i="41" s="1"/>
  <c r="AB1325" i="41"/>
  <c r="AA1325" i="41"/>
  <c r="Z1325" i="41"/>
  <c r="Y1325" i="41"/>
  <c r="X1325" i="41"/>
  <c r="AF1325" i="41" s="1"/>
  <c r="W1325" i="41"/>
  <c r="V1325" i="41"/>
  <c r="U1325" i="41"/>
  <c r="T1325" i="41"/>
  <c r="S1325" i="41"/>
  <c r="R1325" i="41"/>
  <c r="Q1325" i="41"/>
  <c r="AI1325" i="41" s="1"/>
  <c r="O1325" i="41"/>
  <c r="N1325" i="41"/>
  <c r="M1325" i="41"/>
  <c r="L1325" i="41"/>
  <c r="K1325" i="41"/>
  <c r="P1325" i="41" s="1"/>
  <c r="J1325" i="41"/>
  <c r="H1325" i="41"/>
  <c r="G1325" i="41"/>
  <c r="F1325" i="41"/>
  <c r="E1325" i="41"/>
  <c r="AG1325" i="41" s="1"/>
  <c r="D1325" i="41"/>
  <c r="C1325" i="41"/>
  <c r="AC1324" i="41"/>
  <c r="AB1324" i="41"/>
  <c r="AA1324" i="41"/>
  <c r="Z1324" i="41"/>
  <c r="Y1324" i="41"/>
  <c r="X1324" i="41"/>
  <c r="W1324" i="41"/>
  <c r="V1324" i="41"/>
  <c r="U1324" i="41"/>
  <c r="T1324" i="41"/>
  <c r="AJ1324" i="41" s="1"/>
  <c r="S1324" i="41"/>
  <c r="R1324" i="41"/>
  <c r="AD1324" i="41" s="1"/>
  <c r="Q1324" i="41"/>
  <c r="AI1324" i="41" s="1"/>
  <c r="O1324" i="41"/>
  <c r="N1324" i="41"/>
  <c r="M1324" i="41"/>
  <c r="P1324" i="41" s="1"/>
  <c r="L1324" i="41"/>
  <c r="K1324" i="41"/>
  <c r="J1324" i="41"/>
  <c r="I1324" i="41"/>
  <c r="H1324" i="41"/>
  <c r="G1324" i="41"/>
  <c r="F1324" i="41"/>
  <c r="E1324" i="41"/>
  <c r="AG1324" i="41" s="1"/>
  <c r="D1324" i="41"/>
  <c r="C1324" i="41"/>
  <c r="AJ1323" i="41"/>
  <c r="AF1323" i="41"/>
  <c r="AB1323" i="41"/>
  <c r="AA1323" i="41"/>
  <c r="Z1323" i="41"/>
  <c r="Y1323" i="41"/>
  <c r="X1323" i="41"/>
  <c r="AE1323" i="41" s="1"/>
  <c r="W1323" i="41"/>
  <c r="V1323" i="41"/>
  <c r="U1323" i="41"/>
  <c r="T1323" i="41"/>
  <c r="S1323" i="41"/>
  <c r="AI1323" i="41" s="1"/>
  <c r="R1323" i="41"/>
  <c r="AD1323" i="41" s="1"/>
  <c r="Q1323" i="41"/>
  <c r="P1323" i="41"/>
  <c r="O1323" i="41"/>
  <c r="N1323" i="41"/>
  <c r="M1323" i="41"/>
  <c r="L1323" i="41"/>
  <c r="K1323" i="41"/>
  <c r="J1323" i="41"/>
  <c r="H1323" i="41"/>
  <c r="G1323" i="41"/>
  <c r="F1323" i="41"/>
  <c r="E1323" i="41"/>
  <c r="D1323" i="41"/>
  <c r="C1323" i="41"/>
  <c r="AG1323" i="41" s="1"/>
  <c r="AE1322" i="41"/>
  <c r="AB1322" i="41"/>
  <c r="AA1322" i="41"/>
  <c r="Z1322" i="41"/>
  <c r="Y1322" i="41"/>
  <c r="X1322" i="41"/>
  <c r="W1322" i="41"/>
  <c r="V1322" i="41"/>
  <c r="U1322" i="41"/>
  <c r="T1322" i="41"/>
  <c r="S1322" i="41"/>
  <c r="AI1322" i="41" s="1"/>
  <c r="R1322" i="41"/>
  <c r="AD1322" i="41" s="1"/>
  <c r="Q1322" i="41"/>
  <c r="O1322" i="41"/>
  <c r="N1322" i="41"/>
  <c r="M1322" i="41"/>
  <c r="L1322" i="41"/>
  <c r="K1322" i="41"/>
  <c r="P1322" i="41" s="1"/>
  <c r="J1322" i="41"/>
  <c r="H1322" i="41"/>
  <c r="G1322" i="41"/>
  <c r="F1322" i="41"/>
  <c r="AH1322" i="41" s="1"/>
  <c r="E1322" i="41"/>
  <c r="D1322" i="41"/>
  <c r="I1322" i="41" s="1"/>
  <c r="C1322" i="41"/>
  <c r="AG1322" i="41" s="1"/>
  <c r="AH1321" i="41"/>
  <c r="AB1321" i="41"/>
  <c r="AA1321" i="41"/>
  <c r="Z1321" i="41"/>
  <c r="Y1321" i="41"/>
  <c r="X1321" i="41"/>
  <c r="W1321" i="41"/>
  <c r="V1321" i="41"/>
  <c r="U1321" i="41"/>
  <c r="T1321" i="41"/>
  <c r="S1321" i="41"/>
  <c r="R1321" i="41"/>
  <c r="AD1321" i="41" s="1"/>
  <c r="Q1321" i="41"/>
  <c r="AI1321" i="41" s="1"/>
  <c r="O1321" i="41"/>
  <c r="N1321" i="41"/>
  <c r="M1321" i="41"/>
  <c r="L1321" i="41"/>
  <c r="K1321" i="41"/>
  <c r="P1321" i="41" s="1"/>
  <c r="J1321" i="41"/>
  <c r="H1321" i="41"/>
  <c r="G1321" i="41"/>
  <c r="F1321" i="41"/>
  <c r="I1321" i="41" s="1"/>
  <c r="E1321" i="41"/>
  <c r="AG1321" i="41" s="1"/>
  <c r="D1321" i="41"/>
  <c r="C1321" i="41"/>
  <c r="AC1320" i="41"/>
  <c r="AB1320" i="41"/>
  <c r="AA1320" i="41"/>
  <c r="Z1320" i="41"/>
  <c r="Y1320" i="41"/>
  <c r="X1320" i="41"/>
  <c r="W1320" i="41"/>
  <c r="V1320" i="41"/>
  <c r="U1320" i="41"/>
  <c r="T1320" i="41"/>
  <c r="AJ1320" i="41" s="1"/>
  <c r="S1320" i="41"/>
  <c r="R1320" i="41"/>
  <c r="AD1320" i="41" s="1"/>
  <c r="Q1320" i="41"/>
  <c r="AI1320" i="41" s="1"/>
  <c r="O1320" i="41"/>
  <c r="N1320" i="41"/>
  <c r="M1320" i="41"/>
  <c r="P1320" i="41" s="1"/>
  <c r="L1320" i="41"/>
  <c r="K1320" i="41"/>
  <c r="J1320" i="41"/>
  <c r="I1320" i="41"/>
  <c r="H1320" i="41"/>
  <c r="G1320" i="41"/>
  <c r="F1320" i="41"/>
  <c r="E1320" i="41"/>
  <c r="AG1320" i="41" s="1"/>
  <c r="D1320" i="41"/>
  <c r="C1320" i="41"/>
  <c r="AF1319" i="41"/>
  <c r="AB1319" i="41"/>
  <c r="AA1319" i="41"/>
  <c r="Z1319" i="41"/>
  <c r="Y1319" i="41"/>
  <c r="X1319" i="41"/>
  <c r="AE1319" i="41" s="1"/>
  <c r="W1319" i="41"/>
  <c r="V1319" i="41"/>
  <c r="U1319" i="41"/>
  <c r="T1319" i="41"/>
  <c r="AJ1319" i="41" s="1"/>
  <c r="S1319" i="41"/>
  <c r="AI1319" i="41" s="1"/>
  <c r="R1319" i="41"/>
  <c r="Q1319" i="41"/>
  <c r="P1319" i="41"/>
  <c r="O1319" i="41"/>
  <c r="N1319" i="41"/>
  <c r="M1319" i="41"/>
  <c r="L1319" i="41"/>
  <c r="K1319" i="41"/>
  <c r="J1319" i="41"/>
  <c r="H1319" i="41"/>
  <c r="G1319" i="41"/>
  <c r="F1319" i="41"/>
  <c r="E1319" i="41"/>
  <c r="D1319" i="41"/>
  <c r="C1319" i="41"/>
  <c r="AG1319" i="41" s="1"/>
  <c r="AE1318" i="41"/>
  <c r="AB1318" i="41"/>
  <c r="AA1318" i="41"/>
  <c r="Z1318" i="41"/>
  <c r="Y1318" i="41"/>
  <c r="X1318" i="41"/>
  <c r="W1318" i="41"/>
  <c r="V1318" i="41"/>
  <c r="U1318" i="41"/>
  <c r="T1318" i="41"/>
  <c r="S1318" i="41"/>
  <c r="AI1318" i="41" s="1"/>
  <c r="R1318" i="41"/>
  <c r="AD1318" i="41" s="1"/>
  <c r="Q1318" i="41"/>
  <c r="O1318" i="41"/>
  <c r="N1318" i="41"/>
  <c r="M1318" i="41"/>
  <c r="L1318" i="41"/>
  <c r="K1318" i="41"/>
  <c r="P1318" i="41" s="1"/>
  <c r="J1318" i="41"/>
  <c r="H1318" i="41"/>
  <c r="G1318" i="41"/>
  <c r="F1318" i="41"/>
  <c r="AH1318" i="41" s="1"/>
  <c r="E1318" i="41"/>
  <c r="D1318" i="41"/>
  <c r="I1318" i="41" s="1"/>
  <c r="C1318" i="41"/>
  <c r="AG1318" i="41" s="1"/>
  <c r="AH1317" i="41"/>
  <c r="AB1317" i="41"/>
  <c r="AA1317" i="41"/>
  <c r="Z1317" i="41"/>
  <c r="Y1317" i="41"/>
  <c r="X1317" i="41"/>
  <c r="W1317" i="41"/>
  <c r="V1317" i="41"/>
  <c r="U1317" i="41"/>
  <c r="T1317" i="41"/>
  <c r="S1317" i="41"/>
  <c r="R1317" i="41"/>
  <c r="Q1317" i="41"/>
  <c r="AI1317" i="41" s="1"/>
  <c r="O1317" i="41"/>
  <c r="N1317" i="41"/>
  <c r="M1317" i="41"/>
  <c r="L1317" i="41"/>
  <c r="K1317" i="41"/>
  <c r="P1317" i="41" s="1"/>
  <c r="J1317" i="41"/>
  <c r="H1317" i="41"/>
  <c r="G1317" i="41"/>
  <c r="F1317" i="41"/>
  <c r="I1317" i="41" s="1"/>
  <c r="E1317" i="41"/>
  <c r="AG1317" i="41" s="1"/>
  <c r="D1317" i="41"/>
  <c r="C1317" i="41"/>
  <c r="AC1316" i="41"/>
  <c r="AB1316" i="41"/>
  <c r="AA1316" i="41"/>
  <c r="Z1316" i="41"/>
  <c r="Y1316" i="41"/>
  <c r="X1316" i="41"/>
  <c r="AF1316" i="41" s="1"/>
  <c r="W1316" i="41"/>
  <c r="V1316" i="41"/>
  <c r="U1316" i="41"/>
  <c r="T1316" i="41"/>
  <c r="AJ1316" i="41" s="1"/>
  <c r="S1316" i="41"/>
  <c r="R1316" i="41"/>
  <c r="AD1316" i="41" s="1"/>
  <c r="Q1316" i="41"/>
  <c r="AI1316" i="41" s="1"/>
  <c r="O1316" i="41"/>
  <c r="N1316" i="41"/>
  <c r="M1316" i="41"/>
  <c r="P1316" i="41" s="1"/>
  <c r="L1316" i="41"/>
  <c r="K1316" i="41"/>
  <c r="J1316" i="41"/>
  <c r="I1316" i="41"/>
  <c r="H1316" i="41"/>
  <c r="G1316" i="41"/>
  <c r="F1316" i="41"/>
  <c r="E1316" i="41"/>
  <c r="AG1316" i="41" s="1"/>
  <c r="D1316" i="41"/>
  <c r="AH1316" i="41" s="1"/>
  <c r="C1316" i="41"/>
  <c r="AB1315" i="41"/>
  <c r="AA1315" i="41"/>
  <c r="Z1315" i="41"/>
  <c r="Y1315" i="41"/>
  <c r="X1315" i="41"/>
  <c r="W1315" i="41"/>
  <c r="V1315" i="41"/>
  <c r="U1315" i="41"/>
  <c r="T1315" i="41"/>
  <c r="AJ1315" i="41" s="1"/>
  <c r="S1315" i="41"/>
  <c r="AI1315" i="41" s="1"/>
  <c r="R1315" i="41"/>
  <c r="Q1315" i="41"/>
  <c r="P1315" i="41"/>
  <c r="O1315" i="41"/>
  <c r="N1315" i="41"/>
  <c r="M1315" i="41"/>
  <c r="L1315" i="41"/>
  <c r="K1315" i="41"/>
  <c r="J1315" i="41"/>
  <c r="H1315" i="41"/>
  <c r="G1315" i="41"/>
  <c r="F1315" i="41"/>
  <c r="E1315" i="41"/>
  <c r="D1315" i="41"/>
  <c r="C1315" i="41"/>
  <c r="AG1315" i="41" s="1"/>
  <c r="AE1314" i="41"/>
  <c r="AB1314" i="41"/>
  <c r="AA1314" i="41"/>
  <c r="Z1314" i="41"/>
  <c r="Y1314" i="41"/>
  <c r="X1314" i="41"/>
  <c r="W1314" i="41"/>
  <c r="V1314" i="41"/>
  <c r="U1314" i="41"/>
  <c r="T1314" i="41"/>
  <c r="S1314" i="41"/>
  <c r="R1314" i="41"/>
  <c r="Q1314" i="41"/>
  <c r="O1314" i="41"/>
  <c r="N1314" i="41"/>
  <c r="M1314" i="41"/>
  <c r="L1314" i="41"/>
  <c r="K1314" i="41"/>
  <c r="P1314" i="41" s="1"/>
  <c r="J1314" i="41"/>
  <c r="H1314" i="41"/>
  <c r="G1314" i="41"/>
  <c r="G1350" i="41" s="1"/>
  <c r="F1314" i="41"/>
  <c r="E1314" i="41"/>
  <c r="D1314" i="41"/>
  <c r="I1314" i="41" s="1"/>
  <c r="C1314" i="41"/>
  <c r="AG1314" i="41" s="1"/>
  <c r="AJ1304" i="41"/>
  <c r="AF1304" i="41"/>
  <c r="AB1304" i="41"/>
  <c r="AA1304" i="41"/>
  <c r="Z1304" i="41"/>
  <c r="Y1304" i="41"/>
  <c r="X1304" i="41"/>
  <c r="AE1304" i="41" s="1"/>
  <c r="W1304" i="41"/>
  <c r="V1304" i="41"/>
  <c r="U1304" i="41"/>
  <c r="T1304" i="41"/>
  <c r="S1304" i="41"/>
  <c r="AI1304" i="41" s="1"/>
  <c r="R1304" i="41"/>
  <c r="AD1304" i="41" s="1"/>
  <c r="Q1304" i="41"/>
  <c r="P1304" i="41"/>
  <c r="O1304" i="41"/>
  <c r="N1304" i="41"/>
  <c r="M1304" i="41"/>
  <c r="L1304" i="41"/>
  <c r="K1304" i="41"/>
  <c r="J1304" i="41"/>
  <c r="H1304" i="41"/>
  <c r="G1304" i="41"/>
  <c r="F1304" i="41"/>
  <c r="E1304" i="41"/>
  <c r="D1304" i="41"/>
  <c r="C1304" i="41"/>
  <c r="AG1304" i="41" s="1"/>
  <c r="AE1303" i="41"/>
  <c r="AB1303" i="41"/>
  <c r="AA1303" i="41"/>
  <c r="Z1303" i="41"/>
  <c r="Y1303" i="41"/>
  <c r="X1303" i="41"/>
  <c r="W1303" i="41"/>
  <c r="V1303" i="41"/>
  <c r="U1303" i="41"/>
  <c r="T1303" i="41"/>
  <c r="S1303" i="41"/>
  <c r="AI1303" i="41" s="1"/>
  <c r="R1303" i="41"/>
  <c r="AD1303" i="41" s="1"/>
  <c r="Q1303" i="41"/>
  <c r="O1303" i="41"/>
  <c r="N1303" i="41"/>
  <c r="M1303" i="41"/>
  <c r="L1303" i="41"/>
  <c r="K1303" i="41"/>
  <c r="P1303" i="41" s="1"/>
  <c r="J1303" i="41"/>
  <c r="H1303" i="41"/>
  <c r="G1303" i="41"/>
  <c r="F1303" i="41"/>
  <c r="AH1303" i="41" s="1"/>
  <c r="E1303" i="41"/>
  <c r="D1303" i="41"/>
  <c r="I1303" i="41" s="1"/>
  <c r="C1303" i="41"/>
  <c r="AG1303" i="41" s="1"/>
  <c r="AH1302" i="41"/>
  <c r="AB1302" i="41"/>
  <c r="AA1302" i="41"/>
  <c r="Z1302" i="41"/>
  <c r="Y1302" i="41"/>
  <c r="X1302" i="41"/>
  <c r="W1302" i="41"/>
  <c r="V1302" i="41"/>
  <c r="U1302" i="41"/>
  <c r="T1302" i="41"/>
  <c r="S1302" i="41"/>
  <c r="R1302" i="41"/>
  <c r="AD1302" i="41" s="1"/>
  <c r="Q1302" i="41"/>
  <c r="AI1302" i="41" s="1"/>
  <c r="O1302" i="41"/>
  <c r="N1302" i="41"/>
  <c r="M1302" i="41"/>
  <c r="L1302" i="41"/>
  <c r="K1302" i="41"/>
  <c r="P1302" i="41" s="1"/>
  <c r="J1302" i="41"/>
  <c r="H1302" i="41"/>
  <c r="G1302" i="41"/>
  <c r="F1302" i="41"/>
  <c r="I1302" i="41" s="1"/>
  <c r="E1302" i="41"/>
  <c r="AG1302" i="41" s="1"/>
  <c r="D1302" i="41"/>
  <c r="C1302" i="41"/>
  <c r="AC1301" i="41"/>
  <c r="AB1301" i="41"/>
  <c r="AA1301" i="41"/>
  <c r="Z1301" i="41"/>
  <c r="Y1301" i="41"/>
  <c r="X1301" i="41"/>
  <c r="W1301" i="41"/>
  <c r="V1301" i="41"/>
  <c r="U1301" i="41"/>
  <c r="T1301" i="41"/>
  <c r="AJ1301" i="41" s="1"/>
  <c r="S1301" i="41"/>
  <c r="R1301" i="41"/>
  <c r="AD1301" i="41" s="1"/>
  <c r="Q1301" i="41"/>
  <c r="AI1301" i="41" s="1"/>
  <c r="O1301" i="41"/>
  <c r="N1301" i="41"/>
  <c r="M1301" i="41"/>
  <c r="P1301" i="41" s="1"/>
  <c r="L1301" i="41"/>
  <c r="K1301" i="41"/>
  <c r="J1301" i="41"/>
  <c r="I1301" i="41"/>
  <c r="H1301" i="41"/>
  <c r="G1301" i="41"/>
  <c r="F1301" i="41"/>
  <c r="E1301" i="41"/>
  <c r="AG1301" i="41" s="1"/>
  <c r="D1301" i="41"/>
  <c r="C1301" i="41"/>
  <c r="AF1300" i="41"/>
  <c r="AB1300" i="41"/>
  <c r="AA1300" i="41"/>
  <c r="Z1300" i="41"/>
  <c r="Y1300" i="41"/>
  <c r="X1300" i="41"/>
  <c r="AE1300" i="41" s="1"/>
  <c r="W1300" i="41"/>
  <c r="V1300" i="41"/>
  <c r="U1300" i="41"/>
  <c r="T1300" i="41"/>
  <c r="AJ1300" i="41" s="1"/>
  <c r="S1300" i="41"/>
  <c r="AI1300" i="41" s="1"/>
  <c r="R1300" i="41"/>
  <c r="Q1300" i="41"/>
  <c r="P1300" i="41"/>
  <c r="O1300" i="41"/>
  <c r="N1300" i="41"/>
  <c r="M1300" i="41"/>
  <c r="L1300" i="41"/>
  <c r="K1300" i="41"/>
  <c r="J1300" i="41"/>
  <c r="H1300" i="41"/>
  <c r="G1300" i="41"/>
  <c r="F1300" i="41"/>
  <c r="E1300" i="41"/>
  <c r="D1300" i="41"/>
  <c r="C1300" i="41"/>
  <c r="AG1300" i="41" s="1"/>
  <c r="AE1299" i="41"/>
  <c r="AB1299" i="41"/>
  <c r="AA1299" i="41"/>
  <c r="Z1299" i="41"/>
  <c r="Y1299" i="41"/>
  <c r="X1299" i="41"/>
  <c r="W1299" i="41"/>
  <c r="V1299" i="41"/>
  <c r="U1299" i="41"/>
  <c r="T1299" i="41"/>
  <c r="S1299" i="41"/>
  <c r="AI1299" i="41" s="1"/>
  <c r="R1299" i="41"/>
  <c r="AD1299" i="41" s="1"/>
  <c r="Q1299" i="41"/>
  <c r="O1299" i="41"/>
  <c r="N1299" i="41"/>
  <c r="M1299" i="41"/>
  <c r="L1299" i="41"/>
  <c r="K1299" i="41"/>
  <c r="P1299" i="41" s="1"/>
  <c r="J1299" i="41"/>
  <c r="H1299" i="41"/>
  <c r="G1299" i="41"/>
  <c r="F1299" i="41"/>
  <c r="AH1299" i="41" s="1"/>
  <c r="E1299" i="41"/>
  <c r="D1299" i="41"/>
  <c r="I1299" i="41" s="1"/>
  <c r="C1299" i="41"/>
  <c r="AG1299" i="41" s="1"/>
  <c r="AH1298" i="41"/>
  <c r="AB1298" i="41"/>
  <c r="AA1298" i="41"/>
  <c r="Z1298" i="41"/>
  <c r="Y1298" i="41"/>
  <c r="X1298" i="41"/>
  <c r="W1298" i="41"/>
  <c r="V1298" i="41"/>
  <c r="U1298" i="41"/>
  <c r="T1298" i="41"/>
  <c r="S1298" i="41"/>
  <c r="R1298" i="41"/>
  <c r="Q1298" i="41"/>
  <c r="AI1298" i="41" s="1"/>
  <c r="O1298" i="41"/>
  <c r="N1298" i="41"/>
  <c r="M1298" i="41"/>
  <c r="L1298" i="41"/>
  <c r="K1298" i="41"/>
  <c r="P1298" i="41" s="1"/>
  <c r="J1298" i="41"/>
  <c r="H1298" i="41"/>
  <c r="G1298" i="41"/>
  <c r="F1298" i="41"/>
  <c r="I1298" i="41" s="1"/>
  <c r="E1298" i="41"/>
  <c r="AG1298" i="41" s="1"/>
  <c r="D1298" i="41"/>
  <c r="C1298" i="41"/>
  <c r="AC1297" i="41"/>
  <c r="AB1297" i="41"/>
  <c r="AA1297" i="41"/>
  <c r="Z1297" i="41"/>
  <c r="Y1297" i="41"/>
  <c r="X1297" i="41"/>
  <c r="AF1297" i="41" s="1"/>
  <c r="W1297" i="41"/>
  <c r="V1297" i="41"/>
  <c r="U1297" i="41"/>
  <c r="T1297" i="41"/>
  <c r="AJ1297" i="41" s="1"/>
  <c r="S1297" i="41"/>
  <c r="R1297" i="41"/>
  <c r="AD1297" i="41" s="1"/>
  <c r="Q1297" i="41"/>
  <c r="AI1297" i="41" s="1"/>
  <c r="O1297" i="41"/>
  <c r="N1297" i="41"/>
  <c r="M1297" i="41"/>
  <c r="P1297" i="41" s="1"/>
  <c r="L1297" i="41"/>
  <c r="K1297" i="41"/>
  <c r="J1297" i="41"/>
  <c r="I1297" i="41"/>
  <c r="H1297" i="41"/>
  <c r="G1297" i="41"/>
  <c r="F1297" i="41"/>
  <c r="E1297" i="41"/>
  <c r="AG1297" i="41" s="1"/>
  <c r="D1297" i="41"/>
  <c r="AH1297" i="41" s="1"/>
  <c r="C1297" i="41"/>
  <c r="AB1296" i="41"/>
  <c r="AA1296" i="41"/>
  <c r="Z1296" i="41"/>
  <c r="Y1296" i="41"/>
  <c r="X1296" i="41"/>
  <c r="W1296" i="41"/>
  <c r="V1296" i="41"/>
  <c r="U1296" i="41"/>
  <c r="T1296" i="41"/>
  <c r="AJ1296" i="41" s="1"/>
  <c r="S1296" i="41"/>
  <c r="AI1296" i="41" s="1"/>
  <c r="R1296" i="41"/>
  <c r="Q1296" i="41"/>
  <c r="P1296" i="41"/>
  <c r="O1296" i="41"/>
  <c r="N1296" i="41"/>
  <c r="M1296" i="41"/>
  <c r="L1296" i="41"/>
  <c r="K1296" i="41"/>
  <c r="J1296" i="41"/>
  <c r="H1296" i="41"/>
  <c r="G1296" i="41"/>
  <c r="F1296" i="41"/>
  <c r="E1296" i="41"/>
  <c r="D1296" i="41"/>
  <c r="C1296" i="41"/>
  <c r="AG1296" i="41" s="1"/>
  <c r="AE1295" i="41"/>
  <c r="AB1295" i="41"/>
  <c r="AA1295" i="41"/>
  <c r="Z1295" i="41"/>
  <c r="Y1295" i="41"/>
  <c r="X1295" i="41"/>
  <c r="W1295" i="41"/>
  <c r="V1295" i="41"/>
  <c r="U1295" i="41"/>
  <c r="T1295" i="41"/>
  <c r="S1295" i="41"/>
  <c r="AI1295" i="41" s="1"/>
  <c r="R1295" i="41"/>
  <c r="AD1295" i="41" s="1"/>
  <c r="Q1295" i="41"/>
  <c r="O1295" i="41"/>
  <c r="N1295" i="41"/>
  <c r="M1295" i="41"/>
  <c r="L1295" i="41"/>
  <c r="K1295" i="41"/>
  <c r="P1295" i="41" s="1"/>
  <c r="J1295" i="41"/>
  <c r="H1295" i="41"/>
  <c r="G1295" i="41"/>
  <c r="F1295" i="41"/>
  <c r="AH1295" i="41" s="1"/>
  <c r="E1295" i="41"/>
  <c r="D1295" i="41"/>
  <c r="I1295" i="41" s="1"/>
  <c r="C1295" i="41"/>
  <c r="AG1295" i="41" s="1"/>
  <c r="AD1294" i="41"/>
  <c r="AB1294" i="41"/>
  <c r="AA1294" i="41"/>
  <c r="Z1294" i="41"/>
  <c r="Y1294" i="41"/>
  <c r="X1294" i="41"/>
  <c r="AF1294" i="41" s="1"/>
  <c r="W1294" i="41"/>
  <c r="V1294" i="41"/>
  <c r="U1294" i="41"/>
  <c r="T1294" i="41"/>
  <c r="S1294" i="41"/>
  <c r="R1294" i="41"/>
  <c r="Q1294" i="41"/>
  <c r="AI1294" i="41" s="1"/>
  <c r="O1294" i="41"/>
  <c r="N1294" i="41"/>
  <c r="M1294" i="41"/>
  <c r="L1294" i="41"/>
  <c r="K1294" i="41"/>
  <c r="P1294" i="41" s="1"/>
  <c r="J1294" i="41"/>
  <c r="H1294" i="41"/>
  <c r="G1294" i="41"/>
  <c r="F1294" i="41"/>
  <c r="I1294" i="41" s="1"/>
  <c r="E1294" i="41"/>
  <c r="AG1294" i="41" s="1"/>
  <c r="D1294" i="41"/>
  <c r="C1294" i="41"/>
  <c r="AC1293" i="41"/>
  <c r="AB1293" i="41"/>
  <c r="AA1293" i="41"/>
  <c r="Z1293" i="41"/>
  <c r="Y1293" i="41"/>
  <c r="X1293" i="41"/>
  <c r="AF1293" i="41" s="1"/>
  <c r="W1293" i="41"/>
  <c r="V1293" i="41"/>
  <c r="U1293" i="41"/>
  <c r="T1293" i="41"/>
  <c r="AJ1293" i="41" s="1"/>
  <c r="AK1293" i="41" s="1"/>
  <c r="S1293" i="41"/>
  <c r="R1293" i="41"/>
  <c r="AD1293" i="41" s="1"/>
  <c r="Q1293" i="41"/>
  <c r="AI1293" i="41" s="1"/>
  <c r="O1293" i="41"/>
  <c r="N1293" i="41"/>
  <c r="M1293" i="41"/>
  <c r="P1293" i="41" s="1"/>
  <c r="L1293" i="41"/>
  <c r="K1293" i="41"/>
  <c r="J1293" i="41"/>
  <c r="I1293" i="41"/>
  <c r="H1293" i="41"/>
  <c r="G1293" i="41"/>
  <c r="F1293" i="41"/>
  <c r="E1293" i="41"/>
  <c r="AG1293" i="41" s="1"/>
  <c r="D1293" i="41"/>
  <c r="AH1293" i="41" s="1"/>
  <c r="C1293" i="41"/>
  <c r="AJ1292" i="41"/>
  <c r="AB1292" i="41"/>
  <c r="AA1292" i="41"/>
  <c r="Z1292" i="41"/>
  <c r="Y1292" i="41"/>
  <c r="X1292" i="41"/>
  <c r="AE1292" i="41" s="1"/>
  <c r="W1292" i="41"/>
  <c r="V1292" i="41"/>
  <c r="U1292" i="41"/>
  <c r="T1292" i="41"/>
  <c r="S1292" i="41"/>
  <c r="AI1292" i="41" s="1"/>
  <c r="R1292" i="41"/>
  <c r="AD1292" i="41" s="1"/>
  <c r="Q1292" i="41"/>
  <c r="P1292" i="41"/>
  <c r="O1292" i="41"/>
  <c r="N1292" i="41"/>
  <c r="M1292" i="41"/>
  <c r="L1292" i="41"/>
  <c r="K1292" i="41"/>
  <c r="J1292" i="41"/>
  <c r="H1292" i="41"/>
  <c r="G1292" i="41"/>
  <c r="F1292" i="41"/>
  <c r="E1292" i="41"/>
  <c r="D1292" i="41"/>
  <c r="C1292" i="41"/>
  <c r="AG1292" i="41" s="1"/>
  <c r="AI1291" i="41"/>
  <c r="AE1291" i="41"/>
  <c r="AB1291" i="41"/>
  <c r="AA1291" i="41"/>
  <c r="Z1291" i="41"/>
  <c r="Y1291" i="41"/>
  <c r="X1291" i="41"/>
  <c r="W1291" i="41"/>
  <c r="V1291" i="41"/>
  <c r="U1291" i="41"/>
  <c r="T1291" i="41"/>
  <c r="S1291" i="41"/>
  <c r="R1291" i="41"/>
  <c r="AD1291" i="41" s="1"/>
  <c r="Q1291" i="41"/>
  <c r="O1291" i="41"/>
  <c r="N1291" i="41"/>
  <c r="M1291" i="41"/>
  <c r="L1291" i="41"/>
  <c r="K1291" i="41"/>
  <c r="P1291" i="41" s="1"/>
  <c r="J1291" i="41"/>
  <c r="H1291" i="41"/>
  <c r="G1291" i="41"/>
  <c r="F1291" i="41"/>
  <c r="AH1291" i="41" s="1"/>
  <c r="E1291" i="41"/>
  <c r="D1291" i="41"/>
  <c r="I1291" i="41" s="1"/>
  <c r="C1291" i="41"/>
  <c r="AG1291" i="41" s="1"/>
  <c r="AB1290" i="41"/>
  <c r="AA1290" i="41"/>
  <c r="Z1290" i="41"/>
  <c r="Y1290" i="41"/>
  <c r="X1290" i="41"/>
  <c r="AF1290" i="41" s="1"/>
  <c r="W1290" i="41"/>
  <c r="V1290" i="41"/>
  <c r="U1290" i="41"/>
  <c r="T1290" i="41"/>
  <c r="S1290" i="41"/>
  <c r="R1290" i="41"/>
  <c r="Q1290" i="41"/>
  <c r="AI1290" i="41" s="1"/>
  <c r="O1290" i="41"/>
  <c r="N1290" i="41"/>
  <c r="M1290" i="41"/>
  <c r="L1290" i="41"/>
  <c r="K1290" i="41"/>
  <c r="P1290" i="41" s="1"/>
  <c r="J1290" i="41"/>
  <c r="H1290" i="41"/>
  <c r="G1290" i="41"/>
  <c r="F1290" i="41"/>
  <c r="E1290" i="41"/>
  <c r="AG1290" i="41" s="1"/>
  <c r="D1290" i="41"/>
  <c r="C1290" i="41"/>
  <c r="AC1289" i="41"/>
  <c r="AB1289" i="41"/>
  <c r="AA1289" i="41"/>
  <c r="Z1289" i="41"/>
  <c r="Y1289" i="41"/>
  <c r="X1289" i="41"/>
  <c r="W1289" i="41"/>
  <c r="V1289" i="41"/>
  <c r="U1289" i="41"/>
  <c r="T1289" i="41"/>
  <c r="AJ1289" i="41" s="1"/>
  <c r="S1289" i="41"/>
  <c r="R1289" i="41"/>
  <c r="AD1289" i="41" s="1"/>
  <c r="Q1289" i="41"/>
  <c r="AI1289" i="41" s="1"/>
  <c r="O1289" i="41"/>
  <c r="N1289" i="41"/>
  <c r="M1289" i="41"/>
  <c r="P1289" i="41" s="1"/>
  <c r="L1289" i="41"/>
  <c r="K1289" i="41"/>
  <c r="J1289" i="41"/>
  <c r="I1289" i="41"/>
  <c r="H1289" i="41"/>
  <c r="G1289" i="41"/>
  <c r="F1289" i="41"/>
  <c r="E1289" i="41"/>
  <c r="AG1289" i="41" s="1"/>
  <c r="D1289" i="41"/>
  <c r="C1289" i="41"/>
  <c r="AJ1288" i="41"/>
  <c r="AF1288" i="41"/>
  <c r="AB1288" i="41"/>
  <c r="AA1288" i="41"/>
  <c r="Z1288" i="41"/>
  <c r="Y1288" i="41"/>
  <c r="X1288" i="41"/>
  <c r="AE1288" i="41" s="1"/>
  <c r="W1288" i="41"/>
  <c r="V1288" i="41"/>
  <c r="U1288" i="41"/>
  <c r="T1288" i="41"/>
  <c r="S1288" i="41"/>
  <c r="AI1288" i="41" s="1"/>
  <c r="R1288" i="41"/>
  <c r="AD1288" i="41" s="1"/>
  <c r="Q1288" i="41"/>
  <c r="P1288" i="41"/>
  <c r="O1288" i="41"/>
  <c r="N1288" i="41"/>
  <c r="M1288" i="41"/>
  <c r="L1288" i="41"/>
  <c r="K1288" i="41"/>
  <c r="J1288" i="41"/>
  <c r="H1288" i="41"/>
  <c r="G1288" i="41"/>
  <c r="F1288" i="41"/>
  <c r="E1288" i="41"/>
  <c r="D1288" i="41"/>
  <c r="C1288" i="41"/>
  <c r="AG1288" i="41" s="1"/>
  <c r="AE1287" i="41"/>
  <c r="AB1287" i="41"/>
  <c r="AA1287" i="41"/>
  <c r="Z1287" i="41"/>
  <c r="Y1287" i="41"/>
  <c r="X1287" i="41"/>
  <c r="W1287" i="41"/>
  <c r="V1287" i="41"/>
  <c r="U1287" i="41"/>
  <c r="T1287" i="41"/>
  <c r="S1287" i="41"/>
  <c r="AI1287" i="41" s="1"/>
  <c r="R1287" i="41"/>
  <c r="AD1287" i="41" s="1"/>
  <c r="Q1287" i="41"/>
  <c r="O1287" i="41"/>
  <c r="N1287" i="41"/>
  <c r="M1287" i="41"/>
  <c r="L1287" i="41"/>
  <c r="K1287" i="41"/>
  <c r="P1287" i="41" s="1"/>
  <c r="J1287" i="41"/>
  <c r="H1287" i="41"/>
  <c r="G1287" i="41"/>
  <c r="F1287" i="41"/>
  <c r="AH1287" i="41" s="1"/>
  <c r="E1287" i="41"/>
  <c r="D1287" i="41"/>
  <c r="I1287" i="41" s="1"/>
  <c r="C1287" i="41"/>
  <c r="AG1287" i="41" s="1"/>
  <c r="AH1286" i="41"/>
  <c r="AB1286" i="41"/>
  <c r="AA1286" i="41"/>
  <c r="Z1286" i="41"/>
  <c r="Y1286" i="41"/>
  <c r="X1286" i="41"/>
  <c r="W1286" i="41"/>
  <c r="V1286" i="41"/>
  <c r="U1286" i="41"/>
  <c r="T1286" i="41"/>
  <c r="S1286" i="41"/>
  <c r="R1286" i="41"/>
  <c r="AD1286" i="41" s="1"/>
  <c r="Q1286" i="41"/>
  <c r="AI1286" i="41" s="1"/>
  <c r="O1286" i="41"/>
  <c r="N1286" i="41"/>
  <c r="M1286" i="41"/>
  <c r="L1286" i="41"/>
  <c r="K1286" i="41"/>
  <c r="P1286" i="41" s="1"/>
  <c r="J1286" i="41"/>
  <c r="H1286" i="41"/>
  <c r="G1286" i="41"/>
  <c r="F1286" i="41"/>
  <c r="I1286" i="41" s="1"/>
  <c r="E1286" i="41"/>
  <c r="AG1286" i="41" s="1"/>
  <c r="D1286" i="41"/>
  <c r="C1286" i="41"/>
  <c r="AC1285" i="41"/>
  <c r="AB1285" i="41"/>
  <c r="AA1285" i="41"/>
  <c r="Z1285" i="41"/>
  <c r="Y1285" i="41"/>
  <c r="X1285" i="41"/>
  <c r="W1285" i="41"/>
  <c r="V1285" i="41"/>
  <c r="U1285" i="41"/>
  <c r="T1285" i="41"/>
  <c r="AJ1285" i="41" s="1"/>
  <c r="S1285" i="41"/>
  <c r="R1285" i="41"/>
  <c r="AD1285" i="41" s="1"/>
  <c r="Q1285" i="41"/>
  <c r="AI1285" i="41" s="1"/>
  <c r="O1285" i="41"/>
  <c r="N1285" i="41"/>
  <c r="M1285" i="41"/>
  <c r="P1285" i="41" s="1"/>
  <c r="L1285" i="41"/>
  <c r="K1285" i="41"/>
  <c r="J1285" i="41"/>
  <c r="I1285" i="41"/>
  <c r="H1285" i="41"/>
  <c r="G1285" i="41"/>
  <c r="F1285" i="41"/>
  <c r="E1285" i="41"/>
  <c r="AG1285" i="41" s="1"/>
  <c r="D1285" i="41"/>
  <c r="C1285" i="41"/>
  <c r="AF1284" i="41"/>
  <c r="AB1284" i="41"/>
  <c r="AA1284" i="41"/>
  <c r="Z1284" i="41"/>
  <c r="Y1284" i="41"/>
  <c r="X1284" i="41"/>
  <c r="AE1284" i="41" s="1"/>
  <c r="W1284" i="41"/>
  <c r="V1284" i="41"/>
  <c r="U1284" i="41"/>
  <c r="T1284" i="41"/>
  <c r="AJ1284" i="41" s="1"/>
  <c r="S1284" i="41"/>
  <c r="AI1284" i="41" s="1"/>
  <c r="R1284" i="41"/>
  <c r="Q1284" i="41"/>
  <c r="P1284" i="41"/>
  <c r="O1284" i="41"/>
  <c r="N1284" i="41"/>
  <c r="M1284" i="41"/>
  <c r="L1284" i="41"/>
  <c r="K1284" i="41"/>
  <c r="J1284" i="41"/>
  <c r="H1284" i="41"/>
  <c r="G1284" i="41"/>
  <c r="F1284" i="41"/>
  <c r="E1284" i="41"/>
  <c r="D1284" i="41"/>
  <c r="C1284" i="41"/>
  <c r="AG1284" i="41" s="1"/>
  <c r="AE1283" i="41"/>
  <c r="AB1283" i="41"/>
  <c r="AA1283" i="41"/>
  <c r="Z1283" i="41"/>
  <c r="Y1283" i="41"/>
  <c r="X1283" i="41"/>
  <c r="W1283" i="41"/>
  <c r="V1283" i="41"/>
  <c r="U1283" i="41"/>
  <c r="T1283" i="41"/>
  <c r="S1283" i="41"/>
  <c r="AI1283" i="41" s="1"/>
  <c r="R1283" i="41"/>
  <c r="AD1283" i="41" s="1"/>
  <c r="Q1283" i="41"/>
  <c r="O1283" i="41"/>
  <c r="N1283" i="41"/>
  <c r="M1283" i="41"/>
  <c r="L1283" i="41"/>
  <c r="K1283" i="41"/>
  <c r="P1283" i="41" s="1"/>
  <c r="J1283" i="41"/>
  <c r="H1283" i="41"/>
  <c r="G1283" i="41"/>
  <c r="F1283" i="41"/>
  <c r="AH1283" i="41" s="1"/>
  <c r="E1283" i="41"/>
  <c r="D1283" i="41"/>
  <c r="I1283" i="41" s="1"/>
  <c r="C1283" i="41"/>
  <c r="AG1283" i="41" s="1"/>
  <c r="AH1282" i="41"/>
  <c r="AB1282" i="41"/>
  <c r="AA1282" i="41"/>
  <c r="Z1282" i="41"/>
  <c r="Y1282" i="41"/>
  <c r="X1282" i="41"/>
  <c r="W1282" i="41"/>
  <c r="V1282" i="41"/>
  <c r="U1282" i="41"/>
  <c r="T1282" i="41"/>
  <c r="S1282" i="41"/>
  <c r="R1282" i="41"/>
  <c r="Q1282" i="41"/>
  <c r="AI1282" i="41" s="1"/>
  <c r="O1282" i="41"/>
  <c r="N1282" i="41"/>
  <c r="M1282" i="41"/>
  <c r="L1282" i="41"/>
  <c r="K1282" i="41"/>
  <c r="P1282" i="41" s="1"/>
  <c r="J1282" i="41"/>
  <c r="H1282" i="41"/>
  <c r="G1282" i="41"/>
  <c r="F1282" i="41"/>
  <c r="I1282" i="41" s="1"/>
  <c r="E1282" i="41"/>
  <c r="AG1282" i="41" s="1"/>
  <c r="D1282" i="41"/>
  <c r="C1282" i="41"/>
  <c r="AC1281" i="41"/>
  <c r="AB1281" i="41"/>
  <c r="AA1281" i="41"/>
  <c r="Z1281" i="41"/>
  <c r="Y1281" i="41"/>
  <c r="X1281" i="41"/>
  <c r="AF1281" i="41" s="1"/>
  <c r="W1281" i="41"/>
  <c r="V1281" i="41"/>
  <c r="U1281" i="41"/>
  <c r="T1281" i="41"/>
  <c r="AJ1281" i="41" s="1"/>
  <c r="S1281" i="41"/>
  <c r="R1281" i="41"/>
  <c r="AD1281" i="41" s="1"/>
  <c r="Q1281" i="41"/>
  <c r="AI1281" i="41" s="1"/>
  <c r="O1281" i="41"/>
  <c r="N1281" i="41"/>
  <c r="M1281" i="41"/>
  <c r="P1281" i="41" s="1"/>
  <c r="L1281" i="41"/>
  <c r="K1281" i="41"/>
  <c r="J1281" i="41"/>
  <c r="I1281" i="41"/>
  <c r="H1281" i="41"/>
  <c r="G1281" i="41"/>
  <c r="F1281" i="41"/>
  <c r="E1281" i="41"/>
  <c r="AG1281" i="41" s="1"/>
  <c r="D1281" i="41"/>
  <c r="AH1281" i="41" s="1"/>
  <c r="C1281" i="41"/>
  <c r="AB1280" i="41"/>
  <c r="AA1280" i="41"/>
  <c r="Z1280" i="41"/>
  <c r="Y1280" i="41"/>
  <c r="X1280" i="41"/>
  <c r="W1280" i="41"/>
  <c r="V1280" i="41"/>
  <c r="U1280" i="41"/>
  <c r="T1280" i="41"/>
  <c r="AJ1280" i="41" s="1"/>
  <c r="S1280" i="41"/>
  <c r="AI1280" i="41" s="1"/>
  <c r="R1280" i="41"/>
  <c r="Q1280" i="41"/>
  <c r="P1280" i="41"/>
  <c r="O1280" i="41"/>
  <c r="N1280" i="41"/>
  <c r="M1280" i="41"/>
  <c r="L1280" i="41"/>
  <c r="K1280" i="41"/>
  <c r="J1280" i="41"/>
  <c r="H1280" i="41"/>
  <c r="G1280" i="41"/>
  <c r="F1280" i="41"/>
  <c r="E1280" i="41"/>
  <c r="D1280" i="41"/>
  <c r="C1280" i="41"/>
  <c r="AG1280" i="41" s="1"/>
  <c r="AE1279" i="41"/>
  <c r="AB1279" i="41"/>
  <c r="AA1279" i="41"/>
  <c r="Z1279" i="41"/>
  <c r="Y1279" i="41"/>
  <c r="X1279" i="41"/>
  <c r="W1279" i="41"/>
  <c r="V1279" i="41"/>
  <c r="U1279" i="41"/>
  <c r="T1279" i="41"/>
  <c r="S1279" i="41"/>
  <c r="AI1279" i="41" s="1"/>
  <c r="R1279" i="41"/>
  <c r="AD1279" i="41" s="1"/>
  <c r="Q1279" i="41"/>
  <c r="O1279" i="41"/>
  <c r="N1279" i="41"/>
  <c r="M1279" i="41"/>
  <c r="L1279" i="41"/>
  <c r="K1279" i="41"/>
  <c r="P1279" i="41" s="1"/>
  <c r="J1279" i="41"/>
  <c r="H1279" i="41"/>
  <c r="G1279" i="41"/>
  <c r="F1279" i="41"/>
  <c r="AH1279" i="41" s="1"/>
  <c r="E1279" i="41"/>
  <c r="D1279" i="41"/>
  <c r="I1279" i="41" s="1"/>
  <c r="C1279" i="41"/>
  <c r="AG1279" i="41" s="1"/>
  <c r="AD1278" i="41"/>
  <c r="AB1278" i="41"/>
  <c r="AA1278" i="41"/>
  <c r="Z1278" i="41"/>
  <c r="Y1278" i="41"/>
  <c r="X1278" i="41"/>
  <c r="AF1278" i="41" s="1"/>
  <c r="W1278" i="41"/>
  <c r="V1278" i="41"/>
  <c r="U1278" i="41"/>
  <c r="T1278" i="41"/>
  <c r="S1278" i="41"/>
  <c r="R1278" i="41"/>
  <c r="Q1278" i="41"/>
  <c r="AI1278" i="41" s="1"/>
  <c r="O1278" i="41"/>
  <c r="N1278" i="41"/>
  <c r="M1278" i="41"/>
  <c r="L1278" i="41"/>
  <c r="K1278" i="41"/>
  <c r="P1278" i="41" s="1"/>
  <c r="J1278" i="41"/>
  <c r="H1278" i="41"/>
  <c r="G1278" i="41"/>
  <c r="F1278" i="41"/>
  <c r="I1278" i="41" s="1"/>
  <c r="E1278" i="41"/>
  <c r="AG1278" i="41" s="1"/>
  <c r="D1278" i="41"/>
  <c r="C1278" i="41"/>
  <c r="AC1277" i="41"/>
  <c r="AB1277" i="41"/>
  <c r="AA1277" i="41"/>
  <c r="Z1277" i="41"/>
  <c r="Y1277" i="41"/>
  <c r="X1277" i="41"/>
  <c r="AF1277" i="41" s="1"/>
  <c r="W1277" i="41"/>
  <c r="V1277" i="41"/>
  <c r="U1277" i="41"/>
  <c r="T1277" i="41"/>
  <c r="AJ1277" i="41" s="1"/>
  <c r="AK1277" i="41" s="1"/>
  <c r="S1277" i="41"/>
  <c r="R1277" i="41"/>
  <c r="AD1277" i="41" s="1"/>
  <c r="Q1277" i="41"/>
  <c r="AI1277" i="41" s="1"/>
  <c r="O1277" i="41"/>
  <c r="N1277" i="41"/>
  <c r="M1277" i="41"/>
  <c r="P1277" i="41" s="1"/>
  <c r="L1277" i="41"/>
  <c r="K1277" i="41"/>
  <c r="J1277" i="41"/>
  <c r="I1277" i="41"/>
  <c r="H1277" i="41"/>
  <c r="G1277" i="41"/>
  <c r="F1277" i="41"/>
  <c r="E1277" i="41"/>
  <c r="AG1277" i="41" s="1"/>
  <c r="D1277" i="41"/>
  <c r="AH1277" i="41" s="1"/>
  <c r="C1277" i="41"/>
  <c r="AJ1276" i="41"/>
  <c r="AB1276" i="41"/>
  <c r="AA1276" i="41"/>
  <c r="Z1276" i="41"/>
  <c r="Y1276" i="41"/>
  <c r="X1276" i="41"/>
  <c r="AE1276" i="41" s="1"/>
  <c r="W1276" i="41"/>
  <c r="V1276" i="41"/>
  <c r="U1276" i="41"/>
  <c r="T1276" i="41"/>
  <c r="S1276" i="41"/>
  <c r="AI1276" i="41" s="1"/>
  <c r="R1276" i="41"/>
  <c r="AD1276" i="41" s="1"/>
  <c r="Q1276" i="41"/>
  <c r="O1276" i="41"/>
  <c r="N1276" i="41"/>
  <c r="M1276" i="41"/>
  <c r="L1276" i="41"/>
  <c r="K1276" i="41"/>
  <c r="P1276" i="41" s="1"/>
  <c r="J1276" i="41"/>
  <c r="H1276" i="41"/>
  <c r="G1276" i="41"/>
  <c r="F1276" i="41"/>
  <c r="E1276" i="41"/>
  <c r="D1276" i="41"/>
  <c r="C1276" i="41"/>
  <c r="AG1276" i="41" s="1"/>
  <c r="AI1275" i="41"/>
  <c r="AB1275" i="41"/>
  <c r="AA1275" i="41"/>
  <c r="Z1275" i="41"/>
  <c r="AE1275" i="41" s="1"/>
  <c r="Y1275" i="41"/>
  <c r="X1275" i="41"/>
  <c r="W1275" i="41"/>
  <c r="V1275" i="41"/>
  <c r="U1275" i="41"/>
  <c r="T1275" i="41"/>
  <c r="S1275" i="41"/>
  <c r="R1275" i="41"/>
  <c r="Q1275" i="41"/>
  <c r="O1275" i="41"/>
  <c r="N1275" i="41"/>
  <c r="M1275" i="41"/>
  <c r="L1275" i="41"/>
  <c r="K1275" i="41"/>
  <c r="P1275" i="41" s="1"/>
  <c r="J1275" i="41"/>
  <c r="H1275" i="41"/>
  <c r="G1275" i="41"/>
  <c r="F1275" i="41"/>
  <c r="E1275" i="41"/>
  <c r="D1275" i="41"/>
  <c r="C1275" i="41"/>
  <c r="AK1274" i="41"/>
  <c r="AH1274" i="41"/>
  <c r="AC1274" i="41"/>
  <c r="AB1274" i="41"/>
  <c r="AA1274" i="41"/>
  <c r="Z1274" i="41"/>
  <c r="Y1274" i="41"/>
  <c r="X1274" i="41"/>
  <c r="AF1274" i="41" s="1"/>
  <c r="W1274" i="41"/>
  <c r="V1274" i="41"/>
  <c r="U1274" i="41"/>
  <c r="T1274" i="41"/>
  <c r="S1274" i="41"/>
  <c r="R1274" i="41"/>
  <c r="AJ1274" i="41" s="1"/>
  <c r="Q1274" i="41"/>
  <c r="AI1274" i="41" s="1"/>
  <c r="O1274" i="41"/>
  <c r="N1274" i="41"/>
  <c r="M1274" i="41"/>
  <c r="L1274" i="41"/>
  <c r="K1274" i="41"/>
  <c r="P1274" i="41" s="1"/>
  <c r="J1274" i="41"/>
  <c r="I1274" i="41"/>
  <c r="H1274" i="41"/>
  <c r="G1274" i="41"/>
  <c r="F1274" i="41"/>
  <c r="E1274" i="41"/>
  <c r="AG1274" i="41" s="1"/>
  <c r="D1274" i="41"/>
  <c r="C1274" i="41"/>
  <c r="AG1273" i="41"/>
  <c r="AF1273" i="41"/>
  <c r="AB1273" i="41"/>
  <c r="AA1273" i="41"/>
  <c r="Z1273" i="41"/>
  <c r="Y1273" i="41"/>
  <c r="X1273" i="41"/>
  <c r="AE1273" i="41" s="1"/>
  <c r="W1273" i="41"/>
  <c r="V1273" i="41"/>
  <c r="U1273" i="41"/>
  <c r="T1273" i="41"/>
  <c r="AC1273" i="41" s="1"/>
  <c r="S1273" i="41"/>
  <c r="R1273" i="41"/>
  <c r="AD1273" i="41" s="1"/>
  <c r="Q1273" i="41"/>
  <c r="AI1273" i="41" s="1"/>
  <c r="P1273" i="41"/>
  <c r="O1273" i="41"/>
  <c r="N1273" i="41"/>
  <c r="M1273" i="41"/>
  <c r="L1273" i="41"/>
  <c r="K1273" i="41"/>
  <c r="J1273" i="41"/>
  <c r="H1273" i="41"/>
  <c r="G1273" i="41"/>
  <c r="F1273" i="41"/>
  <c r="E1273" i="41"/>
  <c r="D1273" i="41"/>
  <c r="AH1273" i="41" s="1"/>
  <c r="C1273" i="41"/>
  <c r="AE1272" i="41"/>
  <c r="AB1272" i="41"/>
  <c r="AA1272" i="41"/>
  <c r="Z1272" i="41"/>
  <c r="Y1272" i="41"/>
  <c r="X1272" i="41"/>
  <c r="AF1272" i="41" s="1"/>
  <c r="W1272" i="41"/>
  <c r="V1272" i="41"/>
  <c r="U1272" i="41"/>
  <c r="T1272" i="41"/>
  <c r="AJ1272" i="41" s="1"/>
  <c r="S1272" i="41"/>
  <c r="AI1272" i="41" s="1"/>
  <c r="R1272" i="41"/>
  <c r="Q1272" i="41"/>
  <c r="P1272" i="41"/>
  <c r="O1272" i="41"/>
  <c r="N1272" i="41"/>
  <c r="M1272" i="41"/>
  <c r="L1272" i="41"/>
  <c r="K1272" i="41"/>
  <c r="J1272" i="41"/>
  <c r="H1272" i="41"/>
  <c r="G1272" i="41"/>
  <c r="F1272" i="41"/>
  <c r="E1272" i="41"/>
  <c r="D1272" i="41"/>
  <c r="C1272" i="41"/>
  <c r="AG1272" i="41" s="1"/>
  <c r="AE1271" i="41"/>
  <c r="AB1271" i="41"/>
  <c r="AA1271" i="41"/>
  <c r="Z1271" i="41"/>
  <c r="Y1271" i="41"/>
  <c r="X1271" i="41"/>
  <c r="W1271" i="41"/>
  <c r="V1271" i="41"/>
  <c r="U1271" i="41"/>
  <c r="T1271" i="41"/>
  <c r="S1271" i="41"/>
  <c r="AI1271" i="41" s="1"/>
  <c r="R1271" i="41"/>
  <c r="Q1271" i="41"/>
  <c r="O1271" i="41"/>
  <c r="N1271" i="41"/>
  <c r="M1271" i="41"/>
  <c r="L1271" i="41"/>
  <c r="K1271" i="41"/>
  <c r="P1271" i="41" s="1"/>
  <c r="J1271" i="41"/>
  <c r="H1271" i="41"/>
  <c r="G1271" i="41"/>
  <c r="F1271" i="41"/>
  <c r="AH1271" i="41" s="1"/>
  <c r="E1271" i="41"/>
  <c r="D1271" i="41"/>
  <c r="I1271" i="41" s="1"/>
  <c r="C1271" i="41"/>
  <c r="AG1271" i="41" s="1"/>
  <c r="AG1270" i="41"/>
  <c r="AB1270" i="41"/>
  <c r="AA1270" i="41"/>
  <c r="Z1270" i="41"/>
  <c r="Y1270" i="41"/>
  <c r="X1270" i="41"/>
  <c r="W1270" i="41"/>
  <c r="V1270" i="41"/>
  <c r="U1270" i="41"/>
  <c r="T1270" i="41"/>
  <c r="S1270" i="41"/>
  <c r="R1270" i="41"/>
  <c r="AJ1270" i="41" s="1"/>
  <c r="Q1270" i="41"/>
  <c r="AI1270" i="41" s="1"/>
  <c r="O1270" i="41"/>
  <c r="N1270" i="41"/>
  <c r="M1270" i="41"/>
  <c r="L1270" i="41"/>
  <c r="K1270" i="41"/>
  <c r="J1270" i="41"/>
  <c r="H1270" i="41"/>
  <c r="G1270" i="41"/>
  <c r="F1270" i="41"/>
  <c r="E1270" i="41"/>
  <c r="D1270" i="41"/>
  <c r="C1270" i="41"/>
  <c r="AC1269" i="41"/>
  <c r="AB1269" i="41"/>
  <c r="AA1269" i="41"/>
  <c r="Z1269" i="41"/>
  <c r="Y1269" i="41"/>
  <c r="X1269" i="41"/>
  <c r="AF1269" i="41" s="1"/>
  <c r="W1269" i="41"/>
  <c r="V1269" i="41"/>
  <c r="U1269" i="41"/>
  <c r="T1269" i="41"/>
  <c r="S1269" i="41"/>
  <c r="R1269" i="41"/>
  <c r="Q1269" i="41"/>
  <c r="AI1269" i="41" s="1"/>
  <c r="O1269" i="41"/>
  <c r="N1269" i="41"/>
  <c r="M1269" i="41"/>
  <c r="L1269" i="41"/>
  <c r="K1269" i="41"/>
  <c r="J1269" i="41"/>
  <c r="I1269" i="41"/>
  <c r="H1269" i="41"/>
  <c r="G1269" i="41"/>
  <c r="F1269" i="41"/>
  <c r="E1269" i="41"/>
  <c r="D1269" i="41"/>
  <c r="C1269" i="41"/>
  <c r="AB1259" i="41"/>
  <c r="AA1259" i="41"/>
  <c r="Z1259" i="41"/>
  <c r="Y1259" i="41"/>
  <c r="X1259" i="41"/>
  <c r="W1259" i="41"/>
  <c r="V1259" i="41"/>
  <c r="U1259" i="41"/>
  <c r="T1259" i="41"/>
  <c r="S1259" i="41"/>
  <c r="R1259" i="41"/>
  <c r="AJ1259" i="41" s="1"/>
  <c r="Q1259" i="41"/>
  <c r="AI1259" i="41" s="1"/>
  <c r="O1259" i="41"/>
  <c r="N1259" i="41"/>
  <c r="M1259" i="41"/>
  <c r="L1259" i="41"/>
  <c r="K1259" i="41"/>
  <c r="J1259" i="41"/>
  <c r="AG1259" i="41" s="1"/>
  <c r="H1259" i="41"/>
  <c r="G1259" i="41"/>
  <c r="F1259" i="41"/>
  <c r="E1259" i="41"/>
  <c r="D1259" i="41"/>
  <c r="C1259" i="41"/>
  <c r="AC1258" i="41"/>
  <c r="AB1258" i="41"/>
  <c r="AA1258" i="41"/>
  <c r="Z1258" i="41"/>
  <c r="Y1258" i="41"/>
  <c r="X1258" i="41"/>
  <c r="AE1258" i="41" s="1"/>
  <c r="W1258" i="41"/>
  <c r="V1258" i="41"/>
  <c r="U1258" i="41"/>
  <c r="T1258" i="41"/>
  <c r="AJ1258" i="41" s="1"/>
  <c r="S1258" i="41"/>
  <c r="R1258" i="41"/>
  <c r="Q1258" i="41"/>
  <c r="AI1258" i="41" s="1"/>
  <c r="O1258" i="41"/>
  <c r="N1258" i="41"/>
  <c r="M1258" i="41"/>
  <c r="P1258" i="41" s="1"/>
  <c r="L1258" i="41"/>
  <c r="K1258" i="41"/>
  <c r="J1258" i="41"/>
  <c r="I1258" i="41"/>
  <c r="H1258" i="41"/>
  <c r="G1258" i="41"/>
  <c r="F1258" i="41"/>
  <c r="E1258" i="41"/>
  <c r="AG1258" i="41" s="1"/>
  <c r="D1258" i="41"/>
  <c r="C1258" i="41"/>
  <c r="AB1257" i="41"/>
  <c r="AA1257" i="41"/>
  <c r="Z1257" i="41"/>
  <c r="Y1257" i="41"/>
  <c r="X1257" i="41"/>
  <c r="AE1257" i="41" s="1"/>
  <c r="W1257" i="41"/>
  <c r="V1257" i="41"/>
  <c r="U1257" i="41"/>
  <c r="T1257" i="41"/>
  <c r="AJ1257" i="41" s="1"/>
  <c r="S1257" i="41"/>
  <c r="AI1257" i="41" s="1"/>
  <c r="R1257" i="41"/>
  <c r="AD1257" i="41" s="1"/>
  <c r="Q1257" i="41"/>
  <c r="O1257" i="41"/>
  <c r="N1257" i="41"/>
  <c r="M1257" i="41"/>
  <c r="L1257" i="41"/>
  <c r="K1257" i="41"/>
  <c r="J1257" i="41"/>
  <c r="H1257" i="41"/>
  <c r="G1257" i="41"/>
  <c r="F1257" i="41"/>
  <c r="E1257" i="41"/>
  <c r="D1257" i="41"/>
  <c r="C1257" i="41"/>
  <c r="AG1257" i="41" s="1"/>
  <c r="AI1256" i="41"/>
  <c r="AB1256" i="41"/>
  <c r="AA1256" i="41"/>
  <c r="Z1256" i="41"/>
  <c r="AE1256" i="41" s="1"/>
  <c r="Y1256" i="41"/>
  <c r="X1256" i="41"/>
  <c r="W1256" i="41"/>
  <c r="V1256" i="41"/>
  <c r="U1256" i="41"/>
  <c r="T1256" i="41"/>
  <c r="S1256" i="41"/>
  <c r="R1256" i="41"/>
  <c r="Q1256" i="41"/>
  <c r="O1256" i="41"/>
  <c r="N1256" i="41"/>
  <c r="M1256" i="41"/>
  <c r="L1256" i="41"/>
  <c r="K1256" i="41"/>
  <c r="P1256" i="41" s="1"/>
  <c r="J1256" i="41"/>
  <c r="H1256" i="41"/>
  <c r="G1256" i="41"/>
  <c r="F1256" i="41"/>
  <c r="AH1256" i="41" s="1"/>
  <c r="E1256" i="41"/>
  <c r="D1256" i="41"/>
  <c r="C1256" i="41"/>
  <c r="AK1255" i="41"/>
  <c r="AH1255" i="41"/>
  <c r="AC1255" i="41"/>
  <c r="AB1255" i="41"/>
  <c r="AA1255" i="41"/>
  <c r="Z1255" i="41"/>
  <c r="Y1255" i="41"/>
  <c r="X1255" i="41"/>
  <c r="AF1255" i="41" s="1"/>
  <c r="W1255" i="41"/>
  <c r="V1255" i="41"/>
  <c r="U1255" i="41"/>
  <c r="T1255" i="41"/>
  <c r="S1255" i="41"/>
  <c r="R1255" i="41"/>
  <c r="AJ1255" i="41" s="1"/>
  <c r="Q1255" i="41"/>
  <c r="AI1255" i="41" s="1"/>
  <c r="O1255" i="41"/>
  <c r="N1255" i="41"/>
  <c r="M1255" i="41"/>
  <c r="L1255" i="41"/>
  <c r="K1255" i="41"/>
  <c r="P1255" i="41" s="1"/>
  <c r="J1255" i="41"/>
  <c r="I1255" i="41"/>
  <c r="H1255" i="41"/>
  <c r="G1255" i="41"/>
  <c r="F1255" i="41"/>
  <c r="E1255" i="41"/>
  <c r="AG1255" i="41" s="1"/>
  <c r="D1255" i="41"/>
  <c r="C1255" i="41"/>
  <c r="AG1254" i="41"/>
  <c r="AF1254" i="41"/>
  <c r="AB1254" i="41"/>
  <c r="AA1254" i="41"/>
  <c r="Z1254" i="41"/>
  <c r="Y1254" i="41"/>
  <c r="X1254" i="41"/>
  <c r="AE1254" i="41" s="1"/>
  <c r="W1254" i="41"/>
  <c r="V1254" i="41"/>
  <c r="U1254" i="41"/>
  <c r="T1254" i="41"/>
  <c r="AC1254" i="41" s="1"/>
  <c r="S1254" i="41"/>
  <c r="R1254" i="41"/>
  <c r="AD1254" i="41" s="1"/>
  <c r="Q1254" i="41"/>
  <c r="AI1254" i="41" s="1"/>
  <c r="P1254" i="41"/>
  <c r="O1254" i="41"/>
  <c r="N1254" i="41"/>
  <c r="M1254" i="41"/>
  <c r="L1254" i="41"/>
  <c r="K1254" i="41"/>
  <c r="J1254" i="41"/>
  <c r="H1254" i="41"/>
  <c r="G1254" i="41"/>
  <c r="F1254" i="41"/>
  <c r="E1254" i="41"/>
  <c r="D1254" i="41"/>
  <c r="AH1254" i="41" s="1"/>
  <c r="C1254" i="41"/>
  <c r="AE1253" i="41"/>
  <c r="AB1253" i="41"/>
  <c r="AA1253" i="41"/>
  <c r="Z1253" i="41"/>
  <c r="Y1253" i="41"/>
  <c r="X1253" i="41"/>
  <c r="AF1253" i="41" s="1"/>
  <c r="W1253" i="41"/>
  <c r="V1253" i="41"/>
  <c r="U1253" i="41"/>
  <c r="T1253" i="41"/>
  <c r="AJ1253" i="41" s="1"/>
  <c r="S1253" i="41"/>
  <c r="AI1253" i="41" s="1"/>
  <c r="R1253" i="41"/>
  <c r="Q1253" i="41"/>
  <c r="P1253" i="41"/>
  <c r="O1253" i="41"/>
  <c r="N1253" i="41"/>
  <c r="M1253" i="41"/>
  <c r="L1253" i="41"/>
  <c r="K1253" i="41"/>
  <c r="J1253" i="41"/>
  <c r="H1253" i="41"/>
  <c r="G1253" i="41"/>
  <c r="F1253" i="41"/>
  <c r="E1253" i="41"/>
  <c r="D1253" i="41"/>
  <c r="C1253" i="41"/>
  <c r="AG1253" i="41" s="1"/>
  <c r="AB1252" i="41"/>
  <c r="AA1252" i="41"/>
  <c r="Z1252" i="41"/>
  <c r="AE1252" i="41" s="1"/>
  <c r="Y1252" i="41"/>
  <c r="X1252" i="41"/>
  <c r="W1252" i="41"/>
  <c r="V1252" i="41"/>
  <c r="U1252" i="41"/>
  <c r="T1252" i="41"/>
  <c r="S1252" i="41"/>
  <c r="AI1252" i="41" s="1"/>
  <c r="R1252" i="41"/>
  <c r="Q1252" i="41"/>
  <c r="O1252" i="41"/>
  <c r="N1252" i="41"/>
  <c r="M1252" i="41"/>
  <c r="L1252" i="41"/>
  <c r="K1252" i="41"/>
  <c r="P1252" i="41" s="1"/>
  <c r="J1252" i="41"/>
  <c r="H1252" i="41"/>
  <c r="G1252" i="41"/>
  <c r="F1252" i="41"/>
  <c r="AH1252" i="41" s="1"/>
  <c r="E1252" i="41"/>
  <c r="D1252" i="41"/>
  <c r="I1252" i="41" s="1"/>
  <c r="C1252" i="41"/>
  <c r="AG1252" i="41" s="1"/>
  <c r="AB1251" i="41"/>
  <c r="AA1251" i="41"/>
  <c r="Z1251" i="41"/>
  <c r="Y1251" i="41"/>
  <c r="X1251" i="41"/>
  <c r="W1251" i="41"/>
  <c r="V1251" i="41"/>
  <c r="U1251" i="41"/>
  <c r="T1251" i="41"/>
  <c r="S1251" i="41"/>
  <c r="R1251" i="41"/>
  <c r="AJ1251" i="41" s="1"/>
  <c r="Q1251" i="41"/>
  <c r="AI1251" i="41" s="1"/>
  <c r="O1251" i="41"/>
  <c r="N1251" i="41"/>
  <c r="M1251" i="41"/>
  <c r="L1251" i="41"/>
  <c r="K1251" i="41"/>
  <c r="J1251" i="41"/>
  <c r="AG1251" i="41" s="1"/>
  <c r="H1251" i="41"/>
  <c r="G1251" i="41"/>
  <c r="F1251" i="41"/>
  <c r="E1251" i="41"/>
  <c r="D1251" i="41"/>
  <c r="C1251" i="41"/>
  <c r="AC1250" i="41"/>
  <c r="AB1250" i="41"/>
  <c r="AA1250" i="41"/>
  <c r="Z1250" i="41"/>
  <c r="Y1250" i="41"/>
  <c r="X1250" i="41"/>
  <c r="AE1250" i="41" s="1"/>
  <c r="W1250" i="41"/>
  <c r="V1250" i="41"/>
  <c r="U1250" i="41"/>
  <c r="T1250" i="41"/>
  <c r="AJ1250" i="41" s="1"/>
  <c r="S1250" i="41"/>
  <c r="R1250" i="41"/>
  <c r="Q1250" i="41"/>
  <c r="AI1250" i="41" s="1"/>
  <c r="O1250" i="41"/>
  <c r="N1250" i="41"/>
  <c r="M1250" i="41"/>
  <c r="P1250" i="41" s="1"/>
  <c r="L1250" i="41"/>
  <c r="K1250" i="41"/>
  <c r="J1250" i="41"/>
  <c r="I1250" i="41"/>
  <c r="H1250" i="41"/>
  <c r="G1250" i="41"/>
  <c r="F1250" i="41"/>
  <c r="E1250" i="41"/>
  <c r="AG1250" i="41" s="1"/>
  <c r="D1250" i="41"/>
  <c r="C1250" i="41"/>
  <c r="AB1249" i="41"/>
  <c r="AA1249" i="41"/>
  <c r="Z1249" i="41"/>
  <c r="Y1249" i="41"/>
  <c r="X1249" i="41"/>
  <c r="AE1249" i="41" s="1"/>
  <c r="W1249" i="41"/>
  <c r="V1249" i="41"/>
  <c r="U1249" i="41"/>
  <c r="T1249" i="41"/>
  <c r="AJ1249" i="41" s="1"/>
  <c r="S1249" i="41"/>
  <c r="AI1249" i="41" s="1"/>
  <c r="R1249" i="41"/>
  <c r="AD1249" i="41" s="1"/>
  <c r="Q1249" i="41"/>
  <c r="O1249" i="41"/>
  <c r="N1249" i="41"/>
  <c r="M1249" i="41"/>
  <c r="L1249" i="41"/>
  <c r="K1249" i="41"/>
  <c r="J1249" i="41"/>
  <c r="H1249" i="41"/>
  <c r="G1249" i="41"/>
  <c r="F1249" i="41"/>
  <c r="E1249" i="41"/>
  <c r="D1249" i="41"/>
  <c r="C1249" i="41"/>
  <c r="AG1249" i="41" s="1"/>
  <c r="AI1248" i="41"/>
  <c r="AB1248" i="41"/>
  <c r="AA1248" i="41"/>
  <c r="Z1248" i="41"/>
  <c r="AE1248" i="41" s="1"/>
  <c r="Y1248" i="41"/>
  <c r="X1248" i="41"/>
  <c r="W1248" i="41"/>
  <c r="V1248" i="41"/>
  <c r="U1248" i="41"/>
  <c r="T1248" i="41"/>
  <c r="S1248" i="41"/>
  <c r="R1248" i="41"/>
  <c r="Q1248" i="41"/>
  <c r="O1248" i="41"/>
  <c r="N1248" i="41"/>
  <c r="M1248" i="41"/>
  <c r="L1248" i="41"/>
  <c r="K1248" i="41"/>
  <c r="P1248" i="41" s="1"/>
  <c r="J1248" i="41"/>
  <c r="H1248" i="41"/>
  <c r="G1248" i="41"/>
  <c r="F1248" i="41"/>
  <c r="E1248" i="41"/>
  <c r="D1248" i="41"/>
  <c r="C1248" i="41"/>
  <c r="AK1247" i="41"/>
  <c r="AH1247" i="41"/>
  <c r="AC1247" i="41"/>
  <c r="AB1247" i="41"/>
  <c r="AA1247" i="41"/>
  <c r="Z1247" i="41"/>
  <c r="Y1247" i="41"/>
  <c r="X1247" i="41"/>
  <c r="AF1247" i="41" s="1"/>
  <c r="W1247" i="41"/>
  <c r="V1247" i="41"/>
  <c r="U1247" i="41"/>
  <c r="T1247" i="41"/>
  <c r="S1247" i="41"/>
  <c r="R1247" i="41"/>
  <c r="AJ1247" i="41" s="1"/>
  <c r="Q1247" i="41"/>
  <c r="AI1247" i="41" s="1"/>
  <c r="O1247" i="41"/>
  <c r="N1247" i="41"/>
  <c r="M1247" i="41"/>
  <c r="L1247" i="41"/>
  <c r="K1247" i="41"/>
  <c r="P1247" i="41" s="1"/>
  <c r="J1247" i="41"/>
  <c r="I1247" i="41"/>
  <c r="H1247" i="41"/>
  <c r="G1247" i="41"/>
  <c r="F1247" i="41"/>
  <c r="E1247" i="41"/>
  <c r="AG1247" i="41" s="1"/>
  <c r="D1247" i="41"/>
  <c r="C1247" i="41"/>
  <c r="AG1246" i="41"/>
  <c r="AF1246" i="41"/>
  <c r="AB1246" i="41"/>
  <c r="AA1246" i="41"/>
  <c r="Z1246" i="41"/>
  <c r="Y1246" i="41"/>
  <c r="X1246" i="41"/>
  <c r="AE1246" i="41" s="1"/>
  <c r="W1246" i="41"/>
  <c r="V1246" i="41"/>
  <c r="U1246" i="41"/>
  <c r="T1246" i="41"/>
  <c r="AC1246" i="41" s="1"/>
  <c r="S1246" i="41"/>
  <c r="R1246" i="41"/>
  <c r="AD1246" i="41" s="1"/>
  <c r="Q1246" i="41"/>
  <c r="AI1246" i="41" s="1"/>
  <c r="P1246" i="41"/>
  <c r="O1246" i="41"/>
  <c r="N1246" i="41"/>
  <c r="M1246" i="41"/>
  <c r="L1246" i="41"/>
  <c r="K1246" i="41"/>
  <c r="J1246" i="41"/>
  <c r="H1246" i="41"/>
  <c r="G1246" i="41"/>
  <c r="F1246" i="41"/>
  <c r="E1246" i="41"/>
  <c r="D1246" i="41"/>
  <c r="AH1246" i="41" s="1"/>
  <c r="C1246" i="41"/>
  <c r="AE1245" i="41"/>
  <c r="AB1245" i="41"/>
  <c r="AA1245" i="41"/>
  <c r="Z1245" i="41"/>
  <c r="Y1245" i="41"/>
  <c r="X1245" i="41"/>
  <c r="AF1245" i="41" s="1"/>
  <c r="W1245" i="41"/>
  <c r="V1245" i="41"/>
  <c r="U1245" i="41"/>
  <c r="T1245" i="41"/>
  <c r="AJ1245" i="41" s="1"/>
  <c r="S1245" i="41"/>
  <c r="AI1245" i="41" s="1"/>
  <c r="R1245" i="41"/>
  <c r="Q1245" i="41"/>
  <c r="P1245" i="41"/>
  <c r="O1245" i="41"/>
  <c r="N1245" i="41"/>
  <c r="M1245" i="41"/>
  <c r="L1245" i="41"/>
  <c r="K1245" i="41"/>
  <c r="J1245" i="41"/>
  <c r="H1245" i="41"/>
  <c r="G1245" i="41"/>
  <c r="F1245" i="41"/>
  <c r="E1245" i="41"/>
  <c r="D1245" i="41"/>
  <c r="C1245" i="41"/>
  <c r="AG1245" i="41" s="1"/>
  <c r="AB1244" i="41"/>
  <c r="AA1244" i="41"/>
  <c r="Z1244" i="41"/>
  <c r="AE1244" i="41" s="1"/>
  <c r="Y1244" i="41"/>
  <c r="X1244" i="41"/>
  <c r="W1244" i="41"/>
  <c r="V1244" i="41"/>
  <c r="U1244" i="41"/>
  <c r="T1244" i="41"/>
  <c r="S1244" i="41"/>
  <c r="AI1244" i="41" s="1"/>
  <c r="R1244" i="41"/>
  <c r="Q1244" i="41"/>
  <c r="O1244" i="41"/>
  <c r="N1244" i="41"/>
  <c r="M1244" i="41"/>
  <c r="L1244" i="41"/>
  <c r="K1244" i="41"/>
  <c r="P1244" i="41" s="1"/>
  <c r="J1244" i="41"/>
  <c r="H1244" i="41"/>
  <c r="G1244" i="41"/>
  <c r="F1244" i="41"/>
  <c r="AH1244" i="41" s="1"/>
  <c r="E1244" i="41"/>
  <c r="D1244" i="41"/>
  <c r="I1244" i="41" s="1"/>
  <c r="C1244" i="41"/>
  <c r="AG1244" i="41" s="1"/>
  <c r="AB1243" i="41"/>
  <c r="AA1243" i="41"/>
  <c r="Z1243" i="41"/>
  <c r="Y1243" i="41"/>
  <c r="X1243" i="41"/>
  <c r="W1243" i="41"/>
  <c r="V1243" i="41"/>
  <c r="U1243" i="41"/>
  <c r="T1243" i="41"/>
  <c r="S1243" i="41"/>
  <c r="R1243" i="41"/>
  <c r="AJ1243" i="41" s="1"/>
  <c r="Q1243" i="41"/>
  <c r="AI1243" i="41" s="1"/>
  <c r="O1243" i="41"/>
  <c r="N1243" i="41"/>
  <c r="M1243" i="41"/>
  <c r="L1243" i="41"/>
  <c r="K1243" i="41"/>
  <c r="J1243" i="41"/>
  <c r="AG1243" i="41" s="1"/>
  <c r="H1243" i="41"/>
  <c r="G1243" i="41"/>
  <c r="F1243" i="41"/>
  <c r="E1243" i="41"/>
  <c r="D1243" i="41"/>
  <c r="C1243" i="41"/>
  <c r="AC1242" i="41"/>
  <c r="AB1242" i="41"/>
  <c r="AA1242" i="41"/>
  <c r="Z1242" i="41"/>
  <c r="Y1242" i="41"/>
  <c r="X1242" i="41"/>
  <c r="AE1242" i="41" s="1"/>
  <c r="W1242" i="41"/>
  <c r="V1242" i="41"/>
  <c r="U1242" i="41"/>
  <c r="T1242" i="41"/>
  <c r="AJ1242" i="41" s="1"/>
  <c r="S1242" i="41"/>
  <c r="R1242" i="41"/>
  <c r="Q1242" i="41"/>
  <c r="AI1242" i="41" s="1"/>
  <c r="O1242" i="41"/>
  <c r="N1242" i="41"/>
  <c r="M1242" i="41"/>
  <c r="P1242" i="41" s="1"/>
  <c r="L1242" i="41"/>
  <c r="K1242" i="41"/>
  <c r="J1242" i="41"/>
  <c r="I1242" i="41"/>
  <c r="H1242" i="41"/>
  <c r="G1242" i="41"/>
  <c r="F1242" i="41"/>
  <c r="E1242" i="41"/>
  <c r="AG1242" i="41" s="1"/>
  <c r="D1242" i="41"/>
  <c r="C1242" i="41"/>
  <c r="AB1241" i="41"/>
  <c r="AA1241" i="41"/>
  <c r="Z1241" i="41"/>
  <c r="Y1241" i="41"/>
  <c r="X1241" i="41"/>
  <c r="AE1241" i="41" s="1"/>
  <c r="W1241" i="41"/>
  <c r="V1241" i="41"/>
  <c r="U1241" i="41"/>
  <c r="T1241" i="41"/>
  <c r="AJ1241" i="41" s="1"/>
  <c r="S1241" i="41"/>
  <c r="AI1241" i="41" s="1"/>
  <c r="R1241" i="41"/>
  <c r="AD1241" i="41" s="1"/>
  <c r="Q1241" i="41"/>
  <c r="O1241" i="41"/>
  <c r="N1241" i="41"/>
  <c r="M1241" i="41"/>
  <c r="L1241" i="41"/>
  <c r="K1241" i="41"/>
  <c r="J1241" i="41"/>
  <c r="H1241" i="41"/>
  <c r="G1241" i="41"/>
  <c r="F1241" i="41"/>
  <c r="E1241" i="41"/>
  <c r="D1241" i="41"/>
  <c r="C1241" i="41"/>
  <c r="AG1241" i="41" s="1"/>
  <c r="AI1240" i="41"/>
  <c r="AB1240" i="41"/>
  <c r="AA1240" i="41"/>
  <c r="Z1240" i="41"/>
  <c r="AE1240" i="41" s="1"/>
  <c r="Y1240" i="41"/>
  <c r="X1240" i="41"/>
  <c r="W1240" i="41"/>
  <c r="V1240" i="41"/>
  <c r="U1240" i="41"/>
  <c r="T1240" i="41"/>
  <c r="S1240" i="41"/>
  <c r="R1240" i="41"/>
  <c r="Q1240" i="41"/>
  <c r="O1240" i="41"/>
  <c r="N1240" i="41"/>
  <c r="M1240" i="41"/>
  <c r="L1240" i="41"/>
  <c r="K1240" i="41"/>
  <c r="P1240" i="41" s="1"/>
  <c r="J1240" i="41"/>
  <c r="H1240" i="41"/>
  <c r="G1240" i="41"/>
  <c r="F1240" i="41"/>
  <c r="E1240" i="41"/>
  <c r="D1240" i="41"/>
  <c r="C1240" i="41"/>
  <c r="AK1239" i="41"/>
  <c r="AH1239" i="41"/>
  <c r="AC1239" i="41"/>
  <c r="AB1239" i="41"/>
  <c r="AA1239" i="41"/>
  <c r="Z1239" i="41"/>
  <c r="Y1239" i="41"/>
  <c r="X1239" i="41"/>
  <c r="AF1239" i="41" s="1"/>
  <c r="W1239" i="41"/>
  <c r="V1239" i="41"/>
  <c r="U1239" i="41"/>
  <c r="T1239" i="41"/>
  <c r="S1239" i="41"/>
  <c r="R1239" i="41"/>
  <c r="AJ1239" i="41" s="1"/>
  <c r="Q1239" i="41"/>
  <c r="AI1239" i="41" s="1"/>
  <c r="O1239" i="41"/>
  <c r="N1239" i="41"/>
  <c r="M1239" i="41"/>
  <c r="L1239" i="41"/>
  <c r="K1239" i="41"/>
  <c r="P1239" i="41" s="1"/>
  <c r="J1239" i="41"/>
  <c r="I1239" i="41"/>
  <c r="H1239" i="41"/>
  <c r="G1239" i="41"/>
  <c r="F1239" i="41"/>
  <c r="E1239" i="41"/>
  <c r="AG1239" i="41" s="1"/>
  <c r="D1239" i="41"/>
  <c r="C1239" i="41"/>
  <c r="AG1238" i="41"/>
  <c r="AF1238" i="41"/>
  <c r="AB1238" i="41"/>
  <c r="AA1238" i="41"/>
  <c r="Z1238" i="41"/>
  <c r="Y1238" i="41"/>
  <c r="X1238" i="41"/>
  <c r="AE1238" i="41" s="1"/>
  <c r="W1238" i="41"/>
  <c r="V1238" i="41"/>
  <c r="U1238" i="41"/>
  <c r="T1238" i="41"/>
  <c r="AC1238" i="41" s="1"/>
  <c r="S1238" i="41"/>
  <c r="R1238" i="41"/>
  <c r="AD1238" i="41" s="1"/>
  <c r="Q1238" i="41"/>
  <c r="AI1238" i="41" s="1"/>
  <c r="P1238" i="41"/>
  <c r="O1238" i="41"/>
  <c r="N1238" i="41"/>
  <c r="M1238" i="41"/>
  <c r="L1238" i="41"/>
  <c r="K1238" i="41"/>
  <c r="J1238" i="41"/>
  <c r="H1238" i="41"/>
  <c r="G1238" i="41"/>
  <c r="F1238" i="41"/>
  <c r="E1238" i="41"/>
  <c r="D1238" i="41"/>
  <c r="AH1238" i="41" s="1"/>
  <c r="C1238" i="41"/>
  <c r="AE1237" i="41"/>
  <c r="AB1237" i="41"/>
  <c r="AA1237" i="41"/>
  <c r="Z1237" i="41"/>
  <c r="Y1237" i="41"/>
  <c r="X1237" i="41"/>
  <c r="AF1237" i="41" s="1"/>
  <c r="W1237" i="41"/>
  <c r="V1237" i="41"/>
  <c r="U1237" i="41"/>
  <c r="T1237" i="41"/>
  <c r="AJ1237" i="41" s="1"/>
  <c r="S1237" i="41"/>
  <c r="AI1237" i="41" s="1"/>
  <c r="R1237" i="41"/>
  <c r="Q1237" i="41"/>
  <c r="P1237" i="41"/>
  <c r="O1237" i="41"/>
  <c r="N1237" i="41"/>
  <c r="M1237" i="41"/>
  <c r="L1237" i="41"/>
  <c r="K1237" i="41"/>
  <c r="J1237" i="41"/>
  <c r="H1237" i="41"/>
  <c r="G1237" i="41"/>
  <c r="F1237" i="41"/>
  <c r="E1237" i="41"/>
  <c r="D1237" i="41"/>
  <c r="C1237" i="41"/>
  <c r="AG1237" i="41" s="1"/>
  <c r="AB1236" i="41"/>
  <c r="AA1236" i="41"/>
  <c r="Z1236" i="41"/>
  <c r="AE1236" i="41" s="1"/>
  <c r="Y1236" i="41"/>
  <c r="X1236" i="41"/>
  <c r="W1236" i="41"/>
  <c r="V1236" i="41"/>
  <c r="U1236" i="41"/>
  <c r="T1236" i="41"/>
  <c r="S1236" i="41"/>
  <c r="AI1236" i="41" s="1"/>
  <c r="R1236" i="41"/>
  <c r="Q1236" i="41"/>
  <c r="O1236" i="41"/>
  <c r="N1236" i="41"/>
  <c r="M1236" i="41"/>
  <c r="L1236" i="41"/>
  <c r="K1236" i="41"/>
  <c r="P1236" i="41" s="1"/>
  <c r="J1236" i="41"/>
  <c r="H1236" i="41"/>
  <c r="G1236" i="41"/>
  <c r="F1236" i="41"/>
  <c r="AH1236" i="41" s="1"/>
  <c r="E1236" i="41"/>
  <c r="D1236" i="41"/>
  <c r="I1236" i="41" s="1"/>
  <c r="C1236" i="41"/>
  <c r="AG1236" i="41" s="1"/>
  <c r="AB1235" i="41"/>
  <c r="AA1235" i="41"/>
  <c r="Z1235" i="41"/>
  <c r="Y1235" i="41"/>
  <c r="X1235" i="41"/>
  <c r="W1235" i="41"/>
  <c r="V1235" i="41"/>
  <c r="U1235" i="41"/>
  <c r="T1235" i="41"/>
  <c r="S1235" i="41"/>
  <c r="R1235" i="41"/>
  <c r="AJ1235" i="41" s="1"/>
  <c r="Q1235" i="41"/>
  <c r="AI1235" i="41" s="1"/>
  <c r="O1235" i="41"/>
  <c r="N1235" i="41"/>
  <c r="N1260" i="41" s="1"/>
  <c r="M1235" i="41"/>
  <c r="L1235" i="41"/>
  <c r="K1235" i="41"/>
  <c r="J1235" i="41"/>
  <c r="AG1235" i="41" s="1"/>
  <c r="H1235" i="41"/>
  <c r="G1235" i="41"/>
  <c r="F1235" i="41"/>
  <c r="E1235" i="41"/>
  <c r="D1235" i="41"/>
  <c r="C1235" i="41"/>
  <c r="AC1234" i="41"/>
  <c r="AB1234" i="41"/>
  <c r="AA1234" i="41"/>
  <c r="Z1234" i="41"/>
  <c r="Y1234" i="41"/>
  <c r="X1234" i="41"/>
  <c r="AE1234" i="41" s="1"/>
  <c r="W1234" i="41"/>
  <c r="V1234" i="41"/>
  <c r="U1234" i="41"/>
  <c r="T1234" i="41"/>
  <c r="AJ1234" i="41" s="1"/>
  <c r="S1234" i="41"/>
  <c r="R1234" i="41"/>
  <c r="Q1234" i="41"/>
  <c r="AI1234" i="41" s="1"/>
  <c r="O1234" i="41"/>
  <c r="N1234" i="41"/>
  <c r="M1234" i="41"/>
  <c r="P1234" i="41" s="1"/>
  <c r="L1234" i="41"/>
  <c r="K1234" i="41"/>
  <c r="J1234" i="41"/>
  <c r="I1234" i="41"/>
  <c r="H1234" i="41"/>
  <c r="G1234" i="41"/>
  <c r="F1234" i="41"/>
  <c r="E1234" i="41"/>
  <c r="AG1234" i="41" s="1"/>
  <c r="D1234" i="41"/>
  <c r="C1234" i="41"/>
  <c r="AB1233" i="41"/>
  <c r="AA1233" i="41"/>
  <c r="Z1233" i="41"/>
  <c r="Y1233" i="41"/>
  <c r="X1233" i="41"/>
  <c r="AE1233" i="41" s="1"/>
  <c r="W1233" i="41"/>
  <c r="V1233" i="41"/>
  <c r="U1233" i="41"/>
  <c r="T1233" i="41"/>
  <c r="AJ1233" i="41" s="1"/>
  <c r="S1233" i="41"/>
  <c r="AI1233" i="41" s="1"/>
  <c r="R1233" i="41"/>
  <c r="AD1233" i="41" s="1"/>
  <c r="Q1233" i="41"/>
  <c r="O1233" i="41"/>
  <c r="N1233" i="41"/>
  <c r="M1233" i="41"/>
  <c r="L1233" i="41"/>
  <c r="K1233" i="41"/>
  <c r="J1233" i="41"/>
  <c r="H1233" i="41"/>
  <c r="G1233" i="41"/>
  <c r="F1233" i="41"/>
  <c r="E1233" i="41"/>
  <c r="D1233" i="41"/>
  <c r="C1233" i="41"/>
  <c r="AG1233" i="41" s="1"/>
  <c r="AI1232" i="41"/>
  <c r="AB1232" i="41"/>
  <c r="AA1232" i="41"/>
  <c r="Z1232" i="41"/>
  <c r="AE1232" i="41" s="1"/>
  <c r="Y1232" i="41"/>
  <c r="X1232" i="41"/>
  <c r="W1232" i="41"/>
  <c r="V1232" i="41"/>
  <c r="U1232" i="41"/>
  <c r="T1232" i="41"/>
  <c r="S1232" i="41"/>
  <c r="R1232" i="41"/>
  <c r="Q1232" i="41"/>
  <c r="O1232" i="41"/>
  <c r="N1232" i="41"/>
  <c r="M1232" i="41"/>
  <c r="L1232" i="41"/>
  <c r="K1232" i="41"/>
  <c r="P1232" i="41" s="1"/>
  <c r="J1232" i="41"/>
  <c r="H1232" i="41"/>
  <c r="G1232" i="41"/>
  <c r="F1232" i="41"/>
  <c r="E1232" i="41"/>
  <c r="D1232" i="41"/>
  <c r="C1232" i="41"/>
  <c r="AK1231" i="41"/>
  <c r="AH1231" i="41"/>
  <c r="AC1231" i="41"/>
  <c r="AB1231" i="41"/>
  <c r="AA1231" i="41"/>
  <c r="Z1231" i="41"/>
  <c r="Y1231" i="41"/>
  <c r="X1231" i="41"/>
  <c r="AF1231" i="41" s="1"/>
  <c r="W1231" i="41"/>
  <c r="V1231" i="41"/>
  <c r="U1231" i="41"/>
  <c r="T1231" i="41"/>
  <c r="S1231" i="41"/>
  <c r="R1231" i="41"/>
  <c r="AJ1231" i="41" s="1"/>
  <c r="Q1231" i="41"/>
  <c r="AI1231" i="41" s="1"/>
  <c r="O1231" i="41"/>
  <c r="N1231" i="41"/>
  <c r="M1231" i="41"/>
  <c r="L1231" i="41"/>
  <c r="K1231" i="41"/>
  <c r="P1231" i="41" s="1"/>
  <c r="J1231" i="41"/>
  <c r="I1231" i="41"/>
  <c r="H1231" i="41"/>
  <c r="G1231" i="41"/>
  <c r="F1231" i="41"/>
  <c r="E1231" i="41"/>
  <c r="AG1231" i="41" s="1"/>
  <c r="D1231" i="41"/>
  <c r="C1231" i="41"/>
  <c r="AC1230" i="41"/>
  <c r="AB1230" i="41"/>
  <c r="AA1230" i="41"/>
  <c r="Z1230" i="41"/>
  <c r="Y1230" i="41"/>
  <c r="X1230" i="41"/>
  <c r="W1230" i="41"/>
  <c r="V1230" i="41"/>
  <c r="U1230" i="41"/>
  <c r="T1230" i="41"/>
  <c r="S1230" i="41"/>
  <c r="R1230" i="41"/>
  <c r="AJ1230" i="41" s="1"/>
  <c r="Q1230" i="41"/>
  <c r="AI1230" i="41" s="1"/>
  <c r="O1230" i="41"/>
  <c r="N1230" i="41"/>
  <c r="M1230" i="41"/>
  <c r="P1230" i="41" s="1"/>
  <c r="L1230" i="41"/>
  <c r="K1230" i="41"/>
  <c r="J1230" i="41"/>
  <c r="I1230" i="41"/>
  <c r="H1230" i="41"/>
  <c r="G1230" i="41"/>
  <c r="F1230" i="41"/>
  <c r="E1230" i="41"/>
  <c r="AG1230" i="41" s="1"/>
  <c r="D1230" i="41"/>
  <c r="C1230" i="41"/>
  <c r="AF1229" i="41"/>
  <c r="AB1229" i="41"/>
  <c r="AA1229" i="41"/>
  <c r="Z1229" i="41"/>
  <c r="Y1229" i="41"/>
  <c r="X1229" i="41"/>
  <c r="AE1229" i="41" s="1"/>
  <c r="W1229" i="41"/>
  <c r="V1229" i="41"/>
  <c r="U1229" i="41"/>
  <c r="T1229" i="41"/>
  <c r="AC1229" i="41" s="1"/>
  <c r="S1229" i="41"/>
  <c r="AI1229" i="41" s="1"/>
  <c r="R1229" i="41"/>
  <c r="Q1229" i="41"/>
  <c r="P1229" i="41"/>
  <c r="O1229" i="41"/>
  <c r="N1229" i="41"/>
  <c r="M1229" i="41"/>
  <c r="L1229" i="41"/>
  <c r="K1229" i="41"/>
  <c r="J1229" i="41"/>
  <c r="H1229" i="41"/>
  <c r="G1229" i="41"/>
  <c r="F1229" i="41"/>
  <c r="E1229" i="41"/>
  <c r="D1229" i="41"/>
  <c r="C1229" i="41"/>
  <c r="AG1229" i="41" s="1"/>
  <c r="AE1228" i="41"/>
  <c r="AB1228" i="41"/>
  <c r="AA1228" i="41"/>
  <c r="Z1228" i="41"/>
  <c r="Y1228" i="41"/>
  <c r="X1228" i="41"/>
  <c r="W1228" i="41"/>
  <c r="V1228" i="41"/>
  <c r="U1228" i="41"/>
  <c r="T1228" i="41"/>
  <c r="S1228" i="41"/>
  <c r="AI1228" i="41" s="1"/>
  <c r="R1228" i="41"/>
  <c r="AD1228" i="41" s="1"/>
  <c r="Q1228" i="41"/>
  <c r="O1228" i="41"/>
  <c r="N1228" i="41"/>
  <c r="M1228" i="41"/>
  <c r="L1228" i="41"/>
  <c r="K1228" i="41"/>
  <c r="P1228" i="41" s="1"/>
  <c r="J1228" i="41"/>
  <c r="H1228" i="41"/>
  <c r="G1228" i="41"/>
  <c r="F1228" i="41"/>
  <c r="AH1228" i="41" s="1"/>
  <c r="E1228" i="41"/>
  <c r="D1228" i="41"/>
  <c r="I1228" i="41" s="1"/>
  <c r="C1228" i="41"/>
  <c r="AG1228" i="41" s="1"/>
  <c r="AH1227" i="41"/>
  <c r="AB1227" i="41"/>
  <c r="AA1227" i="41"/>
  <c r="Z1227" i="41"/>
  <c r="AE1227" i="41" s="1"/>
  <c r="Y1227" i="41"/>
  <c r="X1227" i="41"/>
  <c r="W1227" i="41"/>
  <c r="V1227" i="41"/>
  <c r="V1260" i="41" s="1"/>
  <c r="U1227" i="41"/>
  <c r="T1227" i="41"/>
  <c r="S1227" i="41"/>
  <c r="R1227" i="41"/>
  <c r="Q1227" i="41"/>
  <c r="AI1227" i="41" s="1"/>
  <c r="O1227" i="41"/>
  <c r="N1227" i="41"/>
  <c r="M1227" i="41"/>
  <c r="L1227" i="41"/>
  <c r="K1227" i="41"/>
  <c r="P1227" i="41" s="1"/>
  <c r="J1227" i="41"/>
  <c r="H1227" i="41"/>
  <c r="G1227" i="41"/>
  <c r="F1227" i="41"/>
  <c r="I1227" i="41" s="1"/>
  <c r="E1227" i="41"/>
  <c r="AG1227" i="41" s="1"/>
  <c r="D1227" i="41"/>
  <c r="C1227" i="41"/>
  <c r="AC1226" i="41"/>
  <c r="AB1226" i="41"/>
  <c r="AA1226" i="41"/>
  <c r="Z1226" i="41"/>
  <c r="Y1226" i="41"/>
  <c r="X1226" i="41"/>
  <c r="AF1226" i="41" s="1"/>
  <c r="W1226" i="41"/>
  <c r="V1226" i="41"/>
  <c r="U1226" i="41"/>
  <c r="T1226" i="41"/>
  <c r="AJ1226" i="41" s="1"/>
  <c r="AK1226" i="41" s="1"/>
  <c r="S1226" i="41"/>
  <c r="R1226" i="41"/>
  <c r="AD1226" i="41" s="1"/>
  <c r="Q1226" i="41"/>
  <c r="AI1226" i="41" s="1"/>
  <c r="O1226" i="41"/>
  <c r="N1226" i="41"/>
  <c r="M1226" i="41"/>
  <c r="P1226" i="41" s="1"/>
  <c r="L1226" i="41"/>
  <c r="K1226" i="41"/>
  <c r="J1226" i="41"/>
  <c r="I1226" i="41"/>
  <c r="H1226" i="41"/>
  <c r="G1226" i="41"/>
  <c r="F1226" i="41"/>
  <c r="E1226" i="41"/>
  <c r="AG1226" i="41" s="1"/>
  <c r="D1226" i="41"/>
  <c r="AH1226" i="41" s="1"/>
  <c r="C1226" i="41"/>
  <c r="AB1225" i="41"/>
  <c r="AA1225" i="41"/>
  <c r="Z1225" i="41"/>
  <c r="Y1225" i="41"/>
  <c r="X1225" i="41"/>
  <c r="AE1225" i="41" s="1"/>
  <c r="W1225" i="41"/>
  <c r="V1225" i="41"/>
  <c r="U1225" i="41"/>
  <c r="T1225" i="41"/>
  <c r="AJ1225" i="41" s="1"/>
  <c r="S1225" i="41"/>
  <c r="AI1225" i="41" s="1"/>
  <c r="R1225" i="41"/>
  <c r="Q1225" i="41"/>
  <c r="P1225" i="41"/>
  <c r="O1225" i="41"/>
  <c r="N1225" i="41"/>
  <c r="M1225" i="41"/>
  <c r="L1225" i="41"/>
  <c r="K1225" i="41"/>
  <c r="J1225" i="41"/>
  <c r="H1225" i="41"/>
  <c r="G1225" i="41"/>
  <c r="F1225" i="41"/>
  <c r="E1225" i="41"/>
  <c r="D1225" i="41"/>
  <c r="C1225" i="41"/>
  <c r="AG1225" i="41" s="1"/>
  <c r="AE1224" i="41"/>
  <c r="AB1224" i="41"/>
  <c r="AA1224" i="41"/>
  <c r="AA1260" i="41" s="1"/>
  <c r="Z1224" i="41"/>
  <c r="Y1224" i="41"/>
  <c r="X1224" i="41"/>
  <c r="W1224" i="41"/>
  <c r="W1260" i="41" s="1"/>
  <c r="V1224" i="41"/>
  <c r="U1224" i="41"/>
  <c r="T1224" i="41"/>
  <c r="S1224" i="41"/>
  <c r="S1260" i="41" s="1"/>
  <c r="R1224" i="41"/>
  <c r="AD1224" i="41" s="1"/>
  <c r="Q1224" i="41"/>
  <c r="O1224" i="41"/>
  <c r="N1224" i="41"/>
  <c r="M1224" i="41"/>
  <c r="L1224" i="41"/>
  <c r="K1224" i="41"/>
  <c r="J1224" i="41"/>
  <c r="J1260" i="41" s="1"/>
  <c r="H1224" i="41"/>
  <c r="G1224" i="41"/>
  <c r="F1224" i="41"/>
  <c r="AH1224" i="41" s="1"/>
  <c r="E1224" i="41"/>
  <c r="D1224" i="41"/>
  <c r="C1224" i="41"/>
  <c r="AJ1214" i="41"/>
  <c r="AF1214" i="41"/>
  <c r="AB1214" i="41"/>
  <c r="AA1214" i="41"/>
  <c r="Z1214" i="41"/>
  <c r="Y1214" i="41"/>
  <c r="X1214" i="41"/>
  <c r="AE1214" i="41" s="1"/>
  <c r="W1214" i="41"/>
  <c r="V1214" i="41"/>
  <c r="U1214" i="41"/>
  <c r="T1214" i="41"/>
  <c r="S1214" i="41"/>
  <c r="AI1214" i="41" s="1"/>
  <c r="R1214" i="41"/>
  <c r="AD1214" i="41" s="1"/>
  <c r="Q1214" i="41"/>
  <c r="P1214" i="41"/>
  <c r="O1214" i="41"/>
  <c r="N1214" i="41"/>
  <c r="M1214" i="41"/>
  <c r="L1214" i="41"/>
  <c r="K1214" i="41"/>
  <c r="J1214" i="41"/>
  <c r="H1214" i="41"/>
  <c r="G1214" i="41"/>
  <c r="F1214" i="41"/>
  <c r="E1214" i="41"/>
  <c r="D1214" i="41"/>
  <c r="C1214" i="41"/>
  <c r="AG1214" i="41" s="1"/>
  <c r="AI1213" i="41"/>
  <c r="AE1213" i="41"/>
  <c r="AB1213" i="41"/>
  <c r="AA1213" i="41"/>
  <c r="Z1213" i="41"/>
  <c r="Y1213" i="41"/>
  <c r="X1213" i="41"/>
  <c r="W1213" i="41"/>
  <c r="V1213" i="41"/>
  <c r="U1213" i="41"/>
  <c r="T1213" i="41"/>
  <c r="S1213" i="41"/>
  <c r="R1213" i="41"/>
  <c r="AD1213" i="41" s="1"/>
  <c r="Q1213" i="41"/>
  <c r="O1213" i="41"/>
  <c r="N1213" i="41"/>
  <c r="M1213" i="41"/>
  <c r="L1213" i="41"/>
  <c r="K1213" i="41"/>
  <c r="P1213" i="41" s="1"/>
  <c r="J1213" i="41"/>
  <c r="H1213" i="41"/>
  <c r="G1213" i="41"/>
  <c r="F1213" i="41"/>
  <c r="AH1213" i="41" s="1"/>
  <c r="E1213" i="41"/>
  <c r="D1213" i="41"/>
  <c r="I1213" i="41" s="1"/>
  <c r="C1213" i="41"/>
  <c r="AG1213" i="41" s="1"/>
  <c r="AH1212" i="41"/>
  <c r="AB1212" i="41"/>
  <c r="AA1212" i="41"/>
  <c r="Z1212" i="41"/>
  <c r="Y1212" i="41"/>
  <c r="X1212" i="41"/>
  <c r="W1212" i="41"/>
  <c r="V1212" i="41"/>
  <c r="U1212" i="41"/>
  <c r="T1212" i="41"/>
  <c r="S1212" i="41"/>
  <c r="R1212" i="41"/>
  <c r="AD1212" i="41" s="1"/>
  <c r="Q1212" i="41"/>
  <c r="AI1212" i="41" s="1"/>
  <c r="O1212" i="41"/>
  <c r="N1212" i="41"/>
  <c r="M1212" i="41"/>
  <c r="L1212" i="41"/>
  <c r="K1212" i="41"/>
  <c r="P1212" i="41" s="1"/>
  <c r="J1212" i="41"/>
  <c r="H1212" i="41"/>
  <c r="G1212" i="41"/>
  <c r="F1212" i="41"/>
  <c r="I1212" i="41" s="1"/>
  <c r="E1212" i="41"/>
  <c r="AG1212" i="41" s="1"/>
  <c r="D1212" i="41"/>
  <c r="C1212" i="41"/>
  <c r="AC1211" i="41"/>
  <c r="AB1211" i="41"/>
  <c r="AA1211" i="41"/>
  <c r="Z1211" i="41"/>
  <c r="Y1211" i="41"/>
  <c r="X1211" i="41"/>
  <c r="W1211" i="41"/>
  <c r="V1211" i="41"/>
  <c r="U1211" i="41"/>
  <c r="T1211" i="41"/>
  <c r="AJ1211" i="41" s="1"/>
  <c r="S1211" i="41"/>
  <c r="R1211" i="41"/>
  <c r="AD1211" i="41" s="1"/>
  <c r="Q1211" i="41"/>
  <c r="AI1211" i="41" s="1"/>
  <c r="O1211" i="41"/>
  <c r="N1211" i="41"/>
  <c r="M1211" i="41"/>
  <c r="P1211" i="41" s="1"/>
  <c r="L1211" i="41"/>
  <c r="K1211" i="41"/>
  <c r="J1211" i="41"/>
  <c r="I1211" i="41"/>
  <c r="H1211" i="41"/>
  <c r="G1211" i="41"/>
  <c r="F1211" i="41"/>
  <c r="E1211" i="41"/>
  <c r="AG1211" i="41" s="1"/>
  <c r="D1211" i="41"/>
  <c r="C1211" i="41"/>
  <c r="AF1210" i="41"/>
  <c r="AB1210" i="41"/>
  <c r="AA1210" i="41"/>
  <c r="Z1210" i="41"/>
  <c r="Y1210" i="41"/>
  <c r="X1210" i="41"/>
  <c r="AE1210" i="41" s="1"/>
  <c r="W1210" i="41"/>
  <c r="V1210" i="41"/>
  <c r="U1210" i="41"/>
  <c r="T1210" i="41"/>
  <c r="AJ1210" i="41" s="1"/>
  <c r="S1210" i="41"/>
  <c r="AI1210" i="41" s="1"/>
  <c r="R1210" i="41"/>
  <c r="Q1210" i="41"/>
  <c r="P1210" i="41"/>
  <c r="O1210" i="41"/>
  <c r="N1210" i="41"/>
  <c r="M1210" i="41"/>
  <c r="L1210" i="41"/>
  <c r="K1210" i="41"/>
  <c r="J1210" i="41"/>
  <c r="H1210" i="41"/>
  <c r="G1210" i="41"/>
  <c r="F1210" i="41"/>
  <c r="E1210" i="41"/>
  <c r="D1210" i="41"/>
  <c r="C1210" i="41"/>
  <c r="AG1210" i="41" s="1"/>
  <c r="AE1209" i="41"/>
  <c r="AB1209" i="41"/>
  <c r="AA1209" i="41"/>
  <c r="Z1209" i="41"/>
  <c r="Y1209" i="41"/>
  <c r="X1209" i="41"/>
  <c r="W1209" i="41"/>
  <c r="V1209" i="41"/>
  <c r="U1209" i="41"/>
  <c r="T1209" i="41"/>
  <c r="S1209" i="41"/>
  <c r="AI1209" i="41" s="1"/>
  <c r="R1209" i="41"/>
  <c r="AD1209" i="41" s="1"/>
  <c r="Q1209" i="41"/>
  <c r="O1209" i="41"/>
  <c r="N1209" i="41"/>
  <c r="M1209" i="41"/>
  <c r="L1209" i="41"/>
  <c r="K1209" i="41"/>
  <c r="P1209" i="41" s="1"/>
  <c r="J1209" i="41"/>
  <c r="H1209" i="41"/>
  <c r="G1209" i="41"/>
  <c r="F1209" i="41"/>
  <c r="AH1209" i="41" s="1"/>
  <c r="E1209" i="41"/>
  <c r="D1209" i="41"/>
  <c r="I1209" i="41" s="1"/>
  <c r="C1209" i="41"/>
  <c r="AG1209" i="41" s="1"/>
  <c r="AH1208" i="41"/>
  <c r="AB1208" i="41"/>
  <c r="AA1208" i="41"/>
  <c r="Z1208" i="41"/>
  <c r="Y1208" i="41"/>
  <c r="X1208" i="41"/>
  <c r="W1208" i="41"/>
  <c r="V1208" i="41"/>
  <c r="U1208" i="41"/>
  <c r="T1208" i="41"/>
  <c r="S1208" i="41"/>
  <c r="R1208" i="41"/>
  <c r="Q1208" i="41"/>
  <c r="AI1208" i="41" s="1"/>
  <c r="O1208" i="41"/>
  <c r="N1208" i="41"/>
  <c r="M1208" i="41"/>
  <c r="L1208" i="41"/>
  <c r="K1208" i="41"/>
  <c r="P1208" i="41" s="1"/>
  <c r="J1208" i="41"/>
  <c r="H1208" i="41"/>
  <c r="G1208" i="41"/>
  <c r="F1208" i="41"/>
  <c r="I1208" i="41" s="1"/>
  <c r="E1208" i="41"/>
  <c r="AG1208" i="41" s="1"/>
  <c r="D1208" i="41"/>
  <c r="C1208" i="41"/>
  <c r="AC1207" i="41"/>
  <c r="AB1207" i="41"/>
  <c r="AA1207" i="41"/>
  <c r="Z1207" i="41"/>
  <c r="Y1207" i="41"/>
  <c r="X1207" i="41"/>
  <c r="AF1207" i="41" s="1"/>
  <c r="W1207" i="41"/>
  <c r="V1207" i="41"/>
  <c r="U1207" i="41"/>
  <c r="T1207" i="41"/>
  <c r="AJ1207" i="41" s="1"/>
  <c r="AK1207" i="41" s="1"/>
  <c r="S1207" i="41"/>
  <c r="R1207" i="41"/>
  <c r="AD1207" i="41" s="1"/>
  <c r="Q1207" i="41"/>
  <c r="AI1207" i="41" s="1"/>
  <c r="O1207" i="41"/>
  <c r="N1207" i="41"/>
  <c r="M1207" i="41"/>
  <c r="P1207" i="41" s="1"/>
  <c r="L1207" i="41"/>
  <c r="K1207" i="41"/>
  <c r="J1207" i="41"/>
  <c r="I1207" i="41"/>
  <c r="H1207" i="41"/>
  <c r="G1207" i="41"/>
  <c r="F1207" i="41"/>
  <c r="E1207" i="41"/>
  <c r="AG1207" i="41" s="1"/>
  <c r="D1207" i="41"/>
  <c r="AH1207" i="41" s="1"/>
  <c r="C1207" i="41"/>
  <c r="AB1206" i="41"/>
  <c r="AA1206" i="41"/>
  <c r="Z1206" i="41"/>
  <c r="Y1206" i="41"/>
  <c r="X1206" i="41"/>
  <c r="AE1206" i="41" s="1"/>
  <c r="W1206" i="41"/>
  <c r="V1206" i="41"/>
  <c r="U1206" i="41"/>
  <c r="T1206" i="41"/>
  <c r="AJ1206" i="41" s="1"/>
  <c r="S1206" i="41"/>
  <c r="AI1206" i="41" s="1"/>
  <c r="R1206" i="41"/>
  <c r="Q1206" i="41"/>
  <c r="P1206" i="41"/>
  <c r="O1206" i="41"/>
  <c r="N1206" i="41"/>
  <c r="M1206" i="41"/>
  <c r="L1206" i="41"/>
  <c r="K1206" i="41"/>
  <c r="J1206" i="41"/>
  <c r="H1206" i="41"/>
  <c r="G1206" i="41"/>
  <c r="F1206" i="41"/>
  <c r="E1206" i="41"/>
  <c r="D1206" i="41"/>
  <c r="C1206" i="41"/>
  <c r="AG1206" i="41" s="1"/>
  <c r="AE1205" i="41"/>
  <c r="AB1205" i="41"/>
  <c r="AA1205" i="41"/>
  <c r="Z1205" i="41"/>
  <c r="Y1205" i="41"/>
  <c r="X1205" i="41"/>
  <c r="W1205" i="41"/>
  <c r="V1205" i="41"/>
  <c r="U1205" i="41"/>
  <c r="T1205" i="41"/>
  <c r="S1205" i="41"/>
  <c r="AI1205" i="41" s="1"/>
  <c r="R1205" i="41"/>
  <c r="AD1205" i="41" s="1"/>
  <c r="Q1205" i="41"/>
  <c r="O1205" i="41"/>
  <c r="N1205" i="41"/>
  <c r="M1205" i="41"/>
  <c r="L1205" i="41"/>
  <c r="K1205" i="41"/>
  <c r="P1205" i="41" s="1"/>
  <c r="J1205" i="41"/>
  <c r="H1205" i="41"/>
  <c r="G1205" i="41"/>
  <c r="F1205" i="41"/>
  <c r="AH1205" i="41" s="1"/>
  <c r="E1205" i="41"/>
  <c r="D1205" i="41"/>
  <c r="I1205" i="41" s="1"/>
  <c r="C1205" i="41"/>
  <c r="AG1205" i="41" s="1"/>
  <c r="AD1204" i="41"/>
  <c r="AB1204" i="41"/>
  <c r="AA1204" i="41"/>
  <c r="Z1204" i="41"/>
  <c r="Y1204" i="41"/>
  <c r="X1204" i="41"/>
  <c r="AF1204" i="41" s="1"/>
  <c r="W1204" i="41"/>
  <c r="V1204" i="41"/>
  <c r="U1204" i="41"/>
  <c r="T1204" i="41"/>
  <c r="S1204" i="41"/>
  <c r="R1204" i="41"/>
  <c r="Q1204" i="41"/>
  <c r="AI1204" i="41" s="1"/>
  <c r="O1204" i="41"/>
  <c r="N1204" i="41"/>
  <c r="M1204" i="41"/>
  <c r="L1204" i="41"/>
  <c r="K1204" i="41"/>
  <c r="P1204" i="41" s="1"/>
  <c r="J1204" i="41"/>
  <c r="H1204" i="41"/>
  <c r="G1204" i="41"/>
  <c r="F1204" i="41"/>
  <c r="I1204" i="41" s="1"/>
  <c r="E1204" i="41"/>
  <c r="AG1204" i="41" s="1"/>
  <c r="D1204" i="41"/>
  <c r="C1204" i="41"/>
  <c r="AC1203" i="41"/>
  <c r="AB1203" i="41"/>
  <c r="AA1203" i="41"/>
  <c r="Z1203" i="41"/>
  <c r="Y1203" i="41"/>
  <c r="X1203" i="41"/>
  <c r="AF1203" i="41" s="1"/>
  <c r="W1203" i="41"/>
  <c r="V1203" i="41"/>
  <c r="U1203" i="41"/>
  <c r="T1203" i="41"/>
  <c r="AJ1203" i="41" s="1"/>
  <c r="AK1203" i="41" s="1"/>
  <c r="S1203" i="41"/>
  <c r="R1203" i="41"/>
  <c r="AD1203" i="41" s="1"/>
  <c r="Q1203" i="41"/>
  <c r="AI1203" i="41" s="1"/>
  <c r="O1203" i="41"/>
  <c r="N1203" i="41"/>
  <c r="M1203" i="41"/>
  <c r="P1203" i="41" s="1"/>
  <c r="L1203" i="41"/>
  <c r="K1203" i="41"/>
  <c r="J1203" i="41"/>
  <c r="I1203" i="41"/>
  <c r="H1203" i="41"/>
  <c r="G1203" i="41"/>
  <c r="F1203" i="41"/>
  <c r="E1203" i="41"/>
  <c r="AG1203" i="41" s="1"/>
  <c r="D1203" i="41"/>
  <c r="AH1203" i="41" s="1"/>
  <c r="C1203" i="41"/>
  <c r="AJ1202" i="41"/>
  <c r="AB1202" i="41"/>
  <c r="AA1202" i="41"/>
  <c r="Z1202" i="41"/>
  <c r="Y1202" i="41"/>
  <c r="X1202" i="41"/>
  <c r="AE1202" i="41" s="1"/>
  <c r="W1202" i="41"/>
  <c r="V1202" i="41"/>
  <c r="U1202" i="41"/>
  <c r="T1202" i="41"/>
  <c r="S1202" i="41"/>
  <c r="AI1202" i="41" s="1"/>
  <c r="R1202" i="41"/>
  <c r="AD1202" i="41" s="1"/>
  <c r="Q1202" i="41"/>
  <c r="P1202" i="41"/>
  <c r="O1202" i="41"/>
  <c r="N1202" i="41"/>
  <c r="M1202" i="41"/>
  <c r="L1202" i="41"/>
  <c r="K1202" i="41"/>
  <c r="J1202" i="41"/>
  <c r="H1202" i="41"/>
  <c r="G1202" i="41"/>
  <c r="F1202" i="41"/>
  <c r="E1202" i="41"/>
  <c r="D1202" i="41"/>
  <c r="C1202" i="41"/>
  <c r="AG1202" i="41" s="1"/>
  <c r="AI1201" i="41"/>
  <c r="AE1201" i="41"/>
  <c r="AB1201" i="41"/>
  <c r="AA1201" i="41"/>
  <c r="Z1201" i="41"/>
  <c r="Y1201" i="41"/>
  <c r="X1201" i="41"/>
  <c r="W1201" i="41"/>
  <c r="V1201" i="41"/>
  <c r="U1201" i="41"/>
  <c r="T1201" i="41"/>
  <c r="S1201" i="41"/>
  <c r="R1201" i="41"/>
  <c r="AD1201" i="41" s="1"/>
  <c r="Q1201" i="41"/>
  <c r="O1201" i="41"/>
  <c r="N1201" i="41"/>
  <c r="M1201" i="41"/>
  <c r="L1201" i="41"/>
  <c r="K1201" i="41"/>
  <c r="P1201" i="41" s="1"/>
  <c r="J1201" i="41"/>
  <c r="H1201" i="41"/>
  <c r="G1201" i="41"/>
  <c r="F1201" i="41"/>
  <c r="AH1201" i="41" s="1"/>
  <c r="E1201" i="41"/>
  <c r="D1201" i="41"/>
  <c r="I1201" i="41" s="1"/>
  <c r="C1201" i="41"/>
  <c r="AG1201" i="41" s="1"/>
  <c r="AB1200" i="41"/>
  <c r="AA1200" i="41"/>
  <c r="Z1200" i="41"/>
  <c r="Y1200" i="41"/>
  <c r="X1200" i="41"/>
  <c r="AF1200" i="41" s="1"/>
  <c r="W1200" i="41"/>
  <c r="V1200" i="41"/>
  <c r="U1200" i="41"/>
  <c r="T1200" i="41"/>
  <c r="S1200" i="41"/>
  <c r="R1200" i="41"/>
  <c r="Q1200" i="41"/>
  <c r="AI1200" i="41" s="1"/>
  <c r="O1200" i="41"/>
  <c r="N1200" i="41"/>
  <c r="M1200" i="41"/>
  <c r="L1200" i="41"/>
  <c r="K1200" i="41"/>
  <c r="P1200" i="41" s="1"/>
  <c r="J1200" i="41"/>
  <c r="H1200" i="41"/>
  <c r="G1200" i="41"/>
  <c r="F1200" i="41"/>
  <c r="I1200" i="41" s="1"/>
  <c r="E1200" i="41"/>
  <c r="AG1200" i="41" s="1"/>
  <c r="D1200" i="41"/>
  <c r="C1200" i="41"/>
  <c r="AC1199" i="41"/>
  <c r="AB1199" i="41"/>
  <c r="AA1199" i="41"/>
  <c r="Z1199" i="41"/>
  <c r="Y1199" i="41"/>
  <c r="X1199" i="41"/>
  <c r="W1199" i="41"/>
  <c r="V1199" i="41"/>
  <c r="U1199" i="41"/>
  <c r="T1199" i="41"/>
  <c r="AJ1199" i="41" s="1"/>
  <c r="S1199" i="41"/>
  <c r="R1199" i="41"/>
  <c r="AD1199" i="41" s="1"/>
  <c r="Q1199" i="41"/>
  <c r="AI1199" i="41" s="1"/>
  <c r="O1199" i="41"/>
  <c r="N1199" i="41"/>
  <c r="M1199" i="41"/>
  <c r="P1199" i="41" s="1"/>
  <c r="L1199" i="41"/>
  <c r="K1199" i="41"/>
  <c r="J1199" i="41"/>
  <c r="I1199" i="41"/>
  <c r="H1199" i="41"/>
  <c r="G1199" i="41"/>
  <c r="F1199" i="41"/>
  <c r="E1199" i="41"/>
  <c r="AG1199" i="41" s="1"/>
  <c r="D1199" i="41"/>
  <c r="C1199" i="41"/>
  <c r="AJ1198" i="41"/>
  <c r="AF1198" i="41"/>
  <c r="AB1198" i="41"/>
  <c r="AA1198" i="41"/>
  <c r="Z1198" i="41"/>
  <c r="Y1198" i="41"/>
  <c r="X1198" i="41"/>
  <c r="AE1198" i="41" s="1"/>
  <c r="W1198" i="41"/>
  <c r="V1198" i="41"/>
  <c r="U1198" i="41"/>
  <c r="T1198" i="41"/>
  <c r="S1198" i="41"/>
  <c r="AI1198" i="41" s="1"/>
  <c r="R1198" i="41"/>
  <c r="AD1198" i="41" s="1"/>
  <c r="Q1198" i="41"/>
  <c r="P1198" i="41"/>
  <c r="O1198" i="41"/>
  <c r="N1198" i="41"/>
  <c r="M1198" i="41"/>
  <c r="L1198" i="41"/>
  <c r="K1198" i="41"/>
  <c r="J1198" i="41"/>
  <c r="H1198" i="41"/>
  <c r="G1198" i="41"/>
  <c r="F1198" i="41"/>
  <c r="E1198" i="41"/>
  <c r="D1198" i="41"/>
  <c r="C1198" i="41"/>
  <c r="AG1198" i="41" s="1"/>
  <c r="AI1197" i="41"/>
  <c r="AE1197" i="41"/>
  <c r="AB1197" i="41"/>
  <c r="AA1197" i="41"/>
  <c r="Z1197" i="41"/>
  <c r="Y1197" i="41"/>
  <c r="X1197" i="41"/>
  <c r="W1197" i="41"/>
  <c r="V1197" i="41"/>
  <c r="U1197" i="41"/>
  <c r="T1197" i="41"/>
  <c r="S1197" i="41"/>
  <c r="R1197" i="41"/>
  <c r="AD1197" i="41" s="1"/>
  <c r="Q1197" i="41"/>
  <c r="O1197" i="41"/>
  <c r="N1197" i="41"/>
  <c r="M1197" i="41"/>
  <c r="L1197" i="41"/>
  <c r="K1197" i="41"/>
  <c r="P1197" i="41" s="1"/>
  <c r="J1197" i="41"/>
  <c r="H1197" i="41"/>
  <c r="G1197" i="41"/>
  <c r="F1197" i="41"/>
  <c r="AH1197" i="41" s="1"/>
  <c r="E1197" i="41"/>
  <c r="D1197" i="41"/>
  <c r="I1197" i="41" s="1"/>
  <c r="C1197" i="41"/>
  <c r="AG1197" i="41" s="1"/>
  <c r="AH1196" i="41"/>
  <c r="AB1196" i="41"/>
  <c r="AA1196" i="41"/>
  <c r="Z1196" i="41"/>
  <c r="Y1196" i="41"/>
  <c r="X1196" i="41"/>
  <c r="W1196" i="41"/>
  <c r="V1196" i="41"/>
  <c r="U1196" i="41"/>
  <c r="T1196" i="41"/>
  <c r="S1196" i="41"/>
  <c r="R1196" i="41"/>
  <c r="AD1196" i="41" s="1"/>
  <c r="Q1196" i="41"/>
  <c r="AI1196" i="41" s="1"/>
  <c r="O1196" i="41"/>
  <c r="N1196" i="41"/>
  <c r="M1196" i="41"/>
  <c r="L1196" i="41"/>
  <c r="K1196" i="41"/>
  <c r="P1196" i="41" s="1"/>
  <c r="J1196" i="41"/>
  <c r="H1196" i="41"/>
  <c r="G1196" i="41"/>
  <c r="F1196" i="41"/>
  <c r="I1196" i="41" s="1"/>
  <c r="E1196" i="41"/>
  <c r="AG1196" i="41" s="1"/>
  <c r="D1196" i="41"/>
  <c r="C1196" i="41"/>
  <c r="AC1195" i="41"/>
  <c r="AB1195" i="41"/>
  <c r="AA1195" i="41"/>
  <c r="Z1195" i="41"/>
  <c r="Y1195" i="41"/>
  <c r="X1195" i="41"/>
  <c r="W1195" i="41"/>
  <c r="V1195" i="41"/>
  <c r="U1195" i="41"/>
  <c r="T1195" i="41"/>
  <c r="AJ1195" i="41" s="1"/>
  <c r="S1195" i="41"/>
  <c r="R1195" i="41"/>
  <c r="AD1195" i="41" s="1"/>
  <c r="Q1195" i="41"/>
  <c r="AI1195" i="41" s="1"/>
  <c r="O1195" i="41"/>
  <c r="N1195" i="41"/>
  <c r="M1195" i="41"/>
  <c r="P1195" i="41" s="1"/>
  <c r="L1195" i="41"/>
  <c r="K1195" i="41"/>
  <c r="J1195" i="41"/>
  <c r="I1195" i="41"/>
  <c r="H1195" i="41"/>
  <c r="G1195" i="41"/>
  <c r="F1195" i="41"/>
  <c r="E1195" i="41"/>
  <c r="AG1195" i="41" s="1"/>
  <c r="D1195" i="41"/>
  <c r="C1195" i="41"/>
  <c r="AF1194" i="41"/>
  <c r="AB1194" i="41"/>
  <c r="AA1194" i="41"/>
  <c r="Z1194" i="41"/>
  <c r="Y1194" i="41"/>
  <c r="X1194" i="41"/>
  <c r="AE1194" i="41" s="1"/>
  <c r="W1194" i="41"/>
  <c r="V1194" i="41"/>
  <c r="U1194" i="41"/>
  <c r="T1194" i="41"/>
  <c r="AJ1194" i="41" s="1"/>
  <c r="S1194" i="41"/>
  <c r="AI1194" i="41" s="1"/>
  <c r="R1194" i="41"/>
  <c r="Q1194" i="41"/>
  <c r="P1194" i="41"/>
  <c r="O1194" i="41"/>
  <c r="N1194" i="41"/>
  <c r="M1194" i="41"/>
  <c r="L1194" i="41"/>
  <c r="K1194" i="41"/>
  <c r="J1194" i="41"/>
  <c r="H1194" i="41"/>
  <c r="G1194" i="41"/>
  <c r="F1194" i="41"/>
  <c r="E1194" i="41"/>
  <c r="D1194" i="41"/>
  <c r="C1194" i="41"/>
  <c r="AG1194" i="41" s="1"/>
  <c r="AE1193" i="41"/>
  <c r="AB1193" i="41"/>
  <c r="AA1193" i="41"/>
  <c r="Z1193" i="41"/>
  <c r="Y1193" i="41"/>
  <c r="X1193" i="41"/>
  <c r="W1193" i="41"/>
  <c r="V1193" i="41"/>
  <c r="U1193" i="41"/>
  <c r="T1193" i="41"/>
  <c r="S1193" i="41"/>
  <c r="AI1193" i="41" s="1"/>
  <c r="R1193" i="41"/>
  <c r="AD1193" i="41" s="1"/>
  <c r="Q1193" i="41"/>
  <c r="O1193" i="41"/>
  <c r="N1193" i="41"/>
  <c r="M1193" i="41"/>
  <c r="L1193" i="41"/>
  <c r="K1193" i="41"/>
  <c r="P1193" i="41" s="1"/>
  <c r="J1193" i="41"/>
  <c r="H1193" i="41"/>
  <c r="G1193" i="41"/>
  <c r="F1193" i="41"/>
  <c r="AH1193" i="41" s="1"/>
  <c r="E1193" i="41"/>
  <c r="D1193" i="41"/>
  <c r="I1193" i="41" s="1"/>
  <c r="C1193" i="41"/>
  <c r="AG1193" i="41" s="1"/>
  <c r="AH1192" i="41"/>
  <c r="AB1192" i="41"/>
  <c r="AA1192" i="41"/>
  <c r="Z1192" i="41"/>
  <c r="Y1192" i="41"/>
  <c r="X1192" i="41"/>
  <c r="W1192" i="41"/>
  <c r="V1192" i="41"/>
  <c r="U1192" i="41"/>
  <c r="T1192" i="41"/>
  <c r="S1192" i="41"/>
  <c r="R1192" i="41"/>
  <c r="Q1192" i="41"/>
  <c r="AI1192" i="41" s="1"/>
  <c r="O1192" i="41"/>
  <c r="N1192" i="41"/>
  <c r="M1192" i="41"/>
  <c r="L1192" i="41"/>
  <c r="K1192" i="41"/>
  <c r="P1192" i="41" s="1"/>
  <c r="J1192" i="41"/>
  <c r="H1192" i="41"/>
  <c r="G1192" i="41"/>
  <c r="F1192" i="41"/>
  <c r="I1192" i="41" s="1"/>
  <c r="E1192" i="41"/>
  <c r="AG1192" i="41" s="1"/>
  <c r="D1192" i="41"/>
  <c r="C1192" i="41"/>
  <c r="AC1191" i="41"/>
  <c r="AB1191" i="41"/>
  <c r="AA1191" i="41"/>
  <c r="Z1191" i="41"/>
  <c r="Y1191" i="41"/>
  <c r="X1191" i="41"/>
  <c r="AF1191" i="41" s="1"/>
  <c r="W1191" i="41"/>
  <c r="V1191" i="41"/>
  <c r="U1191" i="41"/>
  <c r="T1191" i="41"/>
  <c r="AJ1191" i="41" s="1"/>
  <c r="AK1191" i="41" s="1"/>
  <c r="S1191" i="41"/>
  <c r="R1191" i="41"/>
  <c r="AD1191" i="41" s="1"/>
  <c r="Q1191" i="41"/>
  <c r="AI1191" i="41" s="1"/>
  <c r="O1191" i="41"/>
  <c r="N1191" i="41"/>
  <c r="M1191" i="41"/>
  <c r="P1191" i="41" s="1"/>
  <c r="L1191" i="41"/>
  <c r="K1191" i="41"/>
  <c r="J1191" i="41"/>
  <c r="I1191" i="41"/>
  <c r="H1191" i="41"/>
  <c r="G1191" i="41"/>
  <c r="F1191" i="41"/>
  <c r="E1191" i="41"/>
  <c r="AG1191" i="41" s="1"/>
  <c r="D1191" i="41"/>
  <c r="AH1191" i="41" s="1"/>
  <c r="C1191" i="41"/>
  <c r="AB1190" i="41"/>
  <c r="AA1190" i="41"/>
  <c r="Z1190" i="41"/>
  <c r="Y1190" i="41"/>
  <c r="X1190" i="41"/>
  <c r="AE1190" i="41" s="1"/>
  <c r="W1190" i="41"/>
  <c r="V1190" i="41"/>
  <c r="U1190" i="41"/>
  <c r="T1190" i="41"/>
  <c r="AJ1190" i="41" s="1"/>
  <c r="S1190" i="41"/>
  <c r="AI1190" i="41" s="1"/>
  <c r="R1190" i="41"/>
  <c r="Q1190" i="41"/>
  <c r="P1190" i="41"/>
  <c r="O1190" i="41"/>
  <c r="N1190" i="41"/>
  <c r="M1190" i="41"/>
  <c r="L1190" i="41"/>
  <c r="K1190" i="41"/>
  <c r="J1190" i="41"/>
  <c r="H1190" i="41"/>
  <c r="G1190" i="41"/>
  <c r="F1190" i="41"/>
  <c r="E1190" i="41"/>
  <c r="D1190" i="41"/>
  <c r="C1190" i="41"/>
  <c r="AG1190" i="41" s="1"/>
  <c r="AE1189" i="41"/>
  <c r="AB1189" i="41"/>
  <c r="AA1189" i="41"/>
  <c r="Z1189" i="41"/>
  <c r="Y1189" i="41"/>
  <c r="X1189" i="41"/>
  <c r="W1189" i="41"/>
  <c r="V1189" i="41"/>
  <c r="U1189" i="41"/>
  <c r="T1189" i="41"/>
  <c r="S1189" i="41"/>
  <c r="AI1189" i="41" s="1"/>
  <c r="R1189" i="41"/>
  <c r="AD1189" i="41" s="1"/>
  <c r="Q1189" i="41"/>
  <c r="O1189" i="41"/>
  <c r="N1189" i="41"/>
  <c r="M1189" i="41"/>
  <c r="L1189" i="41"/>
  <c r="K1189" i="41"/>
  <c r="P1189" i="41" s="1"/>
  <c r="J1189" i="41"/>
  <c r="H1189" i="41"/>
  <c r="G1189" i="41"/>
  <c r="F1189" i="41"/>
  <c r="AH1189" i="41" s="1"/>
  <c r="E1189" i="41"/>
  <c r="D1189" i="41"/>
  <c r="I1189" i="41" s="1"/>
  <c r="C1189" i="41"/>
  <c r="AG1189" i="41" s="1"/>
  <c r="AD1188" i="41"/>
  <c r="AB1188" i="41"/>
  <c r="AA1188" i="41"/>
  <c r="Z1188" i="41"/>
  <c r="Y1188" i="41"/>
  <c r="X1188" i="41"/>
  <c r="AF1188" i="41" s="1"/>
  <c r="W1188" i="41"/>
  <c r="V1188" i="41"/>
  <c r="U1188" i="41"/>
  <c r="T1188" i="41"/>
  <c r="S1188" i="41"/>
  <c r="R1188" i="41"/>
  <c r="Q1188" i="41"/>
  <c r="AI1188" i="41" s="1"/>
  <c r="O1188" i="41"/>
  <c r="N1188" i="41"/>
  <c r="M1188" i="41"/>
  <c r="L1188" i="41"/>
  <c r="K1188" i="41"/>
  <c r="P1188" i="41" s="1"/>
  <c r="J1188" i="41"/>
  <c r="H1188" i="41"/>
  <c r="G1188" i="41"/>
  <c r="F1188" i="41"/>
  <c r="I1188" i="41" s="1"/>
  <c r="E1188" i="41"/>
  <c r="AG1188" i="41" s="1"/>
  <c r="D1188" i="41"/>
  <c r="C1188" i="41"/>
  <c r="AC1187" i="41"/>
  <c r="AB1187" i="41"/>
  <c r="AA1187" i="41"/>
  <c r="Z1187" i="41"/>
  <c r="Y1187" i="41"/>
  <c r="X1187" i="41"/>
  <c r="AF1187" i="41" s="1"/>
  <c r="W1187" i="41"/>
  <c r="V1187" i="41"/>
  <c r="U1187" i="41"/>
  <c r="T1187" i="41"/>
  <c r="AJ1187" i="41" s="1"/>
  <c r="AK1187" i="41" s="1"/>
  <c r="S1187" i="41"/>
  <c r="R1187" i="41"/>
  <c r="AD1187" i="41" s="1"/>
  <c r="Q1187" i="41"/>
  <c r="AI1187" i="41" s="1"/>
  <c r="O1187" i="41"/>
  <c r="N1187" i="41"/>
  <c r="M1187" i="41"/>
  <c r="P1187" i="41" s="1"/>
  <c r="L1187" i="41"/>
  <c r="K1187" i="41"/>
  <c r="J1187" i="41"/>
  <c r="I1187" i="41"/>
  <c r="H1187" i="41"/>
  <c r="G1187" i="41"/>
  <c r="F1187" i="41"/>
  <c r="E1187" i="41"/>
  <c r="AG1187" i="41" s="1"/>
  <c r="D1187" i="41"/>
  <c r="AH1187" i="41" s="1"/>
  <c r="C1187" i="41"/>
  <c r="AJ1186" i="41"/>
  <c r="AB1186" i="41"/>
  <c r="AA1186" i="41"/>
  <c r="Z1186" i="41"/>
  <c r="Y1186" i="41"/>
  <c r="X1186" i="41"/>
  <c r="AE1186" i="41" s="1"/>
  <c r="W1186" i="41"/>
  <c r="V1186" i="41"/>
  <c r="U1186" i="41"/>
  <c r="T1186" i="41"/>
  <c r="S1186" i="41"/>
  <c r="AI1186" i="41" s="1"/>
  <c r="R1186" i="41"/>
  <c r="AD1186" i="41" s="1"/>
  <c r="Q1186" i="41"/>
  <c r="P1186" i="41"/>
  <c r="O1186" i="41"/>
  <c r="N1186" i="41"/>
  <c r="M1186" i="41"/>
  <c r="L1186" i="41"/>
  <c r="K1186" i="41"/>
  <c r="J1186" i="41"/>
  <c r="H1186" i="41"/>
  <c r="G1186" i="41"/>
  <c r="F1186" i="41"/>
  <c r="E1186" i="41"/>
  <c r="D1186" i="41"/>
  <c r="C1186" i="41"/>
  <c r="AG1186" i="41" s="1"/>
  <c r="AI1185" i="41"/>
  <c r="AE1185" i="41"/>
  <c r="AB1185" i="41"/>
  <c r="AA1185" i="41"/>
  <c r="Z1185" i="41"/>
  <c r="Y1185" i="41"/>
  <c r="X1185" i="41"/>
  <c r="W1185" i="41"/>
  <c r="V1185" i="41"/>
  <c r="U1185" i="41"/>
  <c r="T1185" i="41"/>
  <c r="S1185" i="41"/>
  <c r="R1185" i="41"/>
  <c r="AD1185" i="41" s="1"/>
  <c r="Q1185" i="41"/>
  <c r="O1185" i="41"/>
  <c r="N1185" i="41"/>
  <c r="M1185" i="41"/>
  <c r="L1185" i="41"/>
  <c r="K1185" i="41"/>
  <c r="P1185" i="41" s="1"/>
  <c r="J1185" i="41"/>
  <c r="H1185" i="41"/>
  <c r="G1185" i="41"/>
  <c r="F1185" i="41"/>
  <c r="AH1185" i="41" s="1"/>
  <c r="E1185" i="41"/>
  <c r="D1185" i="41"/>
  <c r="I1185" i="41" s="1"/>
  <c r="C1185" i="41"/>
  <c r="AG1185" i="41" s="1"/>
  <c r="AB1184" i="41"/>
  <c r="AA1184" i="41"/>
  <c r="Z1184" i="41"/>
  <c r="Y1184" i="41"/>
  <c r="X1184" i="41"/>
  <c r="AF1184" i="41" s="1"/>
  <c r="W1184" i="41"/>
  <c r="V1184" i="41"/>
  <c r="U1184" i="41"/>
  <c r="T1184" i="41"/>
  <c r="S1184" i="41"/>
  <c r="R1184" i="41"/>
  <c r="Q1184" i="41"/>
  <c r="AI1184" i="41" s="1"/>
  <c r="O1184" i="41"/>
  <c r="N1184" i="41"/>
  <c r="M1184" i="41"/>
  <c r="L1184" i="41"/>
  <c r="K1184" i="41"/>
  <c r="P1184" i="41" s="1"/>
  <c r="J1184" i="41"/>
  <c r="H1184" i="41"/>
  <c r="G1184" i="41"/>
  <c r="F1184" i="41"/>
  <c r="I1184" i="41" s="1"/>
  <c r="E1184" i="41"/>
  <c r="AG1184" i="41" s="1"/>
  <c r="D1184" i="41"/>
  <c r="C1184" i="41"/>
  <c r="AC1183" i="41"/>
  <c r="AB1183" i="41"/>
  <c r="AA1183" i="41"/>
  <c r="Z1183" i="41"/>
  <c r="Y1183" i="41"/>
  <c r="X1183" i="41"/>
  <c r="W1183" i="41"/>
  <c r="V1183" i="41"/>
  <c r="U1183" i="41"/>
  <c r="T1183" i="41"/>
  <c r="AJ1183" i="41" s="1"/>
  <c r="S1183" i="41"/>
  <c r="R1183" i="41"/>
  <c r="AD1183" i="41" s="1"/>
  <c r="Q1183" i="41"/>
  <c r="AI1183" i="41" s="1"/>
  <c r="O1183" i="41"/>
  <c r="N1183" i="41"/>
  <c r="M1183" i="41"/>
  <c r="P1183" i="41" s="1"/>
  <c r="L1183" i="41"/>
  <c r="K1183" i="41"/>
  <c r="J1183" i="41"/>
  <c r="I1183" i="41"/>
  <c r="H1183" i="41"/>
  <c r="G1183" i="41"/>
  <c r="F1183" i="41"/>
  <c r="E1183" i="41"/>
  <c r="AG1183" i="41" s="1"/>
  <c r="D1183" i="41"/>
  <c r="C1183" i="41"/>
  <c r="AJ1182" i="41"/>
  <c r="AF1182" i="41"/>
  <c r="AB1182" i="41"/>
  <c r="AA1182" i="41"/>
  <c r="Z1182" i="41"/>
  <c r="Y1182" i="41"/>
  <c r="X1182" i="41"/>
  <c r="AE1182" i="41" s="1"/>
  <c r="W1182" i="41"/>
  <c r="V1182" i="41"/>
  <c r="U1182" i="41"/>
  <c r="T1182" i="41"/>
  <c r="S1182" i="41"/>
  <c r="AI1182" i="41" s="1"/>
  <c r="R1182" i="41"/>
  <c r="AD1182" i="41" s="1"/>
  <c r="Q1182" i="41"/>
  <c r="P1182" i="41"/>
  <c r="O1182" i="41"/>
  <c r="N1182" i="41"/>
  <c r="M1182" i="41"/>
  <c r="L1182" i="41"/>
  <c r="K1182" i="41"/>
  <c r="J1182" i="41"/>
  <c r="H1182" i="41"/>
  <c r="G1182" i="41"/>
  <c r="F1182" i="41"/>
  <c r="E1182" i="41"/>
  <c r="D1182" i="41"/>
  <c r="C1182" i="41"/>
  <c r="AG1182" i="41" s="1"/>
  <c r="AI1181" i="41"/>
  <c r="AE1181" i="41"/>
  <c r="AB1181" i="41"/>
  <c r="AA1181" i="41"/>
  <c r="Z1181" i="41"/>
  <c r="Y1181" i="41"/>
  <c r="X1181" i="41"/>
  <c r="W1181" i="41"/>
  <c r="V1181" i="41"/>
  <c r="U1181" i="41"/>
  <c r="T1181" i="41"/>
  <c r="S1181" i="41"/>
  <c r="R1181" i="41"/>
  <c r="AD1181" i="41" s="1"/>
  <c r="Q1181" i="41"/>
  <c r="O1181" i="41"/>
  <c r="N1181" i="41"/>
  <c r="M1181" i="41"/>
  <c r="L1181" i="41"/>
  <c r="K1181" i="41"/>
  <c r="P1181" i="41" s="1"/>
  <c r="J1181" i="41"/>
  <c r="H1181" i="41"/>
  <c r="G1181" i="41"/>
  <c r="F1181" i="41"/>
  <c r="AH1181" i="41" s="1"/>
  <c r="E1181" i="41"/>
  <c r="D1181" i="41"/>
  <c r="I1181" i="41" s="1"/>
  <c r="C1181" i="41"/>
  <c r="AG1181" i="41" s="1"/>
  <c r="AH1180" i="41"/>
  <c r="AB1180" i="41"/>
  <c r="AA1180" i="41"/>
  <c r="Z1180" i="41"/>
  <c r="Y1180" i="41"/>
  <c r="X1180" i="41"/>
  <c r="W1180" i="41"/>
  <c r="V1180" i="41"/>
  <c r="U1180" i="41"/>
  <c r="T1180" i="41"/>
  <c r="S1180" i="41"/>
  <c r="R1180" i="41"/>
  <c r="AD1180" i="41" s="1"/>
  <c r="Q1180" i="41"/>
  <c r="AI1180" i="41" s="1"/>
  <c r="O1180" i="41"/>
  <c r="N1180" i="41"/>
  <c r="M1180" i="41"/>
  <c r="L1180" i="41"/>
  <c r="K1180" i="41"/>
  <c r="P1180" i="41" s="1"/>
  <c r="J1180" i="41"/>
  <c r="H1180" i="41"/>
  <c r="G1180" i="41"/>
  <c r="F1180" i="41"/>
  <c r="I1180" i="41" s="1"/>
  <c r="E1180" i="41"/>
  <c r="AG1180" i="41" s="1"/>
  <c r="D1180" i="41"/>
  <c r="C1180" i="41"/>
  <c r="AC1179" i="41"/>
  <c r="AB1179" i="41"/>
  <c r="AA1179" i="41"/>
  <c r="Z1179" i="41"/>
  <c r="Z1215" i="41" s="1"/>
  <c r="Y1179" i="41"/>
  <c r="Y1215" i="41" s="1"/>
  <c r="X1179" i="41"/>
  <c r="W1179" i="41"/>
  <c r="V1179" i="41"/>
  <c r="V1215" i="41" s="1"/>
  <c r="U1179" i="41"/>
  <c r="U1215" i="41" s="1"/>
  <c r="T1179" i="41"/>
  <c r="S1179" i="41"/>
  <c r="R1179" i="41"/>
  <c r="R1215" i="41" s="1"/>
  <c r="Q1179" i="41"/>
  <c r="AI1179" i="41" s="1"/>
  <c r="O1179" i="41"/>
  <c r="N1179" i="41"/>
  <c r="M1179" i="41"/>
  <c r="P1179" i="41" s="1"/>
  <c r="P1215" i="41" s="1"/>
  <c r="L1179" i="41"/>
  <c r="K1179" i="41"/>
  <c r="J1179" i="41"/>
  <c r="I1179" i="41"/>
  <c r="H1179" i="41"/>
  <c r="G1179" i="41"/>
  <c r="F1179" i="41"/>
  <c r="E1179" i="41"/>
  <c r="E1215" i="41" s="1"/>
  <c r="D1179" i="41"/>
  <c r="C1179" i="41"/>
  <c r="AH1169" i="41"/>
  <c r="AB1169" i="41"/>
  <c r="AA1169" i="41"/>
  <c r="Z1169" i="41"/>
  <c r="Y1169" i="41"/>
  <c r="X1169" i="41"/>
  <c r="W1169" i="41"/>
  <c r="V1169" i="41"/>
  <c r="U1169" i="41"/>
  <c r="T1169" i="41"/>
  <c r="S1169" i="41"/>
  <c r="R1169" i="41"/>
  <c r="AD1169" i="41" s="1"/>
  <c r="Q1169" i="41"/>
  <c r="AI1169" i="41" s="1"/>
  <c r="O1169" i="41"/>
  <c r="N1169" i="41"/>
  <c r="M1169" i="41"/>
  <c r="L1169" i="41"/>
  <c r="K1169" i="41"/>
  <c r="P1169" i="41" s="1"/>
  <c r="J1169" i="41"/>
  <c r="H1169" i="41"/>
  <c r="G1169" i="41"/>
  <c r="F1169" i="41"/>
  <c r="I1169" i="41" s="1"/>
  <c r="E1169" i="41"/>
  <c r="AG1169" i="41" s="1"/>
  <c r="D1169" i="41"/>
  <c r="C1169" i="41"/>
  <c r="AC1168" i="41"/>
  <c r="AB1168" i="41"/>
  <c r="AA1168" i="41"/>
  <c r="Z1168" i="41"/>
  <c r="Y1168" i="41"/>
  <c r="X1168" i="41"/>
  <c r="W1168" i="41"/>
  <c r="V1168" i="41"/>
  <c r="U1168" i="41"/>
  <c r="T1168" i="41"/>
  <c r="AJ1168" i="41" s="1"/>
  <c r="S1168" i="41"/>
  <c r="R1168" i="41"/>
  <c r="AD1168" i="41" s="1"/>
  <c r="Q1168" i="41"/>
  <c r="AI1168" i="41" s="1"/>
  <c r="O1168" i="41"/>
  <c r="N1168" i="41"/>
  <c r="M1168" i="41"/>
  <c r="P1168" i="41" s="1"/>
  <c r="L1168" i="41"/>
  <c r="K1168" i="41"/>
  <c r="J1168" i="41"/>
  <c r="I1168" i="41"/>
  <c r="H1168" i="41"/>
  <c r="G1168" i="41"/>
  <c r="F1168" i="41"/>
  <c r="E1168" i="41"/>
  <c r="AG1168" i="41" s="1"/>
  <c r="D1168" i="41"/>
  <c r="C1168" i="41"/>
  <c r="AF1167" i="41"/>
  <c r="AB1167" i="41"/>
  <c r="AA1167" i="41"/>
  <c r="Z1167" i="41"/>
  <c r="Y1167" i="41"/>
  <c r="X1167" i="41"/>
  <c r="AE1167" i="41" s="1"/>
  <c r="W1167" i="41"/>
  <c r="V1167" i="41"/>
  <c r="U1167" i="41"/>
  <c r="T1167" i="41"/>
  <c r="AJ1167" i="41" s="1"/>
  <c r="S1167" i="41"/>
  <c r="AI1167" i="41" s="1"/>
  <c r="R1167" i="41"/>
  <c r="Q1167" i="41"/>
  <c r="P1167" i="41"/>
  <c r="O1167" i="41"/>
  <c r="N1167" i="41"/>
  <c r="M1167" i="41"/>
  <c r="L1167" i="41"/>
  <c r="K1167" i="41"/>
  <c r="J1167" i="41"/>
  <c r="H1167" i="41"/>
  <c r="G1167" i="41"/>
  <c r="F1167" i="41"/>
  <c r="E1167" i="41"/>
  <c r="D1167" i="41"/>
  <c r="C1167" i="41"/>
  <c r="AG1167" i="41" s="1"/>
  <c r="AE1166" i="41"/>
  <c r="AB1166" i="41"/>
  <c r="AA1166" i="41"/>
  <c r="Z1166" i="41"/>
  <c r="Y1166" i="41"/>
  <c r="X1166" i="41"/>
  <c r="W1166" i="41"/>
  <c r="V1166" i="41"/>
  <c r="U1166" i="41"/>
  <c r="T1166" i="41"/>
  <c r="S1166" i="41"/>
  <c r="AI1166" i="41" s="1"/>
  <c r="R1166" i="41"/>
  <c r="AD1166" i="41" s="1"/>
  <c r="Q1166" i="41"/>
  <c r="O1166" i="41"/>
  <c r="N1166" i="41"/>
  <c r="M1166" i="41"/>
  <c r="L1166" i="41"/>
  <c r="K1166" i="41"/>
  <c r="P1166" i="41" s="1"/>
  <c r="J1166" i="41"/>
  <c r="H1166" i="41"/>
  <c r="G1166" i="41"/>
  <c r="F1166" i="41"/>
  <c r="AH1166" i="41" s="1"/>
  <c r="E1166" i="41"/>
  <c r="D1166" i="41"/>
  <c r="I1166" i="41" s="1"/>
  <c r="C1166" i="41"/>
  <c r="AG1166" i="41" s="1"/>
  <c r="AH1165" i="41"/>
  <c r="AB1165" i="41"/>
  <c r="AA1165" i="41"/>
  <c r="Z1165" i="41"/>
  <c r="Y1165" i="41"/>
  <c r="X1165" i="41"/>
  <c r="W1165" i="41"/>
  <c r="V1165" i="41"/>
  <c r="U1165" i="41"/>
  <c r="T1165" i="41"/>
  <c r="S1165" i="41"/>
  <c r="R1165" i="41"/>
  <c r="Q1165" i="41"/>
  <c r="AI1165" i="41" s="1"/>
  <c r="O1165" i="41"/>
  <c r="N1165" i="41"/>
  <c r="M1165" i="41"/>
  <c r="L1165" i="41"/>
  <c r="K1165" i="41"/>
  <c r="P1165" i="41" s="1"/>
  <c r="J1165" i="41"/>
  <c r="H1165" i="41"/>
  <c r="G1165" i="41"/>
  <c r="F1165" i="41"/>
  <c r="I1165" i="41" s="1"/>
  <c r="E1165" i="41"/>
  <c r="AG1165" i="41" s="1"/>
  <c r="D1165" i="41"/>
  <c r="C1165" i="41"/>
  <c r="AC1164" i="41"/>
  <c r="AB1164" i="41"/>
  <c r="AA1164" i="41"/>
  <c r="Z1164" i="41"/>
  <c r="Y1164" i="41"/>
  <c r="X1164" i="41"/>
  <c r="AF1164" i="41" s="1"/>
  <c r="W1164" i="41"/>
  <c r="V1164" i="41"/>
  <c r="U1164" i="41"/>
  <c r="T1164" i="41"/>
  <c r="AJ1164" i="41" s="1"/>
  <c r="AK1164" i="41" s="1"/>
  <c r="S1164" i="41"/>
  <c r="R1164" i="41"/>
  <c r="AD1164" i="41" s="1"/>
  <c r="Q1164" i="41"/>
  <c r="AI1164" i="41" s="1"/>
  <c r="O1164" i="41"/>
  <c r="N1164" i="41"/>
  <c r="M1164" i="41"/>
  <c r="P1164" i="41" s="1"/>
  <c r="L1164" i="41"/>
  <c r="K1164" i="41"/>
  <c r="J1164" i="41"/>
  <c r="I1164" i="41"/>
  <c r="H1164" i="41"/>
  <c r="G1164" i="41"/>
  <c r="F1164" i="41"/>
  <c r="E1164" i="41"/>
  <c r="AG1164" i="41" s="1"/>
  <c r="D1164" i="41"/>
  <c r="AH1164" i="41" s="1"/>
  <c r="C1164" i="41"/>
  <c r="AB1163" i="41"/>
  <c r="AA1163" i="41"/>
  <c r="Z1163" i="41"/>
  <c r="Y1163" i="41"/>
  <c r="X1163" i="41"/>
  <c r="AE1163" i="41" s="1"/>
  <c r="W1163" i="41"/>
  <c r="V1163" i="41"/>
  <c r="U1163" i="41"/>
  <c r="T1163" i="41"/>
  <c r="AJ1163" i="41" s="1"/>
  <c r="S1163" i="41"/>
  <c r="AI1163" i="41" s="1"/>
  <c r="R1163" i="41"/>
  <c r="Q1163" i="41"/>
  <c r="P1163" i="41"/>
  <c r="O1163" i="41"/>
  <c r="N1163" i="41"/>
  <c r="M1163" i="41"/>
  <c r="L1163" i="41"/>
  <c r="K1163" i="41"/>
  <c r="J1163" i="41"/>
  <c r="H1163" i="41"/>
  <c r="G1163" i="41"/>
  <c r="F1163" i="41"/>
  <c r="E1163" i="41"/>
  <c r="D1163" i="41"/>
  <c r="C1163" i="41"/>
  <c r="AG1163" i="41" s="1"/>
  <c r="AE1162" i="41"/>
  <c r="AB1162" i="41"/>
  <c r="AA1162" i="41"/>
  <c r="Z1162" i="41"/>
  <c r="Y1162" i="41"/>
  <c r="X1162" i="41"/>
  <c r="W1162" i="41"/>
  <c r="V1162" i="41"/>
  <c r="U1162" i="41"/>
  <c r="T1162" i="41"/>
  <c r="S1162" i="41"/>
  <c r="AI1162" i="41" s="1"/>
  <c r="R1162" i="41"/>
  <c r="AD1162" i="41" s="1"/>
  <c r="Q1162" i="41"/>
  <c r="O1162" i="41"/>
  <c r="N1162" i="41"/>
  <c r="M1162" i="41"/>
  <c r="L1162" i="41"/>
  <c r="K1162" i="41"/>
  <c r="P1162" i="41" s="1"/>
  <c r="J1162" i="41"/>
  <c r="H1162" i="41"/>
  <c r="G1162" i="41"/>
  <c r="F1162" i="41"/>
  <c r="AH1162" i="41" s="1"/>
  <c r="E1162" i="41"/>
  <c r="D1162" i="41"/>
  <c r="I1162" i="41" s="1"/>
  <c r="C1162" i="41"/>
  <c r="AG1162" i="41" s="1"/>
  <c r="AD1161" i="41"/>
  <c r="AB1161" i="41"/>
  <c r="AA1161" i="41"/>
  <c r="Z1161" i="41"/>
  <c r="Y1161" i="41"/>
  <c r="X1161" i="41"/>
  <c r="AF1161" i="41" s="1"/>
  <c r="W1161" i="41"/>
  <c r="V1161" i="41"/>
  <c r="U1161" i="41"/>
  <c r="T1161" i="41"/>
  <c r="S1161" i="41"/>
  <c r="R1161" i="41"/>
  <c r="Q1161" i="41"/>
  <c r="AI1161" i="41" s="1"/>
  <c r="O1161" i="41"/>
  <c r="N1161" i="41"/>
  <c r="M1161" i="41"/>
  <c r="L1161" i="41"/>
  <c r="K1161" i="41"/>
  <c r="P1161" i="41" s="1"/>
  <c r="J1161" i="41"/>
  <c r="H1161" i="41"/>
  <c r="G1161" i="41"/>
  <c r="F1161" i="41"/>
  <c r="I1161" i="41" s="1"/>
  <c r="E1161" i="41"/>
  <c r="AG1161" i="41" s="1"/>
  <c r="D1161" i="41"/>
  <c r="C1161" i="41"/>
  <c r="AC1160" i="41"/>
  <c r="AB1160" i="41"/>
  <c r="AA1160" i="41"/>
  <c r="Z1160" i="41"/>
  <c r="Y1160" i="41"/>
  <c r="X1160" i="41"/>
  <c r="AF1160" i="41" s="1"/>
  <c r="W1160" i="41"/>
  <c r="V1160" i="41"/>
  <c r="U1160" i="41"/>
  <c r="T1160" i="41"/>
  <c r="AJ1160" i="41" s="1"/>
  <c r="AK1160" i="41" s="1"/>
  <c r="S1160" i="41"/>
  <c r="R1160" i="41"/>
  <c r="AD1160" i="41" s="1"/>
  <c r="Q1160" i="41"/>
  <c r="AI1160" i="41" s="1"/>
  <c r="O1160" i="41"/>
  <c r="N1160" i="41"/>
  <c r="M1160" i="41"/>
  <c r="P1160" i="41" s="1"/>
  <c r="L1160" i="41"/>
  <c r="K1160" i="41"/>
  <c r="J1160" i="41"/>
  <c r="I1160" i="41"/>
  <c r="H1160" i="41"/>
  <c r="G1160" i="41"/>
  <c r="F1160" i="41"/>
  <c r="E1160" i="41"/>
  <c r="AG1160" i="41" s="1"/>
  <c r="D1160" i="41"/>
  <c r="AH1160" i="41" s="1"/>
  <c r="C1160" i="41"/>
  <c r="AJ1159" i="41"/>
  <c r="AB1159" i="41"/>
  <c r="AA1159" i="41"/>
  <c r="Z1159" i="41"/>
  <c r="Y1159" i="41"/>
  <c r="X1159" i="41"/>
  <c r="AE1159" i="41" s="1"/>
  <c r="W1159" i="41"/>
  <c r="V1159" i="41"/>
  <c r="U1159" i="41"/>
  <c r="T1159" i="41"/>
  <c r="S1159" i="41"/>
  <c r="AI1159" i="41" s="1"/>
  <c r="R1159" i="41"/>
  <c r="AD1159" i="41" s="1"/>
  <c r="Q1159" i="41"/>
  <c r="P1159" i="41"/>
  <c r="O1159" i="41"/>
  <c r="N1159" i="41"/>
  <c r="M1159" i="41"/>
  <c r="L1159" i="41"/>
  <c r="K1159" i="41"/>
  <c r="J1159" i="41"/>
  <c r="H1159" i="41"/>
  <c r="G1159" i="41"/>
  <c r="F1159" i="41"/>
  <c r="E1159" i="41"/>
  <c r="D1159" i="41"/>
  <c r="C1159" i="41"/>
  <c r="AG1159" i="41" s="1"/>
  <c r="AI1158" i="41"/>
  <c r="AE1158" i="41"/>
  <c r="AB1158" i="41"/>
  <c r="AA1158" i="41"/>
  <c r="Z1158" i="41"/>
  <c r="Y1158" i="41"/>
  <c r="X1158" i="41"/>
  <c r="W1158" i="41"/>
  <c r="V1158" i="41"/>
  <c r="U1158" i="41"/>
  <c r="T1158" i="41"/>
  <c r="S1158" i="41"/>
  <c r="R1158" i="41"/>
  <c r="AD1158" i="41" s="1"/>
  <c r="Q1158" i="41"/>
  <c r="O1158" i="41"/>
  <c r="N1158" i="41"/>
  <c r="M1158" i="41"/>
  <c r="L1158" i="41"/>
  <c r="K1158" i="41"/>
  <c r="P1158" i="41" s="1"/>
  <c r="J1158" i="41"/>
  <c r="H1158" i="41"/>
  <c r="G1158" i="41"/>
  <c r="F1158" i="41"/>
  <c r="AH1158" i="41" s="1"/>
  <c r="E1158" i="41"/>
  <c r="D1158" i="41"/>
  <c r="I1158" i="41" s="1"/>
  <c r="C1158" i="41"/>
  <c r="AG1158" i="41" s="1"/>
  <c r="AB1157" i="41"/>
  <c r="AA1157" i="41"/>
  <c r="Z1157" i="41"/>
  <c r="Y1157" i="41"/>
  <c r="X1157" i="41"/>
  <c r="AF1157" i="41" s="1"/>
  <c r="W1157" i="41"/>
  <c r="V1157" i="41"/>
  <c r="U1157" i="41"/>
  <c r="T1157" i="41"/>
  <c r="S1157" i="41"/>
  <c r="R1157" i="41"/>
  <c r="Q1157" i="41"/>
  <c r="AI1157" i="41" s="1"/>
  <c r="O1157" i="41"/>
  <c r="N1157" i="41"/>
  <c r="M1157" i="41"/>
  <c r="L1157" i="41"/>
  <c r="K1157" i="41"/>
  <c r="P1157" i="41" s="1"/>
  <c r="J1157" i="41"/>
  <c r="H1157" i="41"/>
  <c r="G1157" i="41"/>
  <c r="F1157" i="41"/>
  <c r="I1157" i="41" s="1"/>
  <c r="E1157" i="41"/>
  <c r="AG1157" i="41" s="1"/>
  <c r="D1157" i="41"/>
  <c r="C1157" i="41"/>
  <c r="AC1156" i="41"/>
  <c r="AB1156" i="41"/>
  <c r="AA1156" i="41"/>
  <c r="Z1156" i="41"/>
  <c r="Y1156" i="41"/>
  <c r="X1156" i="41"/>
  <c r="W1156" i="41"/>
  <c r="V1156" i="41"/>
  <c r="U1156" i="41"/>
  <c r="T1156" i="41"/>
  <c r="AJ1156" i="41" s="1"/>
  <c r="S1156" i="41"/>
  <c r="R1156" i="41"/>
  <c r="AD1156" i="41" s="1"/>
  <c r="Q1156" i="41"/>
  <c r="AI1156" i="41" s="1"/>
  <c r="O1156" i="41"/>
  <c r="N1156" i="41"/>
  <c r="M1156" i="41"/>
  <c r="P1156" i="41" s="1"/>
  <c r="L1156" i="41"/>
  <c r="K1156" i="41"/>
  <c r="J1156" i="41"/>
  <c r="I1156" i="41"/>
  <c r="H1156" i="41"/>
  <c r="G1156" i="41"/>
  <c r="F1156" i="41"/>
  <c r="E1156" i="41"/>
  <c r="AG1156" i="41" s="1"/>
  <c r="D1156" i="41"/>
  <c r="C1156" i="41"/>
  <c r="AJ1155" i="41"/>
  <c r="AF1155" i="41"/>
  <c r="AB1155" i="41"/>
  <c r="AA1155" i="41"/>
  <c r="Z1155" i="41"/>
  <c r="Y1155" i="41"/>
  <c r="X1155" i="41"/>
  <c r="AE1155" i="41" s="1"/>
  <c r="W1155" i="41"/>
  <c r="V1155" i="41"/>
  <c r="U1155" i="41"/>
  <c r="T1155" i="41"/>
  <c r="S1155" i="41"/>
  <c r="AI1155" i="41" s="1"/>
  <c r="R1155" i="41"/>
  <c r="AD1155" i="41" s="1"/>
  <c r="Q1155" i="41"/>
  <c r="P1155" i="41"/>
  <c r="O1155" i="41"/>
  <c r="N1155" i="41"/>
  <c r="M1155" i="41"/>
  <c r="L1155" i="41"/>
  <c r="K1155" i="41"/>
  <c r="J1155" i="41"/>
  <c r="H1155" i="41"/>
  <c r="G1155" i="41"/>
  <c r="F1155" i="41"/>
  <c r="E1155" i="41"/>
  <c r="D1155" i="41"/>
  <c r="C1155" i="41"/>
  <c r="AG1155" i="41" s="1"/>
  <c r="AI1154" i="41"/>
  <c r="AE1154" i="41"/>
  <c r="AB1154" i="41"/>
  <c r="AA1154" i="41"/>
  <c r="Z1154" i="41"/>
  <c r="Y1154" i="41"/>
  <c r="X1154" i="41"/>
  <c r="W1154" i="41"/>
  <c r="V1154" i="41"/>
  <c r="U1154" i="41"/>
  <c r="T1154" i="41"/>
  <c r="S1154" i="41"/>
  <c r="R1154" i="41"/>
  <c r="AD1154" i="41" s="1"/>
  <c r="Q1154" i="41"/>
  <c r="O1154" i="41"/>
  <c r="N1154" i="41"/>
  <c r="M1154" i="41"/>
  <c r="L1154" i="41"/>
  <c r="K1154" i="41"/>
  <c r="P1154" i="41" s="1"/>
  <c r="J1154" i="41"/>
  <c r="H1154" i="41"/>
  <c r="G1154" i="41"/>
  <c r="F1154" i="41"/>
  <c r="AH1154" i="41" s="1"/>
  <c r="E1154" i="41"/>
  <c r="D1154" i="41"/>
  <c r="I1154" i="41" s="1"/>
  <c r="C1154" i="41"/>
  <c r="AG1154" i="41" s="1"/>
  <c r="AH1153" i="41"/>
  <c r="AB1153" i="41"/>
  <c r="AA1153" i="41"/>
  <c r="Z1153" i="41"/>
  <c r="Y1153" i="41"/>
  <c r="X1153" i="41"/>
  <c r="W1153" i="41"/>
  <c r="V1153" i="41"/>
  <c r="U1153" i="41"/>
  <c r="T1153" i="41"/>
  <c r="S1153" i="41"/>
  <c r="R1153" i="41"/>
  <c r="AD1153" i="41" s="1"/>
  <c r="Q1153" i="41"/>
  <c r="AI1153" i="41" s="1"/>
  <c r="O1153" i="41"/>
  <c r="N1153" i="41"/>
  <c r="M1153" i="41"/>
  <c r="L1153" i="41"/>
  <c r="K1153" i="41"/>
  <c r="P1153" i="41" s="1"/>
  <c r="J1153" i="41"/>
  <c r="H1153" i="41"/>
  <c r="G1153" i="41"/>
  <c r="F1153" i="41"/>
  <c r="I1153" i="41" s="1"/>
  <c r="E1153" i="41"/>
  <c r="AG1153" i="41" s="1"/>
  <c r="D1153" i="41"/>
  <c r="C1153" i="41"/>
  <c r="AC1152" i="41"/>
  <c r="AB1152" i="41"/>
  <c r="AA1152" i="41"/>
  <c r="Z1152" i="41"/>
  <c r="Y1152" i="41"/>
  <c r="X1152" i="41"/>
  <c r="W1152" i="41"/>
  <c r="V1152" i="41"/>
  <c r="U1152" i="41"/>
  <c r="T1152" i="41"/>
  <c r="AJ1152" i="41" s="1"/>
  <c r="S1152" i="41"/>
  <c r="R1152" i="41"/>
  <c r="AD1152" i="41" s="1"/>
  <c r="Q1152" i="41"/>
  <c r="AI1152" i="41" s="1"/>
  <c r="O1152" i="41"/>
  <c r="N1152" i="41"/>
  <c r="M1152" i="41"/>
  <c r="P1152" i="41" s="1"/>
  <c r="L1152" i="41"/>
  <c r="K1152" i="41"/>
  <c r="J1152" i="41"/>
  <c r="I1152" i="41"/>
  <c r="H1152" i="41"/>
  <c r="G1152" i="41"/>
  <c r="F1152" i="41"/>
  <c r="E1152" i="41"/>
  <c r="AG1152" i="41" s="1"/>
  <c r="D1152" i="41"/>
  <c r="C1152" i="41"/>
  <c r="AF1151" i="41"/>
  <c r="AB1151" i="41"/>
  <c r="AA1151" i="41"/>
  <c r="Z1151" i="41"/>
  <c r="Y1151" i="41"/>
  <c r="X1151" i="41"/>
  <c r="AE1151" i="41" s="1"/>
  <c r="W1151" i="41"/>
  <c r="V1151" i="41"/>
  <c r="U1151" i="41"/>
  <c r="T1151" i="41"/>
  <c r="AJ1151" i="41" s="1"/>
  <c r="S1151" i="41"/>
  <c r="AI1151" i="41" s="1"/>
  <c r="R1151" i="41"/>
  <c r="Q1151" i="41"/>
  <c r="P1151" i="41"/>
  <c r="O1151" i="41"/>
  <c r="N1151" i="41"/>
  <c r="M1151" i="41"/>
  <c r="L1151" i="41"/>
  <c r="K1151" i="41"/>
  <c r="J1151" i="41"/>
  <c r="H1151" i="41"/>
  <c r="G1151" i="41"/>
  <c r="F1151" i="41"/>
  <c r="E1151" i="41"/>
  <c r="D1151" i="41"/>
  <c r="C1151" i="41"/>
  <c r="AG1151" i="41" s="1"/>
  <c r="AE1150" i="41"/>
  <c r="AB1150" i="41"/>
  <c r="AA1150" i="41"/>
  <c r="Z1150" i="41"/>
  <c r="Y1150" i="41"/>
  <c r="X1150" i="41"/>
  <c r="W1150" i="41"/>
  <c r="V1150" i="41"/>
  <c r="U1150" i="41"/>
  <c r="T1150" i="41"/>
  <c r="S1150" i="41"/>
  <c r="AI1150" i="41" s="1"/>
  <c r="R1150" i="41"/>
  <c r="AD1150" i="41" s="1"/>
  <c r="Q1150" i="41"/>
  <c r="O1150" i="41"/>
  <c r="N1150" i="41"/>
  <c r="M1150" i="41"/>
  <c r="L1150" i="41"/>
  <c r="K1150" i="41"/>
  <c r="P1150" i="41" s="1"/>
  <c r="J1150" i="41"/>
  <c r="H1150" i="41"/>
  <c r="G1150" i="41"/>
  <c r="F1150" i="41"/>
  <c r="AH1150" i="41" s="1"/>
  <c r="E1150" i="41"/>
  <c r="D1150" i="41"/>
  <c r="I1150" i="41" s="1"/>
  <c r="C1150" i="41"/>
  <c r="AG1150" i="41" s="1"/>
  <c r="AH1149" i="41"/>
  <c r="AB1149" i="41"/>
  <c r="AA1149" i="41"/>
  <c r="Z1149" i="41"/>
  <c r="Y1149" i="41"/>
  <c r="X1149" i="41"/>
  <c r="W1149" i="41"/>
  <c r="V1149" i="41"/>
  <c r="U1149" i="41"/>
  <c r="T1149" i="41"/>
  <c r="S1149" i="41"/>
  <c r="R1149" i="41"/>
  <c r="Q1149" i="41"/>
  <c r="AI1149" i="41" s="1"/>
  <c r="O1149" i="41"/>
  <c r="N1149" i="41"/>
  <c r="M1149" i="41"/>
  <c r="L1149" i="41"/>
  <c r="K1149" i="41"/>
  <c r="P1149" i="41" s="1"/>
  <c r="J1149" i="41"/>
  <c r="H1149" i="41"/>
  <c r="G1149" i="41"/>
  <c r="F1149" i="41"/>
  <c r="I1149" i="41" s="1"/>
  <c r="E1149" i="41"/>
  <c r="AG1149" i="41" s="1"/>
  <c r="D1149" i="41"/>
  <c r="C1149" i="41"/>
  <c r="AC1148" i="41"/>
  <c r="AB1148" i="41"/>
  <c r="AA1148" i="41"/>
  <c r="Z1148" i="41"/>
  <c r="Y1148" i="41"/>
  <c r="X1148" i="41"/>
  <c r="AF1148" i="41" s="1"/>
  <c r="W1148" i="41"/>
  <c r="V1148" i="41"/>
  <c r="U1148" i="41"/>
  <c r="T1148" i="41"/>
  <c r="AJ1148" i="41" s="1"/>
  <c r="AK1148" i="41" s="1"/>
  <c r="S1148" i="41"/>
  <c r="R1148" i="41"/>
  <c r="AD1148" i="41" s="1"/>
  <c r="Q1148" i="41"/>
  <c r="AI1148" i="41" s="1"/>
  <c r="O1148" i="41"/>
  <c r="N1148" i="41"/>
  <c r="M1148" i="41"/>
  <c r="P1148" i="41" s="1"/>
  <c r="L1148" i="41"/>
  <c r="K1148" i="41"/>
  <c r="J1148" i="41"/>
  <c r="I1148" i="41"/>
  <c r="H1148" i="41"/>
  <c r="G1148" i="41"/>
  <c r="F1148" i="41"/>
  <c r="E1148" i="41"/>
  <c r="AG1148" i="41" s="1"/>
  <c r="D1148" i="41"/>
  <c r="AH1148" i="41" s="1"/>
  <c r="C1148" i="41"/>
  <c r="AB1147" i="41"/>
  <c r="AA1147" i="41"/>
  <c r="Z1147" i="41"/>
  <c r="Y1147" i="41"/>
  <c r="X1147" i="41"/>
  <c r="AE1147" i="41" s="1"/>
  <c r="W1147" i="41"/>
  <c r="V1147" i="41"/>
  <c r="U1147" i="41"/>
  <c r="T1147" i="41"/>
  <c r="AJ1147" i="41" s="1"/>
  <c r="S1147" i="41"/>
  <c r="AI1147" i="41" s="1"/>
  <c r="R1147" i="41"/>
  <c r="Q1147" i="41"/>
  <c r="P1147" i="41"/>
  <c r="O1147" i="41"/>
  <c r="N1147" i="41"/>
  <c r="M1147" i="41"/>
  <c r="L1147" i="41"/>
  <c r="K1147" i="41"/>
  <c r="J1147" i="41"/>
  <c r="H1147" i="41"/>
  <c r="G1147" i="41"/>
  <c r="F1147" i="41"/>
  <c r="E1147" i="41"/>
  <c r="D1147" i="41"/>
  <c r="C1147" i="41"/>
  <c r="AG1147" i="41" s="1"/>
  <c r="AE1146" i="41"/>
  <c r="AB1146" i="41"/>
  <c r="AA1146" i="41"/>
  <c r="Z1146" i="41"/>
  <c r="Y1146" i="41"/>
  <c r="X1146" i="41"/>
  <c r="W1146" i="41"/>
  <c r="V1146" i="41"/>
  <c r="U1146" i="41"/>
  <c r="T1146" i="41"/>
  <c r="S1146" i="41"/>
  <c r="AI1146" i="41" s="1"/>
  <c r="R1146" i="41"/>
  <c r="AD1146" i="41" s="1"/>
  <c r="Q1146" i="41"/>
  <c r="O1146" i="41"/>
  <c r="N1146" i="41"/>
  <c r="M1146" i="41"/>
  <c r="L1146" i="41"/>
  <c r="K1146" i="41"/>
  <c r="P1146" i="41" s="1"/>
  <c r="J1146" i="41"/>
  <c r="H1146" i="41"/>
  <c r="G1146" i="41"/>
  <c r="F1146" i="41"/>
  <c r="AH1146" i="41" s="1"/>
  <c r="E1146" i="41"/>
  <c r="D1146" i="41"/>
  <c r="I1146" i="41" s="1"/>
  <c r="C1146" i="41"/>
  <c r="AG1146" i="41" s="1"/>
  <c r="AD1145" i="41"/>
  <c r="AB1145" i="41"/>
  <c r="AA1145" i="41"/>
  <c r="Z1145" i="41"/>
  <c r="Y1145" i="41"/>
  <c r="X1145" i="41"/>
  <c r="AF1145" i="41" s="1"/>
  <c r="W1145" i="41"/>
  <c r="V1145" i="41"/>
  <c r="U1145" i="41"/>
  <c r="T1145" i="41"/>
  <c r="S1145" i="41"/>
  <c r="R1145" i="41"/>
  <c r="Q1145" i="41"/>
  <c r="AI1145" i="41" s="1"/>
  <c r="O1145" i="41"/>
  <c r="N1145" i="41"/>
  <c r="M1145" i="41"/>
  <c r="L1145" i="41"/>
  <c r="K1145" i="41"/>
  <c r="P1145" i="41" s="1"/>
  <c r="J1145" i="41"/>
  <c r="H1145" i="41"/>
  <c r="G1145" i="41"/>
  <c r="F1145" i="41"/>
  <c r="I1145" i="41" s="1"/>
  <c r="E1145" i="41"/>
  <c r="AG1145" i="41" s="1"/>
  <c r="D1145" i="41"/>
  <c r="C1145" i="41"/>
  <c r="AC1144" i="41"/>
  <c r="AB1144" i="41"/>
  <c r="AA1144" i="41"/>
  <c r="Z1144" i="41"/>
  <c r="Y1144" i="41"/>
  <c r="X1144" i="41"/>
  <c r="AF1144" i="41" s="1"/>
  <c r="W1144" i="41"/>
  <c r="V1144" i="41"/>
  <c r="U1144" i="41"/>
  <c r="T1144" i="41"/>
  <c r="AJ1144" i="41" s="1"/>
  <c r="AK1144" i="41" s="1"/>
  <c r="S1144" i="41"/>
  <c r="R1144" i="41"/>
  <c r="AD1144" i="41" s="1"/>
  <c r="Q1144" i="41"/>
  <c r="AI1144" i="41" s="1"/>
  <c r="O1144" i="41"/>
  <c r="N1144" i="41"/>
  <c r="M1144" i="41"/>
  <c r="P1144" i="41" s="1"/>
  <c r="L1144" i="41"/>
  <c r="K1144" i="41"/>
  <c r="J1144" i="41"/>
  <c r="I1144" i="41"/>
  <c r="H1144" i="41"/>
  <c r="G1144" i="41"/>
  <c r="F1144" i="41"/>
  <c r="E1144" i="41"/>
  <c r="AG1144" i="41" s="1"/>
  <c r="D1144" i="41"/>
  <c r="AH1144" i="41" s="1"/>
  <c r="C1144" i="41"/>
  <c r="AJ1143" i="41"/>
  <c r="AB1143" i="41"/>
  <c r="AA1143" i="41"/>
  <c r="Z1143" i="41"/>
  <c r="Y1143" i="41"/>
  <c r="X1143" i="41"/>
  <c r="AE1143" i="41" s="1"/>
  <c r="W1143" i="41"/>
  <c r="V1143" i="41"/>
  <c r="U1143" i="41"/>
  <c r="T1143" i="41"/>
  <c r="S1143" i="41"/>
  <c r="AI1143" i="41" s="1"/>
  <c r="R1143" i="41"/>
  <c r="AD1143" i="41" s="1"/>
  <c r="Q1143" i="41"/>
  <c r="P1143" i="41"/>
  <c r="O1143" i="41"/>
  <c r="N1143" i="41"/>
  <c r="M1143" i="41"/>
  <c r="L1143" i="41"/>
  <c r="K1143" i="41"/>
  <c r="J1143" i="41"/>
  <c r="H1143" i="41"/>
  <c r="G1143" i="41"/>
  <c r="F1143" i="41"/>
  <c r="E1143" i="41"/>
  <c r="D1143" i="41"/>
  <c r="C1143" i="41"/>
  <c r="AG1143" i="41" s="1"/>
  <c r="AI1142" i="41"/>
  <c r="AE1142" i="41"/>
  <c r="AB1142" i="41"/>
  <c r="AA1142" i="41"/>
  <c r="Z1142" i="41"/>
  <c r="Y1142" i="41"/>
  <c r="X1142" i="41"/>
  <c r="W1142" i="41"/>
  <c r="V1142" i="41"/>
  <c r="U1142" i="41"/>
  <c r="T1142" i="41"/>
  <c r="S1142" i="41"/>
  <c r="R1142" i="41"/>
  <c r="AD1142" i="41" s="1"/>
  <c r="Q1142" i="41"/>
  <c r="O1142" i="41"/>
  <c r="N1142" i="41"/>
  <c r="M1142" i="41"/>
  <c r="L1142" i="41"/>
  <c r="K1142" i="41"/>
  <c r="P1142" i="41" s="1"/>
  <c r="J1142" i="41"/>
  <c r="H1142" i="41"/>
  <c r="G1142" i="41"/>
  <c r="F1142" i="41"/>
  <c r="AH1142" i="41" s="1"/>
  <c r="E1142" i="41"/>
  <c r="D1142" i="41"/>
  <c r="I1142" i="41" s="1"/>
  <c r="C1142" i="41"/>
  <c r="AG1142" i="41" s="1"/>
  <c r="AB1141" i="41"/>
  <c r="AA1141" i="41"/>
  <c r="Z1141" i="41"/>
  <c r="Y1141" i="41"/>
  <c r="X1141" i="41"/>
  <c r="AF1141" i="41" s="1"/>
  <c r="W1141" i="41"/>
  <c r="V1141" i="41"/>
  <c r="U1141" i="41"/>
  <c r="T1141" i="41"/>
  <c r="S1141" i="41"/>
  <c r="R1141" i="41"/>
  <c r="Q1141" i="41"/>
  <c r="AI1141" i="41" s="1"/>
  <c r="O1141" i="41"/>
  <c r="N1141" i="41"/>
  <c r="M1141" i="41"/>
  <c r="L1141" i="41"/>
  <c r="K1141" i="41"/>
  <c r="P1141" i="41" s="1"/>
  <c r="J1141" i="41"/>
  <c r="H1141" i="41"/>
  <c r="G1141" i="41"/>
  <c r="F1141" i="41"/>
  <c r="I1141" i="41" s="1"/>
  <c r="E1141" i="41"/>
  <c r="AG1141" i="41" s="1"/>
  <c r="D1141" i="41"/>
  <c r="C1141" i="41"/>
  <c r="AC1140" i="41"/>
  <c r="AB1140" i="41"/>
  <c r="AA1140" i="41"/>
  <c r="Z1140" i="41"/>
  <c r="Y1140" i="41"/>
  <c r="X1140" i="41"/>
  <c r="W1140" i="41"/>
  <c r="V1140" i="41"/>
  <c r="U1140" i="41"/>
  <c r="T1140" i="41"/>
  <c r="AJ1140" i="41" s="1"/>
  <c r="S1140" i="41"/>
  <c r="R1140" i="41"/>
  <c r="AD1140" i="41" s="1"/>
  <c r="Q1140" i="41"/>
  <c r="AI1140" i="41" s="1"/>
  <c r="O1140" i="41"/>
  <c r="N1140" i="41"/>
  <c r="M1140" i="41"/>
  <c r="P1140" i="41" s="1"/>
  <c r="L1140" i="41"/>
  <c r="K1140" i="41"/>
  <c r="J1140" i="41"/>
  <c r="I1140" i="41"/>
  <c r="H1140" i="41"/>
  <c r="G1140" i="41"/>
  <c r="F1140" i="41"/>
  <c r="E1140" i="41"/>
  <c r="AG1140" i="41" s="1"/>
  <c r="D1140" i="41"/>
  <c r="C1140" i="41"/>
  <c r="AJ1139" i="41"/>
  <c r="AF1139" i="41"/>
  <c r="AB1139" i="41"/>
  <c r="AA1139" i="41"/>
  <c r="Z1139" i="41"/>
  <c r="Y1139" i="41"/>
  <c r="X1139" i="41"/>
  <c r="AE1139" i="41" s="1"/>
  <c r="W1139" i="41"/>
  <c r="V1139" i="41"/>
  <c r="U1139" i="41"/>
  <c r="T1139" i="41"/>
  <c r="S1139" i="41"/>
  <c r="AI1139" i="41" s="1"/>
  <c r="R1139" i="41"/>
  <c r="AD1139" i="41" s="1"/>
  <c r="Q1139" i="41"/>
  <c r="P1139" i="41"/>
  <c r="O1139" i="41"/>
  <c r="N1139" i="41"/>
  <c r="M1139" i="41"/>
  <c r="L1139" i="41"/>
  <c r="K1139" i="41"/>
  <c r="J1139" i="41"/>
  <c r="H1139" i="41"/>
  <c r="G1139" i="41"/>
  <c r="F1139" i="41"/>
  <c r="E1139" i="41"/>
  <c r="D1139" i="41"/>
  <c r="C1139" i="41"/>
  <c r="AG1139" i="41" s="1"/>
  <c r="AE1138" i="41"/>
  <c r="AB1138" i="41"/>
  <c r="AA1138" i="41"/>
  <c r="Z1138" i="41"/>
  <c r="Y1138" i="41"/>
  <c r="X1138" i="41"/>
  <c r="W1138" i="41"/>
  <c r="V1138" i="41"/>
  <c r="U1138" i="41"/>
  <c r="T1138" i="41"/>
  <c r="S1138" i="41"/>
  <c r="AI1138" i="41" s="1"/>
  <c r="R1138" i="41"/>
  <c r="AD1138" i="41" s="1"/>
  <c r="Q1138" i="41"/>
  <c r="O1138" i="41"/>
  <c r="N1138" i="41"/>
  <c r="M1138" i="41"/>
  <c r="L1138" i="41"/>
  <c r="K1138" i="41"/>
  <c r="P1138" i="41" s="1"/>
  <c r="J1138" i="41"/>
  <c r="H1138" i="41"/>
  <c r="G1138" i="41"/>
  <c r="F1138" i="41"/>
  <c r="AH1138" i="41" s="1"/>
  <c r="E1138" i="41"/>
  <c r="D1138" i="41"/>
  <c r="I1138" i="41" s="1"/>
  <c r="C1138" i="41"/>
  <c r="AG1138" i="41" s="1"/>
  <c r="AH1137" i="41"/>
  <c r="AB1137" i="41"/>
  <c r="AA1137" i="41"/>
  <c r="Z1137" i="41"/>
  <c r="Y1137" i="41"/>
  <c r="X1137" i="41"/>
  <c r="W1137" i="41"/>
  <c r="V1137" i="41"/>
  <c r="U1137" i="41"/>
  <c r="T1137" i="41"/>
  <c r="S1137" i="41"/>
  <c r="R1137" i="41"/>
  <c r="AD1137" i="41" s="1"/>
  <c r="Q1137" i="41"/>
  <c r="AI1137" i="41" s="1"/>
  <c r="O1137" i="41"/>
  <c r="N1137" i="41"/>
  <c r="M1137" i="41"/>
  <c r="L1137" i="41"/>
  <c r="K1137" i="41"/>
  <c r="P1137" i="41" s="1"/>
  <c r="J1137" i="41"/>
  <c r="H1137" i="41"/>
  <c r="G1137" i="41"/>
  <c r="F1137" i="41"/>
  <c r="I1137" i="41" s="1"/>
  <c r="E1137" i="41"/>
  <c r="AG1137" i="41" s="1"/>
  <c r="D1137" i="41"/>
  <c r="C1137" i="41"/>
  <c r="AC1136" i="41"/>
  <c r="AB1136" i="41"/>
  <c r="AA1136" i="41"/>
  <c r="Z1136" i="41"/>
  <c r="Y1136" i="41"/>
  <c r="X1136" i="41"/>
  <c r="W1136" i="41"/>
  <c r="V1136" i="41"/>
  <c r="U1136" i="41"/>
  <c r="T1136" i="41"/>
  <c r="AJ1136" i="41" s="1"/>
  <c r="S1136" i="41"/>
  <c r="R1136" i="41"/>
  <c r="AD1136" i="41" s="1"/>
  <c r="Q1136" i="41"/>
  <c r="AI1136" i="41" s="1"/>
  <c r="O1136" i="41"/>
  <c r="N1136" i="41"/>
  <c r="M1136" i="41"/>
  <c r="P1136" i="41" s="1"/>
  <c r="L1136" i="41"/>
  <c r="K1136" i="41"/>
  <c r="J1136" i="41"/>
  <c r="I1136" i="41"/>
  <c r="H1136" i="41"/>
  <c r="G1136" i="41"/>
  <c r="F1136" i="41"/>
  <c r="E1136" i="41"/>
  <c r="AG1136" i="41" s="1"/>
  <c r="D1136" i="41"/>
  <c r="C1136" i="41"/>
  <c r="AF1135" i="41"/>
  <c r="AB1135" i="41"/>
  <c r="AA1135" i="41"/>
  <c r="Z1135" i="41"/>
  <c r="Y1135" i="41"/>
  <c r="X1135" i="41"/>
  <c r="AE1135" i="41" s="1"/>
  <c r="W1135" i="41"/>
  <c r="V1135" i="41"/>
  <c r="U1135" i="41"/>
  <c r="T1135" i="41"/>
  <c r="AJ1135" i="41" s="1"/>
  <c r="S1135" i="41"/>
  <c r="AI1135" i="41" s="1"/>
  <c r="R1135" i="41"/>
  <c r="Q1135" i="41"/>
  <c r="P1135" i="41"/>
  <c r="O1135" i="41"/>
  <c r="N1135" i="41"/>
  <c r="M1135" i="41"/>
  <c r="L1135" i="41"/>
  <c r="K1135" i="41"/>
  <c r="J1135" i="41"/>
  <c r="H1135" i="41"/>
  <c r="G1135" i="41"/>
  <c r="F1135" i="41"/>
  <c r="E1135" i="41"/>
  <c r="D1135" i="41"/>
  <c r="C1135" i="41"/>
  <c r="AG1135" i="41" s="1"/>
  <c r="AE1134" i="41"/>
  <c r="AB1134" i="41"/>
  <c r="AB1170" i="41" s="1"/>
  <c r="AA1134" i="41"/>
  <c r="AA1170" i="41" s="1"/>
  <c r="Z1134" i="41"/>
  <c r="Y1134" i="41"/>
  <c r="X1134" i="41"/>
  <c r="X1170" i="41" s="1"/>
  <c r="W1134" i="41"/>
  <c r="W1170" i="41" s="1"/>
  <c r="V1134" i="41"/>
  <c r="U1134" i="41"/>
  <c r="T1134" i="41"/>
  <c r="T1170" i="41" s="1"/>
  <c r="S1134" i="41"/>
  <c r="AI1134" i="41" s="1"/>
  <c r="R1134" i="41"/>
  <c r="Q1134" i="41"/>
  <c r="O1134" i="41"/>
  <c r="O1170" i="41" s="1"/>
  <c r="N1134" i="41"/>
  <c r="M1134" i="41"/>
  <c r="L1134" i="41"/>
  <c r="K1134" i="41"/>
  <c r="P1134" i="41" s="1"/>
  <c r="P1170" i="41" s="1"/>
  <c r="J1134" i="41"/>
  <c r="H1134" i="41"/>
  <c r="G1134" i="41"/>
  <c r="G1170" i="41" s="1"/>
  <c r="F1134" i="41"/>
  <c r="F1170" i="41" s="1"/>
  <c r="E1134" i="41"/>
  <c r="D1134" i="41"/>
  <c r="I1134" i="41" s="1"/>
  <c r="C1134" i="41"/>
  <c r="AG1134" i="41" s="1"/>
  <c r="AJ1124" i="41"/>
  <c r="AB1124" i="41"/>
  <c r="AA1124" i="41"/>
  <c r="Z1124" i="41"/>
  <c r="Y1124" i="41"/>
  <c r="X1124" i="41"/>
  <c r="AE1124" i="41" s="1"/>
  <c r="W1124" i="41"/>
  <c r="V1124" i="41"/>
  <c r="U1124" i="41"/>
  <c r="T1124" i="41"/>
  <c r="S1124" i="41"/>
  <c r="AI1124" i="41" s="1"/>
  <c r="R1124" i="41"/>
  <c r="AD1124" i="41" s="1"/>
  <c r="Q1124" i="41"/>
  <c r="P1124" i="41"/>
  <c r="O1124" i="41"/>
  <c r="N1124" i="41"/>
  <c r="M1124" i="41"/>
  <c r="L1124" i="41"/>
  <c r="K1124" i="41"/>
  <c r="J1124" i="41"/>
  <c r="H1124" i="41"/>
  <c r="G1124" i="41"/>
  <c r="F1124" i="41"/>
  <c r="E1124" i="41"/>
  <c r="D1124" i="41"/>
  <c r="C1124" i="41"/>
  <c r="AG1124" i="41" s="1"/>
  <c r="AI1123" i="41"/>
  <c r="AE1123" i="41"/>
  <c r="AB1123" i="41"/>
  <c r="AA1123" i="41"/>
  <c r="Z1123" i="41"/>
  <c r="Y1123" i="41"/>
  <c r="X1123" i="41"/>
  <c r="W1123" i="41"/>
  <c r="V1123" i="41"/>
  <c r="U1123" i="41"/>
  <c r="T1123" i="41"/>
  <c r="S1123" i="41"/>
  <c r="R1123" i="41"/>
  <c r="AD1123" i="41" s="1"/>
  <c r="Q1123" i="41"/>
  <c r="O1123" i="41"/>
  <c r="N1123" i="41"/>
  <c r="M1123" i="41"/>
  <c r="L1123" i="41"/>
  <c r="K1123" i="41"/>
  <c r="P1123" i="41" s="1"/>
  <c r="J1123" i="41"/>
  <c r="H1123" i="41"/>
  <c r="G1123" i="41"/>
  <c r="F1123" i="41"/>
  <c r="AH1123" i="41" s="1"/>
  <c r="E1123" i="41"/>
  <c r="D1123" i="41"/>
  <c r="I1123" i="41" s="1"/>
  <c r="C1123" i="41"/>
  <c r="AG1123" i="41" s="1"/>
  <c r="AB1122" i="41"/>
  <c r="AA1122" i="41"/>
  <c r="Z1122" i="41"/>
  <c r="Y1122" i="41"/>
  <c r="X1122" i="41"/>
  <c r="AF1122" i="41" s="1"/>
  <c r="W1122" i="41"/>
  <c r="V1122" i="41"/>
  <c r="U1122" i="41"/>
  <c r="T1122" i="41"/>
  <c r="S1122" i="41"/>
  <c r="R1122" i="41"/>
  <c r="AD1122" i="41" s="1"/>
  <c r="Q1122" i="41"/>
  <c r="AI1122" i="41" s="1"/>
  <c r="O1122" i="41"/>
  <c r="N1122" i="41"/>
  <c r="M1122" i="41"/>
  <c r="L1122" i="41"/>
  <c r="K1122" i="41"/>
  <c r="P1122" i="41" s="1"/>
  <c r="J1122" i="41"/>
  <c r="H1122" i="41"/>
  <c r="G1122" i="41"/>
  <c r="F1122" i="41"/>
  <c r="I1122" i="41" s="1"/>
  <c r="E1122" i="41"/>
  <c r="AG1122" i="41" s="1"/>
  <c r="D1122" i="41"/>
  <c r="C1122" i="41"/>
  <c r="AC1121" i="41"/>
  <c r="AB1121" i="41"/>
  <c r="AA1121" i="41"/>
  <c r="Z1121" i="41"/>
  <c r="Y1121" i="41"/>
  <c r="X1121" i="41"/>
  <c r="W1121" i="41"/>
  <c r="V1121" i="41"/>
  <c r="U1121" i="41"/>
  <c r="T1121" i="41"/>
  <c r="AJ1121" i="41" s="1"/>
  <c r="S1121" i="41"/>
  <c r="R1121" i="41"/>
  <c r="AD1121" i="41" s="1"/>
  <c r="Q1121" i="41"/>
  <c r="AI1121" i="41" s="1"/>
  <c r="O1121" i="41"/>
  <c r="N1121" i="41"/>
  <c r="M1121" i="41"/>
  <c r="P1121" i="41" s="1"/>
  <c r="L1121" i="41"/>
  <c r="K1121" i="41"/>
  <c r="J1121" i="41"/>
  <c r="I1121" i="41"/>
  <c r="H1121" i="41"/>
  <c r="G1121" i="41"/>
  <c r="F1121" i="41"/>
  <c r="E1121" i="41"/>
  <c r="AG1121" i="41" s="1"/>
  <c r="D1121" i="41"/>
  <c r="C1121" i="41"/>
  <c r="AJ1120" i="41"/>
  <c r="AF1120" i="41"/>
  <c r="AB1120" i="41"/>
  <c r="AA1120" i="41"/>
  <c r="Z1120" i="41"/>
  <c r="Y1120" i="41"/>
  <c r="X1120" i="41"/>
  <c r="AE1120" i="41" s="1"/>
  <c r="W1120" i="41"/>
  <c r="V1120" i="41"/>
  <c r="U1120" i="41"/>
  <c r="T1120" i="41"/>
  <c r="S1120" i="41"/>
  <c r="AI1120" i="41" s="1"/>
  <c r="R1120" i="41"/>
  <c r="AD1120" i="41" s="1"/>
  <c r="Q1120" i="41"/>
  <c r="P1120" i="41"/>
  <c r="O1120" i="41"/>
  <c r="N1120" i="41"/>
  <c r="M1120" i="41"/>
  <c r="L1120" i="41"/>
  <c r="K1120" i="41"/>
  <c r="J1120" i="41"/>
  <c r="H1120" i="41"/>
  <c r="G1120" i="41"/>
  <c r="F1120" i="41"/>
  <c r="E1120" i="41"/>
  <c r="D1120" i="41"/>
  <c r="C1120" i="41"/>
  <c r="AG1120" i="41" s="1"/>
  <c r="AE1119" i="41"/>
  <c r="AB1119" i="41"/>
  <c r="AA1119" i="41"/>
  <c r="Z1119" i="41"/>
  <c r="Y1119" i="41"/>
  <c r="X1119" i="41"/>
  <c r="W1119" i="41"/>
  <c r="V1119" i="41"/>
  <c r="U1119" i="41"/>
  <c r="T1119" i="41"/>
  <c r="S1119" i="41"/>
  <c r="AI1119" i="41" s="1"/>
  <c r="R1119" i="41"/>
  <c r="AD1119" i="41" s="1"/>
  <c r="Q1119" i="41"/>
  <c r="O1119" i="41"/>
  <c r="N1119" i="41"/>
  <c r="M1119" i="41"/>
  <c r="L1119" i="41"/>
  <c r="K1119" i="41"/>
  <c r="P1119" i="41" s="1"/>
  <c r="J1119" i="41"/>
  <c r="H1119" i="41"/>
  <c r="G1119" i="41"/>
  <c r="F1119" i="41"/>
  <c r="AH1119" i="41" s="1"/>
  <c r="E1119" i="41"/>
  <c r="D1119" i="41"/>
  <c r="I1119" i="41" s="1"/>
  <c r="C1119" i="41"/>
  <c r="AG1119" i="41" s="1"/>
  <c r="AH1118" i="41"/>
  <c r="AB1118" i="41"/>
  <c r="AA1118" i="41"/>
  <c r="Z1118" i="41"/>
  <c r="Y1118" i="41"/>
  <c r="X1118" i="41"/>
  <c r="W1118" i="41"/>
  <c r="V1118" i="41"/>
  <c r="U1118" i="41"/>
  <c r="T1118" i="41"/>
  <c r="S1118" i="41"/>
  <c r="R1118" i="41"/>
  <c r="AD1118" i="41" s="1"/>
  <c r="Q1118" i="41"/>
  <c r="AI1118" i="41" s="1"/>
  <c r="O1118" i="41"/>
  <c r="N1118" i="41"/>
  <c r="M1118" i="41"/>
  <c r="L1118" i="41"/>
  <c r="K1118" i="41"/>
  <c r="P1118" i="41" s="1"/>
  <c r="J1118" i="41"/>
  <c r="H1118" i="41"/>
  <c r="G1118" i="41"/>
  <c r="F1118" i="41"/>
  <c r="I1118" i="41" s="1"/>
  <c r="E1118" i="41"/>
  <c r="AG1118" i="41" s="1"/>
  <c r="D1118" i="41"/>
  <c r="C1118" i="41"/>
  <c r="AC1117" i="41"/>
  <c r="AB1117" i="41"/>
  <c r="AA1117" i="41"/>
  <c r="Z1117" i="41"/>
  <c r="Y1117" i="41"/>
  <c r="X1117" i="41"/>
  <c r="W1117" i="41"/>
  <c r="V1117" i="41"/>
  <c r="U1117" i="41"/>
  <c r="T1117" i="41"/>
  <c r="AJ1117" i="41" s="1"/>
  <c r="S1117" i="41"/>
  <c r="R1117" i="41"/>
  <c r="AD1117" i="41" s="1"/>
  <c r="Q1117" i="41"/>
  <c r="AI1117" i="41" s="1"/>
  <c r="O1117" i="41"/>
  <c r="N1117" i="41"/>
  <c r="M1117" i="41"/>
  <c r="P1117" i="41" s="1"/>
  <c r="L1117" i="41"/>
  <c r="K1117" i="41"/>
  <c r="J1117" i="41"/>
  <c r="I1117" i="41"/>
  <c r="H1117" i="41"/>
  <c r="G1117" i="41"/>
  <c r="F1117" i="41"/>
  <c r="E1117" i="41"/>
  <c r="AG1117" i="41" s="1"/>
  <c r="D1117" i="41"/>
  <c r="C1117" i="41"/>
  <c r="AF1116" i="41"/>
  <c r="AB1116" i="41"/>
  <c r="AA1116" i="41"/>
  <c r="Z1116" i="41"/>
  <c r="Y1116" i="41"/>
  <c r="X1116" i="41"/>
  <c r="AE1116" i="41" s="1"/>
  <c r="W1116" i="41"/>
  <c r="V1116" i="41"/>
  <c r="U1116" i="41"/>
  <c r="T1116" i="41"/>
  <c r="AJ1116" i="41" s="1"/>
  <c r="S1116" i="41"/>
  <c r="AI1116" i="41" s="1"/>
  <c r="R1116" i="41"/>
  <c r="Q1116" i="41"/>
  <c r="P1116" i="41"/>
  <c r="O1116" i="41"/>
  <c r="N1116" i="41"/>
  <c r="M1116" i="41"/>
  <c r="L1116" i="41"/>
  <c r="K1116" i="41"/>
  <c r="J1116" i="41"/>
  <c r="H1116" i="41"/>
  <c r="G1116" i="41"/>
  <c r="F1116" i="41"/>
  <c r="E1116" i="41"/>
  <c r="D1116" i="41"/>
  <c r="C1116" i="41"/>
  <c r="AG1116" i="41" s="1"/>
  <c r="AE1115" i="41"/>
  <c r="AB1115" i="41"/>
  <c r="AA1115" i="41"/>
  <c r="Z1115" i="41"/>
  <c r="Y1115" i="41"/>
  <c r="X1115" i="41"/>
  <c r="W1115" i="41"/>
  <c r="V1115" i="41"/>
  <c r="U1115" i="41"/>
  <c r="T1115" i="41"/>
  <c r="S1115" i="41"/>
  <c r="AI1115" i="41" s="1"/>
  <c r="R1115" i="41"/>
  <c r="AD1115" i="41" s="1"/>
  <c r="Q1115" i="41"/>
  <c r="O1115" i="41"/>
  <c r="N1115" i="41"/>
  <c r="M1115" i="41"/>
  <c r="L1115" i="41"/>
  <c r="K1115" i="41"/>
  <c r="P1115" i="41" s="1"/>
  <c r="J1115" i="41"/>
  <c r="H1115" i="41"/>
  <c r="G1115" i="41"/>
  <c r="F1115" i="41"/>
  <c r="AH1115" i="41" s="1"/>
  <c r="E1115" i="41"/>
  <c r="D1115" i="41"/>
  <c r="I1115" i="41" s="1"/>
  <c r="C1115" i="41"/>
  <c r="AG1115" i="41" s="1"/>
  <c r="AH1114" i="41"/>
  <c r="AB1114" i="41"/>
  <c r="AA1114" i="41"/>
  <c r="Z1114" i="41"/>
  <c r="Y1114" i="41"/>
  <c r="X1114" i="41"/>
  <c r="W1114" i="41"/>
  <c r="V1114" i="41"/>
  <c r="U1114" i="41"/>
  <c r="T1114" i="41"/>
  <c r="S1114" i="41"/>
  <c r="R1114" i="41"/>
  <c r="Q1114" i="41"/>
  <c r="AI1114" i="41" s="1"/>
  <c r="O1114" i="41"/>
  <c r="N1114" i="41"/>
  <c r="M1114" i="41"/>
  <c r="L1114" i="41"/>
  <c r="K1114" i="41"/>
  <c r="P1114" i="41" s="1"/>
  <c r="J1114" i="41"/>
  <c r="H1114" i="41"/>
  <c r="G1114" i="41"/>
  <c r="F1114" i="41"/>
  <c r="I1114" i="41" s="1"/>
  <c r="E1114" i="41"/>
  <c r="AG1114" i="41" s="1"/>
  <c r="D1114" i="41"/>
  <c r="C1114" i="41"/>
  <c r="AC1113" i="41"/>
  <c r="AB1113" i="41"/>
  <c r="AA1113" i="41"/>
  <c r="Z1113" i="41"/>
  <c r="Y1113" i="41"/>
  <c r="X1113" i="41"/>
  <c r="AF1113" i="41" s="1"/>
  <c r="W1113" i="41"/>
  <c r="V1113" i="41"/>
  <c r="U1113" i="41"/>
  <c r="T1113" i="41"/>
  <c r="AJ1113" i="41" s="1"/>
  <c r="AK1113" i="41" s="1"/>
  <c r="S1113" i="41"/>
  <c r="R1113" i="41"/>
  <c r="AD1113" i="41" s="1"/>
  <c r="Q1113" i="41"/>
  <c r="AI1113" i="41" s="1"/>
  <c r="O1113" i="41"/>
  <c r="N1113" i="41"/>
  <c r="M1113" i="41"/>
  <c r="P1113" i="41" s="1"/>
  <c r="L1113" i="41"/>
  <c r="K1113" i="41"/>
  <c r="J1113" i="41"/>
  <c r="I1113" i="41"/>
  <c r="H1113" i="41"/>
  <c r="G1113" i="41"/>
  <c r="F1113" i="41"/>
  <c r="E1113" i="41"/>
  <c r="AG1113" i="41" s="1"/>
  <c r="D1113" i="41"/>
  <c r="AH1113" i="41" s="1"/>
  <c r="C1113" i="41"/>
  <c r="AB1112" i="41"/>
  <c r="AA1112" i="41"/>
  <c r="Z1112" i="41"/>
  <c r="Y1112" i="41"/>
  <c r="X1112" i="41"/>
  <c r="AE1112" i="41" s="1"/>
  <c r="W1112" i="41"/>
  <c r="V1112" i="41"/>
  <c r="U1112" i="41"/>
  <c r="T1112" i="41"/>
  <c r="AJ1112" i="41" s="1"/>
  <c r="S1112" i="41"/>
  <c r="AI1112" i="41" s="1"/>
  <c r="R1112" i="41"/>
  <c r="Q1112" i="41"/>
  <c r="P1112" i="41"/>
  <c r="O1112" i="41"/>
  <c r="N1112" i="41"/>
  <c r="M1112" i="41"/>
  <c r="L1112" i="41"/>
  <c r="K1112" i="41"/>
  <c r="J1112" i="41"/>
  <c r="H1112" i="41"/>
  <c r="G1112" i="41"/>
  <c r="F1112" i="41"/>
  <c r="E1112" i="41"/>
  <c r="D1112" i="41"/>
  <c r="C1112" i="41"/>
  <c r="AG1112" i="41" s="1"/>
  <c r="AE1111" i="41"/>
  <c r="AB1111" i="41"/>
  <c r="AA1111" i="41"/>
  <c r="Z1111" i="41"/>
  <c r="Y1111" i="41"/>
  <c r="X1111" i="41"/>
  <c r="W1111" i="41"/>
  <c r="V1111" i="41"/>
  <c r="U1111" i="41"/>
  <c r="T1111" i="41"/>
  <c r="S1111" i="41"/>
  <c r="AI1111" i="41" s="1"/>
  <c r="R1111" i="41"/>
  <c r="AD1111" i="41" s="1"/>
  <c r="Q1111" i="41"/>
  <c r="O1111" i="41"/>
  <c r="N1111" i="41"/>
  <c r="M1111" i="41"/>
  <c r="L1111" i="41"/>
  <c r="K1111" i="41"/>
  <c r="P1111" i="41" s="1"/>
  <c r="J1111" i="41"/>
  <c r="H1111" i="41"/>
  <c r="G1111" i="41"/>
  <c r="F1111" i="41"/>
  <c r="AH1111" i="41" s="1"/>
  <c r="E1111" i="41"/>
  <c r="D1111" i="41"/>
  <c r="I1111" i="41" s="1"/>
  <c r="C1111" i="41"/>
  <c r="AG1111" i="41" s="1"/>
  <c r="AD1110" i="41"/>
  <c r="AB1110" i="41"/>
  <c r="AA1110" i="41"/>
  <c r="Z1110" i="41"/>
  <c r="Y1110" i="41"/>
  <c r="X1110" i="41"/>
  <c r="AF1110" i="41" s="1"/>
  <c r="W1110" i="41"/>
  <c r="V1110" i="41"/>
  <c r="U1110" i="41"/>
  <c r="T1110" i="41"/>
  <c r="S1110" i="41"/>
  <c r="R1110" i="41"/>
  <c r="Q1110" i="41"/>
  <c r="AI1110" i="41" s="1"/>
  <c r="O1110" i="41"/>
  <c r="N1110" i="41"/>
  <c r="M1110" i="41"/>
  <c r="L1110" i="41"/>
  <c r="K1110" i="41"/>
  <c r="P1110" i="41" s="1"/>
  <c r="J1110" i="41"/>
  <c r="H1110" i="41"/>
  <c r="G1110" i="41"/>
  <c r="F1110" i="41"/>
  <c r="I1110" i="41" s="1"/>
  <c r="E1110" i="41"/>
  <c r="AG1110" i="41" s="1"/>
  <c r="D1110" i="41"/>
  <c r="C1110" i="41"/>
  <c r="AC1109" i="41"/>
  <c r="AB1109" i="41"/>
  <c r="AA1109" i="41"/>
  <c r="Z1109" i="41"/>
  <c r="Y1109" i="41"/>
  <c r="X1109" i="41"/>
  <c r="AF1109" i="41" s="1"/>
  <c r="W1109" i="41"/>
  <c r="V1109" i="41"/>
  <c r="U1109" i="41"/>
  <c r="T1109" i="41"/>
  <c r="AJ1109" i="41" s="1"/>
  <c r="AK1109" i="41" s="1"/>
  <c r="S1109" i="41"/>
  <c r="R1109" i="41"/>
  <c r="AD1109" i="41" s="1"/>
  <c r="Q1109" i="41"/>
  <c r="AI1109" i="41" s="1"/>
  <c r="O1109" i="41"/>
  <c r="N1109" i="41"/>
  <c r="M1109" i="41"/>
  <c r="P1109" i="41" s="1"/>
  <c r="L1109" i="41"/>
  <c r="K1109" i="41"/>
  <c r="J1109" i="41"/>
  <c r="I1109" i="41"/>
  <c r="H1109" i="41"/>
  <c r="G1109" i="41"/>
  <c r="F1109" i="41"/>
  <c r="E1109" i="41"/>
  <c r="AG1109" i="41" s="1"/>
  <c r="D1109" i="41"/>
  <c r="AH1109" i="41" s="1"/>
  <c r="C1109" i="41"/>
  <c r="AJ1108" i="41"/>
  <c r="AB1108" i="41"/>
  <c r="AA1108" i="41"/>
  <c r="Z1108" i="41"/>
  <c r="Y1108" i="41"/>
  <c r="X1108" i="41"/>
  <c r="AE1108" i="41" s="1"/>
  <c r="W1108" i="41"/>
  <c r="V1108" i="41"/>
  <c r="U1108" i="41"/>
  <c r="T1108" i="41"/>
  <c r="S1108" i="41"/>
  <c r="AI1108" i="41" s="1"/>
  <c r="R1108" i="41"/>
  <c r="AD1108" i="41" s="1"/>
  <c r="Q1108" i="41"/>
  <c r="P1108" i="41"/>
  <c r="O1108" i="41"/>
  <c r="N1108" i="41"/>
  <c r="M1108" i="41"/>
  <c r="L1108" i="41"/>
  <c r="K1108" i="41"/>
  <c r="J1108" i="41"/>
  <c r="H1108" i="41"/>
  <c r="G1108" i="41"/>
  <c r="F1108" i="41"/>
  <c r="E1108" i="41"/>
  <c r="D1108" i="41"/>
  <c r="C1108" i="41"/>
  <c r="AG1108" i="41" s="1"/>
  <c r="AI1107" i="41"/>
  <c r="AE1107" i="41"/>
  <c r="AB1107" i="41"/>
  <c r="AA1107" i="41"/>
  <c r="Z1107" i="41"/>
  <c r="Y1107" i="41"/>
  <c r="X1107" i="41"/>
  <c r="W1107" i="41"/>
  <c r="V1107" i="41"/>
  <c r="U1107" i="41"/>
  <c r="T1107" i="41"/>
  <c r="S1107" i="41"/>
  <c r="R1107" i="41"/>
  <c r="AD1107" i="41" s="1"/>
  <c r="Q1107" i="41"/>
  <c r="O1107" i="41"/>
  <c r="N1107" i="41"/>
  <c r="M1107" i="41"/>
  <c r="L1107" i="41"/>
  <c r="K1107" i="41"/>
  <c r="P1107" i="41" s="1"/>
  <c r="J1107" i="41"/>
  <c r="H1107" i="41"/>
  <c r="G1107" i="41"/>
  <c r="F1107" i="41"/>
  <c r="AH1107" i="41" s="1"/>
  <c r="E1107" i="41"/>
  <c r="D1107" i="41"/>
  <c r="I1107" i="41" s="1"/>
  <c r="C1107" i="41"/>
  <c r="AG1107" i="41" s="1"/>
  <c r="AB1106" i="41"/>
  <c r="AA1106" i="41"/>
  <c r="Z1106" i="41"/>
  <c r="Y1106" i="41"/>
  <c r="X1106" i="41"/>
  <c r="AF1106" i="41" s="1"/>
  <c r="W1106" i="41"/>
  <c r="V1106" i="41"/>
  <c r="U1106" i="41"/>
  <c r="T1106" i="41"/>
  <c r="S1106" i="41"/>
  <c r="R1106" i="41"/>
  <c r="Q1106" i="41"/>
  <c r="AI1106" i="41" s="1"/>
  <c r="O1106" i="41"/>
  <c r="N1106" i="41"/>
  <c r="M1106" i="41"/>
  <c r="L1106" i="41"/>
  <c r="K1106" i="41"/>
  <c r="P1106" i="41" s="1"/>
  <c r="J1106" i="41"/>
  <c r="H1106" i="41"/>
  <c r="G1106" i="41"/>
  <c r="F1106" i="41"/>
  <c r="I1106" i="41" s="1"/>
  <c r="E1106" i="41"/>
  <c r="AG1106" i="41" s="1"/>
  <c r="D1106" i="41"/>
  <c r="C1106" i="41"/>
  <c r="AC1105" i="41"/>
  <c r="AB1105" i="41"/>
  <c r="AA1105" i="41"/>
  <c r="Z1105" i="41"/>
  <c r="Y1105" i="41"/>
  <c r="X1105" i="41"/>
  <c r="W1105" i="41"/>
  <c r="V1105" i="41"/>
  <c r="U1105" i="41"/>
  <c r="T1105" i="41"/>
  <c r="AJ1105" i="41" s="1"/>
  <c r="S1105" i="41"/>
  <c r="R1105" i="41"/>
  <c r="AD1105" i="41" s="1"/>
  <c r="Q1105" i="41"/>
  <c r="AI1105" i="41" s="1"/>
  <c r="O1105" i="41"/>
  <c r="N1105" i="41"/>
  <c r="M1105" i="41"/>
  <c r="P1105" i="41" s="1"/>
  <c r="L1105" i="41"/>
  <c r="K1105" i="41"/>
  <c r="J1105" i="41"/>
  <c r="I1105" i="41"/>
  <c r="H1105" i="41"/>
  <c r="G1105" i="41"/>
  <c r="F1105" i="41"/>
  <c r="E1105" i="41"/>
  <c r="AG1105" i="41" s="1"/>
  <c r="D1105" i="41"/>
  <c r="C1105" i="41"/>
  <c r="AJ1104" i="41"/>
  <c r="AF1104" i="41"/>
  <c r="AB1104" i="41"/>
  <c r="AA1104" i="41"/>
  <c r="Z1104" i="41"/>
  <c r="Y1104" i="41"/>
  <c r="X1104" i="41"/>
  <c r="AE1104" i="41" s="1"/>
  <c r="W1104" i="41"/>
  <c r="V1104" i="41"/>
  <c r="U1104" i="41"/>
  <c r="T1104" i="41"/>
  <c r="S1104" i="41"/>
  <c r="AI1104" i="41" s="1"/>
  <c r="R1104" i="41"/>
  <c r="AD1104" i="41" s="1"/>
  <c r="Q1104" i="41"/>
  <c r="P1104" i="41"/>
  <c r="O1104" i="41"/>
  <c r="N1104" i="41"/>
  <c r="M1104" i="41"/>
  <c r="L1104" i="41"/>
  <c r="K1104" i="41"/>
  <c r="J1104" i="41"/>
  <c r="H1104" i="41"/>
  <c r="G1104" i="41"/>
  <c r="F1104" i="41"/>
  <c r="E1104" i="41"/>
  <c r="D1104" i="41"/>
  <c r="C1104" i="41"/>
  <c r="AG1104" i="41" s="1"/>
  <c r="AE1103" i="41"/>
  <c r="AB1103" i="41"/>
  <c r="AA1103" i="41"/>
  <c r="Z1103" i="41"/>
  <c r="Y1103" i="41"/>
  <c r="X1103" i="41"/>
  <c r="W1103" i="41"/>
  <c r="V1103" i="41"/>
  <c r="U1103" i="41"/>
  <c r="T1103" i="41"/>
  <c r="S1103" i="41"/>
  <c r="AI1103" i="41" s="1"/>
  <c r="R1103" i="41"/>
  <c r="AD1103" i="41" s="1"/>
  <c r="Q1103" i="41"/>
  <c r="O1103" i="41"/>
  <c r="N1103" i="41"/>
  <c r="M1103" i="41"/>
  <c r="L1103" i="41"/>
  <c r="K1103" i="41"/>
  <c r="P1103" i="41" s="1"/>
  <c r="J1103" i="41"/>
  <c r="H1103" i="41"/>
  <c r="G1103" i="41"/>
  <c r="F1103" i="41"/>
  <c r="AH1103" i="41" s="1"/>
  <c r="E1103" i="41"/>
  <c r="D1103" i="41"/>
  <c r="I1103" i="41" s="1"/>
  <c r="C1103" i="41"/>
  <c r="AG1103" i="41" s="1"/>
  <c r="AH1102" i="41"/>
  <c r="AB1102" i="41"/>
  <c r="AA1102" i="41"/>
  <c r="Z1102" i="41"/>
  <c r="Y1102" i="41"/>
  <c r="X1102" i="41"/>
  <c r="W1102" i="41"/>
  <c r="V1102" i="41"/>
  <c r="U1102" i="41"/>
  <c r="T1102" i="41"/>
  <c r="S1102" i="41"/>
  <c r="R1102" i="41"/>
  <c r="AD1102" i="41" s="1"/>
  <c r="Q1102" i="41"/>
  <c r="AI1102" i="41" s="1"/>
  <c r="O1102" i="41"/>
  <c r="N1102" i="41"/>
  <c r="M1102" i="41"/>
  <c r="L1102" i="41"/>
  <c r="K1102" i="41"/>
  <c r="P1102" i="41" s="1"/>
  <c r="J1102" i="41"/>
  <c r="H1102" i="41"/>
  <c r="G1102" i="41"/>
  <c r="F1102" i="41"/>
  <c r="I1102" i="41" s="1"/>
  <c r="E1102" i="41"/>
  <c r="AG1102" i="41" s="1"/>
  <c r="D1102" i="41"/>
  <c r="C1102" i="41"/>
  <c r="AC1101" i="41"/>
  <c r="AB1101" i="41"/>
  <c r="AA1101" i="41"/>
  <c r="Z1101" i="41"/>
  <c r="Y1101" i="41"/>
  <c r="X1101" i="41"/>
  <c r="W1101" i="41"/>
  <c r="V1101" i="41"/>
  <c r="U1101" i="41"/>
  <c r="T1101" i="41"/>
  <c r="AJ1101" i="41" s="1"/>
  <c r="S1101" i="41"/>
  <c r="R1101" i="41"/>
  <c r="AD1101" i="41" s="1"/>
  <c r="Q1101" i="41"/>
  <c r="AI1101" i="41" s="1"/>
  <c r="O1101" i="41"/>
  <c r="N1101" i="41"/>
  <c r="M1101" i="41"/>
  <c r="P1101" i="41" s="1"/>
  <c r="L1101" i="41"/>
  <c r="K1101" i="41"/>
  <c r="J1101" i="41"/>
  <c r="I1101" i="41"/>
  <c r="H1101" i="41"/>
  <c r="G1101" i="41"/>
  <c r="F1101" i="41"/>
  <c r="E1101" i="41"/>
  <c r="E1125" i="41" s="1"/>
  <c r="D1101" i="41"/>
  <c r="C1101" i="41"/>
  <c r="AF1100" i="41"/>
  <c r="AB1100" i="41"/>
  <c r="AA1100" i="41"/>
  <c r="Z1100" i="41"/>
  <c r="Y1100" i="41"/>
  <c r="X1100" i="41"/>
  <c r="AE1100" i="41" s="1"/>
  <c r="W1100" i="41"/>
  <c r="V1100" i="41"/>
  <c r="U1100" i="41"/>
  <c r="T1100" i="41"/>
  <c r="AJ1100" i="41" s="1"/>
  <c r="S1100" i="41"/>
  <c r="AI1100" i="41" s="1"/>
  <c r="R1100" i="41"/>
  <c r="Q1100" i="41"/>
  <c r="P1100" i="41"/>
  <c r="O1100" i="41"/>
  <c r="N1100" i="41"/>
  <c r="M1100" i="41"/>
  <c r="L1100" i="41"/>
  <c r="K1100" i="41"/>
  <c r="J1100" i="41"/>
  <c r="H1100" i="41"/>
  <c r="G1100" i="41"/>
  <c r="F1100" i="41"/>
  <c r="E1100" i="41"/>
  <c r="D1100" i="41"/>
  <c r="C1100" i="41"/>
  <c r="AG1100" i="41" s="1"/>
  <c r="AE1099" i="41"/>
  <c r="AB1099" i="41"/>
  <c r="AA1099" i="41"/>
  <c r="Z1099" i="41"/>
  <c r="Y1099" i="41"/>
  <c r="X1099" i="41"/>
  <c r="W1099" i="41"/>
  <c r="V1099" i="41"/>
  <c r="U1099" i="41"/>
  <c r="T1099" i="41"/>
  <c r="S1099" i="41"/>
  <c r="AI1099" i="41" s="1"/>
  <c r="R1099" i="41"/>
  <c r="AD1099" i="41" s="1"/>
  <c r="Q1099" i="41"/>
  <c r="O1099" i="41"/>
  <c r="N1099" i="41"/>
  <c r="M1099" i="41"/>
  <c r="L1099" i="41"/>
  <c r="K1099" i="41"/>
  <c r="P1099" i="41" s="1"/>
  <c r="J1099" i="41"/>
  <c r="H1099" i="41"/>
  <c r="G1099" i="41"/>
  <c r="F1099" i="41"/>
  <c r="AH1099" i="41" s="1"/>
  <c r="E1099" i="41"/>
  <c r="D1099" i="41"/>
  <c r="I1099" i="41" s="1"/>
  <c r="C1099" i="41"/>
  <c r="AG1099" i="41" s="1"/>
  <c r="AH1098" i="41"/>
  <c r="AB1098" i="41"/>
  <c r="AA1098" i="41"/>
  <c r="Z1098" i="41"/>
  <c r="Y1098" i="41"/>
  <c r="X1098" i="41"/>
  <c r="W1098" i="41"/>
  <c r="V1098" i="41"/>
  <c r="U1098" i="41"/>
  <c r="T1098" i="41"/>
  <c r="S1098" i="41"/>
  <c r="R1098" i="41"/>
  <c r="Q1098" i="41"/>
  <c r="AI1098" i="41" s="1"/>
  <c r="O1098" i="41"/>
  <c r="N1098" i="41"/>
  <c r="M1098" i="41"/>
  <c r="L1098" i="41"/>
  <c r="K1098" i="41"/>
  <c r="P1098" i="41" s="1"/>
  <c r="J1098" i="41"/>
  <c r="H1098" i="41"/>
  <c r="G1098" i="41"/>
  <c r="F1098" i="41"/>
  <c r="I1098" i="41" s="1"/>
  <c r="E1098" i="41"/>
  <c r="AG1098" i="41" s="1"/>
  <c r="D1098" i="41"/>
  <c r="C1098" i="41"/>
  <c r="AC1097" i="41"/>
  <c r="AB1097" i="41"/>
  <c r="AA1097" i="41"/>
  <c r="Z1097" i="41"/>
  <c r="Y1097" i="41"/>
  <c r="X1097" i="41"/>
  <c r="AF1097" i="41" s="1"/>
  <c r="W1097" i="41"/>
  <c r="V1097" i="41"/>
  <c r="U1097" i="41"/>
  <c r="U1125" i="41" s="1"/>
  <c r="T1097" i="41"/>
  <c r="AJ1097" i="41" s="1"/>
  <c r="AK1097" i="41" s="1"/>
  <c r="S1097" i="41"/>
  <c r="R1097" i="41"/>
  <c r="AD1097" i="41" s="1"/>
  <c r="Q1097" i="41"/>
  <c r="AI1097" i="41" s="1"/>
  <c r="O1097" i="41"/>
  <c r="N1097" i="41"/>
  <c r="M1097" i="41"/>
  <c r="P1097" i="41" s="1"/>
  <c r="L1097" i="41"/>
  <c r="K1097" i="41"/>
  <c r="J1097" i="41"/>
  <c r="I1097" i="41"/>
  <c r="H1097" i="41"/>
  <c r="G1097" i="41"/>
  <c r="F1097" i="41"/>
  <c r="E1097" i="41"/>
  <c r="AG1097" i="41" s="1"/>
  <c r="D1097" i="41"/>
  <c r="AH1097" i="41" s="1"/>
  <c r="C1097" i="41"/>
  <c r="AB1096" i="41"/>
  <c r="AA1096" i="41"/>
  <c r="Z1096" i="41"/>
  <c r="Y1096" i="41"/>
  <c r="X1096" i="41"/>
  <c r="AE1096" i="41" s="1"/>
  <c r="W1096" i="41"/>
  <c r="V1096" i="41"/>
  <c r="U1096" i="41"/>
  <c r="T1096" i="41"/>
  <c r="AJ1096" i="41" s="1"/>
  <c r="S1096" i="41"/>
  <c r="AI1096" i="41" s="1"/>
  <c r="R1096" i="41"/>
  <c r="Q1096" i="41"/>
  <c r="P1096" i="41"/>
  <c r="O1096" i="41"/>
  <c r="N1096" i="41"/>
  <c r="M1096" i="41"/>
  <c r="L1096" i="41"/>
  <c r="K1096" i="41"/>
  <c r="J1096" i="41"/>
  <c r="H1096" i="41"/>
  <c r="G1096" i="41"/>
  <c r="F1096" i="41"/>
  <c r="E1096" i="41"/>
  <c r="D1096" i="41"/>
  <c r="C1096" i="41"/>
  <c r="AG1096" i="41" s="1"/>
  <c r="AE1095" i="41"/>
  <c r="AB1095" i="41"/>
  <c r="AA1095" i="41"/>
  <c r="Z1095" i="41"/>
  <c r="Y1095" i="41"/>
  <c r="X1095" i="41"/>
  <c r="W1095" i="41"/>
  <c r="V1095" i="41"/>
  <c r="U1095" i="41"/>
  <c r="T1095" i="41"/>
  <c r="S1095" i="41"/>
  <c r="AI1095" i="41" s="1"/>
  <c r="R1095" i="41"/>
  <c r="AD1095" i="41" s="1"/>
  <c r="Q1095" i="41"/>
  <c r="O1095" i="41"/>
  <c r="N1095" i="41"/>
  <c r="M1095" i="41"/>
  <c r="L1095" i="41"/>
  <c r="K1095" i="41"/>
  <c r="P1095" i="41" s="1"/>
  <c r="J1095" i="41"/>
  <c r="H1095" i="41"/>
  <c r="G1095" i="41"/>
  <c r="F1095" i="41"/>
  <c r="AH1095" i="41" s="1"/>
  <c r="E1095" i="41"/>
  <c r="D1095" i="41"/>
  <c r="I1095" i="41" s="1"/>
  <c r="C1095" i="41"/>
  <c r="AG1095" i="41" s="1"/>
  <c r="AD1094" i="41"/>
  <c r="AB1094" i="41"/>
  <c r="AA1094" i="41"/>
  <c r="Z1094" i="41"/>
  <c r="Y1094" i="41"/>
  <c r="X1094" i="41"/>
  <c r="AF1094" i="41" s="1"/>
  <c r="W1094" i="41"/>
  <c r="V1094" i="41"/>
  <c r="U1094" i="41"/>
  <c r="T1094" i="41"/>
  <c r="S1094" i="41"/>
  <c r="R1094" i="41"/>
  <c r="Q1094" i="41"/>
  <c r="AI1094" i="41" s="1"/>
  <c r="O1094" i="41"/>
  <c r="N1094" i="41"/>
  <c r="M1094" i="41"/>
  <c r="L1094" i="41"/>
  <c r="K1094" i="41"/>
  <c r="P1094" i="41" s="1"/>
  <c r="J1094" i="41"/>
  <c r="H1094" i="41"/>
  <c r="G1094" i="41"/>
  <c r="F1094" i="41"/>
  <c r="I1094" i="41" s="1"/>
  <c r="E1094" i="41"/>
  <c r="AG1094" i="41" s="1"/>
  <c r="D1094" i="41"/>
  <c r="C1094" i="41"/>
  <c r="AC1093" i="41"/>
  <c r="AB1093" i="41"/>
  <c r="AA1093" i="41"/>
  <c r="Z1093" i="41"/>
  <c r="Y1093" i="41"/>
  <c r="X1093" i="41"/>
  <c r="AF1093" i="41" s="1"/>
  <c r="W1093" i="41"/>
  <c r="V1093" i="41"/>
  <c r="U1093" i="41"/>
  <c r="T1093" i="41"/>
  <c r="AJ1093" i="41" s="1"/>
  <c r="AK1093" i="41" s="1"/>
  <c r="S1093" i="41"/>
  <c r="R1093" i="41"/>
  <c r="AD1093" i="41" s="1"/>
  <c r="Q1093" i="41"/>
  <c r="AI1093" i="41" s="1"/>
  <c r="O1093" i="41"/>
  <c r="N1093" i="41"/>
  <c r="M1093" i="41"/>
  <c r="P1093" i="41" s="1"/>
  <c r="L1093" i="41"/>
  <c r="K1093" i="41"/>
  <c r="J1093" i="41"/>
  <c r="I1093" i="41"/>
  <c r="H1093" i="41"/>
  <c r="G1093" i="41"/>
  <c r="F1093" i="41"/>
  <c r="E1093" i="41"/>
  <c r="AG1093" i="41" s="1"/>
  <c r="D1093" i="41"/>
  <c r="AH1093" i="41" s="1"/>
  <c r="C1093" i="41"/>
  <c r="AJ1092" i="41"/>
  <c r="AB1092" i="41"/>
  <c r="AA1092" i="41"/>
  <c r="Z1092" i="41"/>
  <c r="Y1092" i="41"/>
  <c r="X1092" i="41"/>
  <c r="AE1092" i="41" s="1"/>
  <c r="W1092" i="41"/>
  <c r="V1092" i="41"/>
  <c r="U1092" i="41"/>
  <c r="T1092" i="41"/>
  <c r="S1092" i="41"/>
  <c r="AI1092" i="41" s="1"/>
  <c r="R1092" i="41"/>
  <c r="AD1092" i="41" s="1"/>
  <c r="Q1092" i="41"/>
  <c r="P1092" i="41"/>
  <c r="O1092" i="41"/>
  <c r="N1092" i="41"/>
  <c r="M1092" i="41"/>
  <c r="L1092" i="41"/>
  <c r="K1092" i="41"/>
  <c r="J1092" i="41"/>
  <c r="H1092" i="41"/>
  <c r="G1092" i="41"/>
  <c r="F1092" i="41"/>
  <c r="E1092" i="41"/>
  <c r="D1092" i="41"/>
  <c r="C1092" i="41"/>
  <c r="AG1092" i="41" s="1"/>
  <c r="AI1091" i="41"/>
  <c r="AE1091" i="41"/>
  <c r="AB1091" i="41"/>
  <c r="AA1091" i="41"/>
  <c r="Z1091" i="41"/>
  <c r="Y1091" i="41"/>
  <c r="X1091" i="41"/>
  <c r="W1091" i="41"/>
  <c r="V1091" i="41"/>
  <c r="U1091" i="41"/>
  <c r="T1091" i="41"/>
  <c r="S1091" i="41"/>
  <c r="R1091" i="41"/>
  <c r="AD1091" i="41" s="1"/>
  <c r="Q1091" i="41"/>
  <c r="O1091" i="41"/>
  <c r="N1091" i="41"/>
  <c r="M1091" i="41"/>
  <c r="L1091" i="41"/>
  <c r="K1091" i="41"/>
  <c r="P1091" i="41" s="1"/>
  <c r="J1091" i="41"/>
  <c r="H1091" i="41"/>
  <c r="G1091" i="41"/>
  <c r="F1091" i="41"/>
  <c r="AH1091" i="41" s="1"/>
  <c r="E1091" i="41"/>
  <c r="D1091" i="41"/>
  <c r="I1091" i="41" s="1"/>
  <c r="C1091" i="41"/>
  <c r="AG1091" i="41" s="1"/>
  <c r="AB1090" i="41"/>
  <c r="AA1090" i="41"/>
  <c r="Z1090" i="41"/>
  <c r="Y1090" i="41"/>
  <c r="X1090" i="41"/>
  <c r="AF1090" i="41" s="1"/>
  <c r="W1090" i="41"/>
  <c r="V1090" i="41"/>
  <c r="U1090" i="41"/>
  <c r="T1090" i="41"/>
  <c r="S1090" i="41"/>
  <c r="R1090" i="41"/>
  <c r="AD1090" i="41" s="1"/>
  <c r="Q1090" i="41"/>
  <c r="AI1090" i="41" s="1"/>
  <c r="O1090" i="41"/>
  <c r="N1090" i="41"/>
  <c r="M1090" i="41"/>
  <c r="L1090" i="41"/>
  <c r="K1090" i="41"/>
  <c r="P1090" i="41" s="1"/>
  <c r="J1090" i="41"/>
  <c r="H1090" i="41"/>
  <c r="G1090" i="41"/>
  <c r="F1090" i="41"/>
  <c r="I1090" i="41" s="1"/>
  <c r="E1090" i="41"/>
  <c r="AG1090" i="41" s="1"/>
  <c r="D1090" i="41"/>
  <c r="C1090" i="41"/>
  <c r="AC1089" i="41"/>
  <c r="AB1089" i="41"/>
  <c r="AA1089" i="41"/>
  <c r="AA1125" i="41" s="1"/>
  <c r="Z1089" i="41"/>
  <c r="Y1089" i="41"/>
  <c r="Y1125" i="41" s="1"/>
  <c r="X1089" i="41"/>
  <c r="W1089" i="41"/>
  <c r="W1125" i="41" s="1"/>
  <c r="V1089" i="41"/>
  <c r="U1089" i="41"/>
  <c r="T1089" i="41"/>
  <c r="S1089" i="41"/>
  <c r="S1125" i="41" s="1"/>
  <c r="R1089" i="41"/>
  <c r="Q1089" i="41"/>
  <c r="AI1089" i="41" s="1"/>
  <c r="O1089" i="41"/>
  <c r="N1089" i="41"/>
  <c r="N1125" i="41" s="1"/>
  <c r="M1089" i="41"/>
  <c r="P1089" i="41" s="1"/>
  <c r="L1089" i="41"/>
  <c r="K1089" i="41"/>
  <c r="J1089" i="41"/>
  <c r="J1125" i="41" s="1"/>
  <c r="I1089" i="41"/>
  <c r="H1089" i="41"/>
  <c r="G1089" i="41"/>
  <c r="F1089" i="41"/>
  <c r="F1125" i="41" s="1"/>
  <c r="E1089" i="41"/>
  <c r="AG1089" i="41" s="1"/>
  <c r="D1089" i="41"/>
  <c r="C1089" i="41"/>
  <c r="AB1079" i="41"/>
  <c r="AA1079" i="41"/>
  <c r="Z1079" i="41"/>
  <c r="Y1079" i="41"/>
  <c r="X1079" i="41"/>
  <c r="AF1079" i="41" s="1"/>
  <c r="W1079" i="41"/>
  <c r="V1079" i="41"/>
  <c r="U1079" i="41"/>
  <c r="T1079" i="41"/>
  <c r="S1079" i="41"/>
  <c r="R1079" i="41"/>
  <c r="AD1079" i="41" s="1"/>
  <c r="Q1079" i="41"/>
  <c r="AI1079" i="41" s="1"/>
  <c r="O1079" i="41"/>
  <c r="N1079" i="41"/>
  <c r="M1079" i="41"/>
  <c r="L1079" i="41"/>
  <c r="K1079" i="41"/>
  <c r="P1079" i="41" s="1"/>
  <c r="J1079" i="41"/>
  <c r="H1079" i="41"/>
  <c r="G1079" i="41"/>
  <c r="F1079" i="41"/>
  <c r="I1079" i="41" s="1"/>
  <c r="E1079" i="41"/>
  <c r="AG1079" i="41" s="1"/>
  <c r="D1079" i="41"/>
  <c r="C1079" i="41"/>
  <c r="AC1078" i="41"/>
  <c r="AB1078" i="41"/>
  <c r="AA1078" i="41"/>
  <c r="Z1078" i="41"/>
  <c r="Y1078" i="41"/>
  <c r="X1078" i="41"/>
  <c r="W1078" i="41"/>
  <c r="V1078" i="41"/>
  <c r="U1078" i="41"/>
  <c r="T1078" i="41"/>
  <c r="AJ1078" i="41" s="1"/>
  <c r="S1078" i="41"/>
  <c r="R1078" i="41"/>
  <c r="AD1078" i="41" s="1"/>
  <c r="Q1078" i="41"/>
  <c r="AI1078" i="41" s="1"/>
  <c r="O1078" i="41"/>
  <c r="N1078" i="41"/>
  <c r="M1078" i="41"/>
  <c r="P1078" i="41" s="1"/>
  <c r="L1078" i="41"/>
  <c r="K1078" i="41"/>
  <c r="J1078" i="41"/>
  <c r="I1078" i="41"/>
  <c r="H1078" i="41"/>
  <c r="G1078" i="41"/>
  <c r="F1078" i="41"/>
  <c r="E1078" i="41"/>
  <c r="AG1078" i="41" s="1"/>
  <c r="D1078" i="41"/>
  <c r="C1078" i="41"/>
  <c r="AJ1077" i="41"/>
  <c r="AF1077" i="41"/>
  <c r="AB1077" i="41"/>
  <c r="AA1077" i="41"/>
  <c r="Z1077" i="41"/>
  <c r="Y1077" i="41"/>
  <c r="X1077" i="41"/>
  <c r="AE1077" i="41" s="1"/>
  <c r="W1077" i="41"/>
  <c r="V1077" i="41"/>
  <c r="U1077" i="41"/>
  <c r="T1077" i="41"/>
  <c r="S1077" i="41"/>
  <c r="AI1077" i="41" s="1"/>
  <c r="R1077" i="41"/>
  <c r="AD1077" i="41" s="1"/>
  <c r="Q1077" i="41"/>
  <c r="P1077" i="41"/>
  <c r="O1077" i="41"/>
  <c r="N1077" i="41"/>
  <c r="M1077" i="41"/>
  <c r="L1077" i="41"/>
  <c r="K1077" i="41"/>
  <c r="J1077" i="41"/>
  <c r="H1077" i="41"/>
  <c r="G1077" i="41"/>
  <c r="F1077" i="41"/>
  <c r="E1077" i="41"/>
  <c r="D1077" i="41"/>
  <c r="C1077" i="41"/>
  <c r="AG1077" i="41" s="1"/>
  <c r="AE1076" i="41"/>
  <c r="AB1076" i="41"/>
  <c r="AA1076" i="41"/>
  <c r="Z1076" i="41"/>
  <c r="Y1076" i="41"/>
  <c r="X1076" i="41"/>
  <c r="W1076" i="41"/>
  <c r="V1076" i="41"/>
  <c r="U1076" i="41"/>
  <c r="T1076" i="41"/>
  <c r="S1076" i="41"/>
  <c r="AI1076" i="41" s="1"/>
  <c r="R1076" i="41"/>
  <c r="AD1076" i="41" s="1"/>
  <c r="Q1076" i="41"/>
  <c r="O1076" i="41"/>
  <c r="N1076" i="41"/>
  <c r="M1076" i="41"/>
  <c r="L1076" i="41"/>
  <c r="K1076" i="41"/>
  <c r="P1076" i="41" s="1"/>
  <c r="J1076" i="41"/>
  <c r="H1076" i="41"/>
  <c r="G1076" i="41"/>
  <c r="F1076" i="41"/>
  <c r="AH1076" i="41" s="1"/>
  <c r="E1076" i="41"/>
  <c r="D1076" i="41"/>
  <c r="I1076" i="41" s="1"/>
  <c r="C1076" i="41"/>
  <c r="AG1076" i="41" s="1"/>
  <c r="AH1075" i="41"/>
  <c r="AB1075" i="41"/>
  <c r="AA1075" i="41"/>
  <c r="Z1075" i="41"/>
  <c r="Y1075" i="41"/>
  <c r="X1075" i="41"/>
  <c r="W1075" i="41"/>
  <c r="V1075" i="41"/>
  <c r="U1075" i="41"/>
  <c r="T1075" i="41"/>
  <c r="S1075" i="41"/>
  <c r="R1075" i="41"/>
  <c r="AD1075" i="41" s="1"/>
  <c r="Q1075" i="41"/>
  <c r="AI1075" i="41" s="1"/>
  <c r="O1075" i="41"/>
  <c r="N1075" i="41"/>
  <c r="M1075" i="41"/>
  <c r="L1075" i="41"/>
  <c r="K1075" i="41"/>
  <c r="P1075" i="41" s="1"/>
  <c r="J1075" i="41"/>
  <c r="H1075" i="41"/>
  <c r="G1075" i="41"/>
  <c r="F1075" i="41"/>
  <c r="I1075" i="41" s="1"/>
  <c r="E1075" i="41"/>
  <c r="AG1075" i="41" s="1"/>
  <c r="D1075" i="41"/>
  <c r="C1075" i="41"/>
  <c r="AC1074" i="41"/>
  <c r="AB1074" i="41"/>
  <c r="AA1074" i="41"/>
  <c r="Z1074" i="41"/>
  <c r="Y1074" i="41"/>
  <c r="X1074" i="41"/>
  <c r="W1074" i="41"/>
  <c r="V1074" i="41"/>
  <c r="U1074" i="41"/>
  <c r="T1074" i="41"/>
  <c r="AJ1074" i="41" s="1"/>
  <c r="S1074" i="41"/>
  <c r="R1074" i="41"/>
  <c r="AD1074" i="41" s="1"/>
  <c r="Q1074" i="41"/>
  <c r="AI1074" i="41" s="1"/>
  <c r="O1074" i="41"/>
  <c r="N1074" i="41"/>
  <c r="M1074" i="41"/>
  <c r="P1074" i="41" s="1"/>
  <c r="L1074" i="41"/>
  <c r="K1074" i="41"/>
  <c r="J1074" i="41"/>
  <c r="I1074" i="41"/>
  <c r="H1074" i="41"/>
  <c r="G1074" i="41"/>
  <c r="F1074" i="41"/>
  <c r="E1074" i="41"/>
  <c r="AG1074" i="41" s="1"/>
  <c r="D1074" i="41"/>
  <c r="C1074" i="41"/>
  <c r="AF1073" i="41"/>
  <c r="AB1073" i="41"/>
  <c r="AA1073" i="41"/>
  <c r="Z1073" i="41"/>
  <c r="Y1073" i="41"/>
  <c r="X1073" i="41"/>
  <c r="AE1073" i="41" s="1"/>
  <c r="W1073" i="41"/>
  <c r="V1073" i="41"/>
  <c r="U1073" i="41"/>
  <c r="T1073" i="41"/>
  <c r="AJ1073" i="41" s="1"/>
  <c r="S1073" i="41"/>
  <c r="AI1073" i="41" s="1"/>
  <c r="R1073" i="41"/>
  <c r="Q1073" i="41"/>
  <c r="P1073" i="41"/>
  <c r="O1073" i="41"/>
  <c r="N1073" i="41"/>
  <c r="M1073" i="41"/>
  <c r="L1073" i="41"/>
  <c r="K1073" i="41"/>
  <c r="J1073" i="41"/>
  <c r="H1073" i="41"/>
  <c r="G1073" i="41"/>
  <c r="F1073" i="41"/>
  <c r="E1073" i="41"/>
  <c r="D1073" i="41"/>
  <c r="C1073" i="41"/>
  <c r="AG1073" i="41" s="1"/>
  <c r="AE1072" i="41"/>
  <c r="AB1072" i="41"/>
  <c r="AA1072" i="41"/>
  <c r="Z1072" i="41"/>
  <c r="Y1072" i="41"/>
  <c r="X1072" i="41"/>
  <c r="W1072" i="41"/>
  <c r="V1072" i="41"/>
  <c r="U1072" i="41"/>
  <c r="T1072" i="41"/>
  <c r="S1072" i="41"/>
  <c r="AI1072" i="41" s="1"/>
  <c r="R1072" i="41"/>
  <c r="AD1072" i="41" s="1"/>
  <c r="Q1072" i="41"/>
  <c r="O1072" i="41"/>
  <c r="N1072" i="41"/>
  <c r="M1072" i="41"/>
  <c r="L1072" i="41"/>
  <c r="K1072" i="41"/>
  <c r="P1072" i="41" s="1"/>
  <c r="J1072" i="41"/>
  <c r="H1072" i="41"/>
  <c r="G1072" i="41"/>
  <c r="F1072" i="41"/>
  <c r="AH1072" i="41" s="1"/>
  <c r="E1072" i="41"/>
  <c r="D1072" i="41"/>
  <c r="I1072" i="41" s="1"/>
  <c r="C1072" i="41"/>
  <c r="AG1072" i="41" s="1"/>
  <c r="AH1071" i="41"/>
  <c r="AB1071" i="41"/>
  <c r="AA1071" i="41"/>
  <c r="Z1071" i="41"/>
  <c r="Y1071" i="41"/>
  <c r="X1071" i="41"/>
  <c r="W1071" i="41"/>
  <c r="V1071" i="41"/>
  <c r="U1071" i="41"/>
  <c r="T1071" i="41"/>
  <c r="S1071" i="41"/>
  <c r="R1071" i="41"/>
  <c r="Q1071" i="41"/>
  <c r="AI1071" i="41" s="1"/>
  <c r="O1071" i="41"/>
  <c r="N1071" i="41"/>
  <c r="M1071" i="41"/>
  <c r="L1071" i="41"/>
  <c r="K1071" i="41"/>
  <c r="P1071" i="41" s="1"/>
  <c r="J1071" i="41"/>
  <c r="H1071" i="41"/>
  <c r="G1071" i="41"/>
  <c r="F1071" i="41"/>
  <c r="I1071" i="41" s="1"/>
  <c r="E1071" i="41"/>
  <c r="AG1071" i="41" s="1"/>
  <c r="D1071" i="41"/>
  <c r="C1071" i="41"/>
  <c r="AC1070" i="41"/>
  <c r="AB1070" i="41"/>
  <c r="AA1070" i="41"/>
  <c r="Z1070" i="41"/>
  <c r="Y1070" i="41"/>
  <c r="X1070" i="41"/>
  <c r="AF1070" i="41" s="1"/>
  <c r="W1070" i="41"/>
  <c r="V1070" i="41"/>
  <c r="U1070" i="41"/>
  <c r="T1070" i="41"/>
  <c r="AJ1070" i="41" s="1"/>
  <c r="AK1070" i="41" s="1"/>
  <c r="S1070" i="41"/>
  <c r="R1070" i="41"/>
  <c r="AD1070" i="41" s="1"/>
  <c r="Q1070" i="41"/>
  <c r="AI1070" i="41" s="1"/>
  <c r="O1070" i="41"/>
  <c r="N1070" i="41"/>
  <c r="M1070" i="41"/>
  <c r="P1070" i="41" s="1"/>
  <c r="L1070" i="41"/>
  <c r="K1070" i="41"/>
  <c r="J1070" i="41"/>
  <c r="I1070" i="41"/>
  <c r="H1070" i="41"/>
  <c r="G1070" i="41"/>
  <c r="F1070" i="41"/>
  <c r="E1070" i="41"/>
  <c r="AG1070" i="41" s="1"/>
  <c r="D1070" i="41"/>
  <c r="AH1070" i="41" s="1"/>
  <c r="C1070" i="41"/>
  <c r="AB1069" i="41"/>
  <c r="AA1069" i="41"/>
  <c r="Z1069" i="41"/>
  <c r="Y1069" i="41"/>
  <c r="X1069" i="41"/>
  <c r="AE1069" i="41" s="1"/>
  <c r="W1069" i="41"/>
  <c r="V1069" i="41"/>
  <c r="U1069" i="41"/>
  <c r="T1069" i="41"/>
  <c r="AJ1069" i="41" s="1"/>
  <c r="S1069" i="41"/>
  <c r="AI1069" i="41" s="1"/>
  <c r="R1069" i="41"/>
  <c r="Q1069" i="41"/>
  <c r="P1069" i="41"/>
  <c r="O1069" i="41"/>
  <c r="N1069" i="41"/>
  <c r="M1069" i="41"/>
  <c r="L1069" i="41"/>
  <c r="K1069" i="41"/>
  <c r="J1069" i="41"/>
  <c r="H1069" i="41"/>
  <c r="G1069" i="41"/>
  <c r="F1069" i="41"/>
  <c r="E1069" i="41"/>
  <c r="D1069" i="41"/>
  <c r="C1069" i="41"/>
  <c r="AG1069" i="41" s="1"/>
  <c r="AE1068" i="41"/>
  <c r="AB1068" i="41"/>
  <c r="AA1068" i="41"/>
  <c r="Z1068" i="41"/>
  <c r="Y1068" i="41"/>
  <c r="X1068" i="41"/>
  <c r="W1068" i="41"/>
  <c r="V1068" i="41"/>
  <c r="U1068" i="41"/>
  <c r="T1068" i="41"/>
  <c r="S1068" i="41"/>
  <c r="AI1068" i="41" s="1"/>
  <c r="R1068" i="41"/>
  <c r="AD1068" i="41" s="1"/>
  <c r="Q1068" i="41"/>
  <c r="O1068" i="41"/>
  <c r="N1068" i="41"/>
  <c r="M1068" i="41"/>
  <c r="L1068" i="41"/>
  <c r="K1068" i="41"/>
  <c r="P1068" i="41" s="1"/>
  <c r="J1068" i="41"/>
  <c r="H1068" i="41"/>
  <c r="G1068" i="41"/>
  <c r="F1068" i="41"/>
  <c r="AH1068" i="41" s="1"/>
  <c r="E1068" i="41"/>
  <c r="D1068" i="41"/>
  <c r="I1068" i="41" s="1"/>
  <c r="C1068" i="41"/>
  <c r="AG1068" i="41" s="1"/>
  <c r="AD1067" i="41"/>
  <c r="AB1067" i="41"/>
  <c r="AA1067" i="41"/>
  <c r="Z1067" i="41"/>
  <c r="Y1067" i="41"/>
  <c r="X1067" i="41"/>
  <c r="AF1067" i="41" s="1"/>
  <c r="W1067" i="41"/>
  <c r="V1067" i="41"/>
  <c r="U1067" i="41"/>
  <c r="T1067" i="41"/>
  <c r="S1067" i="41"/>
  <c r="R1067" i="41"/>
  <c r="Q1067" i="41"/>
  <c r="AI1067" i="41" s="1"/>
  <c r="O1067" i="41"/>
  <c r="N1067" i="41"/>
  <c r="M1067" i="41"/>
  <c r="L1067" i="41"/>
  <c r="K1067" i="41"/>
  <c r="P1067" i="41" s="1"/>
  <c r="J1067" i="41"/>
  <c r="H1067" i="41"/>
  <c r="G1067" i="41"/>
  <c r="F1067" i="41"/>
  <c r="I1067" i="41" s="1"/>
  <c r="E1067" i="41"/>
  <c r="AG1067" i="41" s="1"/>
  <c r="D1067" i="41"/>
  <c r="C1067" i="41"/>
  <c r="AC1066" i="41"/>
  <c r="AB1066" i="41"/>
  <c r="AA1066" i="41"/>
  <c r="Z1066" i="41"/>
  <c r="Y1066" i="41"/>
  <c r="X1066" i="41"/>
  <c r="AF1066" i="41" s="1"/>
  <c r="W1066" i="41"/>
  <c r="V1066" i="41"/>
  <c r="U1066" i="41"/>
  <c r="T1066" i="41"/>
  <c r="AJ1066" i="41" s="1"/>
  <c r="AK1066" i="41" s="1"/>
  <c r="S1066" i="41"/>
  <c r="R1066" i="41"/>
  <c r="AD1066" i="41" s="1"/>
  <c r="Q1066" i="41"/>
  <c r="AI1066" i="41" s="1"/>
  <c r="O1066" i="41"/>
  <c r="N1066" i="41"/>
  <c r="M1066" i="41"/>
  <c r="P1066" i="41" s="1"/>
  <c r="L1066" i="41"/>
  <c r="K1066" i="41"/>
  <c r="J1066" i="41"/>
  <c r="I1066" i="41"/>
  <c r="H1066" i="41"/>
  <c r="G1066" i="41"/>
  <c r="F1066" i="41"/>
  <c r="E1066" i="41"/>
  <c r="AG1066" i="41" s="1"/>
  <c r="D1066" i="41"/>
  <c r="AH1066" i="41" s="1"/>
  <c r="C1066" i="41"/>
  <c r="AJ1065" i="41"/>
  <c r="AB1065" i="41"/>
  <c r="AA1065" i="41"/>
  <c r="Z1065" i="41"/>
  <c r="Y1065" i="41"/>
  <c r="X1065" i="41"/>
  <c r="AE1065" i="41" s="1"/>
  <c r="W1065" i="41"/>
  <c r="V1065" i="41"/>
  <c r="U1065" i="41"/>
  <c r="T1065" i="41"/>
  <c r="S1065" i="41"/>
  <c r="AI1065" i="41" s="1"/>
  <c r="R1065" i="41"/>
  <c r="AD1065" i="41" s="1"/>
  <c r="Q1065" i="41"/>
  <c r="P1065" i="41"/>
  <c r="O1065" i="41"/>
  <c r="N1065" i="41"/>
  <c r="M1065" i="41"/>
  <c r="L1065" i="41"/>
  <c r="K1065" i="41"/>
  <c r="J1065" i="41"/>
  <c r="H1065" i="41"/>
  <c r="G1065" i="41"/>
  <c r="F1065" i="41"/>
  <c r="E1065" i="41"/>
  <c r="D1065" i="41"/>
  <c r="C1065" i="41"/>
  <c r="AG1065" i="41" s="1"/>
  <c r="AI1064" i="41"/>
  <c r="AE1064" i="41"/>
  <c r="AB1064" i="41"/>
  <c r="AA1064" i="41"/>
  <c r="Z1064" i="41"/>
  <c r="Y1064" i="41"/>
  <c r="X1064" i="41"/>
  <c r="W1064" i="41"/>
  <c r="V1064" i="41"/>
  <c r="U1064" i="41"/>
  <c r="T1064" i="41"/>
  <c r="S1064" i="41"/>
  <c r="R1064" i="41"/>
  <c r="AD1064" i="41" s="1"/>
  <c r="Q1064" i="41"/>
  <c r="O1064" i="41"/>
  <c r="N1064" i="41"/>
  <c r="M1064" i="41"/>
  <c r="L1064" i="41"/>
  <c r="K1064" i="41"/>
  <c r="P1064" i="41" s="1"/>
  <c r="J1064" i="41"/>
  <c r="H1064" i="41"/>
  <c r="G1064" i="41"/>
  <c r="F1064" i="41"/>
  <c r="AH1064" i="41" s="1"/>
  <c r="E1064" i="41"/>
  <c r="D1064" i="41"/>
  <c r="I1064" i="41" s="1"/>
  <c r="C1064" i="41"/>
  <c r="AG1064" i="41" s="1"/>
  <c r="AB1063" i="41"/>
  <c r="AA1063" i="41"/>
  <c r="Z1063" i="41"/>
  <c r="Y1063" i="41"/>
  <c r="X1063" i="41"/>
  <c r="AF1063" i="41" s="1"/>
  <c r="W1063" i="41"/>
  <c r="V1063" i="41"/>
  <c r="U1063" i="41"/>
  <c r="T1063" i="41"/>
  <c r="S1063" i="41"/>
  <c r="R1063" i="41"/>
  <c r="AD1063" i="41" s="1"/>
  <c r="Q1063" i="41"/>
  <c r="AI1063" i="41" s="1"/>
  <c r="O1063" i="41"/>
  <c r="N1063" i="41"/>
  <c r="M1063" i="41"/>
  <c r="L1063" i="41"/>
  <c r="K1063" i="41"/>
  <c r="P1063" i="41" s="1"/>
  <c r="J1063" i="41"/>
  <c r="H1063" i="41"/>
  <c r="G1063" i="41"/>
  <c r="F1063" i="41"/>
  <c r="I1063" i="41" s="1"/>
  <c r="E1063" i="41"/>
  <c r="AG1063" i="41" s="1"/>
  <c r="D1063" i="41"/>
  <c r="C1063" i="41"/>
  <c r="AC1062" i="41"/>
  <c r="AB1062" i="41"/>
  <c r="AA1062" i="41"/>
  <c r="Z1062" i="41"/>
  <c r="Y1062" i="41"/>
  <c r="X1062" i="41"/>
  <c r="W1062" i="41"/>
  <c r="V1062" i="41"/>
  <c r="U1062" i="41"/>
  <c r="T1062" i="41"/>
  <c r="AJ1062" i="41" s="1"/>
  <c r="S1062" i="41"/>
  <c r="R1062" i="41"/>
  <c r="AD1062" i="41" s="1"/>
  <c r="Q1062" i="41"/>
  <c r="AI1062" i="41" s="1"/>
  <c r="O1062" i="41"/>
  <c r="N1062" i="41"/>
  <c r="M1062" i="41"/>
  <c r="P1062" i="41" s="1"/>
  <c r="L1062" i="41"/>
  <c r="K1062" i="41"/>
  <c r="J1062" i="41"/>
  <c r="I1062" i="41"/>
  <c r="H1062" i="41"/>
  <c r="G1062" i="41"/>
  <c r="F1062" i="41"/>
  <c r="E1062" i="41"/>
  <c r="AG1062" i="41" s="1"/>
  <c r="D1062" i="41"/>
  <c r="C1062" i="41"/>
  <c r="AJ1061" i="41"/>
  <c r="AF1061" i="41"/>
  <c r="AB1061" i="41"/>
  <c r="AA1061" i="41"/>
  <c r="Z1061" i="41"/>
  <c r="Y1061" i="41"/>
  <c r="X1061" i="41"/>
  <c r="AE1061" i="41" s="1"/>
  <c r="W1061" i="41"/>
  <c r="V1061" i="41"/>
  <c r="U1061" i="41"/>
  <c r="T1061" i="41"/>
  <c r="S1061" i="41"/>
  <c r="AI1061" i="41" s="1"/>
  <c r="R1061" i="41"/>
  <c r="AD1061" i="41" s="1"/>
  <c r="Q1061" i="41"/>
  <c r="P1061" i="41"/>
  <c r="O1061" i="41"/>
  <c r="N1061" i="41"/>
  <c r="M1061" i="41"/>
  <c r="L1061" i="41"/>
  <c r="K1061" i="41"/>
  <c r="J1061" i="41"/>
  <c r="H1061" i="41"/>
  <c r="G1061" i="41"/>
  <c r="F1061" i="41"/>
  <c r="E1061" i="41"/>
  <c r="D1061" i="41"/>
  <c r="C1061" i="41"/>
  <c r="AG1061" i="41" s="1"/>
  <c r="AE1060" i="41"/>
  <c r="AB1060" i="41"/>
  <c r="AA1060" i="41"/>
  <c r="Z1060" i="41"/>
  <c r="Y1060" i="41"/>
  <c r="X1060" i="41"/>
  <c r="W1060" i="41"/>
  <c r="V1060" i="41"/>
  <c r="U1060" i="41"/>
  <c r="T1060" i="41"/>
  <c r="S1060" i="41"/>
  <c r="AI1060" i="41" s="1"/>
  <c r="R1060" i="41"/>
  <c r="AD1060" i="41" s="1"/>
  <c r="Q1060" i="41"/>
  <c r="O1060" i="41"/>
  <c r="N1060" i="41"/>
  <c r="M1060" i="41"/>
  <c r="L1060" i="41"/>
  <c r="K1060" i="41"/>
  <c r="P1060" i="41" s="1"/>
  <c r="J1060" i="41"/>
  <c r="H1060" i="41"/>
  <c r="G1060" i="41"/>
  <c r="F1060" i="41"/>
  <c r="AH1060" i="41" s="1"/>
  <c r="E1060" i="41"/>
  <c r="D1060" i="41"/>
  <c r="I1060" i="41" s="1"/>
  <c r="C1060" i="41"/>
  <c r="AG1060" i="41" s="1"/>
  <c r="AH1059" i="41"/>
  <c r="AB1059" i="41"/>
  <c r="AA1059" i="41"/>
  <c r="Z1059" i="41"/>
  <c r="Y1059" i="41"/>
  <c r="X1059" i="41"/>
  <c r="W1059" i="41"/>
  <c r="V1059" i="41"/>
  <c r="U1059" i="41"/>
  <c r="T1059" i="41"/>
  <c r="S1059" i="41"/>
  <c r="R1059" i="41"/>
  <c r="AD1059" i="41" s="1"/>
  <c r="Q1059" i="41"/>
  <c r="AI1059" i="41" s="1"/>
  <c r="O1059" i="41"/>
  <c r="N1059" i="41"/>
  <c r="M1059" i="41"/>
  <c r="L1059" i="41"/>
  <c r="K1059" i="41"/>
  <c r="P1059" i="41" s="1"/>
  <c r="J1059" i="41"/>
  <c r="H1059" i="41"/>
  <c r="G1059" i="41"/>
  <c r="F1059" i="41"/>
  <c r="I1059" i="41" s="1"/>
  <c r="E1059" i="41"/>
  <c r="AG1059" i="41" s="1"/>
  <c r="D1059" i="41"/>
  <c r="C1059" i="41"/>
  <c r="AC1058" i="41"/>
  <c r="AB1058" i="41"/>
  <c r="AA1058" i="41"/>
  <c r="Z1058" i="41"/>
  <c r="Y1058" i="41"/>
  <c r="X1058" i="41"/>
  <c r="W1058" i="41"/>
  <c r="V1058" i="41"/>
  <c r="U1058" i="41"/>
  <c r="T1058" i="41"/>
  <c r="AJ1058" i="41" s="1"/>
  <c r="S1058" i="41"/>
  <c r="R1058" i="41"/>
  <c r="AD1058" i="41" s="1"/>
  <c r="Q1058" i="41"/>
  <c r="AI1058" i="41" s="1"/>
  <c r="O1058" i="41"/>
  <c r="N1058" i="41"/>
  <c r="M1058" i="41"/>
  <c r="P1058" i="41" s="1"/>
  <c r="L1058" i="41"/>
  <c r="K1058" i="41"/>
  <c r="J1058" i="41"/>
  <c r="I1058" i="41"/>
  <c r="H1058" i="41"/>
  <c r="G1058" i="41"/>
  <c r="F1058" i="41"/>
  <c r="E1058" i="41"/>
  <c r="AG1058" i="41" s="1"/>
  <c r="D1058" i="41"/>
  <c r="C1058" i="41"/>
  <c r="AF1057" i="41"/>
  <c r="AB1057" i="41"/>
  <c r="AA1057" i="41"/>
  <c r="Z1057" i="41"/>
  <c r="Y1057" i="41"/>
  <c r="X1057" i="41"/>
  <c r="AE1057" i="41" s="1"/>
  <c r="W1057" i="41"/>
  <c r="V1057" i="41"/>
  <c r="U1057" i="41"/>
  <c r="T1057" i="41"/>
  <c r="AJ1057" i="41" s="1"/>
  <c r="S1057" i="41"/>
  <c r="AI1057" i="41" s="1"/>
  <c r="R1057" i="41"/>
  <c r="Q1057" i="41"/>
  <c r="P1057" i="41"/>
  <c r="O1057" i="41"/>
  <c r="N1057" i="41"/>
  <c r="M1057" i="41"/>
  <c r="L1057" i="41"/>
  <c r="K1057" i="41"/>
  <c r="J1057" i="41"/>
  <c r="H1057" i="41"/>
  <c r="G1057" i="41"/>
  <c r="F1057" i="41"/>
  <c r="E1057" i="41"/>
  <c r="D1057" i="41"/>
  <c r="C1057" i="41"/>
  <c r="AG1057" i="41" s="1"/>
  <c r="AE1056" i="41"/>
  <c r="AB1056" i="41"/>
  <c r="AA1056" i="41"/>
  <c r="Z1056" i="41"/>
  <c r="Y1056" i="41"/>
  <c r="X1056" i="41"/>
  <c r="W1056" i="41"/>
  <c r="V1056" i="41"/>
  <c r="U1056" i="41"/>
  <c r="T1056" i="41"/>
  <c r="S1056" i="41"/>
  <c r="AI1056" i="41" s="1"/>
  <c r="R1056" i="41"/>
  <c r="AD1056" i="41" s="1"/>
  <c r="Q1056" i="41"/>
  <c r="O1056" i="41"/>
  <c r="N1056" i="41"/>
  <c r="M1056" i="41"/>
  <c r="L1056" i="41"/>
  <c r="K1056" i="41"/>
  <c r="P1056" i="41" s="1"/>
  <c r="J1056" i="41"/>
  <c r="H1056" i="41"/>
  <c r="G1056" i="41"/>
  <c r="F1056" i="41"/>
  <c r="AH1056" i="41" s="1"/>
  <c r="E1056" i="41"/>
  <c r="D1056" i="41"/>
  <c r="I1056" i="41" s="1"/>
  <c r="C1056" i="41"/>
  <c r="AG1056" i="41" s="1"/>
  <c r="AH1055" i="41"/>
  <c r="AB1055" i="41"/>
  <c r="AA1055" i="41"/>
  <c r="Z1055" i="41"/>
  <c r="Y1055" i="41"/>
  <c r="X1055" i="41"/>
  <c r="W1055" i="41"/>
  <c r="V1055" i="41"/>
  <c r="U1055" i="41"/>
  <c r="T1055" i="41"/>
  <c r="S1055" i="41"/>
  <c r="R1055" i="41"/>
  <c r="Q1055" i="41"/>
  <c r="AI1055" i="41" s="1"/>
  <c r="O1055" i="41"/>
  <c r="N1055" i="41"/>
  <c r="M1055" i="41"/>
  <c r="L1055" i="41"/>
  <c r="K1055" i="41"/>
  <c r="P1055" i="41" s="1"/>
  <c r="J1055" i="41"/>
  <c r="H1055" i="41"/>
  <c r="G1055" i="41"/>
  <c r="F1055" i="41"/>
  <c r="I1055" i="41" s="1"/>
  <c r="E1055" i="41"/>
  <c r="AG1055" i="41" s="1"/>
  <c r="D1055" i="41"/>
  <c r="C1055" i="41"/>
  <c r="AC1054" i="41"/>
  <c r="AB1054" i="41"/>
  <c r="AA1054" i="41"/>
  <c r="Z1054" i="41"/>
  <c r="Y1054" i="41"/>
  <c r="X1054" i="41"/>
  <c r="AF1054" i="41" s="1"/>
  <c r="W1054" i="41"/>
  <c r="V1054" i="41"/>
  <c r="U1054" i="41"/>
  <c r="T1054" i="41"/>
  <c r="AJ1054" i="41" s="1"/>
  <c r="AK1054" i="41" s="1"/>
  <c r="S1054" i="41"/>
  <c r="R1054" i="41"/>
  <c r="AD1054" i="41" s="1"/>
  <c r="Q1054" i="41"/>
  <c r="AI1054" i="41" s="1"/>
  <c r="O1054" i="41"/>
  <c r="N1054" i="41"/>
  <c r="M1054" i="41"/>
  <c r="P1054" i="41" s="1"/>
  <c r="L1054" i="41"/>
  <c r="K1054" i="41"/>
  <c r="J1054" i="41"/>
  <c r="I1054" i="41"/>
  <c r="H1054" i="41"/>
  <c r="G1054" i="41"/>
  <c r="F1054" i="41"/>
  <c r="E1054" i="41"/>
  <c r="AG1054" i="41" s="1"/>
  <c r="D1054" i="41"/>
  <c r="AH1054" i="41" s="1"/>
  <c r="C1054" i="41"/>
  <c r="AB1053" i="41"/>
  <c r="AA1053" i="41"/>
  <c r="Z1053" i="41"/>
  <c r="Y1053" i="41"/>
  <c r="X1053" i="41"/>
  <c r="AE1053" i="41" s="1"/>
  <c r="W1053" i="41"/>
  <c r="V1053" i="41"/>
  <c r="U1053" i="41"/>
  <c r="T1053" i="41"/>
  <c r="AJ1053" i="41" s="1"/>
  <c r="S1053" i="41"/>
  <c r="AI1053" i="41" s="1"/>
  <c r="R1053" i="41"/>
  <c r="Q1053" i="41"/>
  <c r="P1053" i="41"/>
  <c r="O1053" i="41"/>
  <c r="N1053" i="41"/>
  <c r="M1053" i="41"/>
  <c r="L1053" i="41"/>
  <c r="K1053" i="41"/>
  <c r="J1053" i="41"/>
  <c r="H1053" i="41"/>
  <c r="G1053" i="41"/>
  <c r="F1053" i="41"/>
  <c r="E1053" i="41"/>
  <c r="D1053" i="41"/>
  <c r="C1053" i="41"/>
  <c r="AG1053" i="41" s="1"/>
  <c r="AE1052" i="41"/>
  <c r="AB1052" i="41"/>
  <c r="AA1052" i="41"/>
  <c r="Z1052" i="41"/>
  <c r="Y1052" i="41"/>
  <c r="X1052" i="41"/>
  <c r="W1052" i="41"/>
  <c r="W1080" i="41" s="1"/>
  <c r="V1052" i="41"/>
  <c r="U1052" i="41"/>
  <c r="T1052" i="41"/>
  <c r="S1052" i="41"/>
  <c r="S1080" i="41" s="1"/>
  <c r="R1052" i="41"/>
  <c r="AD1052" i="41" s="1"/>
  <c r="Q1052" i="41"/>
  <c r="O1052" i="41"/>
  <c r="N1052" i="41"/>
  <c r="M1052" i="41"/>
  <c r="L1052" i="41"/>
  <c r="K1052" i="41"/>
  <c r="P1052" i="41" s="1"/>
  <c r="J1052" i="41"/>
  <c r="H1052" i="41"/>
  <c r="G1052" i="41"/>
  <c r="F1052" i="41"/>
  <c r="AH1052" i="41" s="1"/>
  <c r="E1052" i="41"/>
  <c r="D1052" i="41"/>
  <c r="I1052" i="41" s="1"/>
  <c r="C1052" i="41"/>
  <c r="AG1052" i="41" s="1"/>
  <c r="AD1051" i="41"/>
  <c r="AB1051" i="41"/>
  <c r="AA1051" i="41"/>
  <c r="Z1051" i="41"/>
  <c r="Y1051" i="41"/>
  <c r="X1051" i="41"/>
  <c r="AF1051" i="41" s="1"/>
  <c r="W1051" i="41"/>
  <c r="V1051" i="41"/>
  <c r="U1051" i="41"/>
  <c r="T1051" i="41"/>
  <c r="S1051" i="41"/>
  <c r="R1051" i="41"/>
  <c r="Q1051" i="41"/>
  <c r="AI1051" i="41" s="1"/>
  <c r="O1051" i="41"/>
  <c r="N1051" i="41"/>
  <c r="M1051" i="41"/>
  <c r="L1051" i="41"/>
  <c r="K1051" i="41"/>
  <c r="P1051" i="41" s="1"/>
  <c r="J1051" i="41"/>
  <c r="H1051" i="41"/>
  <c r="G1051" i="41"/>
  <c r="F1051" i="41"/>
  <c r="I1051" i="41" s="1"/>
  <c r="E1051" i="41"/>
  <c r="AG1051" i="41" s="1"/>
  <c r="D1051" i="41"/>
  <c r="C1051" i="41"/>
  <c r="AC1050" i="41"/>
  <c r="AB1050" i="41"/>
  <c r="AA1050" i="41"/>
  <c r="Z1050" i="41"/>
  <c r="Y1050" i="41"/>
  <c r="X1050" i="41"/>
  <c r="AF1050" i="41" s="1"/>
  <c r="W1050" i="41"/>
  <c r="V1050" i="41"/>
  <c r="U1050" i="41"/>
  <c r="T1050" i="41"/>
  <c r="AJ1050" i="41" s="1"/>
  <c r="AK1050" i="41" s="1"/>
  <c r="S1050" i="41"/>
  <c r="R1050" i="41"/>
  <c r="AD1050" i="41" s="1"/>
  <c r="Q1050" i="41"/>
  <c r="AI1050" i="41" s="1"/>
  <c r="O1050" i="41"/>
  <c r="N1050" i="41"/>
  <c r="M1050" i="41"/>
  <c r="P1050" i="41" s="1"/>
  <c r="L1050" i="41"/>
  <c r="K1050" i="41"/>
  <c r="J1050" i="41"/>
  <c r="I1050" i="41"/>
  <c r="H1050" i="41"/>
  <c r="G1050" i="41"/>
  <c r="F1050" i="41"/>
  <c r="E1050" i="41"/>
  <c r="AG1050" i="41" s="1"/>
  <c r="D1050" i="41"/>
  <c r="AH1050" i="41" s="1"/>
  <c r="C1050" i="41"/>
  <c r="AJ1049" i="41"/>
  <c r="AB1049" i="41"/>
  <c r="AA1049" i="41"/>
  <c r="Z1049" i="41"/>
  <c r="Y1049" i="41"/>
  <c r="X1049" i="41"/>
  <c r="AE1049" i="41" s="1"/>
  <c r="W1049" i="41"/>
  <c r="V1049" i="41"/>
  <c r="U1049" i="41"/>
  <c r="T1049" i="41"/>
  <c r="S1049" i="41"/>
  <c r="AI1049" i="41" s="1"/>
  <c r="R1049" i="41"/>
  <c r="AD1049" i="41" s="1"/>
  <c r="Q1049" i="41"/>
  <c r="P1049" i="41"/>
  <c r="O1049" i="41"/>
  <c r="N1049" i="41"/>
  <c r="M1049" i="41"/>
  <c r="L1049" i="41"/>
  <c r="K1049" i="41"/>
  <c r="J1049" i="41"/>
  <c r="H1049" i="41"/>
  <c r="G1049" i="41"/>
  <c r="F1049" i="41"/>
  <c r="E1049" i="41"/>
  <c r="D1049" i="41"/>
  <c r="C1049" i="41"/>
  <c r="AG1049" i="41" s="1"/>
  <c r="AI1048" i="41"/>
  <c r="AE1048" i="41"/>
  <c r="AB1048" i="41"/>
  <c r="AA1048" i="41"/>
  <c r="Z1048" i="41"/>
  <c r="Y1048" i="41"/>
  <c r="X1048" i="41"/>
  <c r="W1048" i="41"/>
  <c r="V1048" i="41"/>
  <c r="U1048" i="41"/>
  <c r="T1048" i="41"/>
  <c r="S1048" i="41"/>
  <c r="R1048" i="41"/>
  <c r="AD1048" i="41" s="1"/>
  <c r="Q1048" i="41"/>
  <c r="O1048" i="41"/>
  <c r="N1048" i="41"/>
  <c r="M1048" i="41"/>
  <c r="L1048" i="41"/>
  <c r="K1048" i="41"/>
  <c r="P1048" i="41" s="1"/>
  <c r="J1048" i="41"/>
  <c r="H1048" i="41"/>
  <c r="G1048" i="41"/>
  <c r="F1048" i="41"/>
  <c r="AH1048" i="41" s="1"/>
  <c r="E1048" i="41"/>
  <c r="D1048" i="41"/>
  <c r="I1048" i="41" s="1"/>
  <c r="C1048" i="41"/>
  <c r="AG1048" i="41" s="1"/>
  <c r="AB1047" i="41"/>
  <c r="AA1047" i="41"/>
  <c r="Z1047" i="41"/>
  <c r="Y1047" i="41"/>
  <c r="X1047" i="41"/>
  <c r="AF1047" i="41" s="1"/>
  <c r="W1047" i="41"/>
  <c r="V1047" i="41"/>
  <c r="U1047" i="41"/>
  <c r="T1047" i="41"/>
  <c r="S1047" i="41"/>
  <c r="R1047" i="41"/>
  <c r="AD1047" i="41" s="1"/>
  <c r="Q1047" i="41"/>
  <c r="AI1047" i="41" s="1"/>
  <c r="O1047" i="41"/>
  <c r="N1047" i="41"/>
  <c r="M1047" i="41"/>
  <c r="L1047" i="41"/>
  <c r="K1047" i="41"/>
  <c r="P1047" i="41" s="1"/>
  <c r="J1047" i="41"/>
  <c r="H1047" i="41"/>
  <c r="G1047" i="41"/>
  <c r="F1047" i="41"/>
  <c r="I1047" i="41" s="1"/>
  <c r="E1047" i="41"/>
  <c r="AG1047" i="41" s="1"/>
  <c r="D1047" i="41"/>
  <c r="C1047" i="41"/>
  <c r="AC1046" i="41"/>
  <c r="AB1046" i="41"/>
  <c r="AA1046" i="41"/>
  <c r="Z1046" i="41"/>
  <c r="Y1046" i="41"/>
  <c r="X1046" i="41"/>
  <c r="W1046" i="41"/>
  <c r="V1046" i="41"/>
  <c r="U1046" i="41"/>
  <c r="T1046" i="41"/>
  <c r="AJ1046" i="41" s="1"/>
  <c r="S1046" i="41"/>
  <c r="R1046" i="41"/>
  <c r="AD1046" i="41" s="1"/>
  <c r="Q1046" i="41"/>
  <c r="AI1046" i="41" s="1"/>
  <c r="O1046" i="41"/>
  <c r="N1046" i="41"/>
  <c r="M1046" i="41"/>
  <c r="P1046" i="41" s="1"/>
  <c r="L1046" i="41"/>
  <c r="K1046" i="41"/>
  <c r="J1046" i="41"/>
  <c r="I1046" i="41"/>
  <c r="H1046" i="41"/>
  <c r="G1046" i="41"/>
  <c r="F1046" i="41"/>
  <c r="E1046" i="41"/>
  <c r="AG1046" i="41" s="1"/>
  <c r="D1046" i="41"/>
  <c r="C1046" i="41"/>
  <c r="AJ1045" i="41"/>
  <c r="AF1045" i="41"/>
  <c r="AB1045" i="41"/>
  <c r="AA1045" i="41"/>
  <c r="Z1045" i="41"/>
  <c r="Y1045" i="41"/>
  <c r="X1045" i="41"/>
  <c r="AE1045" i="41" s="1"/>
  <c r="W1045" i="41"/>
  <c r="V1045" i="41"/>
  <c r="U1045" i="41"/>
  <c r="T1045" i="41"/>
  <c r="S1045" i="41"/>
  <c r="AI1045" i="41" s="1"/>
  <c r="R1045" i="41"/>
  <c r="AD1045" i="41" s="1"/>
  <c r="Q1045" i="41"/>
  <c r="P1045" i="41"/>
  <c r="O1045" i="41"/>
  <c r="N1045" i="41"/>
  <c r="M1045" i="41"/>
  <c r="L1045" i="41"/>
  <c r="K1045" i="41"/>
  <c r="J1045" i="41"/>
  <c r="H1045" i="41"/>
  <c r="G1045" i="41"/>
  <c r="F1045" i="41"/>
  <c r="E1045" i="41"/>
  <c r="D1045" i="41"/>
  <c r="C1045" i="41"/>
  <c r="AG1045" i="41" s="1"/>
  <c r="AE1044" i="41"/>
  <c r="AB1044" i="41"/>
  <c r="AA1044" i="41"/>
  <c r="AA1080" i="41" s="1"/>
  <c r="Z1044" i="41"/>
  <c r="Y1044" i="41"/>
  <c r="Y1080" i="41" s="1"/>
  <c r="X1044" i="41"/>
  <c r="W1044" i="41"/>
  <c r="V1044" i="41"/>
  <c r="U1044" i="41"/>
  <c r="U1080" i="41" s="1"/>
  <c r="T1044" i="41"/>
  <c r="S1044" i="41"/>
  <c r="AI1044" i="41" s="1"/>
  <c r="R1044" i="41"/>
  <c r="Q1044" i="41"/>
  <c r="Q1080" i="41" s="1"/>
  <c r="O1044" i="41"/>
  <c r="O1080" i="41" s="1"/>
  <c r="N1044" i="41"/>
  <c r="M1044" i="41"/>
  <c r="L1044" i="41"/>
  <c r="L1080" i="41" s="1"/>
  <c r="K1044" i="41"/>
  <c r="P1044" i="41" s="1"/>
  <c r="J1044" i="41"/>
  <c r="H1044" i="41"/>
  <c r="G1044" i="41"/>
  <c r="G1080" i="41" s="1"/>
  <c r="F1044" i="41"/>
  <c r="E1044" i="41"/>
  <c r="D1044" i="41"/>
  <c r="I1044" i="41" s="1"/>
  <c r="C1044" i="41"/>
  <c r="AG1044" i="41" s="1"/>
  <c r="AB1034" i="41"/>
  <c r="AA1034" i="41"/>
  <c r="Z1034" i="41"/>
  <c r="Y1034" i="41"/>
  <c r="X1034" i="41"/>
  <c r="AE1034" i="41" s="1"/>
  <c r="W1034" i="41"/>
  <c r="V1034" i="41"/>
  <c r="U1034" i="41"/>
  <c r="T1034" i="41"/>
  <c r="AJ1034" i="41" s="1"/>
  <c r="S1034" i="41"/>
  <c r="AI1034" i="41" s="1"/>
  <c r="R1034" i="41"/>
  <c r="Q1034" i="41"/>
  <c r="P1034" i="41"/>
  <c r="O1034" i="41"/>
  <c r="N1034" i="41"/>
  <c r="M1034" i="41"/>
  <c r="L1034" i="41"/>
  <c r="K1034" i="41"/>
  <c r="J1034" i="41"/>
  <c r="H1034" i="41"/>
  <c r="G1034" i="41"/>
  <c r="F1034" i="41"/>
  <c r="E1034" i="41"/>
  <c r="D1034" i="41"/>
  <c r="C1034" i="41"/>
  <c r="AG1034" i="41" s="1"/>
  <c r="AE1033" i="41"/>
  <c r="AB1033" i="41"/>
  <c r="AA1033" i="41"/>
  <c r="Z1033" i="41"/>
  <c r="Y1033" i="41"/>
  <c r="X1033" i="41"/>
  <c r="W1033" i="41"/>
  <c r="V1033" i="41"/>
  <c r="U1033" i="41"/>
  <c r="T1033" i="41"/>
  <c r="S1033" i="41"/>
  <c r="AI1033" i="41" s="1"/>
  <c r="R1033" i="41"/>
  <c r="AD1033" i="41" s="1"/>
  <c r="Q1033" i="41"/>
  <c r="O1033" i="41"/>
  <c r="N1033" i="41"/>
  <c r="M1033" i="41"/>
  <c r="L1033" i="41"/>
  <c r="K1033" i="41"/>
  <c r="P1033" i="41" s="1"/>
  <c r="J1033" i="41"/>
  <c r="H1033" i="41"/>
  <c r="G1033" i="41"/>
  <c r="F1033" i="41"/>
  <c r="AH1033" i="41" s="1"/>
  <c r="E1033" i="41"/>
  <c r="D1033" i="41"/>
  <c r="I1033" i="41" s="1"/>
  <c r="C1033" i="41"/>
  <c r="AG1033" i="41" s="1"/>
  <c r="AD1032" i="41"/>
  <c r="AB1032" i="41"/>
  <c r="AA1032" i="41"/>
  <c r="Z1032" i="41"/>
  <c r="Y1032" i="41"/>
  <c r="X1032" i="41"/>
  <c r="AF1032" i="41" s="1"/>
  <c r="W1032" i="41"/>
  <c r="V1032" i="41"/>
  <c r="U1032" i="41"/>
  <c r="T1032" i="41"/>
  <c r="S1032" i="41"/>
  <c r="R1032" i="41"/>
  <c r="Q1032" i="41"/>
  <c r="AI1032" i="41" s="1"/>
  <c r="O1032" i="41"/>
  <c r="N1032" i="41"/>
  <c r="M1032" i="41"/>
  <c r="L1032" i="41"/>
  <c r="K1032" i="41"/>
  <c r="P1032" i="41" s="1"/>
  <c r="J1032" i="41"/>
  <c r="H1032" i="41"/>
  <c r="G1032" i="41"/>
  <c r="F1032" i="41"/>
  <c r="I1032" i="41" s="1"/>
  <c r="E1032" i="41"/>
  <c r="AG1032" i="41" s="1"/>
  <c r="D1032" i="41"/>
  <c r="C1032" i="41"/>
  <c r="AC1031" i="41"/>
  <c r="AB1031" i="41"/>
  <c r="AA1031" i="41"/>
  <c r="Z1031" i="41"/>
  <c r="Y1031" i="41"/>
  <c r="X1031" i="41"/>
  <c r="AF1031" i="41" s="1"/>
  <c r="W1031" i="41"/>
  <c r="V1031" i="41"/>
  <c r="U1031" i="41"/>
  <c r="T1031" i="41"/>
  <c r="AJ1031" i="41" s="1"/>
  <c r="AK1031" i="41" s="1"/>
  <c r="S1031" i="41"/>
  <c r="R1031" i="41"/>
  <c r="AD1031" i="41" s="1"/>
  <c r="Q1031" i="41"/>
  <c r="AI1031" i="41" s="1"/>
  <c r="O1031" i="41"/>
  <c r="N1031" i="41"/>
  <c r="M1031" i="41"/>
  <c r="P1031" i="41" s="1"/>
  <c r="L1031" i="41"/>
  <c r="K1031" i="41"/>
  <c r="J1031" i="41"/>
  <c r="I1031" i="41"/>
  <c r="H1031" i="41"/>
  <c r="G1031" i="41"/>
  <c r="F1031" i="41"/>
  <c r="E1031" i="41"/>
  <c r="AG1031" i="41" s="1"/>
  <c r="D1031" i="41"/>
  <c r="AH1031" i="41" s="1"/>
  <c r="C1031" i="41"/>
  <c r="AJ1030" i="41"/>
  <c r="AB1030" i="41"/>
  <c r="AA1030" i="41"/>
  <c r="Z1030" i="41"/>
  <c r="Y1030" i="41"/>
  <c r="X1030" i="41"/>
  <c r="AE1030" i="41" s="1"/>
  <c r="W1030" i="41"/>
  <c r="V1030" i="41"/>
  <c r="U1030" i="41"/>
  <c r="T1030" i="41"/>
  <c r="S1030" i="41"/>
  <c r="AI1030" i="41" s="1"/>
  <c r="R1030" i="41"/>
  <c r="AD1030" i="41" s="1"/>
  <c r="Q1030" i="41"/>
  <c r="P1030" i="41"/>
  <c r="O1030" i="41"/>
  <c r="N1030" i="41"/>
  <c r="M1030" i="41"/>
  <c r="L1030" i="41"/>
  <c r="K1030" i="41"/>
  <c r="J1030" i="41"/>
  <c r="H1030" i="41"/>
  <c r="G1030" i="41"/>
  <c r="F1030" i="41"/>
  <c r="E1030" i="41"/>
  <c r="D1030" i="41"/>
  <c r="C1030" i="41"/>
  <c r="AG1030" i="41" s="1"/>
  <c r="AI1029" i="41"/>
  <c r="AE1029" i="41"/>
  <c r="AB1029" i="41"/>
  <c r="AA1029" i="41"/>
  <c r="Z1029" i="41"/>
  <c r="Y1029" i="41"/>
  <c r="X1029" i="41"/>
  <c r="W1029" i="41"/>
  <c r="V1029" i="41"/>
  <c r="U1029" i="41"/>
  <c r="T1029" i="41"/>
  <c r="S1029" i="41"/>
  <c r="R1029" i="41"/>
  <c r="AD1029" i="41" s="1"/>
  <c r="Q1029" i="41"/>
  <c r="O1029" i="41"/>
  <c r="N1029" i="41"/>
  <c r="M1029" i="41"/>
  <c r="L1029" i="41"/>
  <c r="K1029" i="41"/>
  <c r="P1029" i="41" s="1"/>
  <c r="J1029" i="41"/>
  <c r="H1029" i="41"/>
  <c r="G1029" i="41"/>
  <c r="F1029" i="41"/>
  <c r="AH1029" i="41" s="1"/>
  <c r="E1029" i="41"/>
  <c r="D1029" i="41"/>
  <c r="I1029" i="41" s="1"/>
  <c r="C1029" i="41"/>
  <c r="AG1029" i="41" s="1"/>
  <c r="AB1028" i="41"/>
  <c r="AA1028" i="41"/>
  <c r="Z1028" i="41"/>
  <c r="Y1028" i="41"/>
  <c r="X1028" i="41"/>
  <c r="AF1028" i="41" s="1"/>
  <c r="W1028" i="41"/>
  <c r="V1028" i="41"/>
  <c r="U1028" i="41"/>
  <c r="T1028" i="41"/>
  <c r="S1028" i="41"/>
  <c r="R1028" i="41"/>
  <c r="AD1028" i="41" s="1"/>
  <c r="Q1028" i="41"/>
  <c r="AI1028" i="41" s="1"/>
  <c r="O1028" i="41"/>
  <c r="N1028" i="41"/>
  <c r="M1028" i="41"/>
  <c r="L1028" i="41"/>
  <c r="K1028" i="41"/>
  <c r="P1028" i="41" s="1"/>
  <c r="J1028" i="41"/>
  <c r="H1028" i="41"/>
  <c r="G1028" i="41"/>
  <c r="F1028" i="41"/>
  <c r="I1028" i="41" s="1"/>
  <c r="E1028" i="41"/>
  <c r="AG1028" i="41" s="1"/>
  <c r="D1028" i="41"/>
  <c r="C1028" i="41"/>
  <c r="AC1027" i="41"/>
  <c r="AB1027" i="41"/>
  <c r="AA1027" i="41"/>
  <c r="Z1027" i="41"/>
  <c r="Y1027" i="41"/>
  <c r="X1027" i="41"/>
  <c r="W1027" i="41"/>
  <c r="V1027" i="41"/>
  <c r="U1027" i="41"/>
  <c r="T1027" i="41"/>
  <c r="AJ1027" i="41" s="1"/>
  <c r="S1027" i="41"/>
  <c r="R1027" i="41"/>
  <c r="AD1027" i="41" s="1"/>
  <c r="Q1027" i="41"/>
  <c r="AI1027" i="41" s="1"/>
  <c r="O1027" i="41"/>
  <c r="N1027" i="41"/>
  <c r="M1027" i="41"/>
  <c r="P1027" i="41" s="1"/>
  <c r="L1027" i="41"/>
  <c r="K1027" i="41"/>
  <c r="J1027" i="41"/>
  <c r="I1027" i="41"/>
  <c r="H1027" i="41"/>
  <c r="G1027" i="41"/>
  <c r="F1027" i="41"/>
  <c r="E1027" i="41"/>
  <c r="AG1027" i="41" s="1"/>
  <c r="D1027" i="41"/>
  <c r="C1027" i="41"/>
  <c r="AJ1026" i="41"/>
  <c r="AF1026" i="41"/>
  <c r="AB1026" i="41"/>
  <c r="AA1026" i="41"/>
  <c r="Z1026" i="41"/>
  <c r="Y1026" i="41"/>
  <c r="X1026" i="41"/>
  <c r="AE1026" i="41" s="1"/>
  <c r="W1026" i="41"/>
  <c r="V1026" i="41"/>
  <c r="U1026" i="41"/>
  <c r="T1026" i="41"/>
  <c r="S1026" i="41"/>
  <c r="AI1026" i="41" s="1"/>
  <c r="R1026" i="41"/>
  <c r="AD1026" i="41" s="1"/>
  <c r="Q1026" i="41"/>
  <c r="P1026" i="41"/>
  <c r="O1026" i="41"/>
  <c r="N1026" i="41"/>
  <c r="M1026" i="41"/>
  <c r="L1026" i="41"/>
  <c r="K1026" i="41"/>
  <c r="J1026" i="41"/>
  <c r="H1026" i="41"/>
  <c r="G1026" i="41"/>
  <c r="F1026" i="41"/>
  <c r="E1026" i="41"/>
  <c r="D1026" i="41"/>
  <c r="C1026" i="41"/>
  <c r="AG1026" i="41" s="1"/>
  <c r="AE1025" i="41"/>
  <c r="AB1025" i="41"/>
  <c r="AA1025" i="41"/>
  <c r="Z1025" i="41"/>
  <c r="Y1025" i="41"/>
  <c r="X1025" i="41"/>
  <c r="W1025" i="41"/>
  <c r="V1025" i="41"/>
  <c r="U1025" i="41"/>
  <c r="T1025" i="41"/>
  <c r="S1025" i="41"/>
  <c r="AI1025" i="41" s="1"/>
  <c r="R1025" i="41"/>
  <c r="AD1025" i="41" s="1"/>
  <c r="Q1025" i="41"/>
  <c r="O1025" i="41"/>
  <c r="N1025" i="41"/>
  <c r="M1025" i="41"/>
  <c r="L1025" i="41"/>
  <c r="K1025" i="41"/>
  <c r="P1025" i="41" s="1"/>
  <c r="J1025" i="41"/>
  <c r="H1025" i="41"/>
  <c r="G1025" i="41"/>
  <c r="F1025" i="41"/>
  <c r="AH1025" i="41" s="1"/>
  <c r="E1025" i="41"/>
  <c r="D1025" i="41"/>
  <c r="I1025" i="41" s="1"/>
  <c r="C1025" i="41"/>
  <c r="AG1025" i="41" s="1"/>
  <c r="AH1024" i="41"/>
  <c r="AB1024" i="41"/>
  <c r="AA1024" i="41"/>
  <c r="Z1024" i="41"/>
  <c r="Y1024" i="41"/>
  <c r="X1024" i="41"/>
  <c r="W1024" i="41"/>
  <c r="V1024" i="41"/>
  <c r="U1024" i="41"/>
  <c r="T1024" i="41"/>
  <c r="S1024" i="41"/>
  <c r="R1024" i="41"/>
  <c r="AD1024" i="41" s="1"/>
  <c r="Q1024" i="41"/>
  <c r="AI1024" i="41" s="1"/>
  <c r="O1024" i="41"/>
  <c r="N1024" i="41"/>
  <c r="M1024" i="41"/>
  <c r="L1024" i="41"/>
  <c r="K1024" i="41"/>
  <c r="P1024" i="41" s="1"/>
  <c r="J1024" i="41"/>
  <c r="H1024" i="41"/>
  <c r="G1024" i="41"/>
  <c r="F1024" i="41"/>
  <c r="I1024" i="41" s="1"/>
  <c r="E1024" i="41"/>
  <c r="AG1024" i="41" s="1"/>
  <c r="D1024" i="41"/>
  <c r="C1024" i="41"/>
  <c r="AC1023" i="41"/>
  <c r="AB1023" i="41"/>
  <c r="AA1023" i="41"/>
  <c r="Z1023" i="41"/>
  <c r="Y1023" i="41"/>
  <c r="X1023" i="41"/>
  <c r="W1023" i="41"/>
  <c r="V1023" i="41"/>
  <c r="U1023" i="41"/>
  <c r="T1023" i="41"/>
  <c r="AJ1023" i="41" s="1"/>
  <c r="S1023" i="41"/>
  <c r="R1023" i="41"/>
  <c r="AD1023" i="41" s="1"/>
  <c r="Q1023" i="41"/>
  <c r="AI1023" i="41" s="1"/>
  <c r="O1023" i="41"/>
  <c r="N1023" i="41"/>
  <c r="M1023" i="41"/>
  <c r="P1023" i="41" s="1"/>
  <c r="L1023" i="41"/>
  <c r="K1023" i="41"/>
  <c r="J1023" i="41"/>
  <c r="I1023" i="41"/>
  <c r="H1023" i="41"/>
  <c r="G1023" i="41"/>
  <c r="F1023" i="41"/>
  <c r="E1023" i="41"/>
  <c r="AG1023" i="41" s="1"/>
  <c r="D1023" i="41"/>
  <c r="C1023" i="41"/>
  <c r="AF1022" i="41"/>
  <c r="AB1022" i="41"/>
  <c r="AA1022" i="41"/>
  <c r="Z1022" i="41"/>
  <c r="Y1022" i="41"/>
  <c r="X1022" i="41"/>
  <c r="AE1022" i="41" s="1"/>
  <c r="W1022" i="41"/>
  <c r="V1022" i="41"/>
  <c r="U1022" i="41"/>
  <c r="T1022" i="41"/>
  <c r="AJ1022" i="41" s="1"/>
  <c r="S1022" i="41"/>
  <c r="AI1022" i="41" s="1"/>
  <c r="R1022" i="41"/>
  <c r="Q1022" i="41"/>
  <c r="P1022" i="41"/>
  <c r="O1022" i="41"/>
  <c r="N1022" i="41"/>
  <c r="M1022" i="41"/>
  <c r="L1022" i="41"/>
  <c r="K1022" i="41"/>
  <c r="J1022" i="41"/>
  <c r="H1022" i="41"/>
  <c r="G1022" i="41"/>
  <c r="F1022" i="41"/>
  <c r="E1022" i="41"/>
  <c r="D1022" i="41"/>
  <c r="C1022" i="41"/>
  <c r="AG1022" i="41" s="1"/>
  <c r="AE1021" i="41"/>
  <c r="AB1021" i="41"/>
  <c r="AA1021" i="41"/>
  <c r="Z1021" i="41"/>
  <c r="Y1021" i="41"/>
  <c r="X1021" i="41"/>
  <c r="W1021" i="41"/>
  <c r="V1021" i="41"/>
  <c r="U1021" i="41"/>
  <c r="T1021" i="41"/>
  <c r="S1021" i="41"/>
  <c r="AI1021" i="41" s="1"/>
  <c r="R1021" i="41"/>
  <c r="AD1021" i="41" s="1"/>
  <c r="Q1021" i="41"/>
  <c r="O1021" i="41"/>
  <c r="N1021" i="41"/>
  <c r="M1021" i="41"/>
  <c r="L1021" i="41"/>
  <c r="K1021" i="41"/>
  <c r="P1021" i="41" s="1"/>
  <c r="J1021" i="41"/>
  <c r="H1021" i="41"/>
  <c r="G1021" i="41"/>
  <c r="F1021" i="41"/>
  <c r="AH1021" i="41" s="1"/>
  <c r="E1021" i="41"/>
  <c r="D1021" i="41"/>
  <c r="I1021" i="41" s="1"/>
  <c r="C1021" i="41"/>
  <c r="AG1021" i="41" s="1"/>
  <c r="AH1020" i="41"/>
  <c r="AB1020" i="41"/>
  <c r="AA1020" i="41"/>
  <c r="Z1020" i="41"/>
  <c r="Y1020" i="41"/>
  <c r="X1020" i="41"/>
  <c r="W1020" i="41"/>
  <c r="V1020" i="41"/>
  <c r="U1020" i="41"/>
  <c r="T1020" i="41"/>
  <c r="S1020" i="41"/>
  <c r="R1020" i="41"/>
  <c r="Q1020" i="41"/>
  <c r="AI1020" i="41" s="1"/>
  <c r="O1020" i="41"/>
  <c r="N1020" i="41"/>
  <c r="M1020" i="41"/>
  <c r="L1020" i="41"/>
  <c r="K1020" i="41"/>
  <c r="P1020" i="41" s="1"/>
  <c r="J1020" i="41"/>
  <c r="H1020" i="41"/>
  <c r="G1020" i="41"/>
  <c r="F1020" i="41"/>
  <c r="I1020" i="41" s="1"/>
  <c r="E1020" i="41"/>
  <c r="AG1020" i="41" s="1"/>
  <c r="D1020" i="41"/>
  <c r="C1020" i="41"/>
  <c r="AC1019" i="41"/>
  <c r="AB1019" i="41"/>
  <c r="AA1019" i="41"/>
  <c r="Z1019" i="41"/>
  <c r="Y1019" i="41"/>
  <c r="X1019" i="41"/>
  <c r="AF1019" i="41" s="1"/>
  <c r="W1019" i="41"/>
  <c r="V1019" i="41"/>
  <c r="U1019" i="41"/>
  <c r="T1019" i="41"/>
  <c r="AJ1019" i="41" s="1"/>
  <c r="AK1019" i="41" s="1"/>
  <c r="S1019" i="41"/>
  <c r="R1019" i="41"/>
  <c r="AD1019" i="41" s="1"/>
  <c r="Q1019" i="41"/>
  <c r="AI1019" i="41" s="1"/>
  <c r="O1019" i="41"/>
  <c r="N1019" i="41"/>
  <c r="M1019" i="41"/>
  <c r="P1019" i="41" s="1"/>
  <c r="L1019" i="41"/>
  <c r="K1019" i="41"/>
  <c r="J1019" i="41"/>
  <c r="I1019" i="41"/>
  <c r="H1019" i="41"/>
  <c r="G1019" i="41"/>
  <c r="F1019" i="41"/>
  <c r="E1019" i="41"/>
  <c r="AG1019" i="41" s="1"/>
  <c r="D1019" i="41"/>
  <c r="AH1019" i="41" s="1"/>
  <c r="C1019" i="41"/>
  <c r="AB1018" i="41"/>
  <c r="AA1018" i="41"/>
  <c r="Z1018" i="41"/>
  <c r="Y1018" i="41"/>
  <c r="X1018" i="41"/>
  <c r="AE1018" i="41" s="1"/>
  <c r="W1018" i="41"/>
  <c r="V1018" i="41"/>
  <c r="U1018" i="41"/>
  <c r="T1018" i="41"/>
  <c r="AJ1018" i="41" s="1"/>
  <c r="S1018" i="41"/>
  <c r="AI1018" i="41" s="1"/>
  <c r="R1018" i="41"/>
  <c r="Q1018" i="41"/>
  <c r="P1018" i="41"/>
  <c r="O1018" i="41"/>
  <c r="N1018" i="41"/>
  <c r="M1018" i="41"/>
  <c r="L1018" i="41"/>
  <c r="K1018" i="41"/>
  <c r="J1018" i="41"/>
  <c r="H1018" i="41"/>
  <c r="G1018" i="41"/>
  <c r="F1018" i="41"/>
  <c r="E1018" i="41"/>
  <c r="D1018" i="41"/>
  <c r="C1018" i="41"/>
  <c r="AG1018" i="41" s="1"/>
  <c r="AE1017" i="41"/>
  <c r="AB1017" i="41"/>
  <c r="AA1017" i="41"/>
  <c r="Z1017" i="41"/>
  <c r="Y1017" i="41"/>
  <c r="X1017" i="41"/>
  <c r="W1017" i="41"/>
  <c r="V1017" i="41"/>
  <c r="U1017" i="41"/>
  <c r="T1017" i="41"/>
  <c r="S1017" i="41"/>
  <c r="AI1017" i="41" s="1"/>
  <c r="R1017" i="41"/>
  <c r="AD1017" i="41" s="1"/>
  <c r="Q1017" i="41"/>
  <c r="O1017" i="41"/>
  <c r="N1017" i="41"/>
  <c r="M1017" i="41"/>
  <c r="L1017" i="41"/>
  <c r="K1017" i="41"/>
  <c r="P1017" i="41" s="1"/>
  <c r="J1017" i="41"/>
  <c r="H1017" i="41"/>
  <c r="G1017" i="41"/>
  <c r="F1017" i="41"/>
  <c r="AH1017" i="41" s="1"/>
  <c r="E1017" i="41"/>
  <c r="D1017" i="41"/>
  <c r="I1017" i="41" s="1"/>
  <c r="C1017" i="41"/>
  <c r="AG1017" i="41" s="1"/>
  <c r="AD1016" i="41"/>
  <c r="AB1016" i="41"/>
  <c r="AA1016" i="41"/>
  <c r="Z1016" i="41"/>
  <c r="Y1016" i="41"/>
  <c r="X1016" i="41"/>
  <c r="AF1016" i="41" s="1"/>
  <c r="W1016" i="41"/>
  <c r="V1016" i="41"/>
  <c r="U1016" i="41"/>
  <c r="T1016" i="41"/>
  <c r="S1016" i="41"/>
  <c r="R1016" i="41"/>
  <c r="Q1016" i="41"/>
  <c r="AI1016" i="41" s="1"/>
  <c r="O1016" i="41"/>
  <c r="N1016" i="41"/>
  <c r="M1016" i="41"/>
  <c r="L1016" i="41"/>
  <c r="K1016" i="41"/>
  <c r="P1016" i="41" s="1"/>
  <c r="J1016" i="41"/>
  <c r="H1016" i="41"/>
  <c r="G1016" i="41"/>
  <c r="F1016" i="41"/>
  <c r="I1016" i="41" s="1"/>
  <c r="E1016" i="41"/>
  <c r="AG1016" i="41" s="1"/>
  <c r="D1016" i="41"/>
  <c r="C1016" i="41"/>
  <c r="AC1015" i="41"/>
  <c r="AB1015" i="41"/>
  <c r="AA1015" i="41"/>
  <c r="Z1015" i="41"/>
  <c r="Y1015" i="41"/>
  <c r="X1015" i="41"/>
  <c r="AF1015" i="41" s="1"/>
  <c r="W1015" i="41"/>
  <c r="V1015" i="41"/>
  <c r="U1015" i="41"/>
  <c r="T1015" i="41"/>
  <c r="AJ1015" i="41" s="1"/>
  <c r="AK1015" i="41" s="1"/>
  <c r="S1015" i="41"/>
  <c r="R1015" i="41"/>
  <c r="AD1015" i="41" s="1"/>
  <c r="Q1015" i="41"/>
  <c r="AI1015" i="41" s="1"/>
  <c r="O1015" i="41"/>
  <c r="N1015" i="41"/>
  <c r="M1015" i="41"/>
  <c r="P1015" i="41" s="1"/>
  <c r="L1015" i="41"/>
  <c r="K1015" i="41"/>
  <c r="J1015" i="41"/>
  <c r="I1015" i="41"/>
  <c r="H1015" i="41"/>
  <c r="G1015" i="41"/>
  <c r="F1015" i="41"/>
  <c r="E1015" i="41"/>
  <c r="AG1015" i="41" s="1"/>
  <c r="D1015" i="41"/>
  <c r="AH1015" i="41" s="1"/>
  <c r="C1015" i="41"/>
  <c r="AJ1014" i="41"/>
  <c r="AB1014" i="41"/>
  <c r="AA1014" i="41"/>
  <c r="Z1014" i="41"/>
  <c r="Y1014" i="41"/>
  <c r="X1014" i="41"/>
  <c r="AE1014" i="41" s="1"/>
  <c r="W1014" i="41"/>
  <c r="V1014" i="41"/>
  <c r="U1014" i="41"/>
  <c r="T1014" i="41"/>
  <c r="S1014" i="41"/>
  <c r="AI1014" i="41" s="1"/>
  <c r="R1014" i="41"/>
  <c r="AD1014" i="41" s="1"/>
  <c r="Q1014" i="41"/>
  <c r="P1014" i="41"/>
  <c r="O1014" i="41"/>
  <c r="N1014" i="41"/>
  <c r="M1014" i="41"/>
  <c r="L1014" i="41"/>
  <c r="K1014" i="41"/>
  <c r="J1014" i="41"/>
  <c r="H1014" i="41"/>
  <c r="G1014" i="41"/>
  <c r="F1014" i="41"/>
  <c r="E1014" i="41"/>
  <c r="D1014" i="41"/>
  <c r="C1014" i="41"/>
  <c r="AG1014" i="41" s="1"/>
  <c r="AI1013" i="41"/>
  <c r="AE1013" i="41"/>
  <c r="AB1013" i="41"/>
  <c r="AA1013" i="41"/>
  <c r="Z1013" i="41"/>
  <c r="Y1013" i="41"/>
  <c r="X1013" i="41"/>
  <c r="W1013" i="41"/>
  <c r="V1013" i="41"/>
  <c r="U1013" i="41"/>
  <c r="T1013" i="41"/>
  <c r="S1013" i="41"/>
  <c r="R1013" i="41"/>
  <c r="AD1013" i="41" s="1"/>
  <c r="Q1013" i="41"/>
  <c r="O1013" i="41"/>
  <c r="N1013" i="41"/>
  <c r="M1013" i="41"/>
  <c r="L1013" i="41"/>
  <c r="K1013" i="41"/>
  <c r="P1013" i="41" s="1"/>
  <c r="J1013" i="41"/>
  <c r="H1013" i="41"/>
  <c r="G1013" i="41"/>
  <c r="F1013" i="41"/>
  <c r="AH1013" i="41" s="1"/>
  <c r="E1013" i="41"/>
  <c r="D1013" i="41"/>
  <c r="I1013" i="41" s="1"/>
  <c r="C1013" i="41"/>
  <c r="AG1013" i="41" s="1"/>
  <c r="AB1012" i="41"/>
  <c r="AA1012" i="41"/>
  <c r="Z1012" i="41"/>
  <c r="Y1012" i="41"/>
  <c r="X1012" i="41"/>
  <c r="AF1012" i="41" s="1"/>
  <c r="W1012" i="41"/>
  <c r="V1012" i="41"/>
  <c r="U1012" i="41"/>
  <c r="T1012" i="41"/>
  <c r="S1012" i="41"/>
  <c r="R1012" i="41"/>
  <c r="AD1012" i="41" s="1"/>
  <c r="Q1012" i="41"/>
  <c r="AI1012" i="41" s="1"/>
  <c r="O1012" i="41"/>
  <c r="N1012" i="41"/>
  <c r="M1012" i="41"/>
  <c r="L1012" i="41"/>
  <c r="K1012" i="41"/>
  <c r="P1012" i="41" s="1"/>
  <c r="J1012" i="41"/>
  <c r="H1012" i="41"/>
  <c r="G1012" i="41"/>
  <c r="F1012" i="41"/>
  <c r="I1012" i="41" s="1"/>
  <c r="E1012" i="41"/>
  <c r="AG1012" i="41" s="1"/>
  <c r="D1012" i="41"/>
  <c r="C1012" i="41"/>
  <c r="AC1011" i="41"/>
  <c r="AB1011" i="41"/>
  <c r="AA1011" i="41"/>
  <c r="Z1011" i="41"/>
  <c r="Y1011" i="41"/>
  <c r="X1011" i="41"/>
  <c r="W1011" i="41"/>
  <c r="V1011" i="41"/>
  <c r="U1011" i="41"/>
  <c r="T1011" i="41"/>
  <c r="AJ1011" i="41" s="1"/>
  <c r="S1011" i="41"/>
  <c r="R1011" i="41"/>
  <c r="AD1011" i="41" s="1"/>
  <c r="Q1011" i="41"/>
  <c r="AI1011" i="41" s="1"/>
  <c r="O1011" i="41"/>
  <c r="N1011" i="41"/>
  <c r="M1011" i="41"/>
  <c r="P1011" i="41" s="1"/>
  <c r="L1011" i="41"/>
  <c r="K1011" i="41"/>
  <c r="J1011" i="41"/>
  <c r="I1011" i="41"/>
  <c r="H1011" i="41"/>
  <c r="G1011" i="41"/>
  <c r="F1011" i="41"/>
  <c r="E1011" i="41"/>
  <c r="AG1011" i="41" s="1"/>
  <c r="D1011" i="41"/>
  <c r="C1011" i="41"/>
  <c r="AJ1010" i="41"/>
  <c r="AF1010" i="41"/>
  <c r="AB1010" i="41"/>
  <c r="AA1010" i="41"/>
  <c r="Z1010" i="41"/>
  <c r="Y1010" i="41"/>
  <c r="X1010" i="41"/>
  <c r="AE1010" i="41" s="1"/>
  <c r="W1010" i="41"/>
  <c r="V1010" i="41"/>
  <c r="U1010" i="41"/>
  <c r="T1010" i="41"/>
  <c r="S1010" i="41"/>
  <c r="AI1010" i="41" s="1"/>
  <c r="R1010" i="41"/>
  <c r="AD1010" i="41" s="1"/>
  <c r="Q1010" i="41"/>
  <c r="P1010" i="41"/>
  <c r="O1010" i="41"/>
  <c r="N1010" i="41"/>
  <c r="M1010" i="41"/>
  <c r="L1010" i="41"/>
  <c r="K1010" i="41"/>
  <c r="J1010" i="41"/>
  <c r="H1010" i="41"/>
  <c r="G1010" i="41"/>
  <c r="F1010" i="41"/>
  <c r="E1010" i="41"/>
  <c r="D1010" i="41"/>
  <c r="C1010" i="41"/>
  <c r="AG1010" i="41" s="1"/>
  <c r="AE1009" i="41"/>
  <c r="AB1009" i="41"/>
  <c r="AA1009" i="41"/>
  <c r="Z1009" i="41"/>
  <c r="Y1009" i="41"/>
  <c r="X1009" i="41"/>
  <c r="W1009" i="41"/>
  <c r="V1009" i="41"/>
  <c r="U1009" i="41"/>
  <c r="T1009" i="41"/>
  <c r="S1009" i="41"/>
  <c r="AI1009" i="41" s="1"/>
  <c r="R1009" i="41"/>
  <c r="AD1009" i="41" s="1"/>
  <c r="Q1009" i="41"/>
  <c r="O1009" i="41"/>
  <c r="N1009" i="41"/>
  <c r="M1009" i="41"/>
  <c r="L1009" i="41"/>
  <c r="K1009" i="41"/>
  <c r="P1009" i="41" s="1"/>
  <c r="J1009" i="41"/>
  <c r="H1009" i="41"/>
  <c r="G1009" i="41"/>
  <c r="F1009" i="41"/>
  <c r="AH1009" i="41" s="1"/>
  <c r="E1009" i="41"/>
  <c r="D1009" i="41"/>
  <c r="I1009" i="41" s="1"/>
  <c r="C1009" i="41"/>
  <c r="AG1009" i="41" s="1"/>
  <c r="AH1008" i="41"/>
  <c r="AB1008" i="41"/>
  <c r="AA1008" i="41"/>
  <c r="Z1008" i="41"/>
  <c r="Y1008" i="41"/>
  <c r="X1008" i="41"/>
  <c r="W1008" i="41"/>
  <c r="V1008" i="41"/>
  <c r="U1008" i="41"/>
  <c r="T1008" i="41"/>
  <c r="S1008" i="41"/>
  <c r="R1008" i="41"/>
  <c r="AD1008" i="41" s="1"/>
  <c r="Q1008" i="41"/>
  <c r="AI1008" i="41" s="1"/>
  <c r="O1008" i="41"/>
  <c r="N1008" i="41"/>
  <c r="M1008" i="41"/>
  <c r="L1008" i="41"/>
  <c r="K1008" i="41"/>
  <c r="P1008" i="41" s="1"/>
  <c r="J1008" i="41"/>
  <c r="H1008" i="41"/>
  <c r="G1008" i="41"/>
  <c r="F1008" i="41"/>
  <c r="I1008" i="41" s="1"/>
  <c r="E1008" i="41"/>
  <c r="AG1008" i="41" s="1"/>
  <c r="D1008" i="41"/>
  <c r="C1008" i="41"/>
  <c r="AC1007" i="41"/>
  <c r="AB1007" i="41"/>
  <c r="AA1007" i="41"/>
  <c r="Z1007" i="41"/>
  <c r="Y1007" i="41"/>
  <c r="X1007" i="41"/>
  <c r="W1007" i="41"/>
  <c r="V1007" i="41"/>
  <c r="U1007" i="41"/>
  <c r="T1007" i="41"/>
  <c r="AJ1007" i="41" s="1"/>
  <c r="S1007" i="41"/>
  <c r="R1007" i="41"/>
  <c r="AD1007" i="41" s="1"/>
  <c r="Q1007" i="41"/>
  <c r="AI1007" i="41" s="1"/>
  <c r="O1007" i="41"/>
  <c r="N1007" i="41"/>
  <c r="M1007" i="41"/>
  <c r="P1007" i="41" s="1"/>
  <c r="L1007" i="41"/>
  <c r="K1007" i="41"/>
  <c r="J1007" i="41"/>
  <c r="I1007" i="41"/>
  <c r="H1007" i="41"/>
  <c r="G1007" i="41"/>
  <c r="F1007" i="41"/>
  <c r="E1007" i="41"/>
  <c r="AG1007" i="41" s="1"/>
  <c r="D1007" i="41"/>
  <c r="C1007" i="41"/>
  <c r="AF1006" i="41"/>
  <c r="AB1006" i="41"/>
  <c r="AA1006" i="41"/>
  <c r="Z1006" i="41"/>
  <c r="Y1006" i="41"/>
  <c r="X1006" i="41"/>
  <c r="AE1006" i="41" s="1"/>
  <c r="W1006" i="41"/>
  <c r="V1006" i="41"/>
  <c r="U1006" i="41"/>
  <c r="T1006" i="41"/>
  <c r="AJ1006" i="41" s="1"/>
  <c r="S1006" i="41"/>
  <c r="AI1006" i="41" s="1"/>
  <c r="R1006" i="41"/>
  <c r="Q1006" i="41"/>
  <c r="P1006" i="41"/>
  <c r="O1006" i="41"/>
  <c r="N1006" i="41"/>
  <c r="M1006" i="41"/>
  <c r="L1006" i="41"/>
  <c r="K1006" i="41"/>
  <c r="J1006" i="41"/>
  <c r="H1006" i="41"/>
  <c r="G1006" i="41"/>
  <c r="F1006" i="41"/>
  <c r="E1006" i="41"/>
  <c r="D1006" i="41"/>
  <c r="C1006" i="41"/>
  <c r="AG1006" i="41" s="1"/>
  <c r="AE1005" i="41"/>
  <c r="AB1005" i="41"/>
  <c r="AA1005" i="41"/>
  <c r="Z1005" i="41"/>
  <c r="Y1005" i="41"/>
  <c r="X1005" i="41"/>
  <c r="W1005" i="41"/>
  <c r="V1005" i="41"/>
  <c r="U1005" i="41"/>
  <c r="T1005" i="41"/>
  <c r="S1005" i="41"/>
  <c r="AI1005" i="41" s="1"/>
  <c r="R1005" i="41"/>
  <c r="AD1005" i="41" s="1"/>
  <c r="Q1005" i="41"/>
  <c r="O1005" i="41"/>
  <c r="N1005" i="41"/>
  <c r="M1005" i="41"/>
  <c r="L1005" i="41"/>
  <c r="K1005" i="41"/>
  <c r="P1005" i="41" s="1"/>
  <c r="J1005" i="41"/>
  <c r="H1005" i="41"/>
  <c r="G1005" i="41"/>
  <c r="F1005" i="41"/>
  <c r="AH1005" i="41" s="1"/>
  <c r="E1005" i="41"/>
  <c r="D1005" i="41"/>
  <c r="I1005" i="41" s="1"/>
  <c r="C1005" i="41"/>
  <c r="AG1005" i="41" s="1"/>
  <c r="AB1004" i="41"/>
  <c r="AA1004" i="41"/>
  <c r="Z1004" i="41"/>
  <c r="Y1004" i="41"/>
  <c r="X1004" i="41"/>
  <c r="W1004" i="41"/>
  <c r="V1004" i="41"/>
  <c r="U1004" i="41"/>
  <c r="T1004" i="41"/>
  <c r="S1004" i="41"/>
  <c r="R1004" i="41"/>
  <c r="AJ1004" i="41" s="1"/>
  <c r="Q1004" i="41"/>
  <c r="AI1004" i="41" s="1"/>
  <c r="O1004" i="41"/>
  <c r="N1004" i="41"/>
  <c r="M1004" i="41"/>
  <c r="L1004" i="41"/>
  <c r="K1004" i="41"/>
  <c r="J1004" i="41"/>
  <c r="H1004" i="41"/>
  <c r="G1004" i="41"/>
  <c r="F1004" i="41"/>
  <c r="I1004" i="41" s="1"/>
  <c r="E1004" i="41"/>
  <c r="D1004" i="41"/>
  <c r="C1004" i="41"/>
  <c r="AC1003" i="41"/>
  <c r="AB1003" i="41"/>
  <c r="AA1003" i="41"/>
  <c r="Z1003" i="41"/>
  <c r="Y1003" i="41"/>
  <c r="X1003" i="41"/>
  <c r="AE1003" i="41" s="1"/>
  <c r="W1003" i="41"/>
  <c r="V1003" i="41"/>
  <c r="U1003" i="41"/>
  <c r="T1003" i="41"/>
  <c r="AJ1003" i="41" s="1"/>
  <c r="S1003" i="41"/>
  <c r="R1003" i="41"/>
  <c r="Q1003" i="41"/>
  <c r="AI1003" i="41" s="1"/>
  <c r="O1003" i="41"/>
  <c r="N1003" i="41"/>
  <c r="M1003" i="41"/>
  <c r="P1003" i="41" s="1"/>
  <c r="L1003" i="41"/>
  <c r="K1003" i="41"/>
  <c r="J1003" i="41"/>
  <c r="I1003" i="41"/>
  <c r="H1003" i="41"/>
  <c r="G1003" i="41"/>
  <c r="F1003" i="41"/>
  <c r="E1003" i="41"/>
  <c r="E1035" i="41" s="1"/>
  <c r="D1003" i="41"/>
  <c r="C1003" i="41"/>
  <c r="AE1002" i="41"/>
  <c r="AB1002" i="41"/>
  <c r="AA1002" i="41"/>
  <c r="Z1002" i="41"/>
  <c r="Y1002" i="41"/>
  <c r="X1002" i="41"/>
  <c r="W1002" i="41"/>
  <c r="V1002" i="41"/>
  <c r="U1002" i="41"/>
  <c r="T1002" i="41"/>
  <c r="AJ1002" i="41" s="1"/>
  <c r="S1002" i="41"/>
  <c r="AI1002" i="41" s="1"/>
  <c r="R1002" i="41"/>
  <c r="AD1002" i="41" s="1"/>
  <c r="Q1002" i="41"/>
  <c r="O1002" i="41"/>
  <c r="N1002" i="41"/>
  <c r="M1002" i="41"/>
  <c r="L1002" i="41"/>
  <c r="K1002" i="41"/>
  <c r="AF1002" i="41" s="1"/>
  <c r="J1002" i="41"/>
  <c r="H1002" i="41"/>
  <c r="G1002" i="41"/>
  <c r="F1002" i="41"/>
  <c r="E1002" i="41"/>
  <c r="D1002" i="41"/>
  <c r="C1002" i="41"/>
  <c r="AG1002" i="41" s="1"/>
  <c r="AI1001" i="41"/>
  <c r="AB1001" i="41"/>
  <c r="AA1001" i="41"/>
  <c r="Z1001" i="41"/>
  <c r="AE1001" i="41" s="1"/>
  <c r="Y1001" i="41"/>
  <c r="X1001" i="41"/>
  <c r="W1001" i="41"/>
  <c r="V1001" i="41"/>
  <c r="U1001" i="41"/>
  <c r="T1001" i="41"/>
  <c r="S1001" i="41"/>
  <c r="R1001" i="41"/>
  <c r="AD1001" i="41" s="1"/>
  <c r="Q1001" i="41"/>
  <c r="O1001" i="41"/>
  <c r="N1001" i="41"/>
  <c r="M1001" i="41"/>
  <c r="L1001" i="41"/>
  <c r="K1001" i="41"/>
  <c r="P1001" i="41" s="1"/>
  <c r="J1001" i="41"/>
  <c r="H1001" i="41"/>
  <c r="G1001" i="41"/>
  <c r="F1001" i="41"/>
  <c r="AH1001" i="41" s="1"/>
  <c r="E1001" i="41"/>
  <c r="D1001" i="41"/>
  <c r="C1001" i="41"/>
  <c r="AK1000" i="41"/>
  <c r="AH1000" i="41"/>
  <c r="AC1000" i="41"/>
  <c r="AB1000" i="41"/>
  <c r="AA1000" i="41"/>
  <c r="Z1000" i="41"/>
  <c r="Y1000" i="41"/>
  <c r="Y1035" i="41" s="1"/>
  <c r="X1000" i="41"/>
  <c r="AF1000" i="41" s="1"/>
  <c r="W1000" i="41"/>
  <c r="V1000" i="41"/>
  <c r="U1000" i="41"/>
  <c r="U1035" i="41" s="1"/>
  <c r="T1000" i="41"/>
  <c r="S1000" i="41"/>
  <c r="R1000" i="41"/>
  <c r="AJ1000" i="41" s="1"/>
  <c r="Q1000" i="41"/>
  <c r="AI1000" i="41" s="1"/>
  <c r="O1000" i="41"/>
  <c r="N1000" i="41"/>
  <c r="M1000" i="41"/>
  <c r="L1000" i="41"/>
  <c r="K1000" i="41"/>
  <c r="P1000" i="41" s="1"/>
  <c r="J1000" i="41"/>
  <c r="H1000" i="41"/>
  <c r="G1000" i="41"/>
  <c r="F1000" i="41"/>
  <c r="I1000" i="41" s="1"/>
  <c r="E1000" i="41"/>
  <c r="AG1000" i="41" s="1"/>
  <c r="D1000" i="41"/>
  <c r="C1000" i="41"/>
  <c r="AG999" i="41"/>
  <c r="AF999" i="41"/>
  <c r="AB999" i="41"/>
  <c r="AA999" i="41"/>
  <c r="AA1035" i="41" s="1"/>
  <c r="Z999" i="41"/>
  <c r="Y999" i="41"/>
  <c r="X999" i="41"/>
  <c r="W999" i="41"/>
  <c r="W1035" i="41" s="1"/>
  <c r="V999" i="41"/>
  <c r="U999" i="41"/>
  <c r="T999" i="41"/>
  <c r="S999" i="41"/>
  <c r="S1035" i="41" s="1"/>
  <c r="R999" i="41"/>
  <c r="Q999" i="41"/>
  <c r="AI999" i="41" s="1"/>
  <c r="O999" i="41"/>
  <c r="O1035" i="41" s="1"/>
  <c r="N999" i="41"/>
  <c r="M999" i="41"/>
  <c r="M1035" i="41" s="1"/>
  <c r="L999" i="41"/>
  <c r="K999" i="41"/>
  <c r="K1035" i="41" s="1"/>
  <c r="J999" i="41"/>
  <c r="H999" i="41"/>
  <c r="G999" i="41"/>
  <c r="G1035" i="41" s="1"/>
  <c r="F999" i="41"/>
  <c r="E999" i="41"/>
  <c r="D999" i="41"/>
  <c r="C999" i="41"/>
  <c r="C1035" i="41" s="1"/>
  <c r="AK989" i="41"/>
  <c r="AH989" i="41"/>
  <c r="AC989" i="41"/>
  <c r="AB989" i="41"/>
  <c r="AA989" i="41"/>
  <c r="Z989" i="41"/>
  <c r="Y989" i="41"/>
  <c r="X989" i="41"/>
  <c r="AF989" i="41" s="1"/>
  <c r="W989" i="41"/>
  <c r="V989" i="41"/>
  <c r="U989" i="41"/>
  <c r="T989" i="41"/>
  <c r="S989" i="41"/>
  <c r="R989" i="41"/>
  <c r="AJ989" i="41" s="1"/>
  <c r="Q989" i="41"/>
  <c r="AI989" i="41" s="1"/>
  <c r="O989" i="41"/>
  <c r="N989" i="41"/>
  <c r="M989" i="41"/>
  <c r="L989" i="41"/>
  <c r="K989" i="41"/>
  <c r="P989" i="41" s="1"/>
  <c r="J989" i="41"/>
  <c r="I989" i="41"/>
  <c r="H989" i="41"/>
  <c r="G989" i="41"/>
  <c r="F989" i="41"/>
  <c r="E989" i="41"/>
  <c r="AG989" i="41" s="1"/>
  <c r="D989" i="41"/>
  <c r="C989" i="41"/>
  <c r="AG988" i="41"/>
  <c r="AF988" i="41"/>
  <c r="AB988" i="41"/>
  <c r="AA988" i="41"/>
  <c r="Z988" i="41"/>
  <c r="Y988" i="41"/>
  <c r="X988" i="41"/>
  <c r="AE988" i="41" s="1"/>
  <c r="W988" i="41"/>
  <c r="V988" i="41"/>
  <c r="U988" i="41"/>
  <c r="T988" i="41"/>
  <c r="AC988" i="41" s="1"/>
  <c r="S988" i="41"/>
  <c r="R988" i="41"/>
  <c r="AD988" i="41" s="1"/>
  <c r="Q988" i="41"/>
  <c r="AI988" i="41" s="1"/>
  <c r="P988" i="41"/>
  <c r="O988" i="41"/>
  <c r="N988" i="41"/>
  <c r="M988" i="41"/>
  <c r="L988" i="41"/>
  <c r="K988" i="41"/>
  <c r="J988" i="41"/>
  <c r="H988" i="41"/>
  <c r="G988" i="41"/>
  <c r="F988" i="41"/>
  <c r="E988" i="41"/>
  <c r="D988" i="41"/>
  <c r="AH988" i="41" s="1"/>
  <c r="C988" i="41"/>
  <c r="AE987" i="41"/>
  <c r="AB987" i="41"/>
  <c r="AA987" i="41"/>
  <c r="Z987" i="41"/>
  <c r="Y987" i="41"/>
  <c r="X987" i="41"/>
  <c r="AF987" i="41" s="1"/>
  <c r="W987" i="41"/>
  <c r="V987" i="41"/>
  <c r="U987" i="41"/>
  <c r="T987" i="41"/>
  <c r="AJ987" i="41" s="1"/>
  <c r="S987" i="41"/>
  <c r="AI987" i="41" s="1"/>
  <c r="R987" i="41"/>
  <c r="Q987" i="41"/>
  <c r="P987" i="41"/>
  <c r="O987" i="41"/>
  <c r="N987" i="41"/>
  <c r="M987" i="41"/>
  <c r="L987" i="41"/>
  <c r="K987" i="41"/>
  <c r="J987" i="41"/>
  <c r="H987" i="41"/>
  <c r="G987" i="41"/>
  <c r="F987" i="41"/>
  <c r="E987" i="41"/>
  <c r="D987" i="41"/>
  <c r="C987" i="41"/>
  <c r="AG987" i="41" s="1"/>
  <c r="AB986" i="41"/>
  <c r="AA986" i="41"/>
  <c r="Z986" i="41"/>
  <c r="AE986" i="41" s="1"/>
  <c r="Y986" i="41"/>
  <c r="X986" i="41"/>
  <c r="W986" i="41"/>
  <c r="V986" i="41"/>
  <c r="U986" i="41"/>
  <c r="T986" i="41"/>
  <c r="S986" i="41"/>
  <c r="AI986" i="41" s="1"/>
  <c r="R986" i="41"/>
  <c r="Q986" i="41"/>
  <c r="O986" i="41"/>
  <c r="N986" i="41"/>
  <c r="M986" i="41"/>
  <c r="L986" i="41"/>
  <c r="K986" i="41"/>
  <c r="P986" i="41" s="1"/>
  <c r="J986" i="41"/>
  <c r="H986" i="41"/>
  <c r="G986" i="41"/>
  <c r="F986" i="41"/>
  <c r="AH986" i="41" s="1"/>
  <c r="E986" i="41"/>
  <c r="D986" i="41"/>
  <c r="I986" i="41" s="1"/>
  <c r="C986" i="41"/>
  <c r="AG986" i="41" s="1"/>
  <c r="AB985" i="41"/>
  <c r="AA985" i="41"/>
  <c r="Z985" i="41"/>
  <c r="Y985" i="41"/>
  <c r="X985" i="41"/>
  <c r="W985" i="41"/>
  <c r="V985" i="41"/>
  <c r="U985" i="41"/>
  <c r="T985" i="41"/>
  <c r="S985" i="41"/>
  <c r="R985" i="41"/>
  <c r="AJ985" i="41" s="1"/>
  <c r="Q985" i="41"/>
  <c r="AI985" i="41" s="1"/>
  <c r="O985" i="41"/>
  <c r="N985" i="41"/>
  <c r="M985" i="41"/>
  <c r="L985" i="41"/>
  <c r="K985" i="41"/>
  <c r="J985" i="41"/>
  <c r="AG985" i="41" s="1"/>
  <c r="H985" i="41"/>
  <c r="G985" i="41"/>
  <c r="F985" i="41"/>
  <c r="I985" i="41" s="1"/>
  <c r="E985" i="41"/>
  <c r="D985" i="41"/>
  <c r="C985" i="41"/>
  <c r="AC984" i="41"/>
  <c r="AB984" i="41"/>
  <c r="AA984" i="41"/>
  <c r="Z984" i="41"/>
  <c r="Y984" i="41"/>
  <c r="X984" i="41"/>
  <c r="AE984" i="41" s="1"/>
  <c r="W984" i="41"/>
  <c r="V984" i="41"/>
  <c r="U984" i="41"/>
  <c r="T984" i="41"/>
  <c r="AJ984" i="41" s="1"/>
  <c r="S984" i="41"/>
  <c r="R984" i="41"/>
  <c r="Q984" i="41"/>
  <c r="AI984" i="41" s="1"/>
  <c r="O984" i="41"/>
  <c r="N984" i="41"/>
  <c r="M984" i="41"/>
  <c r="P984" i="41" s="1"/>
  <c r="L984" i="41"/>
  <c r="K984" i="41"/>
  <c r="J984" i="41"/>
  <c r="I984" i="41"/>
  <c r="H984" i="41"/>
  <c r="G984" i="41"/>
  <c r="F984" i="41"/>
  <c r="E984" i="41"/>
  <c r="AG984" i="41" s="1"/>
  <c r="D984" i="41"/>
  <c r="C984" i="41"/>
  <c r="AB983" i="41"/>
  <c r="AA983" i="41"/>
  <c r="Z983" i="41"/>
  <c r="Y983" i="41"/>
  <c r="X983" i="41"/>
  <c r="AE983" i="41" s="1"/>
  <c r="W983" i="41"/>
  <c r="V983" i="41"/>
  <c r="U983" i="41"/>
  <c r="T983" i="41"/>
  <c r="AJ983" i="41" s="1"/>
  <c r="S983" i="41"/>
  <c r="AI983" i="41" s="1"/>
  <c r="R983" i="41"/>
  <c r="AD983" i="41" s="1"/>
  <c r="Q983" i="41"/>
  <c r="O983" i="41"/>
  <c r="N983" i="41"/>
  <c r="M983" i="41"/>
  <c r="L983" i="41"/>
  <c r="K983" i="41"/>
  <c r="AF983" i="41" s="1"/>
  <c r="J983" i="41"/>
  <c r="H983" i="41"/>
  <c r="G983" i="41"/>
  <c r="F983" i="41"/>
  <c r="E983" i="41"/>
  <c r="D983" i="41"/>
  <c r="C983" i="41"/>
  <c r="AG983" i="41" s="1"/>
  <c r="AI982" i="41"/>
  <c r="AB982" i="41"/>
  <c r="AA982" i="41"/>
  <c r="Z982" i="41"/>
  <c r="AE982" i="41" s="1"/>
  <c r="Y982" i="41"/>
  <c r="X982" i="41"/>
  <c r="W982" i="41"/>
  <c r="V982" i="41"/>
  <c r="U982" i="41"/>
  <c r="T982" i="41"/>
  <c r="S982" i="41"/>
  <c r="R982" i="41"/>
  <c r="AD982" i="41" s="1"/>
  <c r="Q982" i="41"/>
  <c r="O982" i="41"/>
  <c r="N982" i="41"/>
  <c r="M982" i="41"/>
  <c r="L982" i="41"/>
  <c r="K982" i="41"/>
  <c r="P982" i="41" s="1"/>
  <c r="J982" i="41"/>
  <c r="H982" i="41"/>
  <c r="G982" i="41"/>
  <c r="F982" i="41"/>
  <c r="AH982" i="41" s="1"/>
  <c r="E982" i="41"/>
  <c r="D982" i="41"/>
  <c r="C982" i="41"/>
  <c r="AK981" i="41"/>
  <c r="AH981" i="41"/>
  <c r="AC981" i="41"/>
  <c r="AB981" i="41"/>
  <c r="AA981" i="41"/>
  <c r="Z981" i="41"/>
  <c r="Y981" i="41"/>
  <c r="X981" i="41"/>
  <c r="AF981" i="41" s="1"/>
  <c r="W981" i="41"/>
  <c r="V981" i="41"/>
  <c r="U981" i="41"/>
  <c r="T981" i="41"/>
  <c r="S981" i="41"/>
  <c r="R981" i="41"/>
  <c r="AJ981" i="41" s="1"/>
  <c r="Q981" i="41"/>
  <c r="AI981" i="41" s="1"/>
  <c r="O981" i="41"/>
  <c r="N981" i="41"/>
  <c r="M981" i="41"/>
  <c r="L981" i="41"/>
  <c r="K981" i="41"/>
  <c r="P981" i="41" s="1"/>
  <c r="J981" i="41"/>
  <c r="I981" i="41"/>
  <c r="H981" i="41"/>
  <c r="G981" i="41"/>
  <c r="F981" i="41"/>
  <c r="E981" i="41"/>
  <c r="AG981" i="41" s="1"/>
  <c r="D981" i="41"/>
  <c r="C981" i="41"/>
  <c r="AG980" i="41"/>
  <c r="AF980" i="41"/>
  <c r="AB980" i="41"/>
  <c r="AA980" i="41"/>
  <c r="Z980" i="41"/>
  <c r="Y980" i="41"/>
  <c r="X980" i="41"/>
  <c r="AE980" i="41" s="1"/>
  <c r="W980" i="41"/>
  <c r="V980" i="41"/>
  <c r="U980" i="41"/>
  <c r="T980" i="41"/>
  <c r="AC980" i="41" s="1"/>
  <c r="S980" i="41"/>
  <c r="R980" i="41"/>
  <c r="AD980" i="41" s="1"/>
  <c r="Q980" i="41"/>
  <c r="AI980" i="41" s="1"/>
  <c r="P980" i="41"/>
  <c r="O980" i="41"/>
  <c r="N980" i="41"/>
  <c r="M980" i="41"/>
  <c r="L980" i="41"/>
  <c r="K980" i="41"/>
  <c r="J980" i="41"/>
  <c r="H980" i="41"/>
  <c r="G980" i="41"/>
  <c r="F980" i="41"/>
  <c r="E980" i="41"/>
  <c r="D980" i="41"/>
  <c r="AH980" i="41" s="1"/>
  <c r="C980" i="41"/>
  <c r="AE979" i="41"/>
  <c r="AB979" i="41"/>
  <c r="AA979" i="41"/>
  <c r="Z979" i="41"/>
  <c r="Y979" i="41"/>
  <c r="X979" i="41"/>
  <c r="AF979" i="41" s="1"/>
  <c r="W979" i="41"/>
  <c r="V979" i="41"/>
  <c r="U979" i="41"/>
  <c r="T979" i="41"/>
  <c r="AJ979" i="41" s="1"/>
  <c r="S979" i="41"/>
  <c r="AI979" i="41" s="1"/>
  <c r="R979" i="41"/>
  <c r="Q979" i="41"/>
  <c r="P979" i="41"/>
  <c r="O979" i="41"/>
  <c r="N979" i="41"/>
  <c r="M979" i="41"/>
  <c r="L979" i="41"/>
  <c r="K979" i="41"/>
  <c r="J979" i="41"/>
  <c r="H979" i="41"/>
  <c r="G979" i="41"/>
  <c r="F979" i="41"/>
  <c r="E979" i="41"/>
  <c r="D979" i="41"/>
  <c r="C979" i="41"/>
  <c r="AG979" i="41" s="1"/>
  <c r="AB978" i="41"/>
  <c r="AA978" i="41"/>
  <c r="Z978" i="41"/>
  <c r="AE978" i="41" s="1"/>
  <c r="Y978" i="41"/>
  <c r="X978" i="41"/>
  <c r="W978" i="41"/>
  <c r="V978" i="41"/>
  <c r="U978" i="41"/>
  <c r="T978" i="41"/>
  <c r="S978" i="41"/>
  <c r="AI978" i="41" s="1"/>
  <c r="R978" i="41"/>
  <c r="Q978" i="41"/>
  <c r="O978" i="41"/>
  <c r="N978" i="41"/>
  <c r="M978" i="41"/>
  <c r="L978" i="41"/>
  <c r="K978" i="41"/>
  <c r="P978" i="41" s="1"/>
  <c r="J978" i="41"/>
  <c r="H978" i="41"/>
  <c r="G978" i="41"/>
  <c r="F978" i="41"/>
  <c r="AH978" i="41" s="1"/>
  <c r="E978" i="41"/>
  <c r="D978" i="41"/>
  <c r="I978" i="41" s="1"/>
  <c r="C978" i="41"/>
  <c r="AG978" i="41" s="1"/>
  <c r="AB977" i="41"/>
  <c r="AA977" i="41"/>
  <c r="Z977" i="41"/>
  <c r="Y977" i="41"/>
  <c r="X977" i="41"/>
  <c r="W977" i="41"/>
  <c r="V977" i="41"/>
  <c r="U977" i="41"/>
  <c r="T977" i="41"/>
  <c r="S977" i="41"/>
  <c r="R977" i="41"/>
  <c r="AJ977" i="41" s="1"/>
  <c r="Q977" i="41"/>
  <c r="AI977" i="41" s="1"/>
  <c r="O977" i="41"/>
  <c r="N977" i="41"/>
  <c r="M977" i="41"/>
  <c r="L977" i="41"/>
  <c r="K977" i="41"/>
  <c r="J977" i="41"/>
  <c r="AG977" i="41" s="1"/>
  <c r="H977" i="41"/>
  <c r="G977" i="41"/>
  <c r="F977" i="41"/>
  <c r="I977" i="41" s="1"/>
  <c r="E977" i="41"/>
  <c r="D977" i="41"/>
  <c r="C977" i="41"/>
  <c r="AC976" i="41"/>
  <c r="AB976" i="41"/>
  <c r="AA976" i="41"/>
  <c r="Z976" i="41"/>
  <c r="Y976" i="41"/>
  <c r="X976" i="41"/>
  <c r="AE976" i="41" s="1"/>
  <c r="W976" i="41"/>
  <c r="V976" i="41"/>
  <c r="U976" i="41"/>
  <c r="T976" i="41"/>
  <c r="AJ976" i="41" s="1"/>
  <c r="S976" i="41"/>
  <c r="R976" i="41"/>
  <c r="Q976" i="41"/>
  <c r="AI976" i="41" s="1"/>
  <c r="O976" i="41"/>
  <c r="N976" i="41"/>
  <c r="M976" i="41"/>
  <c r="P976" i="41" s="1"/>
  <c r="L976" i="41"/>
  <c r="K976" i="41"/>
  <c r="J976" i="41"/>
  <c r="I976" i="41"/>
  <c r="H976" i="41"/>
  <c r="G976" i="41"/>
  <c r="F976" i="41"/>
  <c r="E976" i="41"/>
  <c r="AG976" i="41" s="1"/>
  <c r="D976" i="41"/>
  <c r="C976" i="41"/>
  <c r="AB975" i="41"/>
  <c r="AA975" i="41"/>
  <c r="Z975" i="41"/>
  <c r="Y975" i="41"/>
  <c r="X975" i="41"/>
  <c r="AE975" i="41" s="1"/>
  <c r="W975" i="41"/>
  <c r="V975" i="41"/>
  <c r="U975" i="41"/>
  <c r="T975" i="41"/>
  <c r="AJ975" i="41" s="1"/>
  <c r="S975" i="41"/>
  <c r="AI975" i="41" s="1"/>
  <c r="R975" i="41"/>
  <c r="AD975" i="41" s="1"/>
  <c r="Q975" i="41"/>
  <c r="O975" i="41"/>
  <c r="N975" i="41"/>
  <c r="M975" i="41"/>
  <c r="L975" i="41"/>
  <c r="K975" i="41"/>
  <c r="AF975" i="41" s="1"/>
  <c r="J975" i="41"/>
  <c r="H975" i="41"/>
  <c r="G975" i="41"/>
  <c r="F975" i="41"/>
  <c r="E975" i="41"/>
  <c r="D975" i="41"/>
  <c r="C975" i="41"/>
  <c r="AG975" i="41" s="1"/>
  <c r="AI974" i="41"/>
  <c r="AB974" i="41"/>
  <c r="AA974" i="41"/>
  <c r="Z974" i="41"/>
  <c r="AE974" i="41" s="1"/>
  <c r="Y974" i="41"/>
  <c r="X974" i="41"/>
  <c r="W974" i="41"/>
  <c r="V974" i="41"/>
  <c r="U974" i="41"/>
  <c r="T974" i="41"/>
  <c r="S974" i="41"/>
  <c r="R974" i="41"/>
  <c r="Q974" i="41"/>
  <c r="O974" i="41"/>
  <c r="N974" i="41"/>
  <c r="M974" i="41"/>
  <c r="L974" i="41"/>
  <c r="K974" i="41"/>
  <c r="P974" i="41" s="1"/>
  <c r="J974" i="41"/>
  <c r="H974" i="41"/>
  <c r="G974" i="41"/>
  <c r="F974" i="41"/>
  <c r="AH974" i="41" s="1"/>
  <c r="E974" i="41"/>
  <c r="D974" i="41"/>
  <c r="C974" i="41"/>
  <c r="AK973" i="41"/>
  <c r="AH973" i="41"/>
  <c r="AC973" i="41"/>
  <c r="AB973" i="41"/>
  <c r="AA973" i="41"/>
  <c r="Z973" i="41"/>
  <c r="Y973" i="41"/>
  <c r="X973" i="41"/>
  <c r="AF973" i="41" s="1"/>
  <c r="W973" i="41"/>
  <c r="V973" i="41"/>
  <c r="U973" i="41"/>
  <c r="T973" i="41"/>
  <c r="S973" i="41"/>
  <c r="R973" i="41"/>
  <c r="AJ973" i="41" s="1"/>
  <c r="Q973" i="41"/>
  <c r="AI973" i="41" s="1"/>
  <c r="O973" i="41"/>
  <c r="N973" i="41"/>
  <c r="M973" i="41"/>
  <c r="L973" i="41"/>
  <c r="K973" i="41"/>
  <c r="P973" i="41" s="1"/>
  <c r="J973" i="41"/>
  <c r="I973" i="41"/>
  <c r="H973" i="41"/>
  <c r="G973" i="41"/>
  <c r="F973" i="41"/>
  <c r="E973" i="41"/>
  <c r="AG973" i="41" s="1"/>
  <c r="D973" i="41"/>
  <c r="C973" i="41"/>
  <c r="AG972" i="41"/>
  <c r="AF972" i="41"/>
  <c r="AB972" i="41"/>
  <c r="AA972" i="41"/>
  <c r="Z972" i="41"/>
  <c r="Y972" i="41"/>
  <c r="X972" i="41"/>
  <c r="AE972" i="41" s="1"/>
  <c r="W972" i="41"/>
  <c r="V972" i="41"/>
  <c r="U972" i="41"/>
  <c r="T972" i="41"/>
  <c r="AC972" i="41" s="1"/>
  <c r="S972" i="41"/>
  <c r="R972" i="41"/>
  <c r="AD972" i="41" s="1"/>
  <c r="Q972" i="41"/>
  <c r="AI972" i="41" s="1"/>
  <c r="P972" i="41"/>
  <c r="O972" i="41"/>
  <c r="N972" i="41"/>
  <c r="M972" i="41"/>
  <c r="L972" i="41"/>
  <c r="K972" i="41"/>
  <c r="J972" i="41"/>
  <c r="H972" i="41"/>
  <c r="G972" i="41"/>
  <c r="F972" i="41"/>
  <c r="E972" i="41"/>
  <c r="D972" i="41"/>
  <c r="AH972" i="41" s="1"/>
  <c r="C972" i="41"/>
  <c r="AE971" i="41"/>
  <c r="AB971" i="41"/>
  <c r="AA971" i="41"/>
  <c r="Z971" i="41"/>
  <c r="Y971" i="41"/>
  <c r="X971" i="41"/>
  <c r="AF971" i="41" s="1"/>
  <c r="W971" i="41"/>
  <c r="V971" i="41"/>
  <c r="U971" i="41"/>
  <c r="T971" i="41"/>
  <c r="AJ971" i="41" s="1"/>
  <c r="S971" i="41"/>
  <c r="AI971" i="41" s="1"/>
  <c r="R971" i="41"/>
  <c r="Q971" i="41"/>
  <c r="P971" i="41"/>
  <c r="O971" i="41"/>
  <c r="N971" i="41"/>
  <c r="M971" i="41"/>
  <c r="L971" i="41"/>
  <c r="K971" i="41"/>
  <c r="J971" i="41"/>
  <c r="H971" i="41"/>
  <c r="G971" i="41"/>
  <c r="F971" i="41"/>
  <c r="E971" i="41"/>
  <c r="D971" i="41"/>
  <c r="C971" i="41"/>
  <c r="AG971" i="41" s="1"/>
  <c r="AB970" i="41"/>
  <c r="AA970" i="41"/>
  <c r="Z970" i="41"/>
  <c r="AE970" i="41" s="1"/>
  <c r="Y970" i="41"/>
  <c r="X970" i="41"/>
  <c r="W970" i="41"/>
  <c r="V970" i="41"/>
  <c r="U970" i="41"/>
  <c r="T970" i="41"/>
  <c r="S970" i="41"/>
  <c r="AI970" i="41" s="1"/>
  <c r="R970" i="41"/>
  <c r="Q970" i="41"/>
  <c r="O970" i="41"/>
  <c r="N970" i="41"/>
  <c r="M970" i="41"/>
  <c r="L970" i="41"/>
  <c r="K970" i="41"/>
  <c r="P970" i="41" s="1"/>
  <c r="J970" i="41"/>
  <c r="H970" i="41"/>
  <c r="G970" i="41"/>
  <c r="F970" i="41"/>
  <c r="AH970" i="41" s="1"/>
  <c r="E970" i="41"/>
  <c r="D970" i="41"/>
  <c r="I970" i="41" s="1"/>
  <c r="C970" i="41"/>
  <c r="AG970" i="41" s="1"/>
  <c r="AB969" i="41"/>
  <c r="AA969" i="41"/>
  <c r="Z969" i="41"/>
  <c r="Y969" i="41"/>
  <c r="X969" i="41"/>
  <c r="W969" i="41"/>
  <c r="V969" i="41"/>
  <c r="U969" i="41"/>
  <c r="T969" i="41"/>
  <c r="S969" i="41"/>
  <c r="R969" i="41"/>
  <c r="AJ969" i="41" s="1"/>
  <c r="Q969" i="41"/>
  <c r="AI969" i="41" s="1"/>
  <c r="O969" i="41"/>
  <c r="N969" i="41"/>
  <c r="M969" i="41"/>
  <c r="L969" i="41"/>
  <c r="K969" i="41"/>
  <c r="J969" i="41"/>
  <c r="AG969" i="41" s="1"/>
  <c r="H969" i="41"/>
  <c r="G969" i="41"/>
  <c r="F969" i="41"/>
  <c r="I969" i="41" s="1"/>
  <c r="E969" i="41"/>
  <c r="D969" i="41"/>
  <c r="C969" i="41"/>
  <c r="AC968" i="41"/>
  <c r="AB968" i="41"/>
  <c r="AA968" i="41"/>
  <c r="Z968" i="41"/>
  <c r="Y968" i="41"/>
  <c r="X968" i="41"/>
  <c r="AE968" i="41" s="1"/>
  <c r="W968" i="41"/>
  <c r="V968" i="41"/>
  <c r="U968" i="41"/>
  <c r="T968" i="41"/>
  <c r="AJ968" i="41" s="1"/>
  <c r="S968" i="41"/>
  <c r="R968" i="41"/>
  <c r="Q968" i="41"/>
  <c r="AI968" i="41" s="1"/>
  <c r="O968" i="41"/>
  <c r="N968" i="41"/>
  <c r="M968" i="41"/>
  <c r="P968" i="41" s="1"/>
  <c r="L968" i="41"/>
  <c r="K968" i="41"/>
  <c r="J968" i="41"/>
  <c r="I968" i="41"/>
  <c r="H968" i="41"/>
  <c r="G968" i="41"/>
  <c r="F968" i="41"/>
  <c r="E968" i="41"/>
  <c r="AG968" i="41" s="1"/>
  <c r="D968" i="41"/>
  <c r="C968" i="41"/>
  <c r="AB967" i="41"/>
  <c r="AA967" i="41"/>
  <c r="Z967" i="41"/>
  <c r="Y967" i="41"/>
  <c r="X967" i="41"/>
  <c r="AE967" i="41" s="1"/>
  <c r="W967" i="41"/>
  <c r="V967" i="41"/>
  <c r="U967" i="41"/>
  <c r="T967" i="41"/>
  <c r="AJ967" i="41" s="1"/>
  <c r="S967" i="41"/>
  <c r="AI967" i="41" s="1"/>
  <c r="R967" i="41"/>
  <c r="AD967" i="41" s="1"/>
  <c r="Q967" i="41"/>
  <c r="O967" i="41"/>
  <c r="N967" i="41"/>
  <c r="M967" i="41"/>
  <c r="L967" i="41"/>
  <c r="K967" i="41"/>
  <c r="AF967" i="41" s="1"/>
  <c r="J967" i="41"/>
  <c r="H967" i="41"/>
  <c r="G967" i="41"/>
  <c r="F967" i="41"/>
  <c r="E967" i="41"/>
  <c r="D967" i="41"/>
  <c r="C967" i="41"/>
  <c r="AG967" i="41" s="1"/>
  <c r="AI966" i="41"/>
  <c r="AB966" i="41"/>
  <c r="AA966" i="41"/>
  <c r="Z966" i="41"/>
  <c r="AE966" i="41" s="1"/>
  <c r="Y966" i="41"/>
  <c r="X966" i="41"/>
  <c r="W966" i="41"/>
  <c r="V966" i="41"/>
  <c r="U966" i="41"/>
  <c r="T966" i="41"/>
  <c r="S966" i="41"/>
  <c r="R966" i="41"/>
  <c r="Q966" i="41"/>
  <c r="O966" i="41"/>
  <c r="N966" i="41"/>
  <c r="M966" i="41"/>
  <c r="L966" i="41"/>
  <c r="K966" i="41"/>
  <c r="P966" i="41" s="1"/>
  <c r="J966" i="41"/>
  <c r="H966" i="41"/>
  <c r="G966" i="41"/>
  <c r="F966" i="41"/>
  <c r="AH966" i="41" s="1"/>
  <c r="E966" i="41"/>
  <c r="D966" i="41"/>
  <c r="C966" i="41"/>
  <c r="AK965" i="41"/>
  <c r="AH965" i="41"/>
  <c r="AC965" i="41"/>
  <c r="AB965" i="41"/>
  <c r="AA965" i="41"/>
  <c r="Z965" i="41"/>
  <c r="Y965" i="41"/>
  <c r="X965" i="41"/>
  <c r="AF965" i="41" s="1"/>
  <c r="W965" i="41"/>
  <c r="V965" i="41"/>
  <c r="U965" i="41"/>
  <c r="T965" i="41"/>
  <c r="S965" i="41"/>
  <c r="R965" i="41"/>
  <c r="AJ965" i="41" s="1"/>
  <c r="Q965" i="41"/>
  <c r="AI965" i="41" s="1"/>
  <c r="O965" i="41"/>
  <c r="N965" i="41"/>
  <c r="M965" i="41"/>
  <c r="L965" i="41"/>
  <c r="K965" i="41"/>
  <c r="P965" i="41" s="1"/>
  <c r="J965" i="41"/>
  <c r="I965" i="41"/>
  <c r="H965" i="41"/>
  <c r="G965" i="41"/>
  <c r="F965" i="41"/>
  <c r="E965" i="41"/>
  <c r="AG965" i="41" s="1"/>
  <c r="D965" i="41"/>
  <c r="C965" i="41"/>
  <c r="AG964" i="41"/>
  <c r="AF964" i="41"/>
  <c r="AB964" i="41"/>
  <c r="AA964" i="41"/>
  <c r="Z964" i="41"/>
  <c r="Y964" i="41"/>
  <c r="X964" i="41"/>
  <c r="AE964" i="41" s="1"/>
  <c r="W964" i="41"/>
  <c r="V964" i="41"/>
  <c r="U964" i="41"/>
  <c r="T964" i="41"/>
  <c r="AC964" i="41" s="1"/>
  <c r="S964" i="41"/>
  <c r="R964" i="41"/>
  <c r="AD964" i="41" s="1"/>
  <c r="Q964" i="41"/>
  <c r="AI964" i="41" s="1"/>
  <c r="P964" i="41"/>
  <c r="O964" i="41"/>
  <c r="N964" i="41"/>
  <c r="M964" i="41"/>
  <c r="L964" i="41"/>
  <c r="K964" i="41"/>
  <c r="J964" i="41"/>
  <c r="H964" i="41"/>
  <c r="G964" i="41"/>
  <c r="F964" i="41"/>
  <c r="E964" i="41"/>
  <c r="D964" i="41"/>
  <c r="AH964" i="41" s="1"/>
  <c r="C964" i="41"/>
  <c r="AE963" i="41"/>
  <c r="AB963" i="41"/>
  <c r="AA963" i="41"/>
  <c r="Z963" i="41"/>
  <c r="Y963" i="41"/>
  <c r="X963" i="41"/>
  <c r="AF963" i="41" s="1"/>
  <c r="W963" i="41"/>
  <c r="V963" i="41"/>
  <c r="U963" i="41"/>
  <c r="T963" i="41"/>
  <c r="AJ963" i="41" s="1"/>
  <c r="S963" i="41"/>
  <c r="AI963" i="41" s="1"/>
  <c r="R963" i="41"/>
  <c r="Q963" i="41"/>
  <c r="P963" i="41"/>
  <c r="O963" i="41"/>
  <c r="N963" i="41"/>
  <c r="M963" i="41"/>
  <c r="L963" i="41"/>
  <c r="K963" i="41"/>
  <c r="J963" i="41"/>
  <c r="H963" i="41"/>
  <c r="G963" i="41"/>
  <c r="F963" i="41"/>
  <c r="E963" i="41"/>
  <c r="D963" i="41"/>
  <c r="C963" i="41"/>
  <c r="AG963" i="41" s="1"/>
  <c r="AB962" i="41"/>
  <c r="AA962" i="41"/>
  <c r="Z962" i="41"/>
  <c r="AE962" i="41" s="1"/>
  <c r="Y962" i="41"/>
  <c r="X962" i="41"/>
  <c r="W962" i="41"/>
  <c r="V962" i="41"/>
  <c r="U962" i="41"/>
  <c r="T962" i="41"/>
  <c r="S962" i="41"/>
  <c r="AI962" i="41" s="1"/>
  <c r="R962" i="41"/>
  <c r="Q962" i="41"/>
  <c r="O962" i="41"/>
  <c r="N962" i="41"/>
  <c r="M962" i="41"/>
  <c r="L962" i="41"/>
  <c r="K962" i="41"/>
  <c r="P962" i="41" s="1"/>
  <c r="J962" i="41"/>
  <c r="H962" i="41"/>
  <c r="G962" i="41"/>
  <c r="F962" i="41"/>
  <c r="AH962" i="41" s="1"/>
  <c r="E962" i="41"/>
  <c r="D962" i="41"/>
  <c r="I962" i="41" s="1"/>
  <c r="C962" i="41"/>
  <c r="AG962" i="41" s="1"/>
  <c r="AB961" i="41"/>
  <c r="AA961" i="41"/>
  <c r="Z961" i="41"/>
  <c r="Y961" i="41"/>
  <c r="X961" i="41"/>
  <c r="W961" i="41"/>
  <c r="V961" i="41"/>
  <c r="U961" i="41"/>
  <c r="T961" i="41"/>
  <c r="S961" i="41"/>
  <c r="R961" i="41"/>
  <c r="AJ961" i="41" s="1"/>
  <c r="Q961" i="41"/>
  <c r="AI961" i="41" s="1"/>
  <c r="O961" i="41"/>
  <c r="N961" i="41"/>
  <c r="M961" i="41"/>
  <c r="L961" i="41"/>
  <c r="K961" i="41"/>
  <c r="J961" i="41"/>
  <c r="J990" i="41" s="1"/>
  <c r="H961" i="41"/>
  <c r="G961" i="41"/>
  <c r="F961" i="41"/>
  <c r="I961" i="41" s="1"/>
  <c r="E961" i="41"/>
  <c r="D961" i="41"/>
  <c r="C961" i="41"/>
  <c r="AC960" i="41"/>
  <c r="AB960" i="41"/>
  <c r="AA960" i="41"/>
  <c r="Z960" i="41"/>
  <c r="Y960" i="41"/>
  <c r="X960" i="41"/>
  <c r="AE960" i="41" s="1"/>
  <c r="W960" i="41"/>
  <c r="V960" i="41"/>
  <c r="U960" i="41"/>
  <c r="T960" i="41"/>
  <c r="AJ960" i="41" s="1"/>
  <c r="S960" i="41"/>
  <c r="R960" i="41"/>
  <c r="Q960" i="41"/>
  <c r="AI960" i="41" s="1"/>
  <c r="O960" i="41"/>
  <c r="N960" i="41"/>
  <c r="M960" i="41"/>
  <c r="P960" i="41" s="1"/>
  <c r="L960" i="41"/>
  <c r="K960" i="41"/>
  <c r="J960" i="41"/>
  <c r="I960" i="41"/>
  <c r="H960" i="41"/>
  <c r="G960" i="41"/>
  <c r="F960" i="41"/>
  <c r="E960" i="41"/>
  <c r="AG960" i="41" s="1"/>
  <c r="D960" i="41"/>
  <c r="C960" i="41"/>
  <c r="AB959" i="41"/>
  <c r="AA959" i="41"/>
  <c r="Z959" i="41"/>
  <c r="Y959" i="41"/>
  <c r="X959" i="41"/>
  <c r="AE959" i="41" s="1"/>
  <c r="W959" i="41"/>
  <c r="V959" i="41"/>
  <c r="U959" i="41"/>
  <c r="T959" i="41"/>
  <c r="AJ959" i="41" s="1"/>
  <c r="S959" i="41"/>
  <c r="AI959" i="41" s="1"/>
  <c r="R959" i="41"/>
  <c r="AD959" i="41" s="1"/>
  <c r="Q959" i="41"/>
  <c r="O959" i="41"/>
  <c r="N959" i="41"/>
  <c r="M959" i="41"/>
  <c r="L959" i="41"/>
  <c r="K959" i="41"/>
  <c r="AF959" i="41" s="1"/>
  <c r="J959" i="41"/>
  <c r="H959" i="41"/>
  <c r="G959" i="41"/>
  <c r="F959" i="41"/>
  <c r="E959" i="41"/>
  <c r="D959" i="41"/>
  <c r="C959" i="41"/>
  <c r="AG959" i="41" s="1"/>
  <c r="AI958" i="41"/>
  <c r="AB958" i="41"/>
  <c r="AA958" i="41"/>
  <c r="Z958" i="41"/>
  <c r="AE958" i="41" s="1"/>
  <c r="Y958" i="41"/>
  <c r="X958" i="41"/>
  <c r="W958" i="41"/>
  <c r="W990" i="41" s="1"/>
  <c r="V958" i="41"/>
  <c r="U958" i="41"/>
  <c r="T958" i="41"/>
  <c r="S958" i="41"/>
  <c r="R958" i="41"/>
  <c r="AD958" i="41" s="1"/>
  <c r="Q958" i="41"/>
  <c r="O958" i="41"/>
  <c r="O990" i="41" s="1"/>
  <c r="N958" i="41"/>
  <c r="M958" i="41"/>
  <c r="L958" i="41"/>
  <c r="K958" i="41"/>
  <c r="P958" i="41" s="1"/>
  <c r="J958" i="41"/>
  <c r="H958" i="41"/>
  <c r="G958" i="41"/>
  <c r="F958" i="41"/>
  <c r="AH958" i="41" s="1"/>
  <c r="E958" i="41"/>
  <c r="D958" i="41"/>
  <c r="C958" i="41"/>
  <c r="AK957" i="41"/>
  <c r="AH957" i="41"/>
  <c r="AC957" i="41"/>
  <c r="AB957" i="41"/>
  <c r="AA957" i="41"/>
  <c r="Z957" i="41"/>
  <c r="Y957" i="41"/>
  <c r="X957" i="41"/>
  <c r="AF957" i="41" s="1"/>
  <c r="W957" i="41"/>
  <c r="V957" i="41"/>
  <c r="U957" i="41"/>
  <c r="T957" i="41"/>
  <c r="S957" i="41"/>
  <c r="R957" i="41"/>
  <c r="AJ957" i="41" s="1"/>
  <c r="Q957" i="41"/>
  <c r="AI957" i="41" s="1"/>
  <c r="O957" i="41"/>
  <c r="N957" i="41"/>
  <c r="M957" i="41"/>
  <c r="L957" i="41"/>
  <c r="K957" i="41"/>
  <c r="P957" i="41" s="1"/>
  <c r="J957" i="41"/>
  <c r="I957" i="41"/>
  <c r="H957" i="41"/>
  <c r="G957" i="41"/>
  <c r="F957" i="41"/>
  <c r="E957" i="41"/>
  <c r="AG957" i="41" s="1"/>
  <c r="D957" i="41"/>
  <c r="C957" i="41"/>
  <c r="AG956" i="41"/>
  <c r="AF956" i="41"/>
  <c r="AB956" i="41"/>
  <c r="AA956" i="41"/>
  <c r="Z956" i="41"/>
  <c r="Y956" i="41"/>
  <c r="X956" i="41"/>
  <c r="AE956" i="41" s="1"/>
  <c r="W956" i="41"/>
  <c r="V956" i="41"/>
  <c r="U956" i="41"/>
  <c r="T956" i="41"/>
  <c r="AC956" i="41" s="1"/>
  <c r="S956" i="41"/>
  <c r="R956" i="41"/>
  <c r="AD956" i="41" s="1"/>
  <c r="Q956" i="41"/>
  <c r="AI956" i="41" s="1"/>
  <c r="P956" i="41"/>
  <c r="O956" i="41"/>
  <c r="N956" i="41"/>
  <c r="M956" i="41"/>
  <c r="L956" i="41"/>
  <c r="K956" i="41"/>
  <c r="J956" i="41"/>
  <c r="H956" i="41"/>
  <c r="G956" i="41"/>
  <c r="F956" i="41"/>
  <c r="E956" i="41"/>
  <c r="D956" i="41"/>
  <c r="AH956" i="41" s="1"/>
  <c r="C956" i="41"/>
  <c r="AE955" i="41"/>
  <c r="AB955" i="41"/>
  <c r="AA955" i="41"/>
  <c r="Z955" i="41"/>
  <c r="Y955" i="41"/>
  <c r="X955" i="41"/>
  <c r="AF955" i="41" s="1"/>
  <c r="W955" i="41"/>
  <c r="V955" i="41"/>
  <c r="U955" i="41"/>
  <c r="T955" i="41"/>
  <c r="AJ955" i="41" s="1"/>
  <c r="S955" i="41"/>
  <c r="AI955" i="41" s="1"/>
  <c r="R955" i="41"/>
  <c r="Q955" i="41"/>
  <c r="P955" i="41"/>
  <c r="O955" i="41"/>
  <c r="N955" i="41"/>
  <c r="M955" i="41"/>
  <c r="L955" i="41"/>
  <c r="K955" i="41"/>
  <c r="J955" i="41"/>
  <c r="H955" i="41"/>
  <c r="G955" i="41"/>
  <c r="F955" i="41"/>
  <c r="E955" i="41"/>
  <c r="D955" i="41"/>
  <c r="C955" i="41"/>
  <c r="AG955" i="41" s="1"/>
  <c r="AB954" i="41"/>
  <c r="AA954" i="41"/>
  <c r="AA990" i="41" s="1"/>
  <c r="Z954" i="41"/>
  <c r="Z990" i="41" s="1"/>
  <c r="Y954" i="41"/>
  <c r="X954" i="41"/>
  <c r="W954" i="41"/>
  <c r="V954" i="41"/>
  <c r="V990" i="41" s="1"/>
  <c r="U954" i="41"/>
  <c r="T954" i="41"/>
  <c r="S954" i="41"/>
  <c r="AI954" i="41" s="1"/>
  <c r="R954" i="41"/>
  <c r="Q954" i="41"/>
  <c r="O954" i="41"/>
  <c r="N954" i="41"/>
  <c r="N990" i="41" s="1"/>
  <c r="M954" i="41"/>
  <c r="M990" i="41" s="1"/>
  <c r="L954" i="41"/>
  <c r="L990" i="41" s="1"/>
  <c r="K954" i="41"/>
  <c r="P954" i="41" s="1"/>
  <c r="J954" i="41"/>
  <c r="H954" i="41"/>
  <c r="H990" i="41" s="1"/>
  <c r="G954" i="41"/>
  <c r="G990" i="41" s="1"/>
  <c r="F954" i="41"/>
  <c r="F990" i="41" s="1"/>
  <c r="E954" i="41"/>
  <c r="D954" i="41"/>
  <c r="I954" i="41" s="1"/>
  <c r="C954" i="41"/>
  <c r="AG954" i="41" s="1"/>
  <c r="AE944" i="41"/>
  <c r="AB944" i="41"/>
  <c r="AA944" i="41"/>
  <c r="Z944" i="41"/>
  <c r="Y944" i="41"/>
  <c r="X944" i="41"/>
  <c r="AF944" i="41" s="1"/>
  <c r="W944" i="41"/>
  <c r="V944" i="41"/>
  <c r="U944" i="41"/>
  <c r="T944" i="41"/>
  <c r="AJ944" i="41" s="1"/>
  <c r="S944" i="41"/>
  <c r="AI944" i="41" s="1"/>
  <c r="R944" i="41"/>
  <c r="Q944" i="41"/>
  <c r="P944" i="41"/>
  <c r="O944" i="41"/>
  <c r="N944" i="41"/>
  <c r="M944" i="41"/>
  <c r="L944" i="41"/>
  <c r="K944" i="41"/>
  <c r="J944" i="41"/>
  <c r="H944" i="41"/>
  <c r="G944" i="41"/>
  <c r="F944" i="41"/>
  <c r="E944" i="41"/>
  <c r="D944" i="41"/>
  <c r="C944" i="41"/>
  <c r="AG944" i="41" s="1"/>
  <c r="AB943" i="41"/>
  <c r="AA943" i="41"/>
  <c r="Z943" i="41"/>
  <c r="AE943" i="41" s="1"/>
  <c r="Y943" i="41"/>
  <c r="X943" i="41"/>
  <c r="W943" i="41"/>
  <c r="V943" i="41"/>
  <c r="U943" i="41"/>
  <c r="T943" i="41"/>
  <c r="S943" i="41"/>
  <c r="AI943" i="41" s="1"/>
  <c r="R943" i="41"/>
  <c r="Q943" i="41"/>
  <c r="O943" i="41"/>
  <c r="N943" i="41"/>
  <c r="M943" i="41"/>
  <c r="L943" i="41"/>
  <c r="K943" i="41"/>
  <c r="P943" i="41" s="1"/>
  <c r="J943" i="41"/>
  <c r="H943" i="41"/>
  <c r="G943" i="41"/>
  <c r="F943" i="41"/>
  <c r="AH943" i="41" s="1"/>
  <c r="E943" i="41"/>
  <c r="D943" i="41"/>
  <c r="I943" i="41" s="1"/>
  <c r="C943" i="41"/>
  <c r="AG943" i="41" s="1"/>
  <c r="AB942" i="41"/>
  <c r="AA942" i="41"/>
  <c r="Z942" i="41"/>
  <c r="Y942" i="41"/>
  <c r="X942" i="41"/>
  <c r="W942" i="41"/>
  <c r="V942" i="41"/>
  <c r="U942" i="41"/>
  <c r="T942" i="41"/>
  <c r="S942" i="41"/>
  <c r="R942" i="41"/>
  <c r="AJ942" i="41" s="1"/>
  <c r="Q942" i="41"/>
  <c r="AI942" i="41" s="1"/>
  <c r="O942" i="41"/>
  <c r="N942" i="41"/>
  <c r="M942" i="41"/>
  <c r="L942" i="41"/>
  <c r="K942" i="41"/>
  <c r="J942" i="41"/>
  <c r="AG942" i="41" s="1"/>
  <c r="H942" i="41"/>
  <c r="G942" i="41"/>
  <c r="F942" i="41"/>
  <c r="I942" i="41" s="1"/>
  <c r="E942" i="41"/>
  <c r="D942" i="41"/>
  <c r="C942" i="41"/>
  <c r="AC941" i="41"/>
  <c r="AB941" i="41"/>
  <c r="AA941" i="41"/>
  <c r="Z941" i="41"/>
  <c r="Y941" i="41"/>
  <c r="X941" i="41"/>
  <c r="AE941" i="41" s="1"/>
  <c r="W941" i="41"/>
  <c r="V941" i="41"/>
  <c r="U941" i="41"/>
  <c r="T941" i="41"/>
  <c r="AJ941" i="41" s="1"/>
  <c r="S941" i="41"/>
  <c r="R941" i="41"/>
  <c r="Q941" i="41"/>
  <c r="AI941" i="41" s="1"/>
  <c r="O941" i="41"/>
  <c r="N941" i="41"/>
  <c r="M941" i="41"/>
  <c r="P941" i="41" s="1"/>
  <c r="L941" i="41"/>
  <c r="K941" i="41"/>
  <c r="J941" i="41"/>
  <c r="I941" i="41"/>
  <c r="H941" i="41"/>
  <c r="G941" i="41"/>
  <c r="F941" i="41"/>
  <c r="E941" i="41"/>
  <c r="AG941" i="41" s="1"/>
  <c r="D941" i="41"/>
  <c r="C941" i="41"/>
  <c r="AE940" i="41"/>
  <c r="AB940" i="41"/>
  <c r="AA940" i="41"/>
  <c r="Z940" i="41"/>
  <c r="Y940" i="41"/>
  <c r="X940" i="41"/>
  <c r="W940" i="41"/>
  <c r="V940" i="41"/>
  <c r="U940" i="41"/>
  <c r="T940" i="41"/>
  <c r="AJ940" i="41" s="1"/>
  <c r="S940" i="41"/>
  <c r="AI940" i="41" s="1"/>
  <c r="R940" i="41"/>
  <c r="AD940" i="41" s="1"/>
  <c r="Q940" i="41"/>
  <c r="O940" i="41"/>
  <c r="N940" i="41"/>
  <c r="M940" i="41"/>
  <c r="L940" i="41"/>
  <c r="K940" i="41"/>
  <c r="AF940" i="41" s="1"/>
  <c r="J940" i="41"/>
  <c r="H940" i="41"/>
  <c r="G940" i="41"/>
  <c r="F940" i="41"/>
  <c r="E940" i="41"/>
  <c r="D940" i="41"/>
  <c r="C940" i="41"/>
  <c r="AG940" i="41" s="1"/>
  <c r="AI939" i="41"/>
  <c r="AB939" i="41"/>
  <c r="AA939" i="41"/>
  <c r="Z939" i="41"/>
  <c r="AE939" i="41" s="1"/>
  <c r="Y939" i="41"/>
  <c r="X939" i="41"/>
  <c r="W939" i="41"/>
  <c r="V939" i="41"/>
  <c r="U939" i="41"/>
  <c r="T939" i="41"/>
  <c r="S939" i="41"/>
  <c r="R939" i="41"/>
  <c r="AD939" i="41" s="1"/>
  <c r="Q939" i="41"/>
  <c r="O939" i="41"/>
  <c r="N939" i="41"/>
  <c r="M939" i="41"/>
  <c r="L939" i="41"/>
  <c r="K939" i="41"/>
  <c r="P939" i="41" s="1"/>
  <c r="J939" i="41"/>
  <c r="H939" i="41"/>
  <c r="G939" i="41"/>
  <c r="F939" i="41"/>
  <c r="AH939" i="41" s="1"/>
  <c r="E939" i="41"/>
  <c r="D939" i="41"/>
  <c r="C939" i="41"/>
  <c r="AK938" i="41"/>
  <c r="AH938" i="41"/>
  <c r="AC938" i="41"/>
  <c r="AB938" i="41"/>
  <c r="AA938" i="41"/>
  <c r="Z938" i="41"/>
  <c r="Y938" i="41"/>
  <c r="X938" i="41"/>
  <c r="AF938" i="41" s="1"/>
  <c r="W938" i="41"/>
  <c r="V938" i="41"/>
  <c r="U938" i="41"/>
  <c r="T938" i="41"/>
  <c r="S938" i="41"/>
  <c r="R938" i="41"/>
  <c r="AJ938" i="41" s="1"/>
  <c r="Q938" i="41"/>
  <c r="AI938" i="41" s="1"/>
  <c r="O938" i="41"/>
  <c r="N938" i="41"/>
  <c r="M938" i="41"/>
  <c r="L938" i="41"/>
  <c r="K938" i="41"/>
  <c r="P938" i="41" s="1"/>
  <c r="J938" i="41"/>
  <c r="I938" i="41"/>
  <c r="H938" i="41"/>
  <c r="G938" i="41"/>
  <c r="F938" i="41"/>
  <c r="E938" i="41"/>
  <c r="AG938" i="41" s="1"/>
  <c r="D938" i="41"/>
  <c r="C938" i="41"/>
  <c r="AG937" i="41"/>
  <c r="AF937" i="41"/>
  <c r="AB937" i="41"/>
  <c r="AA937" i="41"/>
  <c r="Z937" i="41"/>
  <c r="Y937" i="41"/>
  <c r="X937" i="41"/>
  <c r="AE937" i="41" s="1"/>
  <c r="W937" i="41"/>
  <c r="V937" i="41"/>
  <c r="U937" i="41"/>
  <c r="T937" i="41"/>
  <c r="AC937" i="41" s="1"/>
  <c r="S937" i="41"/>
  <c r="R937" i="41"/>
  <c r="AD937" i="41" s="1"/>
  <c r="Q937" i="41"/>
  <c r="AI937" i="41" s="1"/>
  <c r="P937" i="41"/>
  <c r="O937" i="41"/>
  <c r="N937" i="41"/>
  <c r="M937" i="41"/>
  <c r="L937" i="41"/>
  <c r="K937" i="41"/>
  <c r="J937" i="41"/>
  <c r="H937" i="41"/>
  <c r="G937" i="41"/>
  <c r="F937" i="41"/>
  <c r="E937" i="41"/>
  <c r="D937" i="41"/>
  <c r="AH937" i="41" s="1"/>
  <c r="C937" i="41"/>
  <c r="AE936" i="41"/>
  <c r="AB936" i="41"/>
  <c r="AA936" i="41"/>
  <c r="Z936" i="41"/>
  <c r="Y936" i="41"/>
  <c r="X936" i="41"/>
  <c r="AF936" i="41" s="1"/>
  <c r="W936" i="41"/>
  <c r="V936" i="41"/>
  <c r="U936" i="41"/>
  <c r="T936" i="41"/>
  <c r="AJ936" i="41" s="1"/>
  <c r="S936" i="41"/>
  <c r="AI936" i="41" s="1"/>
  <c r="R936" i="41"/>
  <c r="Q936" i="41"/>
  <c r="P936" i="41"/>
  <c r="O936" i="41"/>
  <c r="N936" i="41"/>
  <c r="M936" i="41"/>
  <c r="L936" i="41"/>
  <c r="K936" i="41"/>
  <c r="J936" i="41"/>
  <c r="H936" i="41"/>
  <c r="G936" i="41"/>
  <c r="F936" i="41"/>
  <c r="E936" i="41"/>
  <c r="D936" i="41"/>
  <c r="C936" i="41"/>
  <c r="AG936" i="41" s="1"/>
  <c r="AB935" i="41"/>
  <c r="AA935" i="41"/>
  <c r="Z935" i="41"/>
  <c r="AE935" i="41" s="1"/>
  <c r="Y935" i="41"/>
  <c r="X935" i="41"/>
  <c r="W935" i="41"/>
  <c r="V935" i="41"/>
  <c r="U935" i="41"/>
  <c r="T935" i="41"/>
  <c r="S935" i="41"/>
  <c r="AI935" i="41" s="1"/>
  <c r="R935" i="41"/>
  <c r="Q935" i="41"/>
  <c r="O935" i="41"/>
  <c r="N935" i="41"/>
  <c r="M935" i="41"/>
  <c r="L935" i="41"/>
  <c r="K935" i="41"/>
  <c r="P935" i="41" s="1"/>
  <c r="J935" i="41"/>
  <c r="H935" i="41"/>
  <c r="G935" i="41"/>
  <c r="F935" i="41"/>
  <c r="AH935" i="41" s="1"/>
  <c r="E935" i="41"/>
  <c r="D935" i="41"/>
  <c r="I935" i="41" s="1"/>
  <c r="C935" i="41"/>
  <c r="AG935" i="41" s="1"/>
  <c r="AB934" i="41"/>
  <c r="AA934" i="41"/>
  <c r="Z934" i="41"/>
  <c r="Y934" i="41"/>
  <c r="X934" i="41"/>
  <c r="W934" i="41"/>
  <c r="V934" i="41"/>
  <c r="U934" i="41"/>
  <c r="T934" i="41"/>
  <c r="S934" i="41"/>
  <c r="R934" i="41"/>
  <c r="AJ934" i="41" s="1"/>
  <c r="Q934" i="41"/>
  <c r="AI934" i="41" s="1"/>
  <c r="O934" i="41"/>
  <c r="N934" i="41"/>
  <c r="M934" i="41"/>
  <c r="L934" i="41"/>
  <c r="K934" i="41"/>
  <c r="J934" i="41"/>
  <c r="AG934" i="41" s="1"/>
  <c r="H934" i="41"/>
  <c r="G934" i="41"/>
  <c r="F934" i="41"/>
  <c r="I934" i="41" s="1"/>
  <c r="E934" i="41"/>
  <c r="D934" i="41"/>
  <c r="C934" i="41"/>
  <c r="AC933" i="41"/>
  <c r="AB933" i="41"/>
  <c r="AA933" i="41"/>
  <c r="Z933" i="41"/>
  <c r="Y933" i="41"/>
  <c r="X933" i="41"/>
  <c r="AE933" i="41" s="1"/>
  <c r="W933" i="41"/>
  <c r="V933" i="41"/>
  <c r="U933" i="41"/>
  <c r="T933" i="41"/>
  <c r="AJ933" i="41" s="1"/>
  <c r="S933" i="41"/>
  <c r="R933" i="41"/>
  <c r="Q933" i="41"/>
  <c r="AI933" i="41" s="1"/>
  <c r="O933" i="41"/>
  <c r="N933" i="41"/>
  <c r="M933" i="41"/>
  <c r="P933" i="41" s="1"/>
  <c r="L933" i="41"/>
  <c r="K933" i="41"/>
  <c r="J933" i="41"/>
  <c r="I933" i="41"/>
  <c r="H933" i="41"/>
  <c r="G933" i="41"/>
  <c r="F933" i="41"/>
  <c r="E933" i="41"/>
  <c r="AG933" i="41" s="1"/>
  <c r="D933" i="41"/>
  <c r="C933" i="41"/>
  <c r="AB932" i="41"/>
  <c r="AA932" i="41"/>
  <c r="Z932" i="41"/>
  <c r="Y932" i="41"/>
  <c r="X932" i="41"/>
  <c r="AE932" i="41" s="1"/>
  <c r="W932" i="41"/>
  <c r="V932" i="41"/>
  <c r="U932" i="41"/>
  <c r="T932" i="41"/>
  <c r="AJ932" i="41" s="1"/>
  <c r="S932" i="41"/>
  <c r="AI932" i="41" s="1"/>
  <c r="R932" i="41"/>
  <c r="AD932" i="41" s="1"/>
  <c r="Q932" i="41"/>
  <c r="O932" i="41"/>
  <c r="N932" i="41"/>
  <c r="M932" i="41"/>
  <c r="L932" i="41"/>
  <c r="K932" i="41"/>
  <c r="AF932" i="41" s="1"/>
  <c r="J932" i="41"/>
  <c r="H932" i="41"/>
  <c r="G932" i="41"/>
  <c r="F932" i="41"/>
  <c r="E932" i="41"/>
  <c r="D932" i="41"/>
  <c r="C932" i="41"/>
  <c r="AG932" i="41" s="1"/>
  <c r="AI931" i="41"/>
  <c r="AB931" i="41"/>
  <c r="AA931" i="41"/>
  <c r="Z931" i="41"/>
  <c r="AE931" i="41" s="1"/>
  <c r="Y931" i="41"/>
  <c r="X931" i="41"/>
  <c r="W931" i="41"/>
  <c r="V931" i="41"/>
  <c r="U931" i="41"/>
  <c r="T931" i="41"/>
  <c r="S931" i="41"/>
  <c r="R931" i="41"/>
  <c r="AD931" i="41" s="1"/>
  <c r="Q931" i="41"/>
  <c r="O931" i="41"/>
  <c r="N931" i="41"/>
  <c r="M931" i="41"/>
  <c r="L931" i="41"/>
  <c r="K931" i="41"/>
  <c r="P931" i="41" s="1"/>
  <c r="J931" i="41"/>
  <c r="H931" i="41"/>
  <c r="G931" i="41"/>
  <c r="F931" i="41"/>
  <c r="AH931" i="41" s="1"/>
  <c r="E931" i="41"/>
  <c r="D931" i="41"/>
  <c r="C931" i="41"/>
  <c r="AK930" i="41"/>
  <c r="AH930" i="41"/>
  <c r="AC930" i="41"/>
  <c r="AB930" i="41"/>
  <c r="AA930" i="41"/>
  <c r="Z930" i="41"/>
  <c r="Y930" i="41"/>
  <c r="X930" i="41"/>
  <c r="AF930" i="41" s="1"/>
  <c r="W930" i="41"/>
  <c r="V930" i="41"/>
  <c r="U930" i="41"/>
  <c r="T930" i="41"/>
  <c r="S930" i="41"/>
  <c r="R930" i="41"/>
  <c r="AJ930" i="41" s="1"/>
  <c r="Q930" i="41"/>
  <c r="AI930" i="41" s="1"/>
  <c r="O930" i="41"/>
  <c r="N930" i="41"/>
  <c r="M930" i="41"/>
  <c r="L930" i="41"/>
  <c r="K930" i="41"/>
  <c r="P930" i="41" s="1"/>
  <c r="J930" i="41"/>
  <c r="I930" i="41"/>
  <c r="H930" i="41"/>
  <c r="G930" i="41"/>
  <c r="F930" i="41"/>
  <c r="E930" i="41"/>
  <c r="AG930" i="41" s="1"/>
  <c r="D930" i="41"/>
  <c r="C930" i="41"/>
  <c r="AG929" i="41"/>
  <c r="AF929" i="41"/>
  <c r="AB929" i="41"/>
  <c r="AA929" i="41"/>
  <c r="Z929" i="41"/>
  <c r="Y929" i="41"/>
  <c r="X929" i="41"/>
  <c r="AE929" i="41" s="1"/>
  <c r="W929" i="41"/>
  <c r="V929" i="41"/>
  <c r="U929" i="41"/>
  <c r="T929" i="41"/>
  <c r="AC929" i="41" s="1"/>
  <c r="S929" i="41"/>
  <c r="R929" i="41"/>
  <c r="AD929" i="41" s="1"/>
  <c r="Q929" i="41"/>
  <c r="AI929" i="41" s="1"/>
  <c r="P929" i="41"/>
  <c r="O929" i="41"/>
  <c r="N929" i="41"/>
  <c r="M929" i="41"/>
  <c r="L929" i="41"/>
  <c r="K929" i="41"/>
  <c r="J929" i="41"/>
  <c r="H929" i="41"/>
  <c r="G929" i="41"/>
  <c r="F929" i="41"/>
  <c r="E929" i="41"/>
  <c r="D929" i="41"/>
  <c r="AH929" i="41" s="1"/>
  <c r="C929" i="41"/>
  <c r="AE928" i="41"/>
  <c r="AB928" i="41"/>
  <c r="AA928" i="41"/>
  <c r="Z928" i="41"/>
  <c r="Y928" i="41"/>
  <c r="X928" i="41"/>
  <c r="AF928" i="41" s="1"/>
  <c r="W928" i="41"/>
  <c r="V928" i="41"/>
  <c r="U928" i="41"/>
  <c r="T928" i="41"/>
  <c r="AJ928" i="41" s="1"/>
  <c r="AK928" i="41" s="1"/>
  <c r="S928" i="41"/>
  <c r="AI928" i="41" s="1"/>
  <c r="R928" i="41"/>
  <c r="Q928" i="41"/>
  <c r="P928" i="41"/>
  <c r="O928" i="41"/>
  <c r="N928" i="41"/>
  <c r="M928" i="41"/>
  <c r="L928" i="41"/>
  <c r="K928" i="41"/>
  <c r="J928" i="41"/>
  <c r="I928" i="41"/>
  <c r="H928" i="41"/>
  <c r="G928" i="41"/>
  <c r="F928" i="41"/>
  <c r="E928" i="41"/>
  <c r="D928" i="41"/>
  <c r="AH928" i="41" s="1"/>
  <c r="C928" i="41"/>
  <c r="AB927" i="41"/>
  <c r="AA927" i="41"/>
  <c r="Z927" i="41"/>
  <c r="Y927" i="41"/>
  <c r="X927" i="41"/>
  <c r="AE927" i="41" s="1"/>
  <c r="W927" i="41"/>
  <c r="V927" i="41"/>
  <c r="U927" i="41"/>
  <c r="T927" i="41"/>
  <c r="AJ927" i="41" s="1"/>
  <c r="AK927" i="41" s="1"/>
  <c r="S927" i="41"/>
  <c r="AI927" i="41" s="1"/>
  <c r="R927" i="41"/>
  <c r="AD927" i="41" s="1"/>
  <c r="Q927" i="41"/>
  <c r="P927" i="41"/>
  <c r="O927" i="41"/>
  <c r="N927" i="41"/>
  <c r="M927" i="41"/>
  <c r="L927" i="41"/>
  <c r="K927" i="41"/>
  <c r="J927" i="41"/>
  <c r="H927" i="41"/>
  <c r="G927" i="41"/>
  <c r="F927" i="41"/>
  <c r="E927" i="41"/>
  <c r="D927" i="41"/>
  <c r="AH927" i="41" s="1"/>
  <c r="C927" i="41"/>
  <c r="AG927" i="41" s="1"/>
  <c r="AE926" i="41"/>
  <c r="AB926" i="41"/>
  <c r="AA926" i="41"/>
  <c r="Z926" i="41"/>
  <c r="Y926" i="41"/>
  <c r="X926" i="41"/>
  <c r="AF926" i="41" s="1"/>
  <c r="W926" i="41"/>
  <c r="V926" i="41"/>
  <c r="U926" i="41"/>
  <c r="T926" i="41"/>
  <c r="S926" i="41"/>
  <c r="AI926" i="41" s="1"/>
  <c r="R926" i="41"/>
  <c r="AD926" i="41" s="1"/>
  <c r="Q926" i="41"/>
  <c r="O926" i="41"/>
  <c r="N926" i="41"/>
  <c r="M926" i="41"/>
  <c r="L926" i="41"/>
  <c r="K926" i="41"/>
  <c r="P926" i="41" s="1"/>
  <c r="J926" i="41"/>
  <c r="H926" i="41"/>
  <c r="G926" i="41"/>
  <c r="F926" i="41"/>
  <c r="AH926" i="41" s="1"/>
  <c r="E926" i="41"/>
  <c r="D926" i="41"/>
  <c r="I926" i="41" s="1"/>
  <c r="C926" i="41"/>
  <c r="AG926" i="41" s="1"/>
  <c r="AB925" i="41"/>
  <c r="AA925" i="41"/>
  <c r="Z925" i="41"/>
  <c r="Y925" i="41"/>
  <c r="X925" i="41"/>
  <c r="AF925" i="41" s="1"/>
  <c r="W925" i="41"/>
  <c r="V925" i="41"/>
  <c r="U925" i="41"/>
  <c r="T925" i="41"/>
  <c r="S925" i="41"/>
  <c r="R925" i="41"/>
  <c r="AC925" i="41" s="1"/>
  <c r="Q925" i="41"/>
  <c r="AI925" i="41" s="1"/>
  <c r="O925" i="41"/>
  <c r="N925" i="41"/>
  <c r="M925" i="41"/>
  <c r="L925" i="41"/>
  <c r="K925" i="41"/>
  <c r="P925" i="41" s="1"/>
  <c r="J925" i="41"/>
  <c r="H925" i="41"/>
  <c r="G925" i="41"/>
  <c r="F925" i="41"/>
  <c r="I925" i="41" s="1"/>
  <c r="E925" i="41"/>
  <c r="AG925" i="41" s="1"/>
  <c r="D925" i="41"/>
  <c r="C925" i="41"/>
  <c r="AC924" i="41"/>
  <c r="AB924" i="41"/>
  <c r="AA924" i="41"/>
  <c r="Z924" i="41"/>
  <c r="Y924" i="41"/>
  <c r="X924" i="41"/>
  <c r="AF924" i="41" s="1"/>
  <c r="W924" i="41"/>
  <c r="V924" i="41"/>
  <c r="U924" i="41"/>
  <c r="T924" i="41"/>
  <c r="AJ924" i="41" s="1"/>
  <c r="S924" i="41"/>
  <c r="R924" i="41"/>
  <c r="AD924" i="41" s="1"/>
  <c r="Q924" i="41"/>
  <c r="AI924" i="41" s="1"/>
  <c r="O924" i="41"/>
  <c r="N924" i="41"/>
  <c r="M924" i="41"/>
  <c r="P924" i="41" s="1"/>
  <c r="L924" i="41"/>
  <c r="K924" i="41"/>
  <c r="J924" i="41"/>
  <c r="I924" i="41"/>
  <c r="H924" i="41"/>
  <c r="G924" i="41"/>
  <c r="F924" i="41"/>
  <c r="E924" i="41"/>
  <c r="AG924" i="41" s="1"/>
  <c r="D924" i="41"/>
  <c r="AH924" i="41" s="1"/>
  <c r="C924" i="41"/>
  <c r="AB923" i="41"/>
  <c r="AA923" i="41"/>
  <c r="Z923" i="41"/>
  <c r="Y923" i="41"/>
  <c r="X923" i="41"/>
  <c r="AE923" i="41" s="1"/>
  <c r="W923" i="41"/>
  <c r="V923" i="41"/>
  <c r="U923" i="41"/>
  <c r="T923" i="41"/>
  <c r="AJ923" i="41" s="1"/>
  <c r="AK923" i="41" s="1"/>
  <c r="S923" i="41"/>
  <c r="AI923" i="41" s="1"/>
  <c r="R923" i="41"/>
  <c r="AD923" i="41" s="1"/>
  <c r="Q923" i="41"/>
  <c r="P923" i="41"/>
  <c r="O923" i="41"/>
  <c r="N923" i="41"/>
  <c r="M923" i="41"/>
  <c r="L923" i="41"/>
  <c r="K923" i="41"/>
  <c r="J923" i="41"/>
  <c r="H923" i="41"/>
  <c r="G923" i="41"/>
  <c r="F923" i="41"/>
  <c r="E923" i="41"/>
  <c r="D923" i="41"/>
  <c r="AH923" i="41" s="1"/>
  <c r="C923" i="41"/>
  <c r="AG923" i="41" s="1"/>
  <c r="AE922" i="41"/>
  <c r="AB922" i="41"/>
  <c r="AA922" i="41"/>
  <c r="Z922" i="41"/>
  <c r="Y922" i="41"/>
  <c r="X922" i="41"/>
  <c r="AF922" i="41" s="1"/>
  <c r="W922" i="41"/>
  <c r="V922" i="41"/>
  <c r="U922" i="41"/>
  <c r="T922" i="41"/>
  <c r="S922" i="41"/>
  <c r="AI922" i="41" s="1"/>
  <c r="R922" i="41"/>
  <c r="AD922" i="41" s="1"/>
  <c r="Q922" i="41"/>
  <c r="O922" i="41"/>
  <c r="N922" i="41"/>
  <c r="M922" i="41"/>
  <c r="L922" i="41"/>
  <c r="K922" i="41"/>
  <c r="P922" i="41" s="1"/>
  <c r="J922" i="41"/>
  <c r="H922" i="41"/>
  <c r="G922" i="41"/>
  <c r="F922" i="41"/>
  <c r="AH922" i="41" s="1"/>
  <c r="E922" i="41"/>
  <c r="D922" i="41"/>
  <c r="I922" i="41" s="1"/>
  <c r="C922" i="41"/>
  <c r="AG922" i="41" s="1"/>
  <c r="AB921" i="41"/>
  <c r="AA921" i="41"/>
  <c r="Z921" i="41"/>
  <c r="Y921" i="41"/>
  <c r="X921" i="41"/>
  <c r="AF921" i="41" s="1"/>
  <c r="W921" i="41"/>
  <c r="V921" i="41"/>
  <c r="U921" i="41"/>
  <c r="T921" i="41"/>
  <c r="S921" i="41"/>
  <c r="R921" i="41"/>
  <c r="AC921" i="41" s="1"/>
  <c r="Q921" i="41"/>
  <c r="AI921" i="41" s="1"/>
  <c r="O921" i="41"/>
  <c r="N921" i="41"/>
  <c r="M921" i="41"/>
  <c r="L921" i="41"/>
  <c r="K921" i="41"/>
  <c r="P921" i="41" s="1"/>
  <c r="J921" i="41"/>
  <c r="H921" i="41"/>
  <c r="G921" i="41"/>
  <c r="F921" i="41"/>
  <c r="I921" i="41" s="1"/>
  <c r="E921" i="41"/>
  <c r="AG921" i="41" s="1"/>
  <c r="D921" i="41"/>
  <c r="C921" i="41"/>
  <c r="AC920" i="41"/>
  <c r="AB920" i="41"/>
  <c r="AA920" i="41"/>
  <c r="Z920" i="41"/>
  <c r="Y920" i="41"/>
  <c r="X920" i="41"/>
  <c r="AF920" i="41" s="1"/>
  <c r="W920" i="41"/>
  <c r="V920" i="41"/>
  <c r="U920" i="41"/>
  <c r="T920" i="41"/>
  <c r="AJ920" i="41" s="1"/>
  <c r="S920" i="41"/>
  <c r="R920" i="41"/>
  <c r="AD920" i="41" s="1"/>
  <c r="Q920" i="41"/>
  <c r="AI920" i="41" s="1"/>
  <c r="O920" i="41"/>
  <c r="N920" i="41"/>
  <c r="M920" i="41"/>
  <c r="P920" i="41" s="1"/>
  <c r="L920" i="41"/>
  <c r="K920" i="41"/>
  <c r="J920" i="41"/>
  <c r="I920" i="41"/>
  <c r="H920" i="41"/>
  <c r="G920" i="41"/>
  <c r="F920" i="41"/>
  <c r="E920" i="41"/>
  <c r="AG920" i="41" s="1"/>
  <c r="D920" i="41"/>
  <c r="AH920" i="41" s="1"/>
  <c r="C920" i="41"/>
  <c r="AB919" i="41"/>
  <c r="AA919" i="41"/>
  <c r="Z919" i="41"/>
  <c r="Y919" i="41"/>
  <c r="X919" i="41"/>
  <c r="AE919" i="41" s="1"/>
  <c r="W919" i="41"/>
  <c r="V919" i="41"/>
  <c r="U919" i="41"/>
  <c r="T919" i="41"/>
  <c r="AJ919" i="41" s="1"/>
  <c r="AK919" i="41" s="1"/>
  <c r="S919" i="41"/>
  <c r="AI919" i="41" s="1"/>
  <c r="R919" i="41"/>
  <c r="AD919" i="41" s="1"/>
  <c r="Q919" i="41"/>
  <c r="P919" i="41"/>
  <c r="O919" i="41"/>
  <c r="N919" i="41"/>
  <c r="M919" i="41"/>
  <c r="L919" i="41"/>
  <c r="K919" i="41"/>
  <c r="J919" i="41"/>
  <c r="H919" i="41"/>
  <c r="G919" i="41"/>
  <c r="F919" i="41"/>
  <c r="E919" i="41"/>
  <c r="D919" i="41"/>
  <c r="AH919" i="41" s="1"/>
  <c r="C919" i="41"/>
  <c r="AG919" i="41" s="1"/>
  <c r="AE918" i="41"/>
  <c r="AB918" i="41"/>
  <c r="AA918" i="41"/>
  <c r="Z918" i="41"/>
  <c r="Y918" i="41"/>
  <c r="X918" i="41"/>
  <c r="AF918" i="41" s="1"/>
  <c r="W918" i="41"/>
  <c r="V918" i="41"/>
  <c r="U918" i="41"/>
  <c r="T918" i="41"/>
  <c r="S918" i="41"/>
  <c r="AI918" i="41" s="1"/>
  <c r="R918" i="41"/>
  <c r="AD918" i="41" s="1"/>
  <c r="Q918" i="41"/>
  <c r="O918" i="41"/>
  <c r="N918" i="41"/>
  <c r="M918" i="41"/>
  <c r="L918" i="41"/>
  <c r="K918" i="41"/>
  <c r="P918" i="41" s="1"/>
  <c r="J918" i="41"/>
  <c r="H918" i="41"/>
  <c r="G918" i="41"/>
  <c r="F918" i="41"/>
  <c r="AH918" i="41" s="1"/>
  <c r="E918" i="41"/>
  <c r="D918" i="41"/>
  <c r="I918" i="41" s="1"/>
  <c r="C918" i="41"/>
  <c r="AG918" i="41" s="1"/>
  <c r="AB917" i="41"/>
  <c r="AA917" i="41"/>
  <c r="Z917" i="41"/>
  <c r="Y917" i="41"/>
  <c r="X917" i="41"/>
  <c r="AF917" i="41" s="1"/>
  <c r="W917" i="41"/>
  <c r="V917" i="41"/>
  <c r="U917" i="41"/>
  <c r="T917" i="41"/>
  <c r="S917" i="41"/>
  <c r="R917" i="41"/>
  <c r="AC917" i="41" s="1"/>
  <c r="Q917" i="41"/>
  <c r="AI917" i="41" s="1"/>
  <c r="O917" i="41"/>
  <c r="N917" i="41"/>
  <c r="M917" i="41"/>
  <c r="L917" i="41"/>
  <c r="K917" i="41"/>
  <c r="P917" i="41" s="1"/>
  <c r="J917" i="41"/>
  <c r="H917" i="41"/>
  <c r="G917" i="41"/>
  <c r="F917" i="41"/>
  <c r="I917" i="41" s="1"/>
  <c r="E917" i="41"/>
  <c r="AG917" i="41" s="1"/>
  <c r="D917" i="41"/>
  <c r="C917" i="41"/>
  <c r="AC916" i="41"/>
  <c r="AB916" i="41"/>
  <c r="AA916" i="41"/>
  <c r="Z916" i="41"/>
  <c r="Y916" i="41"/>
  <c r="X916" i="41"/>
  <c r="AF916" i="41" s="1"/>
  <c r="W916" i="41"/>
  <c r="V916" i="41"/>
  <c r="U916" i="41"/>
  <c r="T916" i="41"/>
  <c r="AJ916" i="41" s="1"/>
  <c r="S916" i="41"/>
  <c r="R916" i="41"/>
  <c r="AD916" i="41" s="1"/>
  <c r="Q916" i="41"/>
  <c r="AI916" i="41" s="1"/>
  <c r="O916" i="41"/>
  <c r="N916" i="41"/>
  <c r="M916" i="41"/>
  <c r="P916" i="41" s="1"/>
  <c r="L916" i="41"/>
  <c r="K916" i="41"/>
  <c r="J916" i="41"/>
  <c r="I916" i="41"/>
  <c r="H916" i="41"/>
  <c r="G916" i="41"/>
  <c r="F916" i="41"/>
  <c r="E916" i="41"/>
  <c r="AG916" i="41" s="1"/>
  <c r="D916" i="41"/>
  <c r="AH916" i="41" s="1"/>
  <c r="C916" i="41"/>
  <c r="AB915" i="41"/>
  <c r="AA915" i="41"/>
  <c r="Z915" i="41"/>
  <c r="Y915" i="41"/>
  <c r="X915" i="41"/>
  <c r="AE915" i="41" s="1"/>
  <c r="W915" i="41"/>
  <c r="V915" i="41"/>
  <c r="U915" i="41"/>
  <c r="T915" i="41"/>
  <c r="AJ915" i="41" s="1"/>
  <c r="AK915" i="41" s="1"/>
  <c r="S915" i="41"/>
  <c r="AI915" i="41" s="1"/>
  <c r="R915" i="41"/>
  <c r="AD915" i="41" s="1"/>
  <c r="Q915" i="41"/>
  <c r="P915" i="41"/>
  <c r="O915" i="41"/>
  <c r="N915" i="41"/>
  <c r="M915" i="41"/>
  <c r="L915" i="41"/>
  <c r="K915" i="41"/>
  <c r="J915" i="41"/>
  <c r="H915" i="41"/>
  <c r="G915" i="41"/>
  <c r="F915" i="41"/>
  <c r="E915" i="41"/>
  <c r="D915" i="41"/>
  <c r="AH915" i="41" s="1"/>
  <c r="C915" i="41"/>
  <c r="AG915" i="41" s="1"/>
  <c r="AE914" i="41"/>
  <c r="AB914" i="41"/>
  <c r="AA914" i="41"/>
  <c r="Z914" i="41"/>
  <c r="Y914" i="41"/>
  <c r="X914" i="41"/>
  <c r="AF914" i="41" s="1"/>
  <c r="W914" i="41"/>
  <c r="V914" i="41"/>
  <c r="U914" i="41"/>
  <c r="T914" i="41"/>
  <c r="S914" i="41"/>
  <c r="AI914" i="41" s="1"/>
  <c r="R914" i="41"/>
  <c r="AD914" i="41" s="1"/>
  <c r="Q914" i="41"/>
  <c r="O914" i="41"/>
  <c r="N914" i="41"/>
  <c r="M914" i="41"/>
  <c r="L914" i="41"/>
  <c r="K914" i="41"/>
  <c r="P914" i="41" s="1"/>
  <c r="J914" i="41"/>
  <c r="H914" i="41"/>
  <c r="G914" i="41"/>
  <c r="F914" i="41"/>
  <c r="AH914" i="41" s="1"/>
  <c r="E914" i="41"/>
  <c r="D914" i="41"/>
  <c r="I914" i="41" s="1"/>
  <c r="C914" i="41"/>
  <c r="AG914" i="41" s="1"/>
  <c r="AB913" i="41"/>
  <c r="AA913" i="41"/>
  <c r="Z913" i="41"/>
  <c r="Y913" i="41"/>
  <c r="X913" i="41"/>
  <c r="AF913" i="41" s="1"/>
  <c r="W913" i="41"/>
  <c r="V913" i="41"/>
  <c r="U913" i="41"/>
  <c r="T913" i="41"/>
  <c r="S913" i="41"/>
  <c r="R913" i="41"/>
  <c r="AC913" i="41" s="1"/>
  <c r="Q913" i="41"/>
  <c r="AI913" i="41" s="1"/>
  <c r="O913" i="41"/>
  <c r="N913" i="41"/>
  <c r="M913" i="41"/>
  <c r="L913" i="41"/>
  <c r="K913" i="41"/>
  <c r="P913" i="41" s="1"/>
  <c r="J913" i="41"/>
  <c r="H913" i="41"/>
  <c r="G913" i="41"/>
  <c r="F913" i="41"/>
  <c r="I913" i="41" s="1"/>
  <c r="E913" i="41"/>
  <c r="AG913" i="41" s="1"/>
  <c r="D913" i="41"/>
  <c r="C913" i="41"/>
  <c r="AC912" i="41"/>
  <c r="AB912" i="41"/>
  <c r="AA912" i="41"/>
  <c r="Z912" i="41"/>
  <c r="Y912" i="41"/>
  <c r="X912" i="41"/>
  <c r="AF912" i="41" s="1"/>
  <c r="W912" i="41"/>
  <c r="V912" i="41"/>
  <c r="U912" i="41"/>
  <c r="T912" i="41"/>
  <c r="AJ912" i="41" s="1"/>
  <c r="S912" i="41"/>
  <c r="R912" i="41"/>
  <c r="AD912" i="41" s="1"/>
  <c r="Q912" i="41"/>
  <c r="AI912" i="41" s="1"/>
  <c r="O912" i="41"/>
  <c r="N912" i="41"/>
  <c r="M912" i="41"/>
  <c r="P912" i="41" s="1"/>
  <c r="L912" i="41"/>
  <c r="K912" i="41"/>
  <c r="J912" i="41"/>
  <c r="I912" i="41"/>
  <c r="H912" i="41"/>
  <c r="G912" i="41"/>
  <c r="F912" i="41"/>
  <c r="E912" i="41"/>
  <c r="AG912" i="41" s="1"/>
  <c r="D912" i="41"/>
  <c r="AH912" i="41" s="1"/>
  <c r="C912" i="41"/>
  <c r="AB911" i="41"/>
  <c r="AB945" i="41" s="1"/>
  <c r="AA911" i="41"/>
  <c r="Z911" i="41"/>
  <c r="Y911" i="41"/>
  <c r="X911" i="41"/>
  <c r="AE911" i="41" s="1"/>
  <c r="W911" i="41"/>
  <c r="V911" i="41"/>
  <c r="U911" i="41"/>
  <c r="T911" i="41"/>
  <c r="T945" i="41" s="1"/>
  <c r="S911" i="41"/>
  <c r="AI911" i="41" s="1"/>
  <c r="R911" i="41"/>
  <c r="AD911" i="41" s="1"/>
  <c r="Q911" i="41"/>
  <c r="P911" i="41"/>
  <c r="O911" i="41"/>
  <c r="N911" i="41"/>
  <c r="M911" i="41"/>
  <c r="L911" i="41"/>
  <c r="L945" i="41" s="1"/>
  <c r="K911" i="41"/>
  <c r="J911" i="41"/>
  <c r="H911" i="41"/>
  <c r="G911" i="41"/>
  <c r="F911" i="41"/>
  <c r="E911" i="41"/>
  <c r="D911" i="41"/>
  <c r="AH911" i="41" s="1"/>
  <c r="C911" i="41"/>
  <c r="AG911" i="41" s="1"/>
  <c r="AE910" i="41"/>
  <c r="AB910" i="41"/>
  <c r="AA910" i="41"/>
  <c r="Z910" i="41"/>
  <c r="Y910" i="41"/>
  <c r="X910" i="41"/>
  <c r="AF910" i="41" s="1"/>
  <c r="W910" i="41"/>
  <c r="V910" i="41"/>
  <c r="U910" i="41"/>
  <c r="T910" i="41"/>
  <c r="S910" i="41"/>
  <c r="AI910" i="41" s="1"/>
  <c r="R910" i="41"/>
  <c r="AD910" i="41" s="1"/>
  <c r="Q910" i="41"/>
  <c r="O910" i="41"/>
  <c r="N910" i="41"/>
  <c r="M910" i="41"/>
  <c r="L910" i="41"/>
  <c r="K910" i="41"/>
  <c r="P910" i="41" s="1"/>
  <c r="J910" i="41"/>
  <c r="H910" i="41"/>
  <c r="G910" i="41"/>
  <c r="F910" i="41"/>
  <c r="AH910" i="41" s="1"/>
  <c r="E910" i="41"/>
  <c r="D910" i="41"/>
  <c r="I910" i="41" s="1"/>
  <c r="C910" i="41"/>
  <c r="AG910" i="41" s="1"/>
  <c r="AB909" i="41"/>
  <c r="AA909" i="41"/>
  <c r="Z909" i="41"/>
  <c r="Z945" i="41" s="1"/>
  <c r="Y909" i="41"/>
  <c r="Y945" i="41" s="1"/>
  <c r="X909" i="41"/>
  <c r="X945" i="41" s="1"/>
  <c r="W909" i="41"/>
  <c r="V909" i="41"/>
  <c r="V945" i="41" s="1"/>
  <c r="U909" i="41"/>
  <c r="U945" i="41" s="1"/>
  <c r="T909" i="41"/>
  <c r="S909" i="41"/>
  <c r="R909" i="41"/>
  <c r="R945" i="41" s="1"/>
  <c r="Q909" i="41"/>
  <c r="Q945" i="41" s="1"/>
  <c r="O909" i="41"/>
  <c r="N909" i="41"/>
  <c r="N945" i="41" s="1"/>
  <c r="M909" i="41"/>
  <c r="M945" i="41" s="1"/>
  <c r="L909" i="41"/>
  <c r="K909" i="41"/>
  <c r="J909" i="41"/>
  <c r="J945" i="41" s="1"/>
  <c r="H909" i="41"/>
  <c r="H945" i="41" s="1"/>
  <c r="G909" i="41"/>
  <c r="F909" i="41"/>
  <c r="F945" i="41" s="1"/>
  <c r="E909" i="41"/>
  <c r="AG909" i="41" s="1"/>
  <c r="D909" i="41"/>
  <c r="C909" i="41"/>
  <c r="AE899" i="41"/>
  <c r="AB899" i="41"/>
  <c r="AA899" i="41"/>
  <c r="Z899" i="41"/>
  <c r="Y899" i="41"/>
  <c r="X899" i="41"/>
  <c r="AF899" i="41" s="1"/>
  <c r="W899" i="41"/>
  <c r="V899" i="41"/>
  <c r="U899" i="41"/>
  <c r="T899" i="41"/>
  <c r="S899" i="41"/>
  <c r="AI899" i="41" s="1"/>
  <c r="R899" i="41"/>
  <c r="AD899" i="41" s="1"/>
  <c r="Q899" i="41"/>
  <c r="O899" i="41"/>
  <c r="N899" i="41"/>
  <c r="M899" i="41"/>
  <c r="L899" i="41"/>
  <c r="K899" i="41"/>
  <c r="P899" i="41" s="1"/>
  <c r="J899" i="41"/>
  <c r="H899" i="41"/>
  <c r="G899" i="41"/>
  <c r="F899" i="41"/>
  <c r="AH899" i="41" s="1"/>
  <c r="E899" i="41"/>
  <c r="D899" i="41"/>
  <c r="I899" i="41" s="1"/>
  <c r="C899" i="41"/>
  <c r="AG899" i="41" s="1"/>
  <c r="AB898" i="41"/>
  <c r="AA898" i="41"/>
  <c r="Z898" i="41"/>
  <c r="Y898" i="41"/>
  <c r="X898" i="41"/>
  <c r="AF898" i="41" s="1"/>
  <c r="W898" i="41"/>
  <c r="V898" i="41"/>
  <c r="U898" i="41"/>
  <c r="T898" i="41"/>
  <c r="S898" i="41"/>
  <c r="R898" i="41"/>
  <c r="AC898" i="41" s="1"/>
  <c r="Q898" i="41"/>
  <c r="AI898" i="41" s="1"/>
  <c r="O898" i="41"/>
  <c r="N898" i="41"/>
  <c r="M898" i="41"/>
  <c r="L898" i="41"/>
  <c r="K898" i="41"/>
  <c r="P898" i="41" s="1"/>
  <c r="J898" i="41"/>
  <c r="H898" i="41"/>
  <c r="G898" i="41"/>
  <c r="F898" i="41"/>
  <c r="I898" i="41" s="1"/>
  <c r="E898" i="41"/>
  <c r="AG898" i="41" s="1"/>
  <c r="D898" i="41"/>
  <c r="C898" i="41"/>
  <c r="AC897" i="41"/>
  <c r="AB897" i="41"/>
  <c r="AA897" i="41"/>
  <c r="Z897" i="41"/>
  <c r="Y897" i="41"/>
  <c r="X897" i="41"/>
  <c r="AF897" i="41" s="1"/>
  <c r="W897" i="41"/>
  <c r="V897" i="41"/>
  <c r="U897" i="41"/>
  <c r="T897" i="41"/>
  <c r="AJ897" i="41" s="1"/>
  <c r="AK897" i="41" s="1"/>
  <c r="S897" i="41"/>
  <c r="R897" i="41"/>
  <c r="AD897" i="41" s="1"/>
  <c r="Q897" i="41"/>
  <c r="AI897" i="41" s="1"/>
  <c r="O897" i="41"/>
  <c r="N897" i="41"/>
  <c r="M897" i="41"/>
  <c r="P897" i="41" s="1"/>
  <c r="L897" i="41"/>
  <c r="K897" i="41"/>
  <c r="J897" i="41"/>
  <c r="I897" i="41"/>
  <c r="H897" i="41"/>
  <c r="G897" i="41"/>
  <c r="F897" i="41"/>
  <c r="E897" i="41"/>
  <c r="AG897" i="41" s="1"/>
  <c r="D897" i="41"/>
  <c r="AH897" i="41" s="1"/>
  <c r="C897" i="41"/>
  <c r="AB896" i="41"/>
  <c r="AA896" i="41"/>
  <c r="Z896" i="41"/>
  <c r="Y896" i="41"/>
  <c r="X896" i="41"/>
  <c r="AE896" i="41" s="1"/>
  <c r="W896" i="41"/>
  <c r="V896" i="41"/>
  <c r="U896" i="41"/>
  <c r="T896" i="41"/>
  <c r="AJ896" i="41" s="1"/>
  <c r="S896" i="41"/>
  <c r="AI896" i="41" s="1"/>
  <c r="R896" i="41"/>
  <c r="AD896" i="41" s="1"/>
  <c r="Q896" i="41"/>
  <c r="P896" i="41"/>
  <c r="O896" i="41"/>
  <c r="N896" i="41"/>
  <c r="M896" i="41"/>
  <c r="L896" i="41"/>
  <c r="K896" i="41"/>
  <c r="J896" i="41"/>
  <c r="H896" i="41"/>
  <c r="G896" i="41"/>
  <c r="F896" i="41"/>
  <c r="E896" i="41"/>
  <c r="D896" i="41"/>
  <c r="AH896" i="41" s="1"/>
  <c r="C896" i="41"/>
  <c r="AG896" i="41" s="1"/>
  <c r="AE895" i="41"/>
  <c r="AB895" i="41"/>
  <c r="AA895" i="41"/>
  <c r="Z895" i="41"/>
  <c r="Y895" i="41"/>
  <c r="X895" i="41"/>
  <c r="AF895" i="41" s="1"/>
  <c r="W895" i="41"/>
  <c r="V895" i="41"/>
  <c r="U895" i="41"/>
  <c r="T895" i="41"/>
  <c r="S895" i="41"/>
  <c r="AI895" i="41" s="1"/>
  <c r="R895" i="41"/>
  <c r="AD895" i="41" s="1"/>
  <c r="Q895" i="41"/>
  <c r="O895" i="41"/>
  <c r="N895" i="41"/>
  <c r="M895" i="41"/>
  <c r="L895" i="41"/>
  <c r="K895" i="41"/>
  <c r="P895" i="41" s="1"/>
  <c r="J895" i="41"/>
  <c r="H895" i="41"/>
  <c r="G895" i="41"/>
  <c r="F895" i="41"/>
  <c r="AH895" i="41" s="1"/>
  <c r="E895" i="41"/>
  <c r="D895" i="41"/>
  <c r="I895" i="41" s="1"/>
  <c r="C895" i="41"/>
  <c r="AG895" i="41" s="1"/>
  <c r="AB894" i="41"/>
  <c r="AA894" i="41"/>
  <c r="Z894" i="41"/>
  <c r="Y894" i="41"/>
  <c r="X894" i="41"/>
  <c r="AF894" i="41" s="1"/>
  <c r="W894" i="41"/>
  <c r="V894" i="41"/>
  <c r="U894" i="41"/>
  <c r="T894" i="41"/>
  <c r="S894" i="41"/>
  <c r="R894" i="41"/>
  <c r="AC894" i="41" s="1"/>
  <c r="Q894" i="41"/>
  <c r="AI894" i="41" s="1"/>
  <c r="O894" i="41"/>
  <c r="N894" i="41"/>
  <c r="M894" i="41"/>
  <c r="L894" i="41"/>
  <c r="K894" i="41"/>
  <c r="P894" i="41" s="1"/>
  <c r="J894" i="41"/>
  <c r="H894" i="41"/>
  <c r="G894" i="41"/>
  <c r="F894" i="41"/>
  <c r="I894" i="41" s="1"/>
  <c r="E894" i="41"/>
  <c r="AG894" i="41" s="1"/>
  <c r="D894" i="41"/>
  <c r="C894" i="41"/>
  <c r="AC893" i="41"/>
  <c r="AB893" i="41"/>
  <c r="AA893" i="41"/>
  <c r="Z893" i="41"/>
  <c r="Y893" i="41"/>
  <c r="X893" i="41"/>
  <c r="AF893" i="41" s="1"/>
  <c r="W893" i="41"/>
  <c r="V893" i="41"/>
  <c r="U893" i="41"/>
  <c r="T893" i="41"/>
  <c r="AJ893" i="41" s="1"/>
  <c r="AK893" i="41" s="1"/>
  <c r="S893" i="41"/>
  <c r="R893" i="41"/>
  <c r="AD893" i="41" s="1"/>
  <c r="Q893" i="41"/>
  <c r="AI893" i="41" s="1"/>
  <c r="O893" i="41"/>
  <c r="N893" i="41"/>
  <c r="M893" i="41"/>
  <c r="P893" i="41" s="1"/>
  <c r="L893" i="41"/>
  <c r="K893" i="41"/>
  <c r="J893" i="41"/>
  <c r="I893" i="41"/>
  <c r="H893" i="41"/>
  <c r="G893" i="41"/>
  <c r="F893" i="41"/>
  <c r="E893" i="41"/>
  <c r="AG893" i="41" s="1"/>
  <c r="D893" i="41"/>
  <c r="AH893" i="41" s="1"/>
  <c r="C893" i="41"/>
  <c r="AB892" i="41"/>
  <c r="AA892" i="41"/>
  <c r="Z892" i="41"/>
  <c r="Y892" i="41"/>
  <c r="X892" i="41"/>
  <c r="AE892" i="41" s="1"/>
  <c r="W892" i="41"/>
  <c r="V892" i="41"/>
  <c r="U892" i="41"/>
  <c r="T892" i="41"/>
  <c r="AJ892" i="41" s="1"/>
  <c r="S892" i="41"/>
  <c r="AI892" i="41" s="1"/>
  <c r="R892" i="41"/>
  <c r="AD892" i="41" s="1"/>
  <c r="Q892" i="41"/>
  <c r="P892" i="41"/>
  <c r="O892" i="41"/>
  <c r="N892" i="41"/>
  <c r="M892" i="41"/>
  <c r="L892" i="41"/>
  <c r="K892" i="41"/>
  <c r="J892" i="41"/>
  <c r="H892" i="41"/>
  <c r="G892" i="41"/>
  <c r="F892" i="41"/>
  <c r="E892" i="41"/>
  <c r="D892" i="41"/>
  <c r="AH892" i="41" s="1"/>
  <c r="C892" i="41"/>
  <c r="AG892" i="41" s="1"/>
  <c r="AE891" i="41"/>
  <c r="AB891" i="41"/>
  <c r="AA891" i="41"/>
  <c r="Z891" i="41"/>
  <c r="Y891" i="41"/>
  <c r="X891" i="41"/>
  <c r="AF891" i="41" s="1"/>
  <c r="W891" i="41"/>
  <c r="V891" i="41"/>
  <c r="U891" i="41"/>
  <c r="T891" i="41"/>
  <c r="S891" i="41"/>
  <c r="AI891" i="41" s="1"/>
  <c r="R891" i="41"/>
  <c r="AD891" i="41" s="1"/>
  <c r="Q891" i="41"/>
  <c r="O891" i="41"/>
  <c r="N891" i="41"/>
  <c r="M891" i="41"/>
  <c r="L891" i="41"/>
  <c r="K891" i="41"/>
  <c r="P891" i="41" s="1"/>
  <c r="J891" i="41"/>
  <c r="H891" i="41"/>
  <c r="G891" i="41"/>
  <c r="F891" i="41"/>
  <c r="AH891" i="41" s="1"/>
  <c r="E891" i="41"/>
  <c r="D891" i="41"/>
  <c r="I891" i="41" s="1"/>
  <c r="C891" i="41"/>
  <c r="AG891" i="41" s="1"/>
  <c r="AB890" i="41"/>
  <c r="AA890" i="41"/>
  <c r="Z890" i="41"/>
  <c r="Y890" i="41"/>
  <c r="X890" i="41"/>
  <c r="AF890" i="41" s="1"/>
  <c r="W890" i="41"/>
  <c r="V890" i="41"/>
  <c r="U890" i="41"/>
  <c r="T890" i="41"/>
  <c r="S890" i="41"/>
  <c r="R890" i="41"/>
  <c r="AC890" i="41" s="1"/>
  <c r="Q890" i="41"/>
  <c r="AI890" i="41" s="1"/>
  <c r="O890" i="41"/>
  <c r="N890" i="41"/>
  <c r="M890" i="41"/>
  <c r="L890" i="41"/>
  <c r="K890" i="41"/>
  <c r="P890" i="41" s="1"/>
  <c r="J890" i="41"/>
  <c r="H890" i="41"/>
  <c r="G890" i="41"/>
  <c r="F890" i="41"/>
  <c r="I890" i="41" s="1"/>
  <c r="E890" i="41"/>
  <c r="AG890" i="41" s="1"/>
  <c r="D890" i="41"/>
  <c r="C890" i="41"/>
  <c r="AC889" i="41"/>
  <c r="AB889" i="41"/>
  <c r="AA889" i="41"/>
  <c r="Z889" i="41"/>
  <c r="Y889" i="41"/>
  <c r="X889" i="41"/>
  <c r="AF889" i="41" s="1"/>
  <c r="W889" i="41"/>
  <c r="V889" i="41"/>
  <c r="U889" i="41"/>
  <c r="T889" i="41"/>
  <c r="AJ889" i="41" s="1"/>
  <c r="AK889" i="41" s="1"/>
  <c r="S889" i="41"/>
  <c r="R889" i="41"/>
  <c r="AD889" i="41" s="1"/>
  <c r="Q889" i="41"/>
  <c r="AI889" i="41" s="1"/>
  <c r="O889" i="41"/>
  <c r="N889" i="41"/>
  <c r="M889" i="41"/>
  <c r="P889" i="41" s="1"/>
  <c r="L889" i="41"/>
  <c r="K889" i="41"/>
  <c r="J889" i="41"/>
  <c r="I889" i="41"/>
  <c r="H889" i="41"/>
  <c r="G889" i="41"/>
  <c r="F889" i="41"/>
  <c r="E889" i="41"/>
  <c r="AG889" i="41" s="1"/>
  <c r="D889" i="41"/>
  <c r="AH889" i="41" s="1"/>
  <c r="C889" i="41"/>
  <c r="AB888" i="41"/>
  <c r="AA888" i="41"/>
  <c r="Z888" i="41"/>
  <c r="Y888" i="41"/>
  <c r="X888" i="41"/>
  <c r="AE888" i="41" s="1"/>
  <c r="W888" i="41"/>
  <c r="V888" i="41"/>
  <c r="U888" i="41"/>
  <c r="T888" i="41"/>
  <c r="AJ888" i="41" s="1"/>
  <c r="S888" i="41"/>
  <c r="AI888" i="41" s="1"/>
  <c r="R888" i="41"/>
  <c r="AD888" i="41" s="1"/>
  <c r="Q888" i="41"/>
  <c r="P888" i="41"/>
  <c r="O888" i="41"/>
  <c r="N888" i="41"/>
  <c r="M888" i="41"/>
  <c r="L888" i="41"/>
  <c r="K888" i="41"/>
  <c r="J888" i="41"/>
  <c r="H888" i="41"/>
  <c r="G888" i="41"/>
  <c r="F888" i="41"/>
  <c r="E888" i="41"/>
  <c r="D888" i="41"/>
  <c r="AH888" i="41" s="1"/>
  <c r="C888" i="41"/>
  <c r="AG888" i="41" s="1"/>
  <c r="AE887" i="41"/>
  <c r="AB887" i="41"/>
  <c r="AA887" i="41"/>
  <c r="Z887" i="41"/>
  <c r="Y887" i="41"/>
  <c r="X887" i="41"/>
  <c r="AF887" i="41" s="1"/>
  <c r="W887" i="41"/>
  <c r="V887" i="41"/>
  <c r="U887" i="41"/>
  <c r="T887" i="41"/>
  <c r="S887" i="41"/>
  <c r="AI887" i="41" s="1"/>
  <c r="R887" i="41"/>
  <c r="AD887" i="41" s="1"/>
  <c r="Q887" i="41"/>
  <c r="O887" i="41"/>
  <c r="N887" i="41"/>
  <c r="M887" i="41"/>
  <c r="L887" i="41"/>
  <c r="K887" i="41"/>
  <c r="P887" i="41" s="1"/>
  <c r="J887" i="41"/>
  <c r="H887" i="41"/>
  <c r="G887" i="41"/>
  <c r="F887" i="41"/>
  <c r="AH887" i="41" s="1"/>
  <c r="E887" i="41"/>
  <c r="D887" i="41"/>
  <c r="I887" i="41" s="1"/>
  <c r="C887" i="41"/>
  <c r="AG887" i="41" s="1"/>
  <c r="AB886" i="41"/>
  <c r="AA886" i="41"/>
  <c r="Z886" i="41"/>
  <c r="Y886" i="41"/>
  <c r="X886" i="41"/>
  <c r="AF886" i="41" s="1"/>
  <c r="W886" i="41"/>
  <c r="V886" i="41"/>
  <c r="U886" i="41"/>
  <c r="T886" i="41"/>
  <c r="S886" i="41"/>
  <c r="R886" i="41"/>
  <c r="AC886" i="41" s="1"/>
  <c r="Q886" i="41"/>
  <c r="AI886" i="41" s="1"/>
  <c r="O886" i="41"/>
  <c r="N886" i="41"/>
  <c r="M886" i="41"/>
  <c r="L886" i="41"/>
  <c r="K886" i="41"/>
  <c r="P886" i="41" s="1"/>
  <c r="J886" i="41"/>
  <c r="H886" i="41"/>
  <c r="G886" i="41"/>
  <c r="F886" i="41"/>
  <c r="I886" i="41" s="1"/>
  <c r="E886" i="41"/>
  <c r="AG886" i="41" s="1"/>
  <c r="D886" i="41"/>
  <c r="C886" i="41"/>
  <c r="AC885" i="41"/>
  <c r="AB885" i="41"/>
  <c r="AA885" i="41"/>
  <c r="Z885" i="41"/>
  <c r="Y885" i="41"/>
  <c r="X885" i="41"/>
  <c r="AF885" i="41" s="1"/>
  <c r="W885" i="41"/>
  <c r="V885" i="41"/>
  <c r="U885" i="41"/>
  <c r="T885" i="41"/>
  <c r="AJ885" i="41" s="1"/>
  <c r="AK885" i="41" s="1"/>
  <c r="S885" i="41"/>
  <c r="R885" i="41"/>
  <c r="AD885" i="41" s="1"/>
  <c r="Q885" i="41"/>
  <c r="AI885" i="41" s="1"/>
  <c r="O885" i="41"/>
  <c r="N885" i="41"/>
  <c r="M885" i="41"/>
  <c r="P885" i="41" s="1"/>
  <c r="L885" i="41"/>
  <c r="K885" i="41"/>
  <c r="J885" i="41"/>
  <c r="I885" i="41"/>
  <c r="H885" i="41"/>
  <c r="G885" i="41"/>
  <c r="F885" i="41"/>
  <c r="E885" i="41"/>
  <c r="AG885" i="41" s="1"/>
  <c r="D885" i="41"/>
  <c r="AH885" i="41" s="1"/>
  <c r="C885" i="41"/>
  <c r="AB884" i="41"/>
  <c r="AA884" i="41"/>
  <c r="Z884" i="41"/>
  <c r="Y884" i="41"/>
  <c r="X884" i="41"/>
  <c r="AE884" i="41" s="1"/>
  <c r="W884" i="41"/>
  <c r="V884" i="41"/>
  <c r="U884" i="41"/>
  <c r="T884" i="41"/>
  <c r="AJ884" i="41" s="1"/>
  <c r="S884" i="41"/>
  <c r="AI884" i="41" s="1"/>
  <c r="R884" i="41"/>
  <c r="AD884" i="41" s="1"/>
  <c r="Q884" i="41"/>
  <c r="P884" i="41"/>
  <c r="O884" i="41"/>
  <c r="N884" i="41"/>
  <c r="M884" i="41"/>
  <c r="L884" i="41"/>
  <c r="K884" i="41"/>
  <c r="J884" i="41"/>
  <c r="H884" i="41"/>
  <c r="G884" i="41"/>
  <c r="F884" i="41"/>
  <c r="E884" i="41"/>
  <c r="D884" i="41"/>
  <c r="AH884" i="41" s="1"/>
  <c r="C884" i="41"/>
  <c r="AG884" i="41" s="1"/>
  <c r="AE883" i="41"/>
  <c r="AB883" i="41"/>
  <c r="AA883" i="41"/>
  <c r="Z883" i="41"/>
  <c r="Y883" i="41"/>
  <c r="X883" i="41"/>
  <c r="AF883" i="41" s="1"/>
  <c r="W883" i="41"/>
  <c r="V883" i="41"/>
  <c r="U883" i="41"/>
  <c r="T883" i="41"/>
  <c r="S883" i="41"/>
  <c r="AI883" i="41" s="1"/>
  <c r="R883" i="41"/>
  <c r="AD883" i="41" s="1"/>
  <c r="Q883" i="41"/>
  <c r="O883" i="41"/>
  <c r="N883" i="41"/>
  <c r="M883" i="41"/>
  <c r="L883" i="41"/>
  <c r="K883" i="41"/>
  <c r="P883" i="41" s="1"/>
  <c r="J883" i="41"/>
  <c r="H883" i="41"/>
  <c r="G883" i="41"/>
  <c r="F883" i="41"/>
  <c r="AH883" i="41" s="1"/>
  <c r="E883" i="41"/>
  <c r="D883" i="41"/>
  <c r="I883" i="41" s="1"/>
  <c r="C883" i="41"/>
  <c r="AG883" i="41" s="1"/>
  <c r="AB882" i="41"/>
  <c r="AA882" i="41"/>
  <c r="Z882" i="41"/>
  <c r="Y882" i="41"/>
  <c r="X882" i="41"/>
  <c r="AF882" i="41" s="1"/>
  <c r="W882" i="41"/>
  <c r="V882" i="41"/>
  <c r="U882" i="41"/>
  <c r="T882" i="41"/>
  <c r="S882" i="41"/>
  <c r="R882" i="41"/>
  <c r="AC882" i="41" s="1"/>
  <c r="Q882" i="41"/>
  <c r="AI882" i="41" s="1"/>
  <c r="O882" i="41"/>
  <c r="N882" i="41"/>
  <c r="M882" i="41"/>
  <c r="L882" i="41"/>
  <c r="K882" i="41"/>
  <c r="P882" i="41" s="1"/>
  <c r="J882" i="41"/>
  <c r="H882" i="41"/>
  <c r="G882" i="41"/>
  <c r="F882" i="41"/>
  <c r="I882" i="41" s="1"/>
  <c r="E882" i="41"/>
  <c r="AG882" i="41" s="1"/>
  <c r="D882" i="41"/>
  <c r="C882" i="41"/>
  <c r="AC881" i="41"/>
  <c r="AB881" i="41"/>
  <c r="AA881" i="41"/>
  <c r="Z881" i="41"/>
  <c r="Y881" i="41"/>
  <c r="X881" i="41"/>
  <c r="AF881" i="41" s="1"/>
  <c r="W881" i="41"/>
  <c r="V881" i="41"/>
  <c r="U881" i="41"/>
  <c r="T881" i="41"/>
  <c r="AJ881" i="41" s="1"/>
  <c r="AK881" i="41" s="1"/>
  <c r="S881" i="41"/>
  <c r="R881" i="41"/>
  <c r="AD881" i="41" s="1"/>
  <c r="Q881" i="41"/>
  <c r="AI881" i="41" s="1"/>
  <c r="O881" i="41"/>
  <c r="N881" i="41"/>
  <c r="M881" i="41"/>
  <c r="P881" i="41" s="1"/>
  <c r="L881" i="41"/>
  <c r="K881" i="41"/>
  <c r="J881" i="41"/>
  <c r="I881" i="41"/>
  <c r="H881" i="41"/>
  <c r="G881" i="41"/>
  <c r="F881" i="41"/>
  <c r="E881" i="41"/>
  <c r="AG881" i="41" s="1"/>
  <c r="D881" i="41"/>
  <c r="AH881" i="41" s="1"/>
  <c r="C881" i="41"/>
  <c r="AB880" i="41"/>
  <c r="AA880" i="41"/>
  <c r="Z880" i="41"/>
  <c r="Y880" i="41"/>
  <c r="X880" i="41"/>
  <c r="AE880" i="41" s="1"/>
  <c r="W880" i="41"/>
  <c r="V880" i="41"/>
  <c r="U880" i="41"/>
  <c r="T880" i="41"/>
  <c r="AJ880" i="41" s="1"/>
  <c r="S880" i="41"/>
  <c r="AI880" i="41" s="1"/>
  <c r="R880" i="41"/>
  <c r="AD880" i="41" s="1"/>
  <c r="Q880" i="41"/>
  <c r="P880" i="41"/>
  <c r="O880" i="41"/>
  <c r="N880" i="41"/>
  <c r="M880" i="41"/>
  <c r="L880" i="41"/>
  <c r="K880" i="41"/>
  <c r="J880" i="41"/>
  <c r="H880" i="41"/>
  <c r="G880" i="41"/>
  <c r="F880" i="41"/>
  <c r="E880" i="41"/>
  <c r="D880" i="41"/>
  <c r="AH880" i="41" s="1"/>
  <c r="C880" i="41"/>
  <c r="AG880" i="41" s="1"/>
  <c r="AE879" i="41"/>
  <c r="AB879" i="41"/>
  <c r="AA879" i="41"/>
  <c r="Z879" i="41"/>
  <c r="Y879" i="41"/>
  <c r="X879" i="41"/>
  <c r="AF879" i="41" s="1"/>
  <c r="W879" i="41"/>
  <c r="V879" i="41"/>
  <c r="U879" i="41"/>
  <c r="T879" i="41"/>
  <c r="S879" i="41"/>
  <c r="AI879" i="41" s="1"/>
  <c r="R879" i="41"/>
  <c r="AD879" i="41" s="1"/>
  <c r="Q879" i="41"/>
  <c r="O879" i="41"/>
  <c r="N879" i="41"/>
  <c r="M879" i="41"/>
  <c r="L879" i="41"/>
  <c r="K879" i="41"/>
  <c r="P879" i="41" s="1"/>
  <c r="J879" i="41"/>
  <c r="H879" i="41"/>
  <c r="G879" i="41"/>
  <c r="F879" i="41"/>
  <c r="AH879" i="41" s="1"/>
  <c r="E879" i="41"/>
  <c r="D879" i="41"/>
  <c r="I879" i="41" s="1"/>
  <c r="C879" i="41"/>
  <c r="AG879" i="41" s="1"/>
  <c r="AB878" i="41"/>
  <c r="AA878" i="41"/>
  <c r="Z878" i="41"/>
  <c r="Y878" i="41"/>
  <c r="X878" i="41"/>
  <c r="AF878" i="41" s="1"/>
  <c r="W878" i="41"/>
  <c r="V878" i="41"/>
  <c r="U878" i="41"/>
  <c r="T878" i="41"/>
  <c r="S878" i="41"/>
  <c r="R878" i="41"/>
  <c r="AC878" i="41" s="1"/>
  <c r="Q878" i="41"/>
  <c r="AI878" i="41" s="1"/>
  <c r="O878" i="41"/>
  <c r="N878" i="41"/>
  <c r="M878" i="41"/>
  <c r="L878" i="41"/>
  <c r="K878" i="41"/>
  <c r="P878" i="41" s="1"/>
  <c r="J878" i="41"/>
  <c r="H878" i="41"/>
  <c r="G878" i="41"/>
  <c r="F878" i="41"/>
  <c r="I878" i="41" s="1"/>
  <c r="E878" i="41"/>
  <c r="AG878" i="41" s="1"/>
  <c r="D878" i="41"/>
  <c r="C878" i="41"/>
  <c r="AC877" i="41"/>
  <c r="AB877" i="41"/>
  <c r="AA877" i="41"/>
  <c r="Z877" i="41"/>
  <c r="Y877" i="41"/>
  <c r="X877" i="41"/>
  <c r="AF877" i="41" s="1"/>
  <c r="W877" i="41"/>
  <c r="V877" i="41"/>
  <c r="U877" i="41"/>
  <c r="T877" i="41"/>
  <c r="AJ877" i="41" s="1"/>
  <c r="AK877" i="41" s="1"/>
  <c r="S877" i="41"/>
  <c r="R877" i="41"/>
  <c r="AD877" i="41" s="1"/>
  <c r="Q877" i="41"/>
  <c r="AI877" i="41" s="1"/>
  <c r="O877" i="41"/>
  <c r="N877" i="41"/>
  <c r="M877" i="41"/>
  <c r="P877" i="41" s="1"/>
  <c r="L877" i="41"/>
  <c r="K877" i="41"/>
  <c r="J877" i="41"/>
  <c r="I877" i="41"/>
  <c r="H877" i="41"/>
  <c r="G877" i="41"/>
  <c r="F877" i="41"/>
  <c r="E877" i="41"/>
  <c r="AG877" i="41" s="1"/>
  <c r="D877" i="41"/>
  <c r="AH877" i="41" s="1"/>
  <c r="C877" i="41"/>
  <c r="AB876" i="41"/>
  <c r="AA876" i="41"/>
  <c r="Z876" i="41"/>
  <c r="Y876" i="41"/>
  <c r="X876" i="41"/>
  <c r="AE876" i="41" s="1"/>
  <c r="W876" i="41"/>
  <c r="V876" i="41"/>
  <c r="U876" i="41"/>
  <c r="T876" i="41"/>
  <c r="AJ876" i="41" s="1"/>
  <c r="S876" i="41"/>
  <c r="AI876" i="41" s="1"/>
  <c r="R876" i="41"/>
  <c r="AD876" i="41" s="1"/>
  <c r="Q876" i="41"/>
  <c r="P876" i="41"/>
  <c r="O876" i="41"/>
  <c r="N876" i="41"/>
  <c r="M876" i="41"/>
  <c r="L876" i="41"/>
  <c r="K876" i="41"/>
  <c r="J876" i="41"/>
  <c r="H876" i="41"/>
  <c r="G876" i="41"/>
  <c r="F876" i="41"/>
  <c r="E876" i="41"/>
  <c r="D876" i="41"/>
  <c r="AH876" i="41" s="1"/>
  <c r="C876" i="41"/>
  <c r="AG876" i="41" s="1"/>
  <c r="AE875" i="41"/>
  <c r="AB875" i="41"/>
  <c r="AA875" i="41"/>
  <c r="Z875" i="41"/>
  <c r="Y875" i="41"/>
  <c r="X875" i="41"/>
  <c r="AF875" i="41" s="1"/>
  <c r="W875" i="41"/>
  <c r="V875" i="41"/>
  <c r="U875" i="41"/>
  <c r="T875" i="41"/>
  <c r="S875" i="41"/>
  <c r="AI875" i="41" s="1"/>
  <c r="R875" i="41"/>
  <c r="AD875" i="41" s="1"/>
  <c r="Q875" i="41"/>
  <c r="O875" i="41"/>
  <c r="N875" i="41"/>
  <c r="M875" i="41"/>
  <c r="L875" i="41"/>
  <c r="K875" i="41"/>
  <c r="P875" i="41" s="1"/>
  <c r="J875" i="41"/>
  <c r="H875" i="41"/>
  <c r="G875" i="41"/>
  <c r="F875" i="41"/>
  <c r="AH875" i="41" s="1"/>
  <c r="E875" i="41"/>
  <c r="D875" i="41"/>
  <c r="I875" i="41" s="1"/>
  <c r="C875" i="41"/>
  <c r="AG875" i="41" s="1"/>
  <c r="AB874" i="41"/>
  <c r="AA874" i="41"/>
  <c r="Z874" i="41"/>
  <c r="Y874" i="41"/>
  <c r="X874" i="41"/>
  <c r="AF874" i="41" s="1"/>
  <c r="W874" i="41"/>
  <c r="V874" i="41"/>
  <c r="U874" i="41"/>
  <c r="T874" i="41"/>
  <c r="S874" i="41"/>
  <c r="R874" i="41"/>
  <c r="AC874" i="41" s="1"/>
  <c r="Q874" i="41"/>
  <c r="AI874" i="41" s="1"/>
  <c r="O874" i="41"/>
  <c r="N874" i="41"/>
  <c r="M874" i="41"/>
  <c r="L874" i="41"/>
  <c r="K874" i="41"/>
  <c r="P874" i="41" s="1"/>
  <c r="J874" i="41"/>
  <c r="H874" i="41"/>
  <c r="G874" i="41"/>
  <c r="F874" i="41"/>
  <c r="I874" i="41" s="1"/>
  <c r="E874" i="41"/>
  <c r="AG874" i="41" s="1"/>
  <c r="D874" i="41"/>
  <c r="C874" i="41"/>
  <c r="AC873" i="41"/>
  <c r="AB873" i="41"/>
  <c r="AA873" i="41"/>
  <c r="Z873" i="41"/>
  <c r="Y873" i="41"/>
  <c r="X873" i="41"/>
  <c r="AF873" i="41" s="1"/>
  <c r="W873" i="41"/>
  <c r="V873" i="41"/>
  <c r="U873" i="41"/>
  <c r="T873" i="41"/>
  <c r="AJ873" i="41" s="1"/>
  <c r="AK873" i="41" s="1"/>
  <c r="S873" i="41"/>
  <c r="R873" i="41"/>
  <c r="AD873" i="41" s="1"/>
  <c r="Q873" i="41"/>
  <c r="AI873" i="41" s="1"/>
  <c r="O873" i="41"/>
  <c r="N873" i="41"/>
  <c r="M873" i="41"/>
  <c r="P873" i="41" s="1"/>
  <c r="L873" i="41"/>
  <c r="K873" i="41"/>
  <c r="J873" i="41"/>
  <c r="I873" i="41"/>
  <c r="H873" i="41"/>
  <c r="G873" i="41"/>
  <c r="F873" i="41"/>
  <c r="E873" i="41"/>
  <c r="AG873" i="41" s="1"/>
  <c r="D873" i="41"/>
  <c r="AH873" i="41" s="1"/>
  <c r="C873" i="41"/>
  <c r="AB872" i="41"/>
  <c r="AA872" i="41"/>
  <c r="Z872" i="41"/>
  <c r="Y872" i="41"/>
  <c r="X872" i="41"/>
  <c r="AE872" i="41" s="1"/>
  <c r="W872" i="41"/>
  <c r="V872" i="41"/>
  <c r="U872" i="41"/>
  <c r="T872" i="41"/>
  <c r="AJ872" i="41" s="1"/>
  <c r="S872" i="41"/>
  <c r="AI872" i="41" s="1"/>
  <c r="R872" i="41"/>
  <c r="AD872" i="41" s="1"/>
  <c r="Q872" i="41"/>
  <c r="P872" i="41"/>
  <c r="O872" i="41"/>
  <c r="N872" i="41"/>
  <c r="M872" i="41"/>
  <c r="L872" i="41"/>
  <c r="K872" i="41"/>
  <c r="J872" i="41"/>
  <c r="H872" i="41"/>
  <c r="G872" i="41"/>
  <c r="F872" i="41"/>
  <c r="E872" i="41"/>
  <c r="D872" i="41"/>
  <c r="AH872" i="41" s="1"/>
  <c r="C872" i="41"/>
  <c r="AG872" i="41" s="1"/>
  <c r="AE871" i="41"/>
  <c r="AB871" i="41"/>
  <c r="AA871" i="41"/>
  <c r="Z871" i="41"/>
  <c r="Y871" i="41"/>
  <c r="X871" i="41"/>
  <c r="AF871" i="41" s="1"/>
  <c r="W871" i="41"/>
  <c r="V871" i="41"/>
  <c r="U871" i="41"/>
  <c r="T871" i="41"/>
  <c r="S871" i="41"/>
  <c r="AI871" i="41" s="1"/>
  <c r="R871" i="41"/>
  <c r="AD871" i="41" s="1"/>
  <c r="Q871" i="41"/>
  <c r="O871" i="41"/>
  <c r="N871" i="41"/>
  <c r="M871" i="41"/>
  <c r="L871" i="41"/>
  <c r="K871" i="41"/>
  <c r="P871" i="41" s="1"/>
  <c r="J871" i="41"/>
  <c r="H871" i="41"/>
  <c r="G871" i="41"/>
  <c r="F871" i="41"/>
  <c r="AH871" i="41" s="1"/>
  <c r="E871" i="41"/>
  <c r="D871" i="41"/>
  <c r="I871" i="41" s="1"/>
  <c r="C871" i="41"/>
  <c r="AG871" i="41" s="1"/>
  <c r="AB870" i="41"/>
  <c r="AA870" i="41"/>
  <c r="Z870" i="41"/>
  <c r="Y870" i="41"/>
  <c r="X870" i="41"/>
  <c r="AF870" i="41" s="1"/>
  <c r="W870" i="41"/>
  <c r="V870" i="41"/>
  <c r="U870" i="41"/>
  <c r="T870" i="41"/>
  <c r="S870" i="41"/>
  <c r="R870" i="41"/>
  <c r="AC870" i="41" s="1"/>
  <c r="Q870" i="41"/>
  <c r="AI870" i="41" s="1"/>
  <c r="O870" i="41"/>
  <c r="N870" i="41"/>
  <c r="M870" i="41"/>
  <c r="L870" i="41"/>
  <c r="K870" i="41"/>
  <c r="P870" i="41" s="1"/>
  <c r="J870" i="41"/>
  <c r="H870" i="41"/>
  <c r="G870" i="41"/>
  <c r="F870" i="41"/>
  <c r="I870" i="41" s="1"/>
  <c r="E870" i="41"/>
  <c r="AG870" i="41" s="1"/>
  <c r="D870" i="41"/>
  <c r="C870" i="41"/>
  <c r="AC869" i="41"/>
  <c r="AB869" i="41"/>
  <c r="AA869" i="41"/>
  <c r="Z869" i="41"/>
  <c r="Y869" i="41"/>
  <c r="X869" i="41"/>
  <c r="AF869" i="41" s="1"/>
  <c r="W869" i="41"/>
  <c r="V869" i="41"/>
  <c r="U869" i="41"/>
  <c r="T869" i="41"/>
  <c r="AJ869" i="41" s="1"/>
  <c r="AK869" i="41" s="1"/>
  <c r="S869" i="41"/>
  <c r="R869" i="41"/>
  <c r="AD869" i="41" s="1"/>
  <c r="Q869" i="41"/>
  <c r="AI869" i="41" s="1"/>
  <c r="O869" i="41"/>
  <c r="N869" i="41"/>
  <c r="M869" i="41"/>
  <c r="P869" i="41" s="1"/>
  <c r="L869" i="41"/>
  <c r="K869" i="41"/>
  <c r="J869" i="41"/>
  <c r="I869" i="41"/>
  <c r="H869" i="41"/>
  <c r="G869" i="41"/>
  <c r="F869" i="41"/>
  <c r="E869" i="41"/>
  <c r="AG869" i="41" s="1"/>
  <c r="D869" i="41"/>
  <c r="AH869" i="41" s="1"/>
  <c r="C869" i="41"/>
  <c r="AB868" i="41"/>
  <c r="AA868" i="41"/>
  <c r="Z868" i="41"/>
  <c r="Y868" i="41"/>
  <c r="X868" i="41"/>
  <c r="AE868" i="41" s="1"/>
  <c r="W868" i="41"/>
  <c r="V868" i="41"/>
  <c r="U868" i="41"/>
  <c r="T868" i="41"/>
  <c r="AJ868" i="41" s="1"/>
  <c r="S868" i="41"/>
  <c r="AI868" i="41" s="1"/>
  <c r="R868" i="41"/>
  <c r="AD868" i="41" s="1"/>
  <c r="Q868" i="41"/>
  <c r="P868" i="41"/>
  <c r="O868" i="41"/>
  <c r="N868" i="41"/>
  <c r="M868" i="41"/>
  <c r="L868" i="41"/>
  <c r="K868" i="41"/>
  <c r="J868" i="41"/>
  <c r="H868" i="41"/>
  <c r="G868" i="41"/>
  <c r="F868" i="41"/>
  <c r="E868" i="41"/>
  <c r="D868" i="41"/>
  <c r="AH868" i="41" s="1"/>
  <c r="C868" i="41"/>
  <c r="AG868" i="41" s="1"/>
  <c r="AE867" i="41"/>
  <c r="AB867" i="41"/>
  <c r="AA867" i="41"/>
  <c r="Z867" i="41"/>
  <c r="Y867" i="41"/>
  <c r="X867" i="41"/>
  <c r="AF867" i="41" s="1"/>
  <c r="W867" i="41"/>
  <c r="V867" i="41"/>
  <c r="U867" i="41"/>
  <c r="T867" i="41"/>
  <c r="S867" i="41"/>
  <c r="AI867" i="41" s="1"/>
  <c r="R867" i="41"/>
  <c r="AD867" i="41" s="1"/>
  <c r="Q867" i="41"/>
  <c r="O867" i="41"/>
  <c r="N867" i="41"/>
  <c r="M867" i="41"/>
  <c r="L867" i="41"/>
  <c r="K867" i="41"/>
  <c r="P867" i="41" s="1"/>
  <c r="J867" i="41"/>
  <c r="H867" i="41"/>
  <c r="G867" i="41"/>
  <c r="F867" i="41"/>
  <c r="AH867" i="41" s="1"/>
  <c r="E867" i="41"/>
  <c r="D867" i="41"/>
  <c r="I867" i="41" s="1"/>
  <c r="C867" i="41"/>
  <c r="AG867" i="41" s="1"/>
  <c r="AB866" i="41"/>
  <c r="AA866" i="41"/>
  <c r="Z866" i="41"/>
  <c r="Y866" i="41"/>
  <c r="X866" i="41"/>
  <c r="AF866" i="41" s="1"/>
  <c r="W866" i="41"/>
  <c r="V866" i="41"/>
  <c r="U866" i="41"/>
  <c r="T866" i="41"/>
  <c r="S866" i="41"/>
  <c r="R866" i="41"/>
  <c r="AC866" i="41" s="1"/>
  <c r="Q866" i="41"/>
  <c r="AI866" i="41" s="1"/>
  <c r="O866" i="41"/>
  <c r="N866" i="41"/>
  <c r="M866" i="41"/>
  <c r="L866" i="41"/>
  <c r="K866" i="41"/>
  <c r="P866" i="41" s="1"/>
  <c r="J866" i="41"/>
  <c r="H866" i="41"/>
  <c r="G866" i="41"/>
  <c r="F866" i="41"/>
  <c r="I866" i="41" s="1"/>
  <c r="E866" i="41"/>
  <c r="AG866" i="41" s="1"/>
  <c r="D866" i="41"/>
  <c r="C866" i="41"/>
  <c r="AC865" i="41"/>
  <c r="AB865" i="41"/>
  <c r="AA865" i="41"/>
  <c r="Z865" i="41"/>
  <c r="Y865" i="41"/>
  <c r="X865" i="41"/>
  <c r="AF865" i="41" s="1"/>
  <c r="W865" i="41"/>
  <c r="V865" i="41"/>
  <c r="U865" i="41"/>
  <c r="T865" i="41"/>
  <c r="AJ865" i="41" s="1"/>
  <c r="AK865" i="41" s="1"/>
  <c r="S865" i="41"/>
  <c r="R865" i="41"/>
  <c r="AD865" i="41" s="1"/>
  <c r="Q865" i="41"/>
  <c r="AI865" i="41" s="1"/>
  <c r="O865" i="41"/>
  <c r="N865" i="41"/>
  <c r="M865" i="41"/>
  <c r="P865" i="41" s="1"/>
  <c r="L865" i="41"/>
  <c r="K865" i="41"/>
  <c r="J865" i="41"/>
  <c r="I865" i="41"/>
  <c r="H865" i="41"/>
  <c r="G865" i="41"/>
  <c r="F865" i="41"/>
  <c r="E865" i="41"/>
  <c r="AG865" i="41" s="1"/>
  <c r="D865" i="41"/>
  <c r="AH865" i="41" s="1"/>
  <c r="C865" i="41"/>
  <c r="AB864" i="41"/>
  <c r="AB900" i="41" s="1"/>
  <c r="AA864" i="41"/>
  <c r="AA900" i="41" s="1"/>
  <c r="Z864" i="41"/>
  <c r="Z900" i="41" s="1"/>
  <c r="Y864" i="41"/>
  <c r="Y900" i="41" s="1"/>
  <c r="X864" i="41"/>
  <c r="AE864" i="41" s="1"/>
  <c r="W864" i="41"/>
  <c r="W900" i="41" s="1"/>
  <c r="V864" i="41"/>
  <c r="V900" i="41" s="1"/>
  <c r="U864" i="41"/>
  <c r="U900" i="41" s="1"/>
  <c r="T864" i="41"/>
  <c r="T900" i="41" s="1"/>
  <c r="S864" i="41"/>
  <c r="S900" i="41" s="1"/>
  <c r="R864" i="41"/>
  <c r="R900" i="41" s="1"/>
  <c r="Q864" i="41"/>
  <c r="Q900" i="41" s="1"/>
  <c r="P864" i="41"/>
  <c r="O864" i="41"/>
  <c r="O900" i="41" s="1"/>
  <c r="N864" i="41"/>
  <c r="N900" i="41" s="1"/>
  <c r="M864" i="41"/>
  <c r="M900" i="41" s="1"/>
  <c r="L864" i="41"/>
  <c r="L900" i="41" s="1"/>
  <c r="K864" i="41"/>
  <c r="K900" i="41" s="1"/>
  <c r="J864" i="41"/>
  <c r="J900" i="41" s="1"/>
  <c r="H864" i="41"/>
  <c r="H900" i="41" s="1"/>
  <c r="G864" i="41"/>
  <c r="G900" i="41" s="1"/>
  <c r="F864" i="41"/>
  <c r="F900" i="41" s="1"/>
  <c r="E864" i="41"/>
  <c r="E900" i="41" s="1"/>
  <c r="D864" i="41"/>
  <c r="AH864" i="41" s="1"/>
  <c r="C864" i="41"/>
  <c r="C900" i="41" s="1"/>
  <c r="AC854" i="41"/>
  <c r="AB854" i="41"/>
  <c r="AA854" i="41"/>
  <c r="Z854" i="41"/>
  <c r="Y854" i="41"/>
  <c r="X854" i="41"/>
  <c r="AF854" i="41" s="1"/>
  <c r="W854" i="41"/>
  <c r="V854" i="41"/>
  <c r="U854" i="41"/>
  <c r="T854" i="41"/>
  <c r="AJ854" i="41" s="1"/>
  <c r="AK854" i="41" s="1"/>
  <c r="S854" i="41"/>
  <c r="R854" i="41"/>
  <c r="AD854" i="41" s="1"/>
  <c r="Q854" i="41"/>
  <c r="AI854" i="41" s="1"/>
  <c r="O854" i="41"/>
  <c r="N854" i="41"/>
  <c r="M854" i="41"/>
  <c r="P854" i="41" s="1"/>
  <c r="L854" i="41"/>
  <c r="K854" i="41"/>
  <c r="J854" i="41"/>
  <c r="I854" i="41"/>
  <c r="H854" i="41"/>
  <c r="G854" i="41"/>
  <c r="F854" i="41"/>
  <c r="E854" i="41"/>
  <c r="AG854" i="41" s="1"/>
  <c r="D854" i="41"/>
  <c r="AH854" i="41" s="1"/>
  <c r="C854" i="41"/>
  <c r="AB853" i="41"/>
  <c r="AA853" i="41"/>
  <c r="Z853" i="41"/>
  <c r="Y853" i="41"/>
  <c r="X853" i="41"/>
  <c r="AE853" i="41" s="1"/>
  <c r="W853" i="41"/>
  <c r="V853" i="41"/>
  <c r="U853" i="41"/>
  <c r="T853" i="41"/>
  <c r="AJ853" i="41" s="1"/>
  <c r="AK853" i="41" s="1"/>
  <c r="S853" i="41"/>
  <c r="AI853" i="41" s="1"/>
  <c r="R853" i="41"/>
  <c r="AD853" i="41" s="1"/>
  <c r="Q853" i="41"/>
  <c r="P853" i="41"/>
  <c r="O853" i="41"/>
  <c r="N853" i="41"/>
  <c r="M853" i="41"/>
  <c r="L853" i="41"/>
  <c r="K853" i="41"/>
  <c r="J853" i="41"/>
  <c r="H853" i="41"/>
  <c r="G853" i="41"/>
  <c r="F853" i="41"/>
  <c r="E853" i="41"/>
  <c r="D853" i="41"/>
  <c r="AH853" i="41" s="1"/>
  <c r="C853" i="41"/>
  <c r="AG853" i="41" s="1"/>
  <c r="AE852" i="41"/>
  <c r="AB852" i="41"/>
  <c r="AA852" i="41"/>
  <c r="Z852" i="41"/>
  <c r="Y852" i="41"/>
  <c r="X852" i="41"/>
  <c r="AF852" i="41" s="1"/>
  <c r="W852" i="41"/>
  <c r="V852" i="41"/>
  <c r="U852" i="41"/>
  <c r="T852" i="41"/>
  <c r="S852" i="41"/>
  <c r="AI852" i="41" s="1"/>
  <c r="R852" i="41"/>
  <c r="AD852" i="41" s="1"/>
  <c r="Q852" i="41"/>
  <c r="O852" i="41"/>
  <c r="N852" i="41"/>
  <c r="M852" i="41"/>
  <c r="L852" i="41"/>
  <c r="K852" i="41"/>
  <c r="P852" i="41" s="1"/>
  <c r="J852" i="41"/>
  <c r="H852" i="41"/>
  <c r="G852" i="41"/>
  <c r="F852" i="41"/>
  <c r="AH852" i="41" s="1"/>
  <c r="E852" i="41"/>
  <c r="D852" i="41"/>
  <c r="I852" i="41" s="1"/>
  <c r="C852" i="41"/>
  <c r="AG852" i="41" s="1"/>
  <c r="AB851" i="41"/>
  <c r="AA851" i="41"/>
  <c r="Z851" i="41"/>
  <c r="Y851" i="41"/>
  <c r="X851" i="41"/>
  <c r="AF851" i="41" s="1"/>
  <c r="W851" i="41"/>
  <c r="V851" i="41"/>
  <c r="U851" i="41"/>
  <c r="T851" i="41"/>
  <c r="S851" i="41"/>
  <c r="R851" i="41"/>
  <c r="AC851" i="41" s="1"/>
  <c r="Q851" i="41"/>
  <c r="AI851" i="41" s="1"/>
  <c r="O851" i="41"/>
  <c r="N851" i="41"/>
  <c r="M851" i="41"/>
  <c r="L851" i="41"/>
  <c r="K851" i="41"/>
  <c r="P851" i="41" s="1"/>
  <c r="J851" i="41"/>
  <c r="H851" i="41"/>
  <c r="G851" i="41"/>
  <c r="F851" i="41"/>
  <c r="I851" i="41" s="1"/>
  <c r="E851" i="41"/>
  <c r="AG851" i="41" s="1"/>
  <c r="D851" i="41"/>
  <c r="C851" i="41"/>
  <c r="AC850" i="41"/>
  <c r="AB850" i="41"/>
  <c r="AA850" i="41"/>
  <c r="Z850" i="41"/>
  <c r="Y850" i="41"/>
  <c r="X850" i="41"/>
  <c r="AF850" i="41" s="1"/>
  <c r="W850" i="41"/>
  <c r="V850" i="41"/>
  <c r="U850" i="41"/>
  <c r="T850" i="41"/>
  <c r="AJ850" i="41" s="1"/>
  <c r="AK850" i="41" s="1"/>
  <c r="S850" i="41"/>
  <c r="R850" i="41"/>
  <c r="AD850" i="41" s="1"/>
  <c r="Q850" i="41"/>
  <c r="AI850" i="41" s="1"/>
  <c r="O850" i="41"/>
  <c r="N850" i="41"/>
  <c r="M850" i="41"/>
  <c r="P850" i="41" s="1"/>
  <c r="L850" i="41"/>
  <c r="K850" i="41"/>
  <c r="J850" i="41"/>
  <c r="I850" i="41"/>
  <c r="H850" i="41"/>
  <c r="G850" i="41"/>
  <c r="F850" i="41"/>
  <c r="E850" i="41"/>
  <c r="AG850" i="41" s="1"/>
  <c r="D850" i="41"/>
  <c r="AH850" i="41" s="1"/>
  <c r="C850" i="41"/>
  <c r="AB849" i="41"/>
  <c r="AA849" i="41"/>
  <c r="Z849" i="41"/>
  <c r="Y849" i="41"/>
  <c r="X849" i="41"/>
  <c r="AE849" i="41" s="1"/>
  <c r="W849" i="41"/>
  <c r="V849" i="41"/>
  <c r="U849" i="41"/>
  <c r="T849" i="41"/>
  <c r="AJ849" i="41" s="1"/>
  <c r="AK849" i="41" s="1"/>
  <c r="S849" i="41"/>
  <c r="AI849" i="41" s="1"/>
  <c r="R849" i="41"/>
  <c r="AD849" i="41" s="1"/>
  <c r="Q849" i="41"/>
  <c r="P849" i="41"/>
  <c r="O849" i="41"/>
  <c r="N849" i="41"/>
  <c r="M849" i="41"/>
  <c r="L849" i="41"/>
  <c r="K849" i="41"/>
  <c r="J849" i="41"/>
  <c r="H849" i="41"/>
  <c r="G849" i="41"/>
  <c r="F849" i="41"/>
  <c r="E849" i="41"/>
  <c r="D849" i="41"/>
  <c r="AH849" i="41" s="1"/>
  <c r="C849" i="41"/>
  <c r="AG849" i="41" s="1"/>
  <c r="AE848" i="41"/>
  <c r="AB848" i="41"/>
  <c r="AA848" i="41"/>
  <c r="Z848" i="41"/>
  <c r="Y848" i="41"/>
  <c r="X848" i="41"/>
  <c r="AF848" i="41" s="1"/>
  <c r="W848" i="41"/>
  <c r="V848" i="41"/>
  <c r="U848" i="41"/>
  <c r="T848" i="41"/>
  <c r="S848" i="41"/>
  <c r="AI848" i="41" s="1"/>
  <c r="R848" i="41"/>
  <c r="AD848" i="41" s="1"/>
  <c r="Q848" i="41"/>
  <c r="O848" i="41"/>
  <c r="N848" i="41"/>
  <c r="M848" i="41"/>
  <c r="L848" i="41"/>
  <c r="K848" i="41"/>
  <c r="P848" i="41" s="1"/>
  <c r="J848" i="41"/>
  <c r="H848" i="41"/>
  <c r="G848" i="41"/>
  <c r="F848" i="41"/>
  <c r="AH848" i="41" s="1"/>
  <c r="E848" i="41"/>
  <c r="D848" i="41"/>
  <c r="I848" i="41" s="1"/>
  <c r="C848" i="41"/>
  <c r="AG848" i="41" s="1"/>
  <c r="AB847" i="41"/>
  <c r="AA847" i="41"/>
  <c r="Z847" i="41"/>
  <c r="Y847" i="41"/>
  <c r="X847" i="41"/>
  <c r="AF847" i="41" s="1"/>
  <c r="W847" i="41"/>
  <c r="V847" i="41"/>
  <c r="U847" i="41"/>
  <c r="T847" i="41"/>
  <c r="S847" i="41"/>
  <c r="R847" i="41"/>
  <c r="AC847" i="41" s="1"/>
  <c r="Q847" i="41"/>
  <c r="AI847" i="41" s="1"/>
  <c r="O847" i="41"/>
  <c r="N847" i="41"/>
  <c r="M847" i="41"/>
  <c r="L847" i="41"/>
  <c r="K847" i="41"/>
  <c r="P847" i="41" s="1"/>
  <c r="J847" i="41"/>
  <c r="H847" i="41"/>
  <c r="G847" i="41"/>
  <c r="F847" i="41"/>
  <c r="I847" i="41" s="1"/>
  <c r="E847" i="41"/>
  <c r="AG847" i="41" s="1"/>
  <c r="D847" i="41"/>
  <c r="C847" i="41"/>
  <c r="AC846" i="41"/>
  <c r="AB846" i="41"/>
  <c r="AA846" i="41"/>
  <c r="Z846" i="41"/>
  <c r="Y846" i="41"/>
  <c r="X846" i="41"/>
  <c r="AF846" i="41" s="1"/>
  <c r="W846" i="41"/>
  <c r="V846" i="41"/>
  <c r="U846" i="41"/>
  <c r="T846" i="41"/>
  <c r="AJ846" i="41" s="1"/>
  <c r="S846" i="41"/>
  <c r="R846" i="41"/>
  <c r="AD846" i="41" s="1"/>
  <c r="Q846" i="41"/>
  <c r="AI846" i="41" s="1"/>
  <c r="O846" i="41"/>
  <c r="N846" i="41"/>
  <c r="M846" i="41"/>
  <c r="P846" i="41" s="1"/>
  <c r="L846" i="41"/>
  <c r="K846" i="41"/>
  <c r="J846" i="41"/>
  <c r="I846" i="41"/>
  <c r="H846" i="41"/>
  <c r="G846" i="41"/>
  <c r="F846" i="41"/>
  <c r="E846" i="41"/>
  <c r="AG846" i="41" s="1"/>
  <c r="D846" i="41"/>
  <c r="AH846" i="41" s="1"/>
  <c r="C846" i="41"/>
  <c r="AB845" i="41"/>
  <c r="AA845" i="41"/>
  <c r="Z845" i="41"/>
  <c r="Y845" i="41"/>
  <c r="X845" i="41"/>
  <c r="AE845" i="41" s="1"/>
  <c r="W845" i="41"/>
  <c r="V845" i="41"/>
  <c r="U845" i="41"/>
  <c r="T845" i="41"/>
  <c r="AJ845" i="41" s="1"/>
  <c r="AK845" i="41" s="1"/>
  <c r="S845" i="41"/>
  <c r="AI845" i="41" s="1"/>
  <c r="R845" i="41"/>
  <c r="AD845" i="41" s="1"/>
  <c r="Q845" i="41"/>
  <c r="P845" i="41"/>
  <c r="O845" i="41"/>
  <c r="N845" i="41"/>
  <c r="M845" i="41"/>
  <c r="L845" i="41"/>
  <c r="K845" i="41"/>
  <c r="J845" i="41"/>
  <c r="H845" i="41"/>
  <c r="G845" i="41"/>
  <c r="F845" i="41"/>
  <c r="E845" i="41"/>
  <c r="D845" i="41"/>
  <c r="AH845" i="41" s="1"/>
  <c r="C845" i="41"/>
  <c r="AG845" i="41" s="1"/>
  <c r="AE844" i="41"/>
  <c r="AB844" i="41"/>
  <c r="AA844" i="41"/>
  <c r="Z844" i="41"/>
  <c r="Y844" i="41"/>
  <c r="X844" i="41"/>
  <c r="AF844" i="41" s="1"/>
  <c r="W844" i="41"/>
  <c r="V844" i="41"/>
  <c r="U844" i="41"/>
  <c r="T844" i="41"/>
  <c r="S844" i="41"/>
  <c r="AI844" i="41" s="1"/>
  <c r="R844" i="41"/>
  <c r="AD844" i="41" s="1"/>
  <c r="Q844" i="41"/>
  <c r="O844" i="41"/>
  <c r="N844" i="41"/>
  <c r="M844" i="41"/>
  <c r="L844" i="41"/>
  <c r="K844" i="41"/>
  <c r="P844" i="41" s="1"/>
  <c r="J844" i="41"/>
  <c r="H844" i="41"/>
  <c r="G844" i="41"/>
  <c r="F844" i="41"/>
  <c r="AH844" i="41" s="1"/>
  <c r="E844" i="41"/>
  <c r="D844" i="41"/>
  <c r="I844" i="41" s="1"/>
  <c r="C844" i="41"/>
  <c r="AG844" i="41" s="1"/>
  <c r="AB843" i="41"/>
  <c r="AA843" i="41"/>
  <c r="Z843" i="41"/>
  <c r="Y843" i="41"/>
  <c r="X843" i="41"/>
  <c r="AF843" i="41" s="1"/>
  <c r="W843" i="41"/>
  <c r="V843" i="41"/>
  <c r="U843" i="41"/>
  <c r="T843" i="41"/>
  <c r="S843" i="41"/>
  <c r="R843" i="41"/>
  <c r="AC843" i="41" s="1"/>
  <c r="Q843" i="41"/>
  <c r="AI843" i="41" s="1"/>
  <c r="O843" i="41"/>
  <c r="N843" i="41"/>
  <c r="M843" i="41"/>
  <c r="L843" i="41"/>
  <c r="K843" i="41"/>
  <c r="P843" i="41" s="1"/>
  <c r="J843" i="41"/>
  <c r="H843" i="41"/>
  <c r="G843" i="41"/>
  <c r="F843" i="41"/>
  <c r="I843" i="41" s="1"/>
  <c r="E843" i="41"/>
  <c r="AG843" i="41" s="1"/>
  <c r="D843" i="41"/>
  <c r="C843" i="41"/>
  <c r="AC842" i="41"/>
  <c r="AB842" i="41"/>
  <c r="AA842" i="41"/>
  <c r="Z842" i="41"/>
  <c r="Y842" i="41"/>
  <c r="X842" i="41"/>
  <c r="AF842" i="41" s="1"/>
  <c r="W842" i="41"/>
  <c r="V842" i="41"/>
  <c r="U842" i="41"/>
  <c r="T842" i="41"/>
  <c r="AJ842" i="41" s="1"/>
  <c r="S842" i="41"/>
  <c r="R842" i="41"/>
  <c r="AD842" i="41" s="1"/>
  <c r="Q842" i="41"/>
  <c r="AI842" i="41" s="1"/>
  <c r="O842" i="41"/>
  <c r="N842" i="41"/>
  <c r="M842" i="41"/>
  <c r="P842" i="41" s="1"/>
  <c r="L842" i="41"/>
  <c r="K842" i="41"/>
  <c r="J842" i="41"/>
  <c r="I842" i="41"/>
  <c r="H842" i="41"/>
  <c r="G842" i="41"/>
  <c r="F842" i="41"/>
  <c r="E842" i="41"/>
  <c r="AG842" i="41" s="1"/>
  <c r="D842" i="41"/>
  <c r="AH842" i="41" s="1"/>
  <c r="C842" i="41"/>
  <c r="AB841" i="41"/>
  <c r="AA841" i="41"/>
  <c r="Z841" i="41"/>
  <c r="Y841" i="41"/>
  <c r="X841" i="41"/>
  <c r="AE841" i="41" s="1"/>
  <c r="W841" i="41"/>
  <c r="V841" i="41"/>
  <c r="U841" i="41"/>
  <c r="T841" i="41"/>
  <c r="AJ841" i="41" s="1"/>
  <c r="AK841" i="41" s="1"/>
  <c r="S841" i="41"/>
  <c r="AI841" i="41" s="1"/>
  <c r="R841" i="41"/>
  <c r="AD841" i="41" s="1"/>
  <c r="Q841" i="41"/>
  <c r="P841" i="41"/>
  <c r="O841" i="41"/>
  <c r="N841" i="41"/>
  <c r="M841" i="41"/>
  <c r="L841" i="41"/>
  <c r="K841" i="41"/>
  <c r="J841" i="41"/>
  <c r="H841" i="41"/>
  <c r="G841" i="41"/>
  <c r="F841" i="41"/>
  <c r="E841" i="41"/>
  <c r="D841" i="41"/>
  <c r="AH841" i="41" s="1"/>
  <c r="C841" i="41"/>
  <c r="AG841" i="41" s="1"/>
  <c r="AE840" i="41"/>
  <c r="AB840" i="41"/>
  <c r="AA840" i="41"/>
  <c r="Z840" i="41"/>
  <c r="Y840" i="41"/>
  <c r="X840" i="41"/>
  <c r="AF840" i="41" s="1"/>
  <c r="W840" i="41"/>
  <c r="V840" i="41"/>
  <c r="U840" i="41"/>
  <c r="T840" i="41"/>
  <c r="S840" i="41"/>
  <c r="AI840" i="41" s="1"/>
  <c r="R840" i="41"/>
  <c r="AD840" i="41" s="1"/>
  <c r="Q840" i="41"/>
  <c r="O840" i="41"/>
  <c r="N840" i="41"/>
  <c r="M840" i="41"/>
  <c r="L840" i="41"/>
  <c r="K840" i="41"/>
  <c r="P840" i="41" s="1"/>
  <c r="J840" i="41"/>
  <c r="H840" i="41"/>
  <c r="G840" i="41"/>
  <c r="F840" i="41"/>
  <c r="AH840" i="41" s="1"/>
  <c r="E840" i="41"/>
  <c r="D840" i="41"/>
  <c r="I840" i="41" s="1"/>
  <c r="C840" i="41"/>
  <c r="AG840" i="41" s="1"/>
  <c r="AB839" i="41"/>
  <c r="AA839" i="41"/>
  <c r="Z839" i="41"/>
  <c r="Y839" i="41"/>
  <c r="X839" i="41"/>
  <c r="AF839" i="41" s="1"/>
  <c r="W839" i="41"/>
  <c r="V839" i="41"/>
  <c r="U839" i="41"/>
  <c r="T839" i="41"/>
  <c r="S839" i="41"/>
  <c r="R839" i="41"/>
  <c r="AC839" i="41" s="1"/>
  <c r="Q839" i="41"/>
  <c r="AI839" i="41" s="1"/>
  <c r="O839" i="41"/>
  <c r="N839" i="41"/>
  <c r="M839" i="41"/>
  <c r="L839" i="41"/>
  <c r="K839" i="41"/>
  <c r="P839" i="41" s="1"/>
  <c r="J839" i="41"/>
  <c r="H839" i="41"/>
  <c r="G839" i="41"/>
  <c r="F839" i="41"/>
  <c r="I839" i="41" s="1"/>
  <c r="E839" i="41"/>
  <c r="AG839" i="41" s="1"/>
  <c r="D839" i="41"/>
  <c r="C839" i="41"/>
  <c r="AC838" i="41"/>
  <c r="AB838" i="41"/>
  <c r="AA838" i="41"/>
  <c r="Z838" i="41"/>
  <c r="Y838" i="41"/>
  <c r="X838" i="41"/>
  <c r="AF838" i="41" s="1"/>
  <c r="W838" i="41"/>
  <c r="V838" i="41"/>
  <c r="U838" i="41"/>
  <c r="T838" i="41"/>
  <c r="AJ838" i="41" s="1"/>
  <c r="S838" i="41"/>
  <c r="R838" i="41"/>
  <c r="AD838" i="41" s="1"/>
  <c r="Q838" i="41"/>
  <c r="AI838" i="41" s="1"/>
  <c r="O838" i="41"/>
  <c r="N838" i="41"/>
  <c r="M838" i="41"/>
  <c r="P838" i="41" s="1"/>
  <c r="L838" i="41"/>
  <c r="K838" i="41"/>
  <c r="J838" i="41"/>
  <c r="I838" i="41"/>
  <c r="H838" i="41"/>
  <c r="G838" i="41"/>
  <c r="F838" i="41"/>
  <c r="E838" i="41"/>
  <c r="AG838" i="41" s="1"/>
  <c r="D838" i="41"/>
  <c r="AH838" i="41" s="1"/>
  <c r="C838" i="41"/>
  <c r="AB837" i="41"/>
  <c r="AA837" i="41"/>
  <c r="Z837" i="41"/>
  <c r="Y837" i="41"/>
  <c r="X837" i="41"/>
  <c r="AE837" i="41" s="1"/>
  <c r="W837" i="41"/>
  <c r="V837" i="41"/>
  <c r="U837" i="41"/>
  <c r="T837" i="41"/>
  <c r="AJ837" i="41" s="1"/>
  <c r="AK837" i="41" s="1"/>
  <c r="S837" i="41"/>
  <c r="AI837" i="41" s="1"/>
  <c r="R837" i="41"/>
  <c r="AD837" i="41" s="1"/>
  <c r="Q837" i="41"/>
  <c r="P837" i="41"/>
  <c r="O837" i="41"/>
  <c r="N837" i="41"/>
  <c r="M837" i="41"/>
  <c r="L837" i="41"/>
  <c r="K837" i="41"/>
  <c r="J837" i="41"/>
  <c r="H837" i="41"/>
  <c r="G837" i="41"/>
  <c r="F837" i="41"/>
  <c r="E837" i="41"/>
  <c r="D837" i="41"/>
  <c r="AH837" i="41" s="1"/>
  <c r="C837" i="41"/>
  <c r="AG837" i="41" s="1"/>
  <c r="AE836" i="41"/>
  <c r="AB836" i="41"/>
  <c r="AA836" i="41"/>
  <c r="Z836" i="41"/>
  <c r="Y836" i="41"/>
  <c r="X836" i="41"/>
  <c r="AF836" i="41" s="1"/>
  <c r="W836" i="41"/>
  <c r="V836" i="41"/>
  <c r="U836" i="41"/>
  <c r="T836" i="41"/>
  <c r="S836" i="41"/>
  <c r="AI836" i="41" s="1"/>
  <c r="R836" i="41"/>
  <c r="AD836" i="41" s="1"/>
  <c r="Q836" i="41"/>
  <c r="O836" i="41"/>
  <c r="N836" i="41"/>
  <c r="M836" i="41"/>
  <c r="L836" i="41"/>
  <c r="K836" i="41"/>
  <c r="P836" i="41" s="1"/>
  <c r="J836" i="41"/>
  <c r="H836" i="41"/>
  <c r="G836" i="41"/>
  <c r="F836" i="41"/>
  <c r="AH836" i="41" s="1"/>
  <c r="E836" i="41"/>
  <c r="D836" i="41"/>
  <c r="I836" i="41" s="1"/>
  <c r="C836" i="41"/>
  <c r="AG836" i="41" s="1"/>
  <c r="AB835" i="41"/>
  <c r="AA835" i="41"/>
  <c r="Z835" i="41"/>
  <c r="Y835" i="41"/>
  <c r="X835" i="41"/>
  <c r="AF835" i="41" s="1"/>
  <c r="W835" i="41"/>
  <c r="V835" i="41"/>
  <c r="U835" i="41"/>
  <c r="T835" i="41"/>
  <c r="S835" i="41"/>
  <c r="R835" i="41"/>
  <c r="AC835" i="41" s="1"/>
  <c r="Q835" i="41"/>
  <c r="AI835" i="41" s="1"/>
  <c r="O835" i="41"/>
  <c r="N835" i="41"/>
  <c r="M835" i="41"/>
  <c r="L835" i="41"/>
  <c r="K835" i="41"/>
  <c r="P835" i="41" s="1"/>
  <c r="J835" i="41"/>
  <c r="H835" i="41"/>
  <c r="G835" i="41"/>
  <c r="F835" i="41"/>
  <c r="I835" i="41" s="1"/>
  <c r="E835" i="41"/>
  <c r="AG835" i="41" s="1"/>
  <c r="D835" i="41"/>
  <c r="C835" i="41"/>
  <c r="AC834" i="41"/>
  <c r="AB834" i="41"/>
  <c r="AA834" i="41"/>
  <c r="Z834" i="41"/>
  <c r="Y834" i="41"/>
  <c r="X834" i="41"/>
  <c r="AF834" i="41" s="1"/>
  <c r="W834" i="41"/>
  <c r="V834" i="41"/>
  <c r="U834" i="41"/>
  <c r="T834" i="41"/>
  <c r="AJ834" i="41" s="1"/>
  <c r="S834" i="41"/>
  <c r="R834" i="41"/>
  <c r="AD834" i="41" s="1"/>
  <c r="Q834" i="41"/>
  <c r="AI834" i="41" s="1"/>
  <c r="O834" i="41"/>
  <c r="N834" i="41"/>
  <c r="M834" i="41"/>
  <c r="P834" i="41" s="1"/>
  <c r="L834" i="41"/>
  <c r="K834" i="41"/>
  <c r="J834" i="41"/>
  <c r="I834" i="41"/>
  <c r="H834" i="41"/>
  <c r="G834" i="41"/>
  <c r="F834" i="41"/>
  <c r="E834" i="41"/>
  <c r="AG834" i="41" s="1"/>
  <c r="D834" i="41"/>
  <c r="AH834" i="41" s="1"/>
  <c r="C834" i="41"/>
  <c r="AB833" i="41"/>
  <c r="AA833" i="41"/>
  <c r="Z833" i="41"/>
  <c r="Y833" i="41"/>
  <c r="X833" i="41"/>
  <c r="AE833" i="41" s="1"/>
  <c r="W833" i="41"/>
  <c r="V833" i="41"/>
  <c r="U833" i="41"/>
  <c r="T833" i="41"/>
  <c r="AJ833" i="41" s="1"/>
  <c r="AK833" i="41" s="1"/>
  <c r="S833" i="41"/>
  <c r="AI833" i="41" s="1"/>
  <c r="R833" i="41"/>
  <c r="AD833" i="41" s="1"/>
  <c r="Q833" i="41"/>
  <c r="P833" i="41"/>
  <c r="O833" i="41"/>
  <c r="N833" i="41"/>
  <c r="M833" i="41"/>
  <c r="L833" i="41"/>
  <c r="K833" i="41"/>
  <c r="J833" i="41"/>
  <c r="H833" i="41"/>
  <c r="G833" i="41"/>
  <c r="F833" i="41"/>
  <c r="E833" i="41"/>
  <c r="D833" i="41"/>
  <c r="AH833" i="41" s="1"/>
  <c r="C833" i="41"/>
  <c r="AG833" i="41" s="1"/>
  <c r="AE832" i="41"/>
  <c r="AB832" i="41"/>
  <c r="AA832" i="41"/>
  <c r="Z832" i="41"/>
  <c r="Y832" i="41"/>
  <c r="X832" i="41"/>
  <c r="AF832" i="41" s="1"/>
  <c r="W832" i="41"/>
  <c r="V832" i="41"/>
  <c r="U832" i="41"/>
  <c r="T832" i="41"/>
  <c r="S832" i="41"/>
  <c r="AI832" i="41" s="1"/>
  <c r="R832" i="41"/>
  <c r="AD832" i="41" s="1"/>
  <c r="Q832" i="41"/>
  <c r="O832" i="41"/>
  <c r="N832" i="41"/>
  <c r="M832" i="41"/>
  <c r="L832" i="41"/>
  <c r="K832" i="41"/>
  <c r="P832" i="41" s="1"/>
  <c r="J832" i="41"/>
  <c r="H832" i="41"/>
  <c r="G832" i="41"/>
  <c r="F832" i="41"/>
  <c r="AH832" i="41" s="1"/>
  <c r="E832" i="41"/>
  <c r="D832" i="41"/>
  <c r="I832" i="41" s="1"/>
  <c r="C832" i="41"/>
  <c r="AG832" i="41" s="1"/>
  <c r="AB831" i="41"/>
  <c r="AA831" i="41"/>
  <c r="Z831" i="41"/>
  <c r="Y831" i="41"/>
  <c r="X831" i="41"/>
  <c r="AF831" i="41" s="1"/>
  <c r="W831" i="41"/>
  <c r="V831" i="41"/>
  <c r="U831" i="41"/>
  <c r="T831" i="41"/>
  <c r="S831" i="41"/>
  <c r="R831" i="41"/>
  <c r="AC831" i="41" s="1"/>
  <c r="Q831" i="41"/>
  <c r="AI831" i="41" s="1"/>
  <c r="O831" i="41"/>
  <c r="N831" i="41"/>
  <c r="M831" i="41"/>
  <c r="L831" i="41"/>
  <c r="K831" i="41"/>
  <c r="P831" i="41" s="1"/>
  <c r="J831" i="41"/>
  <c r="H831" i="41"/>
  <c r="G831" i="41"/>
  <c r="F831" i="41"/>
  <c r="I831" i="41" s="1"/>
  <c r="E831" i="41"/>
  <c r="AG831" i="41" s="1"/>
  <c r="D831" i="41"/>
  <c r="C831" i="41"/>
  <c r="AC830" i="41"/>
  <c r="AB830" i="41"/>
  <c r="AA830" i="41"/>
  <c r="Z830" i="41"/>
  <c r="Y830" i="41"/>
  <c r="X830" i="41"/>
  <c r="AF830" i="41" s="1"/>
  <c r="W830" i="41"/>
  <c r="V830" i="41"/>
  <c r="U830" i="41"/>
  <c r="T830" i="41"/>
  <c r="AJ830" i="41" s="1"/>
  <c r="S830" i="41"/>
  <c r="R830" i="41"/>
  <c r="AD830" i="41" s="1"/>
  <c r="Q830" i="41"/>
  <c r="AI830" i="41" s="1"/>
  <c r="O830" i="41"/>
  <c r="N830" i="41"/>
  <c r="M830" i="41"/>
  <c r="P830" i="41" s="1"/>
  <c r="L830" i="41"/>
  <c r="K830" i="41"/>
  <c r="J830" i="41"/>
  <c r="I830" i="41"/>
  <c r="H830" i="41"/>
  <c r="G830" i="41"/>
  <c r="F830" i="41"/>
  <c r="E830" i="41"/>
  <c r="AG830" i="41" s="1"/>
  <c r="D830" i="41"/>
  <c r="AH830" i="41" s="1"/>
  <c r="C830" i="41"/>
  <c r="AB829" i="41"/>
  <c r="AA829" i="41"/>
  <c r="Z829" i="41"/>
  <c r="Y829" i="41"/>
  <c r="X829" i="41"/>
  <c r="AE829" i="41" s="1"/>
  <c r="W829" i="41"/>
  <c r="V829" i="41"/>
  <c r="U829" i="41"/>
  <c r="T829" i="41"/>
  <c r="AJ829" i="41" s="1"/>
  <c r="AK829" i="41" s="1"/>
  <c r="S829" i="41"/>
  <c r="AI829" i="41" s="1"/>
  <c r="R829" i="41"/>
  <c r="AD829" i="41" s="1"/>
  <c r="Q829" i="41"/>
  <c r="P829" i="41"/>
  <c r="O829" i="41"/>
  <c r="N829" i="41"/>
  <c r="M829" i="41"/>
  <c r="L829" i="41"/>
  <c r="K829" i="41"/>
  <c r="J829" i="41"/>
  <c r="H829" i="41"/>
  <c r="G829" i="41"/>
  <c r="F829" i="41"/>
  <c r="E829" i="41"/>
  <c r="D829" i="41"/>
  <c r="AH829" i="41" s="1"/>
  <c r="C829" i="41"/>
  <c r="AG829" i="41" s="1"/>
  <c r="AE828" i="41"/>
  <c r="AB828" i="41"/>
  <c r="AA828" i="41"/>
  <c r="Z828" i="41"/>
  <c r="Y828" i="41"/>
  <c r="X828" i="41"/>
  <c r="AF828" i="41" s="1"/>
  <c r="W828" i="41"/>
  <c r="V828" i="41"/>
  <c r="U828" i="41"/>
  <c r="T828" i="41"/>
  <c r="S828" i="41"/>
  <c r="AI828" i="41" s="1"/>
  <c r="R828" i="41"/>
  <c r="AD828" i="41" s="1"/>
  <c r="Q828" i="41"/>
  <c r="O828" i="41"/>
  <c r="N828" i="41"/>
  <c r="M828" i="41"/>
  <c r="L828" i="41"/>
  <c r="K828" i="41"/>
  <c r="P828" i="41" s="1"/>
  <c r="J828" i="41"/>
  <c r="H828" i="41"/>
  <c r="G828" i="41"/>
  <c r="F828" i="41"/>
  <c r="AH828" i="41" s="1"/>
  <c r="E828" i="41"/>
  <c r="D828" i="41"/>
  <c r="I828" i="41" s="1"/>
  <c r="C828" i="41"/>
  <c r="AG828" i="41" s="1"/>
  <c r="AB827" i="41"/>
  <c r="AA827" i="41"/>
  <c r="Z827" i="41"/>
  <c r="Y827" i="41"/>
  <c r="X827" i="41"/>
  <c r="AF827" i="41" s="1"/>
  <c r="W827" i="41"/>
  <c r="V827" i="41"/>
  <c r="U827" i="41"/>
  <c r="T827" i="41"/>
  <c r="S827" i="41"/>
  <c r="R827" i="41"/>
  <c r="AC827" i="41" s="1"/>
  <c r="Q827" i="41"/>
  <c r="AI827" i="41" s="1"/>
  <c r="O827" i="41"/>
  <c r="N827" i="41"/>
  <c r="M827" i="41"/>
  <c r="L827" i="41"/>
  <c r="K827" i="41"/>
  <c r="P827" i="41" s="1"/>
  <c r="J827" i="41"/>
  <c r="H827" i="41"/>
  <c r="G827" i="41"/>
  <c r="F827" i="41"/>
  <c r="I827" i="41" s="1"/>
  <c r="E827" i="41"/>
  <c r="AG827" i="41" s="1"/>
  <c r="D827" i="41"/>
  <c r="C827" i="41"/>
  <c r="AC826" i="41"/>
  <c r="AB826" i="41"/>
  <c r="AA826" i="41"/>
  <c r="Z826" i="41"/>
  <c r="Y826" i="41"/>
  <c r="X826" i="41"/>
  <c r="AF826" i="41" s="1"/>
  <c r="W826" i="41"/>
  <c r="V826" i="41"/>
  <c r="U826" i="41"/>
  <c r="T826" i="41"/>
  <c r="AJ826" i="41" s="1"/>
  <c r="S826" i="41"/>
  <c r="R826" i="41"/>
  <c r="AD826" i="41" s="1"/>
  <c r="Q826" i="41"/>
  <c r="AI826" i="41" s="1"/>
  <c r="O826" i="41"/>
  <c r="N826" i="41"/>
  <c r="M826" i="41"/>
  <c r="P826" i="41" s="1"/>
  <c r="L826" i="41"/>
  <c r="K826" i="41"/>
  <c r="J826" i="41"/>
  <c r="I826" i="41"/>
  <c r="H826" i="41"/>
  <c r="G826" i="41"/>
  <c r="F826" i="41"/>
  <c r="E826" i="41"/>
  <c r="AG826" i="41" s="1"/>
  <c r="D826" i="41"/>
  <c r="AH826" i="41" s="1"/>
  <c r="C826" i="41"/>
  <c r="AB825" i="41"/>
  <c r="AA825" i="41"/>
  <c r="Z825" i="41"/>
  <c r="Y825" i="41"/>
  <c r="X825" i="41"/>
  <c r="AE825" i="41" s="1"/>
  <c r="W825" i="41"/>
  <c r="V825" i="41"/>
  <c r="U825" i="41"/>
  <c r="T825" i="41"/>
  <c r="AJ825" i="41" s="1"/>
  <c r="AK825" i="41" s="1"/>
  <c r="S825" i="41"/>
  <c r="AI825" i="41" s="1"/>
  <c r="R825" i="41"/>
  <c r="AD825" i="41" s="1"/>
  <c r="Q825" i="41"/>
  <c r="P825" i="41"/>
  <c r="O825" i="41"/>
  <c r="N825" i="41"/>
  <c r="M825" i="41"/>
  <c r="L825" i="41"/>
  <c r="K825" i="41"/>
  <c r="J825" i="41"/>
  <c r="H825" i="41"/>
  <c r="G825" i="41"/>
  <c r="F825" i="41"/>
  <c r="E825" i="41"/>
  <c r="D825" i="41"/>
  <c r="AH825" i="41" s="1"/>
  <c r="C825" i="41"/>
  <c r="AG825" i="41" s="1"/>
  <c r="AE824" i="41"/>
  <c r="AB824" i="41"/>
  <c r="AA824" i="41"/>
  <c r="Z824" i="41"/>
  <c r="Y824" i="41"/>
  <c r="X824" i="41"/>
  <c r="AF824" i="41" s="1"/>
  <c r="W824" i="41"/>
  <c r="V824" i="41"/>
  <c r="U824" i="41"/>
  <c r="T824" i="41"/>
  <c r="S824" i="41"/>
  <c r="AI824" i="41" s="1"/>
  <c r="R824" i="41"/>
  <c r="AD824" i="41" s="1"/>
  <c r="Q824" i="41"/>
  <c r="O824" i="41"/>
  <c r="N824" i="41"/>
  <c r="M824" i="41"/>
  <c r="L824" i="41"/>
  <c r="K824" i="41"/>
  <c r="P824" i="41" s="1"/>
  <c r="J824" i="41"/>
  <c r="H824" i="41"/>
  <c r="G824" i="41"/>
  <c r="F824" i="41"/>
  <c r="AH824" i="41" s="1"/>
  <c r="E824" i="41"/>
  <c r="D824" i="41"/>
  <c r="I824" i="41" s="1"/>
  <c r="C824" i="41"/>
  <c r="AG824" i="41" s="1"/>
  <c r="AB823" i="41"/>
  <c r="AA823" i="41"/>
  <c r="Z823" i="41"/>
  <c r="Y823" i="41"/>
  <c r="X823" i="41"/>
  <c r="AF823" i="41" s="1"/>
  <c r="W823" i="41"/>
  <c r="V823" i="41"/>
  <c r="U823" i="41"/>
  <c r="T823" i="41"/>
  <c r="S823" i="41"/>
  <c r="R823" i="41"/>
  <c r="AC823" i="41" s="1"/>
  <c r="Q823" i="41"/>
  <c r="AI823" i="41" s="1"/>
  <c r="O823" i="41"/>
  <c r="N823" i="41"/>
  <c r="M823" i="41"/>
  <c r="L823" i="41"/>
  <c r="K823" i="41"/>
  <c r="P823" i="41" s="1"/>
  <c r="J823" i="41"/>
  <c r="H823" i="41"/>
  <c r="G823" i="41"/>
  <c r="F823" i="41"/>
  <c r="I823" i="41" s="1"/>
  <c r="E823" i="41"/>
  <c r="AG823" i="41" s="1"/>
  <c r="D823" i="41"/>
  <c r="C823" i="41"/>
  <c r="AC822" i="41"/>
  <c r="AB822" i="41"/>
  <c r="AA822" i="41"/>
  <c r="Z822" i="41"/>
  <c r="Y822" i="41"/>
  <c r="X822" i="41"/>
  <c r="AF822" i="41" s="1"/>
  <c r="W822" i="41"/>
  <c r="V822" i="41"/>
  <c r="U822" i="41"/>
  <c r="T822" i="41"/>
  <c r="AJ822" i="41" s="1"/>
  <c r="S822" i="41"/>
  <c r="R822" i="41"/>
  <c r="AD822" i="41" s="1"/>
  <c r="Q822" i="41"/>
  <c r="AI822" i="41" s="1"/>
  <c r="O822" i="41"/>
  <c r="N822" i="41"/>
  <c r="M822" i="41"/>
  <c r="P822" i="41" s="1"/>
  <c r="L822" i="41"/>
  <c r="K822" i="41"/>
  <c r="J822" i="41"/>
  <c r="I822" i="41"/>
  <c r="H822" i="41"/>
  <c r="G822" i="41"/>
  <c r="F822" i="41"/>
  <c r="E822" i="41"/>
  <c r="AG822" i="41" s="1"/>
  <c r="D822" i="41"/>
  <c r="AH822" i="41" s="1"/>
  <c r="C822" i="41"/>
  <c r="AB821" i="41"/>
  <c r="AA821" i="41"/>
  <c r="Z821" i="41"/>
  <c r="Y821" i="41"/>
  <c r="X821" i="41"/>
  <c r="AE821" i="41" s="1"/>
  <c r="W821" i="41"/>
  <c r="V821" i="41"/>
  <c r="U821" i="41"/>
  <c r="T821" i="41"/>
  <c r="AJ821" i="41" s="1"/>
  <c r="AK821" i="41" s="1"/>
  <c r="S821" i="41"/>
  <c r="AI821" i="41" s="1"/>
  <c r="R821" i="41"/>
  <c r="AD821" i="41" s="1"/>
  <c r="Q821" i="41"/>
  <c r="P821" i="41"/>
  <c r="O821" i="41"/>
  <c r="N821" i="41"/>
  <c r="M821" i="41"/>
  <c r="L821" i="41"/>
  <c r="K821" i="41"/>
  <c r="J821" i="41"/>
  <c r="H821" i="41"/>
  <c r="G821" i="41"/>
  <c r="F821" i="41"/>
  <c r="E821" i="41"/>
  <c r="D821" i="41"/>
  <c r="AH821" i="41" s="1"/>
  <c r="C821" i="41"/>
  <c r="AG821" i="41" s="1"/>
  <c r="AE820" i="41"/>
  <c r="AB820" i="41"/>
  <c r="AA820" i="41"/>
  <c r="Z820" i="41"/>
  <c r="Y820" i="41"/>
  <c r="X820" i="41"/>
  <c r="AF820" i="41" s="1"/>
  <c r="W820" i="41"/>
  <c r="V820" i="41"/>
  <c r="U820" i="41"/>
  <c r="T820" i="41"/>
  <c r="S820" i="41"/>
  <c r="AI820" i="41" s="1"/>
  <c r="R820" i="41"/>
  <c r="AD820" i="41" s="1"/>
  <c r="Q820" i="41"/>
  <c r="O820" i="41"/>
  <c r="N820" i="41"/>
  <c r="M820" i="41"/>
  <c r="L820" i="41"/>
  <c r="K820" i="41"/>
  <c r="P820" i="41" s="1"/>
  <c r="J820" i="41"/>
  <c r="H820" i="41"/>
  <c r="G820" i="41"/>
  <c r="F820" i="41"/>
  <c r="AH820" i="41" s="1"/>
  <c r="E820" i="41"/>
  <c r="D820" i="41"/>
  <c r="I820" i="41" s="1"/>
  <c r="C820" i="41"/>
  <c r="AG820" i="41" s="1"/>
  <c r="AB819" i="41"/>
  <c r="AB855" i="41" s="1"/>
  <c r="AA819" i="41"/>
  <c r="AA855" i="41" s="1"/>
  <c r="Z819" i="41"/>
  <c r="Z855" i="41" s="1"/>
  <c r="Y819" i="41"/>
  <c r="Y855" i="41" s="1"/>
  <c r="X819" i="41"/>
  <c r="X855" i="41" s="1"/>
  <c r="W819" i="41"/>
  <c r="W855" i="41" s="1"/>
  <c r="V819" i="41"/>
  <c r="V855" i="41" s="1"/>
  <c r="U819" i="41"/>
  <c r="U855" i="41" s="1"/>
  <c r="T819" i="41"/>
  <c r="T855" i="41" s="1"/>
  <c r="S819" i="41"/>
  <c r="S855" i="41" s="1"/>
  <c r="R819" i="41"/>
  <c r="AC819" i="41" s="1"/>
  <c r="Q819" i="41"/>
  <c r="Q855" i="41" s="1"/>
  <c r="O819" i="41"/>
  <c r="O855" i="41" s="1"/>
  <c r="N819" i="41"/>
  <c r="N855" i="41" s="1"/>
  <c r="M819" i="41"/>
  <c r="M855" i="41" s="1"/>
  <c r="L819" i="41"/>
  <c r="L855" i="41" s="1"/>
  <c r="K819" i="41"/>
  <c r="P819" i="41" s="1"/>
  <c r="P855" i="41" s="1"/>
  <c r="J819" i="41"/>
  <c r="J855" i="41" s="1"/>
  <c r="H819" i="41"/>
  <c r="H855" i="41" s="1"/>
  <c r="G819" i="41"/>
  <c r="G855" i="41" s="1"/>
  <c r="F819" i="41"/>
  <c r="I819" i="41" s="1"/>
  <c r="E819" i="41"/>
  <c r="E855" i="41" s="1"/>
  <c r="D819" i="41"/>
  <c r="D855" i="41" s="1"/>
  <c r="C819" i="41"/>
  <c r="C855" i="41" s="1"/>
  <c r="AE809" i="41"/>
  <c r="AB809" i="41"/>
  <c r="AA809" i="41"/>
  <c r="Z809" i="41"/>
  <c r="Y809" i="41"/>
  <c r="X809" i="41"/>
  <c r="AF809" i="41" s="1"/>
  <c r="W809" i="41"/>
  <c r="V809" i="41"/>
  <c r="U809" i="41"/>
  <c r="T809" i="41"/>
  <c r="S809" i="41"/>
  <c r="AI809" i="41" s="1"/>
  <c r="R809" i="41"/>
  <c r="AD809" i="41" s="1"/>
  <c r="Q809" i="41"/>
  <c r="O809" i="41"/>
  <c r="N809" i="41"/>
  <c r="M809" i="41"/>
  <c r="L809" i="41"/>
  <c r="K809" i="41"/>
  <c r="P809" i="41" s="1"/>
  <c r="J809" i="41"/>
  <c r="H809" i="41"/>
  <c r="G809" i="41"/>
  <c r="F809" i="41"/>
  <c r="AH809" i="41" s="1"/>
  <c r="E809" i="41"/>
  <c r="D809" i="41"/>
  <c r="I809" i="41" s="1"/>
  <c r="C809" i="41"/>
  <c r="AG809" i="41" s="1"/>
  <c r="AB808" i="41"/>
  <c r="AA808" i="41"/>
  <c r="Z808" i="41"/>
  <c r="Y808" i="41"/>
  <c r="X808" i="41"/>
  <c r="AF808" i="41" s="1"/>
  <c r="W808" i="41"/>
  <c r="V808" i="41"/>
  <c r="U808" i="41"/>
  <c r="T808" i="41"/>
  <c r="S808" i="41"/>
  <c r="R808" i="41"/>
  <c r="AC808" i="41" s="1"/>
  <c r="Q808" i="41"/>
  <c r="AI808" i="41" s="1"/>
  <c r="O808" i="41"/>
  <c r="N808" i="41"/>
  <c r="M808" i="41"/>
  <c r="L808" i="41"/>
  <c r="K808" i="41"/>
  <c r="P808" i="41" s="1"/>
  <c r="J808" i="41"/>
  <c r="H808" i="41"/>
  <c r="G808" i="41"/>
  <c r="F808" i="41"/>
  <c r="I808" i="41" s="1"/>
  <c r="E808" i="41"/>
  <c r="AG808" i="41" s="1"/>
  <c r="D808" i="41"/>
  <c r="C808" i="41"/>
  <c r="AC807" i="41"/>
  <c r="AB807" i="41"/>
  <c r="AA807" i="41"/>
  <c r="Z807" i="41"/>
  <c r="Y807" i="41"/>
  <c r="X807" i="41"/>
  <c r="AF807" i="41" s="1"/>
  <c r="W807" i="41"/>
  <c r="V807" i="41"/>
  <c r="U807" i="41"/>
  <c r="T807" i="41"/>
  <c r="AJ807" i="41" s="1"/>
  <c r="AK807" i="41" s="1"/>
  <c r="S807" i="41"/>
  <c r="R807" i="41"/>
  <c r="AD807" i="41" s="1"/>
  <c r="Q807" i="41"/>
  <c r="AI807" i="41" s="1"/>
  <c r="O807" i="41"/>
  <c r="N807" i="41"/>
  <c r="M807" i="41"/>
  <c r="P807" i="41" s="1"/>
  <c r="L807" i="41"/>
  <c r="K807" i="41"/>
  <c r="J807" i="41"/>
  <c r="I807" i="41"/>
  <c r="H807" i="41"/>
  <c r="G807" i="41"/>
  <c r="F807" i="41"/>
  <c r="E807" i="41"/>
  <c r="AG807" i="41" s="1"/>
  <c r="D807" i="41"/>
  <c r="AH807" i="41" s="1"/>
  <c r="C807" i="41"/>
  <c r="AB806" i="41"/>
  <c r="AA806" i="41"/>
  <c r="Z806" i="41"/>
  <c r="Y806" i="41"/>
  <c r="X806" i="41"/>
  <c r="AE806" i="41" s="1"/>
  <c r="W806" i="41"/>
  <c r="V806" i="41"/>
  <c r="U806" i="41"/>
  <c r="T806" i="41"/>
  <c r="AJ806" i="41" s="1"/>
  <c r="S806" i="41"/>
  <c r="AI806" i="41" s="1"/>
  <c r="R806" i="41"/>
  <c r="AD806" i="41" s="1"/>
  <c r="Q806" i="41"/>
  <c r="P806" i="41"/>
  <c r="O806" i="41"/>
  <c r="N806" i="41"/>
  <c r="M806" i="41"/>
  <c r="L806" i="41"/>
  <c r="K806" i="41"/>
  <c r="J806" i="41"/>
  <c r="H806" i="41"/>
  <c r="G806" i="41"/>
  <c r="F806" i="41"/>
  <c r="E806" i="41"/>
  <c r="D806" i="41"/>
  <c r="AH806" i="41" s="1"/>
  <c r="C806" i="41"/>
  <c r="AG806" i="41" s="1"/>
  <c r="AE805" i="41"/>
  <c r="AB805" i="41"/>
  <c r="AA805" i="41"/>
  <c r="Z805" i="41"/>
  <c r="Y805" i="41"/>
  <c r="X805" i="41"/>
  <c r="AF805" i="41" s="1"/>
  <c r="W805" i="41"/>
  <c r="V805" i="41"/>
  <c r="U805" i="41"/>
  <c r="T805" i="41"/>
  <c r="S805" i="41"/>
  <c r="AI805" i="41" s="1"/>
  <c r="R805" i="41"/>
  <c r="AD805" i="41" s="1"/>
  <c r="Q805" i="41"/>
  <c r="O805" i="41"/>
  <c r="N805" i="41"/>
  <c r="M805" i="41"/>
  <c r="L805" i="41"/>
  <c r="K805" i="41"/>
  <c r="P805" i="41" s="1"/>
  <c r="J805" i="41"/>
  <c r="H805" i="41"/>
  <c r="G805" i="41"/>
  <c r="F805" i="41"/>
  <c r="AH805" i="41" s="1"/>
  <c r="E805" i="41"/>
  <c r="D805" i="41"/>
  <c r="I805" i="41" s="1"/>
  <c r="C805" i="41"/>
  <c r="AG805" i="41" s="1"/>
  <c r="AB804" i="41"/>
  <c r="AA804" i="41"/>
  <c r="Z804" i="41"/>
  <c r="Y804" i="41"/>
  <c r="X804" i="41"/>
  <c r="AF804" i="41" s="1"/>
  <c r="W804" i="41"/>
  <c r="V804" i="41"/>
  <c r="U804" i="41"/>
  <c r="T804" i="41"/>
  <c r="S804" i="41"/>
  <c r="R804" i="41"/>
  <c r="AC804" i="41" s="1"/>
  <c r="Q804" i="41"/>
  <c r="AI804" i="41" s="1"/>
  <c r="O804" i="41"/>
  <c r="N804" i="41"/>
  <c r="M804" i="41"/>
  <c r="L804" i="41"/>
  <c r="K804" i="41"/>
  <c r="P804" i="41" s="1"/>
  <c r="J804" i="41"/>
  <c r="H804" i="41"/>
  <c r="G804" i="41"/>
  <c r="F804" i="41"/>
  <c r="I804" i="41" s="1"/>
  <c r="E804" i="41"/>
  <c r="AG804" i="41" s="1"/>
  <c r="D804" i="41"/>
  <c r="C804" i="41"/>
  <c r="AC803" i="41"/>
  <c r="AB803" i="41"/>
  <c r="AA803" i="41"/>
  <c r="Z803" i="41"/>
  <c r="Y803" i="41"/>
  <c r="X803" i="41"/>
  <c r="AF803" i="41" s="1"/>
  <c r="W803" i="41"/>
  <c r="V803" i="41"/>
  <c r="U803" i="41"/>
  <c r="T803" i="41"/>
  <c r="AJ803" i="41" s="1"/>
  <c r="AK803" i="41" s="1"/>
  <c r="S803" i="41"/>
  <c r="R803" i="41"/>
  <c r="AD803" i="41" s="1"/>
  <c r="Q803" i="41"/>
  <c r="AI803" i="41" s="1"/>
  <c r="O803" i="41"/>
  <c r="N803" i="41"/>
  <c r="M803" i="41"/>
  <c r="P803" i="41" s="1"/>
  <c r="L803" i="41"/>
  <c r="K803" i="41"/>
  <c r="J803" i="41"/>
  <c r="I803" i="41"/>
  <c r="H803" i="41"/>
  <c r="G803" i="41"/>
  <c r="F803" i="41"/>
  <c r="E803" i="41"/>
  <c r="AG803" i="41" s="1"/>
  <c r="D803" i="41"/>
  <c r="AH803" i="41" s="1"/>
  <c r="C803" i="41"/>
  <c r="AB802" i="41"/>
  <c r="AA802" i="41"/>
  <c r="Z802" i="41"/>
  <c r="Y802" i="41"/>
  <c r="X802" i="41"/>
  <c r="AE802" i="41" s="1"/>
  <c r="W802" i="41"/>
  <c r="V802" i="41"/>
  <c r="U802" i="41"/>
  <c r="T802" i="41"/>
  <c r="AJ802" i="41" s="1"/>
  <c r="S802" i="41"/>
  <c r="AI802" i="41" s="1"/>
  <c r="R802" i="41"/>
  <c r="AD802" i="41" s="1"/>
  <c r="Q802" i="41"/>
  <c r="P802" i="41"/>
  <c r="O802" i="41"/>
  <c r="N802" i="41"/>
  <c r="M802" i="41"/>
  <c r="L802" i="41"/>
  <c r="K802" i="41"/>
  <c r="J802" i="41"/>
  <c r="H802" i="41"/>
  <c r="G802" i="41"/>
  <c r="F802" i="41"/>
  <c r="E802" i="41"/>
  <c r="D802" i="41"/>
  <c r="AH802" i="41" s="1"/>
  <c r="C802" i="41"/>
  <c r="AG802" i="41" s="1"/>
  <c r="AE801" i="41"/>
  <c r="AB801" i="41"/>
  <c r="AA801" i="41"/>
  <c r="Z801" i="41"/>
  <c r="Y801" i="41"/>
  <c r="X801" i="41"/>
  <c r="AF801" i="41" s="1"/>
  <c r="W801" i="41"/>
  <c r="V801" i="41"/>
  <c r="U801" i="41"/>
  <c r="T801" i="41"/>
  <c r="S801" i="41"/>
  <c r="AI801" i="41" s="1"/>
  <c r="R801" i="41"/>
  <c r="AD801" i="41" s="1"/>
  <c r="Q801" i="41"/>
  <c r="O801" i="41"/>
  <c r="N801" i="41"/>
  <c r="M801" i="41"/>
  <c r="L801" i="41"/>
  <c r="K801" i="41"/>
  <c r="P801" i="41" s="1"/>
  <c r="J801" i="41"/>
  <c r="H801" i="41"/>
  <c r="G801" i="41"/>
  <c r="F801" i="41"/>
  <c r="AH801" i="41" s="1"/>
  <c r="E801" i="41"/>
  <c r="D801" i="41"/>
  <c r="I801" i="41" s="1"/>
  <c r="C801" i="41"/>
  <c r="AG801" i="41" s="1"/>
  <c r="AB800" i="41"/>
  <c r="AA800" i="41"/>
  <c r="Z800" i="41"/>
  <c r="Y800" i="41"/>
  <c r="X800" i="41"/>
  <c r="AF800" i="41" s="1"/>
  <c r="W800" i="41"/>
  <c r="V800" i="41"/>
  <c r="U800" i="41"/>
  <c r="T800" i="41"/>
  <c r="S800" i="41"/>
  <c r="R800" i="41"/>
  <c r="AC800" i="41" s="1"/>
  <c r="Q800" i="41"/>
  <c r="AI800" i="41" s="1"/>
  <c r="O800" i="41"/>
  <c r="N800" i="41"/>
  <c r="M800" i="41"/>
  <c r="L800" i="41"/>
  <c r="K800" i="41"/>
  <c r="P800" i="41" s="1"/>
  <c r="J800" i="41"/>
  <c r="H800" i="41"/>
  <c r="G800" i="41"/>
  <c r="F800" i="41"/>
  <c r="I800" i="41" s="1"/>
  <c r="E800" i="41"/>
  <c r="AG800" i="41" s="1"/>
  <c r="D800" i="41"/>
  <c r="C800" i="41"/>
  <c r="AC799" i="41"/>
  <c r="AB799" i="41"/>
  <c r="AA799" i="41"/>
  <c r="Z799" i="41"/>
  <c r="Y799" i="41"/>
  <c r="X799" i="41"/>
  <c r="AF799" i="41" s="1"/>
  <c r="W799" i="41"/>
  <c r="V799" i="41"/>
  <c r="U799" i="41"/>
  <c r="T799" i="41"/>
  <c r="AJ799" i="41" s="1"/>
  <c r="AK799" i="41" s="1"/>
  <c r="S799" i="41"/>
  <c r="R799" i="41"/>
  <c r="AD799" i="41" s="1"/>
  <c r="Q799" i="41"/>
  <c r="AI799" i="41" s="1"/>
  <c r="O799" i="41"/>
  <c r="N799" i="41"/>
  <c r="M799" i="41"/>
  <c r="P799" i="41" s="1"/>
  <c r="L799" i="41"/>
  <c r="K799" i="41"/>
  <c r="J799" i="41"/>
  <c r="I799" i="41"/>
  <c r="H799" i="41"/>
  <c r="G799" i="41"/>
  <c r="F799" i="41"/>
  <c r="E799" i="41"/>
  <c r="AG799" i="41" s="1"/>
  <c r="D799" i="41"/>
  <c r="AH799" i="41" s="1"/>
  <c r="C799" i="41"/>
  <c r="AB798" i="41"/>
  <c r="AA798" i="41"/>
  <c r="Z798" i="41"/>
  <c r="Y798" i="41"/>
  <c r="X798" i="41"/>
  <c r="AE798" i="41" s="1"/>
  <c r="W798" i="41"/>
  <c r="V798" i="41"/>
  <c r="U798" i="41"/>
  <c r="T798" i="41"/>
  <c r="AJ798" i="41" s="1"/>
  <c r="S798" i="41"/>
  <c r="AI798" i="41" s="1"/>
  <c r="R798" i="41"/>
  <c r="AD798" i="41" s="1"/>
  <c r="Q798" i="41"/>
  <c r="P798" i="41"/>
  <c r="O798" i="41"/>
  <c r="N798" i="41"/>
  <c r="M798" i="41"/>
  <c r="L798" i="41"/>
  <c r="K798" i="41"/>
  <c r="J798" i="41"/>
  <c r="H798" i="41"/>
  <c r="G798" i="41"/>
  <c r="F798" i="41"/>
  <c r="E798" i="41"/>
  <c r="D798" i="41"/>
  <c r="AH798" i="41" s="1"/>
  <c r="C798" i="41"/>
  <c r="AG798" i="41" s="1"/>
  <c r="AE797" i="41"/>
  <c r="AB797" i="41"/>
  <c r="AA797" i="41"/>
  <c r="Z797" i="41"/>
  <c r="Y797" i="41"/>
  <c r="X797" i="41"/>
  <c r="AF797" i="41" s="1"/>
  <c r="W797" i="41"/>
  <c r="V797" i="41"/>
  <c r="U797" i="41"/>
  <c r="T797" i="41"/>
  <c r="S797" i="41"/>
  <c r="AI797" i="41" s="1"/>
  <c r="R797" i="41"/>
  <c r="AD797" i="41" s="1"/>
  <c r="Q797" i="41"/>
  <c r="O797" i="41"/>
  <c r="N797" i="41"/>
  <c r="M797" i="41"/>
  <c r="L797" i="41"/>
  <c r="K797" i="41"/>
  <c r="P797" i="41" s="1"/>
  <c r="J797" i="41"/>
  <c r="H797" i="41"/>
  <c r="G797" i="41"/>
  <c r="F797" i="41"/>
  <c r="AH797" i="41" s="1"/>
  <c r="E797" i="41"/>
  <c r="D797" i="41"/>
  <c r="I797" i="41" s="1"/>
  <c r="C797" i="41"/>
  <c r="AG797" i="41" s="1"/>
  <c r="AB796" i="41"/>
  <c r="AA796" i="41"/>
  <c r="Z796" i="41"/>
  <c r="Y796" i="41"/>
  <c r="X796" i="41"/>
  <c r="AF796" i="41" s="1"/>
  <c r="W796" i="41"/>
  <c r="V796" i="41"/>
  <c r="U796" i="41"/>
  <c r="T796" i="41"/>
  <c r="S796" i="41"/>
  <c r="R796" i="41"/>
  <c r="AC796" i="41" s="1"/>
  <c r="Q796" i="41"/>
  <c r="AI796" i="41" s="1"/>
  <c r="O796" i="41"/>
  <c r="N796" i="41"/>
  <c r="M796" i="41"/>
  <c r="L796" i="41"/>
  <c r="K796" i="41"/>
  <c r="P796" i="41" s="1"/>
  <c r="J796" i="41"/>
  <c r="H796" i="41"/>
  <c r="G796" i="41"/>
  <c r="F796" i="41"/>
  <c r="I796" i="41" s="1"/>
  <c r="E796" i="41"/>
  <c r="AG796" i="41" s="1"/>
  <c r="D796" i="41"/>
  <c r="C796" i="41"/>
  <c r="AC795" i="41"/>
  <c r="AB795" i="41"/>
  <c r="AA795" i="41"/>
  <c r="Z795" i="41"/>
  <c r="Y795" i="41"/>
  <c r="X795" i="41"/>
  <c r="AF795" i="41" s="1"/>
  <c r="W795" i="41"/>
  <c r="V795" i="41"/>
  <c r="U795" i="41"/>
  <c r="T795" i="41"/>
  <c r="AJ795" i="41" s="1"/>
  <c r="AK795" i="41" s="1"/>
  <c r="S795" i="41"/>
  <c r="R795" i="41"/>
  <c r="AD795" i="41" s="1"/>
  <c r="Q795" i="41"/>
  <c r="AI795" i="41" s="1"/>
  <c r="O795" i="41"/>
  <c r="N795" i="41"/>
  <c r="M795" i="41"/>
  <c r="P795" i="41" s="1"/>
  <c r="L795" i="41"/>
  <c r="K795" i="41"/>
  <c r="J795" i="41"/>
  <c r="I795" i="41"/>
  <c r="H795" i="41"/>
  <c r="G795" i="41"/>
  <c r="F795" i="41"/>
  <c r="E795" i="41"/>
  <c r="AG795" i="41" s="1"/>
  <c r="D795" i="41"/>
  <c r="AH795" i="41" s="1"/>
  <c r="C795" i="41"/>
  <c r="AB794" i="41"/>
  <c r="AA794" i="41"/>
  <c r="Z794" i="41"/>
  <c r="Y794" i="41"/>
  <c r="X794" i="41"/>
  <c r="AE794" i="41" s="1"/>
  <c r="W794" i="41"/>
  <c r="V794" i="41"/>
  <c r="U794" i="41"/>
  <c r="T794" i="41"/>
  <c r="AJ794" i="41" s="1"/>
  <c r="S794" i="41"/>
  <c r="AI794" i="41" s="1"/>
  <c r="R794" i="41"/>
  <c r="AD794" i="41" s="1"/>
  <c r="Q794" i="41"/>
  <c r="P794" i="41"/>
  <c r="O794" i="41"/>
  <c r="N794" i="41"/>
  <c r="M794" i="41"/>
  <c r="L794" i="41"/>
  <c r="K794" i="41"/>
  <c r="J794" i="41"/>
  <c r="H794" i="41"/>
  <c r="G794" i="41"/>
  <c r="F794" i="41"/>
  <c r="E794" i="41"/>
  <c r="D794" i="41"/>
  <c r="AH794" i="41" s="1"/>
  <c r="C794" i="41"/>
  <c r="AG794" i="41" s="1"/>
  <c r="AE793" i="41"/>
  <c r="AB793" i="41"/>
  <c r="AA793" i="41"/>
  <c r="Z793" i="41"/>
  <c r="Y793" i="41"/>
  <c r="X793" i="41"/>
  <c r="AF793" i="41" s="1"/>
  <c r="W793" i="41"/>
  <c r="V793" i="41"/>
  <c r="U793" i="41"/>
  <c r="T793" i="41"/>
  <c r="S793" i="41"/>
  <c r="AI793" i="41" s="1"/>
  <c r="R793" i="41"/>
  <c r="AD793" i="41" s="1"/>
  <c r="Q793" i="41"/>
  <c r="O793" i="41"/>
  <c r="N793" i="41"/>
  <c r="M793" i="41"/>
  <c r="L793" i="41"/>
  <c r="K793" i="41"/>
  <c r="P793" i="41" s="1"/>
  <c r="J793" i="41"/>
  <c r="H793" i="41"/>
  <c r="G793" i="41"/>
  <c r="F793" i="41"/>
  <c r="AH793" i="41" s="1"/>
  <c r="E793" i="41"/>
  <c r="D793" i="41"/>
  <c r="I793" i="41" s="1"/>
  <c r="C793" i="41"/>
  <c r="AG793" i="41" s="1"/>
  <c r="AB792" i="41"/>
  <c r="AA792" i="41"/>
  <c r="Z792" i="41"/>
  <c r="Y792" i="41"/>
  <c r="X792" i="41"/>
  <c r="AF792" i="41" s="1"/>
  <c r="W792" i="41"/>
  <c r="V792" i="41"/>
  <c r="U792" i="41"/>
  <c r="T792" i="41"/>
  <c r="S792" i="41"/>
  <c r="R792" i="41"/>
  <c r="AC792" i="41" s="1"/>
  <c r="Q792" i="41"/>
  <c r="AI792" i="41" s="1"/>
  <c r="O792" i="41"/>
  <c r="N792" i="41"/>
  <c r="M792" i="41"/>
  <c r="L792" i="41"/>
  <c r="K792" i="41"/>
  <c r="P792" i="41" s="1"/>
  <c r="J792" i="41"/>
  <c r="H792" i="41"/>
  <c r="G792" i="41"/>
  <c r="F792" i="41"/>
  <c r="I792" i="41" s="1"/>
  <c r="E792" i="41"/>
  <c r="AG792" i="41" s="1"/>
  <c r="D792" i="41"/>
  <c r="C792" i="41"/>
  <c r="AC791" i="41"/>
  <c r="AB791" i="41"/>
  <c r="AA791" i="41"/>
  <c r="Z791" i="41"/>
  <c r="Y791" i="41"/>
  <c r="X791" i="41"/>
  <c r="AF791" i="41" s="1"/>
  <c r="W791" i="41"/>
  <c r="V791" i="41"/>
  <c r="U791" i="41"/>
  <c r="T791" i="41"/>
  <c r="AJ791" i="41" s="1"/>
  <c r="AK791" i="41" s="1"/>
  <c r="S791" i="41"/>
  <c r="R791" i="41"/>
  <c r="AD791" i="41" s="1"/>
  <c r="Q791" i="41"/>
  <c r="AI791" i="41" s="1"/>
  <c r="O791" i="41"/>
  <c r="N791" i="41"/>
  <c r="M791" i="41"/>
  <c r="P791" i="41" s="1"/>
  <c r="L791" i="41"/>
  <c r="K791" i="41"/>
  <c r="J791" i="41"/>
  <c r="I791" i="41"/>
  <c r="H791" i="41"/>
  <c r="G791" i="41"/>
  <c r="F791" i="41"/>
  <c r="E791" i="41"/>
  <c r="AG791" i="41" s="1"/>
  <c r="D791" i="41"/>
  <c r="AH791" i="41" s="1"/>
  <c r="C791" i="41"/>
  <c r="AB790" i="41"/>
  <c r="AA790" i="41"/>
  <c r="Z790" i="41"/>
  <c r="Y790" i="41"/>
  <c r="X790" i="41"/>
  <c r="AE790" i="41" s="1"/>
  <c r="W790" i="41"/>
  <c r="V790" i="41"/>
  <c r="U790" i="41"/>
  <c r="T790" i="41"/>
  <c r="AJ790" i="41" s="1"/>
  <c r="S790" i="41"/>
  <c r="AI790" i="41" s="1"/>
  <c r="R790" i="41"/>
  <c r="AD790" i="41" s="1"/>
  <c r="Q790" i="41"/>
  <c r="P790" i="41"/>
  <c r="O790" i="41"/>
  <c r="N790" i="41"/>
  <c r="M790" i="41"/>
  <c r="L790" i="41"/>
  <c r="K790" i="41"/>
  <c r="J790" i="41"/>
  <c r="H790" i="41"/>
  <c r="G790" i="41"/>
  <c r="F790" i="41"/>
  <c r="E790" i="41"/>
  <c r="D790" i="41"/>
  <c r="AH790" i="41" s="1"/>
  <c r="C790" i="41"/>
  <c r="AG790" i="41" s="1"/>
  <c r="AE789" i="41"/>
  <c r="AB789" i="41"/>
  <c r="AA789" i="41"/>
  <c r="Z789" i="41"/>
  <c r="Y789" i="41"/>
  <c r="X789" i="41"/>
  <c r="AF789" i="41" s="1"/>
  <c r="W789" i="41"/>
  <c r="V789" i="41"/>
  <c r="U789" i="41"/>
  <c r="T789" i="41"/>
  <c r="S789" i="41"/>
  <c r="AI789" i="41" s="1"/>
  <c r="R789" i="41"/>
  <c r="AD789" i="41" s="1"/>
  <c r="Q789" i="41"/>
  <c r="O789" i="41"/>
  <c r="N789" i="41"/>
  <c r="M789" i="41"/>
  <c r="L789" i="41"/>
  <c r="K789" i="41"/>
  <c r="P789" i="41" s="1"/>
  <c r="J789" i="41"/>
  <c r="H789" i="41"/>
  <c r="G789" i="41"/>
  <c r="F789" i="41"/>
  <c r="AH789" i="41" s="1"/>
  <c r="E789" i="41"/>
  <c r="D789" i="41"/>
  <c r="I789" i="41" s="1"/>
  <c r="C789" i="41"/>
  <c r="AG789" i="41" s="1"/>
  <c r="AB788" i="41"/>
  <c r="AA788" i="41"/>
  <c r="Z788" i="41"/>
  <c r="Y788" i="41"/>
  <c r="X788" i="41"/>
  <c r="AF788" i="41" s="1"/>
  <c r="W788" i="41"/>
  <c r="V788" i="41"/>
  <c r="U788" i="41"/>
  <c r="T788" i="41"/>
  <c r="S788" i="41"/>
  <c r="R788" i="41"/>
  <c r="AC788" i="41" s="1"/>
  <c r="Q788" i="41"/>
  <c r="AI788" i="41" s="1"/>
  <c r="O788" i="41"/>
  <c r="N788" i="41"/>
  <c r="M788" i="41"/>
  <c r="L788" i="41"/>
  <c r="K788" i="41"/>
  <c r="P788" i="41" s="1"/>
  <c r="J788" i="41"/>
  <c r="H788" i="41"/>
  <c r="G788" i="41"/>
  <c r="F788" i="41"/>
  <c r="I788" i="41" s="1"/>
  <c r="E788" i="41"/>
  <c r="AG788" i="41" s="1"/>
  <c r="D788" i="41"/>
  <c r="C788" i="41"/>
  <c r="AC787" i="41"/>
  <c r="AB787" i="41"/>
  <c r="AA787" i="41"/>
  <c r="Z787" i="41"/>
  <c r="Y787" i="41"/>
  <c r="X787" i="41"/>
  <c r="AF787" i="41" s="1"/>
  <c r="W787" i="41"/>
  <c r="V787" i="41"/>
  <c r="U787" i="41"/>
  <c r="T787" i="41"/>
  <c r="AJ787" i="41" s="1"/>
  <c r="AK787" i="41" s="1"/>
  <c r="S787" i="41"/>
  <c r="R787" i="41"/>
  <c r="AD787" i="41" s="1"/>
  <c r="Q787" i="41"/>
  <c r="AI787" i="41" s="1"/>
  <c r="O787" i="41"/>
  <c r="N787" i="41"/>
  <c r="M787" i="41"/>
  <c r="P787" i="41" s="1"/>
  <c r="L787" i="41"/>
  <c r="K787" i="41"/>
  <c r="J787" i="41"/>
  <c r="I787" i="41"/>
  <c r="H787" i="41"/>
  <c r="G787" i="41"/>
  <c r="F787" i="41"/>
  <c r="E787" i="41"/>
  <c r="AG787" i="41" s="1"/>
  <c r="D787" i="41"/>
  <c r="AH787" i="41" s="1"/>
  <c r="C787" i="41"/>
  <c r="AB786" i="41"/>
  <c r="AA786" i="41"/>
  <c r="Z786" i="41"/>
  <c r="Y786" i="41"/>
  <c r="X786" i="41"/>
  <c r="AE786" i="41" s="1"/>
  <c r="W786" i="41"/>
  <c r="V786" i="41"/>
  <c r="U786" i="41"/>
  <c r="T786" i="41"/>
  <c r="AJ786" i="41" s="1"/>
  <c r="S786" i="41"/>
  <c r="AI786" i="41" s="1"/>
  <c r="R786" i="41"/>
  <c r="AD786" i="41" s="1"/>
  <c r="Q786" i="41"/>
  <c r="P786" i="41"/>
  <c r="O786" i="41"/>
  <c r="N786" i="41"/>
  <c r="M786" i="41"/>
  <c r="L786" i="41"/>
  <c r="K786" i="41"/>
  <c r="J786" i="41"/>
  <c r="H786" i="41"/>
  <c r="G786" i="41"/>
  <c r="F786" i="41"/>
  <c r="E786" i="41"/>
  <c r="D786" i="41"/>
  <c r="AH786" i="41" s="1"/>
  <c r="C786" i="41"/>
  <c r="AG786" i="41" s="1"/>
  <c r="AE785" i="41"/>
  <c r="AB785" i="41"/>
  <c r="AA785" i="41"/>
  <c r="Z785" i="41"/>
  <c r="Y785" i="41"/>
  <c r="X785" i="41"/>
  <c r="AF785" i="41" s="1"/>
  <c r="W785" i="41"/>
  <c r="V785" i="41"/>
  <c r="U785" i="41"/>
  <c r="T785" i="41"/>
  <c r="S785" i="41"/>
  <c r="AI785" i="41" s="1"/>
  <c r="R785" i="41"/>
  <c r="AD785" i="41" s="1"/>
  <c r="Q785" i="41"/>
  <c r="O785" i="41"/>
  <c r="N785" i="41"/>
  <c r="M785" i="41"/>
  <c r="L785" i="41"/>
  <c r="K785" i="41"/>
  <c r="P785" i="41" s="1"/>
  <c r="J785" i="41"/>
  <c r="H785" i="41"/>
  <c r="G785" i="41"/>
  <c r="F785" i="41"/>
  <c r="AH785" i="41" s="1"/>
  <c r="E785" i="41"/>
  <c r="D785" i="41"/>
  <c r="I785" i="41" s="1"/>
  <c r="C785" i="41"/>
  <c r="AG785" i="41" s="1"/>
  <c r="AB784" i="41"/>
  <c r="AA784" i="41"/>
  <c r="Z784" i="41"/>
  <c r="Y784" i="41"/>
  <c r="X784" i="41"/>
  <c r="AF784" i="41" s="1"/>
  <c r="W784" i="41"/>
  <c r="V784" i="41"/>
  <c r="U784" i="41"/>
  <c r="T784" i="41"/>
  <c r="S784" i="41"/>
  <c r="R784" i="41"/>
  <c r="AC784" i="41" s="1"/>
  <c r="Q784" i="41"/>
  <c r="AI784" i="41" s="1"/>
  <c r="O784" i="41"/>
  <c r="N784" i="41"/>
  <c r="M784" i="41"/>
  <c r="L784" i="41"/>
  <c r="K784" i="41"/>
  <c r="P784" i="41" s="1"/>
  <c r="J784" i="41"/>
  <c r="H784" i="41"/>
  <c r="G784" i="41"/>
  <c r="F784" i="41"/>
  <c r="I784" i="41" s="1"/>
  <c r="E784" i="41"/>
  <c r="AG784" i="41" s="1"/>
  <c r="D784" i="41"/>
  <c r="C784" i="41"/>
  <c r="AC783" i="41"/>
  <c r="AB783" i="41"/>
  <c r="AA783" i="41"/>
  <c r="Z783" i="41"/>
  <c r="Y783" i="41"/>
  <c r="X783" i="41"/>
  <c r="AF783" i="41" s="1"/>
  <c r="W783" i="41"/>
  <c r="V783" i="41"/>
  <c r="U783" i="41"/>
  <c r="T783" i="41"/>
  <c r="AJ783" i="41" s="1"/>
  <c r="AK783" i="41" s="1"/>
  <c r="S783" i="41"/>
  <c r="R783" i="41"/>
  <c r="AD783" i="41" s="1"/>
  <c r="Q783" i="41"/>
  <c r="AI783" i="41" s="1"/>
  <c r="O783" i="41"/>
  <c r="N783" i="41"/>
  <c r="M783" i="41"/>
  <c r="P783" i="41" s="1"/>
  <c r="L783" i="41"/>
  <c r="K783" i="41"/>
  <c r="J783" i="41"/>
  <c r="I783" i="41"/>
  <c r="H783" i="41"/>
  <c r="G783" i="41"/>
  <c r="F783" i="41"/>
  <c r="E783" i="41"/>
  <c r="AG783" i="41" s="1"/>
  <c r="D783" i="41"/>
  <c r="AH783" i="41" s="1"/>
  <c r="C783" i="41"/>
  <c r="AB782" i="41"/>
  <c r="AA782" i="41"/>
  <c r="Z782" i="41"/>
  <c r="Y782" i="41"/>
  <c r="X782" i="41"/>
  <c r="AE782" i="41" s="1"/>
  <c r="W782" i="41"/>
  <c r="V782" i="41"/>
  <c r="U782" i="41"/>
  <c r="T782" i="41"/>
  <c r="AJ782" i="41" s="1"/>
  <c r="S782" i="41"/>
  <c r="AI782" i="41" s="1"/>
  <c r="R782" i="41"/>
  <c r="AD782" i="41" s="1"/>
  <c r="Q782" i="41"/>
  <c r="P782" i="41"/>
  <c r="O782" i="41"/>
  <c r="N782" i="41"/>
  <c r="M782" i="41"/>
  <c r="L782" i="41"/>
  <c r="K782" i="41"/>
  <c r="J782" i="41"/>
  <c r="H782" i="41"/>
  <c r="G782" i="41"/>
  <c r="F782" i="41"/>
  <c r="E782" i="41"/>
  <c r="D782" i="41"/>
  <c r="AH782" i="41" s="1"/>
  <c r="C782" i="41"/>
  <c r="AG782" i="41" s="1"/>
  <c r="AE781" i="41"/>
  <c r="AB781" i="41"/>
  <c r="AA781" i="41"/>
  <c r="Z781" i="41"/>
  <c r="Y781" i="41"/>
  <c r="X781" i="41"/>
  <c r="AF781" i="41" s="1"/>
  <c r="W781" i="41"/>
  <c r="V781" i="41"/>
  <c r="U781" i="41"/>
  <c r="T781" i="41"/>
  <c r="S781" i="41"/>
  <c r="AI781" i="41" s="1"/>
  <c r="R781" i="41"/>
  <c r="AD781" i="41" s="1"/>
  <c r="Q781" i="41"/>
  <c r="O781" i="41"/>
  <c r="N781" i="41"/>
  <c r="M781" i="41"/>
  <c r="L781" i="41"/>
  <c r="K781" i="41"/>
  <c r="P781" i="41" s="1"/>
  <c r="J781" i="41"/>
  <c r="H781" i="41"/>
  <c r="G781" i="41"/>
  <c r="F781" i="41"/>
  <c r="AH781" i="41" s="1"/>
  <c r="E781" i="41"/>
  <c r="D781" i="41"/>
  <c r="I781" i="41" s="1"/>
  <c r="C781" i="41"/>
  <c r="AG781" i="41" s="1"/>
  <c r="AB780" i="41"/>
  <c r="AA780" i="41"/>
  <c r="Z780" i="41"/>
  <c r="Y780" i="41"/>
  <c r="X780" i="41"/>
  <c r="AF780" i="41" s="1"/>
  <c r="W780" i="41"/>
  <c r="V780" i="41"/>
  <c r="U780" i="41"/>
  <c r="T780" i="41"/>
  <c r="S780" i="41"/>
  <c r="R780" i="41"/>
  <c r="AC780" i="41" s="1"/>
  <c r="Q780" i="41"/>
  <c r="AI780" i="41" s="1"/>
  <c r="O780" i="41"/>
  <c r="N780" i="41"/>
  <c r="M780" i="41"/>
  <c r="L780" i="41"/>
  <c r="K780" i="41"/>
  <c r="P780" i="41" s="1"/>
  <c r="J780" i="41"/>
  <c r="H780" i="41"/>
  <c r="G780" i="41"/>
  <c r="F780" i="41"/>
  <c r="I780" i="41" s="1"/>
  <c r="E780" i="41"/>
  <c r="AG780" i="41" s="1"/>
  <c r="D780" i="41"/>
  <c r="C780" i="41"/>
  <c r="AC779" i="41"/>
  <c r="AB779" i="41"/>
  <c r="AA779" i="41"/>
  <c r="Z779" i="41"/>
  <c r="Y779" i="41"/>
  <c r="X779" i="41"/>
  <c r="AF779" i="41" s="1"/>
  <c r="W779" i="41"/>
  <c r="V779" i="41"/>
  <c r="U779" i="41"/>
  <c r="T779" i="41"/>
  <c r="AJ779" i="41" s="1"/>
  <c r="AK779" i="41" s="1"/>
  <c r="S779" i="41"/>
  <c r="R779" i="41"/>
  <c r="AD779" i="41" s="1"/>
  <c r="Q779" i="41"/>
  <c r="AI779" i="41" s="1"/>
  <c r="O779" i="41"/>
  <c r="N779" i="41"/>
  <c r="M779" i="41"/>
  <c r="P779" i="41" s="1"/>
  <c r="L779" i="41"/>
  <c r="K779" i="41"/>
  <c r="J779" i="41"/>
  <c r="I779" i="41"/>
  <c r="H779" i="41"/>
  <c r="G779" i="41"/>
  <c r="F779" i="41"/>
  <c r="E779" i="41"/>
  <c r="AG779" i="41" s="1"/>
  <c r="D779" i="41"/>
  <c r="AH779" i="41" s="1"/>
  <c r="C779" i="41"/>
  <c r="AB778" i="41"/>
  <c r="AA778" i="41"/>
  <c r="Z778" i="41"/>
  <c r="Y778" i="41"/>
  <c r="X778" i="41"/>
  <c r="AE778" i="41" s="1"/>
  <c r="W778" i="41"/>
  <c r="V778" i="41"/>
  <c r="U778" i="41"/>
  <c r="T778" i="41"/>
  <c r="AJ778" i="41" s="1"/>
  <c r="S778" i="41"/>
  <c r="AI778" i="41" s="1"/>
  <c r="R778" i="41"/>
  <c r="AD778" i="41" s="1"/>
  <c r="Q778" i="41"/>
  <c r="P778" i="41"/>
  <c r="O778" i="41"/>
  <c r="N778" i="41"/>
  <c r="M778" i="41"/>
  <c r="L778" i="41"/>
  <c r="K778" i="41"/>
  <c r="J778" i="41"/>
  <c r="H778" i="41"/>
  <c r="G778" i="41"/>
  <c r="F778" i="41"/>
  <c r="E778" i="41"/>
  <c r="D778" i="41"/>
  <c r="AH778" i="41" s="1"/>
  <c r="C778" i="41"/>
  <c r="AG778" i="41" s="1"/>
  <c r="AE777" i="41"/>
  <c r="AB777" i="41"/>
  <c r="AA777" i="41"/>
  <c r="Z777" i="41"/>
  <c r="Y777" i="41"/>
  <c r="X777" i="41"/>
  <c r="AF777" i="41" s="1"/>
  <c r="W777" i="41"/>
  <c r="V777" i="41"/>
  <c r="U777" i="41"/>
  <c r="T777" i="41"/>
  <c r="S777" i="41"/>
  <c r="AI777" i="41" s="1"/>
  <c r="R777" i="41"/>
  <c r="AD777" i="41" s="1"/>
  <c r="Q777" i="41"/>
  <c r="O777" i="41"/>
  <c r="N777" i="41"/>
  <c r="M777" i="41"/>
  <c r="L777" i="41"/>
  <c r="K777" i="41"/>
  <c r="P777" i="41" s="1"/>
  <c r="J777" i="41"/>
  <c r="H777" i="41"/>
  <c r="G777" i="41"/>
  <c r="F777" i="41"/>
  <c r="AH777" i="41" s="1"/>
  <c r="E777" i="41"/>
  <c r="D777" i="41"/>
  <c r="I777" i="41" s="1"/>
  <c r="C777" i="41"/>
  <c r="AG777" i="41" s="1"/>
  <c r="AB776" i="41"/>
  <c r="AA776" i="41"/>
  <c r="Z776" i="41"/>
  <c r="Y776" i="41"/>
  <c r="X776" i="41"/>
  <c r="AF776" i="41" s="1"/>
  <c r="W776" i="41"/>
  <c r="V776" i="41"/>
  <c r="U776" i="41"/>
  <c r="T776" i="41"/>
  <c r="S776" i="41"/>
  <c r="R776" i="41"/>
  <c r="AC776" i="41" s="1"/>
  <c r="Q776" i="41"/>
  <c r="AI776" i="41" s="1"/>
  <c r="O776" i="41"/>
  <c r="N776" i="41"/>
  <c r="M776" i="41"/>
  <c r="L776" i="41"/>
  <c r="K776" i="41"/>
  <c r="P776" i="41" s="1"/>
  <c r="J776" i="41"/>
  <c r="H776" i="41"/>
  <c r="G776" i="41"/>
  <c r="F776" i="41"/>
  <c r="I776" i="41" s="1"/>
  <c r="E776" i="41"/>
  <c r="AG776" i="41" s="1"/>
  <c r="D776" i="41"/>
  <c r="C776" i="41"/>
  <c r="AC775" i="41"/>
  <c r="AB775" i="41"/>
  <c r="AA775" i="41"/>
  <c r="Z775" i="41"/>
  <c r="Y775" i="41"/>
  <c r="X775" i="41"/>
  <c r="AF775" i="41" s="1"/>
  <c r="W775" i="41"/>
  <c r="V775" i="41"/>
  <c r="U775" i="41"/>
  <c r="T775" i="41"/>
  <c r="AJ775" i="41" s="1"/>
  <c r="AK775" i="41" s="1"/>
  <c r="S775" i="41"/>
  <c r="R775" i="41"/>
  <c r="AD775" i="41" s="1"/>
  <c r="Q775" i="41"/>
  <c r="AI775" i="41" s="1"/>
  <c r="O775" i="41"/>
  <c r="N775" i="41"/>
  <c r="M775" i="41"/>
  <c r="P775" i="41" s="1"/>
  <c r="L775" i="41"/>
  <c r="K775" i="41"/>
  <c r="J775" i="41"/>
  <c r="I775" i="41"/>
  <c r="H775" i="41"/>
  <c r="G775" i="41"/>
  <c r="F775" i="41"/>
  <c r="E775" i="41"/>
  <c r="AG775" i="41" s="1"/>
  <c r="D775" i="41"/>
  <c r="AH775" i="41" s="1"/>
  <c r="C775" i="41"/>
  <c r="AB774" i="41"/>
  <c r="AB810" i="41" s="1"/>
  <c r="AA774" i="41"/>
  <c r="AA810" i="41" s="1"/>
  <c r="Z774" i="41"/>
  <c r="Z810" i="41" s="1"/>
  <c r="Y774" i="41"/>
  <c r="Y810" i="41" s="1"/>
  <c r="X774" i="41"/>
  <c r="AE774" i="41" s="1"/>
  <c r="W774" i="41"/>
  <c r="W810" i="41" s="1"/>
  <c r="V774" i="41"/>
  <c r="V810" i="41" s="1"/>
  <c r="U774" i="41"/>
  <c r="U810" i="41" s="1"/>
  <c r="T774" i="41"/>
  <c r="T810" i="41" s="1"/>
  <c r="S774" i="41"/>
  <c r="S810" i="41" s="1"/>
  <c r="R774" i="41"/>
  <c r="R810" i="41" s="1"/>
  <c r="Q774" i="41"/>
  <c r="Q810" i="41" s="1"/>
  <c r="P774" i="41"/>
  <c r="O774" i="41"/>
  <c r="O810" i="41" s="1"/>
  <c r="N774" i="41"/>
  <c r="N810" i="41" s="1"/>
  <c r="M774" i="41"/>
  <c r="M810" i="41" s="1"/>
  <c r="L774" i="41"/>
  <c r="L810" i="41" s="1"/>
  <c r="K774" i="41"/>
  <c r="K810" i="41" s="1"/>
  <c r="J774" i="41"/>
  <c r="J810" i="41" s="1"/>
  <c r="H774" i="41"/>
  <c r="H810" i="41" s="1"/>
  <c r="G774" i="41"/>
  <c r="G810" i="41" s="1"/>
  <c r="F774" i="41"/>
  <c r="F810" i="41" s="1"/>
  <c r="E774" i="41"/>
  <c r="E810" i="41" s="1"/>
  <c r="D774" i="41"/>
  <c r="AH774" i="41" s="1"/>
  <c r="C774" i="41"/>
  <c r="C810" i="41" s="1"/>
  <c r="AC764" i="41"/>
  <c r="AB764" i="41"/>
  <c r="AA764" i="41"/>
  <c r="Z764" i="41"/>
  <c r="Y764" i="41"/>
  <c r="X764" i="41"/>
  <c r="AF764" i="41" s="1"/>
  <c r="W764" i="41"/>
  <c r="V764" i="41"/>
  <c r="U764" i="41"/>
  <c r="T764" i="41"/>
  <c r="AJ764" i="41" s="1"/>
  <c r="S764" i="41"/>
  <c r="R764" i="41"/>
  <c r="AD764" i="41" s="1"/>
  <c r="Q764" i="41"/>
  <c r="AI764" i="41" s="1"/>
  <c r="O764" i="41"/>
  <c r="N764" i="41"/>
  <c r="M764" i="41"/>
  <c r="P764" i="41" s="1"/>
  <c r="L764" i="41"/>
  <c r="K764" i="41"/>
  <c r="J764" i="41"/>
  <c r="I764" i="41"/>
  <c r="H764" i="41"/>
  <c r="G764" i="41"/>
  <c r="F764" i="41"/>
  <c r="E764" i="41"/>
  <c r="AG764" i="41" s="1"/>
  <c r="D764" i="41"/>
  <c r="AH764" i="41" s="1"/>
  <c r="C764" i="41"/>
  <c r="AB763" i="41"/>
  <c r="AA763" i="41"/>
  <c r="Z763" i="41"/>
  <c r="Y763" i="41"/>
  <c r="X763" i="41"/>
  <c r="AE763" i="41" s="1"/>
  <c r="W763" i="41"/>
  <c r="V763" i="41"/>
  <c r="U763" i="41"/>
  <c r="T763" i="41"/>
  <c r="AJ763" i="41" s="1"/>
  <c r="AK763" i="41" s="1"/>
  <c r="S763" i="41"/>
  <c r="AI763" i="41" s="1"/>
  <c r="R763" i="41"/>
  <c r="AD763" i="41" s="1"/>
  <c r="Q763" i="41"/>
  <c r="P763" i="41"/>
  <c r="O763" i="41"/>
  <c r="N763" i="41"/>
  <c r="M763" i="41"/>
  <c r="L763" i="41"/>
  <c r="K763" i="41"/>
  <c r="J763" i="41"/>
  <c r="H763" i="41"/>
  <c r="G763" i="41"/>
  <c r="F763" i="41"/>
  <c r="E763" i="41"/>
  <c r="D763" i="41"/>
  <c r="AH763" i="41" s="1"/>
  <c r="C763" i="41"/>
  <c r="AG763" i="41" s="1"/>
  <c r="AE762" i="41"/>
  <c r="AB762" i="41"/>
  <c r="AA762" i="41"/>
  <c r="Z762" i="41"/>
  <c r="Y762" i="41"/>
  <c r="X762" i="41"/>
  <c r="AF762" i="41" s="1"/>
  <c r="W762" i="41"/>
  <c r="V762" i="41"/>
  <c r="U762" i="41"/>
  <c r="T762" i="41"/>
  <c r="S762" i="41"/>
  <c r="AI762" i="41" s="1"/>
  <c r="R762" i="41"/>
  <c r="AD762" i="41" s="1"/>
  <c r="Q762" i="41"/>
  <c r="O762" i="41"/>
  <c r="N762" i="41"/>
  <c r="M762" i="41"/>
  <c r="L762" i="41"/>
  <c r="K762" i="41"/>
  <c r="P762" i="41" s="1"/>
  <c r="J762" i="41"/>
  <c r="H762" i="41"/>
  <c r="G762" i="41"/>
  <c r="F762" i="41"/>
  <c r="AH762" i="41" s="1"/>
  <c r="E762" i="41"/>
  <c r="D762" i="41"/>
  <c r="I762" i="41" s="1"/>
  <c r="C762" i="41"/>
  <c r="AG762" i="41" s="1"/>
  <c r="AB761" i="41"/>
  <c r="AA761" i="41"/>
  <c r="Z761" i="41"/>
  <c r="Y761" i="41"/>
  <c r="X761" i="41"/>
  <c r="AF761" i="41" s="1"/>
  <c r="W761" i="41"/>
  <c r="V761" i="41"/>
  <c r="U761" i="41"/>
  <c r="T761" i="41"/>
  <c r="S761" i="41"/>
  <c r="R761" i="41"/>
  <c r="AC761" i="41" s="1"/>
  <c r="Q761" i="41"/>
  <c r="AI761" i="41" s="1"/>
  <c r="O761" i="41"/>
  <c r="N761" i="41"/>
  <c r="M761" i="41"/>
  <c r="L761" i="41"/>
  <c r="K761" i="41"/>
  <c r="P761" i="41" s="1"/>
  <c r="J761" i="41"/>
  <c r="H761" i="41"/>
  <c r="G761" i="41"/>
  <c r="F761" i="41"/>
  <c r="I761" i="41" s="1"/>
  <c r="E761" i="41"/>
  <c r="AG761" i="41" s="1"/>
  <c r="D761" i="41"/>
  <c r="C761" i="41"/>
  <c r="AC760" i="41"/>
  <c r="AB760" i="41"/>
  <c r="AA760" i="41"/>
  <c r="Z760" i="41"/>
  <c r="Y760" i="41"/>
  <c r="X760" i="41"/>
  <c r="AF760" i="41" s="1"/>
  <c r="W760" i="41"/>
  <c r="V760" i="41"/>
  <c r="U760" i="41"/>
  <c r="T760" i="41"/>
  <c r="AJ760" i="41" s="1"/>
  <c r="S760" i="41"/>
  <c r="R760" i="41"/>
  <c r="AD760" i="41" s="1"/>
  <c r="Q760" i="41"/>
  <c r="AI760" i="41" s="1"/>
  <c r="O760" i="41"/>
  <c r="N760" i="41"/>
  <c r="M760" i="41"/>
  <c r="P760" i="41" s="1"/>
  <c r="L760" i="41"/>
  <c r="K760" i="41"/>
  <c r="J760" i="41"/>
  <c r="I760" i="41"/>
  <c r="H760" i="41"/>
  <c r="G760" i="41"/>
  <c r="F760" i="41"/>
  <c r="E760" i="41"/>
  <c r="AG760" i="41" s="1"/>
  <c r="D760" i="41"/>
  <c r="AH760" i="41" s="1"/>
  <c r="C760" i="41"/>
  <c r="AB759" i="41"/>
  <c r="AA759" i="41"/>
  <c r="Z759" i="41"/>
  <c r="Y759" i="41"/>
  <c r="X759" i="41"/>
  <c r="AE759" i="41" s="1"/>
  <c r="W759" i="41"/>
  <c r="V759" i="41"/>
  <c r="U759" i="41"/>
  <c r="T759" i="41"/>
  <c r="AJ759" i="41" s="1"/>
  <c r="AK759" i="41" s="1"/>
  <c r="S759" i="41"/>
  <c r="AI759" i="41" s="1"/>
  <c r="R759" i="41"/>
  <c r="AD759" i="41" s="1"/>
  <c r="Q759" i="41"/>
  <c r="P759" i="41"/>
  <c r="O759" i="41"/>
  <c r="N759" i="41"/>
  <c r="M759" i="41"/>
  <c r="L759" i="41"/>
  <c r="K759" i="41"/>
  <c r="J759" i="41"/>
  <c r="H759" i="41"/>
  <c r="G759" i="41"/>
  <c r="F759" i="41"/>
  <c r="E759" i="41"/>
  <c r="D759" i="41"/>
  <c r="AH759" i="41" s="1"/>
  <c r="C759" i="41"/>
  <c r="AG759" i="41" s="1"/>
  <c r="AE758" i="41"/>
  <c r="AB758" i="41"/>
  <c r="AA758" i="41"/>
  <c r="Z758" i="41"/>
  <c r="Y758" i="41"/>
  <c r="X758" i="41"/>
  <c r="AF758" i="41" s="1"/>
  <c r="W758" i="41"/>
  <c r="V758" i="41"/>
  <c r="U758" i="41"/>
  <c r="T758" i="41"/>
  <c r="S758" i="41"/>
  <c r="AI758" i="41" s="1"/>
  <c r="R758" i="41"/>
  <c r="AD758" i="41" s="1"/>
  <c r="Q758" i="41"/>
  <c r="O758" i="41"/>
  <c r="N758" i="41"/>
  <c r="M758" i="41"/>
  <c r="L758" i="41"/>
  <c r="K758" i="41"/>
  <c r="P758" i="41" s="1"/>
  <c r="J758" i="41"/>
  <c r="H758" i="41"/>
  <c r="G758" i="41"/>
  <c r="F758" i="41"/>
  <c r="AH758" i="41" s="1"/>
  <c r="E758" i="41"/>
  <c r="D758" i="41"/>
  <c r="I758" i="41" s="1"/>
  <c r="C758" i="41"/>
  <c r="AG758" i="41" s="1"/>
  <c r="AB757" i="41"/>
  <c r="AA757" i="41"/>
  <c r="Z757" i="41"/>
  <c r="Y757" i="41"/>
  <c r="X757" i="41"/>
  <c r="AF757" i="41" s="1"/>
  <c r="W757" i="41"/>
  <c r="V757" i="41"/>
  <c r="U757" i="41"/>
  <c r="T757" i="41"/>
  <c r="S757" i="41"/>
  <c r="R757" i="41"/>
  <c r="AC757" i="41" s="1"/>
  <c r="Q757" i="41"/>
  <c r="AI757" i="41" s="1"/>
  <c r="O757" i="41"/>
  <c r="N757" i="41"/>
  <c r="M757" i="41"/>
  <c r="L757" i="41"/>
  <c r="K757" i="41"/>
  <c r="P757" i="41" s="1"/>
  <c r="J757" i="41"/>
  <c r="H757" i="41"/>
  <c r="G757" i="41"/>
  <c r="F757" i="41"/>
  <c r="I757" i="41" s="1"/>
  <c r="E757" i="41"/>
  <c r="AG757" i="41" s="1"/>
  <c r="D757" i="41"/>
  <c r="C757" i="41"/>
  <c r="AC756" i="41"/>
  <c r="AB756" i="41"/>
  <c r="AA756" i="41"/>
  <c r="Z756" i="41"/>
  <c r="Y756" i="41"/>
  <c r="X756" i="41"/>
  <c r="AF756" i="41" s="1"/>
  <c r="W756" i="41"/>
  <c r="V756" i="41"/>
  <c r="U756" i="41"/>
  <c r="T756" i="41"/>
  <c r="AJ756" i="41" s="1"/>
  <c r="S756" i="41"/>
  <c r="R756" i="41"/>
  <c r="AD756" i="41" s="1"/>
  <c r="Q756" i="41"/>
  <c r="AI756" i="41" s="1"/>
  <c r="O756" i="41"/>
  <c r="N756" i="41"/>
  <c r="M756" i="41"/>
  <c r="P756" i="41" s="1"/>
  <c r="L756" i="41"/>
  <c r="K756" i="41"/>
  <c r="J756" i="41"/>
  <c r="I756" i="41"/>
  <c r="H756" i="41"/>
  <c r="G756" i="41"/>
  <c r="F756" i="41"/>
  <c r="E756" i="41"/>
  <c r="AG756" i="41" s="1"/>
  <c r="D756" i="41"/>
  <c r="AH756" i="41" s="1"/>
  <c r="C756" i="41"/>
  <c r="AB755" i="41"/>
  <c r="AA755" i="41"/>
  <c r="Z755" i="41"/>
  <c r="Y755" i="41"/>
  <c r="X755" i="41"/>
  <c r="AE755" i="41" s="1"/>
  <c r="W755" i="41"/>
  <c r="V755" i="41"/>
  <c r="U755" i="41"/>
  <c r="T755" i="41"/>
  <c r="AJ755" i="41" s="1"/>
  <c r="AK755" i="41" s="1"/>
  <c r="S755" i="41"/>
  <c r="AI755" i="41" s="1"/>
  <c r="R755" i="41"/>
  <c r="AD755" i="41" s="1"/>
  <c r="Q755" i="41"/>
  <c r="P755" i="41"/>
  <c r="O755" i="41"/>
  <c r="N755" i="41"/>
  <c r="M755" i="41"/>
  <c r="L755" i="41"/>
  <c r="K755" i="41"/>
  <c r="J755" i="41"/>
  <c r="H755" i="41"/>
  <c r="G755" i="41"/>
  <c r="F755" i="41"/>
  <c r="E755" i="41"/>
  <c r="D755" i="41"/>
  <c r="AH755" i="41" s="1"/>
  <c r="C755" i="41"/>
  <c r="AG755" i="41" s="1"/>
  <c r="AE754" i="41"/>
  <c r="AB754" i="41"/>
  <c r="AA754" i="41"/>
  <c r="Z754" i="41"/>
  <c r="Y754" i="41"/>
  <c r="X754" i="41"/>
  <c r="AF754" i="41" s="1"/>
  <c r="W754" i="41"/>
  <c r="V754" i="41"/>
  <c r="U754" i="41"/>
  <c r="T754" i="41"/>
  <c r="S754" i="41"/>
  <c r="AI754" i="41" s="1"/>
  <c r="R754" i="41"/>
  <c r="AD754" i="41" s="1"/>
  <c r="Q754" i="41"/>
  <c r="O754" i="41"/>
  <c r="N754" i="41"/>
  <c r="M754" i="41"/>
  <c r="L754" i="41"/>
  <c r="K754" i="41"/>
  <c r="P754" i="41" s="1"/>
  <c r="J754" i="41"/>
  <c r="H754" i="41"/>
  <c r="G754" i="41"/>
  <c r="F754" i="41"/>
  <c r="AH754" i="41" s="1"/>
  <c r="E754" i="41"/>
  <c r="D754" i="41"/>
  <c r="I754" i="41" s="1"/>
  <c r="C754" i="41"/>
  <c r="AG754" i="41" s="1"/>
  <c r="AB753" i="41"/>
  <c r="AA753" i="41"/>
  <c r="Z753" i="41"/>
  <c r="Y753" i="41"/>
  <c r="X753" i="41"/>
  <c r="AF753" i="41" s="1"/>
  <c r="W753" i="41"/>
  <c r="V753" i="41"/>
  <c r="U753" i="41"/>
  <c r="T753" i="41"/>
  <c r="S753" i="41"/>
  <c r="R753" i="41"/>
  <c r="AC753" i="41" s="1"/>
  <c r="Q753" i="41"/>
  <c r="AI753" i="41" s="1"/>
  <c r="O753" i="41"/>
  <c r="N753" i="41"/>
  <c r="M753" i="41"/>
  <c r="L753" i="41"/>
  <c r="K753" i="41"/>
  <c r="P753" i="41" s="1"/>
  <c r="J753" i="41"/>
  <c r="H753" i="41"/>
  <c r="G753" i="41"/>
  <c r="F753" i="41"/>
  <c r="I753" i="41" s="1"/>
  <c r="E753" i="41"/>
  <c r="AG753" i="41" s="1"/>
  <c r="D753" i="41"/>
  <c r="C753" i="41"/>
  <c r="AC752" i="41"/>
  <c r="AB752" i="41"/>
  <c r="AA752" i="41"/>
  <c r="Z752" i="41"/>
  <c r="Y752" i="41"/>
  <c r="X752" i="41"/>
  <c r="AF752" i="41" s="1"/>
  <c r="W752" i="41"/>
  <c r="V752" i="41"/>
  <c r="U752" i="41"/>
  <c r="T752" i="41"/>
  <c r="AJ752" i="41" s="1"/>
  <c r="S752" i="41"/>
  <c r="R752" i="41"/>
  <c r="AD752" i="41" s="1"/>
  <c r="Q752" i="41"/>
  <c r="AI752" i="41" s="1"/>
  <c r="O752" i="41"/>
  <c r="N752" i="41"/>
  <c r="M752" i="41"/>
  <c r="P752" i="41" s="1"/>
  <c r="L752" i="41"/>
  <c r="K752" i="41"/>
  <c r="J752" i="41"/>
  <c r="I752" i="41"/>
  <c r="H752" i="41"/>
  <c r="G752" i="41"/>
  <c r="F752" i="41"/>
  <c r="E752" i="41"/>
  <c r="AG752" i="41" s="1"/>
  <c r="D752" i="41"/>
  <c r="AH752" i="41" s="1"/>
  <c r="C752" i="41"/>
  <c r="AB751" i="41"/>
  <c r="AA751" i="41"/>
  <c r="Z751" i="41"/>
  <c r="Y751" i="41"/>
  <c r="X751" i="41"/>
  <c r="AE751" i="41" s="1"/>
  <c r="W751" i="41"/>
  <c r="V751" i="41"/>
  <c r="U751" i="41"/>
  <c r="T751" i="41"/>
  <c r="AJ751" i="41" s="1"/>
  <c r="AK751" i="41" s="1"/>
  <c r="S751" i="41"/>
  <c r="AI751" i="41" s="1"/>
  <c r="R751" i="41"/>
  <c r="AD751" i="41" s="1"/>
  <c r="Q751" i="41"/>
  <c r="P751" i="41"/>
  <c r="O751" i="41"/>
  <c r="N751" i="41"/>
  <c r="M751" i="41"/>
  <c r="L751" i="41"/>
  <c r="K751" i="41"/>
  <c r="J751" i="41"/>
  <c r="H751" i="41"/>
  <c r="G751" i="41"/>
  <c r="F751" i="41"/>
  <c r="E751" i="41"/>
  <c r="D751" i="41"/>
  <c r="AH751" i="41" s="1"/>
  <c r="C751" i="41"/>
  <c r="AG751" i="41" s="1"/>
  <c r="AE750" i="41"/>
  <c r="AB750" i="41"/>
  <c r="AA750" i="41"/>
  <c r="Z750" i="41"/>
  <c r="Y750" i="41"/>
  <c r="X750" i="41"/>
  <c r="AF750" i="41" s="1"/>
  <c r="W750" i="41"/>
  <c r="V750" i="41"/>
  <c r="U750" i="41"/>
  <c r="T750" i="41"/>
  <c r="S750" i="41"/>
  <c r="AI750" i="41" s="1"/>
  <c r="R750" i="41"/>
  <c r="AD750" i="41" s="1"/>
  <c r="Q750" i="41"/>
  <c r="O750" i="41"/>
  <c r="N750" i="41"/>
  <c r="M750" i="41"/>
  <c r="L750" i="41"/>
  <c r="K750" i="41"/>
  <c r="P750" i="41" s="1"/>
  <c r="J750" i="41"/>
  <c r="H750" i="41"/>
  <c r="G750" i="41"/>
  <c r="F750" i="41"/>
  <c r="AH750" i="41" s="1"/>
  <c r="E750" i="41"/>
  <c r="D750" i="41"/>
  <c r="I750" i="41" s="1"/>
  <c r="C750" i="41"/>
  <c r="AG750" i="41" s="1"/>
  <c r="AB749" i="41"/>
  <c r="AA749" i="41"/>
  <c r="Z749" i="41"/>
  <c r="Y749" i="41"/>
  <c r="X749" i="41"/>
  <c r="AF749" i="41" s="1"/>
  <c r="W749" i="41"/>
  <c r="V749" i="41"/>
  <c r="U749" i="41"/>
  <c r="T749" i="41"/>
  <c r="S749" i="41"/>
  <c r="R749" i="41"/>
  <c r="AC749" i="41" s="1"/>
  <c r="Q749" i="41"/>
  <c r="AI749" i="41" s="1"/>
  <c r="O749" i="41"/>
  <c r="N749" i="41"/>
  <c r="M749" i="41"/>
  <c r="L749" i="41"/>
  <c r="K749" i="41"/>
  <c r="P749" i="41" s="1"/>
  <c r="J749" i="41"/>
  <c r="H749" i="41"/>
  <c r="G749" i="41"/>
  <c r="F749" i="41"/>
  <c r="I749" i="41" s="1"/>
  <c r="E749" i="41"/>
  <c r="AG749" i="41" s="1"/>
  <c r="D749" i="41"/>
  <c r="C749" i="41"/>
  <c r="AC748" i="41"/>
  <c r="AB748" i="41"/>
  <c r="AA748" i="41"/>
  <c r="Z748" i="41"/>
  <c r="Y748" i="41"/>
  <c r="X748" i="41"/>
  <c r="AF748" i="41" s="1"/>
  <c r="W748" i="41"/>
  <c r="V748" i="41"/>
  <c r="U748" i="41"/>
  <c r="T748" i="41"/>
  <c r="AJ748" i="41" s="1"/>
  <c r="S748" i="41"/>
  <c r="R748" i="41"/>
  <c r="AD748" i="41" s="1"/>
  <c r="Q748" i="41"/>
  <c r="AI748" i="41" s="1"/>
  <c r="O748" i="41"/>
  <c r="N748" i="41"/>
  <c r="M748" i="41"/>
  <c r="P748" i="41" s="1"/>
  <c r="L748" i="41"/>
  <c r="K748" i="41"/>
  <c r="J748" i="41"/>
  <c r="I748" i="41"/>
  <c r="H748" i="41"/>
  <c r="G748" i="41"/>
  <c r="F748" i="41"/>
  <c r="E748" i="41"/>
  <c r="AG748" i="41" s="1"/>
  <c r="D748" i="41"/>
  <c r="AH748" i="41" s="1"/>
  <c r="C748" i="41"/>
  <c r="AB747" i="41"/>
  <c r="AA747" i="41"/>
  <c r="Z747" i="41"/>
  <c r="Y747" i="41"/>
  <c r="X747" i="41"/>
  <c r="AE747" i="41" s="1"/>
  <c r="W747" i="41"/>
  <c r="V747" i="41"/>
  <c r="U747" i="41"/>
  <c r="T747" i="41"/>
  <c r="AJ747" i="41" s="1"/>
  <c r="AK747" i="41" s="1"/>
  <c r="S747" i="41"/>
  <c r="AI747" i="41" s="1"/>
  <c r="R747" i="41"/>
  <c r="AD747" i="41" s="1"/>
  <c r="Q747" i="41"/>
  <c r="P747" i="41"/>
  <c r="O747" i="41"/>
  <c r="N747" i="41"/>
  <c r="M747" i="41"/>
  <c r="L747" i="41"/>
  <c r="K747" i="41"/>
  <c r="J747" i="41"/>
  <c r="H747" i="41"/>
  <c r="G747" i="41"/>
  <c r="F747" i="41"/>
  <c r="E747" i="41"/>
  <c r="D747" i="41"/>
  <c r="AH747" i="41" s="1"/>
  <c r="C747" i="41"/>
  <c r="AG747" i="41" s="1"/>
  <c r="AE746" i="41"/>
  <c r="AB746" i="41"/>
  <c r="AA746" i="41"/>
  <c r="Z746" i="41"/>
  <c r="Y746" i="41"/>
  <c r="X746" i="41"/>
  <c r="AF746" i="41" s="1"/>
  <c r="W746" i="41"/>
  <c r="V746" i="41"/>
  <c r="U746" i="41"/>
  <c r="T746" i="41"/>
  <c r="S746" i="41"/>
  <c r="AI746" i="41" s="1"/>
  <c r="R746" i="41"/>
  <c r="AD746" i="41" s="1"/>
  <c r="Q746" i="41"/>
  <c r="O746" i="41"/>
  <c r="N746" i="41"/>
  <c r="M746" i="41"/>
  <c r="L746" i="41"/>
  <c r="K746" i="41"/>
  <c r="P746" i="41" s="1"/>
  <c r="J746" i="41"/>
  <c r="H746" i="41"/>
  <c r="G746" i="41"/>
  <c r="F746" i="41"/>
  <c r="AH746" i="41" s="1"/>
  <c r="E746" i="41"/>
  <c r="D746" i="41"/>
  <c r="I746" i="41" s="1"/>
  <c r="C746" i="41"/>
  <c r="AG746" i="41" s="1"/>
  <c r="AB745" i="41"/>
  <c r="AA745" i="41"/>
  <c r="Z745" i="41"/>
  <c r="Y745" i="41"/>
  <c r="X745" i="41"/>
  <c r="AF745" i="41" s="1"/>
  <c r="W745" i="41"/>
  <c r="V745" i="41"/>
  <c r="U745" i="41"/>
  <c r="T745" i="41"/>
  <c r="S745" i="41"/>
  <c r="R745" i="41"/>
  <c r="AC745" i="41" s="1"/>
  <c r="Q745" i="41"/>
  <c r="AI745" i="41" s="1"/>
  <c r="O745" i="41"/>
  <c r="N745" i="41"/>
  <c r="M745" i="41"/>
  <c r="L745" i="41"/>
  <c r="K745" i="41"/>
  <c r="P745" i="41" s="1"/>
  <c r="J745" i="41"/>
  <c r="H745" i="41"/>
  <c r="G745" i="41"/>
  <c r="F745" i="41"/>
  <c r="I745" i="41" s="1"/>
  <c r="E745" i="41"/>
  <c r="AG745" i="41" s="1"/>
  <c r="D745" i="41"/>
  <c r="C745" i="41"/>
  <c r="AC744" i="41"/>
  <c r="AB744" i="41"/>
  <c r="AA744" i="41"/>
  <c r="Z744" i="41"/>
  <c r="Y744" i="41"/>
  <c r="X744" i="41"/>
  <c r="AF744" i="41" s="1"/>
  <c r="W744" i="41"/>
  <c r="V744" i="41"/>
  <c r="U744" i="41"/>
  <c r="T744" i="41"/>
  <c r="AJ744" i="41" s="1"/>
  <c r="S744" i="41"/>
  <c r="R744" i="41"/>
  <c r="AD744" i="41" s="1"/>
  <c r="Q744" i="41"/>
  <c r="AI744" i="41" s="1"/>
  <c r="O744" i="41"/>
  <c r="N744" i="41"/>
  <c r="M744" i="41"/>
  <c r="P744" i="41" s="1"/>
  <c r="L744" i="41"/>
  <c r="K744" i="41"/>
  <c r="J744" i="41"/>
  <c r="I744" i="41"/>
  <c r="H744" i="41"/>
  <c r="G744" i="41"/>
  <c r="F744" i="41"/>
  <c r="E744" i="41"/>
  <c r="AG744" i="41" s="1"/>
  <c r="D744" i="41"/>
  <c r="AH744" i="41" s="1"/>
  <c r="C744" i="41"/>
  <c r="AB743" i="41"/>
  <c r="AA743" i="41"/>
  <c r="Z743" i="41"/>
  <c r="Y743" i="41"/>
  <c r="X743" i="41"/>
  <c r="AE743" i="41" s="1"/>
  <c r="W743" i="41"/>
  <c r="V743" i="41"/>
  <c r="U743" i="41"/>
  <c r="T743" i="41"/>
  <c r="AJ743" i="41" s="1"/>
  <c r="AK743" i="41" s="1"/>
  <c r="S743" i="41"/>
  <c r="AI743" i="41" s="1"/>
  <c r="R743" i="41"/>
  <c r="AD743" i="41" s="1"/>
  <c r="Q743" i="41"/>
  <c r="P743" i="41"/>
  <c r="O743" i="41"/>
  <c r="N743" i="41"/>
  <c r="M743" i="41"/>
  <c r="L743" i="41"/>
  <c r="K743" i="41"/>
  <c r="J743" i="41"/>
  <c r="H743" i="41"/>
  <c r="G743" i="41"/>
  <c r="F743" i="41"/>
  <c r="E743" i="41"/>
  <c r="D743" i="41"/>
  <c r="AH743" i="41" s="1"/>
  <c r="C743" i="41"/>
  <c r="AG743" i="41" s="1"/>
  <c r="AE742" i="41"/>
  <c r="AB742" i="41"/>
  <c r="AA742" i="41"/>
  <c r="Z742" i="41"/>
  <c r="Y742" i="41"/>
  <c r="X742" i="41"/>
  <c r="AF742" i="41" s="1"/>
  <c r="W742" i="41"/>
  <c r="V742" i="41"/>
  <c r="U742" i="41"/>
  <c r="T742" i="41"/>
  <c r="S742" i="41"/>
  <c r="AI742" i="41" s="1"/>
  <c r="R742" i="41"/>
  <c r="AD742" i="41" s="1"/>
  <c r="Q742" i="41"/>
  <c r="O742" i="41"/>
  <c r="N742" i="41"/>
  <c r="M742" i="41"/>
  <c r="L742" i="41"/>
  <c r="K742" i="41"/>
  <c r="P742" i="41" s="1"/>
  <c r="J742" i="41"/>
  <c r="H742" i="41"/>
  <c r="G742" i="41"/>
  <c r="F742" i="41"/>
  <c r="AH742" i="41" s="1"/>
  <c r="E742" i="41"/>
  <c r="D742" i="41"/>
  <c r="I742" i="41" s="1"/>
  <c r="C742" i="41"/>
  <c r="AG742" i="41" s="1"/>
  <c r="AB741" i="41"/>
  <c r="AA741" i="41"/>
  <c r="Z741" i="41"/>
  <c r="Y741" i="41"/>
  <c r="X741" i="41"/>
  <c r="AF741" i="41" s="1"/>
  <c r="W741" i="41"/>
  <c r="V741" i="41"/>
  <c r="U741" i="41"/>
  <c r="T741" i="41"/>
  <c r="S741" i="41"/>
  <c r="R741" i="41"/>
  <c r="AC741" i="41" s="1"/>
  <c r="Q741" i="41"/>
  <c r="AI741" i="41" s="1"/>
  <c r="O741" i="41"/>
  <c r="N741" i="41"/>
  <c r="M741" i="41"/>
  <c r="L741" i="41"/>
  <c r="K741" i="41"/>
  <c r="P741" i="41" s="1"/>
  <c r="J741" i="41"/>
  <c r="H741" i="41"/>
  <c r="G741" i="41"/>
  <c r="F741" i="41"/>
  <c r="I741" i="41" s="1"/>
  <c r="E741" i="41"/>
  <c r="AG741" i="41" s="1"/>
  <c r="D741" i="41"/>
  <c r="C741" i="41"/>
  <c r="AC740" i="41"/>
  <c r="AB740" i="41"/>
  <c r="AA740" i="41"/>
  <c r="Z740" i="41"/>
  <c r="Y740" i="41"/>
  <c r="X740" i="41"/>
  <c r="AF740" i="41" s="1"/>
  <c r="W740" i="41"/>
  <c r="V740" i="41"/>
  <c r="U740" i="41"/>
  <c r="T740" i="41"/>
  <c r="AJ740" i="41" s="1"/>
  <c r="S740" i="41"/>
  <c r="R740" i="41"/>
  <c r="AD740" i="41" s="1"/>
  <c r="Q740" i="41"/>
  <c r="AI740" i="41" s="1"/>
  <c r="O740" i="41"/>
  <c r="N740" i="41"/>
  <c r="M740" i="41"/>
  <c r="P740" i="41" s="1"/>
  <c r="L740" i="41"/>
  <c r="K740" i="41"/>
  <c r="J740" i="41"/>
  <c r="I740" i="41"/>
  <c r="H740" i="41"/>
  <c r="G740" i="41"/>
  <c r="F740" i="41"/>
  <c r="E740" i="41"/>
  <c r="AG740" i="41" s="1"/>
  <c r="D740" i="41"/>
  <c r="AH740" i="41" s="1"/>
  <c r="C740" i="41"/>
  <c r="AB739" i="41"/>
  <c r="AA739" i="41"/>
  <c r="Z739" i="41"/>
  <c r="Y739" i="41"/>
  <c r="X739" i="41"/>
  <c r="AE739" i="41" s="1"/>
  <c r="W739" i="41"/>
  <c r="V739" i="41"/>
  <c r="U739" i="41"/>
  <c r="T739" i="41"/>
  <c r="AJ739" i="41" s="1"/>
  <c r="AK739" i="41" s="1"/>
  <c r="S739" i="41"/>
  <c r="AI739" i="41" s="1"/>
  <c r="R739" i="41"/>
  <c r="AD739" i="41" s="1"/>
  <c r="Q739" i="41"/>
  <c r="P739" i="41"/>
  <c r="O739" i="41"/>
  <c r="N739" i="41"/>
  <c r="M739" i="41"/>
  <c r="L739" i="41"/>
  <c r="K739" i="41"/>
  <c r="J739" i="41"/>
  <c r="H739" i="41"/>
  <c r="G739" i="41"/>
  <c r="F739" i="41"/>
  <c r="E739" i="41"/>
  <c r="D739" i="41"/>
  <c r="AH739" i="41" s="1"/>
  <c r="C739" i="41"/>
  <c r="AG739" i="41" s="1"/>
  <c r="AE738" i="41"/>
  <c r="AB738" i="41"/>
  <c r="AA738" i="41"/>
  <c r="Z738" i="41"/>
  <c r="Y738" i="41"/>
  <c r="X738" i="41"/>
  <c r="AF738" i="41" s="1"/>
  <c r="W738" i="41"/>
  <c r="V738" i="41"/>
  <c r="U738" i="41"/>
  <c r="T738" i="41"/>
  <c r="S738" i="41"/>
  <c r="AI738" i="41" s="1"/>
  <c r="R738" i="41"/>
  <c r="AD738" i="41" s="1"/>
  <c r="Q738" i="41"/>
  <c r="O738" i="41"/>
  <c r="N738" i="41"/>
  <c r="M738" i="41"/>
  <c r="L738" i="41"/>
  <c r="K738" i="41"/>
  <c r="P738" i="41" s="1"/>
  <c r="J738" i="41"/>
  <c r="H738" i="41"/>
  <c r="G738" i="41"/>
  <c r="F738" i="41"/>
  <c r="AH738" i="41" s="1"/>
  <c r="E738" i="41"/>
  <c r="D738" i="41"/>
  <c r="I738" i="41" s="1"/>
  <c r="C738" i="41"/>
  <c r="AG738" i="41" s="1"/>
  <c r="AB737" i="41"/>
  <c r="AA737" i="41"/>
  <c r="Z737" i="41"/>
  <c r="Y737" i="41"/>
  <c r="X737" i="41"/>
  <c r="AF737" i="41" s="1"/>
  <c r="W737" i="41"/>
  <c r="V737" i="41"/>
  <c r="U737" i="41"/>
  <c r="T737" i="41"/>
  <c r="S737" i="41"/>
  <c r="R737" i="41"/>
  <c r="AC737" i="41" s="1"/>
  <c r="Q737" i="41"/>
  <c r="AI737" i="41" s="1"/>
  <c r="O737" i="41"/>
  <c r="N737" i="41"/>
  <c r="M737" i="41"/>
  <c r="L737" i="41"/>
  <c r="K737" i="41"/>
  <c r="P737" i="41" s="1"/>
  <c r="J737" i="41"/>
  <c r="H737" i="41"/>
  <c r="G737" i="41"/>
  <c r="F737" i="41"/>
  <c r="I737" i="41" s="1"/>
  <c r="E737" i="41"/>
  <c r="AG737" i="41" s="1"/>
  <c r="D737" i="41"/>
  <c r="C737" i="41"/>
  <c r="AC736" i="41"/>
  <c r="AB736" i="41"/>
  <c r="AA736" i="41"/>
  <c r="Z736" i="41"/>
  <c r="Y736" i="41"/>
  <c r="X736" i="41"/>
  <c r="W736" i="41"/>
  <c r="V736" i="41"/>
  <c r="U736" i="41"/>
  <c r="T736" i="41"/>
  <c r="AJ736" i="41" s="1"/>
  <c r="S736" i="41"/>
  <c r="R736" i="41"/>
  <c r="AD736" i="41" s="1"/>
  <c r="Q736" i="41"/>
  <c r="AI736" i="41" s="1"/>
  <c r="O736" i="41"/>
  <c r="N736" i="41"/>
  <c r="M736" i="41"/>
  <c r="P736" i="41" s="1"/>
  <c r="L736" i="41"/>
  <c r="K736" i="41"/>
  <c r="J736" i="41"/>
  <c r="I736" i="41"/>
  <c r="H736" i="41"/>
  <c r="G736" i="41"/>
  <c r="F736" i="41"/>
  <c r="E736" i="41"/>
  <c r="AG736" i="41" s="1"/>
  <c r="D736" i="41"/>
  <c r="AH736" i="41" s="1"/>
  <c r="C736" i="41"/>
  <c r="AJ735" i="41"/>
  <c r="AB735" i="41"/>
  <c r="AA735" i="41"/>
  <c r="Z735" i="41"/>
  <c r="Y735" i="41"/>
  <c r="X735" i="41"/>
  <c r="AE735" i="41" s="1"/>
  <c r="W735" i="41"/>
  <c r="V735" i="41"/>
  <c r="U735" i="41"/>
  <c r="T735" i="41"/>
  <c r="S735" i="41"/>
  <c r="AI735" i="41" s="1"/>
  <c r="R735" i="41"/>
  <c r="AD735" i="41" s="1"/>
  <c r="Q735" i="41"/>
  <c r="P735" i="41"/>
  <c r="O735" i="41"/>
  <c r="N735" i="41"/>
  <c r="M735" i="41"/>
  <c r="L735" i="41"/>
  <c r="K735" i="41"/>
  <c r="J735" i="41"/>
  <c r="H735" i="41"/>
  <c r="G735" i="41"/>
  <c r="F735" i="41"/>
  <c r="E735" i="41"/>
  <c r="D735" i="41"/>
  <c r="C735" i="41"/>
  <c r="AG735" i="41" s="1"/>
  <c r="AE734" i="41"/>
  <c r="AB734" i="41"/>
  <c r="AA734" i="41"/>
  <c r="Z734" i="41"/>
  <c r="Y734" i="41"/>
  <c r="X734" i="41"/>
  <c r="W734" i="41"/>
  <c r="V734" i="41"/>
  <c r="U734" i="41"/>
  <c r="T734" i="41"/>
  <c r="S734" i="41"/>
  <c r="AI734" i="41" s="1"/>
  <c r="R734" i="41"/>
  <c r="AD734" i="41" s="1"/>
  <c r="Q734" i="41"/>
  <c r="O734" i="41"/>
  <c r="N734" i="41"/>
  <c r="M734" i="41"/>
  <c r="L734" i="41"/>
  <c r="K734" i="41"/>
  <c r="P734" i="41" s="1"/>
  <c r="J734" i="41"/>
  <c r="H734" i="41"/>
  <c r="G734" i="41"/>
  <c r="F734" i="41"/>
  <c r="AH734" i="41" s="1"/>
  <c r="E734" i="41"/>
  <c r="D734" i="41"/>
  <c r="I734" i="41" s="1"/>
  <c r="C734" i="41"/>
  <c r="AG734" i="41" s="1"/>
  <c r="AH733" i="41"/>
  <c r="AD733" i="41"/>
  <c r="AB733" i="41"/>
  <c r="AA733" i="41"/>
  <c r="Z733" i="41"/>
  <c r="Y733" i="41"/>
  <c r="X733" i="41"/>
  <c r="W733" i="41"/>
  <c r="V733" i="41"/>
  <c r="U733" i="41"/>
  <c r="T733" i="41"/>
  <c r="S733" i="41"/>
  <c r="R733" i="41"/>
  <c r="Q733" i="41"/>
  <c r="AI733" i="41" s="1"/>
  <c r="O733" i="41"/>
  <c r="N733" i="41"/>
  <c r="M733" i="41"/>
  <c r="L733" i="41"/>
  <c r="K733" i="41"/>
  <c r="P733" i="41" s="1"/>
  <c r="J733" i="41"/>
  <c r="H733" i="41"/>
  <c r="G733" i="41"/>
  <c r="F733" i="41"/>
  <c r="I733" i="41" s="1"/>
  <c r="E733" i="41"/>
  <c r="AG733" i="41" s="1"/>
  <c r="D733" i="41"/>
  <c r="C733" i="41"/>
  <c r="AC732" i="41"/>
  <c r="AB732" i="41"/>
  <c r="AA732" i="41"/>
  <c r="Z732" i="41"/>
  <c r="Y732" i="41"/>
  <c r="X732" i="41"/>
  <c r="W732" i="41"/>
  <c r="V732" i="41"/>
  <c r="U732" i="41"/>
  <c r="T732" i="41"/>
  <c r="AJ732" i="41" s="1"/>
  <c r="S732" i="41"/>
  <c r="R732" i="41"/>
  <c r="AD732" i="41" s="1"/>
  <c r="Q732" i="41"/>
  <c r="AI732" i="41" s="1"/>
  <c r="O732" i="41"/>
  <c r="N732" i="41"/>
  <c r="M732" i="41"/>
  <c r="P732" i="41" s="1"/>
  <c r="L732" i="41"/>
  <c r="K732" i="41"/>
  <c r="J732" i="41"/>
  <c r="I732" i="41"/>
  <c r="H732" i="41"/>
  <c r="G732" i="41"/>
  <c r="F732" i="41"/>
  <c r="E732" i="41"/>
  <c r="AG732" i="41" s="1"/>
  <c r="D732" i="41"/>
  <c r="C732" i="41"/>
  <c r="AF731" i="41"/>
  <c r="AB731" i="41"/>
  <c r="AA731" i="41"/>
  <c r="Z731" i="41"/>
  <c r="Y731" i="41"/>
  <c r="X731" i="41"/>
  <c r="AE731" i="41" s="1"/>
  <c r="W731" i="41"/>
  <c r="V731" i="41"/>
  <c r="U731" i="41"/>
  <c r="T731" i="41"/>
  <c r="AJ731" i="41" s="1"/>
  <c r="S731" i="41"/>
  <c r="AI731" i="41" s="1"/>
  <c r="R731" i="41"/>
  <c r="Q731" i="41"/>
  <c r="P731" i="41"/>
  <c r="O731" i="41"/>
  <c r="N731" i="41"/>
  <c r="M731" i="41"/>
  <c r="L731" i="41"/>
  <c r="K731" i="41"/>
  <c r="J731" i="41"/>
  <c r="H731" i="41"/>
  <c r="G731" i="41"/>
  <c r="F731" i="41"/>
  <c r="E731" i="41"/>
  <c r="D731" i="41"/>
  <c r="C731" i="41"/>
  <c r="AG731" i="41" s="1"/>
  <c r="AI730" i="41"/>
  <c r="AE730" i="41"/>
  <c r="AB730" i="41"/>
  <c r="AA730" i="41"/>
  <c r="Z730" i="41"/>
  <c r="Y730" i="41"/>
  <c r="X730" i="41"/>
  <c r="W730" i="41"/>
  <c r="V730" i="41"/>
  <c r="U730" i="41"/>
  <c r="T730" i="41"/>
  <c r="S730" i="41"/>
  <c r="R730" i="41"/>
  <c r="AD730" i="41" s="1"/>
  <c r="Q730" i="41"/>
  <c r="O730" i="41"/>
  <c r="N730" i="41"/>
  <c r="M730" i="41"/>
  <c r="L730" i="41"/>
  <c r="K730" i="41"/>
  <c r="P730" i="41" s="1"/>
  <c r="J730" i="41"/>
  <c r="H730" i="41"/>
  <c r="G730" i="41"/>
  <c r="F730" i="41"/>
  <c r="AH730" i="41" s="1"/>
  <c r="E730" i="41"/>
  <c r="D730" i="41"/>
  <c r="I730" i="41" s="1"/>
  <c r="C730" i="41"/>
  <c r="AG730" i="41" s="1"/>
  <c r="AH729" i="41"/>
  <c r="AB729" i="41"/>
  <c r="AB765" i="41" s="1"/>
  <c r="AA729" i="41"/>
  <c r="Z729" i="41"/>
  <c r="Z765" i="41" s="1"/>
  <c r="Y729" i="41"/>
  <c r="Y765" i="41" s="1"/>
  <c r="X729" i="41"/>
  <c r="X765" i="41" s="1"/>
  <c r="W729" i="41"/>
  <c r="V729" i="41"/>
  <c r="V765" i="41" s="1"/>
  <c r="U729" i="41"/>
  <c r="T729" i="41"/>
  <c r="T765" i="41" s="1"/>
  <c r="S729" i="41"/>
  <c r="R729" i="41"/>
  <c r="Q729" i="41"/>
  <c r="O729" i="41"/>
  <c r="N729" i="41"/>
  <c r="M729" i="41"/>
  <c r="M765" i="41" s="1"/>
  <c r="L729" i="41"/>
  <c r="K729" i="41"/>
  <c r="P729" i="41" s="1"/>
  <c r="J729" i="41"/>
  <c r="H729" i="41"/>
  <c r="H765" i="41" s="1"/>
  <c r="G729" i="41"/>
  <c r="F729" i="41"/>
  <c r="E729" i="41"/>
  <c r="D729" i="41"/>
  <c r="D765" i="41" s="1"/>
  <c r="C729" i="41"/>
  <c r="AI719" i="41"/>
  <c r="AE719" i="41"/>
  <c r="AB719" i="41"/>
  <c r="AA719" i="41"/>
  <c r="Z719" i="41"/>
  <c r="Y719" i="41"/>
  <c r="X719" i="41"/>
  <c r="W719" i="41"/>
  <c r="V719" i="41"/>
  <c r="U719" i="41"/>
  <c r="T719" i="41"/>
  <c r="S719" i="41"/>
  <c r="R719" i="41"/>
  <c r="AD719" i="41" s="1"/>
  <c r="Q719" i="41"/>
  <c r="O719" i="41"/>
  <c r="N719" i="41"/>
  <c r="M719" i="41"/>
  <c r="L719" i="41"/>
  <c r="K719" i="41"/>
  <c r="P719" i="41" s="1"/>
  <c r="J719" i="41"/>
  <c r="H719" i="41"/>
  <c r="G719" i="41"/>
  <c r="F719" i="41"/>
  <c r="AH719" i="41" s="1"/>
  <c r="E719" i="41"/>
  <c r="D719" i="41"/>
  <c r="I719" i="41" s="1"/>
  <c r="C719" i="41"/>
  <c r="AG719" i="41" s="1"/>
  <c r="AB718" i="41"/>
  <c r="AA718" i="41"/>
  <c r="Z718" i="41"/>
  <c r="Y718" i="41"/>
  <c r="X718" i="41"/>
  <c r="AF718" i="41" s="1"/>
  <c r="W718" i="41"/>
  <c r="V718" i="41"/>
  <c r="U718" i="41"/>
  <c r="T718" i="41"/>
  <c r="S718" i="41"/>
  <c r="R718" i="41"/>
  <c r="AD718" i="41" s="1"/>
  <c r="Q718" i="41"/>
  <c r="AI718" i="41" s="1"/>
  <c r="O718" i="41"/>
  <c r="N718" i="41"/>
  <c r="M718" i="41"/>
  <c r="L718" i="41"/>
  <c r="K718" i="41"/>
  <c r="P718" i="41" s="1"/>
  <c r="J718" i="41"/>
  <c r="H718" i="41"/>
  <c r="G718" i="41"/>
  <c r="F718" i="41"/>
  <c r="I718" i="41" s="1"/>
  <c r="E718" i="41"/>
  <c r="AG718" i="41" s="1"/>
  <c r="D718" i="41"/>
  <c r="C718" i="41"/>
  <c r="AK717" i="41"/>
  <c r="AC717" i="41"/>
  <c r="AB717" i="41"/>
  <c r="AA717" i="41"/>
  <c r="Z717" i="41"/>
  <c r="Y717" i="41"/>
  <c r="X717" i="41"/>
  <c r="W717" i="41"/>
  <c r="V717" i="41"/>
  <c r="U717" i="41"/>
  <c r="T717" i="41"/>
  <c r="AJ717" i="41" s="1"/>
  <c r="S717" i="41"/>
  <c r="R717" i="41"/>
  <c r="AD717" i="41" s="1"/>
  <c r="Q717" i="41"/>
  <c r="AI717" i="41" s="1"/>
  <c r="O717" i="41"/>
  <c r="N717" i="41"/>
  <c r="M717" i="41"/>
  <c r="P717" i="41" s="1"/>
  <c r="L717" i="41"/>
  <c r="K717" i="41"/>
  <c r="J717" i="41"/>
  <c r="I717" i="41"/>
  <c r="H717" i="41"/>
  <c r="G717" i="41"/>
  <c r="F717" i="41"/>
  <c r="E717" i="41"/>
  <c r="AG717" i="41" s="1"/>
  <c r="D717" i="41"/>
  <c r="AH717" i="41" s="1"/>
  <c r="C717" i="41"/>
  <c r="AJ716" i="41"/>
  <c r="AB716" i="41"/>
  <c r="AA716" i="41"/>
  <c r="Z716" i="41"/>
  <c r="Y716" i="41"/>
  <c r="X716" i="41"/>
  <c r="AE716" i="41" s="1"/>
  <c r="W716" i="41"/>
  <c r="V716" i="41"/>
  <c r="U716" i="41"/>
  <c r="T716" i="41"/>
  <c r="S716" i="41"/>
  <c r="AI716" i="41" s="1"/>
  <c r="R716" i="41"/>
  <c r="AD716" i="41" s="1"/>
  <c r="Q716" i="41"/>
  <c r="P716" i="41"/>
  <c r="O716" i="41"/>
  <c r="N716" i="41"/>
  <c r="M716" i="41"/>
  <c r="L716" i="41"/>
  <c r="K716" i="41"/>
  <c r="J716" i="41"/>
  <c r="H716" i="41"/>
  <c r="G716" i="41"/>
  <c r="F716" i="41"/>
  <c r="E716" i="41"/>
  <c r="D716" i="41"/>
  <c r="C716" i="41"/>
  <c r="AG716" i="41" s="1"/>
  <c r="AE715" i="41"/>
  <c r="AB715" i="41"/>
  <c r="AA715" i="41"/>
  <c r="Z715" i="41"/>
  <c r="Y715" i="41"/>
  <c r="X715" i="41"/>
  <c r="W715" i="41"/>
  <c r="V715" i="41"/>
  <c r="U715" i="41"/>
  <c r="T715" i="41"/>
  <c r="S715" i="41"/>
  <c r="AI715" i="41" s="1"/>
  <c r="R715" i="41"/>
  <c r="AD715" i="41" s="1"/>
  <c r="Q715" i="41"/>
  <c r="O715" i="41"/>
  <c r="N715" i="41"/>
  <c r="M715" i="41"/>
  <c r="L715" i="41"/>
  <c r="K715" i="41"/>
  <c r="P715" i="41" s="1"/>
  <c r="J715" i="41"/>
  <c r="H715" i="41"/>
  <c r="G715" i="41"/>
  <c r="F715" i="41"/>
  <c r="AH715" i="41" s="1"/>
  <c r="E715" i="41"/>
  <c r="D715" i="41"/>
  <c r="I715" i="41" s="1"/>
  <c r="C715" i="41"/>
  <c r="AG715" i="41" s="1"/>
  <c r="AH714" i="41"/>
  <c r="AD714" i="41"/>
  <c r="AB714" i="41"/>
  <c r="AA714" i="41"/>
  <c r="Z714" i="41"/>
  <c r="Y714" i="41"/>
  <c r="X714" i="41"/>
  <c r="W714" i="41"/>
  <c r="V714" i="41"/>
  <c r="U714" i="41"/>
  <c r="T714" i="41"/>
  <c r="S714" i="41"/>
  <c r="R714" i="41"/>
  <c r="Q714" i="41"/>
  <c r="AI714" i="41" s="1"/>
  <c r="O714" i="41"/>
  <c r="N714" i="41"/>
  <c r="M714" i="41"/>
  <c r="L714" i="41"/>
  <c r="K714" i="41"/>
  <c r="P714" i="41" s="1"/>
  <c r="J714" i="41"/>
  <c r="H714" i="41"/>
  <c r="G714" i="41"/>
  <c r="F714" i="41"/>
  <c r="I714" i="41" s="1"/>
  <c r="E714" i="41"/>
  <c r="AG714" i="41" s="1"/>
  <c r="D714" i="41"/>
  <c r="C714" i="41"/>
  <c r="AC713" i="41"/>
  <c r="AB713" i="41"/>
  <c r="AA713" i="41"/>
  <c r="Z713" i="41"/>
  <c r="Y713" i="41"/>
  <c r="X713" i="41"/>
  <c r="W713" i="41"/>
  <c r="V713" i="41"/>
  <c r="U713" i="41"/>
  <c r="T713" i="41"/>
  <c r="AJ713" i="41" s="1"/>
  <c r="S713" i="41"/>
  <c r="R713" i="41"/>
  <c r="AD713" i="41" s="1"/>
  <c r="Q713" i="41"/>
  <c r="AI713" i="41" s="1"/>
  <c r="O713" i="41"/>
  <c r="N713" i="41"/>
  <c r="M713" i="41"/>
  <c r="P713" i="41" s="1"/>
  <c r="L713" i="41"/>
  <c r="K713" i="41"/>
  <c r="J713" i="41"/>
  <c r="I713" i="41"/>
  <c r="H713" i="41"/>
  <c r="G713" i="41"/>
  <c r="F713" i="41"/>
  <c r="E713" i="41"/>
  <c r="AG713" i="41" s="1"/>
  <c r="D713" i="41"/>
  <c r="C713" i="41"/>
  <c r="AF712" i="41"/>
  <c r="AB712" i="41"/>
  <c r="AA712" i="41"/>
  <c r="Z712" i="41"/>
  <c r="Y712" i="41"/>
  <c r="X712" i="41"/>
  <c r="AE712" i="41" s="1"/>
  <c r="W712" i="41"/>
  <c r="V712" i="41"/>
  <c r="U712" i="41"/>
  <c r="T712" i="41"/>
  <c r="AJ712" i="41" s="1"/>
  <c r="S712" i="41"/>
  <c r="AI712" i="41" s="1"/>
  <c r="R712" i="41"/>
  <c r="Q712" i="41"/>
  <c r="P712" i="41"/>
  <c r="O712" i="41"/>
  <c r="N712" i="41"/>
  <c r="M712" i="41"/>
  <c r="L712" i="41"/>
  <c r="K712" i="41"/>
  <c r="J712" i="41"/>
  <c r="H712" i="41"/>
  <c r="G712" i="41"/>
  <c r="F712" i="41"/>
  <c r="E712" i="41"/>
  <c r="D712" i="41"/>
  <c r="C712" i="41"/>
  <c r="AG712" i="41" s="1"/>
  <c r="AI711" i="41"/>
  <c r="AE711" i="41"/>
  <c r="AB711" i="41"/>
  <c r="AA711" i="41"/>
  <c r="Z711" i="41"/>
  <c r="Y711" i="41"/>
  <c r="X711" i="41"/>
  <c r="W711" i="41"/>
  <c r="V711" i="41"/>
  <c r="U711" i="41"/>
  <c r="T711" i="41"/>
  <c r="S711" i="41"/>
  <c r="R711" i="41"/>
  <c r="AD711" i="41" s="1"/>
  <c r="Q711" i="41"/>
  <c r="O711" i="41"/>
  <c r="N711" i="41"/>
  <c r="M711" i="41"/>
  <c r="L711" i="41"/>
  <c r="K711" i="41"/>
  <c r="P711" i="41" s="1"/>
  <c r="J711" i="41"/>
  <c r="H711" i="41"/>
  <c r="G711" i="41"/>
  <c r="F711" i="41"/>
  <c r="AH711" i="41" s="1"/>
  <c r="E711" i="41"/>
  <c r="D711" i="41"/>
  <c r="I711" i="41" s="1"/>
  <c r="C711" i="41"/>
  <c r="AG711" i="41" s="1"/>
  <c r="AH710" i="41"/>
  <c r="AB710" i="41"/>
  <c r="AA710" i="41"/>
  <c r="Z710" i="41"/>
  <c r="Y710" i="41"/>
  <c r="X710" i="41"/>
  <c r="W710" i="41"/>
  <c r="V710" i="41"/>
  <c r="U710" i="41"/>
  <c r="T710" i="41"/>
  <c r="S710" i="41"/>
  <c r="R710" i="41"/>
  <c r="Q710" i="41"/>
  <c r="AI710" i="41" s="1"/>
  <c r="O710" i="41"/>
  <c r="N710" i="41"/>
  <c r="M710" i="41"/>
  <c r="L710" i="41"/>
  <c r="K710" i="41"/>
  <c r="P710" i="41" s="1"/>
  <c r="J710" i="41"/>
  <c r="H710" i="41"/>
  <c r="G710" i="41"/>
  <c r="F710" i="41"/>
  <c r="I710" i="41" s="1"/>
  <c r="E710" i="41"/>
  <c r="AG710" i="41" s="1"/>
  <c r="D710" i="41"/>
  <c r="C710" i="41"/>
  <c r="AC709" i="41"/>
  <c r="AB709" i="41"/>
  <c r="AA709" i="41"/>
  <c r="Z709" i="41"/>
  <c r="Y709" i="41"/>
  <c r="X709" i="41"/>
  <c r="AF709" i="41" s="1"/>
  <c r="W709" i="41"/>
  <c r="V709" i="41"/>
  <c r="U709" i="41"/>
  <c r="T709" i="41"/>
  <c r="AJ709" i="41" s="1"/>
  <c r="S709" i="41"/>
  <c r="R709" i="41"/>
  <c r="AD709" i="41" s="1"/>
  <c r="Q709" i="41"/>
  <c r="AI709" i="41" s="1"/>
  <c r="O709" i="41"/>
  <c r="N709" i="41"/>
  <c r="M709" i="41"/>
  <c r="P709" i="41" s="1"/>
  <c r="L709" i="41"/>
  <c r="K709" i="41"/>
  <c r="J709" i="41"/>
  <c r="I709" i="41"/>
  <c r="H709" i="41"/>
  <c r="G709" i="41"/>
  <c r="F709" i="41"/>
  <c r="E709" i="41"/>
  <c r="AG709" i="41" s="1"/>
  <c r="D709" i="41"/>
  <c r="AH709" i="41" s="1"/>
  <c r="AK709" i="41" s="1"/>
  <c r="C709" i="41"/>
  <c r="AB708" i="41"/>
  <c r="AA708" i="41"/>
  <c r="Z708" i="41"/>
  <c r="Y708" i="41"/>
  <c r="X708" i="41"/>
  <c r="AE708" i="41" s="1"/>
  <c r="W708" i="41"/>
  <c r="V708" i="41"/>
  <c r="U708" i="41"/>
  <c r="T708" i="41"/>
  <c r="AJ708" i="41" s="1"/>
  <c r="S708" i="41"/>
  <c r="AI708" i="41" s="1"/>
  <c r="R708" i="41"/>
  <c r="Q708" i="41"/>
  <c r="P708" i="41"/>
  <c r="O708" i="41"/>
  <c r="N708" i="41"/>
  <c r="M708" i="41"/>
  <c r="L708" i="41"/>
  <c r="K708" i="41"/>
  <c r="J708" i="41"/>
  <c r="H708" i="41"/>
  <c r="G708" i="41"/>
  <c r="F708" i="41"/>
  <c r="E708" i="41"/>
  <c r="D708" i="41"/>
  <c r="C708" i="41"/>
  <c r="AG708" i="41" s="1"/>
  <c r="AE707" i="41"/>
  <c r="AB707" i="41"/>
  <c r="AA707" i="41"/>
  <c r="Z707" i="41"/>
  <c r="Y707" i="41"/>
  <c r="X707" i="41"/>
  <c r="W707" i="41"/>
  <c r="V707" i="41"/>
  <c r="U707" i="41"/>
  <c r="T707" i="41"/>
  <c r="S707" i="41"/>
  <c r="AI707" i="41" s="1"/>
  <c r="R707" i="41"/>
  <c r="AD707" i="41" s="1"/>
  <c r="Q707" i="41"/>
  <c r="O707" i="41"/>
  <c r="N707" i="41"/>
  <c r="M707" i="41"/>
  <c r="L707" i="41"/>
  <c r="K707" i="41"/>
  <c r="P707" i="41" s="1"/>
  <c r="J707" i="41"/>
  <c r="H707" i="41"/>
  <c r="G707" i="41"/>
  <c r="F707" i="41"/>
  <c r="AH707" i="41" s="1"/>
  <c r="E707" i="41"/>
  <c r="D707" i="41"/>
  <c r="I707" i="41" s="1"/>
  <c r="C707" i="41"/>
  <c r="AG707" i="41" s="1"/>
  <c r="AD706" i="41"/>
  <c r="AB706" i="41"/>
  <c r="AA706" i="41"/>
  <c r="Z706" i="41"/>
  <c r="Y706" i="41"/>
  <c r="X706" i="41"/>
  <c r="AF706" i="41" s="1"/>
  <c r="W706" i="41"/>
  <c r="V706" i="41"/>
  <c r="U706" i="41"/>
  <c r="T706" i="41"/>
  <c r="S706" i="41"/>
  <c r="R706" i="41"/>
  <c r="Q706" i="41"/>
  <c r="AI706" i="41" s="1"/>
  <c r="O706" i="41"/>
  <c r="N706" i="41"/>
  <c r="M706" i="41"/>
  <c r="L706" i="41"/>
  <c r="K706" i="41"/>
  <c r="P706" i="41" s="1"/>
  <c r="J706" i="41"/>
  <c r="H706" i="41"/>
  <c r="G706" i="41"/>
  <c r="F706" i="41"/>
  <c r="I706" i="41" s="1"/>
  <c r="E706" i="41"/>
  <c r="AG706" i="41" s="1"/>
  <c r="D706" i="41"/>
  <c r="C706" i="41"/>
  <c r="AC705" i="41"/>
  <c r="AB705" i="41"/>
  <c r="AA705" i="41"/>
  <c r="Z705" i="41"/>
  <c r="Y705" i="41"/>
  <c r="X705" i="41"/>
  <c r="AF705" i="41" s="1"/>
  <c r="W705" i="41"/>
  <c r="V705" i="41"/>
  <c r="U705" i="41"/>
  <c r="T705" i="41"/>
  <c r="AJ705" i="41" s="1"/>
  <c r="S705" i="41"/>
  <c r="R705" i="41"/>
  <c r="AD705" i="41" s="1"/>
  <c r="Q705" i="41"/>
  <c r="AI705" i="41" s="1"/>
  <c r="O705" i="41"/>
  <c r="N705" i="41"/>
  <c r="M705" i="41"/>
  <c r="P705" i="41" s="1"/>
  <c r="L705" i="41"/>
  <c r="K705" i="41"/>
  <c r="J705" i="41"/>
  <c r="I705" i="41"/>
  <c r="H705" i="41"/>
  <c r="G705" i="41"/>
  <c r="F705" i="41"/>
  <c r="E705" i="41"/>
  <c r="AG705" i="41" s="1"/>
  <c r="D705" i="41"/>
  <c r="C705" i="41"/>
  <c r="AJ704" i="41"/>
  <c r="AF704" i="41"/>
  <c r="AB704" i="41"/>
  <c r="AA704" i="41"/>
  <c r="Z704" i="41"/>
  <c r="Y704" i="41"/>
  <c r="X704" i="41"/>
  <c r="AE704" i="41" s="1"/>
  <c r="W704" i="41"/>
  <c r="V704" i="41"/>
  <c r="U704" i="41"/>
  <c r="T704" i="41"/>
  <c r="S704" i="41"/>
  <c r="AI704" i="41" s="1"/>
  <c r="R704" i="41"/>
  <c r="Q704" i="41"/>
  <c r="P704" i="41"/>
  <c r="O704" i="41"/>
  <c r="N704" i="41"/>
  <c r="M704" i="41"/>
  <c r="L704" i="41"/>
  <c r="K704" i="41"/>
  <c r="J704" i="41"/>
  <c r="H704" i="41"/>
  <c r="G704" i="41"/>
  <c r="F704" i="41"/>
  <c r="E704" i="41"/>
  <c r="D704" i="41"/>
  <c r="C704" i="41"/>
  <c r="AG704" i="41" s="1"/>
  <c r="AI703" i="41"/>
  <c r="AE703" i="41"/>
  <c r="AB703" i="41"/>
  <c r="AA703" i="41"/>
  <c r="Z703" i="41"/>
  <c r="Y703" i="41"/>
  <c r="X703" i="41"/>
  <c r="W703" i="41"/>
  <c r="V703" i="41"/>
  <c r="U703" i="41"/>
  <c r="T703" i="41"/>
  <c r="S703" i="41"/>
  <c r="R703" i="41"/>
  <c r="AD703" i="41" s="1"/>
  <c r="Q703" i="41"/>
  <c r="O703" i="41"/>
  <c r="N703" i="41"/>
  <c r="M703" i="41"/>
  <c r="L703" i="41"/>
  <c r="K703" i="41"/>
  <c r="P703" i="41" s="1"/>
  <c r="J703" i="41"/>
  <c r="H703" i="41"/>
  <c r="G703" i="41"/>
  <c r="F703" i="41"/>
  <c r="AH703" i="41" s="1"/>
  <c r="E703" i="41"/>
  <c r="D703" i="41"/>
  <c r="I703" i="41" s="1"/>
  <c r="C703" i="41"/>
  <c r="AG703" i="41" s="1"/>
  <c r="AB702" i="41"/>
  <c r="AA702" i="41"/>
  <c r="Z702" i="41"/>
  <c r="Y702" i="41"/>
  <c r="X702" i="41"/>
  <c r="AF702" i="41" s="1"/>
  <c r="W702" i="41"/>
  <c r="V702" i="41"/>
  <c r="U702" i="41"/>
  <c r="T702" i="41"/>
  <c r="S702" i="41"/>
  <c r="R702" i="41"/>
  <c r="AD702" i="41" s="1"/>
  <c r="Q702" i="41"/>
  <c r="AI702" i="41" s="1"/>
  <c r="O702" i="41"/>
  <c r="N702" i="41"/>
  <c r="M702" i="41"/>
  <c r="L702" i="41"/>
  <c r="K702" i="41"/>
  <c r="P702" i="41" s="1"/>
  <c r="J702" i="41"/>
  <c r="H702" i="41"/>
  <c r="G702" i="41"/>
  <c r="F702" i="41"/>
  <c r="I702" i="41" s="1"/>
  <c r="E702" i="41"/>
  <c r="AG702" i="41" s="1"/>
  <c r="D702" i="41"/>
  <c r="C702" i="41"/>
  <c r="AK701" i="41"/>
  <c r="AC701" i="41"/>
  <c r="AB701" i="41"/>
  <c r="AA701" i="41"/>
  <c r="Z701" i="41"/>
  <c r="Y701" i="41"/>
  <c r="X701" i="41"/>
  <c r="W701" i="41"/>
  <c r="V701" i="41"/>
  <c r="U701" i="41"/>
  <c r="T701" i="41"/>
  <c r="AJ701" i="41" s="1"/>
  <c r="S701" i="41"/>
  <c r="R701" i="41"/>
  <c r="AD701" i="41" s="1"/>
  <c r="Q701" i="41"/>
  <c r="AI701" i="41" s="1"/>
  <c r="O701" i="41"/>
  <c r="N701" i="41"/>
  <c r="M701" i="41"/>
  <c r="P701" i="41" s="1"/>
  <c r="L701" i="41"/>
  <c r="K701" i="41"/>
  <c r="J701" i="41"/>
  <c r="I701" i="41"/>
  <c r="H701" i="41"/>
  <c r="G701" i="41"/>
  <c r="F701" i="41"/>
  <c r="E701" i="41"/>
  <c r="AG701" i="41" s="1"/>
  <c r="D701" i="41"/>
  <c r="AH701" i="41" s="1"/>
  <c r="C701" i="41"/>
  <c r="AJ700" i="41"/>
  <c r="AB700" i="41"/>
  <c r="AA700" i="41"/>
  <c r="Z700" i="41"/>
  <c r="Y700" i="41"/>
  <c r="X700" i="41"/>
  <c r="AE700" i="41" s="1"/>
  <c r="W700" i="41"/>
  <c r="V700" i="41"/>
  <c r="U700" i="41"/>
  <c r="T700" i="41"/>
  <c r="S700" i="41"/>
  <c r="AI700" i="41" s="1"/>
  <c r="R700" i="41"/>
  <c r="AD700" i="41" s="1"/>
  <c r="Q700" i="41"/>
  <c r="P700" i="41"/>
  <c r="O700" i="41"/>
  <c r="N700" i="41"/>
  <c r="M700" i="41"/>
  <c r="L700" i="41"/>
  <c r="K700" i="41"/>
  <c r="J700" i="41"/>
  <c r="H700" i="41"/>
  <c r="G700" i="41"/>
  <c r="F700" i="41"/>
  <c r="E700" i="41"/>
  <c r="D700" i="41"/>
  <c r="C700" i="41"/>
  <c r="AG700" i="41" s="1"/>
  <c r="AE699" i="41"/>
  <c r="AB699" i="41"/>
  <c r="AA699" i="41"/>
  <c r="Z699" i="41"/>
  <c r="Y699" i="41"/>
  <c r="X699" i="41"/>
  <c r="W699" i="41"/>
  <c r="V699" i="41"/>
  <c r="U699" i="41"/>
  <c r="T699" i="41"/>
  <c r="S699" i="41"/>
  <c r="AI699" i="41" s="1"/>
  <c r="R699" i="41"/>
  <c r="AD699" i="41" s="1"/>
  <c r="Q699" i="41"/>
  <c r="O699" i="41"/>
  <c r="N699" i="41"/>
  <c r="M699" i="41"/>
  <c r="L699" i="41"/>
  <c r="K699" i="41"/>
  <c r="P699" i="41" s="1"/>
  <c r="J699" i="41"/>
  <c r="H699" i="41"/>
  <c r="G699" i="41"/>
  <c r="F699" i="41"/>
  <c r="AH699" i="41" s="1"/>
  <c r="E699" i="41"/>
  <c r="D699" i="41"/>
  <c r="I699" i="41" s="1"/>
  <c r="C699" i="41"/>
  <c r="AG699" i="41" s="1"/>
  <c r="AH698" i="41"/>
  <c r="AD698" i="41"/>
  <c r="AB698" i="41"/>
  <c r="AA698" i="41"/>
  <c r="Z698" i="41"/>
  <c r="Y698" i="41"/>
  <c r="X698" i="41"/>
  <c r="W698" i="41"/>
  <c r="V698" i="41"/>
  <c r="U698" i="41"/>
  <c r="T698" i="41"/>
  <c r="S698" i="41"/>
  <c r="R698" i="41"/>
  <c r="Q698" i="41"/>
  <c r="AI698" i="41" s="1"/>
  <c r="O698" i="41"/>
  <c r="N698" i="41"/>
  <c r="M698" i="41"/>
  <c r="L698" i="41"/>
  <c r="K698" i="41"/>
  <c r="P698" i="41" s="1"/>
  <c r="J698" i="41"/>
  <c r="H698" i="41"/>
  <c r="G698" i="41"/>
  <c r="F698" i="41"/>
  <c r="I698" i="41" s="1"/>
  <c r="E698" i="41"/>
  <c r="AG698" i="41" s="1"/>
  <c r="D698" i="41"/>
  <c r="C698" i="41"/>
  <c r="AC697" i="41"/>
  <c r="AB697" i="41"/>
  <c r="AA697" i="41"/>
  <c r="Z697" i="41"/>
  <c r="Y697" i="41"/>
  <c r="X697" i="41"/>
  <c r="W697" i="41"/>
  <c r="V697" i="41"/>
  <c r="U697" i="41"/>
  <c r="T697" i="41"/>
  <c r="AJ697" i="41" s="1"/>
  <c r="S697" i="41"/>
  <c r="R697" i="41"/>
  <c r="AD697" i="41" s="1"/>
  <c r="Q697" i="41"/>
  <c r="AI697" i="41" s="1"/>
  <c r="O697" i="41"/>
  <c r="N697" i="41"/>
  <c r="M697" i="41"/>
  <c r="P697" i="41" s="1"/>
  <c r="L697" i="41"/>
  <c r="K697" i="41"/>
  <c r="J697" i="41"/>
  <c r="I697" i="41"/>
  <c r="H697" i="41"/>
  <c r="G697" i="41"/>
  <c r="F697" i="41"/>
  <c r="E697" i="41"/>
  <c r="AG697" i="41" s="1"/>
  <c r="D697" i="41"/>
  <c r="C697" i="41"/>
  <c r="AF696" i="41"/>
  <c r="AB696" i="41"/>
  <c r="AA696" i="41"/>
  <c r="Z696" i="41"/>
  <c r="Y696" i="41"/>
  <c r="X696" i="41"/>
  <c r="AE696" i="41" s="1"/>
  <c r="W696" i="41"/>
  <c r="V696" i="41"/>
  <c r="U696" i="41"/>
  <c r="T696" i="41"/>
  <c r="AJ696" i="41" s="1"/>
  <c r="S696" i="41"/>
  <c r="AI696" i="41" s="1"/>
  <c r="R696" i="41"/>
  <c r="Q696" i="41"/>
  <c r="P696" i="41"/>
  <c r="O696" i="41"/>
  <c r="N696" i="41"/>
  <c r="M696" i="41"/>
  <c r="L696" i="41"/>
  <c r="K696" i="41"/>
  <c r="J696" i="41"/>
  <c r="H696" i="41"/>
  <c r="G696" i="41"/>
  <c r="F696" i="41"/>
  <c r="E696" i="41"/>
  <c r="D696" i="41"/>
  <c r="C696" i="41"/>
  <c r="AG696" i="41" s="1"/>
  <c r="AI695" i="41"/>
  <c r="AE695" i="41"/>
  <c r="AB695" i="41"/>
  <c r="AA695" i="41"/>
  <c r="Z695" i="41"/>
  <c r="Y695" i="41"/>
  <c r="X695" i="41"/>
  <c r="W695" i="41"/>
  <c r="V695" i="41"/>
  <c r="U695" i="41"/>
  <c r="T695" i="41"/>
  <c r="S695" i="41"/>
  <c r="R695" i="41"/>
  <c r="AD695" i="41" s="1"/>
  <c r="Q695" i="41"/>
  <c r="O695" i="41"/>
  <c r="N695" i="41"/>
  <c r="M695" i="41"/>
  <c r="L695" i="41"/>
  <c r="K695" i="41"/>
  <c r="P695" i="41" s="1"/>
  <c r="J695" i="41"/>
  <c r="H695" i="41"/>
  <c r="G695" i="41"/>
  <c r="F695" i="41"/>
  <c r="AH695" i="41" s="1"/>
  <c r="E695" i="41"/>
  <c r="D695" i="41"/>
  <c r="I695" i="41" s="1"/>
  <c r="C695" i="41"/>
  <c r="AG695" i="41" s="1"/>
  <c r="AH694" i="41"/>
  <c r="AB694" i="41"/>
  <c r="AA694" i="41"/>
  <c r="Z694" i="41"/>
  <c r="Y694" i="41"/>
  <c r="X694" i="41"/>
  <c r="W694" i="41"/>
  <c r="V694" i="41"/>
  <c r="U694" i="41"/>
  <c r="T694" i="41"/>
  <c r="S694" i="41"/>
  <c r="R694" i="41"/>
  <c r="Q694" i="41"/>
  <c r="AI694" i="41" s="1"/>
  <c r="O694" i="41"/>
  <c r="N694" i="41"/>
  <c r="M694" i="41"/>
  <c r="L694" i="41"/>
  <c r="K694" i="41"/>
  <c r="P694" i="41" s="1"/>
  <c r="J694" i="41"/>
  <c r="H694" i="41"/>
  <c r="G694" i="41"/>
  <c r="F694" i="41"/>
  <c r="I694" i="41" s="1"/>
  <c r="E694" i="41"/>
  <c r="AG694" i="41" s="1"/>
  <c r="D694" i="41"/>
  <c r="C694" i="41"/>
  <c r="AC693" i="41"/>
  <c r="AB693" i="41"/>
  <c r="AA693" i="41"/>
  <c r="Z693" i="41"/>
  <c r="Y693" i="41"/>
  <c r="X693" i="41"/>
  <c r="AF693" i="41" s="1"/>
  <c r="W693" i="41"/>
  <c r="V693" i="41"/>
  <c r="U693" i="41"/>
  <c r="T693" i="41"/>
  <c r="AJ693" i="41" s="1"/>
  <c r="S693" i="41"/>
  <c r="R693" i="41"/>
  <c r="AD693" i="41" s="1"/>
  <c r="Q693" i="41"/>
  <c r="AI693" i="41" s="1"/>
  <c r="O693" i="41"/>
  <c r="N693" i="41"/>
  <c r="M693" i="41"/>
  <c r="P693" i="41" s="1"/>
  <c r="L693" i="41"/>
  <c r="K693" i="41"/>
  <c r="J693" i="41"/>
  <c r="I693" i="41"/>
  <c r="H693" i="41"/>
  <c r="G693" i="41"/>
  <c r="F693" i="41"/>
  <c r="E693" i="41"/>
  <c r="AG693" i="41" s="1"/>
  <c r="D693" i="41"/>
  <c r="AH693" i="41" s="1"/>
  <c r="AK693" i="41" s="1"/>
  <c r="C693" i="41"/>
  <c r="AB692" i="41"/>
  <c r="AA692" i="41"/>
  <c r="Z692" i="41"/>
  <c r="Y692" i="41"/>
  <c r="X692" i="41"/>
  <c r="AE692" i="41" s="1"/>
  <c r="W692" i="41"/>
  <c r="V692" i="41"/>
  <c r="U692" i="41"/>
  <c r="T692" i="41"/>
  <c r="AJ692" i="41" s="1"/>
  <c r="S692" i="41"/>
  <c r="AI692" i="41" s="1"/>
  <c r="R692" i="41"/>
  <c r="Q692" i="41"/>
  <c r="P692" i="41"/>
  <c r="O692" i="41"/>
  <c r="N692" i="41"/>
  <c r="M692" i="41"/>
  <c r="L692" i="41"/>
  <c r="K692" i="41"/>
  <c r="J692" i="41"/>
  <c r="H692" i="41"/>
  <c r="G692" i="41"/>
  <c r="F692" i="41"/>
  <c r="E692" i="41"/>
  <c r="D692" i="41"/>
  <c r="C692" i="41"/>
  <c r="AG692" i="41" s="1"/>
  <c r="AE691" i="41"/>
  <c r="AB691" i="41"/>
  <c r="AA691" i="41"/>
  <c r="Z691" i="41"/>
  <c r="Y691" i="41"/>
  <c r="X691" i="41"/>
  <c r="W691" i="41"/>
  <c r="V691" i="41"/>
  <c r="U691" i="41"/>
  <c r="T691" i="41"/>
  <c r="S691" i="41"/>
  <c r="AI691" i="41" s="1"/>
  <c r="R691" i="41"/>
  <c r="AD691" i="41" s="1"/>
  <c r="Q691" i="41"/>
  <c r="O691" i="41"/>
  <c r="N691" i="41"/>
  <c r="M691" i="41"/>
  <c r="L691" i="41"/>
  <c r="K691" i="41"/>
  <c r="P691" i="41" s="1"/>
  <c r="J691" i="41"/>
  <c r="H691" i="41"/>
  <c r="G691" i="41"/>
  <c r="F691" i="41"/>
  <c r="AH691" i="41" s="1"/>
  <c r="E691" i="41"/>
  <c r="D691" i="41"/>
  <c r="I691" i="41" s="1"/>
  <c r="C691" i="41"/>
  <c r="AG691" i="41" s="1"/>
  <c r="AD690" i="41"/>
  <c r="AB690" i="41"/>
  <c r="AA690" i="41"/>
  <c r="Z690" i="41"/>
  <c r="Y690" i="41"/>
  <c r="X690" i="41"/>
  <c r="AF690" i="41" s="1"/>
  <c r="W690" i="41"/>
  <c r="V690" i="41"/>
  <c r="U690" i="41"/>
  <c r="T690" i="41"/>
  <c r="S690" i="41"/>
  <c r="R690" i="41"/>
  <c r="Q690" i="41"/>
  <c r="AI690" i="41" s="1"/>
  <c r="O690" i="41"/>
  <c r="N690" i="41"/>
  <c r="M690" i="41"/>
  <c r="L690" i="41"/>
  <c r="K690" i="41"/>
  <c r="P690" i="41" s="1"/>
  <c r="J690" i="41"/>
  <c r="H690" i="41"/>
  <c r="G690" i="41"/>
  <c r="F690" i="41"/>
  <c r="I690" i="41" s="1"/>
  <c r="E690" i="41"/>
  <c r="AG690" i="41" s="1"/>
  <c r="D690" i="41"/>
  <c r="C690" i="41"/>
  <c r="AC689" i="41"/>
  <c r="AB689" i="41"/>
  <c r="AA689" i="41"/>
  <c r="Z689" i="41"/>
  <c r="Y689" i="41"/>
  <c r="X689" i="41"/>
  <c r="AF689" i="41" s="1"/>
  <c r="W689" i="41"/>
  <c r="V689" i="41"/>
  <c r="U689" i="41"/>
  <c r="T689" i="41"/>
  <c r="AJ689" i="41" s="1"/>
  <c r="S689" i="41"/>
  <c r="R689" i="41"/>
  <c r="AD689" i="41" s="1"/>
  <c r="Q689" i="41"/>
  <c r="AI689" i="41" s="1"/>
  <c r="O689" i="41"/>
  <c r="N689" i="41"/>
  <c r="M689" i="41"/>
  <c r="P689" i="41" s="1"/>
  <c r="L689" i="41"/>
  <c r="K689" i="41"/>
  <c r="J689" i="41"/>
  <c r="I689" i="41"/>
  <c r="H689" i="41"/>
  <c r="G689" i="41"/>
  <c r="F689" i="41"/>
  <c r="E689" i="41"/>
  <c r="AG689" i="41" s="1"/>
  <c r="D689" i="41"/>
  <c r="C689" i="41"/>
  <c r="AJ688" i="41"/>
  <c r="AF688" i="41"/>
  <c r="AB688" i="41"/>
  <c r="AA688" i="41"/>
  <c r="Z688" i="41"/>
  <c r="Y688" i="41"/>
  <c r="X688" i="41"/>
  <c r="AE688" i="41" s="1"/>
  <c r="W688" i="41"/>
  <c r="V688" i="41"/>
  <c r="U688" i="41"/>
  <c r="T688" i="41"/>
  <c r="S688" i="41"/>
  <c r="AI688" i="41" s="1"/>
  <c r="R688" i="41"/>
  <c r="Q688" i="41"/>
  <c r="P688" i="41"/>
  <c r="O688" i="41"/>
  <c r="N688" i="41"/>
  <c r="M688" i="41"/>
  <c r="L688" i="41"/>
  <c r="K688" i="41"/>
  <c r="J688" i="41"/>
  <c r="H688" i="41"/>
  <c r="G688" i="41"/>
  <c r="F688" i="41"/>
  <c r="E688" i="41"/>
  <c r="D688" i="41"/>
  <c r="C688" i="41"/>
  <c r="AG688" i="41" s="1"/>
  <c r="AI687" i="41"/>
  <c r="AE687" i="41"/>
  <c r="AB687" i="41"/>
  <c r="AA687" i="41"/>
  <c r="Z687" i="41"/>
  <c r="Y687" i="41"/>
  <c r="X687" i="41"/>
  <c r="W687" i="41"/>
  <c r="V687" i="41"/>
  <c r="U687" i="41"/>
  <c r="T687" i="41"/>
  <c r="S687" i="41"/>
  <c r="R687" i="41"/>
  <c r="AD687" i="41" s="1"/>
  <c r="Q687" i="41"/>
  <c r="O687" i="41"/>
  <c r="N687" i="41"/>
  <c r="M687" i="41"/>
  <c r="L687" i="41"/>
  <c r="K687" i="41"/>
  <c r="P687" i="41" s="1"/>
  <c r="J687" i="41"/>
  <c r="H687" i="41"/>
  <c r="G687" i="41"/>
  <c r="F687" i="41"/>
  <c r="AH687" i="41" s="1"/>
  <c r="E687" i="41"/>
  <c r="D687" i="41"/>
  <c r="I687" i="41" s="1"/>
  <c r="C687" i="41"/>
  <c r="AG687" i="41" s="1"/>
  <c r="AB686" i="41"/>
  <c r="AA686" i="41"/>
  <c r="Z686" i="41"/>
  <c r="Y686" i="41"/>
  <c r="X686" i="41"/>
  <c r="AF686" i="41" s="1"/>
  <c r="W686" i="41"/>
  <c r="V686" i="41"/>
  <c r="U686" i="41"/>
  <c r="T686" i="41"/>
  <c r="S686" i="41"/>
  <c r="R686" i="41"/>
  <c r="AD686" i="41" s="1"/>
  <c r="Q686" i="41"/>
  <c r="AI686" i="41" s="1"/>
  <c r="O686" i="41"/>
  <c r="N686" i="41"/>
  <c r="M686" i="41"/>
  <c r="L686" i="41"/>
  <c r="K686" i="41"/>
  <c r="P686" i="41" s="1"/>
  <c r="P720" i="41" s="1"/>
  <c r="J686" i="41"/>
  <c r="H686" i="41"/>
  <c r="G686" i="41"/>
  <c r="F686" i="41"/>
  <c r="I686" i="41" s="1"/>
  <c r="E686" i="41"/>
  <c r="AG686" i="41" s="1"/>
  <c r="D686" i="41"/>
  <c r="C686" i="41"/>
  <c r="AK685" i="41"/>
  <c r="AC685" i="41"/>
  <c r="AB685" i="41"/>
  <c r="AA685" i="41"/>
  <c r="Z685" i="41"/>
  <c r="Y685" i="41"/>
  <c r="X685" i="41"/>
  <c r="W685" i="41"/>
  <c r="V685" i="41"/>
  <c r="U685" i="41"/>
  <c r="T685" i="41"/>
  <c r="AJ685" i="41" s="1"/>
  <c r="S685" i="41"/>
  <c r="R685" i="41"/>
  <c r="AD685" i="41" s="1"/>
  <c r="Q685" i="41"/>
  <c r="AI685" i="41" s="1"/>
  <c r="O685" i="41"/>
  <c r="N685" i="41"/>
  <c r="M685" i="41"/>
  <c r="P685" i="41" s="1"/>
  <c r="L685" i="41"/>
  <c r="K685" i="41"/>
  <c r="J685" i="41"/>
  <c r="I685" i="41"/>
  <c r="H685" i="41"/>
  <c r="G685" i="41"/>
  <c r="F685" i="41"/>
  <c r="E685" i="41"/>
  <c r="AG685" i="41" s="1"/>
  <c r="D685" i="41"/>
  <c r="AH685" i="41" s="1"/>
  <c r="C685" i="41"/>
  <c r="AJ684" i="41"/>
  <c r="AB684" i="41"/>
  <c r="AB720" i="41" s="1"/>
  <c r="AA684" i="41"/>
  <c r="Z684" i="41"/>
  <c r="Z720" i="41" s="1"/>
  <c r="Y684" i="41"/>
  <c r="X684" i="41"/>
  <c r="AE684" i="41" s="1"/>
  <c r="W684" i="41"/>
  <c r="V684" i="41"/>
  <c r="V720" i="41" s="1"/>
  <c r="U684" i="41"/>
  <c r="T684" i="41"/>
  <c r="T720" i="41" s="1"/>
  <c r="S684" i="41"/>
  <c r="R684" i="41"/>
  <c r="R720" i="41" s="1"/>
  <c r="Q684" i="41"/>
  <c r="P684" i="41"/>
  <c r="O684" i="41"/>
  <c r="N684" i="41"/>
  <c r="N720" i="41" s="1"/>
  <c r="M684" i="41"/>
  <c r="L684" i="41"/>
  <c r="L720" i="41" s="1"/>
  <c r="K684" i="41"/>
  <c r="J684" i="41"/>
  <c r="J720" i="41" s="1"/>
  <c r="H684" i="41"/>
  <c r="H720" i="41" s="1"/>
  <c r="G684" i="41"/>
  <c r="F684" i="41"/>
  <c r="E684" i="41"/>
  <c r="E720" i="41" s="1"/>
  <c r="D684" i="41"/>
  <c r="D720" i="41" s="1"/>
  <c r="C684" i="41"/>
  <c r="AK674" i="41"/>
  <c r="AC674" i="41"/>
  <c r="AB674" i="41"/>
  <c r="AA674" i="41"/>
  <c r="Z674" i="41"/>
  <c r="Y674" i="41"/>
  <c r="X674" i="41"/>
  <c r="W674" i="41"/>
  <c r="V674" i="41"/>
  <c r="U674" i="41"/>
  <c r="T674" i="41"/>
  <c r="AJ674" i="41" s="1"/>
  <c r="S674" i="41"/>
  <c r="R674" i="41"/>
  <c r="AD674" i="41" s="1"/>
  <c r="Q674" i="41"/>
  <c r="AI674" i="41" s="1"/>
  <c r="O674" i="41"/>
  <c r="N674" i="41"/>
  <c r="M674" i="41"/>
  <c r="P674" i="41" s="1"/>
  <c r="L674" i="41"/>
  <c r="K674" i="41"/>
  <c r="J674" i="41"/>
  <c r="I674" i="41"/>
  <c r="H674" i="41"/>
  <c r="G674" i="41"/>
  <c r="F674" i="41"/>
  <c r="E674" i="41"/>
  <c r="AG674" i="41" s="1"/>
  <c r="D674" i="41"/>
  <c r="AH674" i="41" s="1"/>
  <c r="C674" i="41"/>
  <c r="AJ673" i="41"/>
  <c r="AB673" i="41"/>
  <c r="AA673" i="41"/>
  <c r="Z673" i="41"/>
  <c r="Y673" i="41"/>
  <c r="X673" i="41"/>
  <c r="AE673" i="41" s="1"/>
  <c r="W673" i="41"/>
  <c r="V673" i="41"/>
  <c r="U673" i="41"/>
  <c r="T673" i="41"/>
  <c r="S673" i="41"/>
  <c r="AI673" i="41" s="1"/>
  <c r="R673" i="41"/>
  <c r="AD673" i="41" s="1"/>
  <c r="Q673" i="41"/>
  <c r="P673" i="41"/>
  <c r="O673" i="41"/>
  <c r="N673" i="41"/>
  <c r="M673" i="41"/>
  <c r="L673" i="41"/>
  <c r="K673" i="41"/>
  <c r="J673" i="41"/>
  <c r="H673" i="41"/>
  <c r="G673" i="41"/>
  <c r="F673" i="41"/>
  <c r="E673" i="41"/>
  <c r="D673" i="41"/>
  <c r="C673" i="41"/>
  <c r="AG673" i="41" s="1"/>
  <c r="AE672" i="41"/>
  <c r="AB672" i="41"/>
  <c r="AA672" i="41"/>
  <c r="Z672" i="41"/>
  <c r="Y672" i="41"/>
  <c r="X672" i="41"/>
  <c r="W672" i="41"/>
  <c r="V672" i="41"/>
  <c r="U672" i="41"/>
  <c r="T672" i="41"/>
  <c r="S672" i="41"/>
  <c r="AI672" i="41" s="1"/>
  <c r="R672" i="41"/>
  <c r="AD672" i="41" s="1"/>
  <c r="Q672" i="41"/>
  <c r="O672" i="41"/>
  <c r="N672" i="41"/>
  <c r="M672" i="41"/>
  <c r="L672" i="41"/>
  <c r="K672" i="41"/>
  <c r="P672" i="41" s="1"/>
  <c r="J672" i="41"/>
  <c r="H672" i="41"/>
  <c r="G672" i="41"/>
  <c r="F672" i="41"/>
  <c r="AH672" i="41" s="1"/>
  <c r="E672" i="41"/>
  <c r="D672" i="41"/>
  <c r="I672" i="41" s="1"/>
  <c r="C672" i="41"/>
  <c r="AG672" i="41" s="1"/>
  <c r="AH671" i="41"/>
  <c r="AD671" i="41"/>
  <c r="AB671" i="41"/>
  <c r="AA671" i="41"/>
  <c r="Z671" i="41"/>
  <c r="Y671" i="41"/>
  <c r="X671" i="41"/>
  <c r="W671" i="41"/>
  <c r="V671" i="41"/>
  <c r="U671" i="41"/>
  <c r="T671" i="41"/>
  <c r="S671" i="41"/>
  <c r="R671" i="41"/>
  <c r="Q671" i="41"/>
  <c r="AI671" i="41" s="1"/>
  <c r="O671" i="41"/>
  <c r="N671" i="41"/>
  <c r="M671" i="41"/>
  <c r="L671" i="41"/>
  <c r="K671" i="41"/>
  <c r="P671" i="41" s="1"/>
  <c r="J671" i="41"/>
  <c r="H671" i="41"/>
  <c r="G671" i="41"/>
  <c r="F671" i="41"/>
  <c r="I671" i="41" s="1"/>
  <c r="E671" i="41"/>
  <c r="AG671" i="41" s="1"/>
  <c r="D671" i="41"/>
  <c r="C671" i="41"/>
  <c r="AC670" i="41"/>
  <c r="AB670" i="41"/>
  <c r="AA670" i="41"/>
  <c r="Z670" i="41"/>
  <c r="Y670" i="41"/>
  <c r="X670" i="41"/>
  <c r="W670" i="41"/>
  <c r="V670" i="41"/>
  <c r="U670" i="41"/>
  <c r="T670" i="41"/>
  <c r="AJ670" i="41" s="1"/>
  <c r="S670" i="41"/>
  <c r="R670" i="41"/>
  <c r="AD670" i="41" s="1"/>
  <c r="Q670" i="41"/>
  <c r="AI670" i="41" s="1"/>
  <c r="O670" i="41"/>
  <c r="N670" i="41"/>
  <c r="M670" i="41"/>
  <c r="P670" i="41" s="1"/>
  <c r="L670" i="41"/>
  <c r="K670" i="41"/>
  <c r="J670" i="41"/>
  <c r="I670" i="41"/>
  <c r="H670" i="41"/>
  <c r="G670" i="41"/>
  <c r="F670" i="41"/>
  <c r="E670" i="41"/>
  <c r="AG670" i="41" s="1"/>
  <c r="D670" i="41"/>
  <c r="C670" i="41"/>
  <c r="AF669" i="41"/>
  <c r="AB669" i="41"/>
  <c r="AA669" i="41"/>
  <c r="Z669" i="41"/>
  <c r="Y669" i="41"/>
  <c r="X669" i="41"/>
  <c r="AE669" i="41" s="1"/>
  <c r="W669" i="41"/>
  <c r="V669" i="41"/>
  <c r="U669" i="41"/>
  <c r="T669" i="41"/>
  <c r="AJ669" i="41" s="1"/>
  <c r="S669" i="41"/>
  <c r="AI669" i="41" s="1"/>
  <c r="R669" i="41"/>
  <c r="Q669" i="41"/>
  <c r="P669" i="41"/>
  <c r="O669" i="41"/>
  <c r="N669" i="41"/>
  <c r="M669" i="41"/>
  <c r="L669" i="41"/>
  <c r="K669" i="41"/>
  <c r="J669" i="41"/>
  <c r="H669" i="41"/>
  <c r="G669" i="41"/>
  <c r="F669" i="41"/>
  <c r="E669" i="41"/>
  <c r="D669" i="41"/>
  <c r="C669" i="41"/>
  <c r="AG669" i="41" s="1"/>
  <c r="AE668" i="41"/>
  <c r="AB668" i="41"/>
  <c r="AA668" i="41"/>
  <c r="Z668" i="41"/>
  <c r="Y668" i="41"/>
  <c r="X668" i="41"/>
  <c r="W668" i="41"/>
  <c r="V668" i="41"/>
  <c r="U668" i="41"/>
  <c r="T668" i="41"/>
  <c r="S668" i="41"/>
  <c r="AI668" i="41" s="1"/>
  <c r="R668" i="41"/>
  <c r="AD668" i="41" s="1"/>
  <c r="Q668" i="41"/>
  <c r="O668" i="41"/>
  <c r="N668" i="41"/>
  <c r="M668" i="41"/>
  <c r="L668" i="41"/>
  <c r="K668" i="41"/>
  <c r="P668" i="41" s="1"/>
  <c r="J668" i="41"/>
  <c r="H668" i="41"/>
  <c r="G668" i="41"/>
  <c r="F668" i="41"/>
  <c r="AH668" i="41" s="1"/>
  <c r="E668" i="41"/>
  <c r="D668" i="41"/>
  <c r="I668" i="41" s="1"/>
  <c r="C668" i="41"/>
  <c r="AG668" i="41" s="1"/>
  <c r="AH667" i="41"/>
  <c r="AB667" i="41"/>
  <c r="AA667" i="41"/>
  <c r="Z667" i="41"/>
  <c r="Y667" i="41"/>
  <c r="X667" i="41"/>
  <c r="W667" i="41"/>
  <c r="V667" i="41"/>
  <c r="U667" i="41"/>
  <c r="T667" i="41"/>
  <c r="S667" i="41"/>
  <c r="R667" i="41"/>
  <c r="Q667" i="41"/>
  <c r="AI667" i="41" s="1"/>
  <c r="O667" i="41"/>
  <c r="N667" i="41"/>
  <c r="M667" i="41"/>
  <c r="L667" i="41"/>
  <c r="K667" i="41"/>
  <c r="P667" i="41" s="1"/>
  <c r="J667" i="41"/>
  <c r="H667" i="41"/>
  <c r="G667" i="41"/>
  <c r="F667" i="41"/>
  <c r="I667" i="41" s="1"/>
  <c r="E667" i="41"/>
  <c r="AG667" i="41" s="1"/>
  <c r="D667" i="41"/>
  <c r="C667" i="41"/>
  <c r="AC666" i="41"/>
  <c r="AB666" i="41"/>
  <c r="AA666" i="41"/>
  <c r="Z666" i="41"/>
  <c r="Y666" i="41"/>
  <c r="X666" i="41"/>
  <c r="AF666" i="41" s="1"/>
  <c r="W666" i="41"/>
  <c r="V666" i="41"/>
  <c r="U666" i="41"/>
  <c r="T666" i="41"/>
  <c r="AJ666" i="41" s="1"/>
  <c r="AK666" i="41" s="1"/>
  <c r="S666" i="41"/>
  <c r="R666" i="41"/>
  <c r="AD666" i="41" s="1"/>
  <c r="Q666" i="41"/>
  <c r="AI666" i="41" s="1"/>
  <c r="O666" i="41"/>
  <c r="N666" i="41"/>
  <c r="M666" i="41"/>
  <c r="P666" i="41" s="1"/>
  <c r="L666" i="41"/>
  <c r="K666" i="41"/>
  <c r="J666" i="41"/>
  <c r="I666" i="41"/>
  <c r="H666" i="41"/>
  <c r="G666" i="41"/>
  <c r="F666" i="41"/>
  <c r="E666" i="41"/>
  <c r="AG666" i="41" s="1"/>
  <c r="D666" i="41"/>
  <c r="AH666" i="41" s="1"/>
  <c r="C666" i="41"/>
  <c r="AB665" i="41"/>
  <c r="AA665" i="41"/>
  <c r="Z665" i="41"/>
  <c r="Y665" i="41"/>
  <c r="X665" i="41"/>
  <c r="AE665" i="41" s="1"/>
  <c r="W665" i="41"/>
  <c r="V665" i="41"/>
  <c r="U665" i="41"/>
  <c r="T665" i="41"/>
  <c r="AJ665" i="41" s="1"/>
  <c r="S665" i="41"/>
  <c r="AI665" i="41" s="1"/>
  <c r="R665" i="41"/>
  <c r="Q665" i="41"/>
  <c r="P665" i="41"/>
  <c r="O665" i="41"/>
  <c r="N665" i="41"/>
  <c r="M665" i="41"/>
  <c r="L665" i="41"/>
  <c r="K665" i="41"/>
  <c r="J665" i="41"/>
  <c r="H665" i="41"/>
  <c r="G665" i="41"/>
  <c r="F665" i="41"/>
  <c r="E665" i="41"/>
  <c r="D665" i="41"/>
  <c r="C665" i="41"/>
  <c r="AG665" i="41" s="1"/>
  <c r="AE664" i="41"/>
  <c r="AB664" i="41"/>
  <c r="AA664" i="41"/>
  <c r="Z664" i="41"/>
  <c r="Y664" i="41"/>
  <c r="X664" i="41"/>
  <c r="W664" i="41"/>
  <c r="V664" i="41"/>
  <c r="U664" i="41"/>
  <c r="T664" i="41"/>
  <c r="S664" i="41"/>
  <c r="AI664" i="41" s="1"/>
  <c r="R664" i="41"/>
  <c r="AD664" i="41" s="1"/>
  <c r="Q664" i="41"/>
  <c r="O664" i="41"/>
  <c r="N664" i="41"/>
  <c r="M664" i="41"/>
  <c r="L664" i="41"/>
  <c r="K664" i="41"/>
  <c r="P664" i="41" s="1"/>
  <c r="J664" i="41"/>
  <c r="H664" i="41"/>
  <c r="G664" i="41"/>
  <c r="F664" i="41"/>
  <c r="AH664" i="41" s="1"/>
  <c r="E664" i="41"/>
  <c r="D664" i="41"/>
  <c r="I664" i="41" s="1"/>
  <c r="C664" i="41"/>
  <c r="AG664" i="41" s="1"/>
  <c r="AD663" i="41"/>
  <c r="AB663" i="41"/>
  <c r="AA663" i="41"/>
  <c r="Z663" i="41"/>
  <c r="Y663" i="41"/>
  <c r="X663" i="41"/>
  <c r="AF663" i="41" s="1"/>
  <c r="W663" i="41"/>
  <c r="V663" i="41"/>
  <c r="U663" i="41"/>
  <c r="T663" i="41"/>
  <c r="S663" i="41"/>
  <c r="R663" i="41"/>
  <c r="Q663" i="41"/>
  <c r="AI663" i="41" s="1"/>
  <c r="O663" i="41"/>
  <c r="N663" i="41"/>
  <c r="M663" i="41"/>
  <c r="L663" i="41"/>
  <c r="K663" i="41"/>
  <c r="P663" i="41" s="1"/>
  <c r="J663" i="41"/>
  <c r="H663" i="41"/>
  <c r="G663" i="41"/>
  <c r="F663" i="41"/>
  <c r="I663" i="41" s="1"/>
  <c r="E663" i="41"/>
  <c r="AG663" i="41" s="1"/>
  <c r="D663" i="41"/>
  <c r="C663" i="41"/>
  <c r="AC662" i="41"/>
  <c r="AB662" i="41"/>
  <c r="AA662" i="41"/>
  <c r="Z662" i="41"/>
  <c r="Y662" i="41"/>
  <c r="X662" i="41"/>
  <c r="AF662" i="41" s="1"/>
  <c r="W662" i="41"/>
  <c r="V662" i="41"/>
  <c r="U662" i="41"/>
  <c r="T662" i="41"/>
  <c r="AJ662" i="41" s="1"/>
  <c r="S662" i="41"/>
  <c r="R662" i="41"/>
  <c r="AD662" i="41" s="1"/>
  <c r="Q662" i="41"/>
  <c r="AI662" i="41" s="1"/>
  <c r="O662" i="41"/>
  <c r="N662" i="41"/>
  <c r="M662" i="41"/>
  <c r="P662" i="41" s="1"/>
  <c r="L662" i="41"/>
  <c r="K662" i="41"/>
  <c r="J662" i="41"/>
  <c r="I662" i="41"/>
  <c r="H662" i="41"/>
  <c r="G662" i="41"/>
  <c r="F662" i="41"/>
  <c r="E662" i="41"/>
  <c r="AG662" i="41" s="1"/>
  <c r="D662" i="41"/>
  <c r="C662" i="41"/>
  <c r="AJ661" i="41"/>
  <c r="AF661" i="41"/>
  <c r="AB661" i="41"/>
  <c r="AA661" i="41"/>
  <c r="Z661" i="41"/>
  <c r="Y661" i="41"/>
  <c r="X661" i="41"/>
  <c r="AE661" i="41" s="1"/>
  <c r="W661" i="41"/>
  <c r="V661" i="41"/>
  <c r="U661" i="41"/>
  <c r="T661" i="41"/>
  <c r="S661" i="41"/>
  <c r="AI661" i="41" s="1"/>
  <c r="R661" i="41"/>
  <c r="Q661" i="41"/>
  <c r="P661" i="41"/>
  <c r="O661" i="41"/>
  <c r="N661" i="41"/>
  <c r="M661" i="41"/>
  <c r="L661" i="41"/>
  <c r="K661" i="41"/>
  <c r="J661" i="41"/>
  <c r="H661" i="41"/>
  <c r="G661" i="41"/>
  <c r="F661" i="41"/>
  <c r="E661" i="41"/>
  <c r="D661" i="41"/>
  <c r="C661" i="41"/>
  <c r="AG661" i="41" s="1"/>
  <c r="AI660" i="41"/>
  <c r="AE660" i="41"/>
  <c r="AB660" i="41"/>
  <c r="AA660" i="41"/>
  <c r="Z660" i="41"/>
  <c r="Y660" i="41"/>
  <c r="X660" i="41"/>
  <c r="W660" i="41"/>
  <c r="V660" i="41"/>
  <c r="U660" i="41"/>
  <c r="T660" i="41"/>
  <c r="S660" i="41"/>
  <c r="R660" i="41"/>
  <c r="AD660" i="41" s="1"/>
  <c r="Q660" i="41"/>
  <c r="O660" i="41"/>
  <c r="N660" i="41"/>
  <c r="M660" i="41"/>
  <c r="L660" i="41"/>
  <c r="K660" i="41"/>
  <c r="P660" i="41" s="1"/>
  <c r="J660" i="41"/>
  <c r="H660" i="41"/>
  <c r="G660" i="41"/>
  <c r="F660" i="41"/>
  <c r="AH660" i="41" s="1"/>
  <c r="E660" i="41"/>
  <c r="D660" i="41"/>
  <c r="I660" i="41" s="1"/>
  <c r="C660" i="41"/>
  <c r="AG660" i="41" s="1"/>
  <c r="AB659" i="41"/>
  <c r="AA659" i="41"/>
  <c r="Z659" i="41"/>
  <c r="Y659" i="41"/>
  <c r="X659" i="41"/>
  <c r="AF659" i="41" s="1"/>
  <c r="W659" i="41"/>
  <c r="V659" i="41"/>
  <c r="U659" i="41"/>
  <c r="T659" i="41"/>
  <c r="S659" i="41"/>
  <c r="R659" i="41"/>
  <c r="AD659" i="41" s="1"/>
  <c r="Q659" i="41"/>
  <c r="AI659" i="41" s="1"/>
  <c r="O659" i="41"/>
  <c r="N659" i="41"/>
  <c r="M659" i="41"/>
  <c r="L659" i="41"/>
  <c r="K659" i="41"/>
  <c r="P659" i="41" s="1"/>
  <c r="J659" i="41"/>
  <c r="H659" i="41"/>
  <c r="G659" i="41"/>
  <c r="F659" i="41"/>
  <c r="I659" i="41" s="1"/>
  <c r="E659" i="41"/>
  <c r="AG659" i="41" s="1"/>
  <c r="D659" i="41"/>
  <c r="C659" i="41"/>
  <c r="AK658" i="41"/>
  <c r="AC658" i="41"/>
  <c r="AB658" i="41"/>
  <c r="AA658" i="41"/>
  <c r="Z658" i="41"/>
  <c r="Y658" i="41"/>
  <c r="X658" i="41"/>
  <c r="W658" i="41"/>
  <c r="V658" i="41"/>
  <c r="U658" i="41"/>
  <c r="T658" i="41"/>
  <c r="AJ658" i="41" s="1"/>
  <c r="S658" i="41"/>
  <c r="R658" i="41"/>
  <c r="AD658" i="41" s="1"/>
  <c r="Q658" i="41"/>
  <c r="AI658" i="41" s="1"/>
  <c r="O658" i="41"/>
  <c r="N658" i="41"/>
  <c r="M658" i="41"/>
  <c r="P658" i="41" s="1"/>
  <c r="L658" i="41"/>
  <c r="K658" i="41"/>
  <c r="J658" i="41"/>
  <c r="I658" i="41"/>
  <c r="H658" i="41"/>
  <c r="G658" i="41"/>
  <c r="F658" i="41"/>
  <c r="E658" i="41"/>
  <c r="AG658" i="41" s="1"/>
  <c r="D658" i="41"/>
  <c r="AH658" i="41" s="1"/>
  <c r="C658" i="41"/>
  <c r="AJ657" i="41"/>
  <c r="AB657" i="41"/>
  <c r="AA657" i="41"/>
  <c r="Z657" i="41"/>
  <c r="Y657" i="41"/>
  <c r="X657" i="41"/>
  <c r="AE657" i="41" s="1"/>
  <c r="W657" i="41"/>
  <c r="V657" i="41"/>
  <c r="U657" i="41"/>
  <c r="T657" i="41"/>
  <c r="S657" i="41"/>
  <c r="AI657" i="41" s="1"/>
  <c r="R657" i="41"/>
  <c r="AD657" i="41" s="1"/>
  <c r="Q657" i="41"/>
  <c r="P657" i="41"/>
  <c r="O657" i="41"/>
  <c r="N657" i="41"/>
  <c r="M657" i="41"/>
  <c r="L657" i="41"/>
  <c r="K657" i="41"/>
  <c r="J657" i="41"/>
  <c r="H657" i="41"/>
  <c r="G657" i="41"/>
  <c r="F657" i="41"/>
  <c r="E657" i="41"/>
  <c r="D657" i="41"/>
  <c r="C657" i="41"/>
  <c r="AG657" i="41" s="1"/>
  <c r="AE656" i="41"/>
  <c r="AB656" i="41"/>
  <c r="AA656" i="41"/>
  <c r="Z656" i="41"/>
  <c r="Y656" i="41"/>
  <c r="X656" i="41"/>
  <c r="W656" i="41"/>
  <c r="V656" i="41"/>
  <c r="U656" i="41"/>
  <c r="T656" i="41"/>
  <c r="S656" i="41"/>
  <c r="AI656" i="41" s="1"/>
  <c r="R656" i="41"/>
  <c r="AD656" i="41" s="1"/>
  <c r="Q656" i="41"/>
  <c r="O656" i="41"/>
  <c r="N656" i="41"/>
  <c r="M656" i="41"/>
  <c r="L656" i="41"/>
  <c r="K656" i="41"/>
  <c r="P656" i="41" s="1"/>
  <c r="J656" i="41"/>
  <c r="H656" i="41"/>
  <c r="G656" i="41"/>
  <c r="F656" i="41"/>
  <c r="AH656" i="41" s="1"/>
  <c r="E656" i="41"/>
  <c r="D656" i="41"/>
  <c r="I656" i="41" s="1"/>
  <c r="C656" i="41"/>
  <c r="AG656" i="41" s="1"/>
  <c r="AH655" i="41"/>
  <c r="AD655" i="41"/>
  <c r="AB655" i="41"/>
  <c r="AA655" i="41"/>
  <c r="Z655" i="41"/>
  <c r="Y655" i="41"/>
  <c r="X655" i="41"/>
  <c r="W655" i="41"/>
  <c r="V655" i="41"/>
  <c r="U655" i="41"/>
  <c r="T655" i="41"/>
  <c r="S655" i="41"/>
  <c r="R655" i="41"/>
  <c r="Q655" i="41"/>
  <c r="AI655" i="41" s="1"/>
  <c r="O655" i="41"/>
  <c r="N655" i="41"/>
  <c r="M655" i="41"/>
  <c r="L655" i="41"/>
  <c r="K655" i="41"/>
  <c r="P655" i="41" s="1"/>
  <c r="J655" i="41"/>
  <c r="H655" i="41"/>
  <c r="G655" i="41"/>
  <c r="F655" i="41"/>
  <c r="I655" i="41" s="1"/>
  <c r="E655" i="41"/>
  <c r="AG655" i="41" s="1"/>
  <c r="D655" i="41"/>
  <c r="C655" i="41"/>
  <c r="AC654" i="41"/>
  <c r="AB654" i="41"/>
  <c r="AA654" i="41"/>
  <c r="Z654" i="41"/>
  <c r="Y654" i="41"/>
  <c r="X654" i="41"/>
  <c r="W654" i="41"/>
  <c r="V654" i="41"/>
  <c r="U654" i="41"/>
  <c r="T654" i="41"/>
  <c r="AJ654" i="41" s="1"/>
  <c r="S654" i="41"/>
  <c r="R654" i="41"/>
  <c r="AD654" i="41" s="1"/>
  <c r="Q654" i="41"/>
  <c r="AI654" i="41" s="1"/>
  <c r="O654" i="41"/>
  <c r="N654" i="41"/>
  <c r="M654" i="41"/>
  <c r="P654" i="41" s="1"/>
  <c r="L654" i="41"/>
  <c r="K654" i="41"/>
  <c r="J654" i="41"/>
  <c r="I654" i="41"/>
  <c r="H654" i="41"/>
  <c r="G654" i="41"/>
  <c r="F654" i="41"/>
  <c r="E654" i="41"/>
  <c r="AG654" i="41" s="1"/>
  <c r="D654" i="41"/>
  <c r="C654" i="41"/>
  <c r="AF653" i="41"/>
  <c r="AB653" i="41"/>
  <c r="AA653" i="41"/>
  <c r="Z653" i="41"/>
  <c r="Y653" i="41"/>
  <c r="X653" i="41"/>
  <c r="AE653" i="41" s="1"/>
  <c r="W653" i="41"/>
  <c r="V653" i="41"/>
  <c r="U653" i="41"/>
  <c r="T653" i="41"/>
  <c r="AJ653" i="41" s="1"/>
  <c r="S653" i="41"/>
  <c r="AI653" i="41" s="1"/>
  <c r="R653" i="41"/>
  <c r="Q653" i="41"/>
  <c r="P653" i="41"/>
  <c r="O653" i="41"/>
  <c r="N653" i="41"/>
  <c r="M653" i="41"/>
  <c r="L653" i="41"/>
  <c r="K653" i="41"/>
  <c r="J653" i="41"/>
  <c r="H653" i="41"/>
  <c r="G653" i="41"/>
  <c r="F653" i="41"/>
  <c r="E653" i="41"/>
  <c r="D653" i="41"/>
  <c r="C653" i="41"/>
  <c r="AG653" i="41" s="1"/>
  <c r="AE652" i="41"/>
  <c r="AB652" i="41"/>
  <c r="AA652" i="41"/>
  <c r="Z652" i="41"/>
  <c r="Y652" i="41"/>
  <c r="X652" i="41"/>
  <c r="W652" i="41"/>
  <c r="V652" i="41"/>
  <c r="U652" i="41"/>
  <c r="T652" i="41"/>
  <c r="S652" i="41"/>
  <c r="AI652" i="41" s="1"/>
  <c r="R652" i="41"/>
  <c r="AD652" i="41" s="1"/>
  <c r="Q652" i="41"/>
  <c r="O652" i="41"/>
  <c r="N652" i="41"/>
  <c r="M652" i="41"/>
  <c r="L652" i="41"/>
  <c r="K652" i="41"/>
  <c r="P652" i="41" s="1"/>
  <c r="J652" i="41"/>
  <c r="H652" i="41"/>
  <c r="G652" i="41"/>
  <c r="F652" i="41"/>
  <c r="AH652" i="41" s="1"/>
  <c r="E652" i="41"/>
  <c r="D652" i="41"/>
  <c r="I652" i="41" s="1"/>
  <c r="C652" i="41"/>
  <c r="AG652" i="41" s="1"/>
  <c r="AH651" i="41"/>
  <c r="AB651" i="41"/>
  <c r="AA651" i="41"/>
  <c r="Z651" i="41"/>
  <c r="Y651" i="41"/>
  <c r="X651" i="41"/>
  <c r="W651" i="41"/>
  <c r="V651" i="41"/>
  <c r="U651" i="41"/>
  <c r="T651" i="41"/>
  <c r="S651" i="41"/>
  <c r="R651" i="41"/>
  <c r="Q651" i="41"/>
  <c r="AI651" i="41" s="1"/>
  <c r="O651" i="41"/>
  <c r="N651" i="41"/>
  <c r="M651" i="41"/>
  <c r="L651" i="41"/>
  <c r="K651" i="41"/>
  <c r="P651" i="41" s="1"/>
  <c r="J651" i="41"/>
  <c r="H651" i="41"/>
  <c r="G651" i="41"/>
  <c r="F651" i="41"/>
  <c r="I651" i="41" s="1"/>
  <c r="E651" i="41"/>
  <c r="AG651" i="41" s="1"/>
  <c r="D651" i="41"/>
  <c r="C651" i="41"/>
  <c r="AC650" i="41"/>
  <c r="AB650" i="41"/>
  <c r="AA650" i="41"/>
  <c r="Z650" i="41"/>
  <c r="Y650" i="41"/>
  <c r="X650" i="41"/>
  <c r="AF650" i="41" s="1"/>
  <c r="W650" i="41"/>
  <c r="V650" i="41"/>
  <c r="U650" i="41"/>
  <c r="T650" i="41"/>
  <c r="AJ650" i="41" s="1"/>
  <c r="AK650" i="41" s="1"/>
  <c r="S650" i="41"/>
  <c r="R650" i="41"/>
  <c r="AD650" i="41" s="1"/>
  <c r="Q650" i="41"/>
  <c r="AI650" i="41" s="1"/>
  <c r="O650" i="41"/>
  <c r="N650" i="41"/>
  <c r="M650" i="41"/>
  <c r="P650" i="41" s="1"/>
  <c r="L650" i="41"/>
  <c r="K650" i="41"/>
  <c r="J650" i="41"/>
  <c r="I650" i="41"/>
  <c r="H650" i="41"/>
  <c r="G650" i="41"/>
  <c r="F650" i="41"/>
  <c r="E650" i="41"/>
  <c r="AG650" i="41" s="1"/>
  <c r="D650" i="41"/>
  <c r="AH650" i="41" s="1"/>
  <c r="C650" i="41"/>
  <c r="AB649" i="41"/>
  <c r="AA649" i="41"/>
  <c r="Z649" i="41"/>
  <c r="Y649" i="41"/>
  <c r="X649" i="41"/>
  <c r="AE649" i="41" s="1"/>
  <c r="W649" i="41"/>
  <c r="V649" i="41"/>
  <c r="U649" i="41"/>
  <c r="T649" i="41"/>
  <c r="AJ649" i="41" s="1"/>
  <c r="S649" i="41"/>
  <c r="AI649" i="41" s="1"/>
  <c r="R649" i="41"/>
  <c r="Q649" i="41"/>
  <c r="P649" i="41"/>
  <c r="O649" i="41"/>
  <c r="N649" i="41"/>
  <c r="M649" i="41"/>
  <c r="L649" i="41"/>
  <c r="K649" i="41"/>
  <c r="J649" i="41"/>
  <c r="H649" i="41"/>
  <c r="G649" i="41"/>
  <c r="F649" i="41"/>
  <c r="E649" i="41"/>
  <c r="D649" i="41"/>
  <c r="C649" i="41"/>
  <c r="AG649" i="41" s="1"/>
  <c r="AE648" i="41"/>
  <c r="AB648" i="41"/>
  <c r="AA648" i="41"/>
  <c r="Z648" i="41"/>
  <c r="Y648" i="41"/>
  <c r="X648" i="41"/>
  <c r="W648" i="41"/>
  <c r="V648" i="41"/>
  <c r="U648" i="41"/>
  <c r="T648" i="41"/>
  <c r="S648" i="41"/>
  <c r="AI648" i="41" s="1"/>
  <c r="R648" i="41"/>
  <c r="AD648" i="41" s="1"/>
  <c r="Q648" i="41"/>
  <c r="O648" i="41"/>
  <c r="N648" i="41"/>
  <c r="M648" i="41"/>
  <c r="L648" i="41"/>
  <c r="K648" i="41"/>
  <c r="P648" i="41" s="1"/>
  <c r="J648" i="41"/>
  <c r="H648" i="41"/>
  <c r="G648" i="41"/>
  <c r="F648" i="41"/>
  <c r="AH648" i="41" s="1"/>
  <c r="E648" i="41"/>
  <c r="D648" i="41"/>
  <c r="I648" i="41" s="1"/>
  <c r="C648" i="41"/>
  <c r="AG648" i="41" s="1"/>
  <c r="AD647" i="41"/>
  <c r="AB647" i="41"/>
  <c r="AA647" i="41"/>
  <c r="Z647" i="41"/>
  <c r="Y647" i="41"/>
  <c r="X647" i="41"/>
  <c r="AF647" i="41" s="1"/>
  <c r="W647" i="41"/>
  <c r="V647" i="41"/>
  <c r="U647" i="41"/>
  <c r="T647" i="41"/>
  <c r="S647" i="41"/>
  <c r="R647" i="41"/>
  <c r="Q647" i="41"/>
  <c r="AI647" i="41" s="1"/>
  <c r="O647" i="41"/>
  <c r="N647" i="41"/>
  <c r="M647" i="41"/>
  <c r="L647" i="41"/>
  <c r="K647" i="41"/>
  <c r="P647" i="41" s="1"/>
  <c r="J647" i="41"/>
  <c r="H647" i="41"/>
  <c r="G647" i="41"/>
  <c r="F647" i="41"/>
  <c r="I647" i="41" s="1"/>
  <c r="E647" i="41"/>
  <c r="AG647" i="41" s="1"/>
  <c r="D647" i="41"/>
  <c r="C647" i="41"/>
  <c r="AC646" i="41"/>
  <c r="AB646" i="41"/>
  <c r="AA646" i="41"/>
  <c r="Z646" i="41"/>
  <c r="Y646" i="41"/>
  <c r="X646" i="41"/>
  <c r="AF646" i="41" s="1"/>
  <c r="W646" i="41"/>
  <c r="V646" i="41"/>
  <c r="U646" i="41"/>
  <c r="T646" i="41"/>
  <c r="AJ646" i="41" s="1"/>
  <c r="S646" i="41"/>
  <c r="R646" i="41"/>
  <c r="AD646" i="41" s="1"/>
  <c r="Q646" i="41"/>
  <c r="AI646" i="41" s="1"/>
  <c r="O646" i="41"/>
  <c r="N646" i="41"/>
  <c r="M646" i="41"/>
  <c r="P646" i="41" s="1"/>
  <c r="L646" i="41"/>
  <c r="K646" i="41"/>
  <c r="J646" i="41"/>
  <c r="I646" i="41"/>
  <c r="H646" i="41"/>
  <c r="G646" i="41"/>
  <c r="F646" i="41"/>
  <c r="E646" i="41"/>
  <c r="AG646" i="41" s="1"/>
  <c r="D646" i="41"/>
  <c r="C646" i="41"/>
  <c r="AJ645" i="41"/>
  <c r="AF645" i="41"/>
  <c r="AB645" i="41"/>
  <c r="AA645" i="41"/>
  <c r="Z645" i="41"/>
  <c r="Y645" i="41"/>
  <c r="X645" i="41"/>
  <c r="AE645" i="41" s="1"/>
  <c r="W645" i="41"/>
  <c r="V645" i="41"/>
  <c r="U645" i="41"/>
  <c r="T645" i="41"/>
  <c r="S645" i="41"/>
  <c r="AI645" i="41" s="1"/>
  <c r="R645" i="41"/>
  <c r="Q645" i="41"/>
  <c r="P645" i="41"/>
  <c r="O645" i="41"/>
  <c r="N645" i="41"/>
  <c r="M645" i="41"/>
  <c r="L645" i="41"/>
  <c r="K645" i="41"/>
  <c r="J645" i="41"/>
  <c r="H645" i="41"/>
  <c r="G645" i="41"/>
  <c r="F645" i="41"/>
  <c r="E645" i="41"/>
  <c r="D645" i="41"/>
  <c r="C645" i="41"/>
  <c r="AG645" i="41" s="1"/>
  <c r="AI644" i="41"/>
  <c r="AE644" i="41"/>
  <c r="AB644" i="41"/>
  <c r="AA644" i="41"/>
  <c r="Z644" i="41"/>
  <c r="Y644" i="41"/>
  <c r="X644" i="41"/>
  <c r="W644" i="41"/>
  <c r="V644" i="41"/>
  <c r="U644" i="41"/>
  <c r="T644" i="41"/>
  <c r="S644" i="41"/>
  <c r="R644" i="41"/>
  <c r="AD644" i="41" s="1"/>
  <c r="Q644" i="41"/>
  <c r="O644" i="41"/>
  <c r="N644" i="41"/>
  <c r="M644" i="41"/>
  <c r="L644" i="41"/>
  <c r="K644" i="41"/>
  <c r="P644" i="41" s="1"/>
  <c r="J644" i="41"/>
  <c r="H644" i="41"/>
  <c r="G644" i="41"/>
  <c r="F644" i="41"/>
  <c r="AH644" i="41" s="1"/>
  <c r="E644" i="41"/>
  <c r="D644" i="41"/>
  <c r="I644" i="41" s="1"/>
  <c r="C644" i="41"/>
  <c r="AG644" i="41" s="1"/>
  <c r="AB643" i="41"/>
  <c r="AA643" i="41"/>
  <c r="Z643" i="41"/>
  <c r="Y643" i="41"/>
  <c r="X643" i="41"/>
  <c r="AF643" i="41" s="1"/>
  <c r="W643" i="41"/>
  <c r="V643" i="41"/>
  <c r="U643" i="41"/>
  <c r="T643" i="41"/>
  <c r="S643" i="41"/>
  <c r="R643" i="41"/>
  <c r="AD643" i="41" s="1"/>
  <c r="Q643" i="41"/>
  <c r="AI643" i="41" s="1"/>
  <c r="O643" i="41"/>
  <c r="N643" i="41"/>
  <c r="M643" i="41"/>
  <c r="L643" i="41"/>
  <c r="K643" i="41"/>
  <c r="P643" i="41" s="1"/>
  <c r="J643" i="41"/>
  <c r="H643" i="41"/>
  <c r="G643" i="41"/>
  <c r="F643" i="41"/>
  <c r="I643" i="41" s="1"/>
  <c r="E643" i="41"/>
  <c r="AG643" i="41" s="1"/>
  <c r="D643" i="41"/>
  <c r="C643" i="41"/>
  <c r="AK642" i="41"/>
  <c r="AC642" i="41"/>
  <c r="AB642" i="41"/>
  <c r="AA642" i="41"/>
  <c r="Z642" i="41"/>
  <c r="Y642" i="41"/>
  <c r="X642" i="41"/>
  <c r="W642" i="41"/>
  <c r="V642" i="41"/>
  <c r="U642" i="41"/>
  <c r="T642" i="41"/>
  <c r="AJ642" i="41" s="1"/>
  <c r="S642" i="41"/>
  <c r="R642" i="41"/>
  <c r="AD642" i="41" s="1"/>
  <c r="Q642" i="41"/>
  <c r="AI642" i="41" s="1"/>
  <c r="O642" i="41"/>
  <c r="N642" i="41"/>
  <c r="M642" i="41"/>
  <c r="P642" i="41" s="1"/>
  <c r="L642" i="41"/>
  <c r="K642" i="41"/>
  <c r="J642" i="41"/>
  <c r="I642" i="41"/>
  <c r="H642" i="41"/>
  <c r="G642" i="41"/>
  <c r="F642" i="41"/>
  <c r="E642" i="41"/>
  <c r="AG642" i="41" s="1"/>
  <c r="D642" i="41"/>
  <c r="AH642" i="41" s="1"/>
  <c r="C642" i="41"/>
  <c r="AJ641" i="41"/>
  <c r="AB641" i="41"/>
  <c r="AA641" i="41"/>
  <c r="Z641" i="41"/>
  <c r="Y641" i="41"/>
  <c r="X641" i="41"/>
  <c r="AE641" i="41" s="1"/>
  <c r="W641" i="41"/>
  <c r="V641" i="41"/>
  <c r="U641" i="41"/>
  <c r="T641" i="41"/>
  <c r="S641" i="41"/>
  <c r="AI641" i="41" s="1"/>
  <c r="R641" i="41"/>
  <c r="AD641" i="41" s="1"/>
  <c r="Q641" i="41"/>
  <c r="P641" i="41"/>
  <c r="O641" i="41"/>
  <c r="N641" i="41"/>
  <c r="M641" i="41"/>
  <c r="L641" i="41"/>
  <c r="K641" i="41"/>
  <c r="J641" i="41"/>
  <c r="H641" i="41"/>
  <c r="G641" i="41"/>
  <c r="F641" i="41"/>
  <c r="E641" i="41"/>
  <c r="D641" i="41"/>
  <c r="C641" i="41"/>
  <c r="AG641" i="41" s="1"/>
  <c r="AE640" i="41"/>
  <c r="AB640" i="41"/>
  <c r="AA640" i="41"/>
  <c r="Z640" i="41"/>
  <c r="Y640" i="41"/>
  <c r="X640" i="41"/>
  <c r="W640" i="41"/>
  <c r="V640" i="41"/>
  <c r="U640" i="41"/>
  <c r="T640" i="41"/>
  <c r="S640" i="41"/>
  <c r="AI640" i="41" s="1"/>
  <c r="R640" i="41"/>
  <c r="AD640" i="41" s="1"/>
  <c r="Q640" i="41"/>
  <c r="O640" i="41"/>
  <c r="N640" i="41"/>
  <c r="M640" i="41"/>
  <c r="L640" i="41"/>
  <c r="K640" i="41"/>
  <c r="P640" i="41" s="1"/>
  <c r="J640" i="41"/>
  <c r="H640" i="41"/>
  <c r="G640" i="41"/>
  <c r="F640" i="41"/>
  <c r="AH640" i="41" s="1"/>
  <c r="E640" i="41"/>
  <c r="D640" i="41"/>
  <c r="I640" i="41" s="1"/>
  <c r="C640" i="41"/>
  <c r="AG640" i="41" s="1"/>
  <c r="AH639" i="41"/>
  <c r="AB639" i="41"/>
  <c r="AA639" i="41"/>
  <c r="AA675" i="41" s="1"/>
  <c r="Z639" i="41"/>
  <c r="Z675" i="41" s="1"/>
  <c r="Y639" i="41"/>
  <c r="X639" i="41"/>
  <c r="W639" i="41"/>
  <c r="W675" i="41" s="1"/>
  <c r="V639" i="41"/>
  <c r="V675" i="41" s="1"/>
  <c r="U639" i="41"/>
  <c r="T639" i="41"/>
  <c r="S639" i="41"/>
  <c r="S675" i="41" s="1"/>
  <c r="R639" i="41"/>
  <c r="AD639" i="41" s="1"/>
  <c r="Q639" i="41"/>
  <c r="O639" i="41"/>
  <c r="N639" i="41"/>
  <c r="N675" i="41" s="1"/>
  <c r="M639" i="41"/>
  <c r="L639" i="41"/>
  <c r="K639" i="41"/>
  <c r="P639" i="41" s="1"/>
  <c r="J639" i="41"/>
  <c r="J675" i="41" s="1"/>
  <c r="H639" i="41"/>
  <c r="G639" i="41"/>
  <c r="F639" i="41"/>
  <c r="I639" i="41" s="1"/>
  <c r="E639" i="41"/>
  <c r="E675" i="41" s="1"/>
  <c r="D639" i="41"/>
  <c r="C639" i="41"/>
  <c r="AE629" i="41"/>
  <c r="AB629" i="41"/>
  <c r="AA629" i="41"/>
  <c r="Z629" i="41"/>
  <c r="Y629" i="41"/>
  <c r="X629" i="41"/>
  <c r="W629" i="41"/>
  <c r="V629" i="41"/>
  <c r="U629" i="41"/>
  <c r="T629" i="41"/>
  <c r="S629" i="41"/>
  <c r="AI629" i="41" s="1"/>
  <c r="R629" i="41"/>
  <c r="AD629" i="41" s="1"/>
  <c r="Q629" i="41"/>
  <c r="O629" i="41"/>
  <c r="N629" i="41"/>
  <c r="M629" i="41"/>
  <c r="L629" i="41"/>
  <c r="K629" i="41"/>
  <c r="P629" i="41" s="1"/>
  <c r="J629" i="41"/>
  <c r="H629" i="41"/>
  <c r="G629" i="41"/>
  <c r="F629" i="41"/>
  <c r="AH629" i="41" s="1"/>
  <c r="E629" i="41"/>
  <c r="D629" i="41"/>
  <c r="I629" i="41" s="1"/>
  <c r="C629" i="41"/>
  <c r="AG629" i="41" s="1"/>
  <c r="AD628" i="41"/>
  <c r="AB628" i="41"/>
  <c r="AA628" i="41"/>
  <c r="Z628" i="41"/>
  <c r="Y628" i="41"/>
  <c r="X628" i="41"/>
  <c r="AF628" i="41" s="1"/>
  <c r="W628" i="41"/>
  <c r="V628" i="41"/>
  <c r="U628" i="41"/>
  <c r="T628" i="41"/>
  <c r="S628" i="41"/>
  <c r="R628" i="41"/>
  <c r="Q628" i="41"/>
  <c r="AI628" i="41" s="1"/>
  <c r="O628" i="41"/>
  <c r="N628" i="41"/>
  <c r="M628" i="41"/>
  <c r="L628" i="41"/>
  <c r="K628" i="41"/>
  <c r="P628" i="41" s="1"/>
  <c r="J628" i="41"/>
  <c r="H628" i="41"/>
  <c r="G628" i="41"/>
  <c r="F628" i="41"/>
  <c r="I628" i="41" s="1"/>
  <c r="E628" i="41"/>
  <c r="AG628" i="41" s="1"/>
  <c r="D628" i="41"/>
  <c r="C628" i="41"/>
  <c r="AC627" i="41"/>
  <c r="AB627" i="41"/>
  <c r="AA627" i="41"/>
  <c r="Z627" i="41"/>
  <c r="Y627" i="41"/>
  <c r="X627" i="41"/>
  <c r="AF627" i="41" s="1"/>
  <c r="W627" i="41"/>
  <c r="V627" i="41"/>
  <c r="U627" i="41"/>
  <c r="T627" i="41"/>
  <c r="AJ627" i="41" s="1"/>
  <c r="S627" i="41"/>
  <c r="R627" i="41"/>
  <c r="AD627" i="41" s="1"/>
  <c r="Q627" i="41"/>
  <c r="AI627" i="41" s="1"/>
  <c r="O627" i="41"/>
  <c r="N627" i="41"/>
  <c r="M627" i="41"/>
  <c r="P627" i="41" s="1"/>
  <c r="L627" i="41"/>
  <c r="K627" i="41"/>
  <c r="J627" i="41"/>
  <c r="I627" i="41"/>
  <c r="H627" i="41"/>
  <c r="G627" i="41"/>
  <c r="F627" i="41"/>
  <c r="E627" i="41"/>
  <c r="AG627" i="41" s="1"/>
  <c r="D627" i="41"/>
  <c r="C627" i="41"/>
  <c r="AF626" i="41"/>
  <c r="AB626" i="41"/>
  <c r="AA626" i="41"/>
  <c r="Z626" i="41"/>
  <c r="Y626" i="41"/>
  <c r="X626" i="41"/>
  <c r="AE626" i="41" s="1"/>
  <c r="W626" i="41"/>
  <c r="V626" i="41"/>
  <c r="U626" i="41"/>
  <c r="T626" i="41"/>
  <c r="AJ626" i="41" s="1"/>
  <c r="S626" i="41"/>
  <c r="AI626" i="41" s="1"/>
  <c r="R626" i="41"/>
  <c r="Q626" i="41"/>
  <c r="P626" i="41"/>
  <c r="O626" i="41"/>
  <c r="N626" i="41"/>
  <c r="M626" i="41"/>
  <c r="L626" i="41"/>
  <c r="K626" i="41"/>
  <c r="J626" i="41"/>
  <c r="H626" i="41"/>
  <c r="G626" i="41"/>
  <c r="F626" i="41"/>
  <c r="E626" i="41"/>
  <c r="D626" i="41"/>
  <c r="C626" i="41"/>
  <c r="AG626" i="41" s="1"/>
  <c r="AI625" i="41"/>
  <c r="AE625" i="41"/>
  <c r="AB625" i="41"/>
  <c r="AA625" i="41"/>
  <c r="Z625" i="41"/>
  <c r="Y625" i="41"/>
  <c r="X625" i="41"/>
  <c r="W625" i="41"/>
  <c r="V625" i="41"/>
  <c r="U625" i="41"/>
  <c r="T625" i="41"/>
  <c r="S625" i="41"/>
  <c r="R625" i="41"/>
  <c r="AD625" i="41" s="1"/>
  <c r="Q625" i="41"/>
  <c r="O625" i="41"/>
  <c r="N625" i="41"/>
  <c r="M625" i="41"/>
  <c r="L625" i="41"/>
  <c r="K625" i="41"/>
  <c r="P625" i="41" s="1"/>
  <c r="J625" i="41"/>
  <c r="H625" i="41"/>
  <c r="G625" i="41"/>
  <c r="F625" i="41"/>
  <c r="AH625" i="41" s="1"/>
  <c r="E625" i="41"/>
  <c r="D625" i="41"/>
  <c r="I625" i="41" s="1"/>
  <c r="C625" i="41"/>
  <c r="AG625" i="41" s="1"/>
  <c r="AB624" i="41"/>
  <c r="AA624" i="41"/>
  <c r="Z624" i="41"/>
  <c r="Y624" i="41"/>
  <c r="X624" i="41"/>
  <c r="AF624" i="41" s="1"/>
  <c r="W624" i="41"/>
  <c r="V624" i="41"/>
  <c r="U624" i="41"/>
  <c r="T624" i="41"/>
  <c r="S624" i="41"/>
  <c r="R624" i="41"/>
  <c r="AD624" i="41" s="1"/>
  <c r="Q624" i="41"/>
  <c r="AI624" i="41" s="1"/>
  <c r="O624" i="41"/>
  <c r="N624" i="41"/>
  <c r="M624" i="41"/>
  <c r="L624" i="41"/>
  <c r="K624" i="41"/>
  <c r="P624" i="41" s="1"/>
  <c r="J624" i="41"/>
  <c r="H624" i="41"/>
  <c r="G624" i="41"/>
  <c r="F624" i="41"/>
  <c r="I624" i="41" s="1"/>
  <c r="E624" i="41"/>
  <c r="AG624" i="41" s="1"/>
  <c r="D624" i="41"/>
  <c r="C624" i="41"/>
  <c r="AK623" i="41"/>
  <c r="AC623" i="41"/>
  <c r="AB623" i="41"/>
  <c r="AA623" i="41"/>
  <c r="Z623" i="41"/>
  <c r="Y623" i="41"/>
  <c r="X623" i="41"/>
  <c r="W623" i="41"/>
  <c r="V623" i="41"/>
  <c r="U623" i="41"/>
  <c r="T623" i="41"/>
  <c r="AJ623" i="41" s="1"/>
  <c r="S623" i="41"/>
  <c r="R623" i="41"/>
  <c r="AD623" i="41" s="1"/>
  <c r="Q623" i="41"/>
  <c r="AI623" i="41" s="1"/>
  <c r="O623" i="41"/>
  <c r="N623" i="41"/>
  <c r="M623" i="41"/>
  <c r="P623" i="41" s="1"/>
  <c r="L623" i="41"/>
  <c r="K623" i="41"/>
  <c r="J623" i="41"/>
  <c r="I623" i="41"/>
  <c r="H623" i="41"/>
  <c r="G623" i="41"/>
  <c r="F623" i="41"/>
  <c r="E623" i="41"/>
  <c r="AG623" i="41" s="1"/>
  <c r="D623" i="41"/>
  <c r="AH623" i="41" s="1"/>
  <c r="C623" i="41"/>
  <c r="AJ622" i="41"/>
  <c r="AB622" i="41"/>
  <c r="AA622" i="41"/>
  <c r="Z622" i="41"/>
  <c r="Y622" i="41"/>
  <c r="X622" i="41"/>
  <c r="AE622" i="41" s="1"/>
  <c r="W622" i="41"/>
  <c r="V622" i="41"/>
  <c r="U622" i="41"/>
  <c r="T622" i="41"/>
  <c r="S622" i="41"/>
  <c r="AI622" i="41" s="1"/>
  <c r="R622" i="41"/>
  <c r="AD622" i="41" s="1"/>
  <c r="Q622" i="41"/>
  <c r="P622" i="41"/>
  <c r="O622" i="41"/>
  <c r="N622" i="41"/>
  <c r="M622" i="41"/>
  <c r="L622" i="41"/>
  <c r="K622" i="41"/>
  <c r="J622" i="41"/>
  <c r="H622" i="41"/>
  <c r="G622" i="41"/>
  <c r="F622" i="41"/>
  <c r="E622" i="41"/>
  <c r="D622" i="41"/>
  <c r="C622" i="41"/>
  <c r="AG622" i="41" s="1"/>
  <c r="AE621" i="41"/>
  <c r="AB621" i="41"/>
  <c r="AA621" i="41"/>
  <c r="Z621" i="41"/>
  <c r="Y621" i="41"/>
  <c r="X621" i="41"/>
  <c r="W621" i="41"/>
  <c r="V621" i="41"/>
  <c r="U621" i="41"/>
  <c r="T621" i="41"/>
  <c r="S621" i="41"/>
  <c r="AI621" i="41" s="1"/>
  <c r="R621" i="41"/>
  <c r="AD621" i="41" s="1"/>
  <c r="Q621" i="41"/>
  <c r="O621" i="41"/>
  <c r="N621" i="41"/>
  <c r="M621" i="41"/>
  <c r="L621" i="41"/>
  <c r="K621" i="41"/>
  <c r="P621" i="41" s="1"/>
  <c r="J621" i="41"/>
  <c r="H621" i="41"/>
  <c r="G621" i="41"/>
  <c r="F621" i="41"/>
  <c r="AH621" i="41" s="1"/>
  <c r="E621" i="41"/>
  <c r="D621" i="41"/>
  <c r="I621" i="41" s="1"/>
  <c r="C621" i="41"/>
  <c r="AG621" i="41" s="1"/>
  <c r="AH620" i="41"/>
  <c r="AD620" i="41"/>
  <c r="AB620" i="41"/>
  <c r="AA620" i="41"/>
  <c r="Z620" i="41"/>
  <c r="Y620" i="41"/>
  <c r="X620" i="41"/>
  <c r="W620" i="41"/>
  <c r="V620" i="41"/>
  <c r="U620" i="41"/>
  <c r="T620" i="41"/>
  <c r="S620" i="41"/>
  <c r="R620" i="41"/>
  <c r="Q620" i="41"/>
  <c r="AI620" i="41" s="1"/>
  <c r="O620" i="41"/>
  <c r="N620" i="41"/>
  <c r="M620" i="41"/>
  <c r="L620" i="41"/>
  <c r="K620" i="41"/>
  <c r="P620" i="41" s="1"/>
  <c r="J620" i="41"/>
  <c r="H620" i="41"/>
  <c r="G620" i="41"/>
  <c r="F620" i="41"/>
  <c r="I620" i="41" s="1"/>
  <c r="E620" i="41"/>
  <c r="AG620" i="41" s="1"/>
  <c r="D620" i="41"/>
  <c r="C620" i="41"/>
  <c r="AC619" i="41"/>
  <c r="AB619" i="41"/>
  <c r="AA619" i="41"/>
  <c r="Z619" i="41"/>
  <c r="Y619" i="41"/>
  <c r="X619" i="41"/>
  <c r="W619" i="41"/>
  <c r="V619" i="41"/>
  <c r="U619" i="41"/>
  <c r="T619" i="41"/>
  <c r="AJ619" i="41" s="1"/>
  <c r="S619" i="41"/>
  <c r="R619" i="41"/>
  <c r="AD619" i="41" s="1"/>
  <c r="Q619" i="41"/>
  <c r="AI619" i="41" s="1"/>
  <c r="O619" i="41"/>
  <c r="N619" i="41"/>
  <c r="M619" i="41"/>
  <c r="P619" i="41" s="1"/>
  <c r="L619" i="41"/>
  <c r="K619" i="41"/>
  <c r="J619" i="41"/>
  <c r="I619" i="41"/>
  <c r="H619" i="41"/>
  <c r="G619" i="41"/>
  <c r="F619" i="41"/>
  <c r="E619" i="41"/>
  <c r="AG619" i="41" s="1"/>
  <c r="D619" i="41"/>
  <c r="C619" i="41"/>
  <c r="AF618" i="41"/>
  <c r="AB618" i="41"/>
  <c r="AA618" i="41"/>
  <c r="Z618" i="41"/>
  <c r="Y618" i="41"/>
  <c r="X618" i="41"/>
  <c r="AE618" i="41" s="1"/>
  <c r="W618" i="41"/>
  <c r="V618" i="41"/>
  <c r="U618" i="41"/>
  <c r="T618" i="41"/>
  <c r="AJ618" i="41" s="1"/>
  <c r="S618" i="41"/>
  <c r="AI618" i="41" s="1"/>
  <c r="R618" i="41"/>
  <c r="Q618" i="41"/>
  <c r="P618" i="41"/>
  <c r="O618" i="41"/>
  <c r="N618" i="41"/>
  <c r="M618" i="41"/>
  <c r="L618" i="41"/>
  <c r="K618" i="41"/>
  <c r="J618" i="41"/>
  <c r="H618" i="41"/>
  <c r="G618" i="41"/>
  <c r="F618" i="41"/>
  <c r="E618" i="41"/>
  <c r="D618" i="41"/>
  <c r="C618" i="41"/>
  <c r="AG618" i="41" s="1"/>
  <c r="AE617" i="41"/>
  <c r="AB617" i="41"/>
  <c r="AA617" i="41"/>
  <c r="Z617" i="41"/>
  <c r="Y617" i="41"/>
  <c r="X617" i="41"/>
  <c r="W617" i="41"/>
  <c r="V617" i="41"/>
  <c r="U617" i="41"/>
  <c r="T617" i="41"/>
  <c r="S617" i="41"/>
  <c r="AI617" i="41" s="1"/>
  <c r="R617" i="41"/>
  <c r="AD617" i="41" s="1"/>
  <c r="Q617" i="41"/>
  <c r="O617" i="41"/>
  <c r="N617" i="41"/>
  <c r="M617" i="41"/>
  <c r="L617" i="41"/>
  <c r="K617" i="41"/>
  <c r="P617" i="41" s="1"/>
  <c r="J617" i="41"/>
  <c r="H617" i="41"/>
  <c r="G617" i="41"/>
  <c r="F617" i="41"/>
  <c r="AH617" i="41" s="1"/>
  <c r="E617" i="41"/>
  <c r="D617" i="41"/>
  <c r="I617" i="41" s="1"/>
  <c r="C617" i="41"/>
  <c r="AG617" i="41" s="1"/>
  <c r="AH616" i="41"/>
  <c r="AB616" i="41"/>
  <c r="AA616" i="41"/>
  <c r="Z616" i="41"/>
  <c r="Y616" i="41"/>
  <c r="X616" i="41"/>
  <c r="W616" i="41"/>
  <c r="V616" i="41"/>
  <c r="U616" i="41"/>
  <c r="T616" i="41"/>
  <c r="S616" i="41"/>
  <c r="R616" i="41"/>
  <c r="Q616" i="41"/>
  <c r="AI616" i="41" s="1"/>
  <c r="O616" i="41"/>
  <c r="N616" i="41"/>
  <c r="M616" i="41"/>
  <c r="L616" i="41"/>
  <c r="K616" i="41"/>
  <c r="P616" i="41" s="1"/>
  <c r="J616" i="41"/>
  <c r="H616" i="41"/>
  <c r="G616" i="41"/>
  <c r="F616" i="41"/>
  <c r="I616" i="41" s="1"/>
  <c r="E616" i="41"/>
  <c r="AG616" i="41" s="1"/>
  <c r="D616" i="41"/>
  <c r="C616" i="41"/>
  <c r="AC615" i="41"/>
  <c r="AB615" i="41"/>
  <c r="AA615" i="41"/>
  <c r="Z615" i="41"/>
  <c r="Y615" i="41"/>
  <c r="X615" i="41"/>
  <c r="AF615" i="41" s="1"/>
  <c r="W615" i="41"/>
  <c r="V615" i="41"/>
  <c r="U615" i="41"/>
  <c r="T615" i="41"/>
  <c r="AJ615" i="41" s="1"/>
  <c r="AK615" i="41" s="1"/>
  <c r="S615" i="41"/>
  <c r="R615" i="41"/>
  <c r="AD615" i="41" s="1"/>
  <c r="Q615" i="41"/>
  <c r="AI615" i="41" s="1"/>
  <c r="O615" i="41"/>
  <c r="N615" i="41"/>
  <c r="M615" i="41"/>
  <c r="P615" i="41" s="1"/>
  <c r="L615" i="41"/>
  <c r="K615" i="41"/>
  <c r="J615" i="41"/>
  <c r="I615" i="41"/>
  <c r="H615" i="41"/>
  <c r="G615" i="41"/>
  <c r="F615" i="41"/>
  <c r="E615" i="41"/>
  <c r="AG615" i="41" s="1"/>
  <c r="D615" i="41"/>
  <c r="AH615" i="41" s="1"/>
  <c r="C615" i="41"/>
  <c r="AB614" i="41"/>
  <c r="AA614" i="41"/>
  <c r="Z614" i="41"/>
  <c r="Y614" i="41"/>
  <c r="X614" i="41"/>
  <c r="AE614" i="41" s="1"/>
  <c r="W614" i="41"/>
  <c r="V614" i="41"/>
  <c r="U614" i="41"/>
  <c r="T614" i="41"/>
  <c r="AJ614" i="41" s="1"/>
  <c r="S614" i="41"/>
  <c r="AI614" i="41" s="1"/>
  <c r="R614" i="41"/>
  <c r="Q614" i="41"/>
  <c r="P614" i="41"/>
  <c r="O614" i="41"/>
  <c r="N614" i="41"/>
  <c r="M614" i="41"/>
  <c r="L614" i="41"/>
  <c r="K614" i="41"/>
  <c r="J614" i="41"/>
  <c r="H614" i="41"/>
  <c r="G614" i="41"/>
  <c r="F614" i="41"/>
  <c r="E614" i="41"/>
  <c r="D614" i="41"/>
  <c r="C614" i="41"/>
  <c r="AG614" i="41" s="1"/>
  <c r="AE613" i="41"/>
  <c r="AB613" i="41"/>
  <c r="AA613" i="41"/>
  <c r="Z613" i="41"/>
  <c r="Y613" i="41"/>
  <c r="X613" i="41"/>
  <c r="W613" i="41"/>
  <c r="V613" i="41"/>
  <c r="U613" i="41"/>
  <c r="T613" i="41"/>
  <c r="S613" i="41"/>
  <c r="AI613" i="41" s="1"/>
  <c r="R613" i="41"/>
  <c r="AD613" i="41" s="1"/>
  <c r="Q613" i="41"/>
  <c r="O613" i="41"/>
  <c r="N613" i="41"/>
  <c r="M613" i="41"/>
  <c r="L613" i="41"/>
  <c r="K613" i="41"/>
  <c r="P613" i="41" s="1"/>
  <c r="J613" i="41"/>
  <c r="H613" i="41"/>
  <c r="G613" i="41"/>
  <c r="F613" i="41"/>
  <c r="AH613" i="41" s="1"/>
  <c r="E613" i="41"/>
  <c r="D613" i="41"/>
  <c r="I613" i="41" s="1"/>
  <c r="C613" i="41"/>
  <c r="AG613" i="41" s="1"/>
  <c r="AD612" i="41"/>
  <c r="AB612" i="41"/>
  <c r="AA612" i="41"/>
  <c r="Z612" i="41"/>
  <c r="Y612" i="41"/>
  <c r="X612" i="41"/>
  <c r="AF612" i="41" s="1"/>
  <c r="W612" i="41"/>
  <c r="V612" i="41"/>
  <c r="U612" i="41"/>
  <c r="T612" i="41"/>
  <c r="S612" i="41"/>
  <c r="R612" i="41"/>
  <c r="Q612" i="41"/>
  <c r="AI612" i="41" s="1"/>
  <c r="O612" i="41"/>
  <c r="N612" i="41"/>
  <c r="M612" i="41"/>
  <c r="L612" i="41"/>
  <c r="K612" i="41"/>
  <c r="P612" i="41" s="1"/>
  <c r="J612" i="41"/>
  <c r="H612" i="41"/>
  <c r="G612" i="41"/>
  <c r="F612" i="41"/>
  <c r="I612" i="41" s="1"/>
  <c r="E612" i="41"/>
  <c r="AG612" i="41" s="1"/>
  <c r="D612" i="41"/>
  <c r="C612" i="41"/>
  <c r="AC611" i="41"/>
  <c r="AB611" i="41"/>
  <c r="AA611" i="41"/>
  <c r="Z611" i="41"/>
  <c r="Y611" i="41"/>
  <c r="X611" i="41"/>
  <c r="AF611" i="41" s="1"/>
  <c r="W611" i="41"/>
  <c r="V611" i="41"/>
  <c r="U611" i="41"/>
  <c r="T611" i="41"/>
  <c r="AJ611" i="41" s="1"/>
  <c r="S611" i="41"/>
  <c r="R611" i="41"/>
  <c r="AD611" i="41" s="1"/>
  <c r="Q611" i="41"/>
  <c r="AI611" i="41" s="1"/>
  <c r="O611" i="41"/>
  <c r="N611" i="41"/>
  <c r="M611" i="41"/>
  <c r="P611" i="41" s="1"/>
  <c r="L611" i="41"/>
  <c r="K611" i="41"/>
  <c r="J611" i="41"/>
  <c r="I611" i="41"/>
  <c r="H611" i="41"/>
  <c r="G611" i="41"/>
  <c r="F611" i="41"/>
  <c r="E611" i="41"/>
  <c r="AG611" i="41" s="1"/>
  <c r="D611" i="41"/>
  <c r="C611" i="41"/>
  <c r="AJ610" i="41"/>
  <c r="AF610" i="41"/>
  <c r="AB610" i="41"/>
  <c r="AA610" i="41"/>
  <c r="Z610" i="41"/>
  <c r="Y610" i="41"/>
  <c r="X610" i="41"/>
  <c r="AE610" i="41" s="1"/>
  <c r="W610" i="41"/>
  <c r="V610" i="41"/>
  <c r="U610" i="41"/>
  <c r="T610" i="41"/>
  <c r="S610" i="41"/>
  <c r="AI610" i="41" s="1"/>
  <c r="R610" i="41"/>
  <c r="Q610" i="41"/>
  <c r="P610" i="41"/>
  <c r="O610" i="41"/>
  <c r="N610" i="41"/>
  <c r="M610" i="41"/>
  <c r="L610" i="41"/>
  <c r="K610" i="41"/>
  <c r="J610" i="41"/>
  <c r="H610" i="41"/>
  <c r="G610" i="41"/>
  <c r="F610" i="41"/>
  <c r="E610" i="41"/>
  <c r="D610" i="41"/>
  <c r="C610" i="41"/>
  <c r="AG610" i="41" s="1"/>
  <c r="AI609" i="41"/>
  <c r="AE609" i="41"/>
  <c r="AB609" i="41"/>
  <c r="AA609" i="41"/>
  <c r="Z609" i="41"/>
  <c r="Y609" i="41"/>
  <c r="X609" i="41"/>
  <c r="W609" i="41"/>
  <c r="V609" i="41"/>
  <c r="U609" i="41"/>
  <c r="T609" i="41"/>
  <c r="S609" i="41"/>
  <c r="R609" i="41"/>
  <c r="AD609" i="41" s="1"/>
  <c r="Q609" i="41"/>
  <c r="O609" i="41"/>
  <c r="N609" i="41"/>
  <c r="M609" i="41"/>
  <c r="L609" i="41"/>
  <c r="K609" i="41"/>
  <c r="P609" i="41" s="1"/>
  <c r="J609" i="41"/>
  <c r="H609" i="41"/>
  <c r="G609" i="41"/>
  <c r="F609" i="41"/>
  <c r="AH609" i="41" s="1"/>
  <c r="E609" i="41"/>
  <c r="D609" i="41"/>
  <c r="I609" i="41" s="1"/>
  <c r="C609" i="41"/>
  <c r="AG609" i="41" s="1"/>
  <c r="AB608" i="41"/>
  <c r="AA608" i="41"/>
  <c r="Z608" i="41"/>
  <c r="Y608" i="41"/>
  <c r="X608" i="41"/>
  <c r="AF608" i="41" s="1"/>
  <c r="W608" i="41"/>
  <c r="V608" i="41"/>
  <c r="U608" i="41"/>
  <c r="T608" i="41"/>
  <c r="S608" i="41"/>
  <c r="R608" i="41"/>
  <c r="AD608" i="41" s="1"/>
  <c r="Q608" i="41"/>
  <c r="AI608" i="41" s="1"/>
  <c r="O608" i="41"/>
  <c r="N608" i="41"/>
  <c r="M608" i="41"/>
  <c r="L608" i="41"/>
  <c r="K608" i="41"/>
  <c r="P608" i="41" s="1"/>
  <c r="J608" i="41"/>
  <c r="H608" i="41"/>
  <c r="G608" i="41"/>
  <c r="F608" i="41"/>
  <c r="I608" i="41" s="1"/>
  <c r="E608" i="41"/>
  <c r="AG608" i="41" s="1"/>
  <c r="D608" i="41"/>
  <c r="C608" i="41"/>
  <c r="AK607" i="41"/>
  <c r="AC607" i="41"/>
  <c r="AB607" i="41"/>
  <c r="AA607" i="41"/>
  <c r="Z607" i="41"/>
  <c r="Y607" i="41"/>
  <c r="X607" i="41"/>
  <c r="W607" i="41"/>
  <c r="V607" i="41"/>
  <c r="U607" i="41"/>
  <c r="T607" i="41"/>
  <c r="AJ607" i="41" s="1"/>
  <c r="S607" i="41"/>
  <c r="R607" i="41"/>
  <c r="AD607" i="41" s="1"/>
  <c r="Q607" i="41"/>
  <c r="AI607" i="41" s="1"/>
  <c r="O607" i="41"/>
  <c r="N607" i="41"/>
  <c r="M607" i="41"/>
  <c r="P607" i="41" s="1"/>
  <c r="L607" i="41"/>
  <c r="K607" i="41"/>
  <c r="J607" i="41"/>
  <c r="I607" i="41"/>
  <c r="H607" i="41"/>
  <c r="G607" i="41"/>
  <c r="F607" i="41"/>
  <c r="E607" i="41"/>
  <c r="AG607" i="41" s="1"/>
  <c r="D607" i="41"/>
  <c r="AH607" i="41" s="1"/>
  <c r="C607" i="41"/>
  <c r="AJ606" i="41"/>
  <c r="AB606" i="41"/>
  <c r="AA606" i="41"/>
  <c r="Z606" i="41"/>
  <c r="Y606" i="41"/>
  <c r="X606" i="41"/>
  <c r="AE606" i="41" s="1"/>
  <c r="W606" i="41"/>
  <c r="V606" i="41"/>
  <c r="U606" i="41"/>
  <c r="T606" i="41"/>
  <c r="S606" i="41"/>
  <c r="AI606" i="41" s="1"/>
  <c r="R606" i="41"/>
  <c r="AD606" i="41" s="1"/>
  <c r="Q606" i="41"/>
  <c r="P606" i="41"/>
  <c r="O606" i="41"/>
  <c r="N606" i="41"/>
  <c r="M606" i="41"/>
  <c r="L606" i="41"/>
  <c r="K606" i="41"/>
  <c r="J606" i="41"/>
  <c r="H606" i="41"/>
  <c r="G606" i="41"/>
  <c r="F606" i="41"/>
  <c r="E606" i="41"/>
  <c r="D606" i="41"/>
  <c r="C606" i="41"/>
  <c r="AG606" i="41" s="1"/>
  <c r="AE605" i="41"/>
  <c r="AB605" i="41"/>
  <c r="AA605" i="41"/>
  <c r="Z605" i="41"/>
  <c r="Y605" i="41"/>
  <c r="X605" i="41"/>
  <c r="W605" i="41"/>
  <c r="V605" i="41"/>
  <c r="U605" i="41"/>
  <c r="T605" i="41"/>
  <c r="S605" i="41"/>
  <c r="AI605" i="41" s="1"/>
  <c r="R605" i="41"/>
  <c r="AD605" i="41" s="1"/>
  <c r="Q605" i="41"/>
  <c r="O605" i="41"/>
  <c r="N605" i="41"/>
  <c r="M605" i="41"/>
  <c r="L605" i="41"/>
  <c r="K605" i="41"/>
  <c r="P605" i="41" s="1"/>
  <c r="J605" i="41"/>
  <c r="H605" i="41"/>
  <c r="G605" i="41"/>
  <c r="F605" i="41"/>
  <c r="AH605" i="41" s="1"/>
  <c r="E605" i="41"/>
  <c r="D605" i="41"/>
  <c r="I605" i="41" s="1"/>
  <c r="C605" i="41"/>
  <c r="AG605" i="41" s="1"/>
  <c r="AH604" i="41"/>
  <c r="AD604" i="41"/>
  <c r="AB604" i="41"/>
  <c r="AA604" i="41"/>
  <c r="Z604" i="41"/>
  <c r="Y604" i="41"/>
  <c r="X604" i="41"/>
  <c r="W604" i="41"/>
  <c r="V604" i="41"/>
  <c r="U604" i="41"/>
  <c r="T604" i="41"/>
  <c r="S604" i="41"/>
  <c r="R604" i="41"/>
  <c r="Q604" i="41"/>
  <c r="AI604" i="41" s="1"/>
  <c r="O604" i="41"/>
  <c r="N604" i="41"/>
  <c r="M604" i="41"/>
  <c r="L604" i="41"/>
  <c r="K604" i="41"/>
  <c r="P604" i="41" s="1"/>
  <c r="J604" i="41"/>
  <c r="H604" i="41"/>
  <c r="G604" i="41"/>
  <c r="F604" i="41"/>
  <c r="I604" i="41" s="1"/>
  <c r="E604" i="41"/>
  <c r="AG604" i="41" s="1"/>
  <c r="D604" i="41"/>
  <c r="C604" i="41"/>
  <c r="AC603" i="41"/>
  <c r="AB603" i="41"/>
  <c r="AA603" i="41"/>
  <c r="Z603" i="41"/>
  <c r="Y603" i="41"/>
  <c r="X603" i="41"/>
  <c r="W603" i="41"/>
  <c r="V603" i="41"/>
  <c r="U603" i="41"/>
  <c r="T603" i="41"/>
  <c r="AJ603" i="41" s="1"/>
  <c r="S603" i="41"/>
  <c r="R603" i="41"/>
  <c r="AD603" i="41" s="1"/>
  <c r="Q603" i="41"/>
  <c r="AI603" i="41" s="1"/>
  <c r="O603" i="41"/>
  <c r="N603" i="41"/>
  <c r="M603" i="41"/>
  <c r="P603" i="41" s="1"/>
  <c r="L603" i="41"/>
  <c r="K603" i="41"/>
  <c r="J603" i="41"/>
  <c r="I603" i="41"/>
  <c r="H603" i="41"/>
  <c r="G603" i="41"/>
  <c r="F603" i="41"/>
  <c r="E603" i="41"/>
  <c r="AG603" i="41" s="1"/>
  <c r="D603" i="41"/>
  <c r="C603" i="41"/>
  <c r="AF602" i="41"/>
  <c r="AB602" i="41"/>
  <c r="AA602" i="41"/>
  <c r="Z602" i="41"/>
  <c r="Y602" i="41"/>
  <c r="X602" i="41"/>
  <c r="AE602" i="41" s="1"/>
  <c r="W602" i="41"/>
  <c r="V602" i="41"/>
  <c r="U602" i="41"/>
  <c r="T602" i="41"/>
  <c r="AJ602" i="41" s="1"/>
  <c r="S602" i="41"/>
  <c r="AI602" i="41" s="1"/>
  <c r="R602" i="41"/>
  <c r="Q602" i="41"/>
  <c r="P602" i="41"/>
  <c r="O602" i="41"/>
  <c r="N602" i="41"/>
  <c r="M602" i="41"/>
  <c r="L602" i="41"/>
  <c r="K602" i="41"/>
  <c r="J602" i="41"/>
  <c r="H602" i="41"/>
  <c r="G602" i="41"/>
  <c r="F602" i="41"/>
  <c r="E602" i="41"/>
  <c r="D602" i="41"/>
  <c r="C602" i="41"/>
  <c r="AG602" i="41" s="1"/>
  <c r="AE601" i="41"/>
  <c r="AB601" i="41"/>
  <c r="AA601" i="41"/>
  <c r="Z601" i="41"/>
  <c r="Y601" i="41"/>
  <c r="X601" i="41"/>
  <c r="W601" i="41"/>
  <c r="V601" i="41"/>
  <c r="U601" i="41"/>
  <c r="T601" i="41"/>
  <c r="S601" i="41"/>
  <c r="AI601" i="41" s="1"/>
  <c r="R601" i="41"/>
  <c r="AD601" i="41" s="1"/>
  <c r="Q601" i="41"/>
  <c r="O601" i="41"/>
  <c r="N601" i="41"/>
  <c r="M601" i="41"/>
  <c r="L601" i="41"/>
  <c r="K601" i="41"/>
  <c r="P601" i="41" s="1"/>
  <c r="J601" i="41"/>
  <c r="H601" i="41"/>
  <c r="G601" i="41"/>
  <c r="F601" i="41"/>
  <c r="AH601" i="41" s="1"/>
  <c r="E601" i="41"/>
  <c r="D601" i="41"/>
  <c r="I601" i="41" s="1"/>
  <c r="C601" i="41"/>
  <c r="AG601" i="41" s="1"/>
  <c r="AB600" i="41"/>
  <c r="AA600" i="41"/>
  <c r="Z600" i="41"/>
  <c r="Y600" i="41"/>
  <c r="X600" i="41"/>
  <c r="W600" i="41"/>
  <c r="V600" i="41"/>
  <c r="U600" i="41"/>
  <c r="T600" i="41"/>
  <c r="S600" i="41"/>
  <c r="R600" i="41"/>
  <c r="Q600" i="41"/>
  <c r="AI600" i="41" s="1"/>
  <c r="O600" i="41"/>
  <c r="N600" i="41"/>
  <c r="M600" i="41"/>
  <c r="AH600" i="41" s="1"/>
  <c r="L600" i="41"/>
  <c r="K600" i="41"/>
  <c r="J600" i="41"/>
  <c r="I600" i="41"/>
  <c r="H600" i="41"/>
  <c r="G600" i="41"/>
  <c r="F600" i="41"/>
  <c r="E600" i="41"/>
  <c r="AG600" i="41" s="1"/>
  <c r="D600" i="41"/>
  <c r="C600" i="41"/>
  <c r="AB599" i="41"/>
  <c r="AA599" i="41"/>
  <c r="Z599" i="41"/>
  <c r="Y599" i="41"/>
  <c r="X599" i="41"/>
  <c r="AE599" i="41" s="1"/>
  <c r="W599" i="41"/>
  <c r="V599" i="41"/>
  <c r="U599" i="41"/>
  <c r="T599" i="41"/>
  <c r="AC599" i="41" s="1"/>
  <c r="S599" i="41"/>
  <c r="R599" i="41"/>
  <c r="Q599" i="41"/>
  <c r="AI599" i="41" s="1"/>
  <c r="P599" i="41"/>
  <c r="O599" i="41"/>
  <c r="N599" i="41"/>
  <c r="M599" i="41"/>
  <c r="L599" i="41"/>
  <c r="AG599" i="41" s="1"/>
  <c r="K599" i="41"/>
  <c r="J599" i="41"/>
  <c r="H599" i="41"/>
  <c r="G599" i="41"/>
  <c r="F599" i="41"/>
  <c r="E599" i="41"/>
  <c r="D599" i="41"/>
  <c r="AH599" i="41" s="1"/>
  <c r="C599" i="41"/>
  <c r="AF598" i="41"/>
  <c r="AE598" i="41"/>
  <c r="AB598" i="41"/>
  <c r="AA598" i="41"/>
  <c r="Z598" i="41"/>
  <c r="Y598" i="41"/>
  <c r="X598" i="41"/>
  <c r="W598" i="41"/>
  <c r="V598" i="41"/>
  <c r="U598" i="41"/>
  <c r="T598" i="41"/>
  <c r="AJ598" i="41" s="1"/>
  <c r="S598" i="41"/>
  <c r="AI598" i="41" s="1"/>
  <c r="R598" i="41"/>
  <c r="AD598" i="41" s="1"/>
  <c r="Q598" i="41"/>
  <c r="P598" i="41"/>
  <c r="O598" i="41"/>
  <c r="N598" i="41"/>
  <c r="M598" i="41"/>
  <c r="L598" i="41"/>
  <c r="K598" i="41"/>
  <c r="J598" i="41"/>
  <c r="H598" i="41"/>
  <c r="G598" i="41"/>
  <c r="F598" i="41"/>
  <c r="E598" i="41"/>
  <c r="D598" i="41"/>
  <c r="C598" i="41"/>
  <c r="AG598" i="41" s="1"/>
  <c r="AH597" i="41"/>
  <c r="AB597" i="41"/>
  <c r="AA597" i="41"/>
  <c r="Z597" i="41"/>
  <c r="AE597" i="41" s="1"/>
  <c r="Y597" i="41"/>
  <c r="X597" i="41"/>
  <c r="W597" i="41"/>
  <c r="V597" i="41"/>
  <c r="U597" i="41"/>
  <c r="T597" i="41"/>
  <c r="S597" i="41"/>
  <c r="AI597" i="41" s="1"/>
  <c r="R597" i="41"/>
  <c r="AD597" i="41" s="1"/>
  <c r="Q597" i="41"/>
  <c r="O597" i="41"/>
  <c r="N597" i="41"/>
  <c r="M597" i="41"/>
  <c r="L597" i="41"/>
  <c r="K597" i="41"/>
  <c r="P597" i="41" s="1"/>
  <c r="J597" i="41"/>
  <c r="H597" i="41"/>
  <c r="G597" i="41"/>
  <c r="F597" i="41"/>
  <c r="E597" i="41"/>
  <c r="D597" i="41"/>
  <c r="I597" i="41" s="1"/>
  <c r="C597" i="41"/>
  <c r="AH596" i="41"/>
  <c r="AB596" i="41"/>
  <c r="AA596" i="41"/>
  <c r="Z596" i="41"/>
  <c r="Y596" i="41"/>
  <c r="X596" i="41"/>
  <c r="AF596" i="41" s="1"/>
  <c r="W596" i="41"/>
  <c r="V596" i="41"/>
  <c r="U596" i="41"/>
  <c r="T596" i="41"/>
  <c r="S596" i="41"/>
  <c r="R596" i="41"/>
  <c r="AJ596" i="41" s="1"/>
  <c r="AK596" i="41" s="1"/>
  <c r="Q596" i="41"/>
  <c r="AI596" i="41" s="1"/>
  <c r="O596" i="41"/>
  <c r="N596" i="41"/>
  <c r="M596" i="41"/>
  <c r="L596" i="41"/>
  <c r="K596" i="41"/>
  <c r="P596" i="41" s="1"/>
  <c r="J596" i="41"/>
  <c r="H596" i="41"/>
  <c r="G596" i="41"/>
  <c r="F596" i="41"/>
  <c r="I596" i="41" s="1"/>
  <c r="E596" i="41"/>
  <c r="AG596" i="41" s="1"/>
  <c r="D596" i="41"/>
  <c r="C596" i="41"/>
  <c r="AF595" i="41"/>
  <c r="AB595" i="41"/>
  <c r="AA595" i="41"/>
  <c r="Z595" i="41"/>
  <c r="Y595" i="41"/>
  <c r="X595" i="41"/>
  <c r="AE595" i="41" s="1"/>
  <c r="W595" i="41"/>
  <c r="V595" i="41"/>
  <c r="U595" i="41"/>
  <c r="T595" i="41"/>
  <c r="AC595" i="41" s="1"/>
  <c r="S595" i="41"/>
  <c r="R595" i="41"/>
  <c r="AD595" i="41" s="1"/>
  <c r="Q595" i="41"/>
  <c r="AI595" i="41" s="1"/>
  <c r="O595" i="41"/>
  <c r="N595" i="41"/>
  <c r="M595" i="41"/>
  <c r="P595" i="41" s="1"/>
  <c r="L595" i="41"/>
  <c r="K595" i="41"/>
  <c r="J595" i="41"/>
  <c r="H595" i="41"/>
  <c r="G595" i="41"/>
  <c r="F595" i="41"/>
  <c r="E595" i="41"/>
  <c r="AG595" i="41" s="1"/>
  <c r="D595" i="41"/>
  <c r="AH595" i="41" s="1"/>
  <c r="C595" i="41"/>
  <c r="AB594" i="41"/>
  <c r="AB630" i="41" s="1"/>
  <c r="AA594" i="41"/>
  <c r="Z594" i="41"/>
  <c r="Y594" i="41"/>
  <c r="X594" i="41"/>
  <c r="AF594" i="41" s="1"/>
  <c r="W594" i="41"/>
  <c r="V594" i="41"/>
  <c r="U594" i="41"/>
  <c r="T594" i="41"/>
  <c r="T630" i="41" s="1"/>
  <c r="S594" i="41"/>
  <c r="R594" i="41"/>
  <c r="Q594" i="41"/>
  <c r="P594" i="41"/>
  <c r="O594" i="41"/>
  <c r="N594" i="41"/>
  <c r="M594" i="41"/>
  <c r="L594" i="41"/>
  <c r="L630" i="41" s="1"/>
  <c r="K594" i="41"/>
  <c r="J594" i="41"/>
  <c r="H594" i="41"/>
  <c r="H630" i="41" s="1"/>
  <c r="G594" i="41"/>
  <c r="G630" i="41" s="1"/>
  <c r="F594" i="41"/>
  <c r="E594" i="41"/>
  <c r="D594" i="41"/>
  <c r="C594" i="41"/>
  <c r="Y585" i="41"/>
  <c r="Q585" i="41"/>
  <c r="AB584" i="41"/>
  <c r="AA584" i="41"/>
  <c r="Z584" i="41"/>
  <c r="Y584" i="41"/>
  <c r="X584" i="41"/>
  <c r="AE584" i="41" s="1"/>
  <c r="W584" i="41"/>
  <c r="V584" i="41"/>
  <c r="U584" i="41"/>
  <c r="T584" i="41"/>
  <c r="AC584" i="41" s="1"/>
  <c r="S584" i="41"/>
  <c r="R584" i="41"/>
  <c r="Q584" i="41"/>
  <c r="AI584" i="41" s="1"/>
  <c r="P584" i="41"/>
  <c r="O584" i="41"/>
  <c r="N584" i="41"/>
  <c r="M584" i="41"/>
  <c r="L584" i="41"/>
  <c r="AG584" i="41" s="1"/>
  <c r="K584" i="41"/>
  <c r="J584" i="41"/>
  <c r="H584" i="41"/>
  <c r="G584" i="41"/>
  <c r="F584" i="41"/>
  <c r="E584" i="41"/>
  <c r="D584" i="41"/>
  <c r="AH584" i="41" s="1"/>
  <c r="C584" i="41"/>
  <c r="AF583" i="41"/>
  <c r="AE583" i="41"/>
  <c r="AB583" i="41"/>
  <c r="AA583" i="41"/>
  <c r="Z583" i="41"/>
  <c r="Y583" i="41"/>
  <c r="X583" i="41"/>
  <c r="W583" i="41"/>
  <c r="V583" i="41"/>
  <c r="U583" i="41"/>
  <c r="T583" i="41"/>
  <c r="AJ583" i="41" s="1"/>
  <c r="S583" i="41"/>
  <c r="AI583" i="41" s="1"/>
  <c r="R583" i="41"/>
  <c r="AD583" i="41" s="1"/>
  <c r="Q583" i="41"/>
  <c r="P583" i="41"/>
  <c r="O583" i="41"/>
  <c r="N583" i="41"/>
  <c r="M583" i="41"/>
  <c r="L583" i="41"/>
  <c r="K583" i="41"/>
  <c r="J583" i="41"/>
  <c r="H583" i="41"/>
  <c r="G583" i="41"/>
  <c r="F583" i="41"/>
  <c r="E583" i="41"/>
  <c r="D583" i="41"/>
  <c r="C583" i="41"/>
  <c r="AG583" i="41" s="1"/>
  <c r="AH582" i="41"/>
  <c r="AB582" i="41"/>
  <c r="AA582" i="41"/>
  <c r="Z582" i="41"/>
  <c r="AE582" i="41" s="1"/>
  <c r="Y582" i="41"/>
  <c r="X582" i="41"/>
  <c r="W582" i="41"/>
  <c r="V582" i="41"/>
  <c r="U582" i="41"/>
  <c r="T582" i="41"/>
  <c r="S582" i="41"/>
  <c r="AI582" i="41" s="1"/>
  <c r="R582" i="41"/>
  <c r="AD582" i="41" s="1"/>
  <c r="Q582" i="41"/>
  <c r="O582" i="41"/>
  <c r="N582" i="41"/>
  <c r="M582" i="41"/>
  <c r="L582" i="41"/>
  <c r="K582" i="41"/>
  <c r="P582" i="41" s="1"/>
  <c r="J582" i="41"/>
  <c r="H582" i="41"/>
  <c r="G582" i="41"/>
  <c r="F582" i="41"/>
  <c r="E582" i="41"/>
  <c r="D582" i="41"/>
  <c r="I582" i="41" s="1"/>
  <c r="C582" i="41"/>
  <c r="AH581" i="41"/>
  <c r="AB581" i="41"/>
  <c r="AA581" i="41"/>
  <c r="Z581" i="41"/>
  <c r="Y581" i="41"/>
  <c r="X581" i="41"/>
  <c r="AF581" i="41" s="1"/>
  <c r="W581" i="41"/>
  <c r="V581" i="41"/>
  <c r="U581" i="41"/>
  <c r="T581" i="41"/>
  <c r="S581" i="41"/>
  <c r="R581" i="41"/>
  <c r="AJ581" i="41" s="1"/>
  <c r="AK581" i="41" s="1"/>
  <c r="Q581" i="41"/>
  <c r="AI581" i="41" s="1"/>
  <c r="O581" i="41"/>
  <c r="N581" i="41"/>
  <c r="M581" i="41"/>
  <c r="L581" i="41"/>
  <c r="K581" i="41"/>
  <c r="P581" i="41" s="1"/>
  <c r="J581" i="41"/>
  <c r="I581" i="41"/>
  <c r="H581" i="41"/>
  <c r="G581" i="41"/>
  <c r="F581" i="41"/>
  <c r="E581" i="41"/>
  <c r="AG581" i="41" s="1"/>
  <c r="D581" i="41"/>
  <c r="C581" i="41"/>
  <c r="AF580" i="41"/>
  <c r="AB580" i="41"/>
  <c r="AA580" i="41"/>
  <c r="Z580" i="41"/>
  <c r="Y580" i="41"/>
  <c r="X580" i="41"/>
  <c r="AE580" i="41" s="1"/>
  <c r="W580" i="41"/>
  <c r="V580" i="41"/>
  <c r="U580" i="41"/>
  <c r="T580" i="41"/>
  <c r="AC580" i="41" s="1"/>
  <c r="S580" i="41"/>
  <c r="R580" i="41"/>
  <c r="AD580" i="41" s="1"/>
  <c r="Q580" i="41"/>
  <c r="AI580" i="41" s="1"/>
  <c r="P580" i="41"/>
  <c r="O580" i="41"/>
  <c r="N580" i="41"/>
  <c r="M580" i="41"/>
  <c r="L580" i="41"/>
  <c r="K580" i="41"/>
  <c r="J580" i="41"/>
  <c r="H580" i="41"/>
  <c r="G580" i="41"/>
  <c r="F580" i="41"/>
  <c r="E580" i="41"/>
  <c r="AG580" i="41" s="1"/>
  <c r="D580" i="41"/>
  <c r="AH580" i="41" s="1"/>
  <c r="C580" i="41"/>
  <c r="AB579" i="41"/>
  <c r="AA579" i="41"/>
  <c r="Z579" i="41"/>
  <c r="Y579" i="41"/>
  <c r="X579" i="41"/>
  <c r="AF579" i="41" s="1"/>
  <c r="W579" i="41"/>
  <c r="V579" i="41"/>
  <c r="U579" i="41"/>
  <c r="T579" i="41"/>
  <c r="AJ579" i="41" s="1"/>
  <c r="S579" i="41"/>
  <c r="AI579" i="41" s="1"/>
  <c r="R579" i="41"/>
  <c r="Q579" i="41"/>
  <c r="P579" i="41"/>
  <c r="O579" i="41"/>
  <c r="N579" i="41"/>
  <c r="M579" i="41"/>
  <c r="L579" i="41"/>
  <c r="K579" i="41"/>
  <c r="J579" i="41"/>
  <c r="H579" i="41"/>
  <c r="G579" i="41"/>
  <c r="F579" i="41"/>
  <c r="E579" i="41"/>
  <c r="D579" i="41"/>
  <c r="C579" i="41"/>
  <c r="AG579" i="41" s="1"/>
  <c r="AD578" i="41"/>
  <c r="AB578" i="41"/>
  <c r="AA578" i="41"/>
  <c r="Z578" i="41"/>
  <c r="AE578" i="41" s="1"/>
  <c r="Y578" i="41"/>
  <c r="X578" i="41"/>
  <c r="W578" i="41"/>
  <c r="V578" i="41"/>
  <c r="U578" i="41"/>
  <c r="T578" i="41"/>
  <c r="S578" i="41"/>
  <c r="AI578" i="41" s="1"/>
  <c r="R578" i="41"/>
  <c r="Q578" i="41"/>
  <c r="O578" i="41"/>
  <c r="N578" i="41"/>
  <c r="M578" i="41"/>
  <c r="L578" i="41"/>
  <c r="K578" i="41"/>
  <c r="P578" i="41" s="1"/>
  <c r="J578" i="41"/>
  <c r="H578" i="41"/>
  <c r="G578" i="41"/>
  <c r="F578" i="41"/>
  <c r="AH578" i="41" s="1"/>
  <c r="E578" i="41"/>
  <c r="D578" i="41"/>
  <c r="C578" i="41"/>
  <c r="AG578" i="41" s="1"/>
  <c r="AB577" i="41"/>
  <c r="AA577" i="41"/>
  <c r="Z577" i="41"/>
  <c r="Y577" i="41"/>
  <c r="X577" i="41"/>
  <c r="W577" i="41"/>
  <c r="V577" i="41"/>
  <c r="U577" i="41"/>
  <c r="T577" i="41"/>
  <c r="S577" i="41"/>
  <c r="R577" i="41"/>
  <c r="AJ577" i="41" s="1"/>
  <c r="Q577" i="41"/>
  <c r="AI577" i="41" s="1"/>
  <c r="O577" i="41"/>
  <c r="N577" i="41"/>
  <c r="M577" i="41"/>
  <c r="AH577" i="41" s="1"/>
  <c r="L577" i="41"/>
  <c r="K577" i="41"/>
  <c r="J577" i="41"/>
  <c r="I577" i="41"/>
  <c r="H577" i="41"/>
  <c r="G577" i="41"/>
  <c r="F577" i="41"/>
  <c r="E577" i="41"/>
  <c r="AG577" i="41" s="1"/>
  <c r="D577" i="41"/>
  <c r="C577" i="41"/>
  <c r="AB576" i="41"/>
  <c r="AA576" i="41"/>
  <c r="Z576" i="41"/>
  <c r="Y576" i="41"/>
  <c r="X576" i="41"/>
  <c r="AE576" i="41" s="1"/>
  <c r="W576" i="41"/>
  <c r="V576" i="41"/>
  <c r="U576" i="41"/>
  <c r="T576" i="41"/>
  <c r="AC576" i="41" s="1"/>
  <c r="S576" i="41"/>
  <c r="R576" i="41"/>
  <c r="Q576" i="41"/>
  <c r="AI576" i="41" s="1"/>
  <c r="P576" i="41"/>
  <c r="O576" i="41"/>
  <c r="N576" i="41"/>
  <c r="M576" i="41"/>
  <c r="L576" i="41"/>
  <c r="AG576" i="41" s="1"/>
  <c r="K576" i="41"/>
  <c r="J576" i="41"/>
  <c r="H576" i="41"/>
  <c r="G576" i="41"/>
  <c r="F576" i="41"/>
  <c r="E576" i="41"/>
  <c r="D576" i="41"/>
  <c r="AH576" i="41" s="1"/>
  <c r="C576" i="41"/>
  <c r="AF575" i="41"/>
  <c r="AE575" i="41"/>
  <c r="AB575" i="41"/>
  <c r="AA575" i="41"/>
  <c r="Z575" i="41"/>
  <c r="Y575" i="41"/>
  <c r="X575" i="41"/>
  <c r="W575" i="41"/>
  <c r="V575" i="41"/>
  <c r="U575" i="41"/>
  <c r="T575" i="41"/>
  <c r="AJ575" i="41" s="1"/>
  <c r="S575" i="41"/>
  <c r="AI575" i="41" s="1"/>
  <c r="R575" i="41"/>
  <c r="AD575" i="41" s="1"/>
  <c r="Q575" i="41"/>
  <c r="P575" i="41"/>
  <c r="O575" i="41"/>
  <c r="N575" i="41"/>
  <c r="M575" i="41"/>
  <c r="L575" i="41"/>
  <c r="K575" i="41"/>
  <c r="J575" i="41"/>
  <c r="H575" i="41"/>
  <c r="G575" i="41"/>
  <c r="F575" i="41"/>
  <c r="E575" i="41"/>
  <c r="D575" i="41"/>
  <c r="C575" i="41"/>
  <c r="AG575" i="41" s="1"/>
  <c r="AH574" i="41"/>
  <c r="AB574" i="41"/>
  <c r="AA574" i="41"/>
  <c r="Z574" i="41"/>
  <c r="AE574" i="41" s="1"/>
  <c r="Y574" i="41"/>
  <c r="X574" i="41"/>
  <c r="W574" i="41"/>
  <c r="V574" i="41"/>
  <c r="U574" i="41"/>
  <c r="T574" i="41"/>
  <c r="S574" i="41"/>
  <c r="AI574" i="41" s="1"/>
  <c r="R574" i="41"/>
  <c r="AD574" i="41" s="1"/>
  <c r="Q574" i="41"/>
  <c r="O574" i="41"/>
  <c r="N574" i="41"/>
  <c r="M574" i="41"/>
  <c r="L574" i="41"/>
  <c r="K574" i="41"/>
  <c r="P574" i="41" s="1"/>
  <c r="J574" i="41"/>
  <c r="H574" i="41"/>
  <c r="G574" i="41"/>
  <c r="F574" i="41"/>
  <c r="E574" i="41"/>
  <c r="D574" i="41"/>
  <c r="I574" i="41" s="1"/>
  <c r="C574" i="41"/>
  <c r="AH573" i="41"/>
  <c r="AB573" i="41"/>
  <c r="AA573" i="41"/>
  <c r="Z573" i="41"/>
  <c r="Y573" i="41"/>
  <c r="X573" i="41"/>
  <c r="AF573" i="41" s="1"/>
  <c r="W573" i="41"/>
  <c r="V573" i="41"/>
  <c r="U573" i="41"/>
  <c r="T573" i="41"/>
  <c r="S573" i="41"/>
  <c r="R573" i="41"/>
  <c r="AJ573" i="41" s="1"/>
  <c r="AK573" i="41" s="1"/>
  <c r="Q573" i="41"/>
  <c r="AI573" i="41" s="1"/>
  <c r="O573" i="41"/>
  <c r="N573" i="41"/>
  <c r="M573" i="41"/>
  <c r="L573" i="41"/>
  <c r="K573" i="41"/>
  <c r="P573" i="41" s="1"/>
  <c r="J573" i="41"/>
  <c r="I573" i="41"/>
  <c r="H573" i="41"/>
  <c r="G573" i="41"/>
  <c r="F573" i="41"/>
  <c r="E573" i="41"/>
  <c r="AG573" i="41" s="1"/>
  <c r="D573" i="41"/>
  <c r="C573" i="41"/>
  <c r="AF572" i="41"/>
  <c r="AB572" i="41"/>
  <c r="AA572" i="41"/>
  <c r="Z572" i="41"/>
  <c r="Y572" i="41"/>
  <c r="X572" i="41"/>
  <c r="AE572" i="41" s="1"/>
  <c r="W572" i="41"/>
  <c r="V572" i="41"/>
  <c r="U572" i="41"/>
  <c r="T572" i="41"/>
  <c r="AC572" i="41" s="1"/>
  <c r="S572" i="41"/>
  <c r="R572" i="41"/>
  <c r="AD572" i="41" s="1"/>
  <c r="Q572" i="41"/>
  <c r="AI572" i="41" s="1"/>
  <c r="P572" i="41"/>
  <c r="O572" i="41"/>
  <c r="N572" i="41"/>
  <c r="M572" i="41"/>
  <c r="L572" i="41"/>
  <c r="K572" i="41"/>
  <c r="J572" i="41"/>
  <c r="H572" i="41"/>
  <c r="G572" i="41"/>
  <c r="F572" i="41"/>
  <c r="E572" i="41"/>
  <c r="AG572" i="41" s="1"/>
  <c r="D572" i="41"/>
  <c r="AH572" i="41" s="1"/>
  <c r="C572" i="41"/>
  <c r="AB571" i="41"/>
  <c r="AA571" i="41"/>
  <c r="Z571" i="41"/>
  <c r="Y571" i="41"/>
  <c r="X571" i="41"/>
  <c r="AF571" i="41" s="1"/>
  <c r="W571" i="41"/>
  <c r="V571" i="41"/>
  <c r="U571" i="41"/>
  <c r="T571" i="41"/>
  <c r="AJ571" i="41" s="1"/>
  <c r="S571" i="41"/>
  <c r="AI571" i="41" s="1"/>
  <c r="R571" i="41"/>
  <c r="Q571" i="41"/>
  <c r="P571" i="41"/>
  <c r="O571" i="41"/>
  <c r="N571" i="41"/>
  <c r="M571" i="41"/>
  <c r="L571" i="41"/>
  <c r="K571" i="41"/>
  <c r="J571" i="41"/>
  <c r="H571" i="41"/>
  <c r="G571" i="41"/>
  <c r="F571" i="41"/>
  <c r="E571" i="41"/>
  <c r="D571" i="41"/>
  <c r="C571" i="41"/>
  <c r="AG571" i="41" s="1"/>
  <c r="AD570" i="41"/>
  <c r="AB570" i="41"/>
  <c r="AA570" i="41"/>
  <c r="Z570" i="41"/>
  <c r="AE570" i="41" s="1"/>
  <c r="Y570" i="41"/>
  <c r="X570" i="41"/>
  <c r="W570" i="41"/>
  <c r="V570" i="41"/>
  <c r="U570" i="41"/>
  <c r="T570" i="41"/>
  <c r="S570" i="41"/>
  <c r="AI570" i="41" s="1"/>
  <c r="R570" i="41"/>
  <c r="Q570" i="41"/>
  <c r="O570" i="41"/>
  <c r="N570" i="41"/>
  <c r="M570" i="41"/>
  <c r="L570" i="41"/>
  <c r="K570" i="41"/>
  <c r="P570" i="41" s="1"/>
  <c r="J570" i="41"/>
  <c r="H570" i="41"/>
  <c r="G570" i="41"/>
  <c r="F570" i="41"/>
  <c r="AH570" i="41" s="1"/>
  <c r="E570" i="41"/>
  <c r="D570" i="41"/>
  <c r="C570" i="41"/>
  <c r="AG570" i="41" s="1"/>
  <c r="AB569" i="41"/>
  <c r="AA569" i="41"/>
  <c r="Z569" i="41"/>
  <c r="Y569" i="41"/>
  <c r="X569" i="41"/>
  <c r="W569" i="41"/>
  <c r="V569" i="41"/>
  <c r="U569" i="41"/>
  <c r="T569" i="41"/>
  <c r="S569" i="41"/>
  <c r="R569" i="41"/>
  <c r="AJ569" i="41" s="1"/>
  <c r="Q569" i="41"/>
  <c r="AI569" i="41" s="1"/>
  <c r="O569" i="41"/>
  <c r="N569" i="41"/>
  <c r="M569" i="41"/>
  <c r="AH569" i="41" s="1"/>
  <c r="L569" i="41"/>
  <c r="K569" i="41"/>
  <c r="J569" i="41"/>
  <c r="I569" i="41"/>
  <c r="H569" i="41"/>
  <c r="G569" i="41"/>
  <c r="F569" i="41"/>
  <c r="E569" i="41"/>
  <c r="AG569" i="41" s="1"/>
  <c r="D569" i="41"/>
  <c r="C569" i="41"/>
  <c r="AB568" i="41"/>
  <c r="AA568" i="41"/>
  <c r="Z568" i="41"/>
  <c r="Y568" i="41"/>
  <c r="X568" i="41"/>
  <c r="AE568" i="41" s="1"/>
  <c r="W568" i="41"/>
  <c r="V568" i="41"/>
  <c r="U568" i="41"/>
  <c r="T568" i="41"/>
  <c r="AC568" i="41" s="1"/>
  <c r="S568" i="41"/>
  <c r="R568" i="41"/>
  <c r="Q568" i="41"/>
  <c r="AI568" i="41" s="1"/>
  <c r="P568" i="41"/>
  <c r="O568" i="41"/>
  <c r="N568" i="41"/>
  <c r="M568" i="41"/>
  <c r="L568" i="41"/>
  <c r="AG568" i="41" s="1"/>
  <c r="K568" i="41"/>
  <c r="J568" i="41"/>
  <c r="H568" i="41"/>
  <c r="G568" i="41"/>
  <c r="F568" i="41"/>
  <c r="E568" i="41"/>
  <c r="D568" i="41"/>
  <c r="AH568" i="41" s="1"/>
  <c r="C568" i="41"/>
  <c r="AF567" i="41"/>
  <c r="AB567" i="41"/>
  <c r="AA567" i="41"/>
  <c r="Z567" i="41"/>
  <c r="Y567" i="41"/>
  <c r="X567" i="41"/>
  <c r="AE567" i="41" s="1"/>
  <c r="W567" i="41"/>
  <c r="V567" i="41"/>
  <c r="U567" i="41"/>
  <c r="T567" i="41"/>
  <c r="AJ567" i="41" s="1"/>
  <c r="S567" i="41"/>
  <c r="AI567" i="41" s="1"/>
  <c r="R567" i="41"/>
  <c r="AD567" i="41" s="1"/>
  <c r="Q567" i="41"/>
  <c r="O567" i="41"/>
  <c r="N567" i="41"/>
  <c r="M567" i="41"/>
  <c r="L567" i="41"/>
  <c r="K567" i="41"/>
  <c r="P567" i="41" s="1"/>
  <c r="J567" i="41"/>
  <c r="H567" i="41"/>
  <c r="G567" i="41"/>
  <c r="F567" i="41"/>
  <c r="E567" i="41"/>
  <c r="D567" i="41"/>
  <c r="C567" i="41"/>
  <c r="AG567" i="41" s="1"/>
  <c r="AH566" i="41"/>
  <c r="AB566" i="41"/>
  <c r="AA566" i="41"/>
  <c r="Z566" i="41"/>
  <c r="AE566" i="41" s="1"/>
  <c r="Y566" i="41"/>
  <c r="X566" i="41"/>
  <c r="W566" i="41"/>
  <c r="V566" i="41"/>
  <c r="U566" i="41"/>
  <c r="T566" i="41"/>
  <c r="S566" i="41"/>
  <c r="AI566" i="41" s="1"/>
  <c r="R566" i="41"/>
  <c r="Q566" i="41"/>
  <c r="O566" i="41"/>
  <c r="N566" i="41"/>
  <c r="M566" i="41"/>
  <c r="L566" i="41"/>
  <c r="K566" i="41"/>
  <c r="P566" i="41" s="1"/>
  <c r="J566" i="41"/>
  <c r="H566" i="41"/>
  <c r="G566" i="41"/>
  <c r="F566" i="41"/>
  <c r="AD566" i="41" s="1"/>
  <c r="E566" i="41"/>
  <c r="D566" i="41"/>
  <c r="C566" i="41"/>
  <c r="AH565" i="41"/>
  <c r="AB565" i="41"/>
  <c r="AA565" i="41"/>
  <c r="Z565" i="41"/>
  <c r="Y565" i="41"/>
  <c r="X565" i="41"/>
  <c r="AF565" i="41" s="1"/>
  <c r="W565" i="41"/>
  <c r="V565" i="41"/>
  <c r="U565" i="41"/>
  <c r="T565" i="41"/>
  <c r="S565" i="41"/>
  <c r="R565" i="41"/>
  <c r="AJ565" i="41" s="1"/>
  <c r="AK565" i="41" s="1"/>
  <c r="Q565" i="41"/>
  <c r="AI565" i="41" s="1"/>
  <c r="O565" i="41"/>
  <c r="N565" i="41"/>
  <c r="M565" i="41"/>
  <c r="L565" i="41"/>
  <c r="K565" i="41"/>
  <c r="P565" i="41" s="1"/>
  <c r="J565" i="41"/>
  <c r="I565" i="41"/>
  <c r="H565" i="41"/>
  <c r="G565" i="41"/>
  <c r="F565" i="41"/>
  <c r="E565" i="41"/>
  <c r="AG565" i="41" s="1"/>
  <c r="D565" i="41"/>
  <c r="C565" i="41"/>
  <c r="AF564" i="41"/>
  <c r="AB564" i="41"/>
  <c r="AA564" i="41"/>
  <c r="Z564" i="41"/>
  <c r="Y564" i="41"/>
  <c r="X564" i="41"/>
  <c r="AE564" i="41" s="1"/>
  <c r="W564" i="41"/>
  <c r="V564" i="41"/>
  <c r="U564" i="41"/>
  <c r="T564" i="41"/>
  <c r="AC564" i="41" s="1"/>
  <c r="S564" i="41"/>
  <c r="R564" i="41"/>
  <c r="AD564" i="41" s="1"/>
  <c r="Q564" i="41"/>
  <c r="AI564" i="41" s="1"/>
  <c r="P564" i="41"/>
  <c r="O564" i="41"/>
  <c r="N564" i="41"/>
  <c r="M564" i="41"/>
  <c r="L564" i="41"/>
  <c r="K564" i="41"/>
  <c r="J564" i="41"/>
  <c r="H564" i="41"/>
  <c r="G564" i="41"/>
  <c r="F564" i="41"/>
  <c r="E564" i="41"/>
  <c r="AG564" i="41" s="1"/>
  <c r="D564" i="41"/>
  <c r="AH564" i="41" s="1"/>
  <c r="C564" i="41"/>
  <c r="AB563" i="41"/>
  <c r="AA563" i="41"/>
  <c r="Z563" i="41"/>
  <c r="Y563" i="41"/>
  <c r="X563" i="41"/>
  <c r="AF563" i="41" s="1"/>
  <c r="W563" i="41"/>
  <c r="V563" i="41"/>
  <c r="U563" i="41"/>
  <c r="T563" i="41"/>
  <c r="AJ563" i="41" s="1"/>
  <c r="S563" i="41"/>
  <c r="AI563" i="41" s="1"/>
  <c r="R563" i="41"/>
  <c r="Q563" i="41"/>
  <c r="P563" i="41"/>
  <c r="O563" i="41"/>
  <c r="N563" i="41"/>
  <c r="M563" i="41"/>
  <c r="L563" i="41"/>
  <c r="K563" i="41"/>
  <c r="J563" i="41"/>
  <c r="H563" i="41"/>
  <c r="G563" i="41"/>
  <c r="F563" i="41"/>
  <c r="E563" i="41"/>
  <c r="D563" i="41"/>
  <c r="C563" i="41"/>
  <c r="AG563" i="41" s="1"/>
  <c r="AH562" i="41"/>
  <c r="AD562" i="41"/>
  <c r="AB562" i="41"/>
  <c r="AA562" i="41"/>
  <c r="Z562" i="41"/>
  <c r="AE562" i="41" s="1"/>
  <c r="Y562" i="41"/>
  <c r="X562" i="41"/>
  <c r="W562" i="41"/>
  <c r="V562" i="41"/>
  <c r="U562" i="41"/>
  <c r="T562" i="41"/>
  <c r="S562" i="41"/>
  <c r="AI562" i="41" s="1"/>
  <c r="R562" i="41"/>
  <c r="Q562" i="41"/>
  <c r="O562" i="41"/>
  <c r="N562" i="41"/>
  <c r="M562" i="41"/>
  <c r="L562" i="41"/>
  <c r="K562" i="41"/>
  <c r="P562" i="41" s="1"/>
  <c r="J562" i="41"/>
  <c r="H562" i="41"/>
  <c r="G562" i="41"/>
  <c r="F562" i="41"/>
  <c r="E562" i="41"/>
  <c r="D562" i="41"/>
  <c r="C562" i="41"/>
  <c r="AG562" i="41" s="1"/>
  <c r="AB561" i="41"/>
  <c r="AA561" i="41"/>
  <c r="Z561" i="41"/>
  <c r="Y561" i="41"/>
  <c r="X561" i="41"/>
  <c r="W561" i="41"/>
  <c r="V561" i="41"/>
  <c r="U561" i="41"/>
  <c r="T561" i="41"/>
  <c r="S561" i="41"/>
  <c r="R561" i="41"/>
  <c r="AJ561" i="41" s="1"/>
  <c r="Q561" i="41"/>
  <c r="AI561" i="41" s="1"/>
  <c r="O561" i="41"/>
  <c r="N561" i="41"/>
  <c r="M561" i="41"/>
  <c r="AH561" i="41" s="1"/>
  <c r="L561" i="41"/>
  <c r="K561" i="41"/>
  <c r="J561" i="41"/>
  <c r="I561" i="41"/>
  <c r="H561" i="41"/>
  <c r="G561" i="41"/>
  <c r="F561" i="41"/>
  <c r="E561" i="41"/>
  <c r="AG561" i="41" s="1"/>
  <c r="D561" i="41"/>
  <c r="C561" i="41"/>
  <c r="AB560" i="41"/>
  <c r="AA560" i="41"/>
  <c r="Z560" i="41"/>
  <c r="Y560" i="41"/>
  <c r="X560" i="41"/>
  <c r="AE560" i="41" s="1"/>
  <c r="W560" i="41"/>
  <c r="V560" i="41"/>
  <c r="U560" i="41"/>
  <c r="T560" i="41"/>
  <c r="AC560" i="41" s="1"/>
  <c r="S560" i="41"/>
  <c r="R560" i="41"/>
  <c r="Q560" i="41"/>
  <c r="AI560" i="41" s="1"/>
  <c r="P560" i="41"/>
  <c r="O560" i="41"/>
  <c r="N560" i="41"/>
  <c r="M560" i="41"/>
  <c r="L560" i="41"/>
  <c r="K560" i="41"/>
  <c r="J560" i="41"/>
  <c r="H560" i="41"/>
  <c r="G560" i="41"/>
  <c r="F560" i="41"/>
  <c r="E560" i="41"/>
  <c r="AG560" i="41" s="1"/>
  <c r="D560" i="41"/>
  <c r="AH560" i="41" s="1"/>
  <c r="C560" i="41"/>
  <c r="AF559" i="41"/>
  <c r="AB559" i="41"/>
  <c r="AA559" i="41"/>
  <c r="Z559" i="41"/>
  <c r="Y559" i="41"/>
  <c r="X559" i="41"/>
  <c r="AE559" i="41" s="1"/>
  <c r="W559" i="41"/>
  <c r="V559" i="41"/>
  <c r="U559" i="41"/>
  <c r="T559" i="41"/>
  <c r="AJ559" i="41" s="1"/>
  <c r="S559" i="41"/>
  <c r="AI559" i="41" s="1"/>
  <c r="R559" i="41"/>
  <c r="AD559" i="41" s="1"/>
  <c r="Q559" i="41"/>
  <c r="O559" i="41"/>
  <c r="N559" i="41"/>
  <c r="M559" i="41"/>
  <c r="L559" i="41"/>
  <c r="K559" i="41"/>
  <c r="P559" i="41" s="1"/>
  <c r="J559" i="41"/>
  <c r="H559" i="41"/>
  <c r="G559" i="41"/>
  <c r="F559" i="41"/>
  <c r="E559" i="41"/>
  <c r="D559" i="41"/>
  <c r="C559" i="41"/>
  <c r="AG559" i="41" s="1"/>
  <c r="AH558" i="41"/>
  <c r="AB558" i="41"/>
  <c r="AA558" i="41"/>
  <c r="Z558" i="41"/>
  <c r="AE558" i="41" s="1"/>
  <c r="Y558" i="41"/>
  <c r="X558" i="41"/>
  <c r="W558" i="41"/>
  <c r="V558" i="41"/>
  <c r="U558" i="41"/>
  <c r="T558" i="41"/>
  <c r="S558" i="41"/>
  <c r="AI558" i="41" s="1"/>
  <c r="R558" i="41"/>
  <c r="Q558" i="41"/>
  <c r="O558" i="41"/>
  <c r="N558" i="41"/>
  <c r="M558" i="41"/>
  <c r="L558" i="41"/>
  <c r="K558" i="41"/>
  <c r="P558" i="41" s="1"/>
  <c r="J558" i="41"/>
  <c r="H558" i="41"/>
  <c r="G558" i="41"/>
  <c r="F558" i="41"/>
  <c r="AD558" i="41" s="1"/>
  <c r="E558" i="41"/>
  <c r="D558" i="41"/>
  <c r="C558" i="41"/>
  <c r="AH557" i="41"/>
  <c r="AB557" i="41"/>
  <c r="AA557" i="41"/>
  <c r="Z557" i="41"/>
  <c r="Y557" i="41"/>
  <c r="X557" i="41"/>
  <c r="AF557" i="41" s="1"/>
  <c r="W557" i="41"/>
  <c r="V557" i="41"/>
  <c r="U557" i="41"/>
  <c r="T557" i="41"/>
  <c r="S557" i="41"/>
  <c r="R557" i="41"/>
  <c r="AJ557" i="41" s="1"/>
  <c r="AK557" i="41" s="1"/>
  <c r="Q557" i="41"/>
  <c r="AI557" i="41" s="1"/>
  <c r="O557" i="41"/>
  <c r="N557" i="41"/>
  <c r="M557" i="41"/>
  <c r="L557" i="41"/>
  <c r="K557" i="41"/>
  <c r="P557" i="41" s="1"/>
  <c r="J557" i="41"/>
  <c r="I557" i="41"/>
  <c r="H557" i="41"/>
  <c r="G557" i="41"/>
  <c r="F557" i="41"/>
  <c r="E557" i="41"/>
  <c r="AG557" i="41" s="1"/>
  <c r="D557" i="41"/>
  <c r="C557" i="41"/>
  <c r="AF556" i="41"/>
  <c r="AB556" i="41"/>
  <c r="AA556" i="41"/>
  <c r="Z556" i="41"/>
  <c r="Y556" i="41"/>
  <c r="X556" i="41"/>
  <c r="AE556" i="41" s="1"/>
  <c r="W556" i="41"/>
  <c r="V556" i="41"/>
  <c r="U556" i="41"/>
  <c r="T556" i="41"/>
  <c r="AC556" i="41" s="1"/>
  <c r="S556" i="41"/>
  <c r="R556" i="41"/>
  <c r="AD556" i="41" s="1"/>
  <c r="Q556" i="41"/>
  <c r="AI556" i="41" s="1"/>
  <c r="P556" i="41"/>
  <c r="O556" i="41"/>
  <c r="N556" i="41"/>
  <c r="M556" i="41"/>
  <c r="L556" i="41"/>
  <c r="K556" i="41"/>
  <c r="J556" i="41"/>
  <c r="H556" i="41"/>
  <c r="G556" i="41"/>
  <c r="F556" i="41"/>
  <c r="E556" i="41"/>
  <c r="AG556" i="41" s="1"/>
  <c r="D556" i="41"/>
  <c r="AH556" i="41" s="1"/>
  <c r="C556" i="41"/>
  <c r="AB555" i="41"/>
  <c r="AA555" i="41"/>
  <c r="Z555" i="41"/>
  <c r="Y555" i="41"/>
  <c r="X555" i="41"/>
  <c r="AF555" i="41" s="1"/>
  <c r="W555" i="41"/>
  <c r="V555" i="41"/>
  <c r="U555" i="41"/>
  <c r="T555" i="41"/>
  <c r="AJ555" i="41" s="1"/>
  <c r="S555" i="41"/>
  <c r="AI555" i="41" s="1"/>
  <c r="R555" i="41"/>
  <c r="Q555" i="41"/>
  <c r="P555" i="41"/>
  <c r="O555" i="41"/>
  <c r="N555" i="41"/>
  <c r="M555" i="41"/>
  <c r="L555" i="41"/>
  <c r="K555" i="41"/>
  <c r="J555" i="41"/>
  <c r="H555" i="41"/>
  <c r="G555" i="41"/>
  <c r="F555" i="41"/>
  <c r="E555" i="41"/>
  <c r="D555" i="41"/>
  <c r="C555" i="41"/>
  <c r="AG555" i="41" s="1"/>
  <c r="AH554" i="41"/>
  <c r="AD554" i="41"/>
  <c r="AB554" i="41"/>
  <c r="AA554" i="41"/>
  <c r="Z554" i="41"/>
  <c r="AE554" i="41" s="1"/>
  <c r="Y554" i="41"/>
  <c r="X554" i="41"/>
  <c r="W554" i="41"/>
  <c r="V554" i="41"/>
  <c r="U554" i="41"/>
  <c r="T554" i="41"/>
  <c r="S554" i="41"/>
  <c r="AI554" i="41" s="1"/>
  <c r="R554" i="41"/>
  <c r="Q554" i="41"/>
  <c r="O554" i="41"/>
  <c r="N554" i="41"/>
  <c r="M554" i="41"/>
  <c r="L554" i="41"/>
  <c r="K554" i="41"/>
  <c r="P554" i="41" s="1"/>
  <c r="J554" i="41"/>
  <c r="H554" i="41"/>
  <c r="G554" i="41"/>
  <c r="F554" i="41"/>
  <c r="E554" i="41"/>
  <c r="D554" i="41"/>
  <c r="C554" i="41"/>
  <c r="AG554" i="41" s="1"/>
  <c r="AB553" i="41"/>
  <c r="AA553" i="41"/>
  <c r="Z553" i="41"/>
  <c r="Y553" i="41"/>
  <c r="X553" i="41"/>
  <c r="W553" i="41"/>
  <c r="V553" i="41"/>
  <c r="U553" i="41"/>
  <c r="T553" i="41"/>
  <c r="S553" i="41"/>
  <c r="R553" i="41"/>
  <c r="AJ553" i="41" s="1"/>
  <c r="Q553" i="41"/>
  <c r="AI553" i="41" s="1"/>
  <c r="O553" i="41"/>
  <c r="N553" i="41"/>
  <c r="M553" i="41"/>
  <c r="AH553" i="41" s="1"/>
  <c r="L553" i="41"/>
  <c r="K553" i="41"/>
  <c r="J553" i="41"/>
  <c r="I553" i="41"/>
  <c r="H553" i="41"/>
  <c r="G553" i="41"/>
  <c r="F553" i="41"/>
  <c r="E553" i="41"/>
  <c r="AG553" i="41" s="1"/>
  <c r="D553" i="41"/>
  <c r="C553" i="41"/>
  <c r="AB552" i="41"/>
  <c r="AA552" i="41"/>
  <c r="Z552" i="41"/>
  <c r="Y552" i="41"/>
  <c r="X552" i="41"/>
  <c r="AE552" i="41" s="1"/>
  <c r="W552" i="41"/>
  <c r="V552" i="41"/>
  <c r="U552" i="41"/>
  <c r="T552" i="41"/>
  <c r="AC552" i="41" s="1"/>
  <c r="S552" i="41"/>
  <c r="R552" i="41"/>
  <c r="Q552" i="41"/>
  <c r="AI552" i="41" s="1"/>
  <c r="P552" i="41"/>
  <c r="O552" i="41"/>
  <c r="N552" i="41"/>
  <c r="M552" i="41"/>
  <c r="L552" i="41"/>
  <c r="K552" i="41"/>
  <c r="J552" i="41"/>
  <c r="H552" i="41"/>
  <c r="G552" i="41"/>
  <c r="F552" i="41"/>
  <c r="E552" i="41"/>
  <c r="AG552" i="41" s="1"/>
  <c r="D552" i="41"/>
  <c r="AH552" i="41" s="1"/>
  <c r="C552" i="41"/>
  <c r="AF551" i="41"/>
  <c r="AB551" i="41"/>
  <c r="AA551" i="41"/>
  <c r="Z551" i="41"/>
  <c r="Y551" i="41"/>
  <c r="X551" i="41"/>
  <c r="AE551" i="41" s="1"/>
  <c r="W551" i="41"/>
  <c r="V551" i="41"/>
  <c r="U551" i="41"/>
  <c r="T551" i="41"/>
  <c r="AJ551" i="41" s="1"/>
  <c r="S551" i="41"/>
  <c r="AI551" i="41" s="1"/>
  <c r="R551" i="41"/>
  <c r="AD551" i="41" s="1"/>
  <c r="Q551" i="41"/>
  <c r="P551" i="41"/>
  <c r="O551" i="41"/>
  <c r="N551" i="41"/>
  <c r="M551" i="41"/>
  <c r="L551" i="41"/>
  <c r="K551" i="41"/>
  <c r="J551" i="41"/>
  <c r="H551" i="41"/>
  <c r="G551" i="41"/>
  <c r="F551" i="41"/>
  <c r="E551" i="41"/>
  <c r="D551" i="41"/>
  <c r="C551" i="41"/>
  <c r="AG551" i="41" s="1"/>
  <c r="AH550" i="41"/>
  <c r="AD550" i="41"/>
  <c r="AB550" i="41"/>
  <c r="AA550" i="41"/>
  <c r="Z550" i="41"/>
  <c r="AE550" i="41" s="1"/>
  <c r="Y550" i="41"/>
  <c r="X550" i="41"/>
  <c r="W550" i="41"/>
  <c r="V550" i="41"/>
  <c r="U550" i="41"/>
  <c r="T550" i="41"/>
  <c r="S550" i="41"/>
  <c r="AI550" i="41" s="1"/>
  <c r="R550" i="41"/>
  <c r="Q550" i="41"/>
  <c r="O550" i="41"/>
  <c r="N550" i="41"/>
  <c r="M550" i="41"/>
  <c r="L550" i="41"/>
  <c r="K550" i="41"/>
  <c r="P550" i="41" s="1"/>
  <c r="J550" i="41"/>
  <c r="H550" i="41"/>
  <c r="G550" i="41"/>
  <c r="F550" i="41"/>
  <c r="E550" i="41"/>
  <c r="D550" i="41"/>
  <c r="C550" i="41"/>
  <c r="AH549" i="41"/>
  <c r="AB549" i="41"/>
  <c r="AB585" i="41" s="1"/>
  <c r="AA549" i="41"/>
  <c r="Z549" i="41"/>
  <c r="Z585" i="41" s="1"/>
  <c r="Y549" i="41"/>
  <c r="X549" i="41"/>
  <c r="X585" i="41" s="1"/>
  <c r="W549" i="41"/>
  <c r="V549" i="41"/>
  <c r="V585" i="41" s="1"/>
  <c r="U549" i="41"/>
  <c r="U585" i="41" s="1"/>
  <c r="T549" i="41"/>
  <c r="T585" i="41" s="1"/>
  <c r="S549" i="41"/>
  <c r="R549" i="41"/>
  <c r="AJ549" i="41" s="1"/>
  <c r="AK549" i="41" s="1"/>
  <c r="Q549" i="41"/>
  <c r="AI549" i="41" s="1"/>
  <c r="O549" i="41"/>
  <c r="O585" i="41" s="1"/>
  <c r="N549" i="41"/>
  <c r="N585" i="41" s="1"/>
  <c r="M549" i="41"/>
  <c r="M585" i="41" s="1"/>
  <c r="L549" i="41"/>
  <c r="K549" i="41"/>
  <c r="P549" i="41" s="1"/>
  <c r="J549" i="41"/>
  <c r="J585" i="41" s="1"/>
  <c r="I549" i="41"/>
  <c r="H549" i="41"/>
  <c r="G549" i="41"/>
  <c r="G585" i="41" s="1"/>
  <c r="F549" i="41"/>
  <c r="F585" i="41" s="1"/>
  <c r="E549" i="41"/>
  <c r="AG549" i="41" s="1"/>
  <c r="D549" i="41"/>
  <c r="C549" i="41"/>
  <c r="C585" i="41" s="1"/>
  <c r="K540" i="41"/>
  <c r="AH539" i="41"/>
  <c r="AD539" i="41"/>
  <c r="AB539" i="41"/>
  <c r="AA539" i="41"/>
  <c r="Z539" i="41"/>
  <c r="AE539" i="41" s="1"/>
  <c r="Y539" i="41"/>
  <c r="X539" i="41"/>
  <c r="W539" i="41"/>
  <c r="V539" i="41"/>
  <c r="U539" i="41"/>
  <c r="T539" i="41"/>
  <c r="S539" i="41"/>
  <c r="AI539" i="41" s="1"/>
  <c r="R539" i="41"/>
  <c r="Q539" i="41"/>
  <c r="O539" i="41"/>
  <c r="N539" i="41"/>
  <c r="M539" i="41"/>
  <c r="L539" i="41"/>
  <c r="K539" i="41"/>
  <c r="P539" i="41" s="1"/>
  <c r="J539" i="41"/>
  <c r="H539" i="41"/>
  <c r="G539" i="41"/>
  <c r="F539" i="41"/>
  <c r="E539" i="41"/>
  <c r="D539" i="41"/>
  <c r="I539" i="41" s="1"/>
  <c r="C539" i="41"/>
  <c r="AG539" i="41" s="1"/>
  <c r="AB538" i="41"/>
  <c r="AA538" i="41"/>
  <c r="Z538" i="41"/>
  <c r="Y538" i="41"/>
  <c r="X538" i="41"/>
  <c r="W538" i="41"/>
  <c r="V538" i="41"/>
  <c r="U538" i="41"/>
  <c r="T538" i="41"/>
  <c r="S538" i="41"/>
  <c r="R538" i="41"/>
  <c r="AJ538" i="41" s="1"/>
  <c r="Q538" i="41"/>
  <c r="AI538" i="41" s="1"/>
  <c r="O538" i="41"/>
  <c r="N538" i="41"/>
  <c r="M538" i="41"/>
  <c r="AH538" i="41" s="1"/>
  <c r="L538" i="41"/>
  <c r="K538" i="41"/>
  <c r="J538" i="41"/>
  <c r="I538" i="41"/>
  <c r="H538" i="41"/>
  <c r="G538" i="41"/>
  <c r="F538" i="41"/>
  <c r="E538" i="41"/>
  <c r="AG538" i="41" s="1"/>
  <c r="D538" i="41"/>
  <c r="C538" i="41"/>
  <c r="AB537" i="41"/>
  <c r="AA537" i="41"/>
  <c r="Z537" i="41"/>
  <c r="Y537" i="41"/>
  <c r="X537" i="41"/>
  <c r="AE537" i="41" s="1"/>
  <c r="W537" i="41"/>
  <c r="V537" i="41"/>
  <c r="U537" i="41"/>
  <c r="T537" i="41"/>
  <c r="AC537" i="41" s="1"/>
  <c r="S537" i="41"/>
  <c r="R537" i="41"/>
  <c r="Q537" i="41"/>
  <c r="AI537" i="41" s="1"/>
  <c r="P537" i="41"/>
  <c r="O537" i="41"/>
  <c r="N537" i="41"/>
  <c r="M537" i="41"/>
  <c r="L537" i="41"/>
  <c r="K537" i="41"/>
  <c r="J537" i="41"/>
  <c r="H537" i="41"/>
  <c r="G537" i="41"/>
  <c r="F537" i="41"/>
  <c r="E537" i="41"/>
  <c r="AG537" i="41" s="1"/>
  <c r="D537" i="41"/>
  <c r="AH537" i="41" s="1"/>
  <c r="C537" i="41"/>
  <c r="AF536" i="41"/>
  <c r="AB536" i="41"/>
  <c r="AA536" i="41"/>
  <c r="Z536" i="41"/>
  <c r="Y536" i="41"/>
  <c r="X536" i="41"/>
  <c r="AE536" i="41" s="1"/>
  <c r="W536" i="41"/>
  <c r="V536" i="41"/>
  <c r="U536" i="41"/>
  <c r="T536" i="41"/>
  <c r="AJ536" i="41" s="1"/>
  <c r="S536" i="41"/>
  <c r="AI536" i="41" s="1"/>
  <c r="R536" i="41"/>
  <c r="AD536" i="41" s="1"/>
  <c r="Q536" i="41"/>
  <c r="O536" i="41"/>
  <c r="N536" i="41"/>
  <c r="M536" i="41"/>
  <c r="L536" i="41"/>
  <c r="K536" i="41"/>
  <c r="P536" i="41" s="1"/>
  <c r="J536" i="41"/>
  <c r="H536" i="41"/>
  <c r="G536" i="41"/>
  <c r="F536" i="41"/>
  <c r="E536" i="41"/>
  <c r="D536" i="41"/>
  <c r="C536" i="41"/>
  <c r="AG536" i="41" s="1"/>
  <c r="AH535" i="41"/>
  <c r="AB535" i="41"/>
  <c r="AA535" i="41"/>
  <c r="Z535" i="41"/>
  <c r="AE535" i="41" s="1"/>
  <c r="Y535" i="41"/>
  <c r="X535" i="41"/>
  <c r="W535" i="41"/>
  <c r="V535" i="41"/>
  <c r="U535" i="41"/>
  <c r="T535" i="41"/>
  <c r="S535" i="41"/>
  <c r="AI535" i="41" s="1"/>
  <c r="R535" i="41"/>
  <c r="Q535" i="41"/>
  <c r="O535" i="41"/>
  <c r="N535" i="41"/>
  <c r="M535" i="41"/>
  <c r="L535" i="41"/>
  <c r="K535" i="41"/>
  <c r="P535" i="41" s="1"/>
  <c r="J535" i="41"/>
  <c r="H535" i="41"/>
  <c r="G535" i="41"/>
  <c r="F535" i="41"/>
  <c r="AD535" i="41" s="1"/>
  <c r="E535" i="41"/>
  <c r="D535" i="41"/>
  <c r="C535" i="41"/>
  <c r="AH534" i="41"/>
  <c r="AB534" i="41"/>
  <c r="AA534" i="41"/>
  <c r="Z534" i="41"/>
  <c r="Y534" i="41"/>
  <c r="X534" i="41"/>
  <c r="AF534" i="41" s="1"/>
  <c r="W534" i="41"/>
  <c r="V534" i="41"/>
  <c r="U534" i="41"/>
  <c r="T534" i="41"/>
  <c r="S534" i="41"/>
  <c r="R534" i="41"/>
  <c r="AJ534" i="41" s="1"/>
  <c r="AK534" i="41" s="1"/>
  <c r="Q534" i="41"/>
  <c r="AI534" i="41" s="1"/>
  <c r="O534" i="41"/>
  <c r="N534" i="41"/>
  <c r="M534" i="41"/>
  <c r="L534" i="41"/>
  <c r="K534" i="41"/>
  <c r="P534" i="41" s="1"/>
  <c r="J534" i="41"/>
  <c r="I534" i="41"/>
  <c r="H534" i="41"/>
  <c r="G534" i="41"/>
  <c r="F534" i="41"/>
  <c r="E534" i="41"/>
  <c r="AG534" i="41" s="1"/>
  <c r="D534" i="41"/>
  <c r="C534" i="41"/>
  <c r="AF533" i="41"/>
  <c r="AB533" i="41"/>
  <c r="AA533" i="41"/>
  <c r="Z533" i="41"/>
  <c r="Y533" i="41"/>
  <c r="X533" i="41"/>
  <c r="AE533" i="41" s="1"/>
  <c r="W533" i="41"/>
  <c r="V533" i="41"/>
  <c r="U533" i="41"/>
  <c r="T533" i="41"/>
  <c r="AC533" i="41" s="1"/>
  <c r="S533" i="41"/>
  <c r="R533" i="41"/>
  <c r="AD533" i="41" s="1"/>
  <c r="Q533" i="41"/>
  <c r="AI533" i="41" s="1"/>
  <c r="P533" i="41"/>
  <c r="O533" i="41"/>
  <c r="N533" i="41"/>
  <c r="M533" i="41"/>
  <c r="L533" i="41"/>
  <c r="AG533" i="41" s="1"/>
  <c r="K533" i="41"/>
  <c r="J533" i="41"/>
  <c r="H533" i="41"/>
  <c r="G533" i="41"/>
  <c r="F533" i="41"/>
  <c r="E533" i="41"/>
  <c r="D533" i="41"/>
  <c r="AH533" i="41" s="1"/>
  <c r="C533" i="41"/>
  <c r="AB532" i="41"/>
  <c r="AA532" i="41"/>
  <c r="Z532" i="41"/>
  <c r="Y532" i="41"/>
  <c r="X532" i="41"/>
  <c r="AF532" i="41" s="1"/>
  <c r="W532" i="41"/>
  <c r="V532" i="41"/>
  <c r="U532" i="41"/>
  <c r="T532" i="41"/>
  <c r="AJ532" i="41" s="1"/>
  <c r="S532" i="41"/>
  <c r="AI532" i="41" s="1"/>
  <c r="R532" i="41"/>
  <c r="Q532" i="41"/>
  <c r="P532" i="41"/>
  <c r="O532" i="41"/>
  <c r="N532" i="41"/>
  <c r="M532" i="41"/>
  <c r="L532" i="41"/>
  <c r="K532" i="41"/>
  <c r="J532" i="41"/>
  <c r="H532" i="41"/>
  <c r="G532" i="41"/>
  <c r="F532" i="41"/>
  <c r="E532" i="41"/>
  <c r="D532" i="41"/>
  <c r="C532" i="41"/>
  <c r="AG532" i="41" s="1"/>
  <c r="AH531" i="41"/>
  <c r="AD531" i="41"/>
  <c r="AB531" i="41"/>
  <c r="AA531" i="41"/>
  <c r="Z531" i="41"/>
  <c r="AE531" i="41" s="1"/>
  <c r="Y531" i="41"/>
  <c r="X531" i="41"/>
  <c r="W531" i="41"/>
  <c r="V531" i="41"/>
  <c r="U531" i="41"/>
  <c r="T531" i="41"/>
  <c r="S531" i="41"/>
  <c r="AI531" i="41" s="1"/>
  <c r="R531" i="41"/>
  <c r="Q531" i="41"/>
  <c r="O531" i="41"/>
  <c r="N531" i="41"/>
  <c r="M531" i="41"/>
  <c r="L531" i="41"/>
  <c r="K531" i="41"/>
  <c r="P531" i="41" s="1"/>
  <c r="J531" i="41"/>
  <c r="H531" i="41"/>
  <c r="G531" i="41"/>
  <c r="F531" i="41"/>
  <c r="E531" i="41"/>
  <c r="D531" i="41"/>
  <c r="C531" i="41"/>
  <c r="AG531" i="41" s="1"/>
  <c r="AB530" i="41"/>
  <c r="AA530" i="41"/>
  <c r="Z530" i="41"/>
  <c r="Y530" i="41"/>
  <c r="X530" i="41"/>
  <c r="W530" i="41"/>
  <c r="V530" i="41"/>
  <c r="U530" i="41"/>
  <c r="T530" i="41"/>
  <c r="S530" i="41"/>
  <c r="R530" i="41"/>
  <c r="AJ530" i="41" s="1"/>
  <c r="Q530" i="41"/>
  <c r="AI530" i="41" s="1"/>
  <c r="O530" i="41"/>
  <c r="N530" i="41"/>
  <c r="M530" i="41"/>
  <c r="AH530" i="41" s="1"/>
  <c r="L530" i="41"/>
  <c r="K530" i="41"/>
  <c r="J530" i="41"/>
  <c r="I530" i="41"/>
  <c r="H530" i="41"/>
  <c r="G530" i="41"/>
  <c r="F530" i="41"/>
  <c r="E530" i="41"/>
  <c r="AG530" i="41" s="1"/>
  <c r="D530" i="41"/>
  <c r="C530" i="41"/>
  <c r="AB529" i="41"/>
  <c r="AA529" i="41"/>
  <c r="Z529" i="41"/>
  <c r="Y529" i="41"/>
  <c r="X529" i="41"/>
  <c r="AE529" i="41" s="1"/>
  <c r="W529" i="41"/>
  <c r="V529" i="41"/>
  <c r="U529" i="41"/>
  <c r="T529" i="41"/>
  <c r="AC529" i="41" s="1"/>
  <c r="S529" i="41"/>
  <c r="R529" i="41"/>
  <c r="Q529" i="41"/>
  <c r="AI529" i="41" s="1"/>
  <c r="P529" i="41"/>
  <c r="O529" i="41"/>
  <c r="N529" i="41"/>
  <c r="M529" i="41"/>
  <c r="L529" i="41"/>
  <c r="K529" i="41"/>
  <c r="J529" i="41"/>
  <c r="H529" i="41"/>
  <c r="G529" i="41"/>
  <c r="F529" i="41"/>
  <c r="E529" i="41"/>
  <c r="AG529" i="41" s="1"/>
  <c r="D529" i="41"/>
  <c r="AH529" i="41" s="1"/>
  <c r="C529" i="41"/>
  <c r="AF528" i="41"/>
  <c r="AB528" i="41"/>
  <c r="AA528" i="41"/>
  <c r="Z528" i="41"/>
  <c r="Y528" i="41"/>
  <c r="X528" i="41"/>
  <c r="AE528" i="41" s="1"/>
  <c r="W528" i="41"/>
  <c r="V528" i="41"/>
  <c r="U528" i="41"/>
  <c r="T528" i="41"/>
  <c r="AJ528" i="41" s="1"/>
  <c r="S528" i="41"/>
  <c r="AI528" i="41" s="1"/>
  <c r="R528" i="41"/>
  <c r="AD528" i="41" s="1"/>
  <c r="Q528" i="41"/>
  <c r="O528" i="41"/>
  <c r="N528" i="41"/>
  <c r="M528" i="41"/>
  <c r="L528" i="41"/>
  <c r="K528" i="41"/>
  <c r="P528" i="41" s="1"/>
  <c r="J528" i="41"/>
  <c r="H528" i="41"/>
  <c r="G528" i="41"/>
  <c r="F528" i="41"/>
  <c r="E528" i="41"/>
  <c r="D528" i="41"/>
  <c r="C528" i="41"/>
  <c r="AG528" i="41" s="1"/>
  <c r="AH527" i="41"/>
  <c r="AB527" i="41"/>
  <c r="AA527" i="41"/>
  <c r="Z527" i="41"/>
  <c r="AE527" i="41" s="1"/>
  <c r="Y527" i="41"/>
  <c r="X527" i="41"/>
  <c r="W527" i="41"/>
  <c r="V527" i="41"/>
  <c r="U527" i="41"/>
  <c r="T527" i="41"/>
  <c r="S527" i="41"/>
  <c r="AI527" i="41" s="1"/>
  <c r="R527" i="41"/>
  <c r="Q527" i="41"/>
  <c r="O527" i="41"/>
  <c r="N527" i="41"/>
  <c r="M527" i="41"/>
  <c r="L527" i="41"/>
  <c r="K527" i="41"/>
  <c r="P527" i="41" s="1"/>
  <c r="J527" i="41"/>
  <c r="H527" i="41"/>
  <c r="G527" i="41"/>
  <c r="F527" i="41"/>
  <c r="AD527" i="41" s="1"/>
  <c r="E527" i="41"/>
  <c r="D527" i="41"/>
  <c r="C527" i="41"/>
  <c r="AH526" i="41"/>
  <c r="AB526" i="41"/>
  <c r="AA526" i="41"/>
  <c r="Z526" i="41"/>
  <c r="Y526" i="41"/>
  <c r="X526" i="41"/>
  <c r="AF526" i="41" s="1"/>
  <c r="W526" i="41"/>
  <c r="V526" i="41"/>
  <c r="U526" i="41"/>
  <c r="T526" i="41"/>
  <c r="S526" i="41"/>
  <c r="R526" i="41"/>
  <c r="AJ526" i="41" s="1"/>
  <c r="AK526" i="41" s="1"/>
  <c r="Q526" i="41"/>
  <c r="AI526" i="41" s="1"/>
  <c r="O526" i="41"/>
  <c r="N526" i="41"/>
  <c r="M526" i="41"/>
  <c r="L526" i="41"/>
  <c r="K526" i="41"/>
  <c r="P526" i="41" s="1"/>
  <c r="J526" i="41"/>
  <c r="I526" i="41"/>
  <c r="H526" i="41"/>
  <c r="G526" i="41"/>
  <c r="F526" i="41"/>
  <c r="E526" i="41"/>
  <c r="AG526" i="41" s="1"/>
  <c r="D526" i="41"/>
  <c r="C526" i="41"/>
  <c r="AF525" i="41"/>
  <c r="AB525" i="41"/>
  <c r="AA525" i="41"/>
  <c r="Z525" i="41"/>
  <c r="Y525" i="41"/>
  <c r="X525" i="41"/>
  <c r="AE525" i="41" s="1"/>
  <c r="W525" i="41"/>
  <c r="V525" i="41"/>
  <c r="U525" i="41"/>
  <c r="T525" i="41"/>
  <c r="AC525" i="41" s="1"/>
  <c r="S525" i="41"/>
  <c r="R525" i="41"/>
  <c r="AD525" i="41" s="1"/>
  <c r="Q525" i="41"/>
  <c r="AI525" i="41" s="1"/>
  <c r="P525" i="41"/>
  <c r="O525" i="41"/>
  <c r="N525" i="41"/>
  <c r="M525" i="41"/>
  <c r="L525" i="41"/>
  <c r="AG525" i="41" s="1"/>
  <c r="K525" i="41"/>
  <c r="J525" i="41"/>
  <c r="H525" i="41"/>
  <c r="G525" i="41"/>
  <c r="F525" i="41"/>
  <c r="E525" i="41"/>
  <c r="D525" i="41"/>
  <c r="AH525" i="41" s="1"/>
  <c r="C525" i="41"/>
  <c r="AB524" i="41"/>
  <c r="AA524" i="41"/>
  <c r="Z524" i="41"/>
  <c r="Y524" i="41"/>
  <c r="X524" i="41"/>
  <c r="AF524" i="41" s="1"/>
  <c r="W524" i="41"/>
  <c r="V524" i="41"/>
  <c r="U524" i="41"/>
  <c r="T524" i="41"/>
  <c r="AJ524" i="41" s="1"/>
  <c r="S524" i="41"/>
  <c r="AI524" i="41" s="1"/>
  <c r="R524" i="41"/>
  <c r="Q524" i="41"/>
  <c r="P524" i="41"/>
  <c r="O524" i="41"/>
  <c r="N524" i="41"/>
  <c r="M524" i="41"/>
  <c r="L524" i="41"/>
  <c r="K524" i="41"/>
  <c r="J524" i="41"/>
  <c r="H524" i="41"/>
  <c r="G524" i="41"/>
  <c r="F524" i="41"/>
  <c r="E524" i="41"/>
  <c r="D524" i="41"/>
  <c r="C524" i="41"/>
  <c r="AG524" i="41" s="1"/>
  <c r="AH523" i="41"/>
  <c r="AD523" i="41"/>
  <c r="AB523" i="41"/>
  <c r="AA523" i="41"/>
  <c r="Z523" i="41"/>
  <c r="AE523" i="41" s="1"/>
  <c r="Y523" i="41"/>
  <c r="X523" i="41"/>
  <c r="W523" i="41"/>
  <c r="V523" i="41"/>
  <c r="U523" i="41"/>
  <c r="T523" i="41"/>
  <c r="S523" i="41"/>
  <c r="AI523" i="41" s="1"/>
  <c r="R523" i="41"/>
  <c r="Q523" i="41"/>
  <c r="O523" i="41"/>
  <c r="N523" i="41"/>
  <c r="M523" i="41"/>
  <c r="L523" i="41"/>
  <c r="K523" i="41"/>
  <c r="P523" i="41" s="1"/>
  <c r="J523" i="41"/>
  <c r="H523" i="41"/>
  <c r="G523" i="41"/>
  <c r="F523" i="41"/>
  <c r="E523" i="41"/>
  <c r="D523" i="41"/>
  <c r="C523" i="41"/>
  <c r="AG523" i="41" s="1"/>
  <c r="AB522" i="41"/>
  <c r="AA522" i="41"/>
  <c r="Z522" i="41"/>
  <c r="Y522" i="41"/>
  <c r="X522" i="41"/>
  <c r="W522" i="41"/>
  <c r="V522" i="41"/>
  <c r="U522" i="41"/>
  <c r="T522" i="41"/>
  <c r="S522" i="41"/>
  <c r="R522" i="41"/>
  <c r="AJ522" i="41" s="1"/>
  <c r="Q522" i="41"/>
  <c r="AI522" i="41" s="1"/>
  <c r="O522" i="41"/>
  <c r="N522" i="41"/>
  <c r="M522" i="41"/>
  <c r="AH522" i="41" s="1"/>
  <c r="L522" i="41"/>
  <c r="K522" i="41"/>
  <c r="J522" i="41"/>
  <c r="I522" i="41"/>
  <c r="H522" i="41"/>
  <c r="G522" i="41"/>
  <c r="F522" i="41"/>
  <c r="E522" i="41"/>
  <c r="AG522" i="41" s="1"/>
  <c r="D522" i="41"/>
  <c r="C522" i="41"/>
  <c r="AB521" i="41"/>
  <c r="AA521" i="41"/>
  <c r="Z521" i="41"/>
  <c r="Y521" i="41"/>
  <c r="X521" i="41"/>
  <c r="AE521" i="41" s="1"/>
  <c r="W521" i="41"/>
  <c r="V521" i="41"/>
  <c r="U521" i="41"/>
  <c r="T521" i="41"/>
  <c r="AC521" i="41" s="1"/>
  <c r="S521" i="41"/>
  <c r="R521" i="41"/>
  <c r="Q521" i="41"/>
  <c r="AI521" i="41" s="1"/>
  <c r="P521" i="41"/>
  <c r="O521" i="41"/>
  <c r="N521" i="41"/>
  <c r="M521" i="41"/>
  <c r="L521" i="41"/>
  <c r="K521" i="41"/>
  <c r="J521" i="41"/>
  <c r="H521" i="41"/>
  <c r="G521" i="41"/>
  <c r="F521" i="41"/>
  <c r="E521" i="41"/>
  <c r="AG521" i="41" s="1"/>
  <c r="D521" i="41"/>
  <c r="AH521" i="41" s="1"/>
  <c r="C521" i="41"/>
  <c r="AF520" i="41"/>
  <c r="AB520" i="41"/>
  <c r="AA520" i="41"/>
  <c r="Z520" i="41"/>
  <c r="Y520" i="41"/>
  <c r="X520" i="41"/>
  <c r="AE520" i="41" s="1"/>
  <c r="W520" i="41"/>
  <c r="V520" i="41"/>
  <c r="U520" i="41"/>
  <c r="T520" i="41"/>
  <c r="AJ520" i="41" s="1"/>
  <c r="S520" i="41"/>
  <c r="AI520" i="41" s="1"/>
  <c r="R520" i="41"/>
  <c r="AD520" i="41" s="1"/>
  <c r="Q520" i="41"/>
  <c r="P520" i="41"/>
  <c r="O520" i="41"/>
  <c r="N520" i="41"/>
  <c r="M520" i="41"/>
  <c r="L520" i="41"/>
  <c r="K520" i="41"/>
  <c r="J520" i="41"/>
  <c r="H520" i="41"/>
  <c r="G520" i="41"/>
  <c r="F520" i="41"/>
  <c r="E520" i="41"/>
  <c r="D520" i="41"/>
  <c r="C520" i="41"/>
  <c r="AG520" i="41" s="1"/>
  <c r="AH519" i="41"/>
  <c r="AD519" i="41"/>
  <c r="AB519" i="41"/>
  <c r="AA519" i="41"/>
  <c r="Z519" i="41"/>
  <c r="AE519" i="41" s="1"/>
  <c r="Y519" i="41"/>
  <c r="X519" i="41"/>
  <c r="W519" i="41"/>
  <c r="V519" i="41"/>
  <c r="U519" i="41"/>
  <c r="T519" i="41"/>
  <c r="S519" i="41"/>
  <c r="AI519" i="41" s="1"/>
  <c r="R519" i="41"/>
  <c r="Q519" i="41"/>
  <c r="O519" i="41"/>
  <c r="N519" i="41"/>
  <c r="M519" i="41"/>
  <c r="L519" i="41"/>
  <c r="K519" i="41"/>
  <c r="P519" i="41" s="1"/>
  <c r="J519" i="41"/>
  <c r="H519" i="41"/>
  <c r="G519" i="41"/>
  <c r="F519" i="41"/>
  <c r="E519" i="41"/>
  <c r="D519" i="41"/>
  <c r="C519" i="41"/>
  <c r="AH518" i="41"/>
  <c r="AB518" i="41"/>
  <c r="AA518" i="41"/>
  <c r="Z518" i="41"/>
  <c r="Y518" i="41"/>
  <c r="X518" i="41"/>
  <c r="AF518" i="41" s="1"/>
  <c r="W518" i="41"/>
  <c r="V518" i="41"/>
  <c r="U518" i="41"/>
  <c r="T518" i="41"/>
  <c r="S518" i="41"/>
  <c r="R518" i="41"/>
  <c r="AJ518" i="41" s="1"/>
  <c r="AK518" i="41" s="1"/>
  <c r="Q518" i="41"/>
  <c r="AI518" i="41" s="1"/>
  <c r="O518" i="41"/>
  <c r="N518" i="41"/>
  <c r="M518" i="41"/>
  <c r="L518" i="41"/>
  <c r="K518" i="41"/>
  <c r="P518" i="41" s="1"/>
  <c r="J518" i="41"/>
  <c r="I518" i="41"/>
  <c r="H518" i="41"/>
  <c r="G518" i="41"/>
  <c r="F518" i="41"/>
  <c r="E518" i="41"/>
  <c r="AG518" i="41" s="1"/>
  <c r="D518" i="41"/>
  <c r="C518" i="41"/>
  <c r="AF517" i="41"/>
  <c r="AB517" i="41"/>
  <c r="AA517" i="41"/>
  <c r="Z517" i="41"/>
  <c r="Y517" i="41"/>
  <c r="X517" i="41"/>
  <c r="AE517" i="41" s="1"/>
  <c r="W517" i="41"/>
  <c r="V517" i="41"/>
  <c r="U517" i="41"/>
  <c r="T517" i="41"/>
  <c r="AC517" i="41" s="1"/>
  <c r="S517" i="41"/>
  <c r="R517" i="41"/>
  <c r="AD517" i="41" s="1"/>
  <c r="Q517" i="41"/>
  <c r="AI517" i="41" s="1"/>
  <c r="P517" i="41"/>
  <c r="O517" i="41"/>
  <c r="N517" i="41"/>
  <c r="M517" i="41"/>
  <c r="L517" i="41"/>
  <c r="K517" i="41"/>
  <c r="J517" i="41"/>
  <c r="H517" i="41"/>
  <c r="G517" i="41"/>
  <c r="F517" i="41"/>
  <c r="E517" i="41"/>
  <c r="AG517" i="41" s="1"/>
  <c r="D517" i="41"/>
  <c r="AH517" i="41" s="1"/>
  <c r="C517" i="41"/>
  <c r="AB516" i="41"/>
  <c r="AA516" i="41"/>
  <c r="Z516" i="41"/>
  <c r="Y516" i="41"/>
  <c r="X516" i="41"/>
  <c r="AF516" i="41" s="1"/>
  <c r="W516" i="41"/>
  <c r="V516" i="41"/>
  <c r="U516" i="41"/>
  <c r="T516" i="41"/>
  <c r="AJ516" i="41" s="1"/>
  <c r="S516" i="41"/>
  <c r="AI516" i="41" s="1"/>
  <c r="R516" i="41"/>
  <c r="Q516" i="41"/>
  <c r="P516" i="41"/>
  <c r="O516" i="41"/>
  <c r="N516" i="41"/>
  <c r="M516" i="41"/>
  <c r="L516" i="41"/>
  <c r="K516" i="41"/>
  <c r="J516" i="41"/>
  <c r="H516" i="41"/>
  <c r="G516" i="41"/>
  <c r="F516" i="41"/>
  <c r="E516" i="41"/>
  <c r="D516" i="41"/>
  <c r="C516" i="41"/>
  <c r="AG516" i="41" s="1"/>
  <c r="AH515" i="41"/>
  <c r="AD515" i="41"/>
  <c r="AB515" i="41"/>
  <c r="AA515" i="41"/>
  <c r="Z515" i="41"/>
  <c r="AE515" i="41" s="1"/>
  <c r="Y515" i="41"/>
  <c r="X515" i="41"/>
  <c r="W515" i="41"/>
  <c r="V515" i="41"/>
  <c r="U515" i="41"/>
  <c r="T515" i="41"/>
  <c r="S515" i="41"/>
  <c r="AI515" i="41" s="1"/>
  <c r="R515" i="41"/>
  <c r="Q515" i="41"/>
  <c r="O515" i="41"/>
  <c r="N515" i="41"/>
  <c r="M515" i="41"/>
  <c r="L515" i="41"/>
  <c r="K515" i="41"/>
  <c r="P515" i="41" s="1"/>
  <c r="J515" i="41"/>
  <c r="H515" i="41"/>
  <c r="G515" i="41"/>
  <c r="F515" i="41"/>
  <c r="E515" i="41"/>
  <c r="D515" i="41"/>
  <c r="C515" i="41"/>
  <c r="AG515" i="41" s="1"/>
  <c r="AB514" i="41"/>
  <c r="AA514" i="41"/>
  <c r="Z514" i="41"/>
  <c r="Y514" i="41"/>
  <c r="X514" i="41"/>
  <c r="W514" i="41"/>
  <c r="V514" i="41"/>
  <c r="U514" i="41"/>
  <c r="T514" i="41"/>
  <c r="S514" i="41"/>
  <c r="R514" i="41"/>
  <c r="AJ514" i="41" s="1"/>
  <c r="Q514" i="41"/>
  <c r="AI514" i="41" s="1"/>
  <c r="O514" i="41"/>
  <c r="N514" i="41"/>
  <c r="M514" i="41"/>
  <c r="AH514" i="41" s="1"/>
  <c r="L514" i="41"/>
  <c r="K514" i="41"/>
  <c r="J514" i="41"/>
  <c r="I514" i="41"/>
  <c r="H514" i="41"/>
  <c r="G514" i="41"/>
  <c r="F514" i="41"/>
  <c r="E514" i="41"/>
  <c r="AG514" i="41" s="1"/>
  <c r="D514" i="41"/>
  <c r="C514" i="41"/>
  <c r="AB513" i="41"/>
  <c r="AA513" i="41"/>
  <c r="Z513" i="41"/>
  <c r="Y513" i="41"/>
  <c r="X513" i="41"/>
  <c r="AE513" i="41" s="1"/>
  <c r="W513" i="41"/>
  <c r="V513" i="41"/>
  <c r="U513" i="41"/>
  <c r="T513" i="41"/>
  <c r="AC513" i="41" s="1"/>
  <c r="S513" i="41"/>
  <c r="R513" i="41"/>
  <c r="Q513" i="41"/>
  <c r="AI513" i="41" s="1"/>
  <c r="P513" i="41"/>
  <c r="O513" i="41"/>
  <c r="N513" i="41"/>
  <c r="M513" i="41"/>
  <c r="L513" i="41"/>
  <c r="K513" i="41"/>
  <c r="J513" i="41"/>
  <c r="H513" i="41"/>
  <c r="G513" i="41"/>
  <c r="F513" i="41"/>
  <c r="E513" i="41"/>
  <c r="AG513" i="41" s="1"/>
  <c r="D513" i="41"/>
  <c r="AH513" i="41" s="1"/>
  <c r="C513" i="41"/>
  <c r="AF512" i="41"/>
  <c r="AB512" i="41"/>
  <c r="AA512" i="41"/>
  <c r="Z512" i="41"/>
  <c r="Y512" i="41"/>
  <c r="X512" i="41"/>
  <c r="AE512" i="41" s="1"/>
  <c r="W512" i="41"/>
  <c r="V512" i="41"/>
  <c r="U512" i="41"/>
  <c r="T512" i="41"/>
  <c r="AJ512" i="41" s="1"/>
  <c r="S512" i="41"/>
  <c r="AI512" i="41" s="1"/>
  <c r="R512" i="41"/>
  <c r="AD512" i="41" s="1"/>
  <c r="Q512" i="41"/>
  <c r="P512" i="41"/>
  <c r="O512" i="41"/>
  <c r="N512" i="41"/>
  <c r="M512" i="41"/>
  <c r="L512" i="41"/>
  <c r="K512" i="41"/>
  <c r="J512" i="41"/>
  <c r="H512" i="41"/>
  <c r="G512" i="41"/>
  <c r="F512" i="41"/>
  <c r="E512" i="41"/>
  <c r="D512" i="41"/>
  <c r="C512" i="41"/>
  <c r="AG512" i="41" s="1"/>
  <c r="AH511" i="41"/>
  <c r="AD511" i="41"/>
  <c r="AB511" i="41"/>
  <c r="AA511" i="41"/>
  <c r="AA540" i="41" s="1"/>
  <c r="Z511" i="41"/>
  <c r="AE511" i="41" s="1"/>
  <c r="Y511" i="41"/>
  <c r="X511" i="41"/>
  <c r="W511" i="41"/>
  <c r="V511" i="41"/>
  <c r="U511" i="41"/>
  <c r="T511" i="41"/>
  <c r="S511" i="41"/>
  <c r="AI511" i="41" s="1"/>
  <c r="R511" i="41"/>
  <c r="Q511" i="41"/>
  <c r="O511" i="41"/>
  <c r="N511" i="41"/>
  <c r="M511" i="41"/>
  <c r="L511" i="41"/>
  <c r="K511" i="41"/>
  <c r="P511" i="41" s="1"/>
  <c r="J511" i="41"/>
  <c r="H511" i="41"/>
  <c r="G511" i="41"/>
  <c r="F511" i="41"/>
  <c r="E511" i="41"/>
  <c r="D511" i="41"/>
  <c r="C511" i="41"/>
  <c r="AH510" i="41"/>
  <c r="AB510" i="41"/>
  <c r="AA510" i="41"/>
  <c r="Z510" i="41"/>
  <c r="Y510" i="41"/>
  <c r="X510" i="41"/>
  <c r="AF510" i="41" s="1"/>
  <c r="W510" i="41"/>
  <c r="V510" i="41"/>
  <c r="U510" i="41"/>
  <c r="T510" i="41"/>
  <c r="S510" i="41"/>
  <c r="R510" i="41"/>
  <c r="AJ510" i="41" s="1"/>
  <c r="AK510" i="41" s="1"/>
  <c r="Q510" i="41"/>
  <c r="AI510" i="41" s="1"/>
  <c r="O510" i="41"/>
  <c r="N510" i="41"/>
  <c r="M510" i="41"/>
  <c r="L510" i="41"/>
  <c r="K510" i="41"/>
  <c r="P510" i="41" s="1"/>
  <c r="J510" i="41"/>
  <c r="I510" i="41"/>
  <c r="H510" i="41"/>
  <c r="G510" i="41"/>
  <c r="F510" i="41"/>
  <c r="E510" i="41"/>
  <c r="AG510" i="41" s="1"/>
  <c r="D510" i="41"/>
  <c r="C510" i="41"/>
  <c r="AF509" i="41"/>
  <c r="AB509" i="41"/>
  <c r="AA509" i="41"/>
  <c r="Z509" i="41"/>
  <c r="Y509" i="41"/>
  <c r="X509" i="41"/>
  <c r="AE509" i="41" s="1"/>
  <c r="W509" i="41"/>
  <c r="V509" i="41"/>
  <c r="U509" i="41"/>
  <c r="T509" i="41"/>
  <c r="AC509" i="41" s="1"/>
  <c r="S509" i="41"/>
  <c r="R509" i="41"/>
  <c r="AD509" i="41" s="1"/>
  <c r="Q509" i="41"/>
  <c r="AI509" i="41" s="1"/>
  <c r="P509" i="41"/>
  <c r="O509" i="41"/>
  <c r="N509" i="41"/>
  <c r="M509" i="41"/>
  <c r="L509" i="41"/>
  <c r="K509" i="41"/>
  <c r="J509" i="41"/>
  <c r="H509" i="41"/>
  <c r="G509" i="41"/>
  <c r="F509" i="41"/>
  <c r="E509" i="41"/>
  <c r="AG509" i="41" s="1"/>
  <c r="D509" i="41"/>
  <c r="AH509" i="41" s="1"/>
  <c r="C509" i="41"/>
  <c r="AB508" i="41"/>
  <c r="AA508" i="41"/>
  <c r="Z508" i="41"/>
  <c r="Y508" i="41"/>
  <c r="X508" i="41"/>
  <c r="AF508" i="41" s="1"/>
  <c r="W508" i="41"/>
  <c r="V508" i="41"/>
  <c r="U508" i="41"/>
  <c r="T508" i="41"/>
  <c r="AJ508" i="41" s="1"/>
  <c r="S508" i="41"/>
  <c r="AI508" i="41" s="1"/>
  <c r="R508" i="41"/>
  <c r="Q508" i="41"/>
  <c r="P508" i="41"/>
  <c r="O508" i="41"/>
  <c r="N508" i="41"/>
  <c r="M508" i="41"/>
  <c r="L508" i="41"/>
  <c r="K508" i="41"/>
  <c r="J508" i="41"/>
  <c r="H508" i="41"/>
  <c r="G508" i="41"/>
  <c r="F508" i="41"/>
  <c r="E508" i="41"/>
  <c r="D508" i="41"/>
  <c r="C508" i="41"/>
  <c r="AG508" i="41" s="1"/>
  <c r="AH507" i="41"/>
  <c r="AD507" i="41"/>
  <c r="AB507" i="41"/>
  <c r="AA507" i="41"/>
  <c r="Z507" i="41"/>
  <c r="AE507" i="41" s="1"/>
  <c r="Y507" i="41"/>
  <c r="X507" i="41"/>
  <c r="W507" i="41"/>
  <c r="V507" i="41"/>
  <c r="U507" i="41"/>
  <c r="T507" i="41"/>
  <c r="S507" i="41"/>
  <c r="AI507" i="41" s="1"/>
  <c r="R507" i="41"/>
  <c r="Q507" i="41"/>
  <c r="O507" i="41"/>
  <c r="N507" i="41"/>
  <c r="M507" i="41"/>
  <c r="L507" i="41"/>
  <c r="K507" i="41"/>
  <c r="P507" i="41" s="1"/>
  <c r="J507" i="41"/>
  <c r="H507" i="41"/>
  <c r="G507" i="41"/>
  <c r="F507" i="41"/>
  <c r="E507" i="41"/>
  <c r="D507" i="41"/>
  <c r="C507" i="41"/>
  <c r="AG507" i="41" s="1"/>
  <c r="AB506" i="41"/>
  <c r="AA506" i="41"/>
  <c r="Z506" i="41"/>
  <c r="Y506" i="41"/>
  <c r="X506" i="41"/>
  <c r="W506" i="41"/>
  <c r="V506" i="41"/>
  <c r="U506" i="41"/>
  <c r="T506" i="41"/>
  <c r="S506" i="41"/>
  <c r="R506" i="41"/>
  <c r="AJ506" i="41" s="1"/>
  <c r="Q506" i="41"/>
  <c r="AI506" i="41" s="1"/>
  <c r="O506" i="41"/>
  <c r="N506" i="41"/>
  <c r="M506" i="41"/>
  <c r="AH506" i="41" s="1"/>
  <c r="L506" i="41"/>
  <c r="K506" i="41"/>
  <c r="J506" i="41"/>
  <c r="I506" i="41"/>
  <c r="H506" i="41"/>
  <c r="G506" i="41"/>
  <c r="F506" i="41"/>
  <c r="E506" i="41"/>
  <c r="AG506" i="41" s="1"/>
  <c r="D506" i="41"/>
  <c r="C506" i="41"/>
  <c r="AB505" i="41"/>
  <c r="AA505" i="41"/>
  <c r="Z505" i="41"/>
  <c r="Y505" i="41"/>
  <c r="X505" i="41"/>
  <c r="AE505" i="41" s="1"/>
  <c r="W505" i="41"/>
  <c r="V505" i="41"/>
  <c r="U505" i="41"/>
  <c r="T505" i="41"/>
  <c r="AC505" i="41" s="1"/>
  <c r="S505" i="41"/>
  <c r="R505" i="41"/>
  <c r="Q505" i="41"/>
  <c r="AI505" i="41" s="1"/>
  <c r="P505" i="41"/>
  <c r="O505" i="41"/>
  <c r="N505" i="41"/>
  <c r="M505" i="41"/>
  <c r="L505" i="41"/>
  <c r="K505" i="41"/>
  <c r="J505" i="41"/>
  <c r="H505" i="41"/>
  <c r="G505" i="41"/>
  <c r="F505" i="41"/>
  <c r="E505" i="41"/>
  <c r="AG505" i="41" s="1"/>
  <c r="D505" i="41"/>
  <c r="AH505" i="41" s="1"/>
  <c r="C505" i="41"/>
  <c r="AF504" i="41"/>
  <c r="AB504" i="41"/>
  <c r="AB540" i="41" s="1"/>
  <c r="AA504" i="41"/>
  <c r="Z504" i="41"/>
  <c r="Z540" i="41" s="1"/>
  <c r="Y504" i="41"/>
  <c r="Y540" i="41" s="1"/>
  <c r="X504" i="41"/>
  <c r="X540" i="41" s="1"/>
  <c r="W504" i="41"/>
  <c r="W540" i="41" s="1"/>
  <c r="V504" i="41"/>
  <c r="V540" i="41" s="1"/>
  <c r="U504" i="41"/>
  <c r="U540" i="41" s="1"/>
  <c r="T504" i="41"/>
  <c r="AJ504" i="41" s="1"/>
  <c r="S504" i="41"/>
  <c r="AI504" i="41" s="1"/>
  <c r="R504" i="41"/>
  <c r="R540" i="41" s="1"/>
  <c r="Q504" i="41"/>
  <c r="Q540" i="41" s="1"/>
  <c r="P504" i="41"/>
  <c r="O504" i="41"/>
  <c r="O540" i="41" s="1"/>
  <c r="N504" i="41"/>
  <c r="N540" i="41" s="1"/>
  <c r="M504" i="41"/>
  <c r="L504" i="41"/>
  <c r="L540" i="41" s="1"/>
  <c r="K504" i="41"/>
  <c r="J504" i="41"/>
  <c r="J540" i="41" s="1"/>
  <c r="H504" i="41"/>
  <c r="H540" i="41" s="1"/>
  <c r="G504" i="41"/>
  <c r="G540" i="41" s="1"/>
  <c r="F504" i="41"/>
  <c r="F540" i="41" s="1"/>
  <c r="E504" i="41"/>
  <c r="E540" i="41" s="1"/>
  <c r="D504" i="41"/>
  <c r="D540" i="41" s="1"/>
  <c r="C504" i="41"/>
  <c r="AB494" i="41"/>
  <c r="AA494" i="41"/>
  <c r="Z494" i="41"/>
  <c r="Y494" i="41"/>
  <c r="X494" i="41"/>
  <c r="AF494" i="41" s="1"/>
  <c r="W494" i="41"/>
  <c r="V494" i="41"/>
  <c r="U494" i="41"/>
  <c r="T494" i="41"/>
  <c r="S494" i="41"/>
  <c r="R494" i="41"/>
  <c r="AC494" i="41" s="1"/>
  <c r="Q494" i="41"/>
  <c r="AI494" i="41" s="1"/>
  <c r="P494" i="41"/>
  <c r="O494" i="41"/>
  <c r="N494" i="41"/>
  <c r="M494" i="41"/>
  <c r="L494" i="41"/>
  <c r="K494" i="41"/>
  <c r="J494" i="41"/>
  <c r="H494" i="41"/>
  <c r="G494" i="41"/>
  <c r="F494" i="41"/>
  <c r="AH494" i="41" s="1"/>
  <c r="E494" i="41"/>
  <c r="D494" i="41"/>
  <c r="I494" i="41" s="1"/>
  <c r="C494" i="41"/>
  <c r="AG494" i="41" s="1"/>
  <c r="AE493" i="41"/>
  <c r="AC493" i="41"/>
  <c r="AB493" i="41"/>
  <c r="AA493" i="41"/>
  <c r="Z493" i="41"/>
  <c r="Y493" i="41"/>
  <c r="X493" i="41"/>
  <c r="AF493" i="41" s="1"/>
  <c r="W493" i="41"/>
  <c r="V493" i="41"/>
  <c r="U493" i="41"/>
  <c r="T493" i="41"/>
  <c r="S493" i="41"/>
  <c r="R493" i="41"/>
  <c r="AJ493" i="41" s="1"/>
  <c r="Q493" i="41"/>
  <c r="AI493" i="41" s="1"/>
  <c r="O493" i="41"/>
  <c r="N493" i="41"/>
  <c r="M493" i="41"/>
  <c r="L493" i="41"/>
  <c r="K493" i="41"/>
  <c r="P493" i="41" s="1"/>
  <c r="J493" i="41"/>
  <c r="I493" i="41"/>
  <c r="H493" i="41"/>
  <c r="G493" i="41"/>
  <c r="F493" i="41"/>
  <c r="E493" i="41"/>
  <c r="AG493" i="41" s="1"/>
  <c r="D493" i="41"/>
  <c r="AH493" i="41" s="1"/>
  <c r="C493" i="41"/>
  <c r="AB492" i="41"/>
  <c r="AA492" i="41"/>
  <c r="Z492" i="41"/>
  <c r="Y492" i="41"/>
  <c r="X492" i="41"/>
  <c r="AE492" i="41" s="1"/>
  <c r="W492" i="41"/>
  <c r="V492" i="41"/>
  <c r="U492" i="41"/>
  <c r="T492" i="41"/>
  <c r="AJ492" i="41" s="1"/>
  <c r="S492" i="41"/>
  <c r="R492" i="41"/>
  <c r="AD492" i="41" s="1"/>
  <c r="Q492" i="41"/>
  <c r="AI492" i="41" s="1"/>
  <c r="P492" i="41"/>
  <c r="O492" i="41"/>
  <c r="N492" i="41"/>
  <c r="M492" i="41"/>
  <c r="L492" i="41"/>
  <c r="K492" i="41"/>
  <c r="J492" i="41"/>
  <c r="H492" i="41"/>
  <c r="G492" i="41"/>
  <c r="F492" i="41"/>
  <c r="E492" i="41"/>
  <c r="D492" i="41"/>
  <c r="AH492" i="41" s="1"/>
  <c r="C492" i="41"/>
  <c r="AG492" i="41" s="1"/>
  <c r="AE491" i="41"/>
  <c r="AB491" i="41"/>
  <c r="AA491" i="41"/>
  <c r="Z491" i="41"/>
  <c r="Y491" i="41"/>
  <c r="X491" i="41"/>
  <c r="AF491" i="41" s="1"/>
  <c r="W491" i="41"/>
  <c r="V491" i="41"/>
  <c r="U491" i="41"/>
  <c r="T491" i="41"/>
  <c r="AC491" i="41" s="1"/>
  <c r="S491" i="41"/>
  <c r="AI491" i="41" s="1"/>
  <c r="R491" i="41"/>
  <c r="AD491" i="41" s="1"/>
  <c r="Q491" i="41"/>
  <c r="O491" i="41"/>
  <c r="N491" i="41"/>
  <c r="M491" i="41"/>
  <c r="L491" i="41"/>
  <c r="K491" i="41"/>
  <c r="P491" i="41" s="1"/>
  <c r="J491" i="41"/>
  <c r="H491" i="41"/>
  <c r="G491" i="41"/>
  <c r="F491" i="41"/>
  <c r="E491" i="41"/>
  <c r="D491" i="41"/>
  <c r="AH491" i="41" s="1"/>
  <c r="C491" i="41"/>
  <c r="AG491" i="41" s="1"/>
  <c r="AB490" i="41"/>
  <c r="AA490" i="41"/>
  <c r="Z490" i="41"/>
  <c r="AE490" i="41" s="1"/>
  <c r="Y490" i="41"/>
  <c r="X490" i="41"/>
  <c r="AF490" i="41" s="1"/>
  <c r="W490" i="41"/>
  <c r="V490" i="41"/>
  <c r="U490" i="41"/>
  <c r="T490" i="41"/>
  <c r="S490" i="41"/>
  <c r="AI490" i="41" s="1"/>
  <c r="R490" i="41"/>
  <c r="AC490" i="41" s="1"/>
  <c r="Q490" i="41"/>
  <c r="O490" i="41"/>
  <c r="N490" i="41"/>
  <c r="M490" i="41"/>
  <c r="L490" i="41"/>
  <c r="K490" i="41"/>
  <c r="P490" i="41" s="1"/>
  <c r="J490" i="41"/>
  <c r="H490" i="41"/>
  <c r="G490" i="41"/>
  <c r="F490" i="41"/>
  <c r="AH490" i="41" s="1"/>
  <c r="E490" i="41"/>
  <c r="D490" i="41"/>
  <c r="I490" i="41" s="1"/>
  <c r="C490" i="41"/>
  <c r="AG490" i="41" s="1"/>
  <c r="AC489" i="41"/>
  <c r="AB489" i="41"/>
  <c r="AA489" i="41"/>
  <c r="Z489" i="41"/>
  <c r="Y489" i="41"/>
  <c r="X489" i="41"/>
  <c r="AF489" i="41" s="1"/>
  <c r="W489" i="41"/>
  <c r="V489" i="41"/>
  <c r="U489" i="41"/>
  <c r="T489" i="41"/>
  <c r="S489" i="41"/>
  <c r="R489" i="41"/>
  <c r="AJ489" i="41" s="1"/>
  <c r="Q489" i="41"/>
  <c r="AI489" i="41" s="1"/>
  <c r="O489" i="41"/>
  <c r="N489" i="41"/>
  <c r="M489" i="41"/>
  <c r="L489" i="41"/>
  <c r="K489" i="41"/>
  <c r="P489" i="41" s="1"/>
  <c r="J489" i="41"/>
  <c r="I489" i="41"/>
  <c r="H489" i="41"/>
  <c r="G489" i="41"/>
  <c r="F489" i="41"/>
  <c r="AH489" i="41" s="1"/>
  <c r="E489" i="41"/>
  <c r="AG489" i="41" s="1"/>
  <c r="D489" i="41"/>
  <c r="C489" i="41"/>
  <c r="AB488" i="41"/>
  <c r="AA488" i="41"/>
  <c r="Z488" i="41"/>
  <c r="Y488" i="41"/>
  <c r="X488" i="41"/>
  <c r="AE488" i="41" s="1"/>
  <c r="W488" i="41"/>
  <c r="V488" i="41"/>
  <c r="U488" i="41"/>
  <c r="T488" i="41"/>
  <c r="AC488" i="41" s="1"/>
  <c r="S488" i="41"/>
  <c r="R488" i="41"/>
  <c r="AD488" i="41" s="1"/>
  <c r="Q488" i="41"/>
  <c r="AI488" i="41" s="1"/>
  <c r="P488" i="41"/>
  <c r="O488" i="41"/>
  <c r="N488" i="41"/>
  <c r="M488" i="41"/>
  <c r="L488" i="41"/>
  <c r="K488" i="41"/>
  <c r="J488" i="41"/>
  <c r="H488" i="41"/>
  <c r="G488" i="41"/>
  <c r="F488" i="41"/>
  <c r="E488" i="41"/>
  <c r="AG488" i="41" s="1"/>
  <c r="D488" i="41"/>
  <c r="AH488" i="41" s="1"/>
  <c r="C488" i="41"/>
  <c r="AE487" i="41"/>
  <c r="AB487" i="41"/>
  <c r="AA487" i="41"/>
  <c r="Z487" i="41"/>
  <c r="Y487" i="41"/>
  <c r="X487" i="41"/>
  <c r="AF487" i="41" s="1"/>
  <c r="W487" i="41"/>
  <c r="V487" i="41"/>
  <c r="U487" i="41"/>
  <c r="T487" i="41"/>
  <c r="AJ487" i="41" s="1"/>
  <c r="AK487" i="41" s="1"/>
  <c r="S487" i="41"/>
  <c r="AI487" i="41" s="1"/>
  <c r="R487" i="41"/>
  <c r="AD487" i="41" s="1"/>
  <c r="Q487" i="41"/>
  <c r="O487" i="41"/>
  <c r="N487" i="41"/>
  <c r="M487" i="41"/>
  <c r="L487" i="41"/>
  <c r="K487" i="41"/>
  <c r="P487" i="41" s="1"/>
  <c r="J487" i="41"/>
  <c r="H487" i="41"/>
  <c r="G487" i="41"/>
  <c r="F487" i="41"/>
  <c r="E487" i="41"/>
  <c r="D487" i="41"/>
  <c r="AH487" i="41" s="1"/>
  <c r="C487" i="41"/>
  <c r="AG487" i="41" s="1"/>
  <c r="AB486" i="41"/>
  <c r="AA486" i="41"/>
  <c r="Z486" i="41"/>
  <c r="AE486" i="41" s="1"/>
  <c r="Y486" i="41"/>
  <c r="X486" i="41"/>
  <c r="AF486" i="41" s="1"/>
  <c r="W486" i="41"/>
  <c r="V486" i="41"/>
  <c r="U486" i="41"/>
  <c r="T486" i="41"/>
  <c r="S486" i="41"/>
  <c r="AI486" i="41" s="1"/>
  <c r="R486" i="41"/>
  <c r="AC486" i="41" s="1"/>
  <c r="Q486" i="41"/>
  <c r="O486" i="41"/>
  <c r="N486" i="41"/>
  <c r="M486" i="41"/>
  <c r="L486" i="41"/>
  <c r="K486" i="41"/>
  <c r="P486" i="41" s="1"/>
  <c r="J486" i="41"/>
  <c r="H486" i="41"/>
  <c r="G486" i="41"/>
  <c r="F486" i="41"/>
  <c r="AH486" i="41" s="1"/>
  <c r="E486" i="41"/>
  <c r="D486" i="41"/>
  <c r="I486" i="41" s="1"/>
  <c r="C486" i="41"/>
  <c r="AG486" i="41" s="1"/>
  <c r="AC485" i="41"/>
  <c r="AB485" i="41"/>
  <c r="AA485" i="41"/>
  <c r="Z485" i="41"/>
  <c r="Y485" i="41"/>
  <c r="X485" i="41"/>
  <c r="AF485" i="41" s="1"/>
  <c r="W485" i="41"/>
  <c r="V485" i="41"/>
  <c r="U485" i="41"/>
  <c r="T485" i="41"/>
  <c r="S485" i="41"/>
  <c r="R485" i="41"/>
  <c r="AJ485" i="41" s="1"/>
  <c r="Q485" i="41"/>
  <c r="AI485" i="41" s="1"/>
  <c r="O485" i="41"/>
  <c r="N485" i="41"/>
  <c r="M485" i="41"/>
  <c r="L485" i="41"/>
  <c r="K485" i="41"/>
  <c r="P485" i="41" s="1"/>
  <c r="J485" i="41"/>
  <c r="I485" i="41"/>
  <c r="H485" i="41"/>
  <c r="G485" i="41"/>
  <c r="F485" i="41"/>
  <c r="AH485" i="41" s="1"/>
  <c r="E485" i="41"/>
  <c r="AG485" i="41" s="1"/>
  <c r="D485" i="41"/>
  <c r="C485" i="41"/>
  <c r="AB484" i="41"/>
  <c r="AA484" i="41"/>
  <c r="Z484" i="41"/>
  <c r="Y484" i="41"/>
  <c r="X484" i="41"/>
  <c r="AE484" i="41" s="1"/>
  <c r="W484" i="41"/>
  <c r="V484" i="41"/>
  <c r="U484" i="41"/>
  <c r="T484" i="41"/>
  <c r="AC484" i="41" s="1"/>
  <c r="S484" i="41"/>
  <c r="R484" i="41"/>
  <c r="AD484" i="41" s="1"/>
  <c r="Q484" i="41"/>
  <c r="AI484" i="41" s="1"/>
  <c r="P484" i="41"/>
  <c r="O484" i="41"/>
  <c r="N484" i="41"/>
  <c r="M484" i="41"/>
  <c r="L484" i="41"/>
  <c r="K484" i="41"/>
  <c r="J484" i="41"/>
  <c r="H484" i="41"/>
  <c r="G484" i="41"/>
  <c r="F484" i="41"/>
  <c r="E484" i="41"/>
  <c r="AG484" i="41" s="1"/>
  <c r="D484" i="41"/>
  <c r="AH484" i="41" s="1"/>
  <c r="C484" i="41"/>
  <c r="AE483" i="41"/>
  <c r="AB483" i="41"/>
  <c r="AA483" i="41"/>
  <c r="Z483" i="41"/>
  <c r="Y483" i="41"/>
  <c r="X483" i="41"/>
  <c r="AF483" i="41" s="1"/>
  <c r="W483" i="41"/>
  <c r="V483" i="41"/>
  <c r="U483" i="41"/>
  <c r="T483" i="41"/>
  <c r="AJ483" i="41" s="1"/>
  <c r="AK483" i="41" s="1"/>
  <c r="S483" i="41"/>
  <c r="AI483" i="41" s="1"/>
  <c r="R483" i="41"/>
  <c r="AD483" i="41" s="1"/>
  <c r="Q483" i="41"/>
  <c r="O483" i="41"/>
  <c r="N483" i="41"/>
  <c r="M483" i="41"/>
  <c r="L483" i="41"/>
  <c r="K483" i="41"/>
  <c r="P483" i="41" s="1"/>
  <c r="J483" i="41"/>
  <c r="H483" i="41"/>
  <c r="G483" i="41"/>
  <c r="F483" i="41"/>
  <c r="E483" i="41"/>
  <c r="D483" i="41"/>
  <c r="AH483" i="41" s="1"/>
  <c r="C483" i="41"/>
  <c r="AG483" i="41" s="1"/>
  <c r="AB482" i="41"/>
  <c r="AA482" i="41"/>
  <c r="Z482" i="41"/>
  <c r="AE482" i="41" s="1"/>
  <c r="Y482" i="41"/>
  <c r="X482" i="41"/>
  <c r="AF482" i="41" s="1"/>
  <c r="W482" i="41"/>
  <c r="V482" i="41"/>
  <c r="U482" i="41"/>
  <c r="T482" i="41"/>
  <c r="S482" i="41"/>
  <c r="AI482" i="41" s="1"/>
  <c r="R482" i="41"/>
  <c r="AC482" i="41" s="1"/>
  <c r="Q482" i="41"/>
  <c r="O482" i="41"/>
  <c r="N482" i="41"/>
  <c r="M482" i="41"/>
  <c r="L482" i="41"/>
  <c r="K482" i="41"/>
  <c r="P482" i="41" s="1"/>
  <c r="J482" i="41"/>
  <c r="H482" i="41"/>
  <c r="G482" i="41"/>
  <c r="F482" i="41"/>
  <c r="AH482" i="41" s="1"/>
  <c r="E482" i="41"/>
  <c r="D482" i="41"/>
  <c r="I482" i="41" s="1"/>
  <c r="C482" i="41"/>
  <c r="AG482" i="41" s="1"/>
  <c r="AC481" i="41"/>
  <c r="AB481" i="41"/>
  <c r="AA481" i="41"/>
  <c r="Z481" i="41"/>
  <c r="Y481" i="41"/>
  <c r="X481" i="41"/>
  <c r="AF481" i="41" s="1"/>
  <c r="W481" i="41"/>
  <c r="V481" i="41"/>
  <c r="U481" i="41"/>
  <c r="T481" i="41"/>
  <c r="S481" i="41"/>
  <c r="R481" i="41"/>
  <c r="AJ481" i="41" s="1"/>
  <c r="Q481" i="41"/>
  <c r="AI481" i="41" s="1"/>
  <c r="O481" i="41"/>
  <c r="N481" i="41"/>
  <c r="M481" i="41"/>
  <c r="L481" i="41"/>
  <c r="K481" i="41"/>
  <c r="P481" i="41" s="1"/>
  <c r="J481" i="41"/>
  <c r="I481" i="41"/>
  <c r="H481" i="41"/>
  <c r="G481" i="41"/>
  <c r="F481" i="41"/>
  <c r="AH481" i="41" s="1"/>
  <c r="E481" i="41"/>
  <c r="AG481" i="41" s="1"/>
  <c r="D481" i="41"/>
  <c r="C481" i="41"/>
  <c r="AB480" i="41"/>
  <c r="AA480" i="41"/>
  <c r="Z480" i="41"/>
  <c r="Y480" i="41"/>
  <c r="X480" i="41"/>
  <c r="AE480" i="41" s="1"/>
  <c r="W480" i="41"/>
  <c r="V480" i="41"/>
  <c r="U480" i="41"/>
  <c r="T480" i="41"/>
  <c r="AC480" i="41" s="1"/>
  <c r="S480" i="41"/>
  <c r="R480" i="41"/>
  <c r="AD480" i="41" s="1"/>
  <c r="Q480" i="41"/>
  <c r="AI480" i="41" s="1"/>
  <c r="P480" i="41"/>
  <c r="O480" i="41"/>
  <c r="N480" i="41"/>
  <c r="M480" i="41"/>
  <c r="L480" i="41"/>
  <c r="K480" i="41"/>
  <c r="J480" i="41"/>
  <c r="H480" i="41"/>
  <c r="G480" i="41"/>
  <c r="F480" i="41"/>
  <c r="E480" i="41"/>
  <c r="AG480" i="41" s="1"/>
  <c r="D480" i="41"/>
  <c r="AH480" i="41" s="1"/>
  <c r="C480" i="41"/>
  <c r="AE479" i="41"/>
  <c r="AB479" i="41"/>
  <c r="AA479" i="41"/>
  <c r="Z479" i="41"/>
  <c r="Y479" i="41"/>
  <c r="X479" i="41"/>
  <c r="AF479" i="41" s="1"/>
  <c r="W479" i="41"/>
  <c r="V479" i="41"/>
  <c r="U479" i="41"/>
  <c r="T479" i="41"/>
  <c r="AJ479" i="41" s="1"/>
  <c r="AK479" i="41" s="1"/>
  <c r="S479" i="41"/>
  <c r="AI479" i="41" s="1"/>
  <c r="R479" i="41"/>
  <c r="AD479" i="41" s="1"/>
  <c r="Q479" i="41"/>
  <c r="O479" i="41"/>
  <c r="N479" i="41"/>
  <c r="M479" i="41"/>
  <c r="L479" i="41"/>
  <c r="K479" i="41"/>
  <c r="P479" i="41" s="1"/>
  <c r="J479" i="41"/>
  <c r="H479" i="41"/>
  <c r="G479" i="41"/>
  <c r="F479" i="41"/>
  <c r="E479" i="41"/>
  <c r="D479" i="41"/>
  <c r="AH479" i="41" s="1"/>
  <c r="C479" i="41"/>
  <c r="AG479" i="41" s="1"/>
  <c r="AB478" i="41"/>
  <c r="AA478" i="41"/>
  <c r="Z478" i="41"/>
  <c r="AE478" i="41" s="1"/>
  <c r="Y478" i="41"/>
  <c r="X478" i="41"/>
  <c r="AF478" i="41" s="1"/>
  <c r="W478" i="41"/>
  <c r="V478" i="41"/>
  <c r="U478" i="41"/>
  <c r="T478" i="41"/>
  <c r="S478" i="41"/>
  <c r="AI478" i="41" s="1"/>
  <c r="R478" i="41"/>
  <c r="AC478" i="41" s="1"/>
  <c r="Q478" i="41"/>
  <c r="O478" i="41"/>
  <c r="N478" i="41"/>
  <c r="M478" i="41"/>
  <c r="L478" i="41"/>
  <c r="K478" i="41"/>
  <c r="P478" i="41" s="1"/>
  <c r="J478" i="41"/>
  <c r="H478" i="41"/>
  <c r="G478" i="41"/>
  <c r="F478" i="41"/>
  <c r="AH478" i="41" s="1"/>
  <c r="E478" i="41"/>
  <c r="D478" i="41"/>
  <c r="I478" i="41" s="1"/>
  <c r="C478" i="41"/>
  <c r="AG478" i="41" s="1"/>
  <c r="AC477" i="41"/>
  <c r="AB477" i="41"/>
  <c r="AA477" i="41"/>
  <c r="Z477" i="41"/>
  <c r="Y477" i="41"/>
  <c r="X477" i="41"/>
  <c r="AF477" i="41" s="1"/>
  <c r="W477" i="41"/>
  <c r="V477" i="41"/>
  <c r="U477" i="41"/>
  <c r="T477" i="41"/>
  <c r="S477" i="41"/>
  <c r="R477" i="41"/>
  <c r="AJ477" i="41" s="1"/>
  <c r="Q477" i="41"/>
  <c r="AI477" i="41" s="1"/>
  <c r="O477" i="41"/>
  <c r="N477" i="41"/>
  <c r="M477" i="41"/>
  <c r="L477" i="41"/>
  <c r="K477" i="41"/>
  <c r="P477" i="41" s="1"/>
  <c r="J477" i="41"/>
  <c r="I477" i="41"/>
  <c r="H477" i="41"/>
  <c r="G477" i="41"/>
  <c r="F477" i="41"/>
  <c r="AH477" i="41" s="1"/>
  <c r="E477" i="41"/>
  <c r="AG477" i="41" s="1"/>
  <c r="D477" i="41"/>
  <c r="C477" i="41"/>
  <c r="AB476" i="41"/>
  <c r="AA476" i="41"/>
  <c r="Z476" i="41"/>
  <c r="Y476" i="41"/>
  <c r="X476" i="41"/>
  <c r="AE476" i="41" s="1"/>
  <c r="W476" i="41"/>
  <c r="V476" i="41"/>
  <c r="U476" i="41"/>
  <c r="T476" i="41"/>
  <c r="AC476" i="41" s="1"/>
  <c r="S476" i="41"/>
  <c r="R476" i="41"/>
  <c r="AD476" i="41" s="1"/>
  <c r="Q476" i="41"/>
  <c r="AI476" i="41" s="1"/>
  <c r="P476" i="41"/>
  <c r="O476" i="41"/>
  <c r="N476" i="41"/>
  <c r="M476" i="41"/>
  <c r="L476" i="41"/>
  <c r="K476" i="41"/>
  <c r="J476" i="41"/>
  <c r="H476" i="41"/>
  <c r="G476" i="41"/>
  <c r="F476" i="41"/>
  <c r="E476" i="41"/>
  <c r="AG476" i="41" s="1"/>
  <c r="D476" i="41"/>
  <c r="AH476" i="41" s="1"/>
  <c r="C476" i="41"/>
  <c r="AE475" i="41"/>
  <c r="AB475" i="41"/>
  <c r="AA475" i="41"/>
  <c r="Z475" i="41"/>
  <c r="Y475" i="41"/>
  <c r="X475" i="41"/>
  <c r="AF475" i="41" s="1"/>
  <c r="W475" i="41"/>
  <c r="V475" i="41"/>
  <c r="U475" i="41"/>
  <c r="T475" i="41"/>
  <c r="AJ475" i="41" s="1"/>
  <c r="AK475" i="41" s="1"/>
  <c r="S475" i="41"/>
  <c r="AI475" i="41" s="1"/>
  <c r="R475" i="41"/>
  <c r="AD475" i="41" s="1"/>
  <c r="Q475" i="41"/>
  <c r="O475" i="41"/>
  <c r="N475" i="41"/>
  <c r="M475" i="41"/>
  <c r="L475" i="41"/>
  <c r="K475" i="41"/>
  <c r="P475" i="41" s="1"/>
  <c r="J475" i="41"/>
  <c r="H475" i="41"/>
  <c r="G475" i="41"/>
  <c r="F475" i="41"/>
  <c r="E475" i="41"/>
  <c r="D475" i="41"/>
  <c r="AH475" i="41" s="1"/>
  <c r="C475" i="41"/>
  <c r="AG475" i="41" s="1"/>
  <c r="AB474" i="41"/>
  <c r="AA474" i="41"/>
  <c r="Z474" i="41"/>
  <c r="AE474" i="41" s="1"/>
  <c r="Y474" i="41"/>
  <c r="X474" i="41"/>
  <c r="AF474" i="41" s="1"/>
  <c r="W474" i="41"/>
  <c r="V474" i="41"/>
  <c r="U474" i="41"/>
  <c r="T474" i="41"/>
  <c r="S474" i="41"/>
  <c r="AI474" i="41" s="1"/>
  <c r="R474" i="41"/>
  <c r="AC474" i="41" s="1"/>
  <c r="Q474" i="41"/>
  <c r="O474" i="41"/>
  <c r="N474" i="41"/>
  <c r="M474" i="41"/>
  <c r="L474" i="41"/>
  <c r="K474" i="41"/>
  <c r="P474" i="41" s="1"/>
  <c r="J474" i="41"/>
  <c r="H474" i="41"/>
  <c r="G474" i="41"/>
  <c r="F474" i="41"/>
  <c r="AH474" i="41" s="1"/>
  <c r="E474" i="41"/>
  <c r="D474" i="41"/>
  <c r="I474" i="41" s="1"/>
  <c r="C474" i="41"/>
  <c r="AG474" i="41" s="1"/>
  <c r="AC473" i="41"/>
  <c r="AB473" i="41"/>
  <c r="AA473" i="41"/>
  <c r="Z473" i="41"/>
  <c r="Y473" i="41"/>
  <c r="X473" i="41"/>
  <c r="AF473" i="41" s="1"/>
  <c r="W473" i="41"/>
  <c r="V473" i="41"/>
  <c r="U473" i="41"/>
  <c r="T473" i="41"/>
  <c r="S473" i="41"/>
  <c r="R473" i="41"/>
  <c r="AJ473" i="41" s="1"/>
  <c r="Q473" i="41"/>
  <c r="AI473" i="41" s="1"/>
  <c r="O473" i="41"/>
  <c r="N473" i="41"/>
  <c r="M473" i="41"/>
  <c r="L473" i="41"/>
  <c r="K473" i="41"/>
  <c r="P473" i="41" s="1"/>
  <c r="J473" i="41"/>
  <c r="I473" i="41"/>
  <c r="H473" i="41"/>
  <c r="G473" i="41"/>
  <c r="F473" i="41"/>
  <c r="E473" i="41"/>
  <c r="AG473" i="41" s="1"/>
  <c r="D473" i="41"/>
  <c r="AH473" i="41" s="1"/>
  <c r="C473" i="41"/>
  <c r="AB472" i="41"/>
  <c r="AA472" i="41"/>
  <c r="Z472" i="41"/>
  <c r="Y472" i="41"/>
  <c r="X472" i="41"/>
  <c r="AE472" i="41" s="1"/>
  <c r="W472" i="41"/>
  <c r="V472" i="41"/>
  <c r="U472" i="41"/>
  <c r="T472" i="41"/>
  <c r="AC472" i="41" s="1"/>
  <c r="S472" i="41"/>
  <c r="R472" i="41"/>
  <c r="AD472" i="41" s="1"/>
  <c r="Q472" i="41"/>
  <c r="AI472" i="41" s="1"/>
  <c r="P472" i="41"/>
  <c r="O472" i="41"/>
  <c r="N472" i="41"/>
  <c r="M472" i="41"/>
  <c r="L472" i="41"/>
  <c r="K472" i="41"/>
  <c r="J472" i="41"/>
  <c r="H472" i="41"/>
  <c r="G472" i="41"/>
  <c r="F472" i="41"/>
  <c r="E472" i="41"/>
  <c r="D472" i="41"/>
  <c r="AH472" i="41" s="1"/>
  <c r="C472" i="41"/>
  <c r="AG472" i="41" s="1"/>
  <c r="AE471" i="41"/>
  <c r="AB471" i="41"/>
  <c r="AA471" i="41"/>
  <c r="Z471" i="41"/>
  <c r="Y471" i="41"/>
  <c r="X471" i="41"/>
  <c r="AF471" i="41" s="1"/>
  <c r="W471" i="41"/>
  <c r="V471" i="41"/>
  <c r="U471" i="41"/>
  <c r="T471" i="41"/>
  <c r="AJ471" i="41" s="1"/>
  <c r="AK471" i="41" s="1"/>
  <c r="S471" i="41"/>
  <c r="AI471" i="41" s="1"/>
  <c r="R471" i="41"/>
  <c r="AD471" i="41" s="1"/>
  <c r="Q471" i="41"/>
  <c r="O471" i="41"/>
  <c r="N471" i="41"/>
  <c r="M471" i="41"/>
  <c r="L471" i="41"/>
  <c r="K471" i="41"/>
  <c r="P471" i="41" s="1"/>
  <c r="J471" i="41"/>
  <c r="H471" i="41"/>
  <c r="G471" i="41"/>
  <c r="F471" i="41"/>
  <c r="E471" i="41"/>
  <c r="D471" i="41"/>
  <c r="AH471" i="41" s="1"/>
  <c r="C471" i="41"/>
  <c r="AG471" i="41" s="1"/>
  <c r="AB470" i="41"/>
  <c r="AA470" i="41"/>
  <c r="Z470" i="41"/>
  <c r="AE470" i="41" s="1"/>
  <c r="Y470" i="41"/>
  <c r="X470" i="41"/>
  <c r="AF470" i="41" s="1"/>
  <c r="W470" i="41"/>
  <c r="V470" i="41"/>
  <c r="U470" i="41"/>
  <c r="T470" i="41"/>
  <c r="S470" i="41"/>
  <c r="AI470" i="41" s="1"/>
  <c r="R470" i="41"/>
  <c r="AC470" i="41" s="1"/>
  <c r="Q470" i="41"/>
  <c r="O470" i="41"/>
  <c r="N470" i="41"/>
  <c r="M470" i="41"/>
  <c r="L470" i="41"/>
  <c r="K470" i="41"/>
  <c r="P470" i="41" s="1"/>
  <c r="J470" i="41"/>
  <c r="H470" i="41"/>
  <c r="G470" i="41"/>
  <c r="F470" i="41"/>
  <c r="AH470" i="41" s="1"/>
  <c r="E470" i="41"/>
  <c r="D470" i="41"/>
  <c r="I470" i="41" s="1"/>
  <c r="C470" i="41"/>
  <c r="AG470" i="41" s="1"/>
  <c r="AC469" i="41"/>
  <c r="AB469" i="41"/>
  <c r="AA469" i="41"/>
  <c r="Z469" i="41"/>
  <c r="Y469" i="41"/>
  <c r="X469" i="41"/>
  <c r="AF469" i="41" s="1"/>
  <c r="W469" i="41"/>
  <c r="V469" i="41"/>
  <c r="U469" i="41"/>
  <c r="T469" i="41"/>
  <c r="S469" i="41"/>
  <c r="R469" i="41"/>
  <c r="AJ469" i="41" s="1"/>
  <c r="Q469" i="41"/>
  <c r="AI469" i="41" s="1"/>
  <c r="O469" i="41"/>
  <c r="N469" i="41"/>
  <c r="M469" i="41"/>
  <c r="L469" i="41"/>
  <c r="K469" i="41"/>
  <c r="P469" i="41" s="1"/>
  <c r="J469" i="41"/>
  <c r="I469" i="41"/>
  <c r="H469" i="41"/>
  <c r="G469" i="41"/>
  <c r="F469" i="41"/>
  <c r="E469" i="41"/>
  <c r="AG469" i="41" s="1"/>
  <c r="D469" i="41"/>
  <c r="AH469" i="41" s="1"/>
  <c r="C469" i="41"/>
  <c r="AB468" i="41"/>
  <c r="AA468" i="41"/>
  <c r="Z468" i="41"/>
  <c r="Y468" i="41"/>
  <c r="X468" i="41"/>
  <c r="AE468" i="41" s="1"/>
  <c r="W468" i="41"/>
  <c r="V468" i="41"/>
  <c r="U468" i="41"/>
  <c r="T468" i="41"/>
  <c r="AC468" i="41" s="1"/>
  <c r="S468" i="41"/>
  <c r="R468" i="41"/>
  <c r="AD468" i="41" s="1"/>
  <c r="Q468" i="41"/>
  <c r="AI468" i="41" s="1"/>
  <c r="P468" i="41"/>
  <c r="O468" i="41"/>
  <c r="N468" i="41"/>
  <c r="M468" i="41"/>
  <c r="L468" i="41"/>
  <c r="K468" i="41"/>
  <c r="J468" i="41"/>
  <c r="H468" i="41"/>
  <c r="G468" i="41"/>
  <c r="F468" i="41"/>
  <c r="E468" i="41"/>
  <c r="D468" i="41"/>
  <c r="AH468" i="41" s="1"/>
  <c r="C468" i="41"/>
  <c r="AG468" i="41" s="1"/>
  <c r="AE467" i="41"/>
  <c r="AB467" i="41"/>
  <c r="AA467" i="41"/>
  <c r="Z467" i="41"/>
  <c r="Y467" i="41"/>
  <c r="X467" i="41"/>
  <c r="AF467" i="41" s="1"/>
  <c r="W467" i="41"/>
  <c r="V467" i="41"/>
  <c r="U467" i="41"/>
  <c r="T467" i="41"/>
  <c r="AJ467" i="41" s="1"/>
  <c r="AK467" i="41" s="1"/>
  <c r="S467" i="41"/>
  <c r="AI467" i="41" s="1"/>
  <c r="R467" i="41"/>
  <c r="AD467" i="41" s="1"/>
  <c r="Q467" i="41"/>
  <c r="O467" i="41"/>
  <c r="N467" i="41"/>
  <c r="M467" i="41"/>
  <c r="L467" i="41"/>
  <c r="K467" i="41"/>
  <c r="P467" i="41" s="1"/>
  <c r="J467" i="41"/>
  <c r="H467" i="41"/>
  <c r="G467" i="41"/>
  <c r="F467" i="41"/>
  <c r="E467" i="41"/>
  <c r="D467" i="41"/>
  <c r="AH467" i="41" s="1"/>
  <c r="C467" i="41"/>
  <c r="AG467" i="41" s="1"/>
  <c r="AB466" i="41"/>
  <c r="AA466" i="41"/>
  <c r="Z466" i="41"/>
  <c r="AE466" i="41" s="1"/>
  <c r="Y466" i="41"/>
  <c r="X466" i="41"/>
  <c r="AF466" i="41" s="1"/>
  <c r="W466" i="41"/>
  <c r="V466" i="41"/>
  <c r="U466" i="41"/>
  <c r="T466" i="41"/>
  <c r="S466" i="41"/>
  <c r="AI466" i="41" s="1"/>
  <c r="R466" i="41"/>
  <c r="AC466" i="41" s="1"/>
  <c r="Q466" i="41"/>
  <c r="O466" i="41"/>
  <c r="N466" i="41"/>
  <c r="M466" i="41"/>
  <c r="L466" i="41"/>
  <c r="K466" i="41"/>
  <c r="P466" i="41" s="1"/>
  <c r="J466" i="41"/>
  <c r="H466" i="41"/>
  <c r="G466" i="41"/>
  <c r="F466" i="41"/>
  <c r="AH466" i="41" s="1"/>
  <c r="E466" i="41"/>
  <c r="D466" i="41"/>
  <c r="I466" i="41" s="1"/>
  <c r="C466" i="41"/>
  <c r="AG466" i="41" s="1"/>
  <c r="AC465" i="41"/>
  <c r="AB465" i="41"/>
  <c r="AA465" i="41"/>
  <c r="Z465" i="41"/>
  <c r="Y465" i="41"/>
  <c r="X465" i="41"/>
  <c r="AF465" i="41" s="1"/>
  <c r="W465" i="41"/>
  <c r="V465" i="41"/>
  <c r="U465" i="41"/>
  <c r="T465" i="41"/>
  <c r="S465" i="41"/>
  <c r="R465" i="41"/>
  <c r="AJ465" i="41" s="1"/>
  <c r="Q465" i="41"/>
  <c r="AI465" i="41" s="1"/>
  <c r="O465" i="41"/>
  <c r="N465" i="41"/>
  <c r="M465" i="41"/>
  <c r="L465" i="41"/>
  <c r="K465" i="41"/>
  <c r="P465" i="41" s="1"/>
  <c r="J465" i="41"/>
  <c r="I465" i="41"/>
  <c r="H465" i="41"/>
  <c r="G465" i="41"/>
  <c r="F465" i="41"/>
  <c r="E465" i="41"/>
  <c r="AG465" i="41" s="1"/>
  <c r="D465" i="41"/>
  <c r="AH465" i="41" s="1"/>
  <c r="C465" i="41"/>
  <c r="AB464" i="41"/>
  <c r="AA464" i="41"/>
  <c r="Z464" i="41"/>
  <c r="Y464" i="41"/>
  <c r="X464" i="41"/>
  <c r="AE464" i="41" s="1"/>
  <c r="W464" i="41"/>
  <c r="V464" i="41"/>
  <c r="U464" i="41"/>
  <c r="T464" i="41"/>
  <c r="AC464" i="41" s="1"/>
  <c r="S464" i="41"/>
  <c r="R464" i="41"/>
  <c r="AD464" i="41" s="1"/>
  <c r="Q464" i="41"/>
  <c r="AI464" i="41" s="1"/>
  <c r="P464" i="41"/>
  <c r="O464" i="41"/>
  <c r="N464" i="41"/>
  <c r="M464" i="41"/>
  <c r="L464" i="41"/>
  <c r="K464" i="41"/>
  <c r="J464" i="41"/>
  <c r="H464" i="41"/>
  <c r="G464" i="41"/>
  <c r="F464" i="41"/>
  <c r="E464" i="41"/>
  <c r="D464" i="41"/>
  <c r="AH464" i="41" s="1"/>
  <c r="C464" i="41"/>
  <c r="AG464" i="41" s="1"/>
  <c r="AE463" i="41"/>
  <c r="AB463" i="41"/>
  <c r="AA463" i="41"/>
  <c r="Z463" i="41"/>
  <c r="Y463" i="41"/>
  <c r="X463" i="41"/>
  <c r="AF463" i="41" s="1"/>
  <c r="W463" i="41"/>
  <c r="V463" i="41"/>
  <c r="U463" i="41"/>
  <c r="T463" i="41"/>
  <c r="AJ463" i="41" s="1"/>
  <c r="AK463" i="41" s="1"/>
  <c r="S463" i="41"/>
  <c r="AI463" i="41" s="1"/>
  <c r="R463" i="41"/>
  <c r="AD463" i="41" s="1"/>
  <c r="Q463" i="41"/>
  <c r="O463" i="41"/>
  <c r="N463" i="41"/>
  <c r="M463" i="41"/>
  <c r="L463" i="41"/>
  <c r="K463" i="41"/>
  <c r="P463" i="41" s="1"/>
  <c r="J463" i="41"/>
  <c r="H463" i="41"/>
  <c r="G463" i="41"/>
  <c r="F463" i="41"/>
  <c r="E463" i="41"/>
  <c r="D463" i="41"/>
  <c r="AH463" i="41" s="1"/>
  <c r="C463" i="41"/>
  <c r="AG463" i="41" s="1"/>
  <c r="AB462" i="41"/>
  <c r="AA462" i="41"/>
  <c r="Z462" i="41"/>
  <c r="AE462" i="41" s="1"/>
  <c r="Y462" i="41"/>
  <c r="X462" i="41"/>
  <c r="AF462" i="41" s="1"/>
  <c r="W462" i="41"/>
  <c r="V462" i="41"/>
  <c r="U462" i="41"/>
  <c r="T462" i="41"/>
  <c r="S462" i="41"/>
  <c r="AI462" i="41" s="1"/>
  <c r="R462" i="41"/>
  <c r="AC462" i="41" s="1"/>
  <c r="Q462" i="41"/>
  <c r="O462" i="41"/>
  <c r="N462" i="41"/>
  <c r="M462" i="41"/>
  <c r="L462" i="41"/>
  <c r="K462" i="41"/>
  <c r="P462" i="41" s="1"/>
  <c r="J462" i="41"/>
  <c r="H462" i="41"/>
  <c r="G462" i="41"/>
  <c r="F462" i="41"/>
  <c r="AH462" i="41" s="1"/>
  <c r="E462" i="41"/>
  <c r="D462" i="41"/>
  <c r="I462" i="41" s="1"/>
  <c r="C462" i="41"/>
  <c r="AG462" i="41" s="1"/>
  <c r="AC461" i="41"/>
  <c r="AB461" i="41"/>
  <c r="AA461" i="41"/>
  <c r="Z461" i="41"/>
  <c r="Y461" i="41"/>
  <c r="X461" i="41"/>
  <c r="AF461" i="41" s="1"/>
  <c r="W461" i="41"/>
  <c r="V461" i="41"/>
  <c r="U461" i="41"/>
  <c r="T461" i="41"/>
  <c r="S461" i="41"/>
  <c r="R461" i="41"/>
  <c r="AJ461" i="41" s="1"/>
  <c r="Q461" i="41"/>
  <c r="AI461" i="41" s="1"/>
  <c r="O461" i="41"/>
  <c r="N461" i="41"/>
  <c r="M461" i="41"/>
  <c r="L461" i="41"/>
  <c r="K461" i="41"/>
  <c r="P461" i="41" s="1"/>
  <c r="J461" i="41"/>
  <c r="I461" i="41"/>
  <c r="H461" i="41"/>
  <c r="G461" i="41"/>
  <c r="F461" i="41"/>
  <c r="E461" i="41"/>
  <c r="AG461" i="41" s="1"/>
  <c r="D461" i="41"/>
  <c r="AH461" i="41" s="1"/>
  <c r="C461" i="41"/>
  <c r="AB460" i="41"/>
  <c r="AA460" i="41"/>
  <c r="Z460" i="41"/>
  <c r="Y460" i="41"/>
  <c r="X460" i="41"/>
  <c r="AE460" i="41" s="1"/>
  <c r="W460" i="41"/>
  <c r="V460" i="41"/>
  <c r="U460" i="41"/>
  <c r="T460" i="41"/>
  <c r="AC460" i="41" s="1"/>
  <c r="S460" i="41"/>
  <c r="R460" i="41"/>
  <c r="AD460" i="41" s="1"/>
  <c r="Q460" i="41"/>
  <c r="AI460" i="41" s="1"/>
  <c r="P460" i="41"/>
  <c r="O460" i="41"/>
  <c r="N460" i="41"/>
  <c r="M460" i="41"/>
  <c r="L460" i="41"/>
  <c r="K460" i="41"/>
  <c r="J460" i="41"/>
  <c r="H460" i="41"/>
  <c r="G460" i="41"/>
  <c r="F460" i="41"/>
  <c r="E460" i="41"/>
  <c r="D460" i="41"/>
  <c r="AH460" i="41" s="1"/>
  <c r="C460" i="41"/>
  <c r="AG460" i="41" s="1"/>
  <c r="AE459" i="41"/>
  <c r="AB459" i="41"/>
  <c r="AB495" i="41" s="1"/>
  <c r="AA459" i="41"/>
  <c r="AA495" i="41" s="1"/>
  <c r="Z459" i="41"/>
  <c r="Z495" i="41" s="1"/>
  <c r="Y459" i="41"/>
  <c r="Y495" i="41" s="1"/>
  <c r="X459" i="41"/>
  <c r="X495" i="41" s="1"/>
  <c r="W459" i="41"/>
  <c r="W495" i="41" s="1"/>
  <c r="V459" i="41"/>
  <c r="V495" i="41" s="1"/>
  <c r="U459" i="41"/>
  <c r="U495" i="41" s="1"/>
  <c r="T459" i="41"/>
  <c r="T495" i="41" s="1"/>
  <c r="S459" i="41"/>
  <c r="S495" i="41" s="1"/>
  <c r="R459" i="41"/>
  <c r="R495" i="41" s="1"/>
  <c r="Q459" i="41"/>
  <c r="Q495" i="41" s="1"/>
  <c r="O459" i="41"/>
  <c r="O495" i="41" s="1"/>
  <c r="N459" i="41"/>
  <c r="N495" i="41" s="1"/>
  <c r="M459" i="41"/>
  <c r="M495" i="41" s="1"/>
  <c r="L459" i="41"/>
  <c r="L495" i="41" s="1"/>
  <c r="K459" i="41"/>
  <c r="P459" i="41" s="1"/>
  <c r="P495" i="41" s="1"/>
  <c r="J459" i="41"/>
  <c r="J495" i="41" s="1"/>
  <c r="H459" i="41"/>
  <c r="H495" i="41" s="1"/>
  <c r="G459" i="41"/>
  <c r="G495" i="41" s="1"/>
  <c r="F459" i="41"/>
  <c r="F495" i="41" s="1"/>
  <c r="E459" i="41"/>
  <c r="E495" i="41" s="1"/>
  <c r="D459" i="41"/>
  <c r="AH459" i="41" s="1"/>
  <c r="C459" i="41"/>
  <c r="AG459" i="41" s="1"/>
  <c r="AB449" i="41"/>
  <c r="AA449" i="41"/>
  <c r="Z449" i="41"/>
  <c r="Y449" i="41"/>
  <c r="X449" i="41"/>
  <c r="AE449" i="41" s="1"/>
  <c r="W449" i="41"/>
  <c r="V449" i="41"/>
  <c r="U449" i="41"/>
  <c r="T449" i="41"/>
  <c r="AJ449" i="41" s="1"/>
  <c r="AK449" i="41" s="1"/>
  <c r="S449" i="41"/>
  <c r="R449" i="41"/>
  <c r="AD449" i="41" s="1"/>
  <c r="Q449" i="41"/>
  <c r="AI449" i="41" s="1"/>
  <c r="P449" i="41"/>
  <c r="O449" i="41"/>
  <c r="N449" i="41"/>
  <c r="M449" i="41"/>
  <c r="L449" i="41"/>
  <c r="K449" i="41"/>
  <c r="J449" i="41"/>
  <c r="H449" i="41"/>
  <c r="G449" i="41"/>
  <c r="F449" i="41"/>
  <c r="E449" i="41"/>
  <c r="D449" i="41"/>
  <c r="AH449" i="41" s="1"/>
  <c r="C449" i="41"/>
  <c r="AG449" i="41" s="1"/>
  <c r="AE448" i="41"/>
  <c r="AB448" i="41"/>
  <c r="AA448" i="41"/>
  <c r="Z448" i="41"/>
  <c r="Y448" i="41"/>
  <c r="X448" i="41"/>
  <c r="AF448" i="41" s="1"/>
  <c r="W448" i="41"/>
  <c r="V448" i="41"/>
  <c r="U448" i="41"/>
  <c r="T448" i="41"/>
  <c r="S448" i="41"/>
  <c r="AI448" i="41" s="1"/>
  <c r="R448" i="41"/>
  <c r="AD448" i="41" s="1"/>
  <c r="Q448" i="41"/>
  <c r="O448" i="41"/>
  <c r="N448" i="41"/>
  <c r="M448" i="41"/>
  <c r="L448" i="41"/>
  <c r="K448" i="41"/>
  <c r="P448" i="41" s="1"/>
  <c r="J448" i="41"/>
  <c r="H448" i="41"/>
  <c r="G448" i="41"/>
  <c r="F448" i="41"/>
  <c r="E448" i="41"/>
  <c r="D448" i="41"/>
  <c r="AH448" i="41" s="1"/>
  <c r="C448" i="41"/>
  <c r="AG448" i="41" s="1"/>
  <c r="AB447" i="41"/>
  <c r="AA447" i="41"/>
  <c r="Z447" i="41"/>
  <c r="AE447" i="41" s="1"/>
  <c r="Y447" i="41"/>
  <c r="X447" i="41"/>
  <c r="AF447" i="41" s="1"/>
  <c r="W447" i="41"/>
  <c r="V447" i="41"/>
  <c r="U447" i="41"/>
  <c r="T447" i="41"/>
  <c r="S447" i="41"/>
  <c r="R447" i="41"/>
  <c r="AC447" i="41" s="1"/>
  <c r="Q447" i="41"/>
  <c r="AI447" i="41" s="1"/>
  <c r="O447" i="41"/>
  <c r="N447" i="41"/>
  <c r="M447" i="41"/>
  <c r="L447" i="41"/>
  <c r="K447" i="41"/>
  <c r="P447" i="41" s="1"/>
  <c r="J447" i="41"/>
  <c r="H447" i="41"/>
  <c r="G447" i="41"/>
  <c r="F447" i="41"/>
  <c r="AH447" i="41" s="1"/>
  <c r="E447" i="41"/>
  <c r="D447" i="41"/>
  <c r="I447" i="41" s="1"/>
  <c r="C447" i="41"/>
  <c r="AG447" i="41" s="1"/>
  <c r="AC446" i="41"/>
  <c r="AB446" i="41"/>
  <c r="AA446" i="41"/>
  <c r="Z446" i="41"/>
  <c r="Y446" i="41"/>
  <c r="X446" i="41"/>
  <c r="AF446" i="41" s="1"/>
  <c r="W446" i="41"/>
  <c r="V446" i="41"/>
  <c r="U446" i="41"/>
  <c r="T446" i="41"/>
  <c r="S446" i="41"/>
  <c r="R446" i="41"/>
  <c r="AJ446" i="41" s="1"/>
  <c r="AK446" i="41" s="1"/>
  <c r="Q446" i="41"/>
  <c r="AI446" i="41" s="1"/>
  <c r="O446" i="41"/>
  <c r="N446" i="41"/>
  <c r="M446" i="41"/>
  <c r="L446" i="41"/>
  <c r="K446" i="41"/>
  <c r="P446" i="41" s="1"/>
  <c r="J446" i="41"/>
  <c r="I446" i="41"/>
  <c r="H446" i="41"/>
  <c r="G446" i="41"/>
  <c r="F446" i="41"/>
  <c r="E446" i="41"/>
  <c r="AG446" i="41" s="1"/>
  <c r="D446" i="41"/>
  <c r="AH446" i="41" s="1"/>
  <c r="C446" i="41"/>
  <c r="AB445" i="41"/>
  <c r="AA445" i="41"/>
  <c r="Z445" i="41"/>
  <c r="Y445" i="41"/>
  <c r="X445" i="41"/>
  <c r="AE445" i="41" s="1"/>
  <c r="W445" i="41"/>
  <c r="V445" i="41"/>
  <c r="U445" i="41"/>
  <c r="T445" i="41"/>
  <c r="AJ445" i="41" s="1"/>
  <c r="AK445" i="41" s="1"/>
  <c r="S445" i="41"/>
  <c r="R445" i="41"/>
  <c r="AD445" i="41" s="1"/>
  <c r="Q445" i="41"/>
  <c r="AI445" i="41" s="1"/>
  <c r="P445" i="41"/>
  <c r="O445" i="41"/>
  <c r="N445" i="41"/>
  <c r="M445" i="41"/>
  <c r="L445" i="41"/>
  <c r="K445" i="41"/>
  <c r="J445" i="41"/>
  <c r="H445" i="41"/>
  <c r="G445" i="41"/>
  <c r="F445" i="41"/>
  <c r="E445" i="41"/>
  <c r="D445" i="41"/>
  <c r="AH445" i="41" s="1"/>
  <c r="C445" i="41"/>
  <c r="AG445" i="41" s="1"/>
  <c r="AE444" i="41"/>
  <c r="AB444" i="41"/>
  <c r="AA444" i="41"/>
  <c r="Z444" i="41"/>
  <c r="Y444" i="41"/>
  <c r="X444" i="41"/>
  <c r="AF444" i="41" s="1"/>
  <c r="W444" i="41"/>
  <c r="V444" i="41"/>
  <c r="U444" i="41"/>
  <c r="T444" i="41"/>
  <c r="S444" i="41"/>
  <c r="AI444" i="41" s="1"/>
  <c r="R444" i="41"/>
  <c r="AD444" i="41" s="1"/>
  <c r="Q444" i="41"/>
  <c r="O444" i="41"/>
  <c r="N444" i="41"/>
  <c r="M444" i="41"/>
  <c r="L444" i="41"/>
  <c r="K444" i="41"/>
  <c r="P444" i="41" s="1"/>
  <c r="J444" i="41"/>
  <c r="H444" i="41"/>
  <c r="G444" i="41"/>
  <c r="F444" i="41"/>
  <c r="E444" i="41"/>
  <c r="D444" i="41"/>
  <c r="AH444" i="41" s="1"/>
  <c r="C444" i="41"/>
  <c r="AG444" i="41" s="1"/>
  <c r="AB443" i="41"/>
  <c r="AA443" i="41"/>
  <c r="Z443" i="41"/>
  <c r="Y443" i="41"/>
  <c r="X443" i="41"/>
  <c r="AF443" i="41" s="1"/>
  <c r="W443" i="41"/>
  <c r="V443" i="41"/>
  <c r="U443" i="41"/>
  <c r="T443" i="41"/>
  <c r="S443" i="41"/>
  <c r="R443" i="41"/>
  <c r="AC443" i="41" s="1"/>
  <c r="Q443" i="41"/>
  <c r="AI443" i="41" s="1"/>
  <c r="O443" i="41"/>
  <c r="N443" i="41"/>
  <c r="M443" i="41"/>
  <c r="L443" i="41"/>
  <c r="K443" i="41"/>
  <c r="P443" i="41" s="1"/>
  <c r="J443" i="41"/>
  <c r="H443" i="41"/>
  <c r="G443" i="41"/>
  <c r="F443" i="41"/>
  <c r="AH443" i="41" s="1"/>
  <c r="E443" i="41"/>
  <c r="D443" i="41"/>
  <c r="I443" i="41" s="1"/>
  <c r="C443" i="41"/>
  <c r="AG443" i="41" s="1"/>
  <c r="AC442" i="41"/>
  <c r="AB442" i="41"/>
  <c r="AA442" i="41"/>
  <c r="Z442" i="41"/>
  <c r="Y442" i="41"/>
  <c r="X442" i="41"/>
  <c r="AF442" i="41" s="1"/>
  <c r="W442" i="41"/>
  <c r="V442" i="41"/>
  <c r="U442" i="41"/>
  <c r="T442" i="41"/>
  <c r="S442" i="41"/>
  <c r="R442" i="41"/>
  <c r="AJ442" i="41" s="1"/>
  <c r="AK442" i="41" s="1"/>
  <c r="Q442" i="41"/>
  <c r="AI442" i="41" s="1"/>
  <c r="O442" i="41"/>
  <c r="N442" i="41"/>
  <c r="M442" i="41"/>
  <c r="L442" i="41"/>
  <c r="K442" i="41"/>
  <c r="P442" i="41" s="1"/>
  <c r="J442" i="41"/>
  <c r="I442" i="41"/>
  <c r="H442" i="41"/>
  <c r="G442" i="41"/>
  <c r="F442" i="41"/>
  <c r="E442" i="41"/>
  <c r="AG442" i="41" s="1"/>
  <c r="D442" i="41"/>
  <c r="AH442" i="41" s="1"/>
  <c r="C442" i="41"/>
  <c r="AB441" i="41"/>
  <c r="AA441" i="41"/>
  <c r="Z441" i="41"/>
  <c r="Y441" i="41"/>
  <c r="X441" i="41"/>
  <c r="AE441" i="41" s="1"/>
  <c r="W441" i="41"/>
  <c r="V441" i="41"/>
  <c r="U441" i="41"/>
  <c r="T441" i="41"/>
  <c r="AJ441" i="41" s="1"/>
  <c r="AK441" i="41" s="1"/>
  <c r="S441" i="41"/>
  <c r="R441" i="41"/>
  <c r="AD441" i="41" s="1"/>
  <c r="Q441" i="41"/>
  <c r="AI441" i="41" s="1"/>
  <c r="P441" i="41"/>
  <c r="O441" i="41"/>
  <c r="N441" i="41"/>
  <c r="M441" i="41"/>
  <c r="L441" i="41"/>
  <c r="K441" i="41"/>
  <c r="J441" i="41"/>
  <c r="H441" i="41"/>
  <c r="G441" i="41"/>
  <c r="F441" i="41"/>
  <c r="E441" i="41"/>
  <c r="D441" i="41"/>
  <c r="AH441" i="41" s="1"/>
  <c r="C441" i="41"/>
  <c r="AG441" i="41" s="1"/>
  <c r="AE440" i="41"/>
  <c r="AB440" i="41"/>
  <c r="AA440" i="41"/>
  <c r="Z440" i="41"/>
  <c r="Y440" i="41"/>
  <c r="X440" i="41"/>
  <c r="AF440" i="41" s="1"/>
  <c r="W440" i="41"/>
  <c r="V440" i="41"/>
  <c r="U440" i="41"/>
  <c r="T440" i="41"/>
  <c r="S440" i="41"/>
  <c r="AI440" i="41" s="1"/>
  <c r="R440" i="41"/>
  <c r="AD440" i="41" s="1"/>
  <c r="Q440" i="41"/>
  <c r="O440" i="41"/>
  <c r="N440" i="41"/>
  <c r="M440" i="41"/>
  <c r="L440" i="41"/>
  <c r="K440" i="41"/>
  <c r="P440" i="41" s="1"/>
  <c r="J440" i="41"/>
  <c r="H440" i="41"/>
  <c r="G440" i="41"/>
  <c r="F440" i="41"/>
  <c r="E440" i="41"/>
  <c r="D440" i="41"/>
  <c r="AH440" i="41" s="1"/>
  <c r="C440" i="41"/>
  <c r="AG440" i="41" s="1"/>
  <c r="AB439" i="41"/>
  <c r="AA439" i="41"/>
  <c r="Z439" i="41"/>
  <c r="AE439" i="41" s="1"/>
  <c r="Y439" i="41"/>
  <c r="X439" i="41"/>
  <c r="AF439" i="41" s="1"/>
  <c r="W439" i="41"/>
  <c r="V439" i="41"/>
  <c r="U439" i="41"/>
  <c r="T439" i="41"/>
  <c r="S439" i="41"/>
  <c r="R439" i="41"/>
  <c r="AC439" i="41" s="1"/>
  <c r="Q439" i="41"/>
  <c r="AI439" i="41" s="1"/>
  <c r="O439" i="41"/>
  <c r="N439" i="41"/>
  <c r="M439" i="41"/>
  <c r="L439" i="41"/>
  <c r="K439" i="41"/>
  <c r="P439" i="41" s="1"/>
  <c r="J439" i="41"/>
  <c r="H439" i="41"/>
  <c r="G439" i="41"/>
  <c r="F439" i="41"/>
  <c r="AH439" i="41" s="1"/>
  <c r="E439" i="41"/>
  <c r="D439" i="41"/>
  <c r="I439" i="41" s="1"/>
  <c r="C439" i="41"/>
  <c r="AG439" i="41" s="1"/>
  <c r="AC438" i="41"/>
  <c r="AB438" i="41"/>
  <c r="AA438" i="41"/>
  <c r="Z438" i="41"/>
  <c r="Y438" i="41"/>
  <c r="X438" i="41"/>
  <c r="AF438" i="41" s="1"/>
  <c r="W438" i="41"/>
  <c r="V438" i="41"/>
  <c r="U438" i="41"/>
  <c r="T438" i="41"/>
  <c r="S438" i="41"/>
  <c r="R438" i="41"/>
  <c r="AJ438" i="41" s="1"/>
  <c r="AK438" i="41" s="1"/>
  <c r="Q438" i="41"/>
  <c r="AI438" i="41" s="1"/>
  <c r="O438" i="41"/>
  <c r="N438" i="41"/>
  <c r="M438" i="41"/>
  <c r="L438" i="41"/>
  <c r="K438" i="41"/>
  <c r="P438" i="41" s="1"/>
  <c r="J438" i="41"/>
  <c r="I438" i="41"/>
  <c r="H438" i="41"/>
  <c r="G438" i="41"/>
  <c r="F438" i="41"/>
  <c r="E438" i="41"/>
  <c r="AG438" i="41" s="1"/>
  <c r="D438" i="41"/>
  <c r="AH438" i="41" s="1"/>
  <c r="C438" i="41"/>
  <c r="AB437" i="41"/>
  <c r="AA437" i="41"/>
  <c r="Z437" i="41"/>
  <c r="Y437" i="41"/>
  <c r="X437" i="41"/>
  <c r="AE437" i="41" s="1"/>
  <c r="W437" i="41"/>
  <c r="V437" i="41"/>
  <c r="U437" i="41"/>
  <c r="T437" i="41"/>
  <c r="AJ437" i="41" s="1"/>
  <c r="AK437" i="41" s="1"/>
  <c r="S437" i="41"/>
  <c r="R437" i="41"/>
  <c r="AD437" i="41" s="1"/>
  <c r="Q437" i="41"/>
  <c r="AI437" i="41" s="1"/>
  <c r="P437" i="41"/>
  <c r="O437" i="41"/>
  <c r="N437" i="41"/>
  <c r="M437" i="41"/>
  <c r="L437" i="41"/>
  <c r="K437" i="41"/>
  <c r="J437" i="41"/>
  <c r="H437" i="41"/>
  <c r="G437" i="41"/>
  <c r="F437" i="41"/>
  <c r="E437" i="41"/>
  <c r="D437" i="41"/>
  <c r="AH437" i="41" s="1"/>
  <c r="C437" i="41"/>
  <c r="AG437" i="41" s="1"/>
  <c r="AE436" i="41"/>
  <c r="AB436" i="41"/>
  <c r="AA436" i="41"/>
  <c r="Z436" i="41"/>
  <c r="Y436" i="41"/>
  <c r="X436" i="41"/>
  <c r="AF436" i="41" s="1"/>
  <c r="W436" i="41"/>
  <c r="V436" i="41"/>
  <c r="U436" i="41"/>
  <c r="T436" i="41"/>
  <c r="S436" i="41"/>
  <c r="AI436" i="41" s="1"/>
  <c r="R436" i="41"/>
  <c r="AD436" i="41" s="1"/>
  <c r="Q436" i="41"/>
  <c r="O436" i="41"/>
  <c r="N436" i="41"/>
  <c r="M436" i="41"/>
  <c r="L436" i="41"/>
  <c r="K436" i="41"/>
  <c r="P436" i="41" s="1"/>
  <c r="J436" i="41"/>
  <c r="H436" i="41"/>
  <c r="G436" i="41"/>
  <c r="F436" i="41"/>
  <c r="E436" i="41"/>
  <c r="D436" i="41"/>
  <c r="AH436" i="41" s="1"/>
  <c r="C436" i="41"/>
  <c r="AG436" i="41" s="1"/>
  <c r="AB435" i="41"/>
  <c r="AA435" i="41"/>
  <c r="Z435" i="41"/>
  <c r="AE435" i="41" s="1"/>
  <c r="Y435" i="41"/>
  <c r="X435" i="41"/>
  <c r="AF435" i="41" s="1"/>
  <c r="W435" i="41"/>
  <c r="V435" i="41"/>
  <c r="U435" i="41"/>
  <c r="T435" i="41"/>
  <c r="S435" i="41"/>
  <c r="R435" i="41"/>
  <c r="AC435" i="41" s="1"/>
  <c r="Q435" i="41"/>
  <c r="AI435" i="41" s="1"/>
  <c r="O435" i="41"/>
  <c r="N435" i="41"/>
  <c r="M435" i="41"/>
  <c r="L435" i="41"/>
  <c r="K435" i="41"/>
  <c r="P435" i="41" s="1"/>
  <c r="J435" i="41"/>
  <c r="H435" i="41"/>
  <c r="G435" i="41"/>
  <c r="F435" i="41"/>
  <c r="AH435" i="41" s="1"/>
  <c r="E435" i="41"/>
  <c r="D435" i="41"/>
  <c r="I435" i="41" s="1"/>
  <c r="C435" i="41"/>
  <c r="AG435" i="41" s="1"/>
  <c r="AC434" i="41"/>
  <c r="AB434" i="41"/>
  <c r="AA434" i="41"/>
  <c r="Z434" i="41"/>
  <c r="Y434" i="41"/>
  <c r="X434" i="41"/>
  <c r="AF434" i="41" s="1"/>
  <c r="W434" i="41"/>
  <c r="V434" i="41"/>
  <c r="U434" i="41"/>
  <c r="T434" i="41"/>
  <c r="S434" i="41"/>
  <c r="R434" i="41"/>
  <c r="AJ434" i="41" s="1"/>
  <c r="Q434" i="41"/>
  <c r="AI434" i="41" s="1"/>
  <c r="O434" i="41"/>
  <c r="N434" i="41"/>
  <c r="M434" i="41"/>
  <c r="L434" i="41"/>
  <c r="K434" i="41"/>
  <c r="P434" i="41" s="1"/>
  <c r="J434" i="41"/>
  <c r="I434" i="41"/>
  <c r="H434" i="41"/>
  <c r="G434" i="41"/>
  <c r="F434" i="41"/>
  <c r="E434" i="41"/>
  <c r="AG434" i="41" s="1"/>
  <c r="D434" i="41"/>
  <c r="AH434" i="41" s="1"/>
  <c r="C434" i="41"/>
  <c r="AB433" i="41"/>
  <c r="AA433" i="41"/>
  <c r="Z433" i="41"/>
  <c r="Y433" i="41"/>
  <c r="X433" i="41"/>
  <c r="AE433" i="41" s="1"/>
  <c r="W433" i="41"/>
  <c r="V433" i="41"/>
  <c r="U433" i="41"/>
  <c r="T433" i="41"/>
  <c r="AJ433" i="41" s="1"/>
  <c r="AK433" i="41" s="1"/>
  <c r="S433" i="41"/>
  <c r="R433" i="41"/>
  <c r="AD433" i="41" s="1"/>
  <c r="Q433" i="41"/>
  <c r="AI433" i="41" s="1"/>
  <c r="P433" i="41"/>
  <c r="O433" i="41"/>
  <c r="N433" i="41"/>
  <c r="M433" i="41"/>
  <c r="L433" i="41"/>
  <c r="K433" i="41"/>
  <c r="J433" i="41"/>
  <c r="H433" i="41"/>
  <c r="G433" i="41"/>
  <c r="F433" i="41"/>
  <c r="E433" i="41"/>
  <c r="D433" i="41"/>
  <c r="AH433" i="41" s="1"/>
  <c r="C433" i="41"/>
  <c r="AG433" i="41" s="1"/>
  <c r="AE432" i="41"/>
  <c r="AB432" i="41"/>
  <c r="AA432" i="41"/>
  <c r="Z432" i="41"/>
  <c r="Y432" i="41"/>
  <c r="X432" i="41"/>
  <c r="AF432" i="41" s="1"/>
  <c r="W432" i="41"/>
  <c r="V432" i="41"/>
  <c r="U432" i="41"/>
  <c r="T432" i="41"/>
  <c r="S432" i="41"/>
  <c r="AI432" i="41" s="1"/>
  <c r="R432" i="41"/>
  <c r="AD432" i="41" s="1"/>
  <c r="Q432" i="41"/>
  <c r="O432" i="41"/>
  <c r="N432" i="41"/>
  <c r="M432" i="41"/>
  <c r="L432" i="41"/>
  <c r="K432" i="41"/>
  <c r="P432" i="41" s="1"/>
  <c r="J432" i="41"/>
  <c r="H432" i="41"/>
  <c r="G432" i="41"/>
  <c r="F432" i="41"/>
  <c r="E432" i="41"/>
  <c r="D432" i="41"/>
  <c r="AH432" i="41" s="1"/>
  <c r="C432" i="41"/>
  <c r="AG432" i="41" s="1"/>
  <c r="AB431" i="41"/>
  <c r="AA431" i="41"/>
  <c r="Z431" i="41"/>
  <c r="Y431" i="41"/>
  <c r="X431" i="41"/>
  <c r="AF431" i="41" s="1"/>
  <c r="W431" i="41"/>
  <c r="V431" i="41"/>
  <c r="U431" i="41"/>
  <c r="T431" i="41"/>
  <c r="S431" i="41"/>
  <c r="R431" i="41"/>
  <c r="AC431" i="41" s="1"/>
  <c r="Q431" i="41"/>
  <c r="AI431" i="41" s="1"/>
  <c r="O431" i="41"/>
  <c r="N431" i="41"/>
  <c r="M431" i="41"/>
  <c r="L431" i="41"/>
  <c r="K431" i="41"/>
  <c r="P431" i="41" s="1"/>
  <c r="J431" i="41"/>
  <c r="H431" i="41"/>
  <c r="G431" i="41"/>
  <c r="F431" i="41"/>
  <c r="AH431" i="41" s="1"/>
  <c r="E431" i="41"/>
  <c r="D431" i="41"/>
  <c r="I431" i="41" s="1"/>
  <c r="C431" i="41"/>
  <c r="AG431" i="41" s="1"/>
  <c r="AC430" i="41"/>
  <c r="AB430" i="41"/>
  <c r="AA430" i="41"/>
  <c r="Z430" i="41"/>
  <c r="Y430" i="41"/>
  <c r="X430" i="41"/>
  <c r="AF430" i="41" s="1"/>
  <c r="W430" i="41"/>
  <c r="V430" i="41"/>
  <c r="U430" i="41"/>
  <c r="T430" i="41"/>
  <c r="S430" i="41"/>
  <c r="R430" i="41"/>
  <c r="AJ430" i="41" s="1"/>
  <c r="Q430" i="41"/>
  <c r="AI430" i="41" s="1"/>
  <c r="O430" i="41"/>
  <c r="N430" i="41"/>
  <c r="M430" i="41"/>
  <c r="L430" i="41"/>
  <c r="K430" i="41"/>
  <c r="P430" i="41" s="1"/>
  <c r="J430" i="41"/>
  <c r="I430" i="41"/>
  <c r="H430" i="41"/>
  <c r="G430" i="41"/>
  <c r="F430" i="41"/>
  <c r="E430" i="41"/>
  <c r="AG430" i="41" s="1"/>
  <c r="D430" i="41"/>
  <c r="AH430" i="41" s="1"/>
  <c r="C430" i="41"/>
  <c r="AB429" i="41"/>
  <c r="AA429" i="41"/>
  <c r="Z429" i="41"/>
  <c r="Y429" i="41"/>
  <c r="X429" i="41"/>
  <c r="AE429" i="41" s="1"/>
  <c r="W429" i="41"/>
  <c r="V429" i="41"/>
  <c r="U429" i="41"/>
  <c r="T429" i="41"/>
  <c r="AJ429" i="41" s="1"/>
  <c r="AK429" i="41" s="1"/>
  <c r="S429" i="41"/>
  <c r="R429" i="41"/>
  <c r="AD429" i="41" s="1"/>
  <c r="Q429" i="41"/>
  <c r="AI429" i="41" s="1"/>
  <c r="P429" i="41"/>
  <c r="O429" i="41"/>
  <c r="N429" i="41"/>
  <c r="M429" i="41"/>
  <c r="L429" i="41"/>
  <c r="K429" i="41"/>
  <c r="J429" i="41"/>
  <c r="H429" i="41"/>
  <c r="G429" i="41"/>
  <c r="F429" i="41"/>
  <c r="E429" i="41"/>
  <c r="D429" i="41"/>
  <c r="AH429" i="41" s="1"/>
  <c r="C429" i="41"/>
  <c r="AG429" i="41" s="1"/>
  <c r="AE428" i="41"/>
  <c r="AB428" i="41"/>
  <c r="AA428" i="41"/>
  <c r="Z428" i="41"/>
  <c r="Y428" i="41"/>
  <c r="X428" i="41"/>
  <c r="AF428" i="41" s="1"/>
  <c r="W428" i="41"/>
  <c r="V428" i="41"/>
  <c r="U428" i="41"/>
  <c r="T428" i="41"/>
  <c r="S428" i="41"/>
  <c r="AI428" i="41" s="1"/>
  <c r="R428" i="41"/>
  <c r="AD428" i="41" s="1"/>
  <c r="Q428" i="41"/>
  <c r="O428" i="41"/>
  <c r="N428" i="41"/>
  <c r="M428" i="41"/>
  <c r="L428" i="41"/>
  <c r="K428" i="41"/>
  <c r="P428" i="41" s="1"/>
  <c r="J428" i="41"/>
  <c r="H428" i="41"/>
  <c r="G428" i="41"/>
  <c r="F428" i="41"/>
  <c r="E428" i="41"/>
  <c r="D428" i="41"/>
  <c r="AH428" i="41" s="1"/>
  <c r="C428" i="41"/>
  <c r="AG428" i="41" s="1"/>
  <c r="AB427" i="41"/>
  <c r="AA427" i="41"/>
  <c r="Z427" i="41"/>
  <c r="Y427" i="41"/>
  <c r="X427" i="41"/>
  <c r="AF427" i="41" s="1"/>
  <c r="W427" i="41"/>
  <c r="V427" i="41"/>
  <c r="U427" i="41"/>
  <c r="T427" i="41"/>
  <c r="S427" i="41"/>
  <c r="R427" i="41"/>
  <c r="AC427" i="41" s="1"/>
  <c r="Q427" i="41"/>
  <c r="AI427" i="41" s="1"/>
  <c r="O427" i="41"/>
  <c r="N427" i="41"/>
  <c r="M427" i="41"/>
  <c r="L427" i="41"/>
  <c r="K427" i="41"/>
  <c r="P427" i="41" s="1"/>
  <c r="J427" i="41"/>
  <c r="H427" i="41"/>
  <c r="G427" i="41"/>
  <c r="F427" i="41"/>
  <c r="AH427" i="41" s="1"/>
  <c r="E427" i="41"/>
  <c r="D427" i="41"/>
  <c r="I427" i="41" s="1"/>
  <c r="C427" i="41"/>
  <c r="AG427" i="41" s="1"/>
  <c r="AC426" i="41"/>
  <c r="AB426" i="41"/>
  <c r="AA426" i="41"/>
  <c r="Z426" i="41"/>
  <c r="Y426" i="41"/>
  <c r="X426" i="41"/>
  <c r="AF426" i="41" s="1"/>
  <c r="W426" i="41"/>
  <c r="V426" i="41"/>
  <c r="U426" i="41"/>
  <c r="T426" i="41"/>
  <c r="S426" i="41"/>
  <c r="R426" i="41"/>
  <c r="AJ426" i="41" s="1"/>
  <c r="Q426" i="41"/>
  <c r="AI426" i="41" s="1"/>
  <c r="O426" i="41"/>
  <c r="N426" i="41"/>
  <c r="M426" i="41"/>
  <c r="L426" i="41"/>
  <c r="K426" i="41"/>
  <c r="P426" i="41" s="1"/>
  <c r="J426" i="41"/>
  <c r="I426" i="41"/>
  <c r="H426" i="41"/>
  <c r="G426" i="41"/>
  <c r="F426" i="41"/>
  <c r="E426" i="41"/>
  <c r="AG426" i="41" s="1"/>
  <c r="D426" i="41"/>
  <c r="AH426" i="41" s="1"/>
  <c r="C426" i="41"/>
  <c r="AB425" i="41"/>
  <c r="AA425" i="41"/>
  <c r="Z425" i="41"/>
  <c r="Y425" i="41"/>
  <c r="X425" i="41"/>
  <c r="AE425" i="41" s="1"/>
  <c r="W425" i="41"/>
  <c r="V425" i="41"/>
  <c r="U425" i="41"/>
  <c r="T425" i="41"/>
  <c r="AJ425" i="41" s="1"/>
  <c r="AK425" i="41" s="1"/>
  <c r="S425" i="41"/>
  <c r="R425" i="41"/>
  <c r="AD425" i="41" s="1"/>
  <c r="Q425" i="41"/>
  <c r="AI425" i="41" s="1"/>
  <c r="P425" i="41"/>
  <c r="O425" i="41"/>
  <c r="N425" i="41"/>
  <c r="M425" i="41"/>
  <c r="L425" i="41"/>
  <c r="K425" i="41"/>
  <c r="J425" i="41"/>
  <c r="H425" i="41"/>
  <c r="G425" i="41"/>
  <c r="F425" i="41"/>
  <c r="E425" i="41"/>
  <c r="D425" i="41"/>
  <c r="AH425" i="41" s="1"/>
  <c r="C425" i="41"/>
  <c r="AG425" i="41" s="1"/>
  <c r="AE424" i="41"/>
  <c r="AB424" i="41"/>
  <c r="AA424" i="41"/>
  <c r="Z424" i="41"/>
  <c r="Y424" i="41"/>
  <c r="X424" i="41"/>
  <c r="AF424" i="41" s="1"/>
  <c r="W424" i="41"/>
  <c r="V424" i="41"/>
  <c r="U424" i="41"/>
  <c r="T424" i="41"/>
  <c r="S424" i="41"/>
  <c r="AI424" i="41" s="1"/>
  <c r="R424" i="41"/>
  <c r="AD424" i="41" s="1"/>
  <c r="Q424" i="41"/>
  <c r="O424" i="41"/>
  <c r="N424" i="41"/>
  <c r="M424" i="41"/>
  <c r="L424" i="41"/>
  <c r="K424" i="41"/>
  <c r="P424" i="41" s="1"/>
  <c r="J424" i="41"/>
  <c r="H424" i="41"/>
  <c r="G424" i="41"/>
  <c r="F424" i="41"/>
  <c r="E424" i="41"/>
  <c r="D424" i="41"/>
  <c r="AH424" i="41" s="1"/>
  <c r="C424" i="41"/>
  <c r="AG424" i="41" s="1"/>
  <c r="AB423" i="41"/>
  <c r="AA423" i="41"/>
  <c r="Z423" i="41"/>
  <c r="Y423" i="41"/>
  <c r="X423" i="41"/>
  <c r="AF423" i="41" s="1"/>
  <c r="W423" i="41"/>
  <c r="V423" i="41"/>
  <c r="U423" i="41"/>
  <c r="T423" i="41"/>
  <c r="S423" i="41"/>
  <c r="R423" i="41"/>
  <c r="AC423" i="41" s="1"/>
  <c r="Q423" i="41"/>
  <c r="AI423" i="41" s="1"/>
  <c r="O423" i="41"/>
  <c r="N423" i="41"/>
  <c r="M423" i="41"/>
  <c r="L423" i="41"/>
  <c r="K423" i="41"/>
  <c r="P423" i="41" s="1"/>
  <c r="J423" i="41"/>
  <c r="H423" i="41"/>
  <c r="G423" i="41"/>
  <c r="F423" i="41"/>
  <c r="AH423" i="41" s="1"/>
  <c r="E423" i="41"/>
  <c r="D423" i="41"/>
  <c r="I423" i="41" s="1"/>
  <c r="C423" i="41"/>
  <c r="AG423" i="41" s="1"/>
  <c r="AC422" i="41"/>
  <c r="AB422" i="41"/>
  <c r="AA422" i="41"/>
  <c r="Z422" i="41"/>
  <c r="Y422" i="41"/>
  <c r="X422" i="41"/>
  <c r="AF422" i="41" s="1"/>
  <c r="W422" i="41"/>
  <c r="V422" i="41"/>
  <c r="U422" i="41"/>
  <c r="T422" i="41"/>
  <c r="S422" i="41"/>
  <c r="R422" i="41"/>
  <c r="AJ422" i="41" s="1"/>
  <c r="Q422" i="41"/>
  <c r="AI422" i="41" s="1"/>
  <c r="O422" i="41"/>
  <c r="N422" i="41"/>
  <c r="M422" i="41"/>
  <c r="L422" i="41"/>
  <c r="K422" i="41"/>
  <c r="P422" i="41" s="1"/>
  <c r="J422" i="41"/>
  <c r="I422" i="41"/>
  <c r="H422" i="41"/>
  <c r="G422" i="41"/>
  <c r="F422" i="41"/>
  <c r="E422" i="41"/>
  <c r="AG422" i="41" s="1"/>
  <c r="D422" i="41"/>
  <c r="AH422" i="41" s="1"/>
  <c r="C422" i="41"/>
  <c r="AB421" i="41"/>
  <c r="AA421" i="41"/>
  <c r="Z421" i="41"/>
  <c r="Y421" i="41"/>
  <c r="X421" i="41"/>
  <c r="AE421" i="41" s="1"/>
  <c r="W421" i="41"/>
  <c r="V421" i="41"/>
  <c r="U421" i="41"/>
  <c r="T421" i="41"/>
  <c r="AJ421" i="41" s="1"/>
  <c r="AK421" i="41" s="1"/>
  <c r="S421" i="41"/>
  <c r="R421" i="41"/>
  <c r="AD421" i="41" s="1"/>
  <c r="Q421" i="41"/>
  <c r="AI421" i="41" s="1"/>
  <c r="P421" i="41"/>
  <c r="O421" i="41"/>
  <c r="N421" i="41"/>
  <c r="M421" i="41"/>
  <c r="L421" i="41"/>
  <c r="K421" i="41"/>
  <c r="J421" i="41"/>
  <c r="H421" i="41"/>
  <c r="G421" i="41"/>
  <c r="F421" i="41"/>
  <c r="E421" i="41"/>
  <c r="D421" i="41"/>
  <c r="AH421" i="41" s="1"/>
  <c r="C421" i="41"/>
  <c r="AG421" i="41" s="1"/>
  <c r="AE420" i="41"/>
  <c r="AB420" i="41"/>
  <c r="AA420" i="41"/>
  <c r="Z420" i="41"/>
  <c r="Y420" i="41"/>
  <c r="X420" i="41"/>
  <c r="AF420" i="41" s="1"/>
  <c r="W420" i="41"/>
  <c r="V420" i="41"/>
  <c r="U420" i="41"/>
  <c r="T420" i="41"/>
  <c r="S420" i="41"/>
  <c r="AI420" i="41" s="1"/>
  <c r="R420" i="41"/>
  <c r="AD420" i="41" s="1"/>
  <c r="Q420" i="41"/>
  <c r="O420" i="41"/>
  <c r="N420" i="41"/>
  <c r="M420" i="41"/>
  <c r="L420" i="41"/>
  <c r="K420" i="41"/>
  <c r="P420" i="41" s="1"/>
  <c r="J420" i="41"/>
  <c r="H420" i="41"/>
  <c r="G420" i="41"/>
  <c r="F420" i="41"/>
  <c r="E420" i="41"/>
  <c r="D420" i="41"/>
  <c r="AH420" i="41" s="1"/>
  <c r="C420" i="41"/>
  <c r="AG420" i="41" s="1"/>
  <c r="AB419" i="41"/>
  <c r="AA419" i="41"/>
  <c r="Z419" i="41"/>
  <c r="Y419" i="41"/>
  <c r="X419" i="41"/>
  <c r="AF419" i="41" s="1"/>
  <c r="W419" i="41"/>
  <c r="V419" i="41"/>
  <c r="U419" i="41"/>
  <c r="T419" i="41"/>
  <c r="S419" i="41"/>
  <c r="R419" i="41"/>
  <c r="AC419" i="41" s="1"/>
  <c r="Q419" i="41"/>
  <c r="AI419" i="41" s="1"/>
  <c r="O419" i="41"/>
  <c r="N419" i="41"/>
  <c r="M419" i="41"/>
  <c r="L419" i="41"/>
  <c r="K419" i="41"/>
  <c r="P419" i="41" s="1"/>
  <c r="J419" i="41"/>
  <c r="H419" i="41"/>
  <c r="G419" i="41"/>
  <c r="F419" i="41"/>
  <c r="AH419" i="41" s="1"/>
  <c r="E419" i="41"/>
  <c r="D419" i="41"/>
  <c r="I419" i="41" s="1"/>
  <c r="C419" i="41"/>
  <c r="AG419" i="41" s="1"/>
  <c r="AC418" i="41"/>
  <c r="AB418" i="41"/>
  <c r="AA418" i="41"/>
  <c r="Z418" i="41"/>
  <c r="Y418" i="41"/>
  <c r="X418" i="41"/>
  <c r="AF418" i="41" s="1"/>
  <c r="W418" i="41"/>
  <c r="V418" i="41"/>
  <c r="U418" i="41"/>
  <c r="T418" i="41"/>
  <c r="S418" i="41"/>
  <c r="R418" i="41"/>
  <c r="AJ418" i="41" s="1"/>
  <c r="Q418" i="41"/>
  <c r="AI418" i="41" s="1"/>
  <c r="O418" i="41"/>
  <c r="N418" i="41"/>
  <c r="M418" i="41"/>
  <c r="L418" i="41"/>
  <c r="K418" i="41"/>
  <c r="P418" i="41" s="1"/>
  <c r="J418" i="41"/>
  <c r="I418" i="41"/>
  <c r="H418" i="41"/>
  <c r="G418" i="41"/>
  <c r="F418" i="41"/>
  <c r="E418" i="41"/>
  <c r="AG418" i="41" s="1"/>
  <c r="D418" i="41"/>
  <c r="AH418" i="41" s="1"/>
  <c r="C418" i="41"/>
  <c r="AB417" i="41"/>
  <c r="AA417" i="41"/>
  <c r="Z417" i="41"/>
  <c r="Y417" i="41"/>
  <c r="X417" i="41"/>
  <c r="AE417" i="41" s="1"/>
  <c r="W417" i="41"/>
  <c r="V417" i="41"/>
  <c r="U417" i="41"/>
  <c r="T417" i="41"/>
  <c r="AJ417" i="41" s="1"/>
  <c r="AK417" i="41" s="1"/>
  <c r="S417" i="41"/>
  <c r="R417" i="41"/>
  <c r="AD417" i="41" s="1"/>
  <c r="Q417" i="41"/>
  <c r="AI417" i="41" s="1"/>
  <c r="P417" i="41"/>
  <c r="O417" i="41"/>
  <c r="N417" i="41"/>
  <c r="M417" i="41"/>
  <c r="L417" i="41"/>
  <c r="K417" i="41"/>
  <c r="J417" i="41"/>
  <c r="H417" i="41"/>
  <c r="G417" i="41"/>
  <c r="F417" i="41"/>
  <c r="E417" i="41"/>
  <c r="D417" i="41"/>
  <c r="AH417" i="41" s="1"/>
  <c r="C417" i="41"/>
  <c r="AG417" i="41" s="1"/>
  <c r="AE416" i="41"/>
  <c r="AB416" i="41"/>
  <c r="AA416" i="41"/>
  <c r="Z416" i="41"/>
  <c r="Y416" i="41"/>
  <c r="X416" i="41"/>
  <c r="AF416" i="41" s="1"/>
  <c r="W416" i="41"/>
  <c r="V416" i="41"/>
  <c r="U416" i="41"/>
  <c r="T416" i="41"/>
  <c r="S416" i="41"/>
  <c r="AI416" i="41" s="1"/>
  <c r="R416" i="41"/>
  <c r="AD416" i="41" s="1"/>
  <c r="Q416" i="41"/>
  <c r="O416" i="41"/>
  <c r="N416" i="41"/>
  <c r="M416" i="41"/>
  <c r="L416" i="41"/>
  <c r="K416" i="41"/>
  <c r="P416" i="41" s="1"/>
  <c r="J416" i="41"/>
  <c r="H416" i="41"/>
  <c r="G416" i="41"/>
  <c r="F416" i="41"/>
  <c r="E416" i="41"/>
  <c r="D416" i="41"/>
  <c r="AH416" i="41" s="1"/>
  <c r="C416" i="41"/>
  <c r="AG416" i="41" s="1"/>
  <c r="AB415" i="41"/>
  <c r="AA415" i="41"/>
  <c r="Z415" i="41"/>
  <c r="Y415" i="41"/>
  <c r="X415" i="41"/>
  <c r="AF415" i="41" s="1"/>
  <c r="W415" i="41"/>
  <c r="V415" i="41"/>
  <c r="U415" i="41"/>
  <c r="T415" i="41"/>
  <c r="S415" i="41"/>
  <c r="R415" i="41"/>
  <c r="AC415" i="41" s="1"/>
  <c r="Q415" i="41"/>
  <c r="AI415" i="41" s="1"/>
  <c r="O415" i="41"/>
  <c r="N415" i="41"/>
  <c r="M415" i="41"/>
  <c r="L415" i="41"/>
  <c r="K415" i="41"/>
  <c r="P415" i="41" s="1"/>
  <c r="J415" i="41"/>
  <c r="H415" i="41"/>
  <c r="G415" i="41"/>
  <c r="F415" i="41"/>
  <c r="AH415" i="41" s="1"/>
  <c r="E415" i="41"/>
  <c r="D415" i="41"/>
  <c r="I415" i="41" s="1"/>
  <c r="C415" i="41"/>
  <c r="AG415" i="41" s="1"/>
  <c r="AC414" i="41"/>
  <c r="AB414" i="41"/>
  <c r="AB450" i="41" s="1"/>
  <c r="AA414" i="41"/>
  <c r="AA450" i="41" s="1"/>
  <c r="Z414" i="41"/>
  <c r="Z450" i="41" s="1"/>
  <c r="Y414" i="41"/>
  <c r="Y450" i="41" s="1"/>
  <c r="X414" i="41"/>
  <c r="X450" i="41" s="1"/>
  <c r="W414" i="41"/>
  <c r="W450" i="41" s="1"/>
  <c r="V414" i="41"/>
  <c r="V450" i="41" s="1"/>
  <c r="U414" i="41"/>
  <c r="U450" i="41" s="1"/>
  <c r="T414" i="41"/>
  <c r="T450" i="41" s="1"/>
  <c r="S414" i="41"/>
  <c r="S450" i="41" s="1"/>
  <c r="R414" i="41"/>
  <c r="AJ414" i="41" s="1"/>
  <c r="Q414" i="41"/>
  <c r="AI414" i="41" s="1"/>
  <c r="AI450" i="41" s="1"/>
  <c r="O414" i="41"/>
  <c r="O450" i="41" s="1"/>
  <c r="N414" i="41"/>
  <c r="N450" i="41" s="1"/>
  <c r="M414" i="41"/>
  <c r="M450" i="41" s="1"/>
  <c r="L414" i="41"/>
  <c r="L450" i="41" s="1"/>
  <c r="K414" i="41"/>
  <c r="P414" i="41" s="1"/>
  <c r="J414" i="41"/>
  <c r="J450" i="41" s="1"/>
  <c r="I414" i="41"/>
  <c r="H414" i="41"/>
  <c r="H450" i="41" s="1"/>
  <c r="G414" i="41"/>
  <c r="G450" i="41" s="1"/>
  <c r="F414" i="41"/>
  <c r="F450" i="41" s="1"/>
  <c r="E414" i="41"/>
  <c r="E450" i="41" s="1"/>
  <c r="D414" i="41"/>
  <c r="D450" i="41" s="1"/>
  <c r="C414" i="41"/>
  <c r="C450" i="41" s="1"/>
  <c r="AB404" i="41"/>
  <c r="AA404" i="41"/>
  <c r="Z404" i="41"/>
  <c r="Y404" i="41"/>
  <c r="X404" i="41"/>
  <c r="AF404" i="41" s="1"/>
  <c r="W404" i="41"/>
  <c r="V404" i="41"/>
  <c r="U404" i="41"/>
  <c r="T404" i="41"/>
  <c r="S404" i="41"/>
  <c r="R404" i="41"/>
  <c r="AC404" i="41" s="1"/>
  <c r="Q404" i="41"/>
  <c r="AI404" i="41" s="1"/>
  <c r="O404" i="41"/>
  <c r="N404" i="41"/>
  <c r="M404" i="41"/>
  <c r="L404" i="41"/>
  <c r="K404" i="41"/>
  <c r="P404" i="41" s="1"/>
  <c r="J404" i="41"/>
  <c r="H404" i="41"/>
  <c r="G404" i="41"/>
  <c r="F404" i="41"/>
  <c r="AH404" i="41" s="1"/>
  <c r="E404" i="41"/>
  <c r="D404" i="41"/>
  <c r="I404" i="41" s="1"/>
  <c r="C404" i="41"/>
  <c r="AG404" i="41" s="1"/>
  <c r="AC403" i="41"/>
  <c r="AB403" i="41"/>
  <c r="AA403" i="41"/>
  <c r="Z403" i="41"/>
  <c r="Y403" i="41"/>
  <c r="X403" i="41"/>
  <c r="AF403" i="41" s="1"/>
  <c r="W403" i="41"/>
  <c r="V403" i="41"/>
  <c r="U403" i="41"/>
  <c r="T403" i="41"/>
  <c r="S403" i="41"/>
  <c r="R403" i="41"/>
  <c r="AJ403" i="41" s="1"/>
  <c r="Q403" i="41"/>
  <c r="AI403" i="41" s="1"/>
  <c r="O403" i="41"/>
  <c r="N403" i="41"/>
  <c r="M403" i="41"/>
  <c r="L403" i="41"/>
  <c r="K403" i="41"/>
  <c r="P403" i="41" s="1"/>
  <c r="J403" i="41"/>
  <c r="I403" i="41"/>
  <c r="H403" i="41"/>
  <c r="G403" i="41"/>
  <c r="F403" i="41"/>
  <c r="E403" i="41"/>
  <c r="AG403" i="41" s="1"/>
  <c r="D403" i="41"/>
  <c r="AH403" i="41" s="1"/>
  <c r="C403" i="41"/>
  <c r="AB402" i="41"/>
  <c r="AA402" i="41"/>
  <c r="Z402" i="41"/>
  <c r="Y402" i="41"/>
  <c r="X402" i="41"/>
  <c r="AE402" i="41" s="1"/>
  <c r="W402" i="41"/>
  <c r="V402" i="41"/>
  <c r="U402" i="41"/>
  <c r="T402" i="41"/>
  <c r="AJ402" i="41" s="1"/>
  <c r="AK402" i="41" s="1"/>
  <c r="S402" i="41"/>
  <c r="R402" i="41"/>
  <c r="AD402" i="41" s="1"/>
  <c r="Q402" i="41"/>
  <c r="AI402" i="41" s="1"/>
  <c r="P402" i="41"/>
  <c r="O402" i="41"/>
  <c r="N402" i="41"/>
  <c r="M402" i="41"/>
  <c r="L402" i="41"/>
  <c r="K402" i="41"/>
  <c r="J402" i="41"/>
  <c r="H402" i="41"/>
  <c r="G402" i="41"/>
  <c r="F402" i="41"/>
  <c r="E402" i="41"/>
  <c r="D402" i="41"/>
  <c r="AH402" i="41" s="1"/>
  <c r="C402" i="41"/>
  <c r="AG402" i="41" s="1"/>
  <c r="AE401" i="41"/>
  <c r="AB401" i="41"/>
  <c r="AA401" i="41"/>
  <c r="Z401" i="41"/>
  <c r="Y401" i="41"/>
  <c r="X401" i="41"/>
  <c r="AF401" i="41" s="1"/>
  <c r="W401" i="41"/>
  <c r="V401" i="41"/>
  <c r="U401" i="41"/>
  <c r="T401" i="41"/>
  <c r="S401" i="41"/>
  <c r="AI401" i="41" s="1"/>
  <c r="R401" i="41"/>
  <c r="AD401" i="41" s="1"/>
  <c r="Q401" i="41"/>
  <c r="O401" i="41"/>
  <c r="N401" i="41"/>
  <c r="M401" i="41"/>
  <c r="L401" i="41"/>
  <c r="K401" i="41"/>
  <c r="P401" i="41" s="1"/>
  <c r="J401" i="41"/>
  <c r="H401" i="41"/>
  <c r="G401" i="41"/>
  <c r="F401" i="41"/>
  <c r="E401" i="41"/>
  <c r="D401" i="41"/>
  <c r="AH401" i="41" s="1"/>
  <c r="C401" i="41"/>
  <c r="AG401" i="41" s="1"/>
  <c r="AB400" i="41"/>
  <c r="AA400" i="41"/>
  <c r="Z400" i="41"/>
  <c r="Y400" i="41"/>
  <c r="X400" i="41"/>
  <c r="AF400" i="41" s="1"/>
  <c r="W400" i="41"/>
  <c r="V400" i="41"/>
  <c r="U400" i="41"/>
  <c r="T400" i="41"/>
  <c r="S400" i="41"/>
  <c r="R400" i="41"/>
  <c r="AC400" i="41" s="1"/>
  <c r="Q400" i="41"/>
  <c r="AI400" i="41" s="1"/>
  <c r="O400" i="41"/>
  <c r="N400" i="41"/>
  <c r="M400" i="41"/>
  <c r="L400" i="41"/>
  <c r="K400" i="41"/>
  <c r="P400" i="41" s="1"/>
  <c r="J400" i="41"/>
  <c r="H400" i="41"/>
  <c r="G400" i="41"/>
  <c r="F400" i="41"/>
  <c r="AH400" i="41" s="1"/>
  <c r="E400" i="41"/>
  <c r="D400" i="41"/>
  <c r="I400" i="41" s="1"/>
  <c r="C400" i="41"/>
  <c r="AG400" i="41" s="1"/>
  <c r="AC399" i="41"/>
  <c r="AB399" i="41"/>
  <c r="AA399" i="41"/>
  <c r="Z399" i="41"/>
  <c r="Y399" i="41"/>
  <c r="X399" i="41"/>
  <c r="AF399" i="41" s="1"/>
  <c r="W399" i="41"/>
  <c r="V399" i="41"/>
  <c r="U399" i="41"/>
  <c r="T399" i="41"/>
  <c r="S399" i="41"/>
  <c r="R399" i="41"/>
  <c r="AJ399" i="41" s="1"/>
  <c r="Q399" i="41"/>
  <c r="AI399" i="41" s="1"/>
  <c r="O399" i="41"/>
  <c r="N399" i="41"/>
  <c r="M399" i="41"/>
  <c r="L399" i="41"/>
  <c r="K399" i="41"/>
  <c r="P399" i="41" s="1"/>
  <c r="J399" i="41"/>
  <c r="I399" i="41"/>
  <c r="H399" i="41"/>
  <c r="G399" i="41"/>
  <c r="F399" i="41"/>
  <c r="E399" i="41"/>
  <c r="AG399" i="41" s="1"/>
  <c r="D399" i="41"/>
  <c r="AH399" i="41" s="1"/>
  <c r="C399" i="41"/>
  <c r="AB398" i="41"/>
  <c r="AA398" i="41"/>
  <c r="Z398" i="41"/>
  <c r="Y398" i="41"/>
  <c r="X398" i="41"/>
  <c r="AE398" i="41" s="1"/>
  <c r="W398" i="41"/>
  <c r="V398" i="41"/>
  <c r="U398" i="41"/>
  <c r="T398" i="41"/>
  <c r="AJ398" i="41" s="1"/>
  <c r="AK398" i="41" s="1"/>
  <c r="S398" i="41"/>
  <c r="R398" i="41"/>
  <c r="AD398" i="41" s="1"/>
  <c r="Q398" i="41"/>
  <c r="AI398" i="41" s="1"/>
  <c r="P398" i="41"/>
  <c r="O398" i="41"/>
  <c r="N398" i="41"/>
  <c r="M398" i="41"/>
  <c r="L398" i="41"/>
  <c r="K398" i="41"/>
  <c r="J398" i="41"/>
  <c r="H398" i="41"/>
  <c r="G398" i="41"/>
  <c r="F398" i="41"/>
  <c r="E398" i="41"/>
  <c r="D398" i="41"/>
  <c r="AH398" i="41" s="1"/>
  <c r="C398" i="41"/>
  <c r="AG398" i="41" s="1"/>
  <c r="AE397" i="41"/>
  <c r="AB397" i="41"/>
  <c r="AA397" i="41"/>
  <c r="Z397" i="41"/>
  <c r="Y397" i="41"/>
  <c r="X397" i="41"/>
  <c r="AF397" i="41" s="1"/>
  <c r="W397" i="41"/>
  <c r="V397" i="41"/>
  <c r="U397" i="41"/>
  <c r="T397" i="41"/>
  <c r="S397" i="41"/>
  <c r="AI397" i="41" s="1"/>
  <c r="R397" i="41"/>
  <c r="AD397" i="41" s="1"/>
  <c r="Q397" i="41"/>
  <c r="O397" i="41"/>
  <c r="N397" i="41"/>
  <c r="M397" i="41"/>
  <c r="L397" i="41"/>
  <c r="K397" i="41"/>
  <c r="P397" i="41" s="1"/>
  <c r="J397" i="41"/>
  <c r="H397" i="41"/>
  <c r="G397" i="41"/>
  <c r="F397" i="41"/>
  <c r="E397" i="41"/>
  <c r="D397" i="41"/>
  <c r="AH397" i="41" s="1"/>
  <c r="C397" i="41"/>
  <c r="AG397" i="41" s="1"/>
  <c r="AB396" i="41"/>
  <c r="AA396" i="41"/>
  <c r="Z396" i="41"/>
  <c r="Y396" i="41"/>
  <c r="X396" i="41"/>
  <c r="AF396" i="41" s="1"/>
  <c r="W396" i="41"/>
  <c r="V396" i="41"/>
  <c r="U396" i="41"/>
  <c r="T396" i="41"/>
  <c r="S396" i="41"/>
  <c r="R396" i="41"/>
  <c r="AC396" i="41" s="1"/>
  <c r="Q396" i="41"/>
  <c r="AI396" i="41" s="1"/>
  <c r="O396" i="41"/>
  <c r="N396" i="41"/>
  <c r="M396" i="41"/>
  <c r="L396" i="41"/>
  <c r="K396" i="41"/>
  <c r="P396" i="41" s="1"/>
  <c r="J396" i="41"/>
  <c r="H396" i="41"/>
  <c r="G396" i="41"/>
  <c r="F396" i="41"/>
  <c r="AH396" i="41" s="1"/>
  <c r="E396" i="41"/>
  <c r="D396" i="41"/>
  <c r="I396" i="41" s="1"/>
  <c r="C396" i="41"/>
  <c r="AG396" i="41" s="1"/>
  <c r="AC395" i="41"/>
  <c r="AB395" i="41"/>
  <c r="AA395" i="41"/>
  <c r="Z395" i="41"/>
  <c r="Y395" i="41"/>
  <c r="X395" i="41"/>
  <c r="AF395" i="41" s="1"/>
  <c r="W395" i="41"/>
  <c r="V395" i="41"/>
  <c r="U395" i="41"/>
  <c r="T395" i="41"/>
  <c r="S395" i="41"/>
  <c r="R395" i="41"/>
  <c r="AJ395" i="41" s="1"/>
  <c r="Q395" i="41"/>
  <c r="AI395" i="41" s="1"/>
  <c r="O395" i="41"/>
  <c r="N395" i="41"/>
  <c r="M395" i="41"/>
  <c r="L395" i="41"/>
  <c r="K395" i="41"/>
  <c r="P395" i="41" s="1"/>
  <c r="J395" i="41"/>
  <c r="I395" i="41"/>
  <c r="H395" i="41"/>
  <c r="G395" i="41"/>
  <c r="F395" i="41"/>
  <c r="E395" i="41"/>
  <c r="AG395" i="41" s="1"/>
  <c r="D395" i="41"/>
  <c r="AH395" i="41" s="1"/>
  <c r="C395" i="41"/>
  <c r="AB394" i="41"/>
  <c r="AA394" i="41"/>
  <c r="Z394" i="41"/>
  <c r="Y394" i="41"/>
  <c r="X394" i="41"/>
  <c r="AE394" i="41" s="1"/>
  <c r="W394" i="41"/>
  <c r="V394" i="41"/>
  <c r="U394" i="41"/>
  <c r="T394" i="41"/>
  <c r="AJ394" i="41" s="1"/>
  <c r="AK394" i="41" s="1"/>
  <c r="S394" i="41"/>
  <c r="R394" i="41"/>
  <c r="AD394" i="41" s="1"/>
  <c r="Q394" i="41"/>
  <c r="AI394" i="41" s="1"/>
  <c r="P394" i="41"/>
  <c r="O394" i="41"/>
  <c r="N394" i="41"/>
  <c r="M394" i="41"/>
  <c r="L394" i="41"/>
  <c r="K394" i="41"/>
  <c r="J394" i="41"/>
  <c r="H394" i="41"/>
  <c r="G394" i="41"/>
  <c r="F394" i="41"/>
  <c r="E394" i="41"/>
  <c r="D394" i="41"/>
  <c r="AH394" i="41" s="1"/>
  <c r="C394" i="41"/>
  <c r="AG394" i="41" s="1"/>
  <c r="AE393" i="41"/>
  <c r="AB393" i="41"/>
  <c r="AA393" i="41"/>
  <c r="Z393" i="41"/>
  <c r="Y393" i="41"/>
  <c r="X393" i="41"/>
  <c r="AF393" i="41" s="1"/>
  <c r="W393" i="41"/>
  <c r="V393" i="41"/>
  <c r="U393" i="41"/>
  <c r="T393" i="41"/>
  <c r="S393" i="41"/>
  <c r="AI393" i="41" s="1"/>
  <c r="R393" i="41"/>
  <c r="AD393" i="41" s="1"/>
  <c r="Q393" i="41"/>
  <c r="O393" i="41"/>
  <c r="N393" i="41"/>
  <c r="M393" i="41"/>
  <c r="L393" i="41"/>
  <c r="K393" i="41"/>
  <c r="P393" i="41" s="1"/>
  <c r="J393" i="41"/>
  <c r="H393" i="41"/>
  <c r="G393" i="41"/>
  <c r="F393" i="41"/>
  <c r="E393" i="41"/>
  <c r="D393" i="41"/>
  <c r="AH393" i="41" s="1"/>
  <c r="C393" i="41"/>
  <c r="AG393" i="41" s="1"/>
  <c r="AB392" i="41"/>
  <c r="AA392" i="41"/>
  <c r="Z392" i="41"/>
  <c r="Y392" i="41"/>
  <c r="X392" i="41"/>
  <c r="AF392" i="41" s="1"/>
  <c r="W392" i="41"/>
  <c r="V392" i="41"/>
  <c r="U392" i="41"/>
  <c r="T392" i="41"/>
  <c r="S392" i="41"/>
  <c r="R392" i="41"/>
  <c r="AC392" i="41" s="1"/>
  <c r="Q392" i="41"/>
  <c r="AI392" i="41" s="1"/>
  <c r="O392" i="41"/>
  <c r="N392" i="41"/>
  <c r="M392" i="41"/>
  <c r="L392" i="41"/>
  <c r="K392" i="41"/>
  <c r="P392" i="41" s="1"/>
  <c r="J392" i="41"/>
  <c r="H392" i="41"/>
  <c r="G392" i="41"/>
  <c r="F392" i="41"/>
  <c r="AH392" i="41" s="1"/>
  <c r="E392" i="41"/>
  <c r="D392" i="41"/>
  <c r="I392" i="41" s="1"/>
  <c r="C392" i="41"/>
  <c r="AG392" i="41" s="1"/>
  <c r="AC391" i="41"/>
  <c r="AB391" i="41"/>
  <c r="AA391" i="41"/>
  <c r="Z391" i="41"/>
  <c r="Y391" i="41"/>
  <c r="X391" i="41"/>
  <c r="AF391" i="41" s="1"/>
  <c r="W391" i="41"/>
  <c r="V391" i="41"/>
  <c r="U391" i="41"/>
  <c r="T391" i="41"/>
  <c r="S391" i="41"/>
  <c r="R391" i="41"/>
  <c r="AJ391" i="41" s="1"/>
  <c r="Q391" i="41"/>
  <c r="AI391" i="41" s="1"/>
  <c r="O391" i="41"/>
  <c r="N391" i="41"/>
  <c r="M391" i="41"/>
  <c r="L391" i="41"/>
  <c r="K391" i="41"/>
  <c r="P391" i="41" s="1"/>
  <c r="J391" i="41"/>
  <c r="I391" i="41"/>
  <c r="H391" i="41"/>
  <c r="G391" i="41"/>
  <c r="F391" i="41"/>
  <c r="E391" i="41"/>
  <c r="AG391" i="41" s="1"/>
  <c r="D391" i="41"/>
  <c r="AH391" i="41" s="1"/>
  <c r="C391" i="41"/>
  <c r="AB390" i="41"/>
  <c r="AA390" i="41"/>
  <c r="Z390" i="41"/>
  <c r="Y390" i="41"/>
  <c r="X390" i="41"/>
  <c r="AE390" i="41" s="1"/>
  <c r="W390" i="41"/>
  <c r="V390" i="41"/>
  <c r="U390" i="41"/>
  <c r="T390" i="41"/>
  <c r="AJ390" i="41" s="1"/>
  <c r="AK390" i="41" s="1"/>
  <c r="S390" i="41"/>
  <c r="R390" i="41"/>
  <c r="AD390" i="41" s="1"/>
  <c r="Q390" i="41"/>
  <c r="AI390" i="41" s="1"/>
  <c r="P390" i="41"/>
  <c r="O390" i="41"/>
  <c r="N390" i="41"/>
  <c r="M390" i="41"/>
  <c r="L390" i="41"/>
  <c r="K390" i="41"/>
  <c r="J390" i="41"/>
  <c r="H390" i="41"/>
  <c r="G390" i="41"/>
  <c r="F390" i="41"/>
  <c r="E390" i="41"/>
  <c r="D390" i="41"/>
  <c r="AH390" i="41" s="1"/>
  <c r="C390" i="41"/>
  <c r="AG390" i="41" s="1"/>
  <c r="AE389" i="41"/>
  <c r="AB389" i="41"/>
  <c r="AA389" i="41"/>
  <c r="Z389" i="41"/>
  <c r="Y389" i="41"/>
  <c r="X389" i="41"/>
  <c r="AF389" i="41" s="1"/>
  <c r="W389" i="41"/>
  <c r="V389" i="41"/>
  <c r="U389" i="41"/>
  <c r="T389" i="41"/>
  <c r="S389" i="41"/>
  <c r="AI389" i="41" s="1"/>
  <c r="R389" i="41"/>
  <c r="AD389" i="41" s="1"/>
  <c r="Q389" i="41"/>
  <c r="O389" i="41"/>
  <c r="N389" i="41"/>
  <c r="M389" i="41"/>
  <c r="L389" i="41"/>
  <c r="K389" i="41"/>
  <c r="P389" i="41" s="1"/>
  <c r="J389" i="41"/>
  <c r="H389" i="41"/>
  <c r="G389" i="41"/>
  <c r="F389" i="41"/>
  <c r="E389" i="41"/>
  <c r="D389" i="41"/>
  <c r="AH389" i="41" s="1"/>
  <c r="C389" i="41"/>
  <c r="AG389" i="41" s="1"/>
  <c r="AB388" i="41"/>
  <c r="AA388" i="41"/>
  <c r="Z388" i="41"/>
  <c r="AE388" i="41" s="1"/>
  <c r="Y388" i="41"/>
  <c r="X388" i="41"/>
  <c r="AF388" i="41" s="1"/>
  <c r="W388" i="41"/>
  <c r="V388" i="41"/>
  <c r="U388" i="41"/>
  <c r="T388" i="41"/>
  <c r="S388" i="41"/>
  <c r="R388" i="41"/>
  <c r="AC388" i="41" s="1"/>
  <c r="Q388" i="41"/>
  <c r="AI388" i="41" s="1"/>
  <c r="O388" i="41"/>
  <c r="N388" i="41"/>
  <c r="M388" i="41"/>
  <c r="L388" i="41"/>
  <c r="K388" i="41"/>
  <c r="P388" i="41" s="1"/>
  <c r="J388" i="41"/>
  <c r="H388" i="41"/>
  <c r="G388" i="41"/>
  <c r="F388" i="41"/>
  <c r="AH388" i="41" s="1"/>
  <c r="E388" i="41"/>
  <c r="D388" i="41"/>
  <c r="I388" i="41" s="1"/>
  <c r="C388" i="41"/>
  <c r="AG388" i="41" s="1"/>
  <c r="AC387" i="41"/>
  <c r="AB387" i="41"/>
  <c r="AA387" i="41"/>
  <c r="Z387" i="41"/>
  <c r="Y387" i="41"/>
  <c r="X387" i="41"/>
  <c r="AF387" i="41" s="1"/>
  <c r="W387" i="41"/>
  <c r="V387" i="41"/>
  <c r="U387" i="41"/>
  <c r="T387" i="41"/>
  <c r="S387" i="41"/>
  <c r="R387" i="41"/>
  <c r="AJ387" i="41" s="1"/>
  <c r="Q387" i="41"/>
  <c r="AI387" i="41" s="1"/>
  <c r="O387" i="41"/>
  <c r="N387" i="41"/>
  <c r="M387" i="41"/>
  <c r="L387" i="41"/>
  <c r="K387" i="41"/>
  <c r="P387" i="41" s="1"/>
  <c r="J387" i="41"/>
  <c r="I387" i="41"/>
  <c r="H387" i="41"/>
  <c r="G387" i="41"/>
  <c r="F387" i="41"/>
  <c r="E387" i="41"/>
  <c r="AG387" i="41" s="1"/>
  <c r="D387" i="41"/>
  <c r="AH387" i="41" s="1"/>
  <c r="C387" i="41"/>
  <c r="AB386" i="41"/>
  <c r="AA386" i="41"/>
  <c r="Z386" i="41"/>
  <c r="Y386" i="41"/>
  <c r="X386" i="41"/>
  <c r="AE386" i="41" s="1"/>
  <c r="W386" i="41"/>
  <c r="V386" i="41"/>
  <c r="U386" i="41"/>
  <c r="T386" i="41"/>
  <c r="AC386" i="41" s="1"/>
  <c r="S386" i="41"/>
  <c r="R386" i="41"/>
  <c r="AD386" i="41" s="1"/>
  <c r="Q386" i="41"/>
  <c r="AI386" i="41" s="1"/>
  <c r="P386" i="41"/>
  <c r="O386" i="41"/>
  <c r="N386" i="41"/>
  <c r="M386" i="41"/>
  <c r="L386" i="41"/>
  <c r="K386" i="41"/>
  <c r="J386" i="41"/>
  <c r="H386" i="41"/>
  <c r="G386" i="41"/>
  <c r="F386" i="41"/>
  <c r="E386" i="41"/>
  <c r="D386" i="41"/>
  <c r="AH386" i="41" s="1"/>
  <c r="C386" i="41"/>
  <c r="AG386" i="41" s="1"/>
  <c r="AE385" i="41"/>
  <c r="AB385" i="41"/>
  <c r="AA385" i="41"/>
  <c r="Z385" i="41"/>
  <c r="Y385" i="41"/>
  <c r="X385" i="41"/>
  <c r="AF385" i="41" s="1"/>
  <c r="W385" i="41"/>
  <c r="V385" i="41"/>
  <c r="U385" i="41"/>
  <c r="T385" i="41"/>
  <c r="S385" i="41"/>
  <c r="AI385" i="41" s="1"/>
  <c r="R385" i="41"/>
  <c r="AD385" i="41" s="1"/>
  <c r="Q385" i="41"/>
  <c r="O385" i="41"/>
  <c r="N385" i="41"/>
  <c r="M385" i="41"/>
  <c r="L385" i="41"/>
  <c r="K385" i="41"/>
  <c r="P385" i="41" s="1"/>
  <c r="J385" i="41"/>
  <c r="H385" i="41"/>
  <c r="G385" i="41"/>
  <c r="F385" i="41"/>
  <c r="E385" i="41"/>
  <c r="D385" i="41"/>
  <c r="AH385" i="41" s="1"/>
  <c r="C385" i="41"/>
  <c r="AG385" i="41" s="1"/>
  <c r="AB384" i="41"/>
  <c r="AA384" i="41"/>
  <c r="Z384" i="41"/>
  <c r="Y384" i="41"/>
  <c r="X384" i="41"/>
  <c r="AF384" i="41" s="1"/>
  <c r="W384" i="41"/>
  <c r="V384" i="41"/>
  <c r="U384" i="41"/>
  <c r="T384" i="41"/>
  <c r="S384" i="41"/>
  <c r="R384" i="41"/>
  <c r="AC384" i="41" s="1"/>
  <c r="Q384" i="41"/>
  <c r="AI384" i="41" s="1"/>
  <c r="O384" i="41"/>
  <c r="N384" i="41"/>
  <c r="M384" i="41"/>
  <c r="L384" i="41"/>
  <c r="K384" i="41"/>
  <c r="P384" i="41" s="1"/>
  <c r="J384" i="41"/>
  <c r="H384" i="41"/>
  <c r="G384" i="41"/>
  <c r="F384" i="41"/>
  <c r="AH384" i="41" s="1"/>
  <c r="E384" i="41"/>
  <c r="D384" i="41"/>
  <c r="I384" i="41" s="1"/>
  <c r="C384" i="41"/>
  <c r="AG384" i="41" s="1"/>
  <c r="AC383" i="41"/>
  <c r="AB383" i="41"/>
  <c r="AA383" i="41"/>
  <c r="Z383" i="41"/>
  <c r="Y383" i="41"/>
  <c r="X383" i="41"/>
  <c r="AF383" i="41" s="1"/>
  <c r="W383" i="41"/>
  <c r="V383" i="41"/>
  <c r="U383" i="41"/>
  <c r="T383" i="41"/>
  <c r="S383" i="41"/>
  <c r="R383" i="41"/>
  <c r="AJ383" i="41" s="1"/>
  <c r="Q383" i="41"/>
  <c r="AI383" i="41" s="1"/>
  <c r="O383" i="41"/>
  <c r="N383" i="41"/>
  <c r="M383" i="41"/>
  <c r="L383" i="41"/>
  <c r="K383" i="41"/>
  <c r="P383" i="41" s="1"/>
  <c r="J383" i="41"/>
  <c r="I383" i="41"/>
  <c r="H383" i="41"/>
  <c r="G383" i="41"/>
  <c r="F383" i="41"/>
  <c r="E383" i="41"/>
  <c r="AG383" i="41" s="1"/>
  <c r="D383" i="41"/>
  <c r="AH383" i="41" s="1"/>
  <c r="C383" i="41"/>
  <c r="AB382" i="41"/>
  <c r="AA382" i="41"/>
  <c r="Z382" i="41"/>
  <c r="Y382" i="41"/>
  <c r="X382" i="41"/>
  <c r="AE382" i="41" s="1"/>
  <c r="W382" i="41"/>
  <c r="V382" i="41"/>
  <c r="U382" i="41"/>
  <c r="T382" i="41"/>
  <c r="AC382" i="41" s="1"/>
  <c r="S382" i="41"/>
  <c r="R382" i="41"/>
  <c r="AD382" i="41" s="1"/>
  <c r="Q382" i="41"/>
  <c r="AI382" i="41" s="1"/>
  <c r="P382" i="41"/>
  <c r="O382" i="41"/>
  <c r="N382" i="41"/>
  <c r="M382" i="41"/>
  <c r="L382" i="41"/>
  <c r="K382" i="41"/>
  <c r="J382" i="41"/>
  <c r="H382" i="41"/>
  <c r="G382" i="41"/>
  <c r="F382" i="41"/>
  <c r="E382" i="41"/>
  <c r="D382" i="41"/>
  <c r="AH382" i="41" s="1"/>
  <c r="C382" i="41"/>
  <c r="AG382" i="41" s="1"/>
  <c r="AE381" i="41"/>
  <c r="AB381" i="41"/>
  <c r="AA381" i="41"/>
  <c r="Z381" i="41"/>
  <c r="Y381" i="41"/>
  <c r="X381" i="41"/>
  <c r="AF381" i="41" s="1"/>
  <c r="W381" i="41"/>
  <c r="V381" i="41"/>
  <c r="U381" i="41"/>
  <c r="T381" i="41"/>
  <c r="S381" i="41"/>
  <c r="AI381" i="41" s="1"/>
  <c r="R381" i="41"/>
  <c r="AD381" i="41" s="1"/>
  <c r="Q381" i="41"/>
  <c r="O381" i="41"/>
  <c r="N381" i="41"/>
  <c r="M381" i="41"/>
  <c r="L381" i="41"/>
  <c r="K381" i="41"/>
  <c r="P381" i="41" s="1"/>
  <c r="J381" i="41"/>
  <c r="H381" i="41"/>
  <c r="G381" i="41"/>
  <c r="F381" i="41"/>
  <c r="E381" i="41"/>
  <c r="D381" i="41"/>
  <c r="AH381" i="41" s="1"/>
  <c r="C381" i="41"/>
  <c r="AG381" i="41" s="1"/>
  <c r="AB380" i="41"/>
  <c r="AA380" i="41"/>
  <c r="Z380" i="41"/>
  <c r="AE380" i="41" s="1"/>
  <c r="Y380" i="41"/>
  <c r="X380" i="41"/>
  <c r="AF380" i="41" s="1"/>
  <c r="W380" i="41"/>
  <c r="V380" i="41"/>
  <c r="U380" i="41"/>
  <c r="T380" i="41"/>
  <c r="S380" i="41"/>
  <c r="R380" i="41"/>
  <c r="AC380" i="41" s="1"/>
  <c r="Q380" i="41"/>
  <c r="AI380" i="41" s="1"/>
  <c r="O380" i="41"/>
  <c r="N380" i="41"/>
  <c r="M380" i="41"/>
  <c r="L380" i="41"/>
  <c r="K380" i="41"/>
  <c r="P380" i="41" s="1"/>
  <c r="J380" i="41"/>
  <c r="H380" i="41"/>
  <c r="G380" i="41"/>
  <c r="F380" i="41"/>
  <c r="AH380" i="41" s="1"/>
  <c r="E380" i="41"/>
  <c r="D380" i="41"/>
  <c r="I380" i="41" s="1"/>
  <c r="C380" i="41"/>
  <c r="AG380" i="41" s="1"/>
  <c r="AC379" i="41"/>
  <c r="AB379" i="41"/>
  <c r="AA379" i="41"/>
  <c r="Z379" i="41"/>
  <c r="Y379" i="41"/>
  <c r="X379" i="41"/>
  <c r="AF379" i="41" s="1"/>
  <c r="W379" i="41"/>
  <c r="V379" i="41"/>
  <c r="U379" i="41"/>
  <c r="T379" i="41"/>
  <c r="S379" i="41"/>
  <c r="R379" i="41"/>
  <c r="AJ379" i="41" s="1"/>
  <c r="Q379" i="41"/>
  <c r="AI379" i="41" s="1"/>
  <c r="O379" i="41"/>
  <c r="N379" i="41"/>
  <c r="M379" i="41"/>
  <c r="L379" i="41"/>
  <c r="K379" i="41"/>
  <c r="P379" i="41" s="1"/>
  <c r="J379" i="41"/>
  <c r="I379" i="41"/>
  <c r="H379" i="41"/>
  <c r="G379" i="41"/>
  <c r="F379" i="41"/>
  <c r="E379" i="41"/>
  <c r="AG379" i="41" s="1"/>
  <c r="D379" i="41"/>
  <c r="AH379" i="41" s="1"/>
  <c r="C379" i="41"/>
  <c r="AB378" i="41"/>
  <c r="AA378" i="41"/>
  <c r="Z378" i="41"/>
  <c r="Y378" i="41"/>
  <c r="X378" i="41"/>
  <c r="AE378" i="41" s="1"/>
  <c r="W378" i="41"/>
  <c r="V378" i="41"/>
  <c r="U378" i="41"/>
  <c r="T378" i="41"/>
  <c r="AC378" i="41" s="1"/>
  <c r="S378" i="41"/>
  <c r="R378" i="41"/>
  <c r="AD378" i="41" s="1"/>
  <c r="Q378" i="41"/>
  <c r="AI378" i="41" s="1"/>
  <c r="P378" i="41"/>
  <c r="O378" i="41"/>
  <c r="N378" i="41"/>
  <c r="M378" i="41"/>
  <c r="L378" i="41"/>
  <c r="K378" i="41"/>
  <c r="J378" i="41"/>
  <c r="H378" i="41"/>
  <c r="G378" i="41"/>
  <c r="F378" i="41"/>
  <c r="E378" i="41"/>
  <c r="D378" i="41"/>
  <c r="AH378" i="41" s="1"/>
  <c r="C378" i="41"/>
  <c r="AG378" i="41" s="1"/>
  <c r="AE377" i="41"/>
  <c r="AB377" i="41"/>
  <c r="AA377" i="41"/>
  <c r="Z377" i="41"/>
  <c r="Y377" i="41"/>
  <c r="X377" i="41"/>
  <c r="AF377" i="41" s="1"/>
  <c r="W377" i="41"/>
  <c r="V377" i="41"/>
  <c r="U377" i="41"/>
  <c r="T377" i="41"/>
  <c r="S377" i="41"/>
  <c r="AI377" i="41" s="1"/>
  <c r="R377" i="41"/>
  <c r="AD377" i="41" s="1"/>
  <c r="Q377" i="41"/>
  <c r="O377" i="41"/>
  <c r="N377" i="41"/>
  <c r="M377" i="41"/>
  <c r="L377" i="41"/>
  <c r="K377" i="41"/>
  <c r="P377" i="41" s="1"/>
  <c r="J377" i="41"/>
  <c r="H377" i="41"/>
  <c r="G377" i="41"/>
  <c r="F377" i="41"/>
  <c r="E377" i="41"/>
  <c r="D377" i="41"/>
  <c r="AH377" i="41" s="1"/>
  <c r="C377" i="41"/>
  <c r="AG377" i="41" s="1"/>
  <c r="AB376" i="41"/>
  <c r="AA376" i="41"/>
  <c r="Z376" i="41"/>
  <c r="AE376" i="41" s="1"/>
  <c r="Y376" i="41"/>
  <c r="X376" i="41"/>
  <c r="AF376" i="41" s="1"/>
  <c r="W376" i="41"/>
  <c r="V376" i="41"/>
  <c r="U376" i="41"/>
  <c r="T376" i="41"/>
  <c r="S376" i="41"/>
  <c r="R376" i="41"/>
  <c r="AC376" i="41" s="1"/>
  <c r="Q376" i="41"/>
  <c r="AI376" i="41" s="1"/>
  <c r="O376" i="41"/>
  <c r="N376" i="41"/>
  <c r="M376" i="41"/>
  <c r="L376" i="41"/>
  <c r="K376" i="41"/>
  <c r="P376" i="41" s="1"/>
  <c r="J376" i="41"/>
  <c r="H376" i="41"/>
  <c r="G376" i="41"/>
  <c r="F376" i="41"/>
  <c r="AH376" i="41" s="1"/>
  <c r="E376" i="41"/>
  <c r="D376" i="41"/>
  <c r="I376" i="41" s="1"/>
  <c r="C376" i="41"/>
  <c r="AG376" i="41" s="1"/>
  <c r="AC375" i="41"/>
  <c r="AB375" i="41"/>
  <c r="AA375" i="41"/>
  <c r="Z375" i="41"/>
  <c r="Y375" i="41"/>
  <c r="X375" i="41"/>
  <c r="AF375" i="41" s="1"/>
  <c r="W375" i="41"/>
  <c r="V375" i="41"/>
  <c r="U375" i="41"/>
  <c r="T375" i="41"/>
  <c r="S375" i="41"/>
  <c r="R375" i="41"/>
  <c r="AJ375" i="41" s="1"/>
  <c r="Q375" i="41"/>
  <c r="AI375" i="41" s="1"/>
  <c r="O375" i="41"/>
  <c r="N375" i="41"/>
  <c r="M375" i="41"/>
  <c r="L375" i="41"/>
  <c r="K375" i="41"/>
  <c r="P375" i="41" s="1"/>
  <c r="J375" i="41"/>
  <c r="I375" i="41"/>
  <c r="H375" i="41"/>
  <c r="G375" i="41"/>
  <c r="F375" i="41"/>
  <c r="E375" i="41"/>
  <c r="AG375" i="41" s="1"/>
  <c r="D375" i="41"/>
  <c r="AH375" i="41" s="1"/>
  <c r="C375" i="41"/>
  <c r="AB374" i="41"/>
  <c r="AA374" i="41"/>
  <c r="Z374" i="41"/>
  <c r="Y374" i="41"/>
  <c r="X374" i="41"/>
  <c r="AE374" i="41" s="1"/>
  <c r="W374" i="41"/>
  <c r="V374" i="41"/>
  <c r="U374" i="41"/>
  <c r="T374" i="41"/>
  <c r="AJ374" i="41" s="1"/>
  <c r="AK374" i="41" s="1"/>
  <c r="S374" i="41"/>
  <c r="R374" i="41"/>
  <c r="AD374" i="41" s="1"/>
  <c r="Q374" i="41"/>
  <c r="AI374" i="41" s="1"/>
  <c r="P374" i="41"/>
  <c r="O374" i="41"/>
  <c r="N374" i="41"/>
  <c r="M374" i="41"/>
  <c r="L374" i="41"/>
  <c r="K374" i="41"/>
  <c r="J374" i="41"/>
  <c r="H374" i="41"/>
  <c r="G374" i="41"/>
  <c r="F374" i="41"/>
  <c r="E374" i="41"/>
  <c r="D374" i="41"/>
  <c r="AH374" i="41" s="1"/>
  <c r="C374" i="41"/>
  <c r="AG374" i="41" s="1"/>
  <c r="AE373" i="41"/>
  <c r="AB373" i="41"/>
  <c r="AA373" i="41"/>
  <c r="Z373" i="41"/>
  <c r="Y373" i="41"/>
  <c r="X373" i="41"/>
  <c r="AF373" i="41" s="1"/>
  <c r="W373" i="41"/>
  <c r="V373" i="41"/>
  <c r="U373" i="41"/>
  <c r="T373" i="41"/>
  <c r="S373" i="41"/>
  <c r="AI373" i="41" s="1"/>
  <c r="R373" i="41"/>
  <c r="AD373" i="41" s="1"/>
  <c r="Q373" i="41"/>
  <c r="O373" i="41"/>
  <c r="N373" i="41"/>
  <c r="M373" i="41"/>
  <c r="L373" i="41"/>
  <c r="K373" i="41"/>
  <c r="P373" i="41" s="1"/>
  <c r="J373" i="41"/>
  <c r="H373" i="41"/>
  <c r="G373" i="41"/>
  <c r="F373" i="41"/>
  <c r="E373" i="41"/>
  <c r="D373" i="41"/>
  <c r="AH373" i="41" s="1"/>
  <c r="C373" i="41"/>
  <c r="AG373" i="41" s="1"/>
  <c r="AB372" i="41"/>
  <c r="AA372" i="41"/>
  <c r="Z372" i="41"/>
  <c r="AE372" i="41" s="1"/>
  <c r="Y372" i="41"/>
  <c r="X372" i="41"/>
  <c r="AF372" i="41" s="1"/>
  <c r="W372" i="41"/>
  <c r="V372" i="41"/>
  <c r="U372" i="41"/>
  <c r="T372" i="41"/>
  <c r="S372" i="41"/>
  <c r="R372" i="41"/>
  <c r="AC372" i="41" s="1"/>
  <c r="Q372" i="41"/>
  <c r="AI372" i="41" s="1"/>
  <c r="O372" i="41"/>
  <c r="N372" i="41"/>
  <c r="M372" i="41"/>
  <c r="L372" i="41"/>
  <c r="K372" i="41"/>
  <c r="P372" i="41" s="1"/>
  <c r="J372" i="41"/>
  <c r="H372" i="41"/>
  <c r="G372" i="41"/>
  <c r="F372" i="41"/>
  <c r="AH372" i="41" s="1"/>
  <c r="E372" i="41"/>
  <c r="D372" i="41"/>
  <c r="I372" i="41" s="1"/>
  <c r="C372" i="41"/>
  <c r="AG372" i="41" s="1"/>
  <c r="AC371" i="41"/>
  <c r="AB371" i="41"/>
  <c r="AA371" i="41"/>
  <c r="Z371" i="41"/>
  <c r="Y371" i="41"/>
  <c r="X371" i="41"/>
  <c r="AF371" i="41" s="1"/>
  <c r="W371" i="41"/>
  <c r="V371" i="41"/>
  <c r="U371" i="41"/>
  <c r="T371" i="41"/>
  <c r="S371" i="41"/>
  <c r="R371" i="41"/>
  <c r="AJ371" i="41" s="1"/>
  <c r="Q371" i="41"/>
  <c r="AI371" i="41" s="1"/>
  <c r="O371" i="41"/>
  <c r="N371" i="41"/>
  <c r="M371" i="41"/>
  <c r="L371" i="41"/>
  <c r="K371" i="41"/>
  <c r="P371" i="41" s="1"/>
  <c r="J371" i="41"/>
  <c r="I371" i="41"/>
  <c r="H371" i="41"/>
  <c r="G371" i="41"/>
  <c r="F371" i="41"/>
  <c r="E371" i="41"/>
  <c r="AG371" i="41" s="1"/>
  <c r="D371" i="41"/>
  <c r="AH371" i="41" s="1"/>
  <c r="C371" i="41"/>
  <c r="AB370" i="41"/>
  <c r="AA370" i="41"/>
  <c r="Z370" i="41"/>
  <c r="Y370" i="41"/>
  <c r="X370" i="41"/>
  <c r="AE370" i="41" s="1"/>
  <c r="W370" i="41"/>
  <c r="V370" i="41"/>
  <c r="U370" i="41"/>
  <c r="T370" i="41"/>
  <c r="AJ370" i="41" s="1"/>
  <c r="AK370" i="41" s="1"/>
  <c r="S370" i="41"/>
  <c r="R370" i="41"/>
  <c r="AD370" i="41" s="1"/>
  <c r="Q370" i="41"/>
  <c r="AI370" i="41" s="1"/>
  <c r="P370" i="41"/>
  <c r="O370" i="41"/>
  <c r="N370" i="41"/>
  <c r="M370" i="41"/>
  <c r="L370" i="41"/>
  <c r="K370" i="41"/>
  <c r="J370" i="41"/>
  <c r="H370" i="41"/>
  <c r="G370" i="41"/>
  <c r="F370" i="41"/>
  <c r="E370" i="41"/>
  <c r="D370" i="41"/>
  <c r="AH370" i="41" s="1"/>
  <c r="C370" i="41"/>
  <c r="AG370" i="41" s="1"/>
  <c r="AE369" i="41"/>
  <c r="AB369" i="41"/>
  <c r="AB405" i="41" s="1"/>
  <c r="AA369" i="41"/>
  <c r="AA405" i="41" s="1"/>
  <c r="Z369" i="41"/>
  <c r="Z405" i="41" s="1"/>
  <c r="Y369" i="41"/>
  <c r="Y405" i="41" s="1"/>
  <c r="X369" i="41"/>
  <c r="X405" i="41" s="1"/>
  <c r="W369" i="41"/>
  <c r="W405" i="41" s="1"/>
  <c r="V369" i="41"/>
  <c r="V405" i="41" s="1"/>
  <c r="U369" i="41"/>
  <c r="U405" i="41" s="1"/>
  <c r="T369" i="41"/>
  <c r="T405" i="41" s="1"/>
  <c r="S369" i="41"/>
  <c r="S405" i="41" s="1"/>
  <c r="R369" i="41"/>
  <c r="R405" i="41" s="1"/>
  <c r="Q369" i="41"/>
  <c r="Q405" i="41" s="1"/>
  <c r="O369" i="41"/>
  <c r="O405" i="41" s="1"/>
  <c r="N369" i="41"/>
  <c r="N405" i="41" s="1"/>
  <c r="M369" i="41"/>
  <c r="M405" i="41" s="1"/>
  <c r="L369" i="41"/>
  <c r="L405" i="41" s="1"/>
  <c r="K369" i="41"/>
  <c r="P369" i="41" s="1"/>
  <c r="P405" i="41" s="1"/>
  <c r="J369" i="41"/>
  <c r="J405" i="41" s="1"/>
  <c r="H369" i="41"/>
  <c r="H405" i="41" s="1"/>
  <c r="G369" i="41"/>
  <c r="G405" i="41" s="1"/>
  <c r="F369" i="41"/>
  <c r="F405" i="41" s="1"/>
  <c r="E369" i="41"/>
  <c r="E405" i="41" s="1"/>
  <c r="D369" i="41"/>
  <c r="AH369" i="41" s="1"/>
  <c r="C369" i="41"/>
  <c r="AG369" i="41" s="1"/>
  <c r="AB359" i="41"/>
  <c r="AA359" i="41"/>
  <c r="Z359" i="41"/>
  <c r="Y359" i="41"/>
  <c r="X359" i="41"/>
  <c r="AE359" i="41" s="1"/>
  <c r="W359" i="41"/>
  <c r="V359" i="41"/>
  <c r="U359" i="41"/>
  <c r="T359" i="41"/>
  <c r="AJ359" i="41" s="1"/>
  <c r="AK359" i="41" s="1"/>
  <c r="S359" i="41"/>
  <c r="R359" i="41"/>
  <c r="AD359" i="41" s="1"/>
  <c r="Q359" i="41"/>
  <c r="AI359" i="41" s="1"/>
  <c r="P359" i="41"/>
  <c r="O359" i="41"/>
  <c r="N359" i="41"/>
  <c r="M359" i="41"/>
  <c r="L359" i="41"/>
  <c r="K359" i="41"/>
  <c r="J359" i="41"/>
  <c r="H359" i="41"/>
  <c r="G359" i="41"/>
  <c r="F359" i="41"/>
  <c r="E359" i="41"/>
  <c r="D359" i="41"/>
  <c r="AH359" i="41" s="1"/>
  <c r="C359" i="41"/>
  <c r="AG359" i="41" s="1"/>
  <c r="AE358" i="41"/>
  <c r="AB358" i="41"/>
  <c r="AA358" i="41"/>
  <c r="Z358" i="41"/>
  <c r="Y358" i="41"/>
  <c r="X358" i="41"/>
  <c r="AF358" i="41" s="1"/>
  <c r="W358" i="41"/>
  <c r="V358" i="41"/>
  <c r="U358" i="41"/>
  <c r="T358" i="41"/>
  <c r="S358" i="41"/>
  <c r="AI358" i="41" s="1"/>
  <c r="R358" i="41"/>
  <c r="AD358" i="41" s="1"/>
  <c r="Q358" i="41"/>
  <c r="O358" i="41"/>
  <c r="N358" i="41"/>
  <c r="M358" i="41"/>
  <c r="L358" i="41"/>
  <c r="K358" i="41"/>
  <c r="P358" i="41" s="1"/>
  <c r="J358" i="41"/>
  <c r="H358" i="41"/>
  <c r="G358" i="41"/>
  <c r="F358" i="41"/>
  <c r="E358" i="41"/>
  <c r="D358" i="41"/>
  <c r="AH358" i="41" s="1"/>
  <c r="C358" i="41"/>
  <c r="AG358" i="41" s="1"/>
  <c r="AB357" i="41"/>
  <c r="AA357" i="41"/>
  <c r="Z357" i="41"/>
  <c r="Y357" i="41"/>
  <c r="X357" i="41"/>
  <c r="AF357" i="41" s="1"/>
  <c r="W357" i="41"/>
  <c r="V357" i="41"/>
  <c r="U357" i="41"/>
  <c r="T357" i="41"/>
  <c r="S357" i="41"/>
  <c r="R357" i="41"/>
  <c r="AC357" i="41" s="1"/>
  <c r="Q357" i="41"/>
  <c r="AI357" i="41" s="1"/>
  <c r="O357" i="41"/>
  <c r="N357" i="41"/>
  <c r="M357" i="41"/>
  <c r="L357" i="41"/>
  <c r="K357" i="41"/>
  <c r="P357" i="41" s="1"/>
  <c r="J357" i="41"/>
  <c r="H357" i="41"/>
  <c r="G357" i="41"/>
  <c r="F357" i="41"/>
  <c r="AH357" i="41" s="1"/>
  <c r="E357" i="41"/>
  <c r="D357" i="41"/>
  <c r="I357" i="41" s="1"/>
  <c r="C357" i="41"/>
  <c r="AG357" i="41" s="1"/>
  <c r="AC356" i="41"/>
  <c r="AB356" i="41"/>
  <c r="AA356" i="41"/>
  <c r="Z356" i="41"/>
  <c r="Y356" i="41"/>
  <c r="X356" i="41"/>
  <c r="AF356" i="41" s="1"/>
  <c r="W356" i="41"/>
  <c r="V356" i="41"/>
  <c r="U356" i="41"/>
  <c r="T356" i="41"/>
  <c r="S356" i="41"/>
  <c r="R356" i="41"/>
  <c r="AJ356" i="41" s="1"/>
  <c r="Q356" i="41"/>
  <c r="AI356" i="41" s="1"/>
  <c r="O356" i="41"/>
  <c r="N356" i="41"/>
  <c r="M356" i="41"/>
  <c r="L356" i="41"/>
  <c r="K356" i="41"/>
  <c r="P356" i="41" s="1"/>
  <c r="J356" i="41"/>
  <c r="I356" i="41"/>
  <c r="H356" i="41"/>
  <c r="G356" i="41"/>
  <c r="F356" i="41"/>
  <c r="E356" i="41"/>
  <c r="AG356" i="41" s="1"/>
  <c r="D356" i="41"/>
  <c r="AH356" i="41" s="1"/>
  <c r="C356" i="41"/>
  <c r="AB355" i="41"/>
  <c r="AA355" i="41"/>
  <c r="Z355" i="41"/>
  <c r="Y355" i="41"/>
  <c r="X355" i="41"/>
  <c r="AE355" i="41" s="1"/>
  <c r="W355" i="41"/>
  <c r="V355" i="41"/>
  <c r="U355" i="41"/>
  <c r="T355" i="41"/>
  <c r="AJ355" i="41" s="1"/>
  <c r="AK355" i="41" s="1"/>
  <c r="S355" i="41"/>
  <c r="R355" i="41"/>
  <c r="AD355" i="41" s="1"/>
  <c r="Q355" i="41"/>
  <c r="AI355" i="41" s="1"/>
  <c r="P355" i="41"/>
  <c r="O355" i="41"/>
  <c r="N355" i="41"/>
  <c r="M355" i="41"/>
  <c r="L355" i="41"/>
  <c r="K355" i="41"/>
  <c r="J355" i="41"/>
  <c r="H355" i="41"/>
  <c r="G355" i="41"/>
  <c r="F355" i="41"/>
  <c r="E355" i="41"/>
  <c r="D355" i="41"/>
  <c r="AH355" i="41" s="1"/>
  <c r="C355" i="41"/>
  <c r="AG355" i="41" s="1"/>
  <c r="AE354" i="41"/>
  <c r="AB354" i="41"/>
  <c r="AA354" i="41"/>
  <c r="Z354" i="41"/>
  <c r="Y354" i="41"/>
  <c r="X354" i="41"/>
  <c r="AF354" i="41" s="1"/>
  <c r="W354" i="41"/>
  <c r="V354" i="41"/>
  <c r="U354" i="41"/>
  <c r="T354" i="41"/>
  <c r="S354" i="41"/>
  <c r="AI354" i="41" s="1"/>
  <c r="R354" i="41"/>
  <c r="AD354" i="41" s="1"/>
  <c r="Q354" i="41"/>
  <c r="O354" i="41"/>
  <c r="N354" i="41"/>
  <c r="M354" i="41"/>
  <c r="L354" i="41"/>
  <c r="K354" i="41"/>
  <c r="P354" i="41" s="1"/>
  <c r="J354" i="41"/>
  <c r="H354" i="41"/>
  <c r="G354" i="41"/>
  <c r="F354" i="41"/>
  <c r="E354" i="41"/>
  <c r="D354" i="41"/>
  <c r="AH354" i="41" s="1"/>
  <c r="C354" i="41"/>
  <c r="AG354" i="41" s="1"/>
  <c r="AB353" i="41"/>
  <c r="AA353" i="41"/>
  <c r="Z353" i="41"/>
  <c r="AE353" i="41" s="1"/>
  <c r="Y353" i="41"/>
  <c r="X353" i="41"/>
  <c r="AF353" i="41" s="1"/>
  <c r="W353" i="41"/>
  <c r="V353" i="41"/>
  <c r="U353" i="41"/>
  <c r="T353" i="41"/>
  <c r="S353" i="41"/>
  <c r="R353" i="41"/>
  <c r="AC353" i="41" s="1"/>
  <c r="Q353" i="41"/>
  <c r="AI353" i="41" s="1"/>
  <c r="O353" i="41"/>
  <c r="N353" i="41"/>
  <c r="M353" i="41"/>
  <c r="L353" i="41"/>
  <c r="K353" i="41"/>
  <c r="P353" i="41" s="1"/>
  <c r="J353" i="41"/>
  <c r="H353" i="41"/>
  <c r="G353" i="41"/>
  <c r="F353" i="41"/>
  <c r="AH353" i="41" s="1"/>
  <c r="E353" i="41"/>
  <c r="D353" i="41"/>
  <c r="I353" i="41" s="1"/>
  <c r="C353" i="41"/>
  <c r="AG353" i="41" s="1"/>
  <c r="AC352" i="41"/>
  <c r="AB352" i="41"/>
  <c r="AA352" i="41"/>
  <c r="Z352" i="41"/>
  <c r="Y352" i="41"/>
  <c r="X352" i="41"/>
  <c r="AF352" i="41" s="1"/>
  <c r="W352" i="41"/>
  <c r="V352" i="41"/>
  <c r="U352" i="41"/>
  <c r="T352" i="41"/>
  <c r="S352" i="41"/>
  <c r="R352" i="41"/>
  <c r="AJ352" i="41" s="1"/>
  <c r="Q352" i="41"/>
  <c r="AI352" i="41" s="1"/>
  <c r="O352" i="41"/>
  <c r="N352" i="41"/>
  <c r="M352" i="41"/>
  <c r="L352" i="41"/>
  <c r="K352" i="41"/>
  <c r="P352" i="41" s="1"/>
  <c r="J352" i="41"/>
  <c r="I352" i="41"/>
  <c r="H352" i="41"/>
  <c r="G352" i="41"/>
  <c r="F352" i="41"/>
  <c r="E352" i="41"/>
  <c r="AG352" i="41" s="1"/>
  <c r="D352" i="41"/>
  <c r="AH352" i="41" s="1"/>
  <c r="C352" i="41"/>
  <c r="AB351" i="41"/>
  <c r="AA351" i="41"/>
  <c r="Z351" i="41"/>
  <c r="Y351" i="41"/>
  <c r="X351" i="41"/>
  <c r="AE351" i="41" s="1"/>
  <c r="W351" i="41"/>
  <c r="V351" i="41"/>
  <c r="U351" i="41"/>
  <c r="T351" i="41"/>
  <c r="AJ351" i="41" s="1"/>
  <c r="AK351" i="41" s="1"/>
  <c r="S351" i="41"/>
  <c r="R351" i="41"/>
  <c r="AD351" i="41" s="1"/>
  <c r="Q351" i="41"/>
  <c r="AI351" i="41" s="1"/>
  <c r="P351" i="41"/>
  <c r="O351" i="41"/>
  <c r="N351" i="41"/>
  <c r="M351" i="41"/>
  <c r="L351" i="41"/>
  <c r="K351" i="41"/>
  <c r="J351" i="41"/>
  <c r="H351" i="41"/>
  <c r="G351" i="41"/>
  <c r="F351" i="41"/>
  <c r="E351" i="41"/>
  <c r="D351" i="41"/>
  <c r="AH351" i="41" s="1"/>
  <c r="C351" i="41"/>
  <c r="AG351" i="41" s="1"/>
  <c r="AE350" i="41"/>
  <c r="AB350" i="41"/>
  <c r="AA350" i="41"/>
  <c r="Z350" i="41"/>
  <c r="Y350" i="41"/>
  <c r="X350" i="41"/>
  <c r="AF350" i="41" s="1"/>
  <c r="W350" i="41"/>
  <c r="V350" i="41"/>
  <c r="U350" i="41"/>
  <c r="T350" i="41"/>
  <c r="S350" i="41"/>
  <c r="AI350" i="41" s="1"/>
  <c r="R350" i="41"/>
  <c r="AD350" i="41" s="1"/>
  <c r="Q350" i="41"/>
  <c r="O350" i="41"/>
  <c r="N350" i="41"/>
  <c r="M350" i="41"/>
  <c r="L350" i="41"/>
  <c r="K350" i="41"/>
  <c r="P350" i="41" s="1"/>
  <c r="J350" i="41"/>
  <c r="H350" i="41"/>
  <c r="G350" i="41"/>
  <c r="F350" i="41"/>
  <c r="E350" i="41"/>
  <c r="D350" i="41"/>
  <c r="AH350" i="41" s="1"/>
  <c r="C350" i="41"/>
  <c r="AG350" i="41" s="1"/>
  <c r="AB349" i="41"/>
  <c r="AA349" i="41"/>
  <c r="Z349" i="41"/>
  <c r="AE349" i="41" s="1"/>
  <c r="Y349" i="41"/>
  <c r="X349" i="41"/>
  <c r="AF349" i="41" s="1"/>
  <c r="W349" i="41"/>
  <c r="V349" i="41"/>
  <c r="U349" i="41"/>
  <c r="T349" i="41"/>
  <c r="S349" i="41"/>
  <c r="AI349" i="41" s="1"/>
  <c r="R349" i="41"/>
  <c r="AC349" i="41" s="1"/>
  <c r="Q349" i="41"/>
  <c r="O349" i="41"/>
  <c r="N349" i="41"/>
  <c r="M349" i="41"/>
  <c r="L349" i="41"/>
  <c r="K349" i="41"/>
  <c r="P349" i="41" s="1"/>
  <c r="J349" i="41"/>
  <c r="H349" i="41"/>
  <c r="G349" i="41"/>
  <c r="F349" i="41"/>
  <c r="AH349" i="41" s="1"/>
  <c r="E349" i="41"/>
  <c r="D349" i="41"/>
  <c r="I349" i="41" s="1"/>
  <c r="C349" i="41"/>
  <c r="AG349" i="41" s="1"/>
  <c r="AC348" i="41"/>
  <c r="AB348" i="41"/>
  <c r="AA348" i="41"/>
  <c r="Z348" i="41"/>
  <c r="Y348" i="41"/>
  <c r="X348" i="41"/>
  <c r="AF348" i="41" s="1"/>
  <c r="W348" i="41"/>
  <c r="V348" i="41"/>
  <c r="U348" i="41"/>
  <c r="T348" i="41"/>
  <c r="S348" i="41"/>
  <c r="R348" i="41"/>
  <c r="AJ348" i="41" s="1"/>
  <c r="Q348" i="41"/>
  <c r="AI348" i="41" s="1"/>
  <c r="O348" i="41"/>
  <c r="N348" i="41"/>
  <c r="M348" i="41"/>
  <c r="L348" i="41"/>
  <c r="K348" i="41"/>
  <c r="P348" i="41" s="1"/>
  <c r="J348" i="41"/>
  <c r="I348" i="41"/>
  <c r="H348" i="41"/>
  <c r="G348" i="41"/>
  <c r="F348" i="41"/>
  <c r="AH348" i="41" s="1"/>
  <c r="E348" i="41"/>
  <c r="AG348" i="41" s="1"/>
  <c r="D348" i="41"/>
  <c r="C348" i="41"/>
  <c r="AB347" i="41"/>
  <c r="AA347" i="41"/>
  <c r="Z347" i="41"/>
  <c r="Y347" i="41"/>
  <c r="X347" i="41"/>
  <c r="AE347" i="41" s="1"/>
  <c r="W347" i="41"/>
  <c r="V347" i="41"/>
  <c r="U347" i="41"/>
  <c r="T347" i="41"/>
  <c r="AC347" i="41" s="1"/>
  <c r="S347" i="41"/>
  <c r="R347" i="41"/>
  <c r="AD347" i="41" s="1"/>
  <c r="Q347" i="41"/>
  <c r="AI347" i="41" s="1"/>
  <c r="P347" i="41"/>
  <c r="O347" i="41"/>
  <c r="N347" i="41"/>
  <c r="M347" i="41"/>
  <c r="L347" i="41"/>
  <c r="K347" i="41"/>
  <c r="J347" i="41"/>
  <c r="H347" i="41"/>
  <c r="G347" i="41"/>
  <c r="F347" i="41"/>
  <c r="E347" i="41"/>
  <c r="AG347" i="41" s="1"/>
  <c r="D347" i="41"/>
  <c r="AH347" i="41" s="1"/>
  <c r="C347" i="41"/>
  <c r="AE346" i="41"/>
  <c r="AB346" i="41"/>
  <c r="AA346" i="41"/>
  <c r="Z346" i="41"/>
  <c r="Y346" i="41"/>
  <c r="X346" i="41"/>
  <c r="AF346" i="41" s="1"/>
  <c r="W346" i="41"/>
  <c r="V346" i="41"/>
  <c r="U346" i="41"/>
  <c r="T346" i="41"/>
  <c r="AJ346" i="41" s="1"/>
  <c r="S346" i="41"/>
  <c r="AI346" i="41" s="1"/>
  <c r="R346" i="41"/>
  <c r="AD346" i="41" s="1"/>
  <c r="Q346" i="41"/>
  <c r="O346" i="41"/>
  <c r="N346" i="41"/>
  <c r="M346" i="41"/>
  <c r="L346" i="41"/>
  <c r="K346" i="41"/>
  <c r="P346" i="41" s="1"/>
  <c r="J346" i="41"/>
  <c r="H346" i="41"/>
  <c r="G346" i="41"/>
  <c r="F346" i="41"/>
  <c r="E346" i="41"/>
  <c r="D346" i="41"/>
  <c r="AH346" i="41" s="1"/>
  <c r="C346" i="41"/>
  <c r="AG346" i="41" s="1"/>
  <c r="AB345" i="41"/>
  <c r="AA345" i="41"/>
  <c r="Z345" i="41"/>
  <c r="AE345" i="41" s="1"/>
  <c r="Y345" i="41"/>
  <c r="X345" i="41"/>
  <c r="AF345" i="41" s="1"/>
  <c r="W345" i="41"/>
  <c r="V345" i="41"/>
  <c r="U345" i="41"/>
  <c r="T345" i="41"/>
  <c r="S345" i="41"/>
  <c r="AI345" i="41" s="1"/>
  <c r="R345" i="41"/>
  <c r="AC345" i="41" s="1"/>
  <c r="Q345" i="41"/>
  <c r="O345" i="41"/>
  <c r="N345" i="41"/>
  <c r="M345" i="41"/>
  <c r="L345" i="41"/>
  <c r="K345" i="41"/>
  <c r="P345" i="41" s="1"/>
  <c r="J345" i="41"/>
  <c r="H345" i="41"/>
  <c r="G345" i="41"/>
  <c r="F345" i="41"/>
  <c r="AH345" i="41" s="1"/>
  <c r="E345" i="41"/>
  <c r="D345" i="41"/>
  <c r="I345" i="41" s="1"/>
  <c r="C345" i="41"/>
  <c r="AG345" i="41" s="1"/>
  <c r="AC344" i="41"/>
  <c r="AB344" i="41"/>
  <c r="AA344" i="41"/>
  <c r="Z344" i="41"/>
  <c r="Y344" i="41"/>
  <c r="X344" i="41"/>
  <c r="AF344" i="41" s="1"/>
  <c r="W344" i="41"/>
  <c r="V344" i="41"/>
  <c r="U344" i="41"/>
  <c r="T344" i="41"/>
  <c r="S344" i="41"/>
  <c r="R344" i="41"/>
  <c r="AJ344" i="41" s="1"/>
  <c r="Q344" i="41"/>
  <c r="AI344" i="41" s="1"/>
  <c r="O344" i="41"/>
  <c r="N344" i="41"/>
  <c r="M344" i="41"/>
  <c r="L344" i="41"/>
  <c r="K344" i="41"/>
  <c r="P344" i="41" s="1"/>
  <c r="J344" i="41"/>
  <c r="I344" i="41"/>
  <c r="H344" i="41"/>
  <c r="G344" i="41"/>
  <c r="F344" i="41"/>
  <c r="AH344" i="41" s="1"/>
  <c r="E344" i="41"/>
  <c r="AG344" i="41" s="1"/>
  <c r="D344" i="41"/>
  <c r="C344" i="41"/>
  <c r="AB343" i="41"/>
  <c r="AA343" i="41"/>
  <c r="Z343" i="41"/>
  <c r="Y343" i="41"/>
  <c r="X343" i="41"/>
  <c r="AE343" i="41" s="1"/>
  <c r="W343" i="41"/>
  <c r="V343" i="41"/>
  <c r="U343" i="41"/>
  <c r="T343" i="41"/>
  <c r="AC343" i="41" s="1"/>
  <c r="S343" i="41"/>
  <c r="R343" i="41"/>
  <c r="AD343" i="41" s="1"/>
  <c r="Q343" i="41"/>
  <c r="AI343" i="41" s="1"/>
  <c r="P343" i="41"/>
  <c r="O343" i="41"/>
  <c r="N343" i="41"/>
  <c r="M343" i="41"/>
  <c r="L343" i="41"/>
  <c r="K343" i="41"/>
  <c r="J343" i="41"/>
  <c r="H343" i="41"/>
  <c r="G343" i="41"/>
  <c r="F343" i="41"/>
  <c r="E343" i="41"/>
  <c r="AG343" i="41" s="1"/>
  <c r="D343" i="41"/>
  <c r="AH343" i="41" s="1"/>
  <c r="C343" i="41"/>
  <c r="AE342" i="41"/>
  <c r="AB342" i="41"/>
  <c r="AA342" i="41"/>
  <c r="Z342" i="41"/>
  <c r="Y342" i="41"/>
  <c r="X342" i="41"/>
  <c r="AF342" i="41" s="1"/>
  <c r="W342" i="41"/>
  <c r="V342" i="41"/>
  <c r="U342" i="41"/>
  <c r="T342" i="41"/>
  <c r="AJ342" i="41" s="1"/>
  <c r="S342" i="41"/>
  <c r="AI342" i="41" s="1"/>
  <c r="R342" i="41"/>
  <c r="AD342" i="41" s="1"/>
  <c r="Q342" i="41"/>
  <c r="O342" i="41"/>
  <c r="N342" i="41"/>
  <c r="M342" i="41"/>
  <c r="L342" i="41"/>
  <c r="K342" i="41"/>
  <c r="P342" i="41" s="1"/>
  <c r="J342" i="41"/>
  <c r="H342" i="41"/>
  <c r="G342" i="41"/>
  <c r="F342" i="41"/>
  <c r="E342" i="41"/>
  <c r="D342" i="41"/>
  <c r="AH342" i="41" s="1"/>
  <c r="C342" i="41"/>
  <c r="AG342" i="41" s="1"/>
  <c r="AB341" i="41"/>
  <c r="AA341" i="41"/>
  <c r="Z341" i="41"/>
  <c r="AE341" i="41" s="1"/>
  <c r="Y341" i="41"/>
  <c r="X341" i="41"/>
  <c r="AF341" i="41" s="1"/>
  <c r="W341" i="41"/>
  <c r="V341" i="41"/>
  <c r="U341" i="41"/>
  <c r="T341" i="41"/>
  <c r="S341" i="41"/>
  <c r="AI341" i="41" s="1"/>
  <c r="R341" i="41"/>
  <c r="AC341" i="41" s="1"/>
  <c r="Q341" i="41"/>
  <c r="O341" i="41"/>
  <c r="N341" i="41"/>
  <c r="M341" i="41"/>
  <c r="L341" i="41"/>
  <c r="K341" i="41"/>
  <c r="P341" i="41" s="1"/>
  <c r="J341" i="41"/>
  <c r="H341" i="41"/>
  <c r="G341" i="41"/>
  <c r="F341" i="41"/>
  <c r="AH341" i="41" s="1"/>
  <c r="E341" i="41"/>
  <c r="D341" i="41"/>
  <c r="I341" i="41" s="1"/>
  <c r="C341" i="41"/>
  <c r="AG341" i="41" s="1"/>
  <c r="AC340" i="41"/>
  <c r="AB340" i="41"/>
  <c r="AA340" i="41"/>
  <c r="Z340" i="41"/>
  <c r="Y340" i="41"/>
  <c r="X340" i="41"/>
  <c r="AF340" i="41" s="1"/>
  <c r="W340" i="41"/>
  <c r="V340" i="41"/>
  <c r="U340" i="41"/>
  <c r="T340" i="41"/>
  <c r="S340" i="41"/>
  <c r="R340" i="41"/>
  <c r="AJ340" i="41" s="1"/>
  <c r="Q340" i="41"/>
  <c r="AI340" i="41" s="1"/>
  <c r="O340" i="41"/>
  <c r="N340" i="41"/>
  <c r="M340" i="41"/>
  <c r="L340" i="41"/>
  <c r="K340" i="41"/>
  <c r="P340" i="41" s="1"/>
  <c r="J340" i="41"/>
  <c r="I340" i="41"/>
  <c r="H340" i="41"/>
  <c r="G340" i="41"/>
  <c r="F340" i="41"/>
  <c r="AH340" i="41" s="1"/>
  <c r="E340" i="41"/>
  <c r="AG340" i="41" s="1"/>
  <c r="D340" i="41"/>
  <c r="C340" i="41"/>
  <c r="AB339" i="41"/>
  <c r="AA339" i="41"/>
  <c r="Z339" i="41"/>
  <c r="Y339" i="41"/>
  <c r="X339" i="41"/>
  <c r="AE339" i="41" s="1"/>
  <c r="W339" i="41"/>
  <c r="V339" i="41"/>
  <c r="U339" i="41"/>
  <c r="T339" i="41"/>
  <c r="AC339" i="41" s="1"/>
  <c r="S339" i="41"/>
  <c r="R339" i="41"/>
  <c r="AD339" i="41" s="1"/>
  <c r="Q339" i="41"/>
  <c r="AI339" i="41" s="1"/>
  <c r="P339" i="41"/>
  <c r="O339" i="41"/>
  <c r="N339" i="41"/>
  <c r="M339" i="41"/>
  <c r="L339" i="41"/>
  <c r="K339" i="41"/>
  <c r="J339" i="41"/>
  <c r="H339" i="41"/>
  <c r="G339" i="41"/>
  <c r="F339" i="41"/>
  <c r="E339" i="41"/>
  <c r="AG339" i="41" s="1"/>
  <c r="D339" i="41"/>
  <c r="AH339" i="41" s="1"/>
  <c r="C339" i="41"/>
  <c r="AE338" i="41"/>
  <c r="AB338" i="41"/>
  <c r="AA338" i="41"/>
  <c r="Z338" i="41"/>
  <c r="Y338" i="41"/>
  <c r="X338" i="41"/>
  <c r="AF338" i="41" s="1"/>
  <c r="W338" i="41"/>
  <c r="V338" i="41"/>
  <c r="U338" i="41"/>
  <c r="T338" i="41"/>
  <c r="AJ338" i="41" s="1"/>
  <c r="S338" i="41"/>
  <c r="AI338" i="41" s="1"/>
  <c r="R338" i="41"/>
  <c r="AD338" i="41" s="1"/>
  <c r="Q338" i="41"/>
  <c r="O338" i="41"/>
  <c r="N338" i="41"/>
  <c r="M338" i="41"/>
  <c r="L338" i="41"/>
  <c r="K338" i="41"/>
  <c r="P338" i="41" s="1"/>
  <c r="J338" i="41"/>
  <c r="H338" i="41"/>
  <c r="G338" i="41"/>
  <c r="F338" i="41"/>
  <c r="E338" i="41"/>
  <c r="D338" i="41"/>
  <c r="AH338" i="41" s="1"/>
  <c r="C338" i="41"/>
  <c r="AG338" i="41" s="1"/>
  <c r="AB337" i="41"/>
  <c r="AA337" i="41"/>
  <c r="Z337" i="41"/>
  <c r="AE337" i="41" s="1"/>
  <c r="Y337" i="41"/>
  <c r="X337" i="41"/>
  <c r="AF337" i="41" s="1"/>
  <c r="W337" i="41"/>
  <c r="V337" i="41"/>
  <c r="U337" i="41"/>
  <c r="T337" i="41"/>
  <c r="S337" i="41"/>
  <c r="AI337" i="41" s="1"/>
  <c r="R337" i="41"/>
  <c r="AC337" i="41" s="1"/>
  <c r="Q337" i="41"/>
  <c r="O337" i="41"/>
  <c r="N337" i="41"/>
  <c r="M337" i="41"/>
  <c r="L337" i="41"/>
  <c r="K337" i="41"/>
  <c r="P337" i="41" s="1"/>
  <c r="J337" i="41"/>
  <c r="H337" i="41"/>
  <c r="G337" i="41"/>
  <c r="F337" i="41"/>
  <c r="AH337" i="41" s="1"/>
  <c r="E337" i="41"/>
  <c r="D337" i="41"/>
  <c r="I337" i="41" s="1"/>
  <c r="C337" i="41"/>
  <c r="AG337" i="41" s="1"/>
  <c r="AC336" i="41"/>
  <c r="AB336" i="41"/>
  <c r="AA336" i="41"/>
  <c r="Z336" i="41"/>
  <c r="Y336" i="41"/>
  <c r="X336" i="41"/>
  <c r="AF336" i="41" s="1"/>
  <c r="W336" i="41"/>
  <c r="V336" i="41"/>
  <c r="U336" i="41"/>
  <c r="T336" i="41"/>
  <c r="S336" i="41"/>
  <c r="R336" i="41"/>
  <c r="AJ336" i="41" s="1"/>
  <c r="Q336" i="41"/>
  <c r="AI336" i="41" s="1"/>
  <c r="O336" i="41"/>
  <c r="N336" i="41"/>
  <c r="M336" i="41"/>
  <c r="L336" i="41"/>
  <c r="K336" i="41"/>
  <c r="P336" i="41" s="1"/>
  <c r="J336" i="41"/>
  <c r="I336" i="41"/>
  <c r="H336" i="41"/>
  <c r="G336" i="41"/>
  <c r="F336" i="41"/>
  <c r="AH336" i="41" s="1"/>
  <c r="E336" i="41"/>
  <c r="AG336" i="41" s="1"/>
  <c r="D336" i="41"/>
  <c r="C336" i="41"/>
  <c r="AB335" i="41"/>
  <c r="AA335" i="41"/>
  <c r="Z335" i="41"/>
  <c r="Y335" i="41"/>
  <c r="X335" i="41"/>
  <c r="AE335" i="41" s="1"/>
  <c r="W335" i="41"/>
  <c r="V335" i="41"/>
  <c r="U335" i="41"/>
  <c r="T335" i="41"/>
  <c r="AC335" i="41" s="1"/>
  <c r="S335" i="41"/>
  <c r="R335" i="41"/>
  <c r="AD335" i="41" s="1"/>
  <c r="Q335" i="41"/>
  <c r="AI335" i="41" s="1"/>
  <c r="P335" i="41"/>
  <c r="O335" i="41"/>
  <c r="N335" i="41"/>
  <c r="M335" i="41"/>
  <c r="L335" i="41"/>
  <c r="K335" i="41"/>
  <c r="J335" i="41"/>
  <c r="H335" i="41"/>
  <c r="G335" i="41"/>
  <c r="F335" i="41"/>
  <c r="E335" i="41"/>
  <c r="AG335" i="41" s="1"/>
  <c r="D335" i="41"/>
  <c r="AH335" i="41" s="1"/>
  <c r="C335" i="41"/>
  <c r="AE334" i="41"/>
  <c r="AB334" i="41"/>
  <c r="AA334" i="41"/>
  <c r="Z334" i="41"/>
  <c r="Y334" i="41"/>
  <c r="X334" i="41"/>
  <c r="AF334" i="41" s="1"/>
  <c r="W334" i="41"/>
  <c r="V334" i="41"/>
  <c r="U334" i="41"/>
  <c r="T334" i="41"/>
  <c r="AJ334" i="41" s="1"/>
  <c r="S334" i="41"/>
  <c r="AI334" i="41" s="1"/>
  <c r="R334" i="41"/>
  <c r="AD334" i="41" s="1"/>
  <c r="Q334" i="41"/>
  <c r="O334" i="41"/>
  <c r="N334" i="41"/>
  <c r="M334" i="41"/>
  <c r="L334" i="41"/>
  <c r="K334" i="41"/>
  <c r="P334" i="41" s="1"/>
  <c r="J334" i="41"/>
  <c r="H334" i="41"/>
  <c r="G334" i="41"/>
  <c r="F334" i="41"/>
  <c r="E334" i="41"/>
  <c r="D334" i="41"/>
  <c r="AH334" i="41" s="1"/>
  <c r="C334" i="41"/>
  <c r="AG334" i="41" s="1"/>
  <c r="AB333" i="41"/>
  <c r="AA333" i="41"/>
  <c r="Z333" i="41"/>
  <c r="AE333" i="41" s="1"/>
  <c r="Y333" i="41"/>
  <c r="X333" i="41"/>
  <c r="AF333" i="41" s="1"/>
  <c r="W333" i="41"/>
  <c r="V333" i="41"/>
  <c r="U333" i="41"/>
  <c r="T333" i="41"/>
  <c r="S333" i="41"/>
  <c r="AI333" i="41" s="1"/>
  <c r="R333" i="41"/>
  <c r="AC333" i="41" s="1"/>
  <c r="Q333" i="41"/>
  <c r="O333" i="41"/>
  <c r="N333" i="41"/>
  <c r="M333" i="41"/>
  <c r="L333" i="41"/>
  <c r="K333" i="41"/>
  <c r="P333" i="41" s="1"/>
  <c r="J333" i="41"/>
  <c r="H333" i="41"/>
  <c r="G333" i="41"/>
  <c r="F333" i="41"/>
  <c r="AH333" i="41" s="1"/>
  <c r="E333" i="41"/>
  <c r="D333" i="41"/>
  <c r="I333" i="41" s="1"/>
  <c r="C333" i="41"/>
  <c r="AG333" i="41" s="1"/>
  <c r="AC332" i="41"/>
  <c r="AB332" i="41"/>
  <c r="AA332" i="41"/>
  <c r="Z332" i="41"/>
  <c r="Y332" i="41"/>
  <c r="X332" i="41"/>
  <c r="AF332" i="41" s="1"/>
  <c r="W332" i="41"/>
  <c r="V332" i="41"/>
  <c r="U332" i="41"/>
  <c r="T332" i="41"/>
  <c r="S332" i="41"/>
  <c r="R332" i="41"/>
  <c r="AJ332" i="41" s="1"/>
  <c r="Q332" i="41"/>
  <c r="AI332" i="41" s="1"/>
  <c r="O332" i="41"/>
  <c r="N332" i="41"/>
  <c r="M332" i="41"/>
  <c r="L332" i="41"/>
  <c r="K332" i="41"/>
  <c r="P332" i="41" s="1"/>
  <c r="J332" i="41"/>
  <c r="I332" i="41"/>
  <c r="H332" i="41"/>
  <c r="G332" i="41"/>
  <c r="F332" i="41"/>
  <c r="AH332" i="41" s="1"/>
  <c r="E332" i="41"/>
  <c r="AG332" i="41" s="1"/>
  <c r="D332" i="41"/>
  <c r="C332" i="41"/>
  <c r="AB331" i="41"/>
  <c r="AA331" i="41"/>
  <c r="Z331" i="41"/>
  <c r="Y331" i="41"/>
  <c r="X331" i="41"/>
  <c r="AE331" i="41" s="1"/>
  <c r="W331" i="41"/>
  <c r="V331" i="41"/>
  <c r="U331" i="41"/>
  <c r="T331" i="41"/>
  <c r="AC331" i="41" s="1"/>
  <c r="S331" i="41"/>
  <c r="R331" i="41"/>
  <c r="AD331" i="41" s="1"/>
  <c r="Q331" i="41"/>
  <c r="AI331" i="41" s="1"/>
  <c r="P331" i="41"/>
  <c r="O331" i="41"/>
  <c r="N331" i="41"/>
  <c r="M331" i="41"/>
  <c r="L331" i="41"/>
  <c r="K331" i="41"/>
  <c r="J331" i="41"/>
  <c r="H331" i="41"/>
  <c r="G331" i="41"/>
  <c r="F331" i="41"/>
  <c r="E331" i="41"/>
  <c r="AG331" i="41" s="1"/>
  <c r="D331" i="41"/>
  <c r="AH331" i="41" s="1"/>
  <c r="C331" i="41"/>
  <c r="AE330" i="41"/>
  <c r="AB330" i="41"/>
  <c r="AA330" i="41"/>
  <c r="Z330" i="41"/>
  <c r="Y330" i="41"/>
  <c r="X330" i="41"/>
  <c r="AF330" i="41" s="1"/>
  <c r="W330" i="41"/>
  <c r="V330" i="41"/>
  <c r="U330" i="41"/>
  <c r="T330" i="41"/>
  <c r="AJ330" i="41" s="1"/>
  <c r="S330" i="41"/>
  <c r="AI330" i="41" s="1"/>
  <c r="R330" i="41"/>
  <c r="AD330" i="41" s="1"/>
  <c r="Q330" i="41"/>
  <c r="O330" i="41"/>
  <c r="N330" i="41"/>
  <c r="M330" i="41"/>
  <c r="L330" i="41"/>
  <c r="K330" i="41"/>
  <c r="P330" i="41" s="1"/>
  <c r="J330" i="41"/>
  <c r="H330" i="41"/>
  <c r="G330" i="41"/>
  <c r="F330" i="41"/>
  <c r="E330" i="41"/>
  <c r="D330" i="41"/>
  <c r="AH330" i="41" s="1"/>
  <c r="C330" i="41"/>
  <c r="AG330" i="41" s="1"/>
  <c r="AB329" i="41"/>
  <c r="AA329" i="41"/>
  <c r="Z329" i="41"/>
  <c r="AE329" i="41" s="1"/>
  <c r="Y329" i="41"/>
  <c r="X329" i="41"/>
  <c r="AF329" i="41" s="1"/>
  <c r="W329" i="41"/>
  <c r="V329" i="41"/>
  <c r="U329" i="41"/>
  <c r="T329" i="41"/>
  <c r="S329" i="41"/>
  <c r="AI329" i="41" s="1"/>
  <c r="R329" i="41"/>
  <c r="AC329" i="41" s="1"/>
  <c r="Q329" i="41"/>
  <c r="O329" i="41"/>
  <c r="N329" i="41"/>
  <c r="M329" i="41"/>
  <c r="L329" i="41"/>
  <c r="K329" i="41"/>
  <c r="P329" i="41" s="1"/>
  <c r="J329" i="41"/>
  <c r="H329" i="41"/>
  <c r="G329" i="41"/>
  <c r="F329" i="41"/>
  <c r="AH329" i="41" s="1"/>
  <c r="E329" i="41"/>
  <c r="D329" i="41"/>
  <c r="I329" i="41" s="1"/>
  <c r="C329" i="41"/>
  <c r="AG329" i="41" s="1"/>
  <c r="AC328" i="41"/>
  <c r="AB328" i="41"/>
  <c r="AA328" i="41"/>
  <c r="Z328" i="41"/>
  <c r="Y328" i="41"/>
  <c r="X328" i="41"/>
  <c r="AF328" i="41" s="1"/>
  <c r="W328" i="41"/>
  <c r="V328" i="41"/>
  <c r="U328" i="41"/>
  <c r="T328" i="41"/>
  <c r="S328" i="41"/>
  <c r="R328" i="41"/>
  <c r="AJ328" i="41" s="1"/>
  <c r="Q328" i="41"/>
  <c r="AI328" i="41" s="1"/>
  <c r="O328" i="41"/>
  <c r="N328" i="41"/>
  <c r="M328" i="41"/>
  <c r="L328" i="41"/>
  <c r="K328" i="41"/>
  <c r="P328" i="41" s="1"/>
  <c r="J328" i="41"/>
  <c r="I328" i="41"/>
  <c r="H328" i="41"/>
  <c r="G328" i="41"/>
  <c r="F328" i="41"/>
  <c r="AH328" i="41" s="1"/>
  <c r="E328" i="41"/>
  <c r="AG328" i="41" s="1"/>
  <c r="D328" i="41"/>
  <c r="C328" i="41"/>
  <c r="AB327" i="41"/>
  <c r="AA327" i="41"/>
  <c r="Z327" i="41"/>
  <c r="Y327" i="41"/>
  <c r="X327" i="41"/>
  <c r="AE327" i="41" s="1"/>
  <c r="W327" i="41"/>
  <c r="V327" i="41"/>
  <c r="U327" i="41"/>
  <c r="T327" i="41"/>
  <c r="AC327" i="41" s="1"/>
  <c r="S327" i="41"/>
  <c r="R327" i="41"/>
  <c r="AD327" i="41" s="1"/>
  <c r="Q327" i="41"/>
  <c r="AI327" i="41" s="1"/>
  <c r="P327" i="41"/>
  <c r="O327" i="41"/>
  <c r="N327" i="41"/>
  <c r="M327" i="41"/>
  <c r="L327" i="41"/>
  <c r="K327" i="41"/>
  <c r="J327" i="41"/>
  <c r="H327" i="41"/>
  <c r="G327" i="41"/>
  <c r="F327" i="41"/>
  <c r="E327" i="41"/>
  <c r="AG327" i="41" s="1"/>
  <c r="D327" i="41"/>
  <c r="AH327" i="41" s="1"/>
  <c r="C327" i="41"/>
  <c r="AE326" i="41"/>
  <c r="AB326" i="41"/>
  <c r="AA326" i="41"/>
  <c r="Z326" i="41"/>
  <c r="Y326" i="41"/>
  <c r="X326" i="41"/>
  <c r="AF326" i="41" s="1"/>
  <c r="W326" i="41"/>
  <c r="V326" i="41"/>
  <c r="U326" i="41"/>
  <c r="T326" i="41"/>
  <c r="AJ326" i="41" s="1"/>
  <c r="S326" i="41"/>
  <c r="AI326" i="41" s="1"/>
  <c r="R326" i="41"/>
  <c r="AD326" i="41" s="1"/>
  <c r="Q326" i="41"/>
  <c r="O326" i="41"/>
  <c r="N326" i="41"/>
  <c r="M326" i="41"/>
  <c r="L326" i="41"/>
  <c r="K326" i="41"/>
  <c r="P326" i="41" s="1"/>
  <c r="J326" i="41"/>
  <c r="H326" i="41"/>
  <c r="G326" i="41"/>
  <c r="F326" i="41"/>
  <c r="E326" i="41"/>
  <c r="D326" i="41"/>
  <c r="AH326" i="41" s="1"/>
  <c r="C326" i="41"/>
  <c r="AG326" i="41" s="1"/>
  <c r="AB325" i="41"/>
  <c r="AA325" i="41"/>
  <c r="Z325" i="41"/>
  <c r="AE325" i="41" s="1"/>
  <c r="Y325" i="41"/>
  <c r="X325" i="41"/>
  <c r="AF325" i="41" s="1"/>
  <c r="W325" i="41"/>
  <c r="V325" i="41"/>
  <c r="U325" i="41"/>
  <c r="T325" i="41"/>
  <c r="S325" i="41"/>
  <c r="AI325" i="41" s="1"/>
  <c r="R325" i="41"/>
  <c r="AC325" i="41" s="1"/>
  <c r="Q325" i="41"/>
  <c r="O325" i="41"/>
  <c r="N325" i="41"/>
  <c r="M325" i="41"/>
  <c r="L325" i="41"/>
  <c r="K325" i="41"/>
  <c r="P325" i="41" s="1"/>
  <c r="J325" i="41"/>
  <c r="H325" i="41"/>
  <c r="G325" i="41"/>
  <c r="F325" i="41"/>
  <c r="AH325" i="41" s="1"/>
  <c r="E325" i="41"/>
  <c r="D325" i="41"/>
  <c r="I325" i="41" s="1"/>
  <c r="C325" i="41"/>
  <c r="AG325" i="41" s="1"/>
  <c r="AC324" i="41"/>
  <c r="AB324" i="41"/>
  <c r="AB360" i="41" s="1"/>
  <c r="AA324" i="41"/>
  <c r="AA360" i="41" s="1"/>
  <c r="Z324" i="41"/>
  <c r="Z360" i="41" s="1"/>
  <c r="Y324" i="41"/>
  <c r="Y360" i="41" s="1"/>
  <c r="X324" i="41"/>
  <c r="X360" i="41" s="1"/>
  <c r="W324" i="41"/>
  <c r="W360" i="41" s="1"/>
  <c r="V324" i="41"/>
  <c r="V360" i="41" s="1"/>
  <c r="U324" i="41"/>
  <c r="U360" i="41" s="1"/>
  <c r="T324" i="41"/>
  <c r="T360" i="41" s="1"/>
  <c r="S324" i="41"/>
  <c r="S360" i="41" s="1"/>
  <c r="R324" i="41"/>
  <c r="AJ324" i="41" s="1"/>
  <c r="Q324" i="41"/>
  <c r="AI324" i="41" s="1"/>
  <c r="AI360" i="41" s="1"/>
  <c r="O324" i="41"/>
  <c r="O360" i="41" s="1"/>
  <c r="N324" i="41"/>
  <c r="N360" i="41" s="1"/>
  <c r="M324" i="41"/>
  <c r="M360" i="41" s="1"/>
  <c r="L324" i="41"/>
  <c r="L360" i="41" s="1"/>
  <c r="K324" i="41"/>
  <c r="P324" i="41" s="1"/>
  <c r="J324" i="41"/>
  <c r="J360" i="41" s="1"/>
  <c r="I324" i="41"/>
  <c r="H324" i="41"/>
  <c r="H360" i="41" s="1"/>
  <c r="G324" i="41"/>
  <c r="G360" i="41" s="1"/>
  <c r="F324" i="41"/>
  <c r="F360" i="41" s="1"/>
  <c r="E324" i="41"/>
  <c r="E360" i="41" s="1"/>
  <c r="D324" i="41"/>
  <c r="D360" i="41" s="1"/>
  <c r="C324" i="41"/>
  <c r="C360" i="41" s="1"/>
  <c r="AB314" i="41"/>
  <c r="AA314" i="41"/>
  <c r="Z314" i="41"/>
  <c r="AE314" i="41" s="1"/>
  <c r="Y314" i="41"/>
  <c r="X314" i="41"/>
  <c r="AF314" i="41" s="1"/>
  <c r="W314" i="41"/>
  <c r="V314" i="41"/>
  <c r="U314" i="41"/>
  <c r="T314" i="41"/>
  <c r="S314" i="41"/>
  <c r="AI314" i="41" s="1"/>
  <c r="R314" i="41"/>
  <c r="AC314" i="41" s="1"/>
  <c r="Q314" i="41"/>
  <c r="O314" i="41"/>
  <c r="N314" i="41"/>
  <c r="M314" i="41"/>
  <c r="L314" i="41"/>
  <c r="K314" i="41"/>
  <c r="P314" i="41" s="1"/>
  <c r="J314" i="41"/>
  <c r="H314" i="41"/>
  <c r="G314" i="41"/>
  <c r="F314" i="41"/>
  <c r="AH314" i="41" s="1"/>
  <c r="E314" i="41"/>
  <c r="D314" i="41"/>
  <c r="I314" i="41" s="1"/>
  <c r="C314" i="41"/>
  <c r="AG314" i="41" s="1"/>
  <c r="AC313" i="41"/>
  <c r="AB313" i="41"/>
  <c r="AA313" i="41"/>
  <c r="Z313" i="41"/>
  <c r="Y313" i="41"/>
  <c r="X313" i="41"/>
  <c r="AF313" i="41" s="1"/>
  <c r="W313" i="41"/>
  <c r="V313" i="41"/>
  <c r="U313" i="41"/>
  <c r="T313" i="41"/>
  <c r="S313" i="41"/>
  <c r="R313" i="41"/>
  <c r="AJ313" i="41" s="1"/>
  <c r="Q313" i="41"/>
  <c r="AI313" i="41" s="1"/>
  <c r="O313" i="41"/>
  <c r="N313" i="41"/>
  <c r="M313" i="41"/>
  <c r="L313" i="41"/>
  <c r="K313" i="41"/>
  <c r="P313" i="41" s="1"/>
  <c r="J313" i="41"/>
  <c r="I313" i="41"/>
  <c r="H313" i="41"/>
  <c r="G313" i="41"/>
  <c r="F313" i="41"/>
  <c r="AH313" i="41" s="1"/>
  <c r="E313" i="41"/>
  <c r="AG313" i="41" s="1"/>
  <c r="D313" i="41"/>
  <c r="C313" i="41"/>
  <c r="AB312" i="41"/>
  <c r="AA312" i="41"/>
  <c r="Z312" i="41"/>
  <c r="Y312" i="41"/>
  <c r="X312" i="41"/>
  <c r="AE312" i="41" s="1"/>
  <c r="W312" i="41"/>
  <c r="V312" i="41"/>
  <c r="U312" i="41"/>
  <c r="T312" i="41"/>
  <c r="AC312" i="41" s="1"/>
  <c r="S312" i="41"/>
  <c r="R312" i="41"/>
  <c r="AD312" i="41" s="1"/>
  <c r="Q312" i="41"/>
  <c r="AI312" i="41" s="1"/>
  <c r="P312" i="41"/>
  <c r="O312" i="41"/>
  <c r="N312" i="41"/>
  <c r="M312" i="41"/>
  <c r="L312" i="41"/>
  <c r="K312" i="41"/>
  <c r="J312" i="41"/>
  <c r="H312" i="41"/>
  <c r="G312" i="41"/>
  <c r="F312" i="41"/>
  <c r="E312" i="41"/>
  <c r="AG312" i="41" s="1"/>
  <c r="D312" i="41"/>
  <c r="AH312" i="41" s="1"/>
  <c r="C312" i="41"/>
  <c r="AE311" i="41"/>
  <c r="AB311" i="41"/>
  <c r="AA311" i="41"/>
  <c r="Z311" i="41"/>
  <c r="Y311" i="41"/>
  <c r="X311" i="41"/>
  <c r="AF311" i="41" s="1"/>
  <c r="W311" i="41"/>
  <c r="V311" i="41"/>
  <c r="U311" i="41"/>
  <c r="T311" i="41"/>
  <c r="AJ311" i="41" s="1"/>
  <c r="AK311" i="41" s="1"/>
  <c r="S311" i="41"/>
  <c r="AI311" i="41" s="1"/>
  <c r="R311" i="41"/>
  <c r="AD311" i="41" s="1"/>
  <c r="Q311" i="41"/>
  <c r="O311" i="41"/>
  <c r="N311" i="41"/>
  <c r="M311" i="41"/>
  <c r="L311" i="41"/>
  <c r="K311" i="41"/>
  <c r="P311" i="41" s="1"/>
  <c r="J311" i="41"/>
  <c r="H311" i="41"/>
  <c r="G311" i="41"/>
  <c r="F311" i="41"/>
  <c r="E311" i="41"/>
  <c r="D311" i="41"/>
  <c r="AH311" i="41" s="1"/>
  <c r="C311" i="41"/>
  <c r="AG311" i="41" s="1"/>
  <c r="AB310" i="41"/>
  <c r="AA310" i="41"/>
  <c r="Z310" i="41"/>
  <c r="AE310" i="41" s="1"/>
  <c r="Y310" i="41"/>
  <c r="X310" i="41"/>
  <c r="AF310" i="41" s="1"/>
  <c r="W310" i="41"/>
  <c r="V310" i="41"/>
  <c r="U310" i="41"/>
  <c r="T310" i="41"/>
  <c r="S310" i="41"/>
  <c r="AI310" i="41" s="1"/>
  <c r="R310" i="41"/>
  <c r="AC310" i="41" s="1"/>
  <c r="Q310" i="41"/>
  <c r="O310" i="41"/>
  <c r="N310" i="41"/>
  <c r="M310" i="41"/>
  <c r="L310" i="41"/>
  <c r="K310" i="41"/>
  <c r="P310" i="41" s="1"/>
  <c r="J310" i="41"/>
  <c r="H310" i="41"/>
  <c r="G310" i="41"/>
  <c r="F310" i="41"/>
  <c r="AH310" i="41" s="1"/>
  <c r="E310" i="41"/>
  <c r="D310" i="41"/>
  <c r="I310" i="41" s="1"/>
  <c r="C310" i="41"/>
  <c r="AG310" i="41" s="1"/>
  <c r="AC309" i="41"/>
  <c r="AB309" i="41"/>
  <c r="AA309" i="41"/>
  <c r="Z309" i="41"/>
  <c r="Y309" i="41"/>
  <c r="X309" i="41"/>
  <c r="AF309" i="41" s="1"/>
  <c r="W309" i="41"/>
  <c r="V309" i="41"/>
  <c r="U309" i="41"/>
  <c r="T309" i="41"/>
  <c r="S309" i="41"/>
  <c r="R309" i="41"/>
  <c r="AJ309" i="41" s="1"/>
  <c r="Q309" i="41"/>
  <c r="AI309" i="41" s="1"/>
  <c r="O309" i="41"/>
  <c r="N309" i="41"/>
  <c r="M309" i="41"/>
  <c r="L309" i="41"/>
  <c r="K309" i="41"/>
  <c r="P309" i="41" s="1"/>
  <c r="J309" i="41"/>
  <c r="I309" i="41"/>
  <c r="H309" i="41"/>
  <c r="G309" i="41"/>
  <c r="F309" i="41"/>
  <c r="AH309" i="41" s="1"/>
  <c r="E309" i="41"/>
  <c r="AG309" i="41" s="1"/>
  <c r="D309" i="41"/>
  <c r="C309" i="41"/>
  <c r="AB308" i="41"/>
  <c r="AA308" i="41"/>
  <c r="Z308" i="41"/>
  <c r="Y308" i="41"/>
  <c r="X308" i="41"/>
  <c r="AE308" i="41" s="1"/>
  <c r="W308" i="41"/>
  <c r="V308" i="41"/>
  <c r="U308" i="41"/>
  <c r="T308" i="41"/>
  <c r="AC308" i="41" s="1"/>
  <c r="S308" i="41"/>
  <c r="R308" i="41"/>
  <c r="AD308" i="41" s="1"/>
  <c r="Q308" i="41"/>
  <c r="AI308" i="41" s="1"/>
  <c r="P308" i="41"/>
  <c r="O308" i="41"/>
  <c r="N308" i="41"/>
  <c r="M308" i="41"/>
  <c r="L308" i="41"/>
  <c r="K308" i="41"/>
  <c r="J308" i="41"/>
  <c r="H308" i="41"/>
  <c r="G308" i="41"/>
  <c r="F308" i="41"/>
  <c r="E308" i="41"/>
  <c r="AG308" i="41" s="1"/>
  <c r="D308" i="41"/>
  <c r="AH308" i="41" s="1"/>
  <c r="C308" i="41"/>
  <c r="AE307" i="41"/>
  <c r="AB307" i="41"/>
  <c r="AA307" i="41"/>
  <c r="Z307" i="41"/>
  <c r="Y307" i="41"/>
  <c r="X307" i="41"/>
  <c r="AF307" i="41" s="1"/>
  <c r="W307" i="41"/>
  <c r="V307" i="41"/>
  <c r="U307" i="41"/>
  <c r="T307" i="41"/>
  <c r="AJ307" i="41" s="1"/>
  <c r="AK307" i="41" s="1"/>
  <c r="S307" i="41"/>
  <c r="AI307" i="41" s="1"/>
  <c r="R307" i="41"/>
  <c r="AD307" i="41" s="1"/>
  <c r="Q307" i="41"/>
  <c r="O307" i="41"/>
  <c r="N307" i="41"/>
  <c r="M307" i="41"/>
  <c r="L307" i="41"/>
  <c r="K307" i="41"/>
  <c r="P307" i="41" s="1"/>
  <c r="J307" i="41"/>
  <c r="H307" i="41"/>
  <c r="G307" i="41"/>
  <c r="F307" i="41"/>
  <c r="E307" i="41"/>
  <c r="D307" i="41"/>
  <c r="AH307" i="41" s="1"/>
  <c r="C307" i="41"/>
  <c r="AG307" i="41" s="1"/>
  <c r="AB306" i="41"/>
  <c r="AA306" i="41"/>
  <c r="Z306" i="41"/>
  <c r="AE306" i="41" s="1"/>
  <c r="Y306" i="41"/>
  <c r="X306" i="41"/>
  <c r="AF306" i="41" s="1"/>
  <c r="W306" i="41"/>
  <c r="V306" i="41"/>
  <c r="U306" i="41"/>
  <c r="T306" i="41"/>
  <c r="S306" i="41"/>
  <c r="AI306" i="41" s="1"/>
  <c r="R306" i="41"/>
  <c r="AC306" i="41" s="1"/>
  <c r="Q306" i="41"/>
  <c r="O306" i="41"/>
  <c r="N306" i="41"/>
  <c r="M306" i="41"/>
  <c r="L306" i="41"/>
  <c r="K306" i="41"/>
  <c r="P306" i="41" s="1"/>
  <c r="J306" i="41"/>
  <c r="H306" i="41"/>
  <c r="G306" i="41"/>
  <c r="F306" i="41"/>
  <c r="AH306" i="41" s="1"/>
  <c r="E306" i="41"/>
  <c r="D306" i="41"/>
  <c r="I306" i="41" s="1"/>
  <c r="C306" i="41"/>
  <c r="AG306" i="41" s="1"/>
  <c r="AC305" i="41"/>
  <c r="AB305" i="41"/>
  <c r="AA305" i="41"/>
  <c r="Z305" i="41"/>
  <c r="Y305" i="41"/>
  <c r="X305" i="41"/>
  <c r="AF305" i="41" s="1"/>
  <c r="W305" i="41"/>
  <c r="V305" i="41"/>
  <c r="U305" i="41"/>
  <c r="T305" i="41"/>
  <c r="S305" i="41"/>
  <c r="R305" i="41"/>
  <c r="AJ305" i="41" s="1"/>
  <c r="Q305" i="41"/>
  <c r="AI305" i="41" s="1"/>
  <c r="O305" i="41"/>
  <c r="N305" i="41"/>
  <c r="M305" i="41"/>
  <c r="L305" i="41"/>
  <c r="K305" i="41"/>
  <c r="P305" i="41" s="1"/>
  <c r="J305" i="41"/>
  <c r="I305" i="41"/>
  <c r="H305" i="41"/>
  <c r="G305" i="41"/>
  <c r="F305" i="41"/>
  <c r="AH305" i="41" s="1"/>
  <c r="E305" i="41"/>
  <c r="AG305" i="41" s="1"/>
  <c r="D305" i="41"/>
  <c r="C305" i="41"/>
  <c r="AB304" i="41"/>
  <c r="AA304" i="41"/>
  <c r="Z304" i="41"/>
  <c r="Y304" i="41"/>
  <c r="X304" i="41"/>
  <c r="AE304" i="41" s="1"/>
  <c r="W304" i="41"/>
  <c r="V304" i="41"/>
  <c r="U304" i="41"/>
  <c r="T304" i="41"/>
  <c r="AC304" i="41" s="1"/>
  <c r="S304" i="41"/>
  <c r="R304" i="41"/>
  <c r="AD304" i="41" s="1"/>
  <c r="Q304" i="41"/>
  <c r="AI304" i="41" s="1"/>
  <c r="P304" i="41"/>
  <c r="O304" i="41"/>
  <c r="N304" i="41"/>
  <c r="M304" i="41"/>
  <c r="L304" i="41"/>
  <c r="K304" i="41"/>
  <c r="J304" i="41"/>
  <c r="H304" i="41"/>
  <c r="G304" i="41"/>
  <c r="F304" i="41"/>
  <c r="E304" i="41"/>
  <c r="AG304" i="41" s="1"/>
  <c r="D304" i="41"/>
  <c r="AH304" i="41" s="1"/>
  <c r="C304" i="41"/>
  <c r="AE303" i="41"/>
  <c r="AB303" i="41"/>
  <c r="AA303" i="41"/>
  <c r="Z303" i="41"/>
  <c r="Y303" i="41"/>
  <c r="X303" i="41"/>
  <c r="AF303" i="41" s="1"/>
  <c r="W303" i="41"/>
  <c r="V303" i="41"/>
  <c r="U303" i="41"/>
  <c r="T303" i="41"/>
  <c r="AJ303" i="41" s="1"/>
  <c r="AK303" i="41" s="1"/>
  <c r="S303" i="41"/>
  <c r="AI303" i="41" s="1"/>
  <c r="R303" i="41"/>
  <c r="AD303" i="41" s="1"/>
  <c r="Q303" i="41"/>
  <c r="O303" i="41"/>
  <c r="N303" i="41"/>
  <c r="M303" i="41"/>
  <c r="L303" i="41"/>
  <c r="K303" i="41"/>
  <c r="P303" i="41" s="1"/>
  <c r="J303" i="41"/>
  <c r="H303" i="41"/>
  <c r="G303" i="41"/>
  <c r="F303" i="41"/>
  <c r="E303" i="41"/>
  <c r="D303" i="41"/>
  <c r="AH303" i="41" s="1"/>
  <c r="C303" i="41"/>
  <c r="AG303" i="41" s="1"/>
  <c r="AB302" i="41"/>
  <c r="AA302" i="41"/>
  <c r="Z302" i="41"/>
  <c r="AE302" i="41" s="1"/>
  <c r="Y302" i="41"/>
  <c r="X302" i="41"/>
  <c r="AF302" i="41" s="1"/>
  <c r="W302" i="41"/>
  <c r="V302" i="41"/>
  <c r="U302" i="41"/>
  <c r="T302" i="41"/>
  <c r="S302" i="41"/>
  <c r="AI302" i="41" s="1"/>
  <c r="R302" i="41"/>
  <c r="AC302" i="41" s="1"/>
  <c r="Q302" i="41"/>
  <c r="O302" i="41"/>
  <c r="N302" i="41"/>
  <c r="M302" i="41"/>
  <c r="L302" i="41"/>
  <c r="K302" i="41"/>
  <c r="P302" i="41" s="1"/>
  <c r="J302" i="41"/>
  <c r="H302" i="41"/>
  <c r="G302" i="41"/>
  <c r="F302" i="41"/>
  <c r="AH302" i="41" s="1"/>
  <c r="E302" i="41"/>
  <c r="D302" i="41"/>
  <c r="I302" i="41" s="1"/>
  <c r="C302" i="41"/>
  <c r="AG302" i="41" s="1"/>
  <c r="AC301" i="41"/>
  <c r="AB301" i="41"/>
  <c r="AA301" i="41"/>
  <c r="Z301" i="41"/>
  <c r="Y301" i="41"/>
  <c r="X301" i="41"/>
  <c r="AF301" i="41" s="1"/>
  <c r="W301" i="41"/>
  <c r="V301" i="41"/>
  <c r="U301" i="41"/>
  <c r="T301" i="41"/>
  <c r="S301" i="41"/>
  <c r="R301" i="41"/>
  <c r="AJ301" i="41" s="1"/>
  <c r="Q301" i="41"/>
  <c r="AI301" i="41" s="1"/>
  <c r="O301" i="41"/>
  <c r="N301" i="41"/>
  <c r="M301" i="41"/>
  <c r="L301" i="41"/>
  <c r="K301" i="41"/>
  <c r="P301" i="41" s="1"/>
  <c r="J301" i="41"/>
  <c r="I301" i="41"/>
  <c r="H301" i="41"/>
  <c r="G301" i="41"/>
  <c r="F301" i="41"/>
  <c r="AH301" i="41" s="1"/>
  <c r="E301" i="41"/>
  <c r="AG301" i="41" s="1"/>
  <c r="D301" i="41"/>
  <c r="C301" i="41"/>
  <c r="AB300" i="41"/>
  <c r="AA300" i="41"/>
  <c r="Z300" i="41"/>
  <c r="Y300" i="41"/>
  <c r="X300" i="41"/>
  <c r="AE300" i="41" s="1"/>
  <c r="W300" i="41"/>
  <c r="V300" i="41"/>
  <c r="U300" i="41"/>
  <c r="T300" i="41"/>
  <c r="AC300" i="41" s="1"/>
  <c r="S300" i="41"/>
  <c r="R300" i="41"/>
  <c r="AD300" i="41" s="1"/>
  <c r="Q300" i="41"/>
  <c r="AI300" i="41" s="1"/>
  <c r="P300" i="41"/>
  <c r="O300" i="41"/>
  <c r="N300" i="41"/>
  <c r="M300" i="41"/>
  <c r="L300" i="41"/>
  <c r="K300" i="41"/>
  <c r="J300" i="41"/>
  <c r="H300" i="41"/>
  <c r="G300" i="41"/>
  <c r="F300" i="41"/>
  <c r="E300" i="41"/>
  <c r="AG300" i="41" s="1"/>
  <c r="D300" i="41"/>
  <c r="AH300" i="41" s="1"/>
  <c r="C300" i="41"/>
  <c r="AE299" i="41"/>
  <c r="AB299" i="41"/>
  <c r="AA299" i="41"/>
  <c r="Z299" i="41"/>
  <c r="Y299" i="41"/>
  <c r="X299" i="41"/>
  <c r="AF299" i="41" s="1"/>
  <c r="W299" i="41"/>
  <c r="V299" i="41"/>
  <c r="U299" i="41"/>
  <c r="T299" i="41"/>
  <c r="AJ299" i="41" s="1"/>
  <c r="AK299" i="41" s="1"/>
  <c r="S299" i="41"/>
  <c r="AI299" i="41" s="1"/>
  <c r="R299" i="41"/>
  <c r="AD299" i="41" s="1"/>
  <c r="Q299" i="41"/>
  <c r="O299" i="41"/>
  <c r="N299" i="41"/>
  <c r="M299" i="41"/>
  <c r="L299" i="41"/>
  <c r="K299" i="41"/>
  <c r="P299" i="41" s="1"/>
  <c r="J299" i="41"/>
  <c r="H299" i="41"/>
  <c r="G299" i="41"/>
  <c r="F299" i="41"/>
  <c r="E299" i="41"/>
  <c r="D299" i="41"/>
  <c r="AH299" i="41" s="1"/>
  <c r="C299" i="41"/>
  <c r="AG299" i="41" s="1"/>
  <c r="AB298" i="41"/>
  <c r="AA298" i="41"/>
  <c r="Z298" i="41"/>
  <c r="AE298" i="41" s="1"/>
  <c r="Y298" i="41"/>
  <c r="X298" i="41"/>
  <c r="AF298" i="41" s="1"/>
  <c r="W298" i="41"/>
  <c r="V298" i="41"/>
  <c r="U298" i="41"/>
  <c r="T298" i="41"/>
  <c r="S298" i="41"/>
  <c r="AI298" i="41" s="1"/>
  <c r="R298" i="41"/>
  <c r="AC298" i="41" s="1"/>
  <c r="Q298" i="41"/>
  <c r="O298" i="41"/>
  <c r="N298" i="41"/>
  <c r="M298" i="41"/>
  <c r="L298" i="41"/>
  <c r="K298" i="41"/>
  <c r="P298" i="41" s="1"/>
  <c r="J298" i="41"/>
  <c r="H298" i="41"/>
  <c r="G298" i="41"/>
  <c r="F298" i="41"/>
  <c r="AH298" i="41" s="1"/>
  <c r="E298" i="41"/>
  <c r="D298" i="41"/>
  <c r="I298" i="41" s="1"/>
  <c r="C298" i="41"/>
  <c r="AG298" i="41" s="1"/>
  <c r="AC297" i="41"/>
  <c r="AB297" i="41"/>
  <c r="AA297" i="41"/>
  <c r="Z297" i="41"/>
  <c r="Y297" i="41"/>
  <c r="X297" i="41"/>
  <c r="AF297" i="41" s="1"/>
  <c r="W297" i="41"/>
  <c r="V297" i="41"/>
  <c r="U297" i="41"/>
  <c r="T297" i="41"/>
  <c r="S297" i="41"/>
  <c r="R297" i="41"/>
  <c r="AJ297" i="41" s="1"/>
  <c r="Q297" i="41"/>
  <c r="AI297" i="41" s="1"/>
  <c r="O297" i="41"/>
  <c r="N297" i="41"/>
  <c r="M297" i="41"/>
  <c r="L297" i="41"/>
  <c r="K297" i="41"/>
  <c r="P297" i="41" s="1"/>
  <c r="J297" i="41"/>
  <c r="I297" i="41"/>
  <c r="H297" i="41"/>
  <c r="G297" i="41"/>
  <c r="F297" i="41"/>
  <c r="AH297" i="41" s="1"/>
  <c r="E297" i="41"/>
  <c r="AG297" i="41" s="1"/>
  <c r="D297" i="41"/>
  <c r="C297" i="41"/>
  <c r="AB296" i="41"/>
  <c r="AA296" i="41"/>
  <c r="Z296" i="41"/>
  <c r="Y296" i="41"/>
  <c r="X296" i="41"/>
  <c r="AE296" i="41" s="1"/>
  <c r="W296" i="41"/>
  <c r="V296" i="41"/>
  <c r="U296" i="41"/>
  <c r="T296" i="41"/>
  <c r="AC296" i="41" s="1"/>
  <c r="S296" i="41"/>
  <c r="R296" i="41"/>
  <c r="AD296" i="41" s="1"/>
  <c r="Q296" i="41"/>
  <c r="AI296" i="41" s="1"/>
  <c r="P296" i="41"/>
  <c r="O296" i="41"/>
  <c r="N296" i="41"/>
  <c r="M296" i="41"/>
  <c r="L296" i="41"/>
  <c r="K296" i="41"/>
  <c r="J296" i="41"/>
  <c r="H296" i="41"/>
  <c r="G296" i="41"/>
  <c r="F296" i="41"/>
  <c r="E296" i="41"/>
  <c r="AG296" i="41" s="1"/>
  <c r="D296" i="41"/>
  <c r="AH296" i="41" s="1"/>
  <c r="C296" i="41"/>
  <c r="AE295" i="41"/>
  <c r="AB295" i="41"/>
  <c r="AA295" i="41"/>
  <c r="Z295" i="41"/>
  <c r="Y295" i="41"/>
  <c r="X295" i="41"/>
  <c r="AF295" i="41" s="1"/>
  <c r="W295" i="41"/>
  <c r="V295" i="41"/>
  <c r="U295" i="41"/>
  <c r="T295" i="41"/>
  <c r="AJ295" i="41" s="1"/>
  <c r="AK295" i="41" s="1"/>
  <c r="S295" i="41"/>
  <c r="AI295" i="41" s="1"/>
  <c r="R295" i="41"/>
  <c r="AD295" i="41" s="1"/>
  <c r="Q295" i="41"/>
  <c r="O295" i="41"/>
  <c r="N295" i="41"/>
  <c r="M295" i="41"/>
  <c r="L295" i="41"/>
  <c r="K295" i="41"/>
  <c r="P295" i="41" s="1"/>
  <c r="J295" i="41"/>
  <c r="H295" i="41"/>
  <c r="G295" i="41"/>
  <c r="F295" i="41"/>
  <c r="E295" i="41"/>
  <c r="D295" i="41"/>
  <c r="AH295" i="41" s="1"/>
  <c r="C295" i="41"/>
  <c r="AG295" i="41" s="1"/>
  <c r="AB294" i="41"/>
  <c r="AA294" i="41"/>
  <c r="Z294" i="41"/>
  <c r="AE294" i="41" s="1"/>
  <c r="Y294" i="41"/>
  <c r="X294" i="41"/>
  <c r="AF294" i="41" s="1"/>
  <c r="W294" i="41"/>
  <c r="V294" i="41"/>
  <c r="U294" i="41"/>
  <c r="T294" i="41"/>
  <c r="S294" i="41"/>
  <c r="AI294" i="41" s="1"/>
  <c r="R294" i="41"/>
  <c r="AC294" i="41" s="1"/>
  <c r="Q294" i="41"/>
  <c r="O294" i="41"/>
  <c r="N294" i="41"/>
  <c r="M294" i="41"/>
  <c r="L294" i="41"/>
  <c r="K294" i="41"/>
  <c r="P294" i="41" s="1"/>
  <c r="J294" i="41"/>
  <c r="H294" i="41"/>
  <c r="G294" i="41"/>
  <c r="F294" i="41"/>
  <c r="AH294" i="41" s="1"/>
  <c r="E294" i="41"/>
  <c r="D294" i="41"/>
  <c r="I294" i="41" s="1"/>
  <c r="C294" i="41"/>
  <c r="AG294" i="41" s="1"/>
  <c r="AC293" i="41"/>
  <c r="AB293" i="41"/>
  <c r="AA293" i="41"/>
  <c r="Z293" i="41"/>
  <c r="Y293" i="41"/>
  <c r="X293" i="41"/>
  <c r="AF293" i="41" s="1"/>
  <c r="W293" i="41"/>
  <c r="V293" i="41"/>
  <c r="U293" i="41"/>
  <c r="T293" i="41"/>
  <c r="S293" i="41"/>
  <c r="R293" i="41"/>
  <c r="AJ293" i="41" s="1"/>
  <c r="Q293" i="41"/>
  <c r="AI293" i="41" s="1"/>
  <c r="O293" i="41"/>
  <c r="N293" i="41"/>
  <c r="M293" i="41"/>
  <c r="L293" i="41"/>
  <c r="K293" i="41"/>
  <c r="P293" i="41" s="1"/>
  <c r="J293" i="41"/>
  <c r="I293" i="41"/>
  <c r="H293" i="41"/>
  <c r="G293" i="41"/>
  <c r="F293" i="41"/>
  <c r="AH293" i="41" s="1"/>
  <c r="E293" i="41"/>
  <c r="AG293" i="41" s="1"/>
  <c r="D293" i="41"/>
  <c r="C293" i="41"/>
  <c r="AB292" i="41"/>
  <c r="AA292" i="41"/>
  <c r="Z292" i="41"/>
  <c r="Y292" i="41"/>
  <c r="X292" i="41"/>
  <c r="AE292" i="41" s="1"/>
  <c r="W292" i="41"/>
  <c r="V292" i="41"/>
  <c r="U292" i="41"/>
  <c r="T292" i="41"/>
  <c r="AC292" i="41" s="1"/>
  <c r="S292" i="41"/>
  <c r="R292" i="41"/>
  <c r="AD292" i="41" s="1"/>
  <c r="Q292" i="41"/>
  <c r="AI292" i="41" s="1"/>
  <c r="P292" i="41"/>
  <c r="O292" i="41"/>
  <c r="N292" i="41"/>
  <c r="M292" i="41"/>
  <c r="L292" i="41"/>
  <c r="K292" i="41"/>
  <c r="J292" i="41"/>
  <c r="H292" i="41"/>
  <c r="G292" i="41"/>
  <c r="F292" i="41"/>
  <c r="E292" i="41"/>
  <c r="AG292" i="41" s="1"/>
  <c r="D292" i="41"/>
  <c r="AH292" i="41" s="1"/>
  <c r="C292" i="41"/>
  <c r="AE291" i="41"/>
  <c r="AB291" i="41"/>
  <c r="AA291" i="41"/>
  <c r="Z291" i="41"/>
  <c r="Y291" i="41"/>
  <c r="X291" i="41"/>
  <c r="AF291" i="41" s="1"/>
  <c r="W291" i="41"/>
  <c r="V291" i="41"/>
  <c r="U291" i="41"/>
  <c r="T291" i="41"/>
  <c r="AJ291" i="41" s="1"/>
  <c r="AK291" i="41" s="1"/>
  <c r="S291" i="41"/>
  <c r="AI291" i="41" s="1"/>
  <c r="R291" i="41"/>
  <c r="AD291" i="41" s="1"/>
  <c r="Q291" i="41"/>
  <c r="O291" i="41"/>
  <c r="N291" i="41"/>
  <c r="M291" i="41"/>
  <c r="L291" i="41"/>
  <c r="K291" i="41"/>
  <c r="P291" i="41" s="1"/>
  <c r="J291" i="41"/>
  <c r="H291" i="41"/>
  <c r="G291" i="41"/>
  <c r="F291" i="41"/>
  <c r="E291" i="41"/>
  <c r="D291" i="41"/>
  <c r="AH291" i="41" s="1"/>
  <c r="C291" i="41"/>
  <c r="AG291" i="41" s="1"/>
  <c r="AB290" i="41"/>
  <c r="AA290" i="41"/>
  <c r="Z290" i="41"/>
  <c r="AE290" i="41" s="1"/>
  <c r="Y290" i="41"/>
  <c r="X290" i="41"/>
  <c r="AF290" i="41" s="1"/>
  <c r="W290" i="41"/>
  <c r="V290" i="41"/>
  <c r="U290" i="41"/>
  <c r="T290" i="41"/>
  <c r="S290" i="41"/>
  <c r="AI290" i="41" s="1"/>
  <c r="R290" i="41"/>
  <c r="AC290" i="41" s="1"/>
  <c r="Q290" i="41"/>
  <c r="O290" i="41"/>
  <c r="N290" i="41"/>
  <c r="M290" i="41"/>
  <c r="L290" i="41"/>
  <c r="K290" i="41"/>
  <c r="P290" i="41" s="1"/>
  <c r="J290" i="41"/>
  <c r="H290" i="41"/>
  <c r="G290" i="41"/>
  <c r="F290" i="41"/>
  <c r="AH290" i="41" s="1"/>
  <c r="E290" i="41"/>
  <c r="D290" i="41"/>
  <c r="I290" i="41" s="1"/>
  <c r="C290" i="41"/>
  <c r="AG290" i="41" s="1"/>
  <c r="AC289" i="41"/>
  <c r="AB289" i="41"/>
  <c r="AA289" i="41"/>
  <c r="Z289" i="41"/>
  <c r="Y289" i="41"/>
  <c r="X289" i="41"/>
  <c r="AF289" i="41" s="1"/>
  <c r="W289" i="41"/>
  <c r="V289" i="41"/>
  <c r="U289" i="41"/>
  <c r="T289" i="41"/>
  <c r="S289" i="41"/>
  <c r="R289" i="41"/>
  <c r="AJ289" i="41" s="1"/>
  <c r="Q289" i="41"/>
  <c r="AI289" i="41" s="1"/>
  <c r="O289" i="41"/>
  <c r="N289" i="41"/>
  <c r="M289" i="41"/>
  <c r="L289" i="41"/>
  <c r="K289" i="41"/>
  <c r="P289" i="41" s="1"/>
  <c r="J289" i="41"/>
  <c r="I289" i="41"/>
  <c r="H289" i="41"/>
  <c r="G289" i="41"/>
  <c r="F289" i="41"/>
  <c r="AH289" i="41" s="1"/>
  <c r="E289" i="41"/>
  <c r="AG289" i="41" s="1"/>
  <c r="D289" i="41"/>
  <c r="C289" i="41"/>
  <c r="AB288" i="41"/>
  <c r="AA288" i="41"/>
  <c r="Z288" i="41"/>
  <c r="Y288" i="41"/>
  <c r="X288" i="41"/>
  <c r="AE288" i="41" s="1"/>
  <c r="W288" i="41"/>
  <c r="V288" i="41"/>
  <c r="U288" i="41"/>
  <c r="T288" i="41"/>
  <c r="AC288" i="41" s="1"/>
  <c r="S288" i="41"/>
  <c r="R288" i="41"/>
  <c r="AD288" i="41" s="1"/>
  <c r="Q288" i="41"/>
  <c r="AI288" i="41" s="1"/>
  <c r="P288" i="41"/>
  <c r="O288" i="41"/>
  <c r="N288" i="41"/>
  <c r="M288" i="41"/>
  <c r="L288" i="41"/>
  <c r="K288" i="41"/>
  <c r="J288" i="41"/>
  <c r="H288" i="41"/>
  <c r="G288" i="41"/>
  <c r="F288" i="41"/>
  <c r="E288" i="41"/>
  <c r="AG288" i="41" s="1"/>
  <c r="D288" i="41"/>
  <c r="AH288" i="41" s="1"/>
  <c r="C288" i="41"/>
  <c r="AE287" i="41"/>
  <c r="AB287" i="41"/>
  <c r="AA287" i="41"/>
  <c r="Z287" i="41"/>
  <c r="Y287" i="41"/>
  <c r="X287" i="41"/>
  <c r="AF287" i="41" s="1"/>
  <c r="W287" i="41"/>
  <c r="V287" i="41"/>
  <c r="U287" i="41"/>
  <c r="T287" i="41"/>
  <c r="AJ287" i="41" s="1"/>
  <c r="AK287" i="41" s="1"/>
  <c r="S287" i="41"/>
  <c r="AI287" i="41" s="1"/>
  <c r="R287" i="41"/>
  <c r="AD287" i="41" s="1"/>
  <c r="Q287" i="41"/>
  <c r="O287" i="41"/>
  <c r="N287" i="41"/>
  <c r="M287" i="41"/>
  <c r="L287" i="41"/>
  <c r="K287" i="41"/>
  <c r="P287" i="41" s="1"/>
  <c r="J287" i="41"/>
  <c r="H287" i="41"/>
  <c r="G287" i="41"/>
  <c r="F287" i="41"/>
  <c r="E287" i="41"/>
  <c r="D287" i="41"/>
  <c r="AH287" i="41" s="1"/>
  <c r="C287" i="41"/>
  <c r="AG287" i="41" s="1"/>
  <c r="AB286" i="41"/>
  <c r="AA286" i="41"/>
  <c r="Z286" i="41"/>
  <c r="AE286" i="41" s="1"/>
  <c r="Y286" i="41"/>
  <c r="X286" i="41"/>
  <c r="AF286" i="41" s="1"/>
  <c r="W286" i="41"/>
  <c r="V286" i="41"/>
  <c r="U286" i="41"/>
  <c r="T286" i="41"/>
  <c r="S286" i="41"/>
  <c r="AI286" i="41" s="1"/>
  <c r="R286" i="41"/>
  <c r="AC286" i="41" s="1"/>
  <c r="Q286" i="41"/>
  <c r="O286" i="41"/>
  <c r="N286" i="41"/>
  <c r="M286" i="41"/>
  <c r="L286" i="41"/>
  <c r="K286" i="41"/>
  <c r="P286" i="41" s="1"/>
  <c r="J286" i="41"/>
  <c r="H286" i="41"/>
  <c r="G286" i="41"/>
  <c r="F286" i="41"/>
  <c r="AH286" i="41" s="1"/>
  <c r="E286" i="41"/>
  <c r="D286" i="41"/>
  <c r="I286" i="41" s="1"/>
  <c r="C286" i="41"/>
  <c r="AG286" i="41" s="1"/>
  <c r="AC285" i="41"/>
  <c r="AB285" i="41"/>
  <c r="AA285" i="41"/>
  <c r="Z285" i="41"/>
  <c r="Y285" i="41"/>
  <c r="X285" i="41"/>
  <c r="AF285" i="41" s="1"/>
  <c r="W285" i="41"/>
  <c r="V285" i="41"/>
  <c r="U285" i="41"/>
  <c r="T285" i="41"/>
  <c r="S285" i="41"/>
  <c r="R285" i="41"/>
  <c r="AJ285" i="41" s="1"/>
  <c r="Q285" i="41"/>
  <c r="AI285" i="41" s="1"/>
  <c r="O285" i="41"/>
  <c r="N285" i="41"/>
  <c r="M285" i="41"/>
  <c r="L285" i="41"/>
  <c r="K285" i="41"/>
  <c r="P285" i="41" s="1"/>
  <c r="J285" i="41"/>
  <c r="I285" i="41"/>
  <c r="H285" i="41"/>
  <c r="G285" i="41"/>
  <c r="F285" i="41"/>
  <c r="AH285" i="41" s="1"/>
  <c r="E285" i="41"/>
  <c r="AG285" i="41" s="1"/>
  <c r="D285" i="41"/>
  <c r="C285" i="41"/>
  <c r="AB284" i="41"/>
  <c r="AA284" i="41"/>
  <c r="Z284" i="41"/>
  <c r="Y284" i="41"/>
  <c r="X284" i="41"/>
  <c r="AE284" i="41" s="1"/>
  <c r="W284" i="41"/>
  <c r="V284" i="41"/>
  <c r="U284" i="41"/>
  <c r="T284" i="41"/>
  <c r="AC284" i="41" s="1"/>
  <c r="S284" i="41"/>
  <c r="R284" i="41"/>
  <c r="AD284" i="41" s="1"/>
  <c r="Q284" i="41"/>
  <c r="AI284" i="41" s="1"/>
  <c r="P284" i="41"/>
  <c r="O284" i="41"/>
  <c r="N284" i="41"/>
  <c r="M284" i="41"/>
  <c r="L284" i="41"/>
  <c r="K284" i="41"/>
  <c r="J284" i="41"/>
  <c r="H284" i="41"/>
  <c r="G284" i="41"/>
  <c r="F284" i="41"/>
  <c r="E284" i="41"/>
  <c r="AG284" i="41" s="1"/>
  <c r="D284" i="41"/>
  <c r="AH284" i="41" s="1"/>
  <c r="C284" i="41"/>
  <c r="AE283" i="41"/>
  <c r="AB283" i="41"/>
  <c r="AA283" i="41"/>
  <c r="Z283" i="41"/>
  <c r="Y283" i="41"/>
  <c r="X283" i="41"/>
  <c r="AF283" i="41" s="1"/>
  <c r="W283" i="41"/>
  <c r="V283" i="41"/>
  <c r="U283" i="41"/>
  <c r="T283" i="41"/>
  <c r="AJ283" i="41" s="1"/>
  <c r="AK283" i="41" s="1"/>
  <c r="S283" i="41"/>
  <c r="AI283" i="41" s="1"/>
  <c r="R283" i="41"/>
  <c r="AD283" i="41" s="1"/>
  <c r="Q283" i="41"/>
  <c r="O283" i="41"/>
  <c r="N283" i="41"/>
  <c r="M283" i="41"/>
  <c r="L283" i="41"/>
  <c r="K283" i="41"/>
  <c r="P283" i="41" s="1"/>
  <c r="J283" i="41"/>
  <c r="H283" i="41"/>
  <c r="G283" i="41"/>
  <c r="F283" i="41"/>
  <c r="E283" i="41"/>
  <c r="D283" i="41"/>
  <c r="AH283" i="41" s="1"/>
  <c r="C283" i="41"/>
  <c r="AG283" i="41" s="1"/>
  <c r="AB282" i="41"/>
  <c r="AA282" i="41"/>
  <c r="Z282" i="41"/>
  <c r="AE282" i="41" s="1"/>
  <c r="Y282" i="41"/>
  <c r="X282" i="41"/>
  <c r="AF282" i="41" s="1"/>
  <c r="W282" i="41"/>
  <c r="V282" i="41"/>
  <c r="U282" i="41"/>
  <c r="T282" i="41"/>
  <c r="S282" i="41"/>
  <c r="AI282" i="41" s="1"/>
  <c r="R282" i="41"/>
  <c r="AC282" i="41" s="1"/>
  <c r="Q282" i="41"/>
  <c r="O282" i="41"/>
  <c r="N282" i="41"/>
  <c r="M282" i="41"/>
  <c r="L282" i="41"/>
  <c r="K282" i="41"/>
  <c r="P282" i="41" s="1"/>
  <c r="J282" i="41"/>
  <c r="H282" i="41"/>
  <c r="G282" i="41"/>
  <c r="F282" i="41"/>
  <c r="AH282" i="41" s="1"/>
  <c r="E282" i="41"/>
  <c r="D282" i="41"/>
  <c r="I282" i="41" s="1"/>
  <c r="C282" i="41"/>
  <c r="AG282" i="41" s="1"/>
  <c r="AC281" i="41"/>
  <c r="AB281" i="41"/>
  <c r="AA281" i="41"/>
  <c r="Z281" i="41"/>
  <c r="Y281" i="41"/>
  <c r="X281" i="41"/>
  <c r="AF281" i="41" s="1"/>
  <c r="W281" i="41"/>
  <c r="V281" i="41"/>
  <c r="U281" i="41"/>
  <c r="T281" i="41"/>
  <c r="S281" i="41"/>
  <c r="R281" i="41"/>
  <c r="AJ281" i="41" s="1"/>
  <c r="Q281" i="41"/>
  <c r="AI281" i="41" s="1"/>
  <c r="O281" i="41"/>
  <c r="N281" i="41"/>
  <c r="M281" i="41"/>
  <c r="L281" i="41"/>
  <c r="K281" i="41"/>
  <c r="P281" i="41" s="1"/>
  <c r="J281" i="41"/>
  <c r="I281" i="41"/>
  <c r="H281" i="41"/>
  <c r="G281" i="41"/>
  <c r="F281" i="41"/>
  <c r="AH281" i="41" s="1"/>
  <c r="E281" i="41"/>
  <c r="AG281" i="41" s="1"/>
  <c r="D281" i="41"/>
  <c r="C281" i="41"/>
  <c r="AB280" i="41"/>
  <c r="AA280" i="41"/>
  <c r="Z280" i="41"/>
  <c r="Y280" i="41"/>
  <c r="X280" i="41"/>
  <c r="AE280" i="41" s="1"/>
  <c r="W280" i="41"/>
  <c r="V280" i="41"/>
  <c r="U280" i="41"/>
  <c r="T280" i="41"/>
  <c r="AC280" i="41" s="1"/>
  <c r="S280" i="41"/>
  <c r="R280" i="41"/>
  <c r="AD280" i="41" s="1"/>
  <c r="Q280" i="41"/>
  <c r="AI280" i="41" s="1"/>
  <c r="P280" i="41"/>
  <c r="O280" i="41"/>
  <c r="N280" i="41"/>
  <c r="M280" i="41"/>
  <c r="L280" i="41"/>
  <c r="K280" i="41"/>
  <c r="J280" i="41"/>
  <c r="H280" i="41"/>
  <c r="G280" i="41"/>
  <c r="F280" i="41"/>
  <c r="E280" i="41"/>
  <c r="AG280" i="41" s="1"/>
  <c r="D280" i="41"/>
  <c r="AH280" i="41" s="1"/>
  <c r="C280" i="41"/>
  <c r="AE279" i="41"/>
  <c r="AB279" i="41"/>
  <c r="AB315" i="41" s="1"/>
  <c r="AA279" i="41"/>
  <c r="AA315" i="41" s="1"/>
  <c r="Z279" i="41"/>
  <c r="Z315" i="41" s="1"/>
  <c r="Y279" i="41"/>
  <c r="Y315" i="41" s="1"/>
  <c r="X279" i="41"/>
  <c r="X315" i="41" s="1"/>
  <c r="W279" i="41"/>
  <c r="W315" i="41" s="1"/>
  <c r="V279" i="41"/>
  <c r="V315" i="41" s="1"/>
  <c r="U279" i="41"/>
  <c r="U315" i="41" s="1"/>
  <c r="T279" i="41"/>
  <c r="T315" i="41" s="1"/>
  <c r="S279" i="41"/>
  <c r="S315" i="41" s="1"/>
  <c r="R279" i="41"/>
  <c r="R315" i="41" s="1"/>
  <c r="Q279" i="41"/>
  <c r="Q315" i="41" s="1"/>
  <c r="O279" i="41"/>
  <c r="O315" i="41" s="1"/>
  <c r="N279" i="41"/>
  <c r="N315" i="41" s="1"/>
  <c r="M279" i="41"/>
  <c r="M315" i="41" s="1"/>
  <c r="L279" i="41"/>
  <c r="L315" i="41" s="1"/>
  <c r="K279" i="41"/>
  <c r="P279" i="41" s="1"/>
  <c r="P315" i="41" s="1"/>
  <c r="J279" i="41"/>
  <c r="J315" i="41" s="1"/>
  <c r="H279" i="41"/>
  <c r="H315" i="41" s="1"/>
  <c r="G279" i="41"/>
  <c r="G315" i="41" s="1"/>
  <c r="F279" i="41"/>
  <c r="F315" i="41" s="1"/>
  <c r="E279" i="41"/>
  <c r="E315" i="41" s="1"/>
  <c r="D279" i="41"/>
  <c r="AH279" i="41" s="1"/>
  <c r="C279" i="41"/>
  <c r="AG279" i="41" s="1"/>
  <c r="AB269" i="41"/>
  <c r="AA269" i="41"/>
  <c r="Z269" i="41"/>
  <c r="Y269" i="41"/>
  <c r="X269" i="41"/>
  <c r="AE269" i="41" s="1"/>
  <c r="W269" i="41"/>
  <c r="V269" i="41"/>
  <c r="U269" i="41"/>
  <c r="T269" i="41"/>
  <c r="AC269" i="41" s="1"/>
  <c r="S269" i="41"/>
  <c r="R269" i="41"/>
  <c r="AD269" i="41" s="1"/>
  <c r="Q269" i="41"/>
  <c r="AI269" i="41" s="1"/>
  <c r="P269" i="41"/>
  <c r="O269" i="41"/>
  <c r="N269" i="41"/>
  <c r="M269" i="41"/>
  <c r="L269" i="41"/>
  <c r="K269" i="41"/>
  <c r="J269" i="41"/>
  <c r="H269" i="41"/>
  <c r="G269" i="41"/>
  <c r="F269" i="41"/>
  <c r="E269" i="41"/>
  <c r="AG269" i="41" s="1"/>
  <c r="D269" i="41"/>
  <c r="AH269" i="41" s="1"/>
  <c r="C269" i="41"/>
  <c r="AE268" i="41"/>
  <c r="AB268" i="41"/>
  <c r="AA268" i="41"/>
  <c r="Z268" i="41"/>
  <c r="Y268" i="41"/>
  <c r="X268" i="41"/>
  <c r="AF268" i="41" s="1"/>
  <c r="W268" i="41"/>
  <c r="V268" i="41"/>
  <c r="U268" i="41"/>
  <c r="T268" i="41"/>
  <c r="AJ268" i="41" s="1"/>
  <c r="S268" i="41"/>
  <c r="AI268" i="41" s="1"/>
  <c r="R268" i="41"/>
  <c r="AD268" i="41" s="1"/>
  <c r="Q268" i="41"/>
  <c r="O268" i="41"/>
  <c r="N268" i="41"/>
  <c r="M268" i="41"/>
  <c r="L268" i="41"/>
  <c r="K268" i="41"/>
  <c r="P268" i="41" s="1"/>
  <c r="J268" i="41"/>
  <c r="H268" i="41"/>
  <c r="G268" i="41"/>
  <c r="F268" i="41"/>
  <c r="E268" i="41"/>
  <c r="D268" i="41"/>
  <c r="AH268" i="41" s="1"/>
  <c r="C268" i="41"/>
  <c r="AG268" i="41" s="1"/>
  <c r="AB267" i="41"/>
  <c r="AA267" i="41"/>
  <c r="Z267" i="41"/>
  <c r="AE267" i="41" s="1"/>
  <c r="Y267" i="41"/>
  <c r="X267" i="41"/>
  <c r="AF267" i="41" s="1"/>
  <c r="W267" i="41"/>
  <c r="V267" i="41"/>
  <c r="U267" i="41"/>
  <c r="T267" i="41"/>
  <c r="S267" i="41"/>
  <c r="AI267" i="41" s="1"/>
  <c r="R267" i="41"/>
  <c r="AC267" i="41" s="1"/>
  <c r="Q267" i="41"/>
  <c r="O267" i="41"/>
  <c r="N267" i="41"/>
  <c r="M267" i="41"/>
  <c r="L267" i="41"/>
  <c r="K267" i="41"/>
  <c r="P267" i="41" s="1"/>
  <c r="J267" i="41"/>
  <c r="H267" i="41"/>
  <c r="G267" i="41"/>
  <c r="F267" i="41"/>
  <c r="AH267" i="41" s="1"/>
  <c r="E267" i="41"/>
  <c r="D267" i="41"/>
  <c r="I267" i="41" s="1"/>
  <c r="C267" i="41"/>
  <c r="AG267" i="41" s="1"/>
  <c r="AC266" i="41"/>
  <c r="AB266" i="41"/>
  <c r="AA266" i="41"/>
  <c r="Z266" i="41"/>
  <c r="Y266" i="41"/>
  <c r="X266" i="41"/>
  <c r="AF266" i="41" s="1"/>
  <c r="W266" i="41"/>
  <c r="V266" i="41"/>
  <c r="U266" i="41"/>
  <c r="T266" i="41"/>
  <c r="S266" i="41"/>
  <c r="R266" i="41"/>
  <c r="AJ266" i="41" s="1"/>
  <c r="Q266" i="41"/>
  <c r="AI266" i="41" s="1"/>
  <c r="O266" i="41"/>
  <c r="N266" i="41"/>
  <c r="M266" i="41"/>
  <c r="L266" i="41"/>
  <c r="K266" i="41"/>
  <c r="P266" i="41" s="1"/>
  <c r="J266" i="41"/>
  <c r="I266" i="41"/>
  <c r="H266" i="41"/>
  <c r="G266" i="41"/>
  <c r="F266" i="41"/>
  <c r="AH266" i="41" s="1"/>
  <c r="E266" i="41"/>
  <c r="AG266" i="41" s="1"/>
  <c r="D266" i="41"/>
  <c r="C266" i="41"/>
  <c r="AB265" i="41"/>
  <c r="AA265" i="41"/>
  <c r="Z265" i="41"/>
  <c r="Y265" i="41"/>
  <c r="X265" i="41"/>
  <c r="AE265" i="41" s="1"/>
  <c r="W265" i="41"/>
  <c r="V265" i="41"/>
  <c r="U265" i="41"/>
  <c r="T265" i="41"/>
  <c r="AC265" i="41" s="1"/>
  <c r="S265" i="41"/>
  <c r="R265" i="41"/>
  <c r="AD265" i="41" s="1"/>
  <c r="Q265" i="41"/>
  <c r="AI265" i="41" s="1"/>
  <c r="P265" i="41"/>
  <c r="O265" i="41"/>
  <c r="N265" i="41"/>
  <c r="M265" i="41"/>
  <c r="L265" i="41"/>
  <c r="K265" i="41"/>
  <c r="J265" i="41"/>
  <c r="H265" i="41"/>
  <c r="G265" i="41"/>
  <c r="F265" i="41"/>
  <c r="E265" i="41"/>
  <c r="AG265" i="41" s="1"/>
  <c r="D265" i="41"/>
  <c r="AH265" i="41" s="1"/>
  <c r="C265" i="41"/>
  <c r="AE264" i="41"/>
  <c r="AB264" i="41"/>
  <c r="AA264" i="41"/>
  <c r="Z264" i="41"/>
  <c r="Y264" i="41"/>
  <c r="X264" i="41"/>
  <c r="AF264" i="41" s="1"/>
  <c r="W264" i="41"/>
  <c r="V264" i="41"/>
  <c r="U264" i="41"/>
  <c r="T264" i="41"/>
  <c r="AJ264" i="41" s="1"/>
  <c r="S264" i="41"/>
  <c r="AI264" i="41" s="1"/>
  <c r="R264" i="41"/>
  <c r="AD264" i="41" s="1"/>
  <c r="Q264" i="41"/>
  <c r="O264" i="41"/>
  <c r="N264" i="41"/>
  <c r="M264" i="41"/>
  <c r="L264" i="41"/>
  <c r="K264" i="41"/>
  <c r="P264" i="41" s="1"/>
  <c r="J264" i="41"/>
  <c r="H264" i="41"/>
  <c r="G264" i="41"/>
  <c r="F264" i="41"/>
  <c r="E264" i="41"/>
  <c r="D264" i="41"/>
  <c r="AH264" i="41" s="1"/>
  <c r="C264" i="41"/>
  <c r="AG264" i="41" s="1"/>
  <c r="AB263" i="41"/>
  <c r="AA263" i="41"/>
  <c r="Z263" i="41"/>
  <c r="AE263" i="41" s="1"/>
  <c r="Y263" i="41"/>
  <c r="X263" i="41"/>
  <c r="AF263" i="41" s="1"/>
  <c r="W263" i="41"/>
  <c r="V263" i="41"/>
  <c r="U263" i="41"/>
  <c r="T263" i="41"/>
  <c r="S263" i="41"/>
  <c r="AI263" i="41" s="1"/>
  <c r="R263" i="41"/>
  <c r="AC263" i="41" s="1"/>
  <c r="Q263" i="41"/>
  <c r="O263" i="41"/>
  <c r="N263" i="41"/>
  <c r="M263" i="41"/>
  <c r="L263" i="41"/>
  <c r="K263" i="41"/>
  <c r="P263" i="41" s="1"/>
  <c r="J263" i="41"/>
  <c r="H263" i="41"/>
  <c r="G263" i="41"/>
  <c r="F263" i="41"/>
  <c r="AH263" i="41" s="1"/>
  <c r="E263" i="41"/>
  <c r="D263" i="41"/>
  <c r="I263" i="41" s="1"/>
  <c r="C263" i="41"/>
  <c r="AG263" i="41" s="1"/>
  <c r="AC262" i="41"/>
  <c r="AB262" i="41"/>
  <c r="AA262" i="41"/>
  <c r="Z262" i="41"/>
  <c r="Y262" i="41"/>
  <c r="X262" i="41"/>
  <c r="AF262" i="41" s="1"/>
  <c r="W262" i="41"/>
  <c r="V262" i="41"/>
  <c r="U262" i="41"/>
  <c r="T262" i="41"/>
  <c r="S262" i="41"/>
  <c r="R262" i="41"/>
  <c r="AJ262" i="41" s="1"/>
  <c r="Q262" i="41"/>
  <c r="AI262" i="41" s="1"/>
  <c r="O262" i="41"/>
  <c r="N262" i="41"/>
  <c r="M262" i="41"/>
  <c r="L262" i="41"/>
  <c r="K262" i="41"/>
  <c r="P262" i="41" s="1"/>
  <c r="J262" i="41"/>
  <c r="I262" i="41"/>
  <c r="H262" i="41"/>
  <c r="G262" i="41"/>
  <c r="F262" i="41"/>
  <c r="E262" i="41"/>
  <c r="AG262" i="41" s="1"/>
  <c r="D262" i="41"/>
  <c r="AH262" i="41" s="1"/>
  <c r="C262" i="41"/>
  <c r="AB261" i="41"/>
  <c r="AA261" i="41"/>
  <c r="Z261" i="41"/>
  <c r="Y261" i="41"/>
  <c r="X261" i="41"/>
  <c r="AE261" i="41" s="1"/>
  <c r="W261" i="41"/>
  <c r="V261" i="41"/>
  <c r="U261" i="41"/>
  <c r="T261" i="41"/>
  <c r="AC261" i="41" s="1"/>
  <c r="S261" i="41"/>
  <c r="R261" i="41"/>
  <c r="AD261" i="41" s="1"/>
  <c r="Q261" i="41"/>
  <c r="AI261" i="41" s="1"/>
  <c r="P261" i="41"/>
  <c r="O261" i="41"/>
  <c r="N261" i="41"/>
  <c r="M261" i="41"/>
  <c r="L261" i="41"/>
  <c r="K261" i="41"/>
  <c r="J261" i="41"/>
  <c r="H261" i="41"/>
  <c r="G261" i="41"/>
  <c r="F261" i="41"/>
  <c r="E261" i="41"/>
  <c r="D261" i="41"/>
  <c r="AH261" i="41" s="1"/>
  <c r="C261" i="41"/>
  <c r="AG261" i="41" s="1"/>
  <c r="AE260" i="41"/>
  <c r="AB260" i="41"/>
  <c r="AA260" i="41"/>
  <c r="Z260" i="41"/>
  <c r="Y260" i="41"/>
  <c r="X260" i="41"/>
  <c r="AF260" i="41" s="1"/>
  <c r="W260" i="41"/>
  <c r="V260" i="41"/>
  <c r="U260" i="41"/>
  <c r="T260" i="41"/>
  <c r="AJ260" i="41" s="1"/>
  <c r="S260" i="41"/>
  <c r="AI260" i="41" s="1"/>
  <c r="R260" i="41"/>
  <c r="AD260" i="41" s="1"/>
  <c r="Q260" i="41"/>
  <c r="O260" i="41"/>
  <c r="N260" i="41"/>
  <c r="M260" i="41"/>
  <c r="L260" i="41"/>
  <c r="K260" i="41"/>
  <c r="P260" i="41" s="1"/>
  <c r="J260" i="41"/>
  <c r="H260" i="41"/>
  <c r="G260" i="41"/>
  <c r="F260" i="41"/>
  <c r="E260" i="41"/>
  <c r="D260" i="41"/>
  <c r="AH260" i="41" s="1"/>
  <c r="C260" i="41"/>
  <c r="AG260" i="41" s="1"/>
  <c r="AB259" i="41"/>
  <c r="AA259" i="41"/>
  <c r="Z259" i="41"/>
  <c r="AE259" i="41" s="1"/>
  <c r="Y259" i="41"/>
  <c r="X259" i="41"/>
  <c r="AF259" i="41" s="1"/>
  <c r="W259" i="41"/>
  <c r="V259" i="41"/>
  <c r="U259" i="41"/>
  <c r="T259" i="41"/>
  <c r="S259" i="41"/>
  <c r="AI259" i="41" s="1"/>
  <c r="R259" i="41"/>
  <c r="AC259" i="41" s="1"/>
  <c r="Q259" i="41"/>
  <c r="O259" i="41"/>
  <c r="N259" i="41"/>
  <c r="M259" i="41"/>
  <c r="L259" i="41"/>
  <c r="K259" i="41"/>
  <c r="P259" i="41" s="1"/>
  <c r="J259" i="41"/>
  <c r="H259" i="41"/>
  <c r="G259" i="41"/>
  <c r="F259" i="41"/>
  <c r="AH259" i="41" s="1"/>
  <c r="E259" i="41"/>
  <c r="D259" i="41"/>
  <c r="I259" i="41" s="1"/>
  <c r="C259" i="41"/>
  <c r="AG259" i="41" s="1"/>
  <c r="AC258" i="41"/>
  <c r="AB258" i="41"/>
  <c r="AA258" i="41"/>
  <c r="Z258" i="41"/>
  <c r="Y258" i="41"/>
  <c r="X258" i="41"/>
  <c r="AF258" i="41" s="1"/>
  <c r="W258" i="41"/>
  <c r="V258" i="41"/>
  <c r="U258" i="41"/>
  <c r="T258" i="41"/>
  <c r="S258" i="41"/>
  <c r="R258" i="41"/>
  <c r="AJ258" i="41" s="1"/>
  <c r="Q258" i="41"/>
  <c r="AI258" i="41" s="1"/>
  <c r="O258" i="41"/>
  <c r="N258" i="41"/>
  <c r="M258" i="41"/>
  <c r="L258" i="41"/>
  <c r="K258" i="41"/>
  <c r="P258" i="41" s="1"/>
  <c r="J258" i="41"/>
  <c r="I258" i="41"/>
  <c r="H258" i="41"/>
  <c r="G258" i="41"/>
  <c r="F258" i="41"/>
  <c r="E258" i="41"/>
  <c r="AG258" i="41" s="1"/>
  <c r="D258" i="41"/>
  <c r="AH258" i="41" s="1"/>
  <c r="C258" i="41"/>
  <c r="AB257" i="41"/>
  <c r="AA257" i="41"/>
  <c r="Z257" i="41"/>
  <c r="Y257" i="41"/>
  <c r="X257" i="41"/>
  <c r="AE257" i="41" s="1"/>
  <c r="W257" i="41"/>
  <c r="V257" i="41"/>
  <c r="U257" i="41"/>
  <c r="T257" i="41"/>
  <c r="AC257" i="41" s="1"/>
  <c r="S257" i="41"/>
  <c r="R257" i="41"/>
  <c r="AD257" i="41" s="1"/>
  <c r="Q257" i="41"/>
  <c r="AI257" i="41" s="1"/>
  <c r="P257" i="41"/>
  <c r="O257" i="41"/>
  <c r="N257" i="41"/>
  <c r="M257" i="41"/>
  <c r="L257" i="41"/>
  <c r="K257" i="41"/>
  <c r="J257" i="41"/>
  <c r="H257" i="41"/>
  <c r="G257" i="41"/>
  <c r="F257" i="41"/>
  <c r="E257" i="41"/>
  <c r="D257" i="41"/>
  <c r="AH257" i="41" s="1"/>
  <c r="C257" i="41"/>
  <c r="AG257" i="41" s="1"/>
  <c r="AE256" i="41"/>
  <c r="AB256" i="41"/>
  <c r="AA256" i="41"/>
  <c r="Z256" i="41"/>
  <c r="Y256" i="41"/>
  <c r="X256" i="41"/>
  <c r="AF256" i="41" s="1"/>
  <c r="W256" i="41"/>
  <c r="V256" i="41"/>
  <c r="U256" i="41"/>
  <c r="T256" i="41"/>
  <c r="AJ256" i="41" s="1"/>
  <c r="S256" i="41"/>
  <c r="AI256" i="41" s="1"/>
  <c r="R256" i="41"/>
  <c r="AD256" i="41" s="1"/>
  <c r="Q256" i="41"/>
  <c r="O256" i="41"/>
  <c r="N256" i="41"/>
  <c r="M256" i="41"/>
  <c r="L256" i="41"/>
  <c r="K256" i="41"/>
  <c r="P256" i="41" s="1"/>
  <c r="J256" i="41"/>
  <c r="H256" i="41"/>
  <c r="G256" i="41"/>
  <c r="F256" i="41"/>
  <c r="E256" i="41"/>
  <c r="D256" i="41"/>
  <c r="AH256" i="41" s="1"/>
  <c r="C256" i="41"/>
  <c r="AG256" i="41" s="1"/>
  <c r="AB255" i="41"/>
  <c r="AA255" i="41"/>
  <c r="Z255" i="41"/>
  <c r="AE255" i="41" s="1"/>
  <c r="Y255" i="41"/>
  <c r="X255" i="41"/>
  <c r="AF255" i="41" s="1"/>
  <c r="W255" i="41"/>
  <c r="V255" i="41"/>
  <c r="U255" i="41"/>
  <c r="T255" i="41"/>
  <c r="S255" i="41"/>
  <c r="AI255" i="41" s="1"/>
  <c r="R255" i="41"/>
  <c r="AC255" i="41" s="1"/>
  <c r="Q255" i="41"/>
  <c r="O255" i="41"/>
  <c r="N255" i="41"/>
  <c r="M255" i="41"/>
  <c r="L255" i="41"/>
  <c r="K255" i="41"/>
  <c r="P255" i="41" s="1"/>
  <c r="J255" i="41"/>
  <c r="H255" i="41"/>
  <c r="G255" i="41"/>
  <c r="F255" i="41"/>
  <c r="AH255" i="41" s="1"/>
  <c r="E255" i="41"/>
  <c r="D255" i="41"/>
  <c r="I255" i="41" s="1"/>
  <c r="C255" i="41"/>
  <c r="AG255" i="41" s="1"/>
  <c r="AC254" i="41"/>
  <c r="AB254" i="41"/>
  <c r="AA254" i="41"/>
  <c r="Z254" i="41"/>
  <c r="Y254" i="41"/>
  <c r="X254" i="41"/>
  <c r="AF254" i="41" s="1"/>
  <c r="W254" i="41"/>
  <c r="V254" i="41"/>
  <c r="U254" i="41"/>
  <c r="T254" i="41"/>
  <c r="S254" i="41"/>
  <c r="R254" i="41"/>
  <c r="AJ254" i="41" s="1"/>
  <c r="Q254" i="41"/>
  <c r="AI254" i="41" s="1"/>
  <c r="O254" i="41"/>
  <c r="N254" i="41"/>
  <c r="M254" i="41"/>
  <c r="L254" i="41"/>
  <c r="K254" i="41"/>
  <c r="P254" i="41" s="1"/>
  <c r="J254" i="41"/>
  <c r="I254" i="41"/>
  <c r="H254" i="41"/>
  <c r="G254" i="41"/>
  <c r="F254" i="41"/>
  <c r="E254" i="41"/>
  <c r="AG254" i="41" s="1"/>
  <c r="D254" i="41"/>
  <c r="AH254" i="41" s="1"/>
  <c r="C254" i="41"/>
  <c r="AB253" i="41"/>
  <c r="AA253" i="41"/>
  <c r="Z253" i="41"/>
  <c r="Y253" i="41"/>
  <c r="X253" i="41"/>
  <c r="AE253" i="41" s="1"/>
  <c r="W253" i="41"/>
  <c r="V253" i="41"/>
  <c r="U253" i="41"/>
  <c r="T253" i="41"/>
  <c r="AC253" i="41" s="1"/>
  <c r="S253" i="41"/>
  <c r="R253" i="41"/>
  <c r="AD253" i="41" s="1"/>
  <c r="Q253" i="41"/>
  <c r="AI253" i="41" s="1"/>
  <c r="P253" i="41"/>
  <c r="O253" i="41"/>
  <c r="N253" i="41"/>
  <c r="M253" i="41"/>
  <c r="L253" i="41"/>
  <c r="K253" i="41"/>
  <c r="J253" i="41"/>
  <c r="H253" i="41"/>
  <c r="G253" i="41"/>
  <c r="F253" i="41"/>
  <c r="E253" i="41"/>
  <c r="D253" i="41"/>
  <c r="AH253" i="41" s="1"/>
  <c r="C253" i="41"/>
  <c r="AG253" i="41" s="1"/>
  <c r="AE252" i="41"/>
  <c r="AB252" i="41"/>
  <c r="AA252" i="41"/>
  <c r="Z252" i="41"/>
  <c r="Y252" i="41"/>
  <c r="X252" i="41"/>
  <c r="AF252" i="41" s="1"/>
  <c r="W252" i="41"/>
  <c r="V252" i="41"/>
  <c r="U252" i="41"/>
  <c r="T252" i="41"/>
  <c r="AJ252" i="41" s="1"/>
  <c r="S252" i="41"/>
  <c r="AI252" i="41" s="1"/>
  <c r="R252" i="41"/>
  <c r="AD252" i="41" s="1"/>
  <c r="Q252" i="41"/>
  <c r="O252" i="41"/>
  <c r="N252" i="41"/>
  <c r="M252" i="41"/>
  <c r="L252" i="41"/>
  <c r="K252" i="41"/>
  <c r="P252" i="41" s="1"/>
  <c r="J252" i="41"/>
  <c r="H252" i="41"/>
  <c r="G252" i="41"/>
  <c r="F252" i="41"/>
  <c r="E252" i="41"/>
  <c r="D252" i="41"/>
  <c r="AH252" i="41" s="1"/>
  <c r="C252" i="41"/>
  <c r="AG252" i="41" s="1"/>
  <c r="AB251" i="41"/>
  <c r="AA251" i="41"/>
  <c r="Z251" i="41"/>
  <c r="AE251" i="41" s="1"/>
  <c r="Y251" i="41"/>
  <c r="X251" i="41"/>
  <c r="AF251" i="41" s="1"/>
  <c r="W251" i="41"/>
  <c r="V251" i="41"/>
  <c r="U251" i="41"/>
  <c r="T251" i="41"/>
  <c r="S251" i="41"/>
  <c r="AI251" i="41" s="1"/>
  <c r="R251" i="41"/>
  <c r="AC251" i="41" s="1"/>
  <c r="Q251" i="41"/>
  <c r="O251" i="41"/>
  <c r="N251" i="41"/>
  <c r="M251" i="41"/>
  <c r="L251" i="41"/>
  <c r="K251" i="41"/>
  <c r="P251" i="41" s="1"/>
  <c r="J251" i="41"/>
  <c r="H251" i="41"/>
  <c r="G251" i="41"/>
  <c r="F251" i="41"/>
  <c r="AH251" i="41" s="1"/>
  <c r="E251" i="41"/>
  <c r="D251" i="41"/>
  <c r="I251" i="41" s="1"/>
  <c r="C251" i="41"/>
  <c r="AG251" i="41" s="1"/>
  <c r="AC250" i="41"/>
  <c r="AB250" i="41"/>
  <c r="AA250" i="41"/>
  <c r="Z250" i="41"/>
  <c r="Y250" i="41"/>
  <c r="X250" i="41"/>
  <c r="AF250" i="41" s="1"/>
  <c r="W250" i="41"/>
  <c r="V250" i="41"/>
  <c r="U250" i="41"/>
  <c r="T250" i="41"/>
  <c r="S250" i="41"/>
  <c r="R250" i="41"/>
  <c r="AJ250" i="41" s="1"/>
  <c r="Q250" i="41"/>
  <c r="AI250" i="41" s="1"/>
  <c r="O250" i="41"/>
  <c r="N250" i="41"/>
  <c r="M250" i="41"/>
  <c r="L250" i="41"/>
  <c r="K250" i="41"/>
  <c r="P250" i="41" s="1"/>
  <c r="J250" i="41"/>
  <c r="I250" i="41"/>
  <c r="H250" i="41"/>
  <c r="G250" i="41"/>
  <c r="F250" i="41"/>
  <c r="E250" i="41"/>
  <c r="AG250" i="41" s="1"/>
  <c r="D250" i="41"/>
  <c r="AH250" i="41" s="1"/>
  <c r="C250" i="41"/>
  <c r="AB249" i="41"/>
  <c r="AA249" i="41"/>
  <c r="Z249" i="41"/>
  <c r="Y249" i="41"/>
  <c r="X249" i="41"/>
  <c r="AE249" i="41" s="1"/>
  <c r="W249" i="41"/>
  <c r="V249" i="41"/>
  <c r="U249" i="41"/>
  <c r="T249" i="41"/>
  <c r="AC249" i="41" s="1"/>
  <c r="S249" i="41"/>
  <c r="R249" i="41"/>
  <c r="AD249" i="41" s="1"/>
  <c r="Q249" i="41"/>
  <c r="AI249" i="41" s="1"/>
  <c r="P249" i="41"/>
  <c r="O249" i="41"/>
  <c r="N249" i="41"/>
  <c r="M249" i="41"/>
  <c r="L249" i="41"/>
  <c r="K249" i="41"/>
  <c r="J249" i="41"/>
  <c r="H249" i="41"/>
  <c r="G249" i="41"/>
  <c r="F249" i="41"/>
  <c r="E249" i="41"/>
  <c r="D249" i="41"/>
  <c r="AH249" i="41" s="1"/>
  <c r="C249" i="41"/>
  <c r="AG249" i="41" s="1"/>
  <c r="AE248" i="41"/>
  <c r="AB248" i="41"/>
  <c r="AA248" i="41"/>
  <c r="Z248" i="41"/>
  <c r="Y248" i="41"/>
  <c r="X248" i="41"/>
  <c r="AF248" i="41" s="1"/>
  <c r="W248" i="41"/>
  <c r="V248" i="41"/>
  <c r="U248" i="41"/>
  <c r="T248" i="41"/>
  <c r="AJ248" i="41" s="1"/>
  <c r="S248" i="41"/>
  <c r="AI248" i="41" s="1"/>
  <c r="R248" i="41"/>
  <c r="AD248" i="41" s="1"/>
  <c r="Q248" i="41"/>
  <c r="O248" i="41"/>
  <c r="N248" i="41"/>
  <c r="M248" i="41"/>
  <c r="L248" i="41"/>
  <c r="K248" i="41"/>
  <c r="P248" i="41" s="1"/>
  <c r="J248" i="41"/>
  <c r="H248" i="41"/>
  <c r="G248" i="41"/>
  <c r="F248" i="41"/>
  <c r="E248" i="41"/>
  <c r="D248" i="41"/>
  <c r="AH248" i="41" s="1"/>
  <c r="C248" i="41"/>
  <c r="AG248" i="41" s="1"/>
  <c r="AB247" i="41"/>
  <c r="AA247" i="41"/>
  <c r="Z247" i="41"/>
  <c r="AE247" i="41" s="1"/>
  <c r="Y247" i="41"/>
  <c r="X247" i="41"/>
  <c r="AF247" i="41" s="1"/>
  <c r="W247" i="41"/>
  <c r="V247" i="41"/>
  <c r="U247" i="41"/>
  <c r="T247" i="41"/>
  <c r="S247" i="41"/>
  <c r="R247" i="41"/>
  <c r="AC247" i="41" s="1"/>
  <c r="Q247" i="41"/>
  <c r="AI247" i="41" s="1"/>
  <c r="O247" i="41"/>
  <c r="N247" i="41"/>
  <c r="M247" i="41"/>
  <c r="L247" i="41"/>
  <c r="K247" i="41"/>
  <c r="P247" i="41" s="1"/>
  <c r="J247" i="41"/>
  <c r="H247" i="41"/>
  <c r="G247" i="41"/>
  <c r="F247" i="41"/>
  <c r="AH247" i="41" s="1"/>
  <c r="E247" i="41"/>
  <c r="D247" i="41"/>
  <c r="I247" i="41" s="1"/>
  <c r="C247" i="41"/>
  <c r="AG247" i="41" s="1"/>
  <c r="AC246" i="41"/>
  <c r="AB246" i="41"/>
  <c r="AA246" i="41"/>
  <c r="Z246" i="41"/>
  <c r="Y246" i="41"/>
  <c r="X246" i="41"/>
  <c r="AF246" i="41" s="1"/>
  <c r="W246" i="41"/>
  <c r="V246" i="41"/>
  <c r="U246" i="41"/>
  <c r="T246" i="41"/>
  <c r="S246" i="41"/>
  <c r="R246" i="41"/>
  <c r="AJ246" i="41" s="1"/>
  <c r="Q246" i="41"/>
  <c r="AI246" i="41" s="1"/>
  <c r="O246" i="41"/>
  <c r="N246" i="41"/>
  <c r="M246" i="41"/>
  <c r="L246" i="41"/>
  <c r="K246" i="41"/>
  <c r="P246" i="41" s="1"/>
  <c r="J246" i="41"/>
  <c r="I246" i="41"/>
  <c r="H246" i="41"/>
  <c r="G246" i="41"/>
  <c r="F246" i="41"/>
  <c r="E246" i="41"/>
  <c r="AG246" i="41" s="1"/>
  <c r="D246" i="41"/>
  <c r="AH246" i="41" s="1"/>
  <c r="C246" i="41"/>
  <c r="AB245" i="41"/>
  <c r="AA245" i="41"/>
  <c r="Z245" i="41"/>
  <c r="Y245" i="41"/>
  <c r="X245" i="41"/>
  <c r="AE245" i="41" s="1"/>
  <c r="W245" i="41"/>
  <c r="V245" i="41"/>
  <c r="U245" i="41"/>
  <c r="T245" i="41"/>
  <c r="AC245" i="41" s="1"/>
  <c r="S245" i="41"/>
  <c r="R245" i="41"/>
  <c r="AD245" i="41" s="1"/>
  <c r="Q245" i="41"/>
  <c r="AI245" i="41" s="1"/>
  <c r="P245" i="41"/>
  <c r="O245" i="41"/>
  <c r="N245" i="41"/>
  <c r="M245" i="41"/>
  <c r="L245" i="41"/>
  <c r="K245" i="41"/>
  <c r="J245" i="41"/>
  <c r="H245" i="41"/>
  <c r="G245" i="41"/>
  <c r="F245" i="41"/>
  <c r="E245" i="41"/>
  <c r="D245" i="41"/>
  <c r="AH245" i="41" s="1"/>
  <c r="C245" i="41"/>
  <c r="AG245" i="41" s="1"/>
  <c r="AE244" i="41"/>
  <c r="AB244" i="41"/>
  <c r="AA244" i="41"/>
  <c r="Z244" i="41"/>
  <c r="Y244" i="41"/>
  <c r="X244" i="41"/>
  <c r="AF244" i="41" s="1"/>
  <c r="W244" i="41"/>
  <c r="V244" i="41"/>
  <c r="U244" i="41"/>
  <c r="T244" i="41"/>
  <c r="S244" i="41"/>
  <c r="AI244" i="41" s="1"/>
  <c r="R244" i="41"/>
  <c r="AD244" i="41" s="1"/>
  <c r="Q244" i="41"/>
  <c r="O244" i="41"/>
  <c r="N244" i="41"/>
  <c r="M244" i="41"/>
  <c r="L244" i="41"/>
  <c r="K244" i="41"/>
  <c r="P244" i="41" s="1"/>
  <c r="J244" i="41"/>
  <c r="H244" i="41"/>
  <c r="G244" i="41"/>
  <c r="F244" i="41"/>
  <c r="E244" i="41"/>
  <c r="D244" i="41"/>
  <c r="AH244" i="41" s="1"/>
  <c r="C244" i="41"/>
  <c r="AG244" i="41" s="1"/>
  <c r="AB243" i="41"/>
  <c r="AA243" i="41"/>
  <c r="Z243" i="41"/>
  <c r="AE243" i="41" s="1"/>
  <c r="Y243" i="41"/>
  <c r="X243" i="41"/>
  <c r="AF243" i="41" s="1"/>
  <c r="W243" i="41"/>
  <c r="V243" i="41"/>
  <c r="U243" i="41"/>
  <c r="T243" i="41"/>
  <c r="S243" i="41"/>
  <c r="AI243" i="41" s="1"/>
  <c r="R243" i="41"/>
  <c r="AC243" i="41" s="1"/>
  <c r="Q243" i="41"/>
  <c r="O243" i="41"/>
  <c r="N243" i="41"/>
  <c r="M243" i="41"/>
  <c r="L243" i="41"/>
  <c r="K243" i="41"/>
  <c r="P243" i="41" s="1"/>
  <c r="J243" i="41"/>
  <c r="H243" i="41"/>
  <c r="G243" i="41"/>
  <c r="F243" i="41"/>
  <c r="AH243" i="41" s="1"/>
  <c r="E243" i="41"/>
  <c r="D243" i="41"/>
  <c r="I243" i="41" s="1"/>
  <c r="C243" i="41"/>
  <c r="AG243" i="41" s="1"/>
  <c r="AC242" i="41"/>
  <c r="AB242" i="41"/>
  <c r="AA242" i="41"/>
  <c r="Z242" i="41"/>
  <c r="Y242" i="41"/>
  <c r="X242" i="41"/>
  <c r="AF242" i="41" s="1"/>
  <c r="W242" i="41"/>
  <c r="V242" i="41"/>
  <c r="U242" i="41"/>
  <c r="T242" i="41"/>
  <c r="S242" i="41"/>
  <c r="R242" i="41"/>
  <c r="AJ242" i="41" s="1"/>
  <c r="Q242" i="41"/>
  <c r="AI242" i="41" s="1"/>
  <c r="O242" i="41"/>
  <c r="N242" i="41"/>
  <c r="M242" i="41"/>
  <c r="L242" i="41"/>
  <c r="K242" i="41"/>
  <c r="P242" i="41" s="1"/>
  <c r="J242" i="41"/>
  <c r="I242" i="41"/>
  <c r="H242" i="41"/>
  <c r="G242" i="41"/>
  <c r="F242" i="41"/>
  <c r="E242" i="41"/>
  <c r="AG242" i="41" s="1"/>
  <c r="D242" i="41"/>
  <c r="AH242" i="41" s="1"/>
  <c r="C242" i="41"/>
  <c r="AB241" i="41"/>
  <c r="AA241" i="41"/>
  <c r="Z241" i="41"/>
  <c r="Y241" i="41"/>
  <c r="X241" i="41"/>
  <c r="AE241" i="41" s="1"/>
  <c r="W241" i="41"/>
  <c r="V241" i="41"/>
  <c r="U241" i="41"/>
  <c r="T241" i="41"/>
  <c r="AC241" i="41" s="1"/>
  <c r="S241" i="41"/>
  <c r="R241" i="41"/>
  <c r="AD241" i="41" s="1"/>
  <c r="Q241" i="41"/>
  <c r="AI241" i="41" s="1"/>
  <c r="P241" i="41"/>
  <c r="O241" i="41"/>
  <c r="N241" i="41"/>
  <c r="M241" i="41"/>
  <c r="L241" i="41"/>
  <c r="K241" i="41"/>
  <c r="J241" i="41"/>
  <c r="H241" i="41"/>
  <c r="G241" i="41"/>
  <c r="F241" i="41"/>
  <c r="E241" i="41"/>
  <c r="D241" i="41"/>
  <c r="AH241" i="41" s="1"/>
  <c r="C241" i="41"/>
  <c r="AG241" i="41" s="1"/>
  <c r="AE240" i="41"/>
  <c r="AB240" i="41"/>
  <c r="AA240" i="41"/>
  <c r="Z240" i="41"/>
  <c r="Y240" i="41"/>
  <c r="X240" i="41"/>
  <c r="AF240" i="41" s="1"/>
  <c r="W240" i="41"/>
  <c r="V240" i="41"/>
  <c r="U240" i="41"/>
  <c r="T240" i="41"/>
  <c r="AJ240" i="41" s="1"/>
  <c r="S240" i="41"/>
  <c r="AI240" i="41" s="1"/>
  <c r="R240" i="41"/>
  <c r="AD240" i="41" s="1"/>
  <c r="Q240" i="41"/>
  <c r="O240" i="41"/>
  <c r="N240" i="41"/>
  <c r="M240" i="41"/>
  <c r="L240" i="41"/>
  <c r="K240" i="41"/>
  <c r="P240" i="41" s="1"/>
  <c r="J240" i="41"/>
  <c r="H240" i="41"/>
  <c r="G240" i="41"/>
  <c r="F240" i="41"/>
  <c r="E240" i="41"/>
  <c r="D240" i="41"/>
  <c r="AH240" i="41" s="1"/>
  <c r="C240" i="41"/>
  <c r="AG240" i="41" s="1"/>
  <c r="AB239" i="41"/>
  <c r="AA239" i="41"/>
  <c r="Z239" i="41"/>
  <c r="AE239" i="41" s="1"/>
  <c r="Y239" i="41"/>
  <c r="X239" i="41"/>
  <c r="AF239" i="41" s="1"/>
  <c r="W239" i="41"/>
  <c r="V239" i="41"/>
  <c r="U239" i="41"/>
  <c r="T239" i="41"/>
  <c r="S239" i="41"/>
  <c r="AI239" i="41" s="1"/>
  <c r="R239" i="41"/>
  <c r="AC239" i="41" s="1"/>
  <c r="Q239" i="41"/>
  <c r="O239" i="41"/>
  <c r="N239" i="41"/>
  <c r="M239" i="41"/>
  <c r="L239" i="41"/>
  <c r="K239" i="41"/>
  <c r="P239" i="41" s="1"/>
  <c r="J239" i="41"/>
  <c r="H239" i="41"/>
  <c r="G239" i="41"/>
  <c r="F239" i="41"/>
  <c r="AH239" i="41" s="1"/>
  <c r="E239" i="41"/>
  <c r="D239" i="41"/>
  <c r="I239" i="41" s="1"/>
  <c r="C239" i="41"/>
  <c r="AG239" i="41" s="1"/>
  <c r="AC238" i="41"/>
  <c r="AB238" i="41"/>
  <c r="AA238" i="41"/>
  <c r="Z238" i="41"/>
  <c r="Y238" i="41"/>
  <c r="X238" i="41"/>
  <c r="AF238" i="41" s="1"/>
  <c r="W238" i="41"/>
  <c r="V238" i="41"/>
  <c r="U238" i="41"/>
  <c r="T238" i="41"/>
  <c r="S238" i="41"/>
  <c r="R238" i="41"/>
  <c r="AJ238" i="41" s="1"/>
  <c r="Q238" i="41"/>
  <c r="AI238" i="41" s="1"/>
  <c r="O238" i="41"/>
  <c r="N238" i="41"/>
  <c r="M238" i="41"/>
  <c r="L238" i="41"/>
  <c r="K238" i="41"/>
  <c r="P238" i="41" s="1"/>
  <c r="J238" i="41"/>
  <c r="I238" i="41"/>
  <c r="H238" i="41"/>
  <c r="G238" i="41"/>
  <c r="F238" i="41"/>
  <c r="AH238" i="41" s="1"/>
  <c r="E238" i="41"/>
  <c r="AG238" i="41" s="1"/>
  <c r="D238" i="41"/>
  <c r="C238" i="41"/>
  <c r="AB237" i="41"/>
  <c r="AA237" i="41"/>
  <c r="Z237" i="41"/>
  <c r="Y237" i="41"/>
  <c r="X237" i="41"/>
  <c r="AE237" i="41" s="1"/>
  <c r="W237" i="41"/>
  <c r="V237" i="41"/>
  <c r="U237" i="41"/>
  <c r="T237" i="41"/>
  <c r="AC237" i="41" s="1"/>
  <c r="S237" i="41"/>
  <c r="R237" i="41"/>
  <c r="AD237" i="41" s="1"/>
  <c r="Q237" i="41"/>
  <c r="AI237" i="41" s="1"/>
  <c r="P237" i="41"/>
  <c r="O237" i="41"/>
  <c r="N237" i="41"/>
  <c r="M237" i="41"/>
  <c r="L237" i="41"/>
  <c r="K237" i="41"/>
  <c r="J237" i="41"/>
  <c r="H237" i="41"/>
  <c r="G237" i="41"/>
  <c r="F237" i="41"/>
  <c r="E237" i="41"/>
  <c r="D237" i="41"/>
  <c r="AH237" i="41" s="1"/>
  <c r="C237" i="41"/>
  <c r="AG237" i="41" s="1"/>
  <c r="AE236" i="41"/>
  <c r="AB236" i="41"/>
  <c r="AA236" i="41"/>
  <c r="Z236" i="41"/>
  <c r="Y236" i="41"/>
  <c r="X236" i="41"/>
  <c r="AF236" i="41" s="1"/>
  <c r="W236" i="41"/>
  <c r="V236" i="41"/>
  <c r="U236" i="41"/>
  <c r="T236" i="41"/>
  <c r="AJ236" i="41" s="1"/>
  <c r="S236" i="41"/>
  <c r="AI236" i="41" s="1"/>
  <c r="R236" i="41"/>
  <c r="AD236" i="41" s="1"/>
  <c r="Q236" i="41"/>
  <c r="O236" i="41"/>
  <c r="N236" i="41"/>
  <c r="M236" i="41"/>
  <c r="L236" i="41"/>
  <c r="K236" i="41"/>
  <c r="P236" i="41" s="1"/>
  <c r="J236" i="41"/>
  <c r="H236" i="41"/>
  <c r="G236" i="41"/>
  <c r="F236" i="41"/>
  <c r="E236" i="41"/>
  <c r="D236" i="41"/>
  <c r="AH236" i="41" s="1"/>
  <c r="C236" i="41"/>
  <c r="AG236" i="41" s="1"/>
  <c r="AB235" i="41"/>
  <c r="AA235" i="41"/>
  <c r="Z235" i="41"/>
  <c r="AE235" i="41" s="1"/>
  <c r="Y235" i="41"/>
  <c r="X235" i="41"/>
  <c r="AF235" i="41" s="1"/>
  <c r="W235" i="41"/>
  <c r="V235" i="41"/>
  <c r="U235" i="41"/>
  <c r="T235" i="41"/>
  <c r="S235" i="41"/>
  <c r="AI235" i="41" s="1"/>
  <c r="R235" i="41"/>
  <c r="AC235" i="41" s="1"/>
  <c r="Q235" i="41"/>
  <c r="O235" i="41"/>
  <c r="N235" i="41"/>
  <c r="M235" i="41"/>
  <c r="L235" i="41"/>
  <c r="K235" i="41"/>
  <c r="P235" i="41" s="1"/>
  <c r="J235" i="41"/>
  <c r="H235" i="41"/>
  <c r="G235" i="41"/>
  <c r="F235" i="41"/>
  <c r="AH235" i="41" s="1"/>
  <c r="E235" i="41"/>
  <c r="D235" i="41"/>
  <c r="I235" i="41" s="1"/>
  <c r="C235" i="41"/>
  <c r="AG235" i="41" s="1"/>
  <c r="AC234" i="41"/>
  <c r="AB234" i="41"/>
  <c r="AB270" i="41" s="1"/>
  <c r="AA234" i="41"/>
  <c r="AA270" i="41" s="1"/>
  <c r="Z234" i="41"/>
  <c r="Z270" i="41" s="1"/>
  <c r="Y234" i="41"/>
  <c r="Y270" i="41" s="1"/>
  <c r="X234" i="41"/>
  <c r="X270" i="41" s="1"/>
  <c r="W234" i="41"/>
  <c r="W270" i="41" s="1"/>
  <c r="V234" i="41"/>
  <c r="V270" i="41" s="1"/>
  <c r="U234" i="41"/>
  <c r="U270" i="41" s="1"/>
  <c r="T234" i="41"/>
  <c r="T270" i="41" s="1"/>
  <c r="S234" i="41"/>
  <c r="S270" i="41" s="1"/>
  <c r="R234" i="41"/>
  <c r="AJ234" i="41" s="1"/>
  <c r="Q234" i="41"/>
  <c r="AI234" i="41" s="1"/>
  <c r="AI270" i="41" s="1"/>
  <c r="O234" i="41"/>
  <c r="O270" i="41" s="1"/>
  <c r="N234" i="41"/>
  <c r="N270" i="41" s="1"/>
  <c r="M234" i="41"/>
  <c r="M270" i="41" s="1"/>
  <c r="L234" i="41"/>
  <c r="L270" i="41" s="1"/>
  <c r="K234" i="41"/>
  <c r="P234" i="41" s="1"/>
  <c r="J234" i="41"/>
  <c r="J270" i="41" s="1"/>
  <c r="I234" i="41"/>
  <c r="H234" i="41"/>
  <c r="H270" i="41" s="1"/>
  <c r="G234" i="41"/>
  <c r="G270" i="41" s="1"/>
  <c r="F234" i="41"/>
  <c r="F270" i="41" s="1"/>
  <c r="E234" i="41"/>
  <c r="E270" i="41" s="1"/>
  <c r="D234" i="41"/>
  <c r="D270" i="41" s="1"/>
  <c r="C234" i="41"/>
  <c r="C270" i="41" s="1"/>
  <c r="AB224" i="41"/>
  <c r="AA224" i="41"/>
  <c r="Z224" i="41"/>
  <c r="AE224" i="41" s="1"/>
  <c r="Y224" i="41"/>
  <c r="X224" i="41"/>
  <c r="AF224" i="41" s="1"/>
  <c r="W224" i="41"/>
  <c r="V224" i="41"/>
  <c r="U224" i="41"/>
  <c r="T224" i="41"/>
  <c r="S224" i="41"/>
  <c r="R224" i="41"/>
  <c r="AC224" i="41" s="1"/>
  <c r="Q224" i="41"/>
  <c r="AI224" i="41" s="1"/>
  <c r="O224" i="41"/>
  <c r="N224" i="41"/>
  <c r="M224" i="41"/>
  <c r="L224" i="41"/>
  <c r="K224" i="41"/>
  <c r="P224" i="41" s="1"/>
  <c r="J224" i="41"/>
  <c r="H224" i="41"/>
  <c r="G224" i="41"/>
  <c r="F224" i="41"/>
  <c r="AH224" i="41" s="1"/>
  <c r="E224" i="41"/>
  <c r="D224" i="41"/>
  <c r="I224" i="41" s="1"/>
  <c r="C224" i="41"/>
  <c r="AG224" i="41" s="1"/>
  <c r="AC223" i="41"/>
  <c r="AB223" i="41"/>
  <c r="AA223" i="41"/>
  <c r="Z223" i="41"/>
  <c r="Y223" i="41"/>
  <c r="X223" i="41"/>
  <c r="AF223" i="41" s="1"/>
  <c r="W223" i="41"/>
  <c r="V223" i="41"/>
  <c r="U223" i="41"/>
  <c r="T223" i="41"/>
  <c r="S223" i="41"/>
  <c r="R223" i="41"/>
  <c r="AJ223" i="41" s="1"/>
  <c r="Q223" i="41"/>
  <c r="AI223" i="41" s="1"/>
  <c r="O223" i="41"/>
  <c r="N223" i="41"/>
  <c r="M223" i="41"/>
  <c r="L223" i="41"/>
  <c r="K223" i="41"/>
  <c r="P223" i="41" s="1"/>
  <c r="J223" i="41"/>
  <c r="I223" i="41"/>
  <c r="H223" i="41"/>
  <c r="G223" i="41"/>
  <c r="F223" i="41"/>
  <c r="E223" i="41"/>
  <c r="AG223" i="41" s="1"/>
  <c r="D223" i="41"/>
  <c r="AH223" i="41" s="1"/>
  <c r="C223" i="41"/>
  <c r="AB222" i="41"/>
  <c r="AA222" i="41"/>
  <c r="Z222" i="41"/>
  <c r="Y222" i="41"/>
  <c r="X222" i="41"/>
  <c r="AE222" i="41" s="1"/>
  <c r="W222" i="41"/>
  <c r="V222" i="41"/>
  <c r="U222" i="41"/>
  <c r="T222" i="41"/>
  <c r="AC222" i="41" s="1"/>
  <c r="S222" i="41"/>
  <c r="R222" i="41"/>
  <c r="AD222" i="41" s="1"/>
  <c r="Q222" i="41"/>
  <c r="AI222" i="41" s="1"/>
  <c r="P222" i="41"/>
  <c r="O222" i="41"/>
  <c r="N222" i="41"/>
  <c r="M222" i="41"/>
  <c r="L222" i="41"/>
  <c r="K222" i="41"/>
  <c r="J222" i="41"/>
  <c r="H222" i="41"/>
  <c r="G222" i="41"/>
  <c r="F222" i="41"/>
  <c r="E222" i="41"/>
  <c r="D222" i="41"/>
  <c r="AH222" i="41" s="1"/>
  <c r="C222" i="41"/>
  <c r="AG222" i="41" s="1"/>
  <c r="AE221" i="41"/>
  <c r="AB221" i="41"/>
  <c r="AA221" i="41"/>
  <c r="Z221" i="41"/>
  <c r="Y221" i="41"/>
  <c r="X221" i="41"/>
  <c r="AF221" i="41" s="1"/>
  <c r="W221" i="41"/>
  <c r="V221" i="41"/>
  <c r="U221" i="41"/>
  <c r="T221" i="41"/>
  <c r="AJ221" i="41" s="1"/>
  <c r="AK221" i="41" s="1"/>
  <c r="S221" i="41"/>
  <c r="AI221" i="41" s="1"/>
  <c r="R221" i="41"/>
  <c r="AD221" i="41" s="1"/>
  <c r="Q221" i="41"/>
  <c r="O221" i="41"/>
  <c r="N221" i="41"/>
  <c r="M221" i="41"/>
  <c r="L221" i="41"/>
  <c r="K221" i="41"/>
  <c r="P221" i="41" s="1"/>
  <c r="J221" i="41"/>
  <c r="H221" i="41"/>
  <c r="G221" i="41"/>
  <c r="F221" i="41"/>
  <c r="E221" i="41"/>
  <c r="D221" i="41"/>
  <c r="AH221" i="41" s="1"/>
  <c r="C221" i="41"/>
  <c r="AG221" i="41" s="1"/>
  <c r="AB220" i="41"/>
  <c r="AA220" i="41"/>
  <c r="Z220" i="41"/>
  <c r="AE220" i="41" s="1"/>
  <c r="Y220" i="41"/>
  <c r="X220" i="41"/>
  <c r="AF220" i="41" s="1"/>
  <c r="W220" i="41"/>
  <c r="V220" i="41"/>
  <c r="U220" i="41"/>
  <c r="T220" i="41"/>
  <c r="S220" i="41"/>
  <c r="AI220" i="41" s="1"/>
  <c r="R220" i="41"/>
  <c r="AC220" i="41" s="1"/>
  <c r="Q220" i="41"/>
  <c r="O220" i="41"/>
  <c r="N220" i="41"/>
  <c r="M220" i="41"/>
  <c r="L220" i="41"/>
  <c r="K220" i="41"/>
  <c r="P220" i="41" s="1"/>
  <c r="J220" i="41"/>
  <c r="H220" i="41"/>
  <c r="G220" i="41"/>
  <c r="F220" i="41"/>
  <c r="AH220" i="41" s="1"/>
  <c r="E220" i="41"/>
  <c r="D220" i="41"/>
  <c r="I220" i="41" s="1"/>
  <c r="C220" i="41"/>
  <c r="AG220" i="41" s="1"/>
  <c r="AC219" i="41"/>
  <c r="AB219" i="41"/>
  <c r="AA219" i="41"/>
  <c r="Z219" i="41"/>
  <c r="Y219" i="41"/>
  <c r="X219" i="41"/>
  <c r="AF219" i="41" s="1"/>
  <c r="W219" i="41"/>
  <c r="V219" i="41"/>
  <c r="U219" i="41"/>
  <c r="T219" i="41"/>
  <c r="S219" i="41"/>
  <c r="R219" i="41"/>
  <c r="AJ219" i="41" s="1"/>
  <c r="Q219" i="41"/>
  <c r="AI219" i="41" s="1"/>
  <c r="O219" i="41"/>
  <c r="N219" i="41"/>
  <c r="M219" i="41"/>
  <c r="L219" i="41"/>
  <c r="K219" i="41"/>
  <c r="P219" i="41" s="1"/>
  <c r="J219" i="41"/>
  <c r="I219" i="41"/>
  <c r="H219" i="41"/>
  <c r="G219" i="41"/>
  <c r="F219" i="41"/>
  <c r="E219" i="41"/>
  <c r="AG219" i="41" s="1"/>
  <c r="D219" i="41"/>
  <c r="AH219" i="41" s="1"/>
  <c r="C219" i="41"/>
  <c r="AB218" i="41"/>
  <c r="AA218" i="41"/>
  <c r="Z218" i="41"/>
  <c r="Y218" i="41"/>
  <c r="X218" i="41"/>
  <c r="AE218" i="41" s="1"/>
  <c r="W218" i="41"/>
  <c r="V218" i="41"/>
  <c r="U218" i="41"/>
  <c r="T218" i="41"/>
  <c r="AC218" i="41" s="1"/>
  <c r="S218" i="41"/>
  <c r="R218" i="41"/>
  <c r="AD218" i="41" s="1"/>
  <c r="Q218" i="41"/>
  <c r="AI218" i="41" s="1"/>
  <c r="P218" i="41"/>
  <c r="O218" i="41"/>
  <c r="N218" i="41"/>
  <c r="M218" i="41"/>
  <c r="L218" i="41"/>
  <c r="K218" i="41"/>
  <c r="J218" i="41"/>
  <c r="H218" i="41"/>
  <c r="G218" i="41"/>
  <c r="F218" i="41"/>
  <c r="E218" i="41"/>
  <c r="D218" i="41"/>
  <c r="AH218" i="41" s="1"/>
  <c r="C218" i="41"/>
  <c r="AG218" i="41" s="1"/>
  <c r="AE217" i="41"/>
  <c r="AB217" i="41"/>
  <c r="AA217" i="41"/>
  <c r="Z217" i="41"/>
  <c r="Y217" i="41"/>
  <c r="X217" i="41"/>
  <c r="AF217" i="41" s="1"/>
  <c r="W217" i="41"/>
  <c r="V217" i="41"/>
  <c r="U217" i="41"/>
  <c r="T217" i="41"/>
  <c r="AJ217" i="41" s="1"/>
  <c r="AK217" i="41" s="1"/>
  <c r="S217" i="41"/>
  <c r="AI217" i="41" s="1"/>
  <c r="R217" i="41"/>
  <c r="AD217" i="41" s="1"/>
  <c r="Q217" i="41"/>
  <c r="O217" i="41"/>
  <c r="N217" i="41"/>
  <c r="M217" i="41"/>
  <c r="L217" i="41"/>
  <c r="K217" i="41"/>
  <c r="P217" i="41" s="1"/>
  <c r="J217" i="41"/>
  <c r="H217" i="41"/>
  <c r="G217" i="41"/>
  <c r="F217" i="41"/>
  <c r="E217" i="41"/>
  <c r="D217" i="41"/>
  <c r="AH217" i="41" s="1"/>
  <c r="C217" i="41"/>
  <c r="AG217" i="41" s="1"/>
  <c r="AB216" i="41"/>
  <c r="AA216" i="41"/>
  <c r="Z216" i="41"/>
  <c r="AE216" i="41" s="1"/>
  <c r="Y216" i="41"/>
  <c r="X216" i="41"/>
  <c r="AF216" i="41" s="1"/>
  <c r="W216" i="41"/>
  <c r="V216" i="41"/>
  <c r="U216" i="41"/>
  <c r="T216" i="41"/>
  <c r="S216" i="41"/>
  <c r="AI216" i="41" s="1"/>
  <c r="R216" i="41"/>
  <c r="AC216" i="41" s="1"/>
  <c r="Q216" i="41"/>
  <c r="O216" i="41"/>
  <c r="N216" i="41"/>
  <c r="M216" i="41"/>
  <c r="L216" i="41"/>
  <c r="K216" i="41"/>
  <c r="P216" i="41" s="1"/>
  <c r="J216" i="41"/>
  <c r="H216" i="41"/>
  <c r="G216" i="41"/>
  <c r="F216" i="41"/>
  <c r="AH216" i="41" s="1"/>
  <c r="E216" i="41"/>
  <c r="D216" i="41"/>
  <c r="I216" i="41" s="1"/>
  <c r="C216" i="41"/>
  <c r="AG216" i="41" s="1"/>
  <c r="AC215" i="41"/>
  <c r="AB215" i="41"/>
  <c r="AA215" i="41"/>
  <c r="Z215" i="41"/>
  <c r="Y215" i="41"/>
  <c r="X215" i="41"/>
  <c r="AF215" i="41" s="1"/>
  <c r="W215" i="41"/>
  <c r="V215" i="41"/>
  <c r="U215" i="41"/>
  <c r="T215" i="41"/>
  <c r="S215" i="41"/>
  <c r="R215" i="41"/>
  <c r="AJ215" i="41" s="1"/>
  <c r="Q215" i="41"/>
  <c r="AI215" i="41" s="1"/>
  <c r="O215" i="41"/>
  <c r="N215" i="41"/>
  <c r="M215" i="41"/>
  <c r="L215" i="41"/>
  <c r="K215" i="41"/>
  <c r="P215" i="41" s="1"/>
  <c r="J215" i="41"/>
  <c r="I215" i="41"/>
  <c r="H215" i="41"/>
  <c r="G215" i="41"/>
  <c r="F215" i="41"/>
  <c r="E215" i="41"/>
  <c r="AG215" i="41" s="1"/>
  <c r="D215" i="41"/>
  <c r="AH215" i="41" s="1"/>
  <c r="C215" i="41"/>
  <c r="AB214" i="41"/>
  <c r="AA214" i="41"/>
  <c r="Z214" i="41"/>
  <c r="Y214" i="41"/>
  <c r="X214" i="41"/>
  <c r="AE214" i="41" s="1"/>
  <c r="W214" i="41"/>
  <c r="V214" i="41"/>
  <c r="U214" i="41"/>
  <c r="T214" i="41"/>
  <c r="AC214" i="41" s="1"/>
  <c r="S214" i="41"/>
  <c r="R214" i="41"/>
  <c r="AD214" i="41" s="1"/>
  <c r="Q214" i="41"/>
  <c r="AI214" i="41" s="1"/>
  <c r="P214" i="41"/>
  <c r="O214" i="41"/>
  <c r="N214" i="41"/>
  <c r="M214" i="41"/>
  <c r="L214" i="41"/>
  <c r="K214" i="41"/>
  <c r="J214" i="41"/>
  <c r="H214" i="41"/>
  <c r="G214" i="41"/>
  <c r="F214" i="41"/>
  <c r="E214" i="41"/>
  <c r="D214" i="41"/>
  <c r="AH214" i="41" s="1"/>
  <c r="C214" i="41"/>
  <c r="AG214" i="41" s="1"/>
  <c r="AE213" i="41"/>
  <c r="AB213" i="41"/>
  <c r="AA213" i="41"/>
  <c r="Z213" i="41"/>
  <c r="Y213" i="41"/>
  <c r="X213" i="41"/>
  <c r="AF213" i="41" s="1"/>
  <c r="W213" i="41"/>
  <c r="V213" i="41"/>
  <c r="U213" i="41"/>
  <c r="T213" i="41"/>
  <c r="S213" i="41"/>
  <c r="AI213" i="41" s="1"/>
  <c r="R213" i="41"/>
  <c r="AD213" i="41" s="1"/>
  <c r="Q213" i="41"/>
  <c r="O213" i="41"/>
  <c r="N213" i="41"/>
  <c r="M213" i="41"/>
  <c r="L213" i="41"/>
  <c r="K213" i="41"/>
  <c r="P213" i="41" s="1"/>
  <c r="J213" i="41"/>
  <c r="H213" i="41"/>
  <c r="G213" i="41"/>
  <c r="F213" i="41"/>
  <c r="E213" i="41"/>
  <c r="D213" i="41"/>
  <c r="AH213" i="41" s="1"/>
  <c r="C213" i="41"/>
  <c r="AG213" i="41" s="1"/>
  <c r="AB212" i="41"/>
  <c r="AA212" i="41"/>
  <c r="Z212" i="41"/>
  <c r="AE212" i="41" s="1"/>
  <c r="Y212" i="41"/>
  <c r="X212" i="41"/>
  <c r="AF212" i="41" s="1"/>
  <c r="W212" i="41"/>
  <c r="V212" i="41"/>
  <c r="U212" i="41"/>
  <c r="T212" i="41"/>
  <c r="S212" i="41"/>
  <c r="AI212" i="41" s="1"/>
  <c r="R212" i="41"/>
  <c r="AC212" i="41" s="1"/>
  <c r="Q212" i="41"/>
  <c r="O212" i="41"/>
  <c r="N212" i="41"/>
  <c r="M212" i="41"/>
  <c r="L212" i="41"/>
  <c r="K212" i="41"/>
  <c r="P212" i="41" s="1"/>
  <c r="J212" i="41"/>
  <c r="H212" i="41"/>
  <c r="G212" i="41"/>
  <c r="F212" i="41"/>
  <c r="AH212" i="41" s="1"/>
  <c r="E212" i="41"/>
  <c r="D212" i="41"/>
  <c r="I212" i="41" s="1"/>
  <c r="C212" i="41"/>
  <c r="AG212" i="41" s="1"/>
  <c r="AC211" i="41"/>
  <c r="AB211" i="41"/>
  <c r="AA211" i="41"/>
  <c r="Z211" i="41"/>
  <c r="Y211" i="41"/>
  <c r="X211" i="41"/>
  <c r="AF211" i="41" s="1"/>
  <c r="W211" i="41"/>
  <c r="V211" i="41"/>
  <c r="U211" i="41"/>
  <c r="T211" i="41"/>
  <c r="S211" i="41"/>
  <c r="R211" i="41"/>
  <c r="AJ211" i="41" s="1"/>
  <c r="Q211" i="41"/>
  <c r="AI211" i="41" s="1"/>
  <c r="O211" i="41"/>
  <c r="N211" i="41"/>
  <c r="M211" i="41"/>
  <c r="L211" i="41"/>
  <c r="K211" i="41"/>
  <c r="P211" i="41" s="1"/>
  <c r="J211" i="41"/>
  <c r="I211" i="41"/>
  <c r="H211" i="41"/>
  <c r="G211" i="41"/>
  <c r="F211" i="41"/>
  <c r="E211" i="41"/>
  <c r="AG211" i="41" s="1"/>
  <c r="D211" i="41"/>
  <c r="AH211" i="41" s="1"/>
  <c r="C211" i="41"/>
  <c r="AB210" i="41"/>
  <c r="AA210" i="41"/>
  <c r="Z210" i="41"/>
  <c r="Y210" i="41"/>
  <c r="X210" i="41"/>
  <c r="AE210" i="41" s="1"/>
  <c r="W210" i="41"/>
  <c r="V210" i="41"/>
  <c r="U210" i="41"/>
  <c r="T210" i="41"/>
  <c r="AC210" i="41" s="1"/>
  <c r="S210" i="41"/>
  <c r="R210" i="41"/>
  <c r="AD210" i="41" s="1"/>
  <c r="Q210" i="41"/>
  <c r="AI210" i="41" s="1"/>
  <c r="P210" i="41"/>
  <c r="O210" i="41"/>
  <c r="N210" i="41"/>
  <c r="M210" i="41"/>
  <c r="L210" i="41"/>
  <c r="K210" i="41"/>
  <c r="J210" i="41"/>
  <c r="H210" i="41"/>
  <c r="G210" i="41"/>
  <c r="F210" i="41"/>
  <c r="E210" i="41"/>
  <c r="D210" i="41"/>
  <c r="AH210" i="41" s="1"/>
  <c r="C210" i="41"/>
  <c r="AG210" i="41" s="1"/>
  <c r="AE209" i="41"/>
  <c r="AB209" i="41"/>
  <c r="AA209" i="41"/>
  <c r="Z209" i="41"/>
  <c r="Y209" i="41"/>
  <c r="X209" i="41"/>
  <c r="AF209" i="41" s="1"/>
  <c r="W209" i="41"/>
  <c r="V209" i="41"/>
  <c r="U209" i="41"/>
  <c r="T209" i="41"/>
  <c r="AJ209" i="41" s="1"/>
  <c r="AK209" i="41" s="1"/>
  <c r="S209" i="41"/>
  <c r="AI209" i="41" s="1"/>
  <c r="R209" i="41"/>
  <c r="AD209" i="41" s="1"/>
  <c r="Q209" i="41"/>
  <c r="O209" i="41"/>
  <c r="N209" i="41"/>
  <c r="M209" i="41"/>
  <c r="L209" i="41"/>
  <c r="K209" i="41"/>
  <c r="P209" i="41" s="1"/>
  <c r="J209" i="41"/>
  <c r="H209" i="41"/>
  <c r="G209" i="41"/>
  <c r="F209" i="41"/>
  <c r="E209" i="41"/>
  <c r="D209" i="41"/>
  <c r="AH209" i="41" s="1"/>
  <c r="C209" i="41"/>
  <c r="AG209" i="41" s="1"/>
  <c r="AB208" i="41"/>
  <c r="AA208" i="41"/>
  <c r="Z208" i="41"/>
  <c r="AE208" i="41" s="1"/>
  <c r="Y208" i="41"/>
  <c r="X208" i="41"/>
  <c r="AF208" i="41" s="1"/>
  <c r="W208" i="41"/>
  <c r="V208" i="41"/>
  <c r="U208" i="41"/>
  <c r="T208" i="41"/>
  <c r="S208" i="41"/>
  <c r="AI208" i="41" s="1"/>
  <c r="R208" i="41"/>
  <c r="AC208" i="41" s="1"/>
  <c r="Q208" i="41"/>
  <c r="O208" i="41"/>
  <c r="N208" i="41"/>
  <c r="M208" i="41"/>
  <c r="L208" i="41"/>
  <c r="K208" i="41"/>
  <c r="P208" i="41" s="1"/>
  <c r="J208" i="41"/>
  <c r="H208" i="41"/>
  <c r="G208" i="41"/>
  <c r="F208" i="41"/>
  <c r="AH208" i="41" s="1"/>
  <c r="E208" i="41"/>
  <c r="D208" i="41"/>
  <c r="I208" i="41" s="1"/>
  <c r="C208" i="41"/>
  <c r="AG208" i="41" s="1"/>
  <c r="AC207" i="41"/>
  <c r="AB207" i="41"/>
  <c r="AA207" i="41"/>
  <c r="Z207" i="41"/>
  <c r="Y207" i="41"/>
  <c r="X207" i="41"/>
  <c r="AF207" i="41" s="1"/>
  <c r="W207" i="41"/>
  <c r="V207" i="41"/>
  <c r="U207" i="41"/>
  <c r="T207" i="41"/>
  <c r="S207" i="41"/>
  <c r="R207" i="41"/>
  <c r="AJ207" i="41" s="1"/>
  <c r="Q207" i="41"/>
  <c r="AI207" i="41" s="1"/>
  <c r="O207" i="41"/>
  <c r="N207" i="41"/>
  <c r="M207" i="41"/>
  <c r="L207" i="41"/>
  <c r="K207" i="41"/>
  <c r="P207" i="41" s="1"/>
  <c r="J207" i="41"/>
  <c r="I207" i="41"/>
  <c r="H207" i="41"/>
  <c r="G207" i="41"/>
  <c r="F207" i="41"/>
  <c r="AH207" i="41" s="1"/>
  <c r="E207" i="41"/>
  <c r="AG207" i="41" s="1"/>
  <c r="D207" i="41"/>
  <c r="C207" i="41"/>
  <c r="AB206" i="41"/>
  <c r="AA206" i="41"/>
  <c r="Z206" i="41"/>
  <c r="Y206" i="41"/>
  <c r="X206" i="41"/>
  <c r="AE206" i="41" s="1"/>
  <c r="W206" i="41"/>
  <c r="V206" i="41"/>
  <c r="U206" i="41"/>
  <c r="T206" i="41"/>
  <c r="AC206" i="41" s="1"/>
  <c r="S206" i="41"/>
  <c r="R206" i="41"/>
  <c r="AD206" i="41" s="1"/>
  <c r="Q206" i="41"/>
  <c r="AI206" i="41" s="1"/>
  <c r="P206" i="41"/>
  <c r="O206" i="41"/>
  <c r="N206" i="41"/>
  <c r="M206" i="41"/>
  <c r="L206" i="41"/>
  <c r="K206" i="41"/>
  <c r="J206" i="41"/>
  <c r="H206" i="41"/>
  <c r="G206" i="41"/>
  <c r="F206" i="41"/>
  <c r="E206" i="41"/>
  <c r="AG206" i="41" s="1"/>
  <c r="D206" i="41"/>
  <c r="AH206" i="41" s="1"/>
  <c r="C206" i="41"/>
  <c r="AE205" i="41"/>
  <c r="AB205" i="41"/>
  <c r="AA205" i="41"/>
  <c r="Z205" i="41"/>
  <c r="Y205" i="41"/>
  <c r="X205" i="41"/>
  <c r="AF205" i="41" s="1"/>
  <c r="W205" i="41"/>
  <c r="V205" i="41"/>
  <c r="U205" i="41"/>
  <c r="T205" i="41"/>
  <c r="AJ205" i="41" s="1"/>
  <c r="AK205" i="41" s="1"/>
  <c r="S205" i="41"/>
  <c r="AI205" i="41" s="1"/>
  <c r="R205" i="41"/>
  <c r="AD205" i="41" s="1"/>
  <c r="Q205" i="41"/>
  <c r="O205" i="41"/>
  <c r="N205" i="41"/>
  <c r="M205" i="41"/>
  <c r="L205" i="41"/>
  <c r="K205" i="41"/>
  <c r="P205" i="41" s="1"/>
  <c r="J205" i="41"/>
  <c r="H205" i="41"/>
  <c r="G205" i="41"/>
  <c r="F205" i="41"/>
  <c r="E205" i="41"/>
  <c r="D205" i="41"/>
  <c r="AH205" i="41" s="1"/>
  <c r="C205" i="41"/>
  <c r="AG205" i="41" s="1"/>
  <c r="AB204" i="41"/>
  <c r="AA204" i="41"/>
  <c r="Z204" i="41"/>
  <c r="AE204" i="41" s="1"/>
  <c r="Y204" i="41"/>
  <c r="X204" i="41"/>
  <c r="AF204" i="41" s="1"/>
  <c r="W204" i="41"/>
  <c r="V204" i="41"/>
  <c r="U204" i="41"/>
  <c r="T204" i="41"/>
  <c r="S204" i="41"/>
  <c r="AI204" i="41" s="1"/>
  <c r="R204" i="41"/>
  <c r="AC204" i="41" s="1"/>
  <c r="Q204" i="41"/>
  <c r="O204" i="41"/>
  <c r="N204" i="41"/>
  <c r="M204" i="41"/>
  <c r="L204" i="41"/>
  <c r="K204" i="41"/>
  <c r="P204" i="41" s="1"/>
  <c r="J204" i="41"/>
  <c r="H204" i="41"/>
  <c r="G204" i="41"/>
  <c r="F204" i="41"/>
  <c r="AH204" i="41" s="1"/>
  <c r="E204" i="41"/>
  <c r="D204" i="41"/>
  <c r="I204" i="41" s="1"/>
  <c r="C204" i="41"/>
  <c r="AG204" i="41" s="1"/>
  <c r="AC203" i="41"/>
  <c r="AB203" i="41"/>
  <c r="AA203" i="41"/>
  <c r="Z203" i="41"/>
  <c r="Y203" i="41"/>
  <c r="X203" i="41"/>
  <c r="AF203" i="41" s="1"/>
  <c r="W203" i="41"/>
  <c r="V203" i="41"/>
  <c r="U203" i="41"/>
  <c r="T203" i="41"/>
  <c r="S203" i="41"/>
  <c r="R203" i="41"/>
  <c r="AJ203" i="41" s="1"/>
  <c r="Q203" i="41"/>
  <c r="AI203" i="41" s="1"/>
  <c r="O203" i="41"/>
  <c r="N203" i="41"/>
  <c r="M203" i="41"/>
  <c r="L203" i="41"/>
  <c r="K203" i="41"/>
  <c r="P203" i="41" s="1"/>
  <c r="J203" i="41"/>
  <c r="I203" i="41"/>
  <c r="H203" i="41"/>
  <c r="G203" i="41"/>
  <c r="F203" i="41"/>
  <c r="AH203" i="41" s="1"/>
  <c r="E203" i="41"/>
  <c r="AG203" i="41" s="1"/>
  <c r="D203" i="41"/>
  <c r="C203" i="41"/>
  <c r="AB202" i="41"/>
  <c r="AA202" i="41"/>
  <c r="Z202" i="41"/>
  <c r="Y202" i="41"/>
  <c r="X202" i="41"/>
  <c r="AE202" i="41" s="1"/>
  <c r="W202" i="41"/>
  <c r="V202" i="41"/>
  <c r="U202" i="41"/>
  <c r="T202" i="41"/>
  <c r="AC202" i="41" s="1"/>
  <c r="S202" i="41"/>
  <c r="R202" i="41"/>
  <c r="AD202" i="41" s="1"/>
  <c r="Q202" i="41"/>
  <c r="AI202" i="41" s="1"/>
  <c r="P202" i="41"/>
  <c r="O202" i="41"/>
  <c r="N202" i="41"/>
  <c r="M202" i="41"/>
  <c r="L202" i="41"/>
  <c r="K202" i="41"/>
  <c r="J202" i="41"/>
  <c r="H202" i="41"/>
  <c r="G202" i="41"/>
  <c r="F202" i="41"/>
  <c r="E202" i="41"/>
  <c r="AG202" i="41" s="1"/>
  <c r="D202" i="41"/>
  <c r="AH202" i="41" s="1"/>
  <c r="C202" i="41"/>
  <c r="AE201" i="41"/>
  <c r="AB201" i="41"/>
  <c r="AA201" i="41"/>
  <c r="Z201" i="41"/>
  <c r="Y201" i="41"/>
  <c r="X201" i="41"/>
  <c r="AF201" i="41" s="1"/>
  <c r="W201" i="41"/>
  <c r="V201" i="41"/>
  <c r="U201" i="41"/>
  <c r="T201" i="41"/>
  <c r="AJ201" i="41" s="1"/>
  <c r="AK201" i="41" s="1"/>
  <c r="S201" i="41"/>
  <c r="AI201" i="41" s="1"/>
  <c r="R201" i="41"/>
  <c r="AD201" i="41" s="1"/>
  <c r="Q201" i="41"/>
  <c r="O201" i="41"/>
  <c r="N201" i="41"/>
  <c r="M201" i="41"/>
  <c r="L201" i="41"/>
  <c r="K201" i="41"/>
  <c r="P201" i="41" s="1"/>
  <c r="J201" i="41"/>
  <c r="H201" i="41"/>
  <c r="G201" i="41"/>
  <c r="F201" i="41"/>
  <c r="E201" i="41"/>
  <c r="D201" i="41"/>
  <c r="AH201" i="41" s="1"/>
  <c r="C201" i="41"/>
  <c r="AG201" i="41" s="1"/>
  <c r="AB200" i="41"/>
  <c r="AA200" i="41"/>
  <c r="Z200" i="41"/>
  <c r="AE200" i="41" s="1"/>
  <c r="Y200" i="41"/>
  <c r="X200" i="41"/>
  <c r="AF200" i="41" s="1"/>
  <c r="W200" i="41"/>
  <c r="V200" i="41"/>
  <c r="U200" i="41"/>
  <c r="T200" i="41"/>
  <c r="S200" i="41"/>
  <c r="AI200" i="41" s="1"/>
  <c r="R200" i="41"/>
  <c r="AC200" i="41" s="1"/>
  <c r="Q200" i="41"/>
  <c r="O200" i="41"/>
  <c r="N200" i="41"/>
  <c r="M200" i="41"/>
  <c r="L200" i="41"/>
  <c r="K200" i="41"/>
  <c r="P200" i="41" s="1"/>
  <c r="J200" i="41"/>
  <c r="H200" i="41"/>
  <c r="G200" i="41"/>
  <c r="F200" i="41"/>
  <c r="AH200" i="41" s="1"/>
  <c r="E200" i="41"/>
  <c r="D200" i="41"/>
  <c r="I200" i="41" s="1"/>
  <c r="C200" i="41"/>
  <c r="AG200" i="41" s="1"/>
  <c r="AC199" i="41"/>
  <c r="AB199" i="41"/>
  <c r="AA199" i="41"/>
  <c r="Z199" i="41"/>
  <c r="Y199" i="41"/>
  <c r="X199" i="41"/>
  <c r="AF199" i="41" s="1"/>
  <c r="W199" i="41"/>
  <c r="V199" i="41"/>
  <c r="U199" i="41"/>
  <c r="T199" i="41"/>
  <c r="S199" i="41"/>
  <c r="R199" i="41"/>
  <c r="AJ199" i="41" s="1"/>
  <c r="Q199" i="41"/>
  <c r="AI199" i="41" s="1"/>
  <c r="O199" i="41"/>
  <c r="N199" i="41"/>
  <c r="M199" i="41"/>
  <c r="L199" i="41"/>
  <c r="K199" i="41"/>
  <c r="P199" i="41" s="1"/>
  <c r="J199" i="41"/>
  <c r="I199" i="41"/>
  <c r="H199" i="41"/>
  <c r="G199" i="41"/>
  <c r="F199" i="41"/>
  <c r="AH199" i="41" s="1"/>
  <c r="E199" i="41"/>
  <c r="AG199" i="41" s="1"/>
  <c r="D199" i="41"/>
  <c r="C199" i="41"/>
  <c r="AB198" i="41"/>
  <c r="AA198" i="41"/>
  <c r="Z198" i="41"/>
  <c r="Y198" i="41"/>
  <c r="X198" i="41"/>
  <c r="AE198" i="41" s="1"/>
  <c r="W198" i="41"/>
  <c r="V198" i="41"/>
  <c r="U198" i="41"/>
  <c r="T198" i="41"/>
  <c r="AC198" i="41" s="1"/>
  <c r="S198" i="41"/>
  <c r="R198" i="41"/>
  <c r="AD198" i="41" s="1"/>
  <c r="Q198" i="41"/>
  <c r="AI198" i="41" s="1"/>
  <c r="P198" i="41"/>
  <c r="O198" i="41"/>
  <c r="N198" i="41"/>
  <c r="M198" i="41"/>
  <c r="L198" i="41"/>
  <c r="K198" i="41"/>
  <c r="J198" i="41"/>
  <c r="H198" i="41"/>
  <c r="G198" i="41"/>
  <c r="F198" i="41"/>
  <c r="E198" i="41"/>
  <c r="AG198" i="41" s="1"/>
  <c r="D198" i="41"/>
  <c r="AH198" i="41" s="1"/>
  <c r="C198" i="41"/>
  <c r="AE197" i="41"/>
  <c r="AB197" i="41"/>
  <c r="AA197" i="41"/>
  <c r="Z197" i="41"/>
  <c r="Y197" i="41"/>
  <c r="X197" i="41"/>
  <c r="AF197" i="41" s="1"/>
  <c r="W197" i="41"/>
  <c r="V197" i="41"/>
  <c r="U197" i="41"/>
  <c r="T197" i="41"/>
  <c r="AJ197" i="41" s="1"/>
  <c r="AK197" i="41" s="1"/>
  <c r="S197" i="41"/>
  <c r="AI197" i="41" s="1"/>
  <c r="R197" i="41"/>
  <c r="AD197" i="41" s="1"/>
  <c r="Q197" i="41"/>
  <c r="O197" i="41"/>
  <c r="N197" i="41"/>
  <c r="M197" i="41"/>
  <c r="L197" i="41"/>
  <c r="K197" i="41"/>
  <c r="P197" i="41" s="1"/>
  <c r="J197" i="41"/>
  <c r="H197" i="41"/>
  <c r="G197" i="41"/>
  <c r="F197" i="41"/>
  <c r="E197" i="41"/>
  <c r="D197" i="41"/>
  <c r="AH197" i="41" s="1"/>
  <c r="C197" i="41"/>
  <c r="AG197" i="41" s="1"/>
  <c r="AB196" i="41"/>
  <c r="AA196" i="41"/>
  <c r="Z196" i="41"/>
  <c r="AE196" i="41" s="1"/>
  <c r="Y196" i="41"/>
  <c r="X196" i="41"/>
  <c r="AF196" i="41" s="1"/>
  <c r="W196" i="41"/>
  <c r="V196" i="41"/>
  <c r="U196" i="41"/>
  <c r="T196" i="41"/>
  <c r="S196" i="41"/>
  <c r="AI196" i="41" s="1"/>
  <c r="R196" i="41"/>
  <c r="AC196" i="41" s="1"/>
  <c r="Q196" i="41"/>
  <c r="O196" i="41"/>
  <c r="N196" i="41"/>
  <c r="M196" i="41"/>
  <c r="L196" i="41"/>
  <c r="K196" i="41"/>
  <c r="P196" i="41" s="1"/>
  <c r="J196" i="41"/>
  <c r="H196" i="41"/>
  <c r="G196" i="41"/>
  <c r="F196" i="41"/>
  <c r="AH196" i="41" s="1"/>
  <c r="E196" i="41"/>
  <c r="D196" i="41"/>
  <c r="I196" i="41" s="1"/>
  <c r="C196" i="41"/>
  <c r="AG196" i="41" s="1"/>
  <c r="AC195" i="41"/>
  <c r="AB195" i="41"/>
  <c r="AA195" i="41"/>
  <c r="Z195" i="41"/>
  <c r="Y195" i="41"/>
  <c r="X195" i="41"/>
  <c r="AF195" i="41" s="1"/>
  <c r="W195" i="41"/>
  <c r="V195" i="41"/>
  <c r="U195" i="41"/>
  <c r="T195" i="41"/>
  <c r="S195" i="41"/>
  <c r="R195" i="41"/>
  <c r="AJ195" i="41" s="1"/>
  <c r="Q195" i="41"/>
  <c r="AI195" i="41" s="1"/>
  <c r="O195" i="41"/>
  <c r="N195" i="41"/>
  <c r="M195" i="41"/>
  <c r="L195" i="41"/>
  <c r="K195" i="41"/>
  <c r="P195" i="41" s="1"/>
  <c r="J195" i="41"/>
  <c r="I195" i="41"/>
  <c r="H195" i="41"/>
  <c r="G195" i="41"/>
  <c r="F195" i="41"/>
  <c r="AH195" i="41" s="1"/>
  <c r="E195" i="41"/>
  <c r="AG195" i="41" s="1"/>
  <c r="D195" i="41"/>
  <c r="C195" i="41"/>
  <c r="AB194" i="41"/>
  <c r="AA194" i="41"/>
  <c r="Z194" i="41"/>
  <c r="Y194" i="41"/>
  <c r="X194" i="41"/>
  <c r="AE194" i="41" s="1"/>
  <c r="W194" i="41"/>
  <c r="V194" i="41"/>
  <c r="U194" i="41"/>
  <c r="T194" i="41"/>
  <c r="AC194" i="41" s="1"/>
  <c r="S194" i="41"/>
  <c r="R194" i="41"/>
  <c r="AD194" i="41" s="1"/>
  <c r="Q194" i="41"/>
  <c r="AI194" i="41" s="1"/>
  <c r="P194" i="41"/>
  <c r="O194" i="41"/>
  <c r="N194" i="41"/>
  <c r="M194" i="41"/>
  <c r="L194" i="41"/>
  <c r="K194" i="41"/>
  <c r="J194" i="41"/>
  <c r="H194" i="41"/>
  <c r="G194" i="41"/>
  <c r="F194" i="41"/>
  <c r="E194" i="41"/>
  <c r="AG194" i="41" s="1"/>
  <c r="D194" i="41"/>
  <c r="AH194" i="41" s="1"/>
  <c r="C194" i="41"/>
  <c r="AE193" i="41"/>
  <c r="AB193" i="41"/>
  <c r="AA193" i="41"/>
  <c r="Z193" i="41"/>
  <c r="Y193" i="41"/>
  <c r="X193" i="41"/>
  <c r="AF193" i="41" s="1"/>
  <c r="W193" i="41"/>
  <c r="V193" i="41"/>
  <c r="U193" i="41"/>
  <c r="T193" i="41"/>
  <c r="AJ193" i="41" s="1"/>
  <c r="AK193" i="41" s="1"/>
  <c r="S193" i="41"/>
  <c r="AI193" i="41" s="1"/>
  <c r="R193" i="41"/>
  <c r="AD193" i="41" s="1"/>
  <c r="Q193" i="41"/>
  <c r="O193" i="41"/>
  <c r="N193" i="41"/>
  <c r="M193" i="41"/>
  <c r="L193" i="41"/>
  <c r="K193" i="41"/>
  <c r="P193" i="41" s="1"/>
  <c r="J193" i="41"/>
  <c r="H193" i="41"/>
  <c r="G193" i="41"/>
  <c r="F193" i="41"/>
  <c r="E193" i="41"/>
  <c r="D193" i="41"/>
  <c r="AH193" i="41" s="1"/>
  <c r="C193" i="41"/>
  <c r="AG193" i="41" s="1"/>
  <c r="AB192" i="41"/>
  <c r="AA192" i="41"/>
  <c r="Z192" i="41"/>
  <c r="AE192" i="41" s="1"/>
  <c r="Y192" i="41"/>
  <c r="X192" i="41"/>
  <c r="AF192" i="41" s="1"/>
  <c r="W192" i="41"/>
  <c r="V192" i="41"/>
  <c r="U192" i="41"/>
  <c r="T192" i="41"/>
  <c r="S192" i="41"/>
  <c r="AI192" i="41" s="1"/>
  <c r="R192" i="41"/>
  <c r="AC192" i="41" s="1"/>
  <c r="Q192" i="41"/>
  <c r="O192" i="41"/>
  <c r="N192" i="41"/>
  <c r="M192" i="41"/>
  <c r="L192" i="41"/>
  <c r="K192" i="41"/>
  <c r="P192" i="41" s="1"/>
  <c r="J192" i="41"/>
  <c r="H192" i="41"/>
  <c r="G192" i="41"/>
  <c r="F192" i="41"/>
  <c r="AH192" i="41" s="1"/>
  <c r="E192" i="41"/>
  <c r="D192" i="41"/>
  <c r="I192" i="41" s="1"/>
  <c r="C192" i="41"/>
  <c r="AG192" i="41" s="1"/>
  <c r="AC191" i="41"/>
  <c r="AB191" i="41"/>
  <c r="AA191" i="41"/>
  <c r="Z191" i="41"/>
  <c r="Y191" i="41"/>
  <c r="X191" i="41"/>
  <c r="AF191" i="41" s="1"/>
  <c r="W191" i="41"/>
  <c r="V191" i="41"/>
  <c r="U191" i="41"/>
  <c r="T191" i="41"/>
  <c r="S191" i="41"/>
  <c r="R191" i="41"/>
  <c r="AJ191" i="41" s="1"/>
  <c r="Q191" i="41"/>
  <c r="AI191" i="41" s="1"/>
  <c r="O191" i="41"/>
  <c r="N191" i="41"/>
  <c r="M191" i="41"/>
  <c r="L191" i="41"/>
  <c r="K191" i="41"/>
  <c r="P191" i="41" s="1"/>
  <c r="J191" i="41"/>
  <c r="I191" i="41"/>
  <c r="H191" i="41"/>
  <c r="G191" i="41"/>
  <c r="F191" i="41"/>
  <c r="AH191" i="41" s="1"/>
  <c r="E191" i="41"/>
  <c r="AG191" i="41" s="1"/>
  <c r="D191" i="41"/>
  <c r="C191" i="41"/>
  <c r="AB190" i="41"/>
  <c r="AA190" i="41"/>
  <c r="Z190" i="41"/>
  <c r="Y190" i="41"/>
  <c r="X190" i="41"/>
  <c r="AE190" i="41" s="1"/>
  <c r="W190" i="41"/>
  <c r="V190" i="41"/>
  <c r="U190" i="41"/>
  <c r="T190" i="41"/>
  <c r="AC190" i="41" s="1"/>
  <c r="S190" i="41"/>
  <c r="R190" i="41"/>
  <c r="AD190" i="41" s="1"/>
  <c r="Q190" i="41"/>
  <c r="AI190" i="41" s="1"/>
  <c r="P190" i="41"/>
  <c r="O190" i="41"/>
  <c r="N190" i="41"/>
  <c r="M190" i="41"/>
  <c r="L190" i="41"/>
  <c r="K190" i="41"/>
  <c r="J190" i="41"/>
  <c r="H190" i="41"/>
  <c r="G190" i="41"/>
  <c r="F190" i="41"/>
  <c r="E190" i="41"/>
  <c r="AG190" i="41" s="1"/>
  <c r="D190" i="41"/>
  <c r="AH190" i="41" s="1"/>
  <c r="C190" i="41"/>
  <c r="AE189" i="41"/>
  <c r="AB189" i="41"/>
  <c r="AB225" i="41" s="1"/>
  <c r="AA189" i="41"/>
  <c r="AA225" i="41" s="1"/>
  <c r="Z189" i="41"/>
  <c r="Z225" i="41" s="1"/>
  <c r="Y189" i="41"/>
  <c r="Y225" i="41" s="1"/>
  <c r="X189" i="41"/>
  <c r="X225" i="41" s="1"/>
  <c r="W189" i="41"/>
  <c r="W225" i="41" s="1"/>
  <c r="V189" i="41"/>
  <c r="V225" i="41" s="1"/>
  <c r="U189" i="41"/>
  <c r="U225" i="41" s="1"/>
  <c r="T189" i="41"/>
  <c r="T225" i="41" s="1"/>
  <c r="S189" i="41"/>
  <c r="S225" i="41" s="1"/>
  <c r="R189" i="41"/>
  <c r="R225" i="41" s="1"/>
  <c r="Q189" i="41"/>
  <c r="Q225" i="41" s="1"/>
  <c r="O189" i="41"/>
  <c r="O225" i="41" s="1"/>
  <c r="N189" i="41"/>
  <c r="N225" i="41" s="1"/>
  <c r="M189" i="41"/>
  <c r="M225" i="41" s="1"/>
  <c r="L189" i="41"/>
  <c r="L225" i="41" s="1"/>
  <c r="K189" i="41"/>
  <c r="P189" i="41" s="1"/>
  <c r="P225" i="41" s="1"/>
  <c r="J189" i="41"/>
  <c r="J225" i="41" s="1"/>
  <c r="H189" i="41"/>
  <c r="H225" i="41" s="1"/>
  <c r="G189" i="41"/>
  <c r="G225" i="41" s="1"/>
  <c r="F189" i="41"/>
  <c r="F225" i="41" s="1"/>
  <c r="E189" i="41"/>
  <c r="E225" i="41" s="1"/>
  <c r="D189" i="41"/>
  <c r="AH189" i="41" s="1"/>
  <c r="C189" i="41"/>
  <c r="AG189" i="41" s="1"/>
  <c r="AB179" i="41"/>
  <c r="AA179" i="41"/>
  <c r="Z179" i="41"/>
  <c r="Y179" i="41"/>
  <c r="X179" i="41"/>
  <c r="AE179" i="41" s="1"/>
  <c r="W179" i="41"/>
  <c r="V179" i="41"/>
  <c r="U179" i="41"/>
  <c r="T179" i="41"/>
  <c r="AC179" i="41" s="1"/>
  <c r="S179" i="41"/>
  <c r="R179" i="41"/>
  <c r="AD179" i="41" s="1"/>
  <c r="Q179" i="41"/>
  <c r="AI179" i="41" s="1"/>
  <c r="P179" i="41"/>
  <c r="O179" i="41"/>
  <c r="N179" i="41"/>
  <c r="M179" i="41"/>
  <c r="L179" i="41"/>
  <c r="K179" i="41"/>
  <c r="J179" i="41"/>
  <c r="H179" i="41"/>
  <c r="G179" i="41"/>
  <c r="F179" i="41"/>
  <c r="E179" i="41"/>
  <c r="AG179" i="41" s="1"/>
  <c r="D179" i="41"/>
  <c r="AH179" i="41" s="1"/>
  <c r="C179" i="41"/>
  <c r="AE178" i="41"/>
  <c r="AB178" i="41"/>
  <c r="AA178" i="41"/>
  <c r="Z178" i="41"/>
  <c r="Y178" i="41"/>
  <c r="X178" i="41"/>
  <c r="AF178" i="41" s="1"/>
  <c r="W178" i="41"/>
  <c r="V178" i="41"/>
  <c r="U178" i="41"/>
  <c r="T178" i="41"/>
  <c r="AJ178" i="41" s="1"/>
  <c r="S178" i="41"/>
  <c r="AI178" i="41" s="1"/>
  <c r="R178" i="41"/>
  <c r="AD178" i="41" s="1"/>
  <c r="Q178" i="41"/>
  <c r="O178" i="41"/>
  <c r="N178" i="41"/>
  <c r="M178" i="41"/>
  <c r="L178" i="41"/>
  <c r="K178" i="41"/>
  <c r="P178" i="41" s="1"/>
  <c r="J178" i="41"/>
  <c r="H178" i="41"/>
  <c r="G178" i="41"/>
  <c r="F178" i="41"/>
  <c r="E178" i="41"/>
  <c r="D178" i="41"/>
  <c r="AH178" i="41" s="1"/>
  <c r="C178" i="41"/>
  <c r="AG178" i="41" s="1"/>
  <c r="AB177" i="41"/>
  <c r="AA177" i="41"/>
  <c r="Z177" i="41"/>
  <c r="AE177" i="41" s="1"/>
  <c r="Y177" i="41"/>
  <c r="X177" i="41"/>
  <c r="AF177" i="41" s="1"/>
  <c r="W177" i="41"/>
  <c r="V177" i="41"/>
  <c r="U177" i="41"/>
  <c r="T177" i="41"/>
  <c r="S177" i="41"/>
  <c r="AI177" i="41" s="1"/>
  <c r="R177" i="41"/>
  <c r="AC177" i="41" s="1"/>
  <c r="Q177" i="41"/>
  <c r="O177" i="41"/>
  <c r="N177" i="41"/>
  <c r="M177" i="41"/>
  <c r="L177" i="41"/>
  <c r="K177" i="41"/>
  <c r="P177" i="41" s="1"/>
  <c r="J177" i="41"/>
  <c r="H177" i="41"/>
  <c r="G177" i="41"/>
  <c r="F177" i="41"/>
  <c r="AH177" i="41" s="1"/>
  <c r="E177" i="41"/>
  <c r="D177" i="41"/>
  <c r="I177" i="41" s="1"/>
  <c r="C177" i="41"/>
  <c r="AG177" i="41" s="1"/>
  <c r="AC176" i="41"/>
  <c r="AB176" i="41"/>
  <c r="AA176" i="41"/>
  <c r="Z176" i="41"/>
  <c r="Y176" i="41"/>
  <c r="X176" i="41"/>
  <c r="AF176" i="41" s="1"/>
  <c r="W176" i="41"/>
  <c r="V176" i="41"/>
  <c r="U176" i="41"/>
  <c r="T176" i="41"/>
  <c r="S176" i="41"/>
  <c r="R176" i="41"/>
  <c r="AJ176" i="41" s="1"/>
  <c r="Q176" i="41"/>
  <c r="AI176" i="41" s="1"/>
  <c r="O176" i="41"/>
  <c r="N176" i="41"/>
  <c r="M176" i="41"/>
  <c r="L176" i="41"/>
  <c r="K176" i="41"/>
  <c r="P176" i="41" s="1"/>
  <c r="J176" i="41"/>
  <c r="I176" i="41"/>
  <c r="H176" i="41"/>
  <c r="G176" i="41"/>
  <c r="F176" i="41"/>
  <c r="AH176" i="41" s="1"/>
  <c r="E176" i="41"/>
  <c r="AG176" i="41" s="1"/>
  <c r="D176" i="41"/>
  <c r="C176" i="41"/>
  <c r="AB175" i="41"/>
  <c r="AA175" i="41"/>
  <c r="Z175" i="41"/>
  <c r="Y175" i="41"/>
  <c r="X175" i="41"/>
  <c r="AE175" i="41" s="1"/>
  <c r="W175" i="41"/>
  <c r="V175" i="41"/>
  <c r="U175" i="41"/>
  <c r="T175" i="41"/>
  <c r="AC175" i="41" s="1"/>
  <c r="S175" i="41"/>
  <c r="R175" i="41"/>
  <c r="AD175" i="41" s="1"/>
  <c r="Q175" i="41"/>
  <c r="AI175" i="41" s="1"/>
  <c r="P175" i="41"/>
  <c r="O175" i="41"/>
  <c r="N175" i="41"/>
  <c r="M175" i="41"/>
  <c r="L175" i="41"/>
  <c r="K175" i="41"/>
  <c r="J175" i="41"/>
  <c r="H175" i="41"/>
  <c r="G175" i="41"/>
  <c r="F175" i="41"/>
  <c r="E175" i="41"/>
  <c r="AG175" i="41" s="1"/>
  <c r="D175" i="41"/>
  <c r="AH175" i="41" s="1"/>
  <c r="C175" i="41"/>
  <c r="AE174" i="41"/>
  <c r="AB174" i="41"/>
  <c r="AA174" i="41"/>
  <c r="Z174" i="41"/>
  <c r="Y174" i="41"/>
  <c r="X174" i="41"/>
  <c r="AF174" i="41" s="1"/>
  <c r="W174" i="41"/>
  <c r="V174" i="41"/>
  <c r="U174" i="41"/>
  <c r="T174" i="41"/>
  <c r="AJ174" i="41" s="1"/>
  <c r="S174" i="41"/>
  <c r="AI174" i="41" s="1"/>
  <c r="R174" i="41"/>
  <c r="AD174" i="41" s="1"/>
  <c r="Q174" i="41"/>
  <c r="O174" i="41"/>
  <c r="N174" i="41"/>
  <c r="M174" i="41"/>
  <c r="L174" i="41"/>
  <c r="K174" i="41"/>
  <c r="P174" i="41" s="1"/>
  <c r="J174" i="41"/>
  <c r="H174" i="41"/>
  <c r="G174" i="41"/>
  <c r="F174" i="41"/>
  <c r="E174" i="41"/>
  <c r="D174" i="41"/>
  <c r="AH174" i="41" s="1"/>
  <c r="C174" i="41"/>
  <c r="AG174" i="41" s="1"/>
  <c r="AB173" i="41"/>
  <c r="AA173" i="41"/>
  <c r="Z173" i="41"/>
  <c r="AE173" i="41" s="1"/>
  <c r="Y173" i="41"/>
  <c r="X173" i="41"/>
  <c r="AF173" i="41" s="1"/>
  <c r="W173" i="41"/>
  <c r="V173" i="41"/>
  <c r="U173" i="41"/>
  <c r="T173" i="41"/>
  <c r="S173" i="41"/>
  <c r="AI173" i="41" s="1"/>
  <c r="R173" i="41"/>
  <c r="AC173" i="41" s="1"/>
  <c r="Q173" i="41"/>
  <c r="O173" i="41"/>
  <c r="N173" i="41"/>
  <c r="M173" i="41"/>
  <c r="L173" i="41"/>
  <c r="K173" i="41"/>
  <c r="P173" i="41" s="1"/>
  <c r="J173" i="41"/>
  <c r="H173" i="41"/>
  <c r="G173" i="41"/>
  <c r="F173" i="41"/>
  <c r="AH173" i="41" s="1"/>
  <c r="E173" i="41"/>
  <c r="D173" i="41"/>
  <c r="I173" i="41" s="1"/>
  <c r="C173" i="41"/>
  <c r="AG173" i="41" s="1"/>
  <c r="AC172" i="41"/>
  <c r="AB172" i="41"/>
  <c r="AA172" i="41"/>
  <c r="Z172" i="41"/>
  <c r="Y172" i="41"/>
  <c r="X172" i="41"/>
  <c r="AF172" i="41" s="1"/>
  <c r="W172" i="41"/>
  <c r="V172" i="41"/>
  <c r="U172" i="41"/>
  <c r="T172" i="41"/>
  <c r="S172" i="41"/>
  <c r="R172" i="41"/>
  <c r="AJ172" i="41" s="1"/>
  <c r="Q172" i="41"/>
  <c r="AI172" i="41" s="1"/>
  <c r="O172" i="41"/>
  <c r="N172" i="41"/>
  <c r="M172" i="41"/>
  <c r="L172" i="41"/>
  <c r="K172" i="41"/>
  <c r="P172" i="41" s="1"/>
  <c r="J172" i="41"/>
  <c r="I172" i="41"/>
  <c r="H172" i="41"/>
  <c r="G172" i="41"/>
  <c r="F172" i="41"/>
  <c r="AH172" i="41" s="1"/>
  <c r="E172" i="41"/>
  <c r="AG172" i="41" s="1"/>
  <c r="D172" i="41"/>
  <c r="C172" i="41"/>
  <c r="AB171" i="41"/>
  <c r="AA171" i="41"/>
  <c r="Z171" i="41"/>
  <c r="Y171" i="41"/>
  <c r="X171" i="41"/>
  <c r="AE171" i="41" s="1"/>
  <c r="W171" i="41"/>
  <c r="V171" i="41"/>
  <c r="U171" i="41"/>
  <c r="T171" i="41"/>
  <c r="AC171" i="41" s="1"/>
  <c r="S171" i="41"/>
  <c r="R171" i="41"/>
  <c r="AD171" i="41" s="1"/>
  <c r="Q171" i="41"/>
  <c r="AI171" i="41" s="1"/>
  <c r="P171" i="41"/>
  <c r="O171" i="41"/>
  <c r="N171" i="41"/>
  <c r="M171" i="41"/>
  <c r="L171" i="41"/>
  <c r="K171" i="41"/>
  <c r="J171" i="41"/>
  <c r="H171" i="41"/>
  <c r="G171" i="41"/>
  <c r="F171" i="41"/>
  <c r="E171" i="41"/>
  <c r="AG171" i="41" s="1"/>
  <c r="D171" i="41"/>
  <c r="AH171" i="41" s="1"/>
  <c r="C171" i="41"/>
  <c r="AE170" i="41"/>
  <c r="AB170" i="41"/>
  <c r="AA170" i="41"/>
  <c r="Z170" i="41"/>
  <c r="Y170" i="41"/>
  <c r="X170" i="41"/>
  <c r="AF170" i="41" s="1"/>
  <c r="W170" i="41"/>
  <c r="V170" i="41"/>
  <c r="U170" i="41"/>
  <c r="T170" i="41"/>
  <c r="AJ170" i="41" s="1"/>
  <c r="S170" i="41"/>
  <c r="AI170" i="41" s="1"/>
  <c r="R170" i="41"/>
  <c r="AD170" i="41" s="1"/>
  <c r="Q170" i="41"/>
  <c r="O170" i="41"/>
  <c r="N170" i="41"/>
  <c r="M170" i="41"/>
  <c r="L170" i="41"/>
  <c r="K170" i="41"/>
  <c r="P170" i="41" s="1"/>
  <c r="J170" i="41"/>
  <c r="H170" i="41"/>
  <c r="G170" i="41"/>
  <c r="F170" i="41"/>
  <c r="E170" i="41"/>
  <c r="D170" i="41"/>
  <c r="AH170" i="41" s="1"/>
  <c r="C170" i="41"/>
  <c r="AG170" i="41" s="1"/>
  <c r="AB169" i="41"/>
  <c r="AA169" i="41"/>
  <c r="Z169" i="41"/>
  <c r="AE169" i="41" s="1"/>
  <c r="Y169" i="41"/>
  <c r="X169" i="41"/>
  <c r="AF169" i="41" s="1"/>
  <c r="W169" i="41"/>
  <c r="V169" i="41"/>
  <c r="U169" i="41"/>
  <c r="T169" i="41"/>
  <c r="S169" i="41"/>
  <c r="AI169" i="41" s="1"/>
  <c r="R169" i="41"/>
  <c r="AC169" i="41" s="1"/>
  <c r="Q169" i="41"/>
  <c r="O169" i="41"/>
  <c r="N169" i="41"/>
  <c r="M169" i="41"/>
  <c r="L169" i="41"/>
  <c r="K169" i="41"/>
  <c r="P169" i="41" s="1"/>
  <c r="J169" i="41"/>
  <c r="H169" i="41"/>
  <c r="G169" i="41"/>
  <c r="F169" i="41"/>
  <c r="AH169" i="41" s="1"/>
  <c r="E169" i="41"/>
  <c r="D169" i="41"/>
  <c r="I169" i="41" s="1"/>
  <c r="C169" i="41"/>
  <c r="AG169" i="41" s="1"/>
  <c r="AC168" i="41"/>
  <c r="AB168" i="41"/>
  <c r="AA168" i="41"/>
  <c r="Z168" i="41"/>
  <c r="Y168" i="41"/>
  <c r="X168" i="41"/>
  <c r="AF168" i="41" s="1"/>
  <c r="W168" i="41"/>
  <c r="V168" i="41"/>
  <c r="U168" i="41"/>
  <c r="T168" i="41"/>
  <c r="S168" i="41"/>
  <c r="R168" i="41"/>
  <c r="AJ168" i="41" s="1"/>
  <c r="Q168" i="41"/>
  <c r="AI168" i="41" s="1"/>
  <c r="O168" i="41"/>
  <c r="N168" i="41"/>
  <c r="M168" i="41"/>
  <c r="L168" i="41"/>
  <c r="K168" i="41"/>
  <c r="P168" i="41" s="1"/>
  <c r="J168" i="41"/>
  <c r="I168" i="41"/>
  <c r="H168" i="41"/>
  <c r="G168" i="41"/>
  <c r="F168" i="41"/>
  <c r="AH168" i="41" s="1"/>
  <c r="E168" i="41"/>
  <c r="AG168" i="41" s="1"/>
  <c r="D168" i="41"/>
  <c r="C168" i="41"/>
  <c r="AB167" i="41"/>
  <c r="AA167" i="41"/>
  <c r="Z167" i="41"/>
  <c r="Y167" i="41"/>
  <c r="X167" i="41"/>
  <c r="AE167" i="41" s="1"/>
  <c r="W167" i="41"/>
  <c r="V167" i="41"/>
  <c r="U167" i="41"/>
  <c r="T167" i="41"/>
  <c r="AC167" i="41" s="1"/>
  <c r="S167" i="41"/>
  <c r="R167" i="41"/>
  <c r="AD167" i="41" s="1"/>
  <c r="Q167" i="41"/>
  <c r="AI167" i="41" s="1"/>
  <c r="P167" i="41"/>
  <c r="O167" i="41"/>
  <c r="N167" i="41"/>
  <c r="M167" i="41"/>
  <c r="L167" i="41"/>
  <c r="K167" i="41"/>
  <c r="J167" i="41"/>
  <c r="H167" i="41"/>
  <c r="G167" i="41"/>
  <c r="F167" i="41"/>
  <c r="E167" i="41"/>
  <c r="AG167" i="41" s="1"/>
  <c r="D167" i="41"/>
  <c r="AH167" i="41" s="1"/>
  <c r="C167" i="41"/>
  <c r="AE166" i="41"/>
  <c r="AB166" i="41"/>
  <c r="AA166" i="41"/>
  <c r="Z166" i="41"/>
  <c r="Y166" i="41"/>
  <c r="X166" i="41"/>
  <c r="AF166" i="41" s="1"/>
  <c r="W166" i="41"/>
  <c r="V166" i="41"/>
  <c r="U166" i="41"/>
  <c r="T166" i="41"/>
  <c r="AJ166" i="41" s="1"/>
  <c r="S166" i="41"/>
  <c r="AI166" i="41" s="1"/>
  <c r="R166" i="41"/>
  <c r="AD166" i="41" s="1"/>
  <c r="Q166" i="41"/>
  <c r="O166" i="41"/>
  <c r="N166" i="41"/>
  <c r="M166" i="41"/>
  <c r="L166" i="41"/>
  <c r="K166" i="41"/>
  <c r="P166" i="41" s="1"/>
  <c r="J166" i="41"/>
  <c r="H166" i="41"/>
  <c r="G166" i="41"/>
  <c r="F166" i="41"/>
  <c r="E166" i="41"/>
  <c r="D166" i="41"/>
  <c r="AH166" i="41" s="1"/>
  <c r="C166" i="41"/>
  <c r="AG166" i="41" s="1"/>
  <c r="AB165" i="41"/>
  <c r="AA165" i="41"/>
  <c r="Z165" i="41"/>
  <c r="AE165" i="41" s="1"/>
  <c r="Y165" i="41"/>
  <c r="X165" i="41"/>
  <c r="AF165" i="41" s="1"/>
  <c r="W165" i="41"/>
  <c r="V165" i="41"/>
  <c r="U165" i="41"/>
  <c r="T165" i="41"/>
  <c r="S165" i="41"/>
  <c r="AI165" i="41" s="1"/>
  <c r="R165" i="41"/>
  <c r="AC165" i="41" s="1"/>
  <c r="Q165" i="41"/>
  <c r="O165" i="41"/>
  <c r="N165" i="41"/>
  <c r="M165" i="41"/>
  <c r="L165" i="41"/>
  <c r="K165" i="41"/>
  <c r="P165" i="41" s="1"/>
  <c r="J165" i="41"/>
  <c r="H165" i="41"/>
  <c r="G165" i="41"/>
  <c r="F165" i="41"/>
  <c r="AH165" i="41" s="1"/>
  <c r="E165" i="41"/>
  <c r="D165" i="41"/>
  <c r="I165" i="41" s="1"/>
  <c r="C165" i="41"/>
  <c r="AG165" i="41" s="1"/>
  <c r="AC164" i="41"/>
  <c r="AB164" i="41"/>
  <c r="AA164" i="41"/>
  <c r="Z164" i="41"/>
  <c r="Y164" i="41"/>
  <c r="X164" i="41"/>
  <c r="AF164" i="41" s="1"/>
  <c r="W164" i="41"/>
  <c r="V164" i="41"/>
  <c r="U164" i="41"/>
  <c r="T164" i="41"/>
  <c r="S164" i="41"/>
  <c r="R164" i="41"/>
  <c r="AJ164" i="41" s="1"/>
  <c r="Q164" i="41"/>
  <c r="AI164" i="41" s="1"/>
  <c r="O164" i="41"/>
  <c r="N164" i="41"/>
  <c r="M164" i="41"/>
  <c r="L164" i="41"/>
  <c r="K164" i="41"/>
  <c r="P164" i="41" s="1"/>
  <c r="J164" i="41"/>
  <c r="I164" i="41"/>
  <c r="H164" i="41"/>
  <c r="G164" i="41"/>
  <c r="F164" i="41"/>
  <c r="AH164" i="41" s="1"/>
  <c r="E164" i="41"/>
  <c r="AG164" i="41" s="1"/>
  <c r="D164" i="41"/>
  <c r="C164" i="41"/>
  <c r="AB163" i="41"/>
  <c r="AA163" i="41"/>
  <c r="Z163" i="41"/>
  <c r="Y163" i="41"/>
  <c r="X163" i="41"/>
  <c r="AE163" i="41" s="1"/>
  <c r="W163" i="41"/>
  <c r="V163" i="41"/>
  <c r="U163" i="41"/>
  <c r="T163" i="41"/>
  <c r="AC163" i="41" s="1"/>
  <c r="S163" i="41"/>
  <c r="R163" i="41"/>
  <c r="AD163" i="41" s="1"/>
  <c r="Q163" i="41"/>
  <c r="AI163" i="41" s="1"/>
  <c r="P163" i="41"/>
  <c r="O163" i="41"/>
  <c r="N163" i="41"/>
  <c r="M163" i="41"/>
  <c r="L163" i="41"/>
  <c r="K163" i="41"/>
  <c r="J163" i="41"/>
  <c r="H163" i="41"/>
  <c r="G163" i="41"/>
  <c r="F163" i="41"/>
  <c r="E163" i="41"/>
  <c r="AG163" i="41" s="1"/>
  <c r="D163" i="41"/>
  <c r="AH163" i="41" s="1"/>
  <c r="C163" i="41"/>
  <c r="AE162" i="41"/>
  <c r="AB162" i="41"/>
  <c r="AA162" i="41"/>
  <c r="Z162" i="41"/>
  <c r="Y162" i="41"/>
  <c r="X162" i="41"/>
  <c r="AF162" i="41" s="1"/>
  <c r="W162" i="41"/>
  <c r="V162" i="41"/>
  <c r="U162" i="41"/>
  <c r="T162" i="41"/>
  <c r="AJ162" i="41" s="1"/>
  <c r="S162" i="41"/>
  <c r="AI162" i="41" s="1"/>
  <c r="R162" i="41"/>
  <c r="AD162" i="41" s="1"/>
  <c r="Q162" i="41"/>
  <c r="O162" i="41"/>
  <c r="N162" i="41"/>
  <c r="M162" i="41"/>
  <c r="L162" i="41"/>
  <c r="K162" i="41"/>
  <c r="P162" i="41" s="1"/>
  <c r="J162" i="41"/>
  <c r="H162" i="41"/>
  <c r="G162" i="41"/>
  <c r="F162" i="41"/>
  <c r="E162" i="41"/>
  <c r="D162" i="41"/>
  <c r="AH162" i="41" s="1"/>
  <c r="C162" i="41"/>
  <c r="AG162" i="41" s="1"/>
  <c r="AB161" i="41"/>
  <c r="AA161" i="41"/>
  <c r="Z161" i="41"/>
  <c r="AE161" i="41" s="1"/>
  <c r="Y161" i="41"/>
  <c r="X161" i="41"/>
  <c r="AF161" i="41" s="1"/>
  <c r="W161" i="41"/>
  <c r="V161" i="41"/>
  <c r="U161" i="41"/>
  <c r="T161" i="41"/>
  <c r="S161" i="41"/>
  <c r="AI161" i="41" s="1"/>
  <c r="R161" i="41"/>
  <c r="AC161" i="41" s="1"/>
  <c r="Q161" i="41"/>
  <c r="O161" i="41"/>
  <c r="N161" i="41"/>
  <c r="M161" i="41"/>
  <c r="L161" i="41"/>
  <c r="K161" i="41"/>
  <c r="P161" i="41" s="1"/>
  <c r="J161" i="41"/>
  <c r="H161" i="41"/>
  <c r="G161" i="41"/>
  <c r="F161" i="41"/>
  <c r="AH161" i="41" s="1"/>
  <c r="E161" i="41"/>
  <c r="D161" i="41"/>
  <c r="I161" i="41" s="1"/>
  <c r="C161" i="41"/>
  <c r="AG161" i="41" s="1"/>
  <c r="AC160" i="41"/>
  <c r="AB160" i="41"/>
  <c r="AA160" i="41"/>
  <c r="Z160" i="41"/>
  <c r="Y160" i="41"/>
  <c r="X160" i="41"/>
  <c r="AF160" i="41" s="1"/>
  <c r="W160" i="41"/>
  <c r="V160" i="41"/>
  <c r="U160" i="41"/>
  <c r="T160" i="41"/>
  <c r="S160" i="41"/>
  <c r="R160" i="41"/>
  <c r="AJ160" i="41" s="1"/>
  <c r="Q160" i="41"/>
  <c r="AI160" i="41" s="1"/>
  <c r="O160" i="41"/>
  <c r="N160" i="41"/>
  <c r="M160" i="41"/>
  <c r="L160" i="41"/>
  <c r="K160" i="41"/>
  <c r="P160" i="41" s="1"/>
  <c r="J160" i="41"/>
  <c r="I160" i="41"/>
  <c r="H160" i="41"/>
  <c r="G160" i="41"/>
  <c r="F160" i="41"/>
  <c r="AH160" i="41" s="1"/>
  <c r="E160" i="41"/>
  <c r="AG160" i="41" s="1"/>
  <c r="D160" i="41"/>
  <c r="C160" i="41"/>
  <c r="AB159" i="41"/>
  <c r="AA159" i="41"/>
  <c r="Z159" i="41"/>
  <c r="Y159" i="41"/>
  <c r="X159" i="41"/>
  <c r="AE159" i="41" s="1"/>
  <c r="W159" i="41"/>
  <c r="V159" i="41"/>
  <c r="U159" i="41"/>
  <c r="T159" i="41"/>
  <c r="AC159" i="41" s="1"/>
  <c r="S159" i="41"/>
  <c r="R159" i="41"/>
  <c r="AD159" i="41" s="1"/>
  <c r="Q159" i="41"/>
  <c r="AI159" i="41" s="1"/>
  <c r="P159" i="41"/>
  <c r="O159" i="41"/>
  <c r="N159" i="41"/>
  <c r="M159" i="41"/>
  <c r="L159" i="41"/>
  <c r="K159" i="41"/>
  <c r="J159" i="41"/>
  <c r="H159" i="41"/>
  <c r="G159" i="41"/>
  <c r="F159" i="41"/>
  <c r="E159" i="41"/>
  <c r="AG159" i="41" s="1"/>
  <c r="D159" i="41"/>
  <c r="AH159" i="41" s="1"/>
  <c r="C159" i="41"/>
  <c r="AE158" i="41"/>
  <c r="AB158" i="41"/>
  <c r="AA158" i="41"/>
  <c r="Z158" i="41"/>
  <c r="Y158" i="41"/>
  <c r="X158" i="41"/>
  <c r="AF158" i="41" s="1"/>
  <c r="W158" i="41"/>
  <c r="V158" i="41"/>
  <c r="U158" i="41"/>
  <c r="T158" i="41"/>
  <c r="AJ158" i="41" s="1"/>
  <c r="S158" i="41"/>
  <c r="AI158" i="41" s="1"/>
  <c r="R158" i="41"/>
  <c r="AD158" i="41" s="1"/>
  <c r="Q158" i="41"/>
  <c r="O158" i="41"/>
  <c r="N158" i="41"/>
  <c r="M158" i="41"/>
  <c r="L158" i="41"/>
  <c r="K158" i="41"/>
  <c r="P158" i="41" s="1"/>
  <c r="J158" i="41"/>
  <c r="H158" i="41"/>
  <c r="G158" i="41"/>
  <c r="F158" i="41"/>
  <c r="E158" i="41"/>
  <c r="D158" i="41"/>
  <c r="AH158" i="41" s="1"/>
  <c r="C158" i="41"/>
  <c r="AG158" i="41" s="1"/>
  <c r="AB157" i="41"/>
  <c r="AA157" i="41"/>
  <c r="Z157" i="41"/>
  <c r="AE157" i="41" s="1"/>
  <c r="Y157" i="41"/>
  <c r="X157" i="41"/>
  <c r="AF157" i="41" s="1"/>
  <c r="W157" i="41"/>
  <c r="V157" i="41"/>
  <c r="U157" i="41"/>
  <c r="T157" i="41"/>
  <c r="S157" i="41"/>
  <c r="AI157" i="41" s="1"/>
  <c r="R157" i="41"/>
  <c r="AC157" i="41" s="1"/>
  <c r="Q157" i="41"/>
  <c r="O157" i="41"/>
  <c r="N157" i="41"/>
  <c r="M157" i="41"/>
  <c r="L157" i="41"/>
  <c r="K157" i="41"/>
  <c r="P157" i="41" s="1"/>
  <c r="J157" i="41"/>
  <c r="H157" i="41"/>
  <c r="G157" i="41"/>
  <c r="F157" i="41"/>
  <c r="AH157" i="41" s="1"/>
  <c r="E157" i="41"/>
  <c r="D157" i="41"/>
  <c r="I157" i="41" s="1"/>
  <c r="C157" i="41"/>
  <c r="AG157" i="41" s="1"/>
  <c r="AC156" i="41"/>
  <c r="AB156" i="41"/>
  <c r="AA156" i="41"/>
  <c r="Z156" i="41"/>
  <c r="Y156" i="41"/>
  <c r="X156" i="41"/>
  <c r="AF156" i="41" s="1"/>
  <c r="W156" i="41"/>
  <c r="V156" i="41"/>
  <c r="U156" i="41"/>
  <c r="T156" i="41"/>
  <c r="S156" i="41"/>
  <c r="R156" i="41"/>
  <c r="AJ156" i="41" s="1"/>
  <c r="Q156" i="41"/>
  <c r="AI156" i="41" s="1"/>
  <c r="O156" i="41"/>
  <c r="N156" i="41"/>
  <c r="M156" i="41"/>
  <c r="L156" i="41"/>
  <c r="K156" i="41"/>
  <c r="P156" i="41" s="1"/>
  <c r="J156" i="41"/>
  <c r="I156" i="41"/>
  <c r="H156" i="41"/>
  <c r="G156" i="41"/>
  <c r="F156" i="41"/>
  <c r="AH156" i="41" s="1"/>
  <c r="E156" i="41"/>
  <c r="AG156" i="41" s="1"/>
  <c r="D156" i="41"/>
  <c r="C156" i="41"/>
  <c r="AB155" i="41"/>
  <c r="AA155" i="41"/>
  <c r="Z155" i="41"/>
  <c r="Y155" i="41"/>
  <c r="X155" i="41"/>
  <c r="AE155" i="41" s="1"/>
  <c r="W155" i="41"/>
  <c r="V155" i="41"/>
  <c r="U155" i="41"/>
  <c r="T155" i="41"/>
  <c r="AC155" i="41" s="1"/>
  <c r="S155" i="41"/>
  <c r="R155" i="41"/>
  <c r="AD155" i="41" s="1"/>
  <c r="Q155" i="41"/>
  <c r="AI155" i="41" s="1"/>
  <c r="P155" i="41"/>
  <c r="O155" i="41"/>
  <c r="N155" i="41"/>
  <c r="M155" i="41"/>
  <c r="L155" i="41"/>
  <c r="K155" i="41"/>
  <c r="J155" i="41"/>
  <c r="H155" i="41"/>
  <c r="G155" i="41"/>
  <c r="F155" i="41"/>
  <c r="E155" i="41"/>
  <c r="AG155" i="41" s="1"/>
  <c r="D155" i="41"/>
  <c r="AH155" i="41" s="1"/>
  <c r="C155" i="41"/>
  <c r="AE154" i="41"/>
  <c r="AB154" i="41"/>
  <c r="AA154" i="41"/>
  <c r="Z154" i="41"/>
  <c r="Y154" i="41"/>
  <c r="X154" i="41"/>
  <c r="AF154" i="41" s="1"/>
  <c r="W154" i="41"/>
  <c r="V154" i="41"/>
  <c r="U154" i="41"/>
  <c r="T154" i="41"/>
  <c r="AJ154" i="41" s="1"/>
  <c r="S154" i="41"/>
  <c r="AI154" i="41" s="1"/>
  <c r="R154" i="41"/>
  <c r="AD154" i="41" s="1"/>
  <c r="Q154" i="41"/>
  <c r="O154" i="41"/>
  <c r="N154" i="41"/>
  <c r="M154" i="41"/>
  <c r="L154" i="41"/>
  <c r="K154" i="41"/>
  <c r="P154" i="41" s="1"/>
  <c r="J154" i="41"/>
  <c r="H154" i="41"/>
  <c r="G154" i="41"/>
  <c r="F154" i="41"/>
  <c r="E154" i="41"/>
  <c r="D154" i="41"/>
  <c r="AH154" i="41" s="1"/>
  <c r="C154" i="41"/>
  <c r="AG154" i="41" s="1"/>
  <c r="AB153" i="41"/>
  <c r="AA153" i="41"/>
  <c r="Z153" i="41"/>
  <c r="AE153" i="41" s="1"/>
  <c r="Y153" i="41"/>
  <c r="X153" i="41"/>
  <c r="AF153" i="41" s="1"/>
  <c r="W153" i="41"/>
  <c r="V153" i="41"/>
  <c r="U153" i="41"/>
  <c r="T153" i="41"/>
  <c r="S153" i="41"/>
  <c r="AI153" i="41" s="1"/>
  <c r="R153" i="41"/>
  <c r="AC153" i="41" s="1"/>
  <c r="Q153" i="41"/>
  <c r="O153" i="41"/>
  <c r="N153" i="41"/>
  <c r="M153" i="41"/>
  <c r="L153" i="41"/>
  <c r="K153" i="41"/>
  <c r="P153" i="41" s="1"/>
  <c r="J153" i="41"/>
  <c r="H153" i="41"/>
  <c r="G153" i="41"/>
  <c r="F153" i="41"/>
  <c r="AH153" i="41" s="1"/>
  <c r="E153" i="41"/>
  <c r="D153" i="41"/>
  <c r="I153" i="41" s="1"/>
  <c r="C153" i="41"/>
  <c r="AG153" i="41" s="1"/>
  <c r="AC152" i="41"/>
  <c r="AB152" i="41"/>
  <c r="AA152" i="41"/>
  <c r="Z152" i="41"/>
  <c r="Y152" i="41"/>
  <c r="X152" i="41"/>
  <c r="AF152" i="41" s="1"/>
  <c r="W152" i="41"/>
  <c r="V152" i="41"/>
  <c r="U152" i="41"/>
  <c r="T152" i="41"/>
  <c r="S152" i="41"/>
  <c r="R152" i="41"/>
  <c r="AJ152" i="41" s="1"/>
  <c r="Q152" i="41"/>
  <c r="AI152" i="41" s="1"/>
  <c r="O152" i="41"/>
  <c r="N152" i="41"/>
  <c r="M152" i="41"/>
  <c r="L152" i="41"/>
  <c r="K152" i="41"/>
  <c r="P152" i="41" s="1"/>
  <c r="J152" i="41"/>
  <c r="I152" i="41"/>
  <c r="H152" i="41"/>
  <c r="G152" i="41"/>
  <c r="F152" i="41"/>
  <c r="AH152" i="41" s="1"/>
  <c r="E152" i="41"/>
  <c r="AG152" i="41" s="1"/>
  <c r="D152" i="41"/>
  <c r="C152" i="41"/>
  <c r="AB151" i="41"/>
  <c r="AA151" i="41"/>
  <c r="Z151" i="41"/>
  <c r="Y151" i="41"/>
  <c r="X151" i="41"/>
  <c r="AE151" i="41" s="1"/>
  <c r="W151" i="41"/>
  <c r="V151" i="41"/>
  <c r="U151" i="41"/>
  <c r="T151" i="41"/>
  <c r="AC151" i="41" s="1"/>
  <c r="S151" i="41"/>
  <c r="R151" i="41"/>
  <c r="AD151" i="41" s="1"/>
  <c r="Q151" i="41"/>
  <c r="AI151" i="41" s="1"/>
  <c r="P151" i="41"/>
  <c r="O151" i="41"/>
  <c r="N151" i="41"/>
  <c r="M151" i="41"/>
  <c r="L151" i="41"/>
  <c r="K151" i="41"/>
  <c r="J151" i="41"/>
  <c r="H151" i="41"/>
  <c r="G151" i="41"/>
  <c r="F151" i="41"/>
  <c r="E151" i="41"/>
  <c r="AG151" i="41" s="1"/>
  <c r="D151" i="41"/>
  <c r="AH151" i="41" s="1"/>
  <c r="C151" i="41"/>
  <c r="AE150" i="41"/>
  <c r="AB150" i="41"/>
  <c r="AA150" i="41"/>
  <c r="Z150" i="41"/>
  <c r="Y150" i="41"/>
  <c r="X150" i="41"/>
  <c r="AF150" i="41" s="1"/>
  <c r="W150" i="41"/>
  <c r="V150" i="41"/>
  <c r="U150" i="41"/>
  <c r="T150" i="41"/>
  <c r="AJ150" i="41" s="1"/>
  <c r="S150" i="41"/>
  <c r="AI150" i="41" s="1"/>
  <c r="R150" i="41"/>
  <c r="AD150" i="41" s="1"/>
  <c r="Q150" i="41"/>
  <c r="O150" i="41"/>
  <c r="N150" i="41"/>
  <c r="M150" i="41"/>
  <c r="L150" i="41"/>
  <c r="K150" i="41"/>
  <c r="P150" i="41" s="1"/>
  <c r="J150" i="41"/>
  <c r="H150" i="41"/>
  <c r="G150" i="41"/>
  <c r="F150" i="41"/>
  <c r="E150" i="41"/>
  <c r="D150" i="41"/>
  <c r="AH150" i="41" s="1"/>
  <c r="C150" i="41"/>
  <c r="AG150" i="41" s="1"/>
  <c r="AB149" i="41"/>
  <c r="AA149" i="41"/>
  <c r="Z149" i="41"/>
  <c r="AE149" i="41" s="1"/>
  <c r="Y149" i="41"/>
  <c r="X149" i="41"/>
  <c r="AF149" i="41" s="1"/>
  <c r="W149" i="41"/>
  <c r="V149" i="41"/>
  <c r="U149" i="41"/>
  <c r="T149" i="41"/>
  <c r="S149" i="41"/>
  <c r="AI149" i="41" s="1"/>
  <c r="R149" i="41"/>
  <c r="AC149" i="41" s="1"/>
  <c r="Q149" i="41"/>
  <c r="O149" i="41"/>
  <c r="N149" i="41"/>
  <c r="M149" i="41"/>
  <c r="L149" i="41"/>
  <c r="K149" i="41"/>
  <c r="P149" i="41" s="1"/>
  <c r="J149" i="41"/>
  <c r="H149" i="41"/>
  <c r="G149" i="41"/>
  <c r="F149" i="41"/>
  <c r="AH149" i="41" s="1"/>
  <c r="E149" i="41"/>
  <c r="D149" i="41"/>
  <c r="I149" i="41" s="1"/>
  <c r="C149" i="41"/>
  <c r="AG149" i="41" s="1"/>
  <c r="AC148" i="41"/>
  <c r="AB148" i="41"/>
  <c r="AA148" i="41"/>
  <c r="Z148" i="41"/>
  <c r="Y148" i="41"/>
  <c r="X148" i="41"/>
  <c r="AF148" i="41" s="1"/>
  <c r="W148" i="41"/>
  <c r="V148" i="41"/>
  <c r="U148" i="41"/>
  <c r="T148" i="41"/>
  <c r="S148" i="41"/>
  <c r="R148" i="41"/>
  <c r="AJ148" i="41" s="1"/>
  <c r="Q148" i="41"/>
  <c r="AI148" i="41" s="1"/>
  <c r="O148" i="41"/>
  <c r="N148" i="41"/>
  <c r="M148" i="41"/>
  <c r="L148" i="41"/>
  <c r="K148" i="41"/>
  <c r="P148" i="41" s="1"/>
  <c r="J148" i="41"/>
  <c r="I148" i="41"/>
  <c r="H148" i="41"/>
  <c r="G148" i="41"/>
  <c r="F148" i="41"/>
  <c r="AH148" i="41" s="1"/>
  <c r="E148" i="41"/>
  <c r="AG148" i="41" s="1"/>
  <c r="D148" i="41"/>
  <c r="C148" i="41"/>
  <c r="AB147" i="41"/>
  <c r="AA147" i="41"/>
  <c r="Z147" i="41"/>
  <c r="Y147" i="41"/>
  <c r="X147" i="41"/>
  <c r="AE147" i="41" s="1"/>
  <c r="W147" i="41"/>
  <c r="V147" i="41"/>
  <c r="U147" i="41"/>
  <c r="T147" i="41"/>
  <c r="AC147" i="41" s="1"/>
  <c r="S147" i="41"/>
  <c r="R147" i="41"/>
  <c r="AD147" i="41" s="1"/>
  <c r="Q147" i="41"/>
  <c r="AI147" i="41" s="1"/>
  <c r="P147" i="41"/>
  <c r="O147" i="41"/>
  <c r="N147" i="41"/>
  <c r="M147" i="41"/>
  <c r="L147" i="41"/>
  <c r="K147" i="41"/>
  <c r="J147" i="41"/>
  <c r="H147" i="41"/>
  <c r="G147" i="41"/>
  <c r="F147" i="41"/>
  <c r="E147" i="41"/>
  <c r="AG147" i="41" s="1"/>
  <c r="D147" i="41"/>
  <c r="AH147" i="41" s="1"/>
  <c r="C147" i="41"/>
  <c r="AE146" i="41"/>
  <c r="AB146" i="41"/>
  <c r="AA146" i="41"/>
  <c r="Z146" i="41"/>
  <c r="Y146" i="41"/>
  <c r="X146" i="41"/>
  <c r="AF146" i="41" s="1"/>
  <c r="W146" i="41"/>
  <c r="V146" i="41"/>
  <c r="U146" i="41"/>
  <c r="T146" i="41"/>
  <c r="AJ146" i="41" s="1"/>
  <c r="S146" i="41"/>
  <c r="AI146" i="41" s="1"/>
  <c r="R146" i="41"/>
  <c r="AD146" i="41" s="1"/>
  <c r="Q146" i="41"/>
  <c r="O146" i="41"/>
  <c r="N146" i="41"/>
  <c r="M146" i="41"/>
  <c r="L146" i="41"/>
  <c r="K146" i="41"/>
  <c r="P146" i="41" s="1"/>
  <c r="J146" i="41"/>
  <c r="H146" i="41"/>
  <c r="G146" i="41"/>
  <c r="F146" i="41"/>
  <c r="E146" i="41"/>
  <c r="D146" i="41"/>
  <c r="AH146" i="41" s="1"/>
  <c r="C146" i="41"/>
  <c r="AG146" i="41" s="1"/>
  <c r="AB145" i="41"/>
  <c r="AA145" i="41"/>
  <c r="Z145" i="41"/>
  <c r="AE145" i="41" s="1"/>
  <c r="Y145" i="41"/>
  <c r="X145" i="41"/>
  <c r="AF145" i="41" s="1"/>
  <c r="W145" i="41"/>
  <c r="V145" i="41"/>
  <c r="U145" i="41"/>
  <c r="T145" i="41"/>
  <c r="S145" i="41"/>
  <c r="AI145" i="41" s="1"/>
  <c r="R145" i="41"/>
  <c r="AC145" i="41" s="1"/>
  <c r="Q145" i="41"/>
  <c r="O145" i="41"/>
  <c r="N145" i="41"/>
  <c r="M145" i="41"/>
  <c r="L145" i="41"/>
  <c r="K145" i="41"/>
  <c r="P145" i="41" s="1"/>
  <c r="J145" i="41"/>
  <c r="H145" i="41"/>
  <c r="G145" i="41"/>
  <c r="F145" i="41"/>
  <c r="AH145" i="41" s="1"/>
  <c r="E145" i="41"/>
  <c r="D145" i="41"/>
  <c r="I145" i="41" s="1"/>
  <c r="C145" i="41"/>
  <c r="AG145" i="41" s="1"/>
  <c r="AC144" i="41"/>
  <c r="AB144" i="41"/>
  <c r="AB180" i="41" s="1"/>
  <c r="AA144" i="41"/>
  <c r="AA180" i="41" s="1"/>
  <c r="Z144" i="41"/>
  <c r="Z180" i="41" s="1"/>
  <c r="Y144" i="41"/>
  <c r="Y180" i="41" s="1"/>
  <c r="X144" i="41"/>
  <c r="X180" i="41" s="1"/>
  <c r="W144" i="41"/>
  <c r="W180" i="41" s="1"/>
  <c r="V144" i="41"/>
  <c r="V180" i="41" s="1"/>
  <c r="U144" i="41"/>
  <c r="U180" i="41" s="1"/>
  <c r="T144" i="41"/>
  <c r="T180" i="41" s="1"/>
  <c r="S144" i="41"/>
  <c r="S180" i="41" s="1"/>
  <c r="R144" i="41"/>
  <c r="AJ144" i="41" s="1"/>
  <c r="Q144" i="41"/>
  <c r="AI144" i="41" s="1"/>
  <c r="AI180" i="41" s="1"/>
  <c r="O144" i="41"/>
  <c r="O180" i="41" s="1"/>
  <c r="N144" i="41"/>
  <c r="N180" i="41" s="1"/>
  <c r="M144" i="41"/>
  <c r="M180" i="41" s="1"/>
  <c r="L144" i="41"/>
  <c r="L180" i="41" s="1"/>
  <c r="K144" i="41"/>
  <c r="P144" i="41" s="1"/>
  <c r="J144" i="41"/>
  <c r="J180" i="41" s="1"/>
  <c r="I144" i="41"/>
  <c r="H144" i="41"/>
  <c r="H180" i="41" s="1"/>
  <c r="G144" i="41"/>
  <c r="G180" i="41" s="1"/>
  <c r="F144" i="41"/>
  <c r="F180" i="41" s="1"/>
  <c r="E144" i="41"/>
  <c r="E180" i="41" s="1"/>
  <c r="D144" i="41"/>
  <c r="D180" i="41" s="1"/>
  <c r="C144" i="41"/>
  <c r="C180" i="41" s="1"/>
  <c r="AB134" i="41"/>
  <c r="AA134" i="41"/>
  <c r="Z134" i="41"/>
  <c r="AE134" i="41" s="1"/>
  <c r="Y134" i="41"/>
  <c r="X134" i="41"/>
  <c r="AF134" i="41" s="1"/>
  <c r="W134" i="41"/>
  <c r="V134" i="41"/>
  <c r="U134" i="41"/>
  <c r="T134" i="41"/>
  <c r="S134" i="41"/>
  <c r="AI134" i="41" s="1"/>
  <c r="R134" i="41"/>
  <c r="AC134" i="41" s="1"/>
  <c r="Q134" i="41"/>
  <c r="O134" i="41"/>
  <c r="N134" i="41"/>
  <c r="M134" i="41"/>
  <c r="L134" i="41"/>
  <c r="K134" i="41"/>
  <c r="P134" i="41" s="1"/>
  <c r="J134" i="41"/>
  <c r="H134" i="41"/>
  <c r="G134" i="41"/>
  <c r="F134" i="41"/>
  <c r="AH134" i="41" s="1"/>
  <c r="E134" i="41"/>
  <c r="D134" i="41"/>
  <c r="I134" i="41" s="1"/>
  <c r="C134" i="41"/>
  <c r="AG134" i="41" s="1"/>
  <c r="AC133" i="41"/>
  <c r="AB133" i="41"/>
  <c r="AA133" i="41"/>
  <c r="Z133" i="41"/>
  <c r="Y133" i="41"/>
  <c r="X133" i="41"/>
  <c r="AF133" i="41" s="1"/>
  <c r="W133" i="41"/>
  <c r="V133" i="41"/>
  <c r="U133" i="41"/>
  <c r="T133" i="41"/>
  <c r="S133" i="41"/>
  <c r="R133" i="41"/>
  <c r="AJ133" i="41" s="1"/>
  <c r="Q133" i="41"/>
  <c r="AI133" i="41" s="1"/>
  <c r="O133" i="41"/>
  <c r="N133" i="41"/>
  <c r="M133" i="41"/>
  <c r="L133" i="41"/>
  <c r="K133" i="41"/>
  <c r="P133" i="41" s="1"/>
  <c r="J133" i="41"/>
  <c r="I133" i="41"/>
  <c r="H133" i="41"/>
  <c r="G133" i="41"/>
  <c r="F133" i="41"/>
  <c r="AH133" i="41" s="1"/>
  <c r="E133" i="41"/>
  <c r="AG133" i="41" s="1"/>
  <c r="D133" i="41"/>
  <c r="C133" i="41"/>
  <c r="AB132" i="41"/>
  <c r="AA132" i="41"/>
  <c r="Z132" i="41"/>
  <c r="Y132" i="41"/>
  <c r="X132" i="41"/>
  <c r="AE132" i="41" s="1"/>
  <c r="W132" i="41"/>
  <c r="V132" i="41"/>
  <c r="U132" i="41"/>
  <c r="T132" i="41"/>
  <c r="AC132" i="41" s="1"/>
  <c r="S132" i="41"/>
  <c r="R132" i="41"/>
  <c r="AD132" i="41" s="1"/>
  <c r="Q132" i="41"/>
  <c r="AI132" i="41" s="1"/>
  <c r="P132" i="41"/>
  <c r="O132" i="41"/>
  <c r="N132" i="41"/>
  <c r="M132" i="41"/>
  <c r="L132" i="41"/>
  <c r="K132" i="41"/>
  <c r="J132" i="41"/>
  <c r="H132" i="41"/>
  <c r="G132" i="41"/>
  <c r="F132" i="41"/>
  <c r="E132" i="41"/>
  <c r="AG132" i="41" s="1"/>
  <c r="D132" i="41"/>
  <c r="AH132" i="41" s="1"/>
  <c r="C132" i="41"/>
  <c r="AE131" i="41"/>
  <c r="AB131" i="41"/>
  <c r="AA131" i="41"/>
  <c r="Z131" i="41"/>
  <c r="Y131" i="41"/>
  <c r="X131" i="41"/>
  <c r="AF131" i="41" s="1"/>
  <c r="W131" i="41"/>
  <c r="V131" i="41"/>
  <c r="U131" i="41"/>
  <c r="T131" i="41"/>
  <c r="AJ131" i="41" s="1"/>
  <c r="AK131" i="41" s="1"/>
  <c r="S131" i="41"/>
  <c r="AI131" i="41" s="1"/>
  <c r="R131" i="41"/>
  <c r="AD131" i="41" s="1"/>
  <c r="Q131" i="41"/>
  <c r="O131" i="41"/>
  <c r="N131" i="41"/>
  <c r="M131" i="41"/>
  <c r="L131" i="41"/>
  <c r="K131" i="41"/>
  <c r="P131" i="41" s="1"/>
  <c r="J131" i="41"/>
  <c r="H131" i="41"/>
  <c r="G131" i="41"/>
  <c r="F131" i="41"/>
  <c r="E131" i="41"/>
  <c r="D131" i="41"/>
  <c r="AH131" i="41" s="1"/>
  <c r="C131" i="41"/>
  <c r="AG131" i="41" s="1"/>
  <c r="AB130" i="41"/>
  <c r="AA130" i="41"/>
  <c r="Z130" i="41"/>
  <c r="AE130" i="41" s="1"/>
  <c r="Y130" i="41"/>
  <c r="X130" i="41"/>
  <c r="AF130" i="41" s="1"/>
  <c r="W130" i="41"/>
  <c r="V130" i="41"/>
  <c r="U130" i="41"/>
  <c r="T130" i="41"/>
  <c r="S130" i="41"/>
  <c r="AI130" i="41" s="1"/>
  <c r="R130" i="41"/>
  <c r="AC130" i="41" s="1"/>
  <c r="Q130" i="41"/>
  <c r="O130" i="41"/>
  <c r="N130" i="41"/>
  <c r="M130" i="41"/>
  <c r="L130" i="41"/>
  <c r="K130" i="41"/>
  <c r="P130" i="41" s="1"/>
  <c r="J130" i="41"/>
  <c r="H130" i="41"/>
  <c r="G130" i="41"/>
  <c r="F130" i="41"/>
  <c r="AH130" i="41" s="1"/>
  <c r="E130" i="41"/>
  <c r="D130" i="41"/>
  <c r="I130" i="41" s="1"/>
  <c r="C130" i="41"/>
  <c r="AG130" i="41" s="1"/>
  <c r="AC129" i="41"/>
  <c r="AB129" i="41"/>
  <c r="AA129" i="41"/>
  <c r="Z129" i="41"/>
  <c r="Y129" i="41"/>
  <c r="X129" i="41"/>
  <c r="AF129" i="41" s="1"/>
  <c r="W129" i="41"/>
  <c r="V129" i="41"/>
  <c r="U129" i="41"/>
  <c r="T129" i="41"/>
  <c r="S129" i="41"/>
  <c r="R129" i="41"/>
  <c r="AJ129" i="41" s="1"/>
  <c r="Q129" i="41"/>
  <c r="AI129" i="41" s="1"/>
  <c r="O129" i="41"/>
  <c r="N129" i="41"/>
  <c r="M129" i="41"/>
  <c r="L129" i="41"/>
  <c r="K129" i="41"/>
  <c r="P129" i="41" s="1"/>
  <c r="J129" i="41"/>
  <c r="I129" i="41"/>
  <c r="H129" i="41"/>
  <c r="G129" i="41"/>
  <c r="F129" i="41"/>
  <c r="AH129" i="41" s="1"/>
  <c r="E129" i="41"/>
  <c r="AG129" i="41" s="1"/>
  <c r="D129" i="41"/>
  <c r="C129" i="41"/>
  <c r="AB128" i="41"/>
  <c r="AA128" i="41"/>
  <c r="Z128" i="41"/>
  <c r="Y128" i="41"/>
  <c r="X128" i="41"/>
  <c r="AE128" i="41" s="1"/>
  <c r="W128" i="41"/>
  <c r="V128" i="41"/>
  <c r="U128" i="41"/>
  <c r="T128" i="41"/>
  <c r="AC128" i="41" s="1"/>
  <c r="S128" i="41"/>
  <c r="R128" i="41"/>
  <c r="AD128" i="41" s="1"/>
  <c r="Q128" i="41"/>
  <c r="AI128" i="41" s="1"/>
  <c r="P128" i="41"/>
  <c r="O128" i="41"/>
  <c r="N128" i="41"/>
  <c r="M128" i="41"/>
  <c r="L128" i="41"/>
  <c r="K128" i="41"/>
  <c r="J128" i="41"/>
  <c r="H128" i="41"/>
  <c r="G128" i="41"/>
  <c r="F128" i="41"/>
  <c r="E128" i="41"/>
  <c r="AG128" i="41" s="1"/>
  <c r="D128" i="41"/>
  <c r="AH128" i="41" s="1"/>
  <c r="C128" i="41"/>
  <c r="AE127" i="41"/>
  <c r="AB127" i="41"/>
  <c r="AA127" i="41"/>
  <c r="Z127" i="41"/>
  <c r="Y127" i="41"/>
  <c r="X127" i="41"/>
  <c r="AF127" i="41" s="1"/>
  <c r="W127" i="41"/>
  <c r="V127" i="41"/>
  <c r="U127" i="41"/>
  <c r="T127" i="41"/>
  <c r="AJ127" i="41" s="1"/>
  <c r="AK127" i="41" s="1"/>
  <c r="S127" i="41"/>
  <c r="AI127" i="41" s="1"/>
  <c r="R127" i="41"/>
  <c r="AD127" i="41" s="1"/>
  <c r="Q127" i="41"/>
  <c r="O127" i="41"/>
  <c r="N127" i="41"/>
  <c r="M127" i="41"/>
  <c r="L127" i="41"/>
  <c r="K127" i="41"/>
  <c r="P127" i="41" s="1"/>
  <c r="J127" i="41"/>
  <c r="H127" i="41"/>
  <c r="G127" i="41"/>
  <c r="F127" i="41"/>
  <c r="E127" i="41"/>
  <c r="D127" i="41"/>
  <c r="AH127" i="41" s="1"/>
  <c r="C127" i="41"/>
  <c r="AG127" i="41" s="1"/>
  <c r="AB126" i="41"/>
  <c r="AA126" i="41"/>
  <c r="Z126" i="41"/>
  <c r="AE126" i="41" s="1"/>
  <c r="Y126" i="41"/>
  <c r="X126" i="41"/>
  <c r="AF126" i="41" s="1"/>
  <c r="W126" i="41"/>
  <c r="V126" i="41"/>
  <c r="U126" i="41"/>
  <c r="T126" i="41"/>
  <c r="S126" i="41"/>
  <c r="AI126" i="41" s="1"/>
  <c r="R126" i="41"/>
  <c r="AC126" i="41" s="1"/>
  <c r="Q126" i="41"/>
  <c r="O126" i="41"/>
  <c r="N126" i="41"/>
  <c r="M126" i="41"/>
  <c r="L126" i="41"/>
  <c r="K126" i="41"/>
  <c r="P126" i="41" s="1"/>
  <c r="J126" i="41"/>
  <c r="H126" i="41"/>
  <c r="G126" i="41"/>
  <c r="F126" i="41"/>
  <c r="AH126" i="41" s="1"/>
  <c r="E126" i="41"/>
  <c r="D126" i="41"/>
  <c r="I126" i="41" s="1"/>
  <c r="C126" i="41"/>
  <c r="AG126" i="41" s="1"/>
  <c r="AC125" i="41"/>
  <c r="AB125" i="41"/>
  <c r="AA125" i="41"/>
  <c r="Z125" i="41"/>
  <c r="Y125" i="41"/>
  <c r="X125" i="41"/>
  <c r="AF125" i="41" s="1"/>
  <c r="W125" i="41"/>
  <c r="V125" i="41"/>
  <c r="U125" i="41"/>
  <c r="T125" i="41"/>
  <c r="S125" i="41"/>
  <c r="R125" i="41"/>
  <c r="AJ125" i="41" s="1"/>
  <c r="Q125" i="41"/>
  <c r="AI125" i="41" s="1"/>
  <c r="O125" i="41"/>
  <c r="N125" i="41"/>
  <c r="M125" i="41"/>
  <c r="L125" i="41"/>
  <c r="K125" i="41"/>
  <c r="P125" i="41" s="1"/>
  <c r="J125" i="41"/>
  <c r="I125" i="41"/>
  <c r="H125" i="41"/>
  <c r="G125" i="41"/>
  <c r="F125" i="41"/>
  <c r="AH125" i="41" s="1"/>
  <c r="E125" i="41"/>
  <c r="AG125" i="41" s="1"/>
  <c r="D125" i="41"/>
  <c r="C125" i="41"/>
  <c r="AB124" i="41"/>
  <c r="AA124" i="41"/>
  <c r="Z124" i="41"/>
  <c r="Y124" i="41"/>
  <c r="X124" i="41"/>
  <c r="AE124" i="41" s="1"/>
  <c r="W124" i="41"/>
  <c r="V124" i="41"/>
  <c r="U124" i="41"/>
  <c r="T124" i="41"/>
  <c r="AC124" i="41" s="1"/>
  <c r="S124" i="41"/>
  <c r="R124" i="41"/>
  <c r="AD124" i="41" s="1"/>
  <c r="Q124" i="41"/>
  <c r="AI124" i="41" s="1"/>
  <c r="P124" i="41"/>
  <c r="O124" i="41"/>
  <c r="N124" i="41"/>
  <c r="M124" i="41"/>
  <c r="L124" i="41"/>
  <c r="K124" i="41"/>
  <c r="J124" i="41"/>
  <c r="H124" i="41"/>
  <c r="G124" i="41"/>
  <c r="F124" i="41"/>
  <c r="E124" i="41"/>
  <c r="AG124" i="41" s="1"/>
  <c r="D124" i="41"/>
  <c r="AH124" i="41" s="1"/>
  <c r="C124" i="41"/>
  <c r="AE123" i="41"/>
  <c r="AB123" i="41"/>
  <c r="AA123" i="41"/>
  <c r="Z123" i="41"/>
  <c r="Y123" i="41"/>
  <c r="X123" i="41"/>
  <c r="AF123" i="41" s="1"/>
  <c r="W123" i="41"/>
  <c r="V123" i="41"/>
  <c r="U123" i="41"/>
  <c r="T123" i="41"/>
  <c r="AJ123" i="41" s="1"/>
  <c r="AK123" i="41" s="1"/>
  <c r="S123" i="41"/>
  <c r="AI123" i="41" s="1"/>
  <c r="R123" i="41"/>
  <c r="AD123" i="41" s="1"/>
  <c r="Q123" i="41"/>
  <c r="O123" i="41"/>
  <c r="N123" i="41"/>
  <c r="M123" i="41"/>
  <c r="L123" i="41"/>
  <c r="K123" i="41"/>
  <c r="P123" i="41" s="1"/>
  <c r="J123" i="41"/>
  <c r="H123" i="41"/>
  <c r="G123" i="41"/>
  <c r="F123" i="41"/>
  <c r="E123" i="41"/>
  <c r="D123" i="41"/>
  <c r="AH123" i="41" s="1"/>
  <c r="C123" i="41"/>
  <c r="AG123" i="41" s="1"/>
  <c r="AB122" i="41"/>
  <c r="AA122" i="41"/>
  <c r="Z122" i="41"/>
  <c r="AE122" i="41" s="1"/>
  <c r="Y122" i="41"/>
  <c r="X122" i="41"/>
  <c r="AF122" i="41" s="1"/>
  <c r="W122" i="41"/>
  <c r="V122" i="41"/>
  <c r="U122" i="41"/>
  <c r="T122" i="41"/>
  <c r="S122" i="41"/>
  <c r="AI122" i="41" s="1"/>
  <c r="R122" i="41"/>
  <c r="AC122" i="41" s="1"/>
  <c r="Q122" i="41"/>
  <c r="O122" i="41"/>
  <c r="N122" i="41"/>
  <c r="M122" i="41"/>
  <c r="L122" i="41"/>
  <c r="K122" i="41"/>
  <c r="P122" i="41" s="1"/>
  <c r="J122" i="41"/>
  <c r="H122" i="41"/>
  <c r="G122" i="41"/>
  <c r="F122" i="41"/>
  <c r="AH122" i="41" s="1"/>
  <c r="E122" i="41"/>
  <c r="D122" i="41"/>
  <c r="I122" i="41" s="1"/>
  <c r="C122" i="41"/>
  <c r="AG122" i="41" s="1"/>
  <c r="AC121" i="41"/>
  <c r="AB121" i="41"/>
  <c r="AA121" i="41"/>
  <c r="Z121" i="41"/>
  <c r="Y121" i="41"/>
  <c r="X121" i="41"/>
  <c r="AF121" i="41" s="1"/>
  <c r="W121" i="41"/>
  <c r="V121" i="41"/>
  <c r="U121" i="41"/>
  <c r="T121" i="41"/>
  <c r="S121" i="41"/>
  <c r="R121" i="41"/>
  <c r="AJ121" i="41" s="1"/>
  <c r="Q121" i="41"/>
  <c r="AI121" i="41" s="1"/>
  <c r="O121" i="41"/>
  <c r="N121" i="41"/>
  <c r="M121" i="41"/>
  <c r="L121" i="41"/>
  <c r="K121" i="41"/>
  <c r="P121" i="41" s="1"/>
  <c r="J121" i="41"/>
  <c r="I121" i="41"/>
  <c r="H121" i="41"/>
  <c r="G121" i="41"/>
  <c r="F121" i="41"/>
  <c r="AH121" i="41" s="1"/>
  <c r="E121" i="41"/>
  <c r="AG121" i="41" s="1"/>
  <c r="D121" i="41"/>
  <c r="C121" i="41"/>
  <c r="AB120" i="41"/>
  <c r="AA120" i="41"/>
  <c r="Z120" i="41"/>
  <c r="Y120" i="41"/>
  <c r="X120" i="41"/>
  <c r="AE120" i="41" s="1"/>
  <c r="W120" i="41"/>
  <c r="V120" i="41"/>
  <c r="U120" i="41"/>
  <c r="T120" i="41"/>
  <c r="AC120" i="41" s="1"/>
  <c r="S120" i="41"/>
  <c r="R120" i="41"/>
  <c r="AD120" i="41" s="1"/>
  <c r="Q120" i="41"/>
  <c r="AI120" i="41" s="1"/>
  <c r="P120" i="41"/>
  <c r="O120" i="41"/>
  <c r="N120" i="41"/>
  <c r="M120" i="41"/>
  <c r="L120" i="41"/>
  <c r="K120" i="41"/>
  <c r="J120" i="41"/>
  <c r="H120" i="41"/>
  <c r="G120" i="41"/>
  <c r="F120" i="41"/>
  <c r="E120" i="41"/>
  <c r="AG120" i="41" s="1"/>
  <c r="D120" i="41"/>
  <c r="AH120" i="41" s="1"/>
  <c r="C120" i="41"/>
  <c r="AE119" i="41"/>
  <c r="AB119" i="41"/>
  <c r="AA119" i="41"/>
  <c r="Z119" i="41"/>
  <c r="Y119" i="41"/>
  <c r="X119" i="41"/>
  <c r="AF119" i="41" s="1"/>
  <c r="W119" i="41"/>
  <c r="V119" i="41"/>
  <c r="U119" i="41"/>
  <c r="T119" i="41"/>
  <c r="AJ119" i="41" s="1"/>
  <c r="AK119" i="41" s="1"/>
  <c r="S119" i="41"/>
  <c r="AI119" i="41" s="1"/>
  <c r="R119" i="41"/>
  <c r="AD119" i="41" s="1"/>
  <c r="Q119" i="41"/>
  <c r="O119" i="41"/>
  <c r="N119" i="41"/>
  <c r="M119" i="41"/>
  <c r="L119" i="41"/>
  <c r="K119" i="41"/>
  <c r="P119" i="41" s="1"/>
  <c r="J119" i="41"/>
  <c r="H119" i="41"/>
  <c r="G119" i="41"/>
  <c r="F119" i="41"/>
  <c r="E119" i="41"/>
  <c r="D119" i="41"/>
  <c r="AH119" i="41" s="1"/>
  <c r="C119" i="41"/>
  <c r="AG119" i="41" s="1"/>
  <c r="AB118" i="41"/>
  <c r="AA118" i="41"/>
  <c r="Z118" i="41"/>
  <c r="AE118" i="41" s="1"/>
  <c r="Y118" i="41"/>
  <c r="X118" i="41"/>
  <c r="AF118" i="41" s="1"/>
  <c r="W118" i="41"/>
  <c r="V118" i="41"/>
  <c r="U118" i="41"/>
  <c r="T118" i="41"/>
  <c r="S118" i="41"/>
  <c r="AI118" i="41" s="1"/>
  <c r="R118" i="41"/>
  <c r="AC118" i="41" s="1"/>
  <c r="Q118" i="41"/>
  <c r="O118" i="41"/>
  <c r="N118" i="41"/>
  <c r="M118" i="41"/>
  <c r="L118" i="41"/>
  <c r="K118" i="41"/>
  <c r="P118" i="41" s="1"/>
  <c r="J118" i="41"/>
  <c r="H118" i="41"/>
  <c r="G118" i="41"/>
  <c r="F118" i="41"/>
  <c r="AH118" i="41" s="1"/>
  <c r="E118" i="41"/>
  <c r="D118" i="41"/>
  <c r="I118" i="41" s="1"/>
  <c r="C118" i="41"/>
  <c r="AG118" i="41" s="1"/>
  <c r="AC117" i="41"/>
  <c r="AB117" i="41"/>
  <c r="AA117" i="41"/>
  <c r="Z117" i="41"/>
  <c r="Y117" i="41"/>
  <c r="X117" i="41"/>
  <c r="AF117" i="41" s="1"/>
  <c r="W117" i="41"/>
  <c r="V117" i="41"/>
  <c r="U117" i="41"/>
  <c r="T117" i="41"/>
  <c r="S117" i="41"/>
  <c r="R117" i="41"/>
  <c r="AJ117" i="41" s="1"/>
  <c r="Q117" i="41"/>
  <c r="AI117" i="41" s="1"/>
  <c r="O117" i="41"/>
  <c r="N117" i="41"/>
  <c r="M117" i="41"/>
  <c r="L117" i="41"/>
  <c r="K117" i="41"/>
  <c r="P117" i="41" s="1"/>
  <c r="J117" i="41"/>
  <c r="I117" i="41"/>
  <c r="H117" i="41"/>
  <c r="G117" i="41"/>
  <c r="F117" i="41"/>
  <c r="AH117" i="41" s="1"/>
  <c r="E117" i="41"/>
  <c r="AG117" i="41" s="1"/>
  <c r="D117" i="41"/>
  <c r="C117" i="41"/>
  <c r="AB116" i="41"/>
  <c r="AA116" i="41"/>
  <c r="Z116" i="41"/>
  <c r="Y116" i="41"/>
  <c r="X116" i="41"/>
  <c r="AE116" i="41" s="1"/>
  <c r="W116" i="41"/>
  <c r="V116" i="41"/>
  <c r="U116" i="41"/>
  <c r="T116" i="41"/>
  <c r="AC116" i="41" s="1"/>
  <c r="S116" i="41"/>
  <c r="R116" i="41"/>
  <c r="AD116" i="41" s="1"/>
  <c r="Q116" i="41"/>
  <c r="AI116" i="41" s="1"/>
  <c r="P116" i="41"/>
  <c r="O116" i="41"/>
  <c r="N116" i="41"/>
  <c r="M116" i="41"/>
  <c r="L116" i="41"/>
  <c r="K116" i="41"/>
  <c r="J116" i="41"/>
  <c r="H116" i="41"/>
  <c r="G116" i="41"/>
  <c r="F116" i="41"/>
  <c r="E116" i="41"/>
  <c r="AG116" i="41" s="1"/>
  <c r="D116" i="41"/>
  <c r="AH116" i="41" s="1"/>
  <c r="C116" i="41"/>
  <c r="AE115" i="41"/>
  <c r="AB115" i="41"/>
  <c r="AA115" i="41"/>
  <c r="Z115" i="41"/>
  <c r="Y115" i="41"/>
  <c r="X115" i="41"/>
  <c r="AF115" i="41" s="1"/>
  <c r="W115" i="41"/>
  <c r="V115" i="41"/>
  <c r="U115" i="41"/>
  <c r="T115" i="41"/>
  <c r="AJ115" i="41" s="1"/>
  <c r="AK115" i="41" s="1"/>
  <c r="S115" i="41"/>
  <c r="AI115" i="41" s="1"/>
  <c r="R115" i="41"/>
  <c r="AD115" i="41" s="1"/>
  <c r="Q115" i="41"/>
  <c r="O115" i="41"/>
  <c r="N115" i="41"/>
  <c r="M115" i="41"/>
  <c r="L115" i="41"/>
  <c r="K115" i="41"/>
  <c r="P115" i="41" s="1"/>
  <c r="J115" i="41"/>
  <c r="H115" i="41"/>
  <c r="G115" i="41"/>
  <c r="F115" i="41"/>
  <c r="E115" i="41"/>
  <c r="D115" i="41"/>
  <c r="AH115" i="41" s="1"/>
  <c r="C115" i="41"/>
  <c r="AG115" i="41" s="1"/>
  <c r="AH114" i="41"/>
  <c r="AB114" i="41"/>
  <c r="AA114" i="41"/>
  <c r="Z114" i="41"/>
  <c r="AE114" i="41" s="1"/>
  <c r="Y114" i="41"/>
  <c r="X114" i="41"/>
  <c r="W114" i="41"/>
  <c r="V114" i="41"/>
  <c r="U114" i="41"/>
  <c r="T114" i="41"/>
  <c r="S114" i="41"/>
  <c r="AI114" i="41" s="1"/>
  <c r="R114" i="41"/>
  <c r="Q114" i="41"/>
  <c r="O114" i="41"/>
  <c r="N114" i="41"/>
  <c r="M114" i="41"/>
  <c r="L114" i="41"/>
  <c r="K114" i="41"/>
  <c r="P114" i="41" s="1"/>
  <c r="J114" i="41"/>
  <c r="H114" i="41"/>
  <c r="G114" i="41"/>
  <c r="F114" i="41"/>
  <c r="E114" i="41"/>
  <c r="D114" i="41"/>
  <c r="I114" i="41" s="1"/>
  <c r="C114" i="41"/>
  <c r="AC113" i="41"/>
  <c r="AB113" i="41"/>
  <c r="AA113" i="41"/>
  <c r="Z113" i="41"/>
  <c r="Y113" i="41"/>
  <c r="X113" i="41"/>
  <c r="W113" i="41"/>
  <c r="V113" i="41"/>
  <c r="U113" i="41"/>
  <c r="T113" i="41"/>
  <c r="S113" i="41"/>
  <c r="R113" i="41"/>
  <c r="AJ113" i="41" s="1"/>
  <c r="Q113" i="41"/>
  <c r="AI113" i="41" s="1"/>
  <c r="O113" i="41"/>
  <c r="N113" i="41"/>
  <c r="M113" i="41"/>
  <c r="L113" i="41"/>
  <c r="K113" i="41"/>
  <c r="J113" i="41"/>
  <c r="I113" i="41"/>
  <c r="H113" i="41"/>
  <c r="G113" i="41"/>
  <c r="F113" i="41"/>
  <c r="AH113" i="41" s="1"/>
  <c r="AK113" i="41" s="1"/>
  <c r="E113" i="41"/>
  <c r="AG113" i="41" s="1"/>
  <c r="D113" i="41"/>
  <c r="C113" i="41"/>
  <c r="AB112" i="41"/>
  <c r="AA112" i="41"/>
  <c r="Z112" i="41"/>
  <c r="Y112" i="41"/>
  <c r="X112" i="41"/>
  <c r="AE112" i="41" s="1"/>
  <c r="W112" i="41"/>
  <c r="V112" i="41"/>
  <c r="U112" i="41"/>
  <c r="T112" i="41"/>
  <c r="AC112" i="41" s="1"/>
  <c r="S112" i="41"/>
  <c r="R112" i="41"/>
  <c r="Q112" i="41"/>
  <c r="AI112" i="41" s="1"/>
  <c r="P112" i="41"/>
  <c r="O112" i="41"/>
  <c r="N112" i="41"/>
  <c r="M112" i="41"/>
  <c r="L112" i="41"/>
  <c r="K112" i="41"/>
  <c r="J112" i="41"/>
  <c r="H112" i="41"/>
  <c r="G112" i="41"/>
  <c r="F112" i="41"/>
  <c r="E112" i="41"/>
  <c r="D112" i="41"/>
  <c r="C112" i="41"/>
  <c r="AG112" i="41" s="1"/>
  <c r="AE111" i="41"/>
  <c r="AB111" i="41"/>
  <c r="AA111" i="41"/>
  <c r="Z111" i="41"/>
  <c r="Y111" i="41"/>
  <c r="X111" i="41"/>
  <c r="W111" i="41"/>
  <c r="V111" i="41"/>
  <c r="U111" i="41"/>
  <c r="T111" i="41"/>
  <c r="AJ111" i="41" s="1"/>
  <c r="S111" i="41"/>
  <c r="AI111" i="41" s="1"/>
  <c r="R111" i="41"/>
  <c r="AD111" i="41" s="1"/>
  <c r="Q111" i="41"/>
  <c r="O111" i="41"/>
  <c r="N111" i="41"/>
  <c r="M111" i="41"/>
  <c r="L111" i="41"/>
  <c r="K111" i="41"/>
  <c r="P111" i="41" s="1"/>
  <c r="J111" i="41"/>
  <c r="H111" i="41"/>
  <c r="G111" i="41"/>
  <c r="F111" i="41"/>
  <c r="E111" i="41"/>
  <c r="D111" i="41"/>
  <c r="C111" i="41"/>
  <c r="AG111" i="41" s="1"/>
  <c r="AH110" i="41"/>
  <c r="AD110" i="41"/>
  <c r="AB110" i="41"/>
  <c r="AA110" i="41"/>
  <c r="Z110" i="41"/>
  <c r="AE110" i="41" s="1"/>
  <c r="Y110" i="41"/>
  <c r="X110" i="41"/>
  <c r="W110" i="41"/>
  <c r="V110" i="41"/>
  <c r="U110" i="41"/>
  <c r="T110" i="41"/>
  <c r="S110" i="41"/>
  <c r="AI110" i="41" s="1"/>
  <c r="R110" i="41"/>
  <c r="Q110" i="41"/>
  <c r="O110" i="41"/>
  <c r="N110" i="41"/>
  <c r="M110" i="41"/>
  <c r="L110" i="41"/>
  <c r="K110" i="41"/>
  <c r="P110" i="41" s="1"/>
  <c r="J110" i="41"/>
  <c r="H110" i="41"/>
  <c r="G110" i="41"/>
  <c r="F110" i="41"/>
  <c r="E110" i="41"/>
  <c r="D110" i="41"/>
  <c r="I110" i="41" s="1"/>
  <c r="C110" i="41"/>
  <c r="AG110" i="41" s="1"/>
  <c r="AC109" i="41"/>
  <c r="AB109" i="41"/>
  <c r="AA109" i="41"/>
  <c r="Z109" i="41"/>
  <c r="Y109" i="41"/>
  <c r="X109" i="41"/>
  <c r="AF109" i="41" s="1"/>
  <c r="W109" i="41"/>
  <c r="V109" i="41"/>
  <c r="U109" i="41"/>
  <c r="T109" i="41"/>
  <c r="S109" i="41"/>
  <c r="R109" i="41"/>
  <c r="AJ109" i="41" s="1"/>
  <c r="Q109" i="41"/>
  <c r="AI109" i="41" s="1"/>
  <c r="O109" i="41"/>
  <c r="N109" i="41"/>
  <c r="M109" i="41"/>
  <c r="L109" i="41"/>
  <c r="K109" i="41"/>
  <c r="P109" i="41" s="1"/>
  <c r="J109" i="41"/>
  <c r="I109" i="41"/>
  <c r="H109" i="41"/>
  <c r="G109" i="41"/>
  <c r="F109" i="41"/>
  <c r="E109" i="41"/>
  <c r="AG109" i="41" s="1"/>
  <c r="D109" i="41"/>
  <c r="C109" i="41"/>
  <c r="AF108" i="41"/>
  <c r="AB108" i="41"/>
  <c r="AA108" i="41"/>
  <c r="Z108" i="41"/>
  <c r="Y108" i="41"/>
  <c r="X108" i="41"/>
  <c r="AE108" i="41" s="1"/>
  <c r="W108" i="41"/>
  <c r="V108" i="41"/>
  <c r="U108" i="41"/>
  <c r="T108" i="41"/>
  <c r="AC108" i="41" s="1"/>
  <c r="S108" i="41"/>
  <c r="R108" i="41"/>
  <c r="Q108" i="41"/>
  <c r="AI108" i="41" s="1"/>
  <c r="P108" i="41"/>
  <c r="O108" i="41"/>
  <c r="N108" i="41"/>
  <c r="M108" i="41"/>
  <c r="L108" i="41"/>
  <c r="K108" i="41"/>
  <c r="J108" i="41"/>
  <c r="H108" i="41"/>
  <c r="G108" i="41"/>
  <c r="F108" i="41"/>
  <c r="E108" i="41"/>
  <c r="D108" i="41"/>
  <c r="C108" i="41"/>
  <c r="AG108" i="41" s="1"/>
  <c r="AI107" i="41"/>
  <c r="AE107" i="41"/>
  <c r="AB107" i="41"/>
  <c r="AA107" i="41"/>
  <c r="Z107" i="41"/>
  <c r="Y107" i="41"/>
  <c r="X107" i="41"/>
  <c r="W107" i="41"/>
  <c r="V107" i="41"/>
  <c r="U107" i="41"/>
  <c r="T107" i="41"/>
  <c r="AJ107" i="41" s="1"/>
  <c r="S107" i="41"/>
  <c r="R107" i="41"/>
  <c r="AD107" i="41" s="1"/>
  <c r="Q107" i="41"/>
  <c r="O107" i="41"/>
  <c r="N107" i="41"/>
  <c r="M107" i="41"/>
  <c r="L107" i="41"/>
  <c r="K107" i="41"/>
  <c r="P107" i="41" s="1"/>
  <c r="J107" i="41"/>
  <c r="H107" i="41"/>
  <c r="G107" i="41"/>
  <c r="F107" i="41"/>
  <c r="E107" i="41"/>
  <c r="D107" i="41"/>
  <c r="AH107" i="41" s="1"/>
  <c r="C107" i="41"/>
  <c r="AG107" i="41" s="1"/>
  <c r="AB106" i="41"/>
  <c r="AA106" i="41"/>
  <c r="Z106" i="41"/>
  <c r="AE106" i="41" s="1"/>
  <c r="Y106" i="41"/>
  <c r="X106" i="41"/>
  <c r="AF106" i="41" s="1"/>
  <c r="W106" i="41"/>
  <c r="V106" i="41"/>
  <c r="U106" i="41"/>
  <c r="T106" i="41"/>
  <c r="S106" i="41"/>
  <c r="AI106" i="41" s="1"/>
  <c r="R106" i="41"/>
  <c r="AD106" i="41" s="1"/>
  <c r="Q106" i="41"/>
  <c r="O106" i="41"/>
  <c r="N106" i="41"/>
  <c r="M106" i="41"/>
  <c r="L106" i="41"/>
  <c r="K106" i="41"/>
  <c r="P106" i="41" s="1"/>
  <c r="J106" i="41"/>
  <c r="H106" i="41"/>
  <c r="G106" i="41"/>
  <c r="F106" i="41"/>
  <c r="AH106" i="41" s="1"/>
  <c r="E106" i="41"/>
  <c r="D106" i="41"/>
  <c r="C106" i="41"/>
  <c r="AG106" i="41" s="1"/>
  <c r="AC105" i="41"/>
  <c r="AB105" i="41"/>
  <c r="AA105" i="41"/>
  <c r="Z105" i="41"/>
  <c r="Y105" i="41"/>
  <c r="X105" i="41"/>
  <c r="AF105" i="41" s="1"/>
  <c r="W105" i="41"/>
  <c r="V105" i="41"/>
  <c r="U105" i="41"/>
  <c r="T105" i="41"/>
  <c r="S105" i="41"/>
  <c r="R105" i="41"/>
  <c r="AJ105" i="41" s="1"/>
  <c r="Q105" i="41"/>
  <c r="AI105" i="41" s="1"/>
  <c r="O105" i="41"/>
  <c r="N105" i="41"/>
  <c r="M105" i="41"/>
  <c r="L105" i="41"/>
  <c r="K105" i="41"/>
  <c r="P105" i="41" s="1"/>
  <c r="J105" i="41"/>
  <c r="I105" i="41"/>
  <c r="H105" i="41"/>
  <c r="G105" i="41"/>
  <c r="F105" i="41"/>
  <c r="AH105" i="41" s="1"/>
  <c r="AK105" i="41" s="1"/>
  <c r="E105" i="41"/>
  <c r="AG105" i="41" s="1"/>
  <c r="D105" i="41"/>
  <c r="C105" i="41"/>
  <c r="AJ104" i="41"/>
  <c r="AB104" i="41"/>
  <c r="AA104" i="41"/>
  <c r="Z104" i="41"/>
  <c r="Y104" i="41"/>
  <c r="X104" i="41"/>
  <c r="AE104" i="41" s="1"/>
  <c r="W104" i="41"/>
  <c r="V104" i="41"/>
  <c r="U104" i="41"/>
  <c r="T104" i="41"/>
  <c r="AC104" i="41" s="1"/>
  <c r="S104" i="41"/>
  <c r="R104" i="41"/>
  <c r="AD104" i="41" s="1"/>
  <c r="Q104" i="41"/>
  <c r="AI104" i="41" s="1"/>
  <c r="P104" i="41"/>
  <c r="O104" i="41"/>
  <c r="N104" i="41"/>
  <c r="M104" i="41"/>
  <c r="L104" i="41"/>
  <c r="K104" i="41"/>
  <c r="J104" i="41"/>
  <c r="H104" i="41"/>
  <c r="G104" i="41"/>
  <c r="F104" i="41"/>
  <c r="E104" i="41"/>
  <c r="D104" i="41"/>
  <c r="C104" i="41"/>
  <c r="AG104" i="41" s="1"/>
  <c r="AE103" i="41"/>
  <c r="AB103" i="41"/>
  <c r="AA103" i="41"/>
  <c r="Z103" i="41"/>
  <c r="Y103" i="41"/>
  <c r="X103" i="41"/>
  <c r="W103" i="41"/>
  <c r="V103" i="41"/>
  <c r="U103" i="41"/>
  <c r="T103" i="41"/>
  <c r="AJ103" i="41" s="1"/>
  <c r="S103" i="41"/>
  <c r="AI103" i="41" s="1"/>
  <c r="R103" i="41"/>
  <c r="AD103" i="41" s="1"/>
  <c r="Q103" i="41"/>
  <c r="O103" i="41"/>
  <c r="N103" i="41"/>
  <c r="M103" i="41"/>
  <c r="L103" i="41"/>
  <c r="K103" i="41"/>
  <c r="P103" i="41" s="1"/>
  <c r="J103" i="41"/>
  <c r="H103" i="41"/>
  <c r="G103" i="41"/>
  <c r="F103" i="41"/>
  <c r="E103" i="41"/>
  <c r="D103" i="41"/>
  <c r="AH103" i="41" s="1"/>
  <c r="C103" i="41"/>
  <c r="AG103" i="41" s="1"/>
  <c r="AD102" i="41"/>
  <c r="AB102" i="41"/>
  <c r="AA102" i="41"/>
  <c r="Z102" i="41"/>
  <c r="AE102" i="41" s="1"/>
  <c r="Y102" i="41"/>
  <c r="X102" i="41"/>
  <c r="AF102" i="41" s="1"/>
  <c r="W102" i="41"/>
  <c r="V102" i="41"/>
  <c r="U102" i="41"/>
  <c r="T102" i="41"/>
  <c r="S102" i="41"/>
  <c r="AI102" i="41" s="1"/>
  <c r="R102" i="41"/>
  <c r="Q102" i="41"/>
  <c r="O102" i="41"/>
  <c r="N102" i="41"/>
  <c r="M102" i="41"/>
  <c r="L102" i="41"/>
  <c r="K102" i="41"/>
  <c r="P102" i="41" s="1"/>
  <c r="J102" i="41"/>
  <c r="H102" i="41"/>
  <c r="G102" i="41"/>
  <c r="F102" i="41"/>
  <c r="I102" i="41" s="1"/>
  <c r="E102" i="41"/>
  <c r="D102" i="41"/>
  <c r="C102" i="41"/>
  <c r="AC101" i="41"/>
  <c r="AB101" i="41"/>
  <c r="AA101" i="41"/>
  <c r="Z101" i="41"/>
  <c r="Y101" i="41"/>
  <c r="X101" i="41"/>
  <c r="W101" i="41"/>
  <c r="V101" i="41"/>
  <c r="U101" i="41"/>
  <c r="T101" i="41"/>
  <c r="S101" i="41"/>
  <c r="R101" i="41"/>
  <c r="AJ101" i="41" s="1"/>
  <c r="Q101" i="41"/>
  <c r="AI101" i="41" s="1"/>
  <c r="O101" i="41"/>
  <c r="N101" i="41"/>
  <c r="M101" i="41"/>
  <c r="L101" i="41"/>
  <c r="K101" i="41"/>
  <c r="J101" i="41"/>
  <c r="I101" i="41"/>
  <c r="H101" i="41"/>
  <c r="G101" i="41"/>
  <c r="F101" i="41"/>
  <c r="E101" i="41"/>
  <c r="AG101" i="41" s="1"/>
  <c r="D101" i="41"/>
  <c r="C101" i="41"/>
  <c r="AF100" i="41"/>
  <c r="AB100" i="41"/>
  <c r="AA100" i="41"/>
  <c r="Z100" i="41"/>
  <c r="Y100" i="41"/>
  <c r="X100" i="41"/>
  <c r="AE100" i="41" s="1"/>
  <c r="W100" i="41"/>
  <c r="V100" i="41"/>
  <c r="U100" i="41"/>
  <c r="T100" i="41"/>
  <c r="AC100" i="41" s="1"/>
  <c r="S100" i="41"/>
  <c r="R100" i="41"/>
  <c r="Q100" i="41"/>
  <c r="AI100" i="41" s="1"/>
  <c r="P100" i="41"/>
  <c r="O100" i="41"/>
  <c r="N100" i="41"/>
  <c r="M100" i="41"/>
  <c r="L100" i="41"/>
  <c r="K100" i="41"/>
  <c r="J100" i="41"/>
  <c r="H100" i="41"/>
  <c r="G100" i="41"/>
  <c r="F100" i="41"/>
  <c r="E100" i="41"/>
  <c r="D100" i="41"/>
  <c r="C100" i="41"/>
  <c r="AI99" i="41"/>
  <c r="AE99" i="41"/>
  <c r="AB99" i="41"/>
  <c r="AB135" i="41" s="1"/>
  <c r="AA99" i="41"/>
  <c r="Z99" i="41"/>
  <c r="Y99" i="41"/>
  <c r="X99" i="41"/>
  <c r="X135" i="41" s="1"/>
  <c r="W99" i="41"/>
  <c r="V99" i="41"/>
  <c r="U99" i="41"/>
  <c r="T99" i="41"/>
  <c r="T135" i="41" s="1"/>
  <c r="S99" i="41"/>
  <c r="R99" i="41"/>
  <c r="Q99" i="41"/>
  <c r="O99" i="41"/>
  <c r="O135" i="41" s="1"/>
  <c r="N99" i="41"/>
  <c r="M99" i="41"/>
  <c r="L99" i="41"/>
  <c r="K99" i="41"/>
  <c r="J99" i="41"/>
  <c r="H99" i="41"/>
  <c r="G99" i="41"/>
  <c r="F99" i="41"/>
  <c r="F135" i="41" s="1"/>
  <c r="E99" i="41"/>
  <c r="D99" i="41"/>
  <c r="C99" i="41"/>
  <c r="AF89" i="41"/>
  <c r="AB89" i="41"/>
  <c r="AA89" i="41"/>
  <c r="Z89" i="41"/>
  <c r="Y89" i="41"/>
  <c r="X89" i="41"/>
  <c r="AE89" i="41" s="1"/>
  <c r="W89" i="41"/>
  <c r="V89" i="41"/>
  <c r="U89" i="41"/>
  <c r="T89" i="41"/>
  <c r="AC89" i="41" s="1"/>
  <c r="S89" i="41"/>
  <c r="R89" i="41"/>
  <c r="Q89" i="41"/>
  <c r="AI89" i="41" s="1"/>
  <c r="P89" i="41"/>
  <c r="O89" i="41"/>
  <c r="N89" i="41"/>
  <c r="M89" i="41"/>
  <c r="L89" i="41"/>
  <c r="K89" i="41"/>
  <c r="J89" i="41"/>
  <c r="H89" i="41"/>
  <c r="G89" i="41"/>
  <c r="F89" i="41"/>
  <c r="E89" i="41"/>
  <c r="D89" i="41"/>
  <c r="C89" i="41"/>
  <c r="AG89" i="41" s="1"/>
  <c r="AI88" i="41"/>
  <c r="AE88" i="41"/>
  <c r="AB88" i="41"/>
  <c r="AA88" i="41"/>
  <c r="Z88" i="41"/>
  <c r="Y88" i="41"/>
  <c r="X88" i="41"/>
  <c r="W88" i="41"/>
  <c r="V88" i="41"/>
  <c r="U88" i="41"/>
  <c r="T88" i="41"/>
  <c r="AJ88" i="41" s="1"/>
  <c r="S88" i="41"/>
  <c r="R88" i="41"/>
  <c r="AD88" i="41" s="1"/>
  <c r="Q88" i="41"/>
  <c r="O88" i="41"/>
  <c r="N88" i="41"/>
  <c r="M88" i="41"/>
  <c r="L88" i="41"/>
  <c r="K88" i="41"/>
  <c r="P88" i="41" s="1"/>
  <c r="J88" i="41"/>
  <c r="H88" i="41"/>
  <c r="G88" i="41"/>
  <c r="F88" i="41"/>
  <c r="E88" i="41"/>
  <c r="D88" i="41"/>
  <c r="AH88" i="41" s="1"/>
  <c r="C88" i="41"/>
  <c r="AG88" i="41" s="1"/>
  <c r="AB87" i="41"/>
  <c r="AA87" i="41"/>
  <c r="Z87" i="41"/>
  <c r="AE87" i="41" s="1"/>
  <c r="Y87" i="41"/>
  <c r="X87" i="41"/>
  <c r="AF87" i="41" s="1"/>
  <c r="W87" i="41"/>
  <c r="V87" i="41"/>
  <c r="U87" i="41"/>
  <c r="T87" i="41"/>
  <c r="S87" i="41"/>
  <c r="AI87" i="41" s="1"/>
  <c r="R87" i="41"/>
  <c r="AD87" i="41" s="1"/>
  <c r="Q87" i="41"/>
  <c r="O87" i="41"/>
  <c r="N87" i="41"/>
  <c r="M87" i="41"/>
  <c r="L87" i="41"/>
  <c r="K87" i="41"/>
  <c r="P87" i="41" s="1"/>
  <c r="J87" i="41"/>
  <c r="H87" i="41"/>
  <c r="G87" i="41"/>
  <c r="F87" i="41"/>
  <c r="AH87" i="41" s="1"/>
  <c r="E87" i="41"/>
  <c r="D87" i="41"/>
  <c r="C87" i="41"/>
  <c r="AK86" i="41"/>
  <c r="AC86" i="41"/>
  <c r="AB86" i="41"/>
  <c r="AA86" i="41"/>
  <c r="Z86" i="41"/>
  <c r="Y86" i="41"/>
  <c r="X86" i="41"/>
  <c r="W86" i="41"/>
  <c r="V86" i="41"/>
  <c r="U86" i="41"/>
  <c r="T86" i="41"/>
  <c r="S86" i="41"/>
  <c r="R86" i="41"/>
  <c r="AJ86" i="41" s="1"/>
  <c r="Q86" i="41"/>
  <c r="AI86" i="41" s="1"/>
  <c r="O86" i="41"/>
  <c r="N86" i="41"/>
  <c r="M86" i="41"/>
  <c r="L86" i="41"/>
  <c r="K86" i="41"/>
  <c r="J86" i="41"/>
  <c r="I86" i="41"/>
  <c r="H86" i="41"/>
  <c r="G86" i="41"/>
  <c r="F86" i="41"/>
  <c r="E86" i="41"/>
  <c r="AG86" i="41" s="1"/>
  <c r="D86" i="41"/>
  <c r="AH86" i="41" s="1"/>
  <c r="C86" i="41"/>
  <c r="AJ85" i="41"/>
  <c r="AB85" i="41"/>
  <c r="AA85" i="41"/>
  <c r="Z85" i="41"/>
  <c r="Y85" i="41"/>
  <c r="X85" i="41"/>
  <c r="AE85" i="41" s="1"/>
  <c r="W85" i="41"/>
  <c r="V85" i="41"/>
  <c r="U85" i="41"/>
  <c r="T85" i="41"/>
  <c r="AC85" i="41" s="1"/>
  <c r="S85" i="41"/>
  <c r="R85" i="41"/>
  <c r="AD85" i="41" s="1"/>
  <c r="Q85" i="41"/>
  <c r="AI85" i="41" s="1"/>
  <c r="P85" i="41"/>
  <c r="O85" i="41"/>
  <c r="N85" i="41"/>
  <c r="M85" i="41"/>
  <c r="L85" i="41"/>
  <c r="K85" i="41"/>
  <c r="J85" i="41"/>
  <c r="H85" i="41"/>
  <c r="G85" i="41"/>
  <c r="F85" i="41"/>
  <c r="E85" i="41"/>
  <c r="D85" i="41"/>
  <c r="C85" i="41"/>
  <c r="AG85" i="41" s="1"/>
  <c r="AE84" i="41"/>
  <c r="AB84" i="41"/>
  <c r="AA84" i="41"/>
  <c r="Z84" i="41"/>
  <c r="Y84" i="41"/>
  <c r="X84" i="41"/>
  <c r="W84" i="41"/>
  <c r="V84" i="41"/>
  <c r="U84" i="41"/>
  <c r="T84" i="41"/>
  <c r="S84" i="41"/>
  <c r="AI84" i="41" s="1"/>
  <c r="R84" i="41"/>
  <c r="AD84" i="41" s="1"/>
  <c r="Q84" i="41"/>
  <c r="O84" i="41"/>
  <c r="N84" i="41"/>
  <c r="M84" i="41"/>
  <c r="L84" i="41"/>
  <c r="K84" i="41"/>
  <c r="P84" i="41" s="1"/>
  <c r="J84" i="41"/>
  <c r="H84" i="41"/>
  <c r="G84" i="41"/>
  <c r="F84" i="41"/>
  <c r="E84" i="41"/>
  <c r="D84" i="41"/>
  <c r="C84" i="41"/>
  <c r="AG84" i="41" s="1"/>
  <c r="AH83" i="41"/>
  <c r="AD83" i="41"/>
  <c r="AB83" i="41"/>
  <c r="AA83" i="41"/>
  <c r="Z83" i="41"/>
  <c r="AE83" i="41" s="1"/>
  <c r="Y83" i="41"/>
  <c r="X83" i="41"/>
  <c r="W83" i="41"/>
  <c r="V83" i="41"/>
  <c r="U83" i="41"/>
  <c r="T83" i="41"/>
  <c r="S83" i="41"/>
  <c r="R83" i="41"/>
  <c r="Q83" i="41"/>
  <c r="AI83" i="41" s="1"/>
  <c r="O83" i="41"/>
  <c r="N83" i="41"/>
  <c r="M83" i="41"/>
  <c r="L83" i="41"/>
  <c r="K83" i="41"/>
  <c r="P83" i="41" s="1"/>
  <c r="J83" i="41"/>
  <c r="H83" i="41"/>
  <c r="G83" i="41"/>
  <c r="F83" i="41"/>
  <c r="E83" i="41"/>
  <c r="D83" i="41"/>
  <c r="I83" i="41" s="1"/>
  <c r="C83" i="41"/>
  <c r="AC82" i="41"/>
  <c r="AB82" i="41"/>
  <c r="AA82" i="41"/>
  <c r="Z82" i="41"/>
  <c r="Y82" i="41"/>
  <c r="X82" i="41"/>
  <c r="W82" i="41"/>
  <c r="V82" i="41"/>
  <c r="U82" i="41"/>
  <c r="T82" i="41"/>
  <c r="S82" i="41"/>
  <c r="R82" i="41"/>
  <c r="AJ82" i="41" s="1"/>
  <c r="Q82" i="41"/>
  <c r="AI82" i="41" s="1"/>
  <c r="O82" i="41"/>
  <c r="N82" i="41"/>
  <c r="M82" i="41"/>
  <c r="L82" i="41"/>
  <c r="K82" i="41"/>
  <c r="J82" i="41"/>
  <c r="I82" i="41"/>
  <c r="H82" i="41"/>
  <c r="G82" i="41"/>
  <c r="F82" i="41"/>
  <c r="E82" i="41"/>
  <c r="AG82" i="41" s="1"/>
  <c r="D82" i="41"/>
  <c r="C82" i="41"/>
  <c r="AF81" i="41"/>
  <c r="AB81" i="41"/>
  <c r="AA81" i="41"/>
  <c r="Z81" i="41"/>
  <c r="Y81" i="41"/>
  <c r="X81" i="41"/>
  <c r="AE81" i="41" s="1"/>
  <c r="W81" i="41"/>
  <c r="V81" i="41"/>
  <c r="U81" i="41"/>
  <c r="T81" i="41"/>
  <c r="AJ81" i="41" s="1"/>
  <c r="S81" i="41"/>
  <c r="R81" i="41"/>
  <c r="Q81" i="41"/>
  <c r="AI81" i="41" s="1"/>
  <c r="P81" i="41"/>
  <c r="O81" i="41"/>
  <c r="N81" i="41"/>
  <c r="M81" i="41"/>
  <c r="L81" i="41"/>
  <c r="K81" i="41"/>
  <c r="J81" i="41"/>
  <c r="H81" i="41"/>
  <c r="G81" i="41"/>
  <c r="F81" i="41"/>
  <c r="E81" i="41"/>
  <c r="D81" i="41"/>
  <c r="C81" i="41"/>
  <c r="AG81" i="41" s="1"/>
  <c r="AI80" i="41"/>
  <c r="AE80" i="41"/>
  <c r="AB80" i="41"/>
  <c r="AA80" i="41"/>
  <c r="Z80" i="41"/>
  <c r="Y80" i="41"/>
  <c r="X80" i="41"/>
  <c r="W80" i="41"/>
  <c r="V80" i="41"/>
  <c r="U80" i="41"/>
  <c r="T80" i="41"/>
  <c r="S80" i="41"/>
  <c r="R80" i="41"/>
  <c r="AD80" i="41" s="1"/>
  <c r="Q80" i="41"/>
  <c r="O80" i="41"/>
  <c r="N80" i="41"/>
  <c r="M80" i="41"/>
  <c r="L80" i="41"/>
  <c r="K80" i="41"/>
  <c r="P80" i="41" s="1"/>
  <c r="J80" i="41"/>
  <c r="H80" i="41"/>
  <c r="G80" i="41"/>
  <c r="F80" i="41"/>
  <c r="E80" i="41"/>
  <c r="D80" i="41"/>
  <c r="C80" i="41"/>
  <c r="AG80" i="41" s="1"/>
  <c r="AH79" i="41"/>
  <c r="AB79" i="41"/>
  <c r="AA79" i="41"/>
  <c r="Z79" i="41"/>
  <c r="AE79" i="41" s="1"/>
  <c r="Y79" i="41"/>
  <c r="X79" i="41"/>
  <c r="W79" i="41"/>
  <c r="V79" i="41"/>
  <c r="U79" i="41"/>
  <c r="T79" i="41"/>
  <c r="S79" i="41"/>
  <c r="R79" i="41"/>
  <c r="Q79" i="41"/>
  <c r="AI79" i="41" s="1"/>
  <c r="O79" i="41"/>
  <c r="N79" i="41"/>
  <c r="M79" i="41"/>
  <c r="L79" i="41"/>
  <c r="K79" i="41"/>
  <c r="P79" i="41" s="1"/>
  <c r="J79" i="41"/>
  <c r="H79" i="41"/>
  <c r="G79" i="41"/>
  <c r="F79" i="41"/>
  <c r="E79" i="41"/>
  <c r="D79" i="41"/>
  <c r="I79" i="41" s="1"/>
  <c r="C79" i="41"/>
  <c r="AG79" i="41" s="1"/>
  <c r="AC78" i="41"/>
  <c r="AB78" i="41"/>
  <c r="AA78" i="41"/>
  <c r="Z78" i="41"/>
  <c r="Y78" i="41"/>
  <c r="X78" i="41"/>
  <c r="AF78" i="41" s="1"/>
  <c r="W78" i="41"/>
  <c r="V78" i="41"/>
  <c r="U78" i="41"/>
  <c r="T78" i="41"/>
  <c r="S78" i="41"/>
  <c r="R78" i="41"/>
  <c r="AJ78" i="41" s="1"/>
  <c r="Q78" i="41"/>
  <c r="AI78" i="41" s="1"/>
  <c r="O78" i="41"/>
  <c r="N78" i="41"/>
  <c r="M78" i="41"/>
  <c r="L78" i="41"/>
  <c r="K78" i="41"/>
  <c r="P78" i="41" s="1"/>
  <c r="J78" i="41"/>
  <c r="I78" i="41"/>
  <c r="H78" i="41"/>
  <c r="G78" i="41"/>
  <c r="F78" i="41"/>
  <c r="E78" i="41"/>
  <c r="AG78" i="41" s="1"/>
  <c r="D78" i="41"/>
  <c r="AH78" i="41" s="1"/>
  <c r="AK78" i="41" s="1"/>
  <c r="C78" i="41"/>
  <c r="AB77" i="41"/>
  <c r="AA77" i="41"/>
  <c r="Z77" i="41"/>
  <c r="Y77" i="41"/>
  <c r="X77" i="41"/>
  <c r="AE77" i="41" s="1"/>
  <c r="W77" i="41"/>
  <c r="V77" i="41"/>
  <c r="U77" i="41"/>
  <c r="T77" i="41"/>
  <c r="AC77" i="41" s="1"/>
  <c r="S77" i="41"/>
  <c r="R77" i="41"/>
  <c r="Q77" i="41"/>
  <c r="AI77" i="41" s="1"/>
  <c r="P77" i="41"/>
  <c r="O77" i="41"/>
  <c r="N77" i="41"/>
  <c r="M77" i="41"/>
  <c r="L77" i="41"/>
  <c r="K77" i="41"/>
  <c r="J77" i="41"/>
  <c r="H77" i="41"/>
  <c r="G77" i="41"/>
  <c r="F77" i="41"/>
  <c r="E77" i="41"/>
  <c r="D77" i="41"/>
  <c r="C77" i="41"/>
  <c r="AG77" i="41" s="1"/>
  <c r="AE76" i="41"/>
  <c r="AB76" i="41"/>
  <c r="AA76" i="41"/>
  <c r="Z76" i="41"/>
  <c r="Y76" i="41"/>
  <c r="X76" i="41"/>
  <c r="W76" i="41"/>
  <c r="V76" i="41"/>
  <c r="U76" i="41"/>
  <c r="T76" i="41"/>
  <c r="S76" i="41"/>
  <c r="AI76" i="41" s="1"/>
  <c r="R76" i="41"/>
  <c r="AD76" i="41" s="1"/>
  <c r="Q76" i="41"/>
  <c r="O76" i="41"/>
  <c r="N76" i="41"/>
  <c r="M76" i="41"/>
  <c r="L76" i="41"/>
  <c r="K76" i="41"/>
  <c r="P76" i="41" s="1"/>
  <c r="J76" i="41"/>
  <c r="H76" i="41"/>
  <c r="G76" i="41"/>
  <c r="F76" i="41"/>
  <c r="E76" i="41"/>
  <c r="D76" i="41"/>
  <c r="AH76" i="41" s="1"/>
  <c r="C76" i="41"/>
  <c r="AG76" i="41" s="1"/>
  <c r="AD75" i="41"/>
  <c r="AB75" i="41"/>
  <c r="AA75" i="41"/>
  <c r="Z75" i="41"/>
  <c r="AE75" i="41" s="1"/>
  <c r="Y75" i="41"/>
  <c r="X75" i="41"/>
  <c r="AF75" i="41" s="1"/>
  <c r="W75" i="41"/>
  <c r="V75" i="41"/>
  <c r="U75" i="41"/>
  <c r="T75" i="41"/>
  <c r="S75" i="41"/>
  <c r="AI75" i="41" s="1"/>
  <c r="R75" i="41"/>
  <c r="Q75" i="41"/>
  <c r="O75" i="41"/>
  <c r="N75" i="41"/>
  <c r="M75" i="41"/>
  <c r="L75" i="41"/>
  <c r="K75" i="41"/>
  <c r="P75" i="41" s="1"/>
  <c r="J75" i="41"/>
  <c r="H75" i="41"/>
  <c r="G75" i="41"/>
  <c r="F75" i="41"/>
  <c r="AH75" i="41" s="1"/>
  <c r="E75" i="41"/>
  <c r="D75" i="41"/>
  <c r="C75" i="41"/>
  <c r="AG75" i="41" s="1"/>
  <c r="AC74" i="41"/>
  <c r="AB74" i="41"/>
  <c r="AA74" i="41"/>
  <c r="Z74" i="41"/>
  <c r="Y74" i="41"/>
  <c r="X74" i="41"/>
  <c r="AF74" i="41" s="1"/>
  <c r="W74" i="41"/>
  <c r="V74" i="41"/>
  <c r="U74" i="41"/>
  <c r="T74" i="41"/>
  <c r="S74" i="41"/>
  <c r="R74" i="41"/>
  <c r="AJ74" i="41" s="1"/>
  <c r="Q74" i="41"/>
  <c r="AI74" i="41" s="1"/>
  <c r="O74" i="41"/>
  <c r="N74" i="41"/>
  <c r="M74" i="41"/>
  <c r="L74" i="41"/>
  <c r="K74" i="41"/>
  <c r="P74" i="41" s="1"/>
  <c r="J74" i="41"/>
  <c r="I74" i="41"/>
  <c r="H74" i="41"/>
  <c r="G74" i="41"/>
  <c r="F74" i="41"/>
  <c r="E74" i="41"/>
  <c r="AG74" i="41" s="1"/>
  <c r="D74" i="41"/>
  <c r="C74" i="41"/>
  <c r="AJ73" i="41"/>
  <c r="AF73" i="41"/>
  <c r="AB73" i="41"/>
  <c r="AA73" i="41"/>
  <c r="Z73" i="41"/>
  <c r="Y73" i="41"/>
  <c r="X73" i="41"/>
  <c r="AE73" i="41" s="1"/>
  <c r="W73" i="41"/>
  <c r="V73" i="41"/>
  <c r="U73" i="41"/>
  <c r="T73" i="41"/>
  <c r="AC73" i="41" s="1"/>
  <c r="S73" i="41"/>
  <c r="R73" i="41"/>
  <c r="Q73" i="41"/>
  <c r="AI73" i="41" s="1"/>
  <c r="P73" i="41"/>
  <c r="O73" i="41"/>
  <c r="N73" i="41"/>
  <c r="M73" i="41"/>
  <c r="L73" i="41"/>
  <c r="K73" i="41"/>
  <c r="J73" i="41"/>
  <c r="H73" i="41"/>
  <c r="G73" i="41"/>
  <c r="F73" i="41"/>
  <c r="E73" i="41"/>
  <c r="D73" i="41"/>
  <c r="C73" i="41"/>
  <c r="AG73" i="41" s="1"/>
  <c r="AI72" i="41"/>
  <c r="AE72" i="41"/>
  <c r="AB72" i="41"/>
  <c r="AA72" i="41"/>
  <c r="Z72" i="41"/>
  <c r="Y72" i="41"/>
  <c r="X72" i="41"/>
  <c r="W72" i="41"/>
  <c r="V72" i="41"/>
  <c r="U72" i="41"/>
  <c r="T72" i="41"/>
  <c r="AJ72" i="41" s="1"/>
  <c r="S72" i="41"/>
  <c r="R72" i="41"/>
  <c r="AD72" i="41" s="1"/>
  <c r="Q72" i="41"/>
  <c r="O72" i="41"/>
  <c r="N72" i="41"/>
  <c r="M72" i="41"/>
  <c r="L72" i="41"/>
  <c r="K72" i="41"/>
  <c r="P72" i="41" s="1"/>
  <c r="J72" i="41"/>
  <c r="H72" i="41"/>
  <c r="G72" i="41"/>
  <c r="F72" i="41"/>
  <c r="E72" i="41"/>
  <c r="D72" i="41"/>
  <c r="AH72" i="41" s="1"/>
  <c r="C72" i="41"/>
  <c r="AG72" i="41" s="1"/>
  <c r="AB71" i="41"/>
  <c r="AA71" i="41"/>
  <c r="Z71" i="41"/>
  <c r="AE71" i="41" s="1"/>
  <c r="Y71" i="41"/>
  <c r="X71" i="41"/>
  <c r="AF71" i="41" s="1"/>
  <c r="W71" i="41"/>
  <c r="V71" i="41"/>
  <c r="U71" i="41"/>
  <c r="T71" i="41"/>
  <c r="S71" i="41"/>
  <c r="AI71" i="41" s="1"/>
  <c r="R71" i="41"/>
  <c r="AD71" i="41" s="1"/>
  <c r="Q71" i="41"/>
  <c r="O71" i="41"/>
  <c r="N71" i="41"/>
  <c r="M71" i="41"/>
  <c r="L71" i="41"/>
  <c r="K71" i="41"/>
  <c r="P71" i="41" s="1"/>
  <c r="J71" i="41"/>
  <c r="H71" i="41"/>
  <c r="G71" i="41"/>
  <c r="F71" i="41"/>
  <c r="AH71" i="41" s="1"/>
  <c r="E71" i="41"/>
  <c r="D71" i="41"/>
  <c r="C71" i="41"/>
  <c r="AK70" i="41"/>
  <c r="AC70" i="41"/>
  <c r="AB70" i="41"/>
  <c r="AA70" i="41"/>
  <c r="Z70" i="41"/>
  <c r="Y70" i="41"/>
  <c r="X70" i="41"/>
  <c r="W70" i="41"/>
  <c r="V70" i="41"/>
  <c r="U70" i="41"/>
  <c r="T70" i="41"/>
  <c r="S70" i="41"/>
  <c r="R70" i="41"/>
  <c r="AJ70" i="41" s="1"/>
  <c r="Q70" i="41"/>
  <c r="AI70" i="41" s="1"/>
  <c r="O70" i="41"/>
  <c r="N70" i="41"/>
  <c r="M70" i="41"/>
  <c r="L70" i="41"/>
  <c r="K70" i="41"/>
  <c r="J70" i="41"/>
  <c r="I70" i="41"/>
  <c r="H70" i="41"/>
  <c r="G70" i="41"/>
  <c r="F70" i="41"/>
  <c r="E70" i="41"/>
  <c r="AG70" i="41" s="1"/>
  <c r="D70" i="41"/>
  <c r="AH70" i="41" s="1"/>
  <c r="C70" i="41"/>
  <c r="AJ69" i="41"/>
  <c r="AB69" i="41"/>
  <c r="AA69" i="41"/>
  <c r="Z69" i="41"/>
  <c r="Y69" i="41"/>
  <c r="X69" i="41"/>
  <c r="AE69" i="41" s="1"/>
  <c r="W69" i="41"/>
  <c r="V69" i="41"/>
  <c r="U69" i="41"/>
  <c r="T69" i="41"/>
  <c r="AC69" i="41" s="1"/>
  <c r="S69" i="41"/>
  <c r="R69" i="41"/>
  <c r="AD69" i="41" s="1"/>
  <c r="Q69" i="41"/>
  <c r="AI69" i="41" s="1"/>
  <c r="P69" i="41"/>
  <c r="O69" i="41"/>
  <c r="N69" i="41"/>
  <c r="M69" i="41"/>
  <c r="L69" i="41"/>
  <c r="K69" i="41"/>
  <c r="J69" i="41"/>
  <c r="H69" i="41"/>
  <c r="G69" i="41"/>
  <c r="F69" i="41"/>
  <c r="E69" i="41"/>
  <c r="D69" i="41"/>
  <c r="C69" i="41"/>
  <c r="AG69" i="41" s="1"/>
  <c r="AE68" i="41"/>
  <c r="AB68" i="41"/>
  <c r="AA68" i="41"/>
  <c r="Z68" i="41"/>
  <c r="Y68" i="41"/>
  <c r="X68" i="41"/>
  <c r="W68" i="41"/>
  <c r="V68" i="41"/>
  <c r="U68" i="41"/>
  <c r="T68" i="41"/>
  <c r="AJ68" i="41" s="1"/>
  <c r="S68" i="41"/>
  <c r="AI68" i="41" s="1"/>
  <c r="R68" i="41"/>
  <c r="AD68" i="41" s="1"/>
  <c r="Q68" i="41"/>
  <c r="O68" i="41"/>
  <c r="N68" i="41"/>
  <c r="M68" i="41"/>
  <c r="L68" i="41"/>
  <c r="K68" i="41"/>
  <c r="P68" i="41" s="1"/>
  <c r="J68" i="41"/>
  <c r="H68" i="41"/>
  <c r="G68" i="41"/>
  <c r="F68" i="41"/>
  <c r="E68" i="41"/>
  <c r="D68" i="41"/>
  <c r="C68" i="41"/>
  <c r="AG68" i="41" s="1"/>
  <c r="AH67" i="41"/>
  <c r="AD67" i="41"/>
  <c r="AB67" i="41"/>
  <c r="AA67" i="41"/>
  <c r="Z67" i="41"/>
  <c r="AE67" i="41" s="1"/>
  <c r="Y67" i="41"/>
  <c r="X67" i="41"/>
  <c r="W67" i="41"/>
  <c r="V67" i="41"/>
  <c r="U67" i="41"/>
  <c r="T67" i="41"/>
  <c r="S67" i="41"/>
  <c r="AI67" i="41" s="1"/>
  <c r="R67" i="41"/>
  <c r="Q67" i="41"/>
  <c r="O67" i="41"/>
  <c r="N67" i="41"/>
  <c r="M67" i="41"/>
  <c r="L67" i="41"/>
  <c r="K67" i="41"/>
  <c r="P67" i="41" s="1"/>
  <c r="J67" i="41"/>
  <c r="H67" i="41"/>
  <c r="G67" i="41"/>
  <c r="F67" i="41"/>
  <c r="E67" i="41"/>
  <c r="D67" i="41"/>
  <c r="I67" i="41" s="1"/>
  <c r="C67" i="41"/>
  <c r="AC66" i="41"/>
  <c r="AB66" i="41"/>
  <c r="AA66" i="41"/>
  <c r="Z66" i="41"/>
  <c r="Y66" i="41"/>
  <c r="X66" i="41"/>
  <c r="W66" i="41"/>
  <c r="V66" i="41"/>
  <c r="U66" i="41"/>
  <c r="T66" i="41"/>
  <c r="S66" i="41"/>
  <c r="R66" i="41"/>
  <c r="AJ66" i="41" s="1"/>
  <c r="Q66" i="41"/>
  <c r="AI66" i="41" s="1"/>
  <c r="O66" i="41"/>
  <c r="N66" i="41"/>
  <c r="M66" i="41"/>
  <c r="L66" i="41"/>
  <c r="K66" i="41"/>
  <c r="J66" i="41"/>
  <c r="I66" i="41"/>
  <c r="H66" i="41"/>
  <c r="G66" i="41"/>
  <c r="F66" i="41"/>
  <c r="E66" i="41"/>
  <c r="E90" i="41" s="1"/>
  <c r="D66" i="41"/>
  <c r="C66" i="41"/>
  <c r="AF65" i="41"/>
  <c r="AB65" i="41"/>
  <c r="AA65" i="41"/>
  <c r="Z65" i="41"/>
  <c r="Y65" i="41"/>
  <c r="X65" i="41"/>
  <c r="AE65" i="41" s="1"/>
  <c r="W65" i="41"/>
  <c r="V65" i="41"/>
  <c r="U65" i="41"/>
  <c r="T65" i="41"/>
  <c r="AC65" i="41" s="1"/>
  <c r="S65" i="41"/>
  <c r="R65" i="41"/>
  <c r="Q65" i="41"/>
  <c r="AI65" i="41" s="1"/>
  <c r="P65" i="41"/>
  <c r="O65" i="41"/>
  <c r="N65" i="41"/>
  <c r="M65" i="41"/>
  <c r="L65" i="41"/>
  <c r="K65" i="41"/>
  <c r="J65" i="41"/>
  <c r="H65" i="41"/>
  <c r="G65" i="41"/>
  <c r="F65" i="41"/>
  <c r="E65" i="41"/>
  <c r="D65" i="41"/>
  <c r="C65" i="41"/>
  <c r="AI64" i="41"/>
  <c r="AE64" i="41"/>
  <c r="AB64" i="41"/>
  <c r="AA64" i="41"/>
  <c r="Z64" i="41"/>
  <c r="Y64" i="41"/>
  <c r="X64" i="41"/>
  <c r="W64" i="41"/>
  <c r="V64" i="41"/>
  <c r="U64" i="41"/>
  <c r="T64" i="41"/>
  <c r="AJ64" i="41" s="1"/>
  <c r="S64" i="41"/>
  <c r="R64" i="41"/>
  <c r="AD64" i="41" s="1"/>
  <c r="Q64" i="41"/>
  <c r="O64" i="41"/>
  <c r="N64" i="41"/>
  <c r="M64" i="41"/>
  <c r="L64" i="41"/>
  <c r="K64" i="41"/>
  <c r="P64" i="41" s="1"/>
  <c r="J64" i="41"/>
  <c r="H64" i="41"/>
  <c r="G64" i="41"/>
  <c r="F64" i="41"/>
  <c r="E64" i="41"/>
  <c r="D64" i="41"/>
  <c r="C64" i="41"/>
  <c r="AG64" i="41" s="1"/>
  <c r="AH63" i="41"/>
  <c r="AB63" i="41"/>
  <c r="AA63" i="41"/>
  <c r="Z63" i="41"/>
  <c r="AE63" i="41" s="1"/>
  <c r="Y63" i="41"/>
  <c r="X63" i="41"/>
  <c r="W63" i="41"/>
  <c r="V63" i="41"/>
  <c r="U63" i="41"/>
  <c r="T63" i="41"/>
  <c r="S63" i="41"/>
  <c r="AI63" i="41" s="1"/>
  <c r="R63" i="41"/>
  <c r="Q63" i="41"/>
  <c r="O63" i="41"/>
  <c r="N63" i="41"/>
  <c r="M63" i="41"/>
  <c r="L63" i="41"/>
  <c r="K63" i="41"/>
  <c r="P63" i="41" s="1"/>
  <c r="J63" i="41"/>
  <c r="H63" i="41"/>
  <c r="G63" i="41"/>
  <c r="F63" i="41"/>
  <c r="E63" i="41"/>
  <c r="D63" i="41"/>
  <c r="I63" i="41" s="1"/>
  <c r="C63" i="41"/>
  <c r="AG63" i="41" s="1"/>
  <c r="AC62" i="41"/>
  <c r="AB62" i="41"/>
  <c r="AA62" i="41"/>
  <c r="Z62" i="41"/>
  <c r="Y62" i="41"/>
  <c r="X62" i="41"/>
  <c r="AF62" i="41" s="1"/>
  <c r="W62" i="41"/>
  <c r="V62" i="41"/>
  <c r="U62" i="41"/>
  <c r="U90" i="41" s="1"/>
  <c r="T62" i="41"/>
  <c r="S62" i="41"/>
  <c r="R62" i="41"/>
  <c r="AJ62" i="41" s="1"/>
  <c r="Q62" i="41"/>
  <c r="AI62" i="41" s="1"/>
  <c r="O62" i="41"/>
  <c r="N62" i="41"/>
  <c r="M62" i="41"/>
  <c r="L62" i="41"/>
  <c r="K62" i="41"/>
  <c r="P62" i="41" s="1"/>
  <c r="J62" i="41"/>
  <c r="I62" i="41"/>
  <c r="H62" i="41"/>
  <c r="G62" i="41"/>
  <c r="F62" i="41"/>
  <c r="AH62" i="41" s="1"/>
  <c r="AK62" i="41" s="1"/>
  <c r="E62" i="41"/>
  <c r="AG62" i="41" s="1"/>
  <c r="D62" i="41"/>
  <c r="C62" i="41"/>
  <c r="AB61" i="41"/>
  <c r="AA61" i="41"/>
  <c r="Z61" i="41"/>
  <c r="Y61" i="41"/>
  <c r="X61" i="41"/>
  <c r="AE61" i="41" s="1"/>
  <c r="W61" i="41"/>
  <c r="V61" i="41"/>
  <c r="U61" i="41"/>
  <c r="T61" i="41"/>
  <c r="AC61" i="41" s="1"/>
  <c r="S61" i="41"/>
  <c r="R61" i="41"/>
  <c r="Q61" i="41"/>
  <c r="AI61" i="41" s="1"/>
  <c r="P61" i="41"/>
  <c r="O61" i="41"/>
  <c r="N61" i="41"/>
  <c r="M61" i="41"/>
  <c r="L61" i="41"/>
  <c r="K61" i="41"/>
  <c r="J61" i="41"/>
  <c r="H61" i="41"/>
  <c r="G61" i="41"/>
  <c r="F61" i="41"/>
  <c r="E61" i="41"/>
  <c r="D61" i="41"/>
  <c r="C61" i="41"/>
  <c r="AE60" i="41"/>
  <c r="AB60" i="41"/>
  <c r="AA60" i="41"/>
  <c r="Z60" i="41"/>
  <c r="Y60" i="41"/>
  <c r="X60" i="41"/>
  <c r="W60" i="41"/>
  <c r="V60" i="41"/>
  <c r="U60" i="41"/>
  <c r="T60" i="41"/>
  <c r="AJ60" i="41" s="1"/>
  <c r="S60" i="41"/>
  <c r="AI60" i="41" s="1"/>
  <c r="R60" i="41"/>
  <c r="AD60" i="41" s="1"/>
  <c r="Q60" i="41"/>
  <c r="O60" i="41"/>
  <c r="N60" i="41"/>
  <c r="M60" i="41"/>
  <c r="L60" i="41"/>
  <c r="K60" i="41"/>
  <c r="P60" i="41" s="1"/>
  <c r="J60" i="41"/>
  <c r="H60" i="41"/>
  <c r="G60" i="41"/>
  <c r="F60" i="41"/>
  <c r="E60" i="41"/>
  <c r="D60" i="41"/>
  <c r="AH60" i="41" s="1"/>
  <c r="C60" i="41"/>
  <c r="AG60" i="41" s="1"/>
  <c r="AD59" i="41"/>
  <c r="AB59" i="41"/>
  <c r="AA59" i="41"/>
  <c r="Z59" i="41"/>
  <c r="AE59" i="41" s="1"/>
  <c r="Y59" i="41"/>
  <c r="X59" i="41"/>
  <c r="AF59" i="41" s="1"/>
  <c r="W59" i="41"/>
  <c r="V59" i="41"/>
  <c r="U59" i="41"/>
  <c r="T59" i="41"/>
  <c r="S59" i="41"/>
  <c r="AI59" i="41" s="1"/>
  <c r="R59" i="41"/>
  <c r="Q59" i="41"/>
  <c r="O59" i="41"/>
  <c r="N59" i="41"/>
  <c r="M59" i="41"/>
  <c r="L59" i="41"/>
  <c r="K59" i="41"/>
  <c r="P59" i="41" s="1"/>
  <c r="J59" i="41"/>
  <c r="H59" i="41"/>
  <c r="G59" i="41"/>
  <c r="F59" i="41"/>
  <c r="AH59" i="41" s="1"/>
  <c r="E59" i="41"/>
  <c r="D59" i="41"/>
  <c r="C59" i="41"/>
  <c r="AG59" i="41" s="1"/>
  <c r="AC58" i="41"/>
  <c r="AB58" i="41"/>
  <c r="AA58" i="41"/>
  <c r="Z58" i="41"/>
  <c r="Y58" i="41"/>
  <c r="X58" i="41"/>
  <c r="AF58" i="41" s="1"/>
  <c r="W58" i="41"/>
  <c r="V58" i="41"/>
  <c r="U58" i="41"/>
  <c r="T58" i="41"/>
  <c r="S58" i="41"/>
  <c r="R58" i="41"/>
  <c r="AJ58" i="41" s="1"/>
  <c r="Q58" i="41"/>
  <c r="AI58" i="41" s="1"/>
  <c r="O58" i="41"/>
  <c r="N58" i="41"/>
  <c r="M58" i="41"/>
  <c r="L58" i="41"/>
  <c r="K58" i="41"/>
  <c r="P58" i="41" s="1"/>
  <c r="J58" i="41"/>
  <c r="I58" i="41"/>
  <c r="H58" i="41"/>
  <c r="G58" i="41"/>
  <c r="F58" i="41"/>
  <c r="E58" i="41"/>
  <c r="AG58" i="41" s="1"/>
  <c r="D58" i="41"/>
  <c r="C58" i="41"/>
  <c r="AJ57" i="41"/>
  <c r="AF57" i="41"/>
  <c r="AB57" i="41"/>
  <c r="AA57" i="41"/>
  <c r="Z57" i="41"/>
  <c r="Y57" i="41"/>
  <c r="X57" i="41"/>
  <c r="AE57" i="41" s="1"/>
  <c r="W57" i="41"/>
  <c r="V57" i="41"/>
  <c r="U57" i="41"/>
  <c r="T57" i="41"/>
  <c r="AC57" i="41" s="1"/>
  <c r="S57" i="41"/>
  <c r="R57" i="41"/>
  <c r="Q57" i="41"/>
  <c r="AI57" i="41" s="1"/>
  <c r="P57" i="41"/>
  <c r="O57" i="41"/>
  <c r="N57" i="41"/>
  <c r="M57" i="41"/>
  <c r="L57" i="41"/>
  <c r="K57" i="41"/>
  <c r="J57" i="41"/>
  <c r="H57" i="41"/>
  <c r="G57" i="41"/>
  <c r="F57" i="41"/>
  <c r="E57" i="41"/>
  <c r="AG57" i="41" s="1"/>
  <c r="D57" i="41"/>
  <c r="C57" i="41"/>
  <c r="AI56" i="41"/>
  <c r="AE56" i="41"/>
  <c r="AB56" i="41"/>
  <c r="AA56" i="41"/>
  <c r="Z56" i="41"/>
  <c r="Y56" i="41"/>
  <c r="X56" i="41"/>
  <c r="W56" i="41"/>
  <c r="V56" i="41"/>
  <c r="U56" i="41"/>
  <c r="T56" i="41"/>
  <c r="AJ56" i="41" s="1"/>
  <c r="S56" i="41"/>
  <c r="R56" i="41"/>
  <c r="AD56" i="41" s="1"/>
  <c r="Q56" i="41"/>
  <c r="O56" i="41"/>
  <c r="N56" i="41"/>
  <c r="M56" i="41"/>
  <c r="L56" i="41"/>
  <c r="K56" i="41"/>
  <c r="P56" i="41" s="1"/>
  <c r="J56" i="41"/>
  <c r="H56" i="41"/>
  <c r="G56" i="41"/>
  <c r="F56" i="41"/>
  <c r="E56" i="41"/>
  <c r="D56" i="41"/>
  <c r="AH56" i="41" s="1"/>
  <c r="C56" i="41"/>
  <c r="AG56" i="41" s="1"/>
  <c r="AB55" i="41"/>
  <c r="AA55" i="41"/>
  <c r="Z55" i="41"/>
  <c r="AE55" i="41" s="1"/>
  <c r="Y55" i="41"/>
  <c r="X55" i="41"/>
  <c r="AF55" i="41" s="1"/>
  <c r="W55" i="41"/>
  <c r="V55" i="41"/>
  <c r="U55" i="41"/>
  <c r="T55" i="41"/>
  <c r="S55" i="41"/>
  <c r="AI55" i="41" s="1"/>
  <c r="R55" i="41"/>
  <c r="AD55" i="41" s="1"/>
  <c r="Q55" i="41"/>
  <c r="O55" i="41"/>
  <c r="N55" i="41"/>
  <c r="M55" i="41"/>
  <c r="L55" i="41"/>
  <c r="K55" i="41"/>
  <c r="P55" i="41" s="1"/>
  <c r="J55" i="41"/>
  <c r="H55" i="41"/>
  <c r="G55" i="41"/>
  <c r="F55" i="41"/>
  <c r="AH55" i="41" s="1"/>
  <c r="E55" i="41"/>
  <c r="D55" i="41"/>
  <c r="C55" i="41"/>
  <c r="AC54" i="41"/>
  <c r="AB54" i="41"/>
  <c r="AA54" i="41"/>
  <c r="AA90" i="41" s="1"/>
  <c r="Z54" i="41"/>
  <c r="Y54" i="41"/>
  <c r="Y90" i="41" s="1"/>
  <c r="X54" i="41"/>
  <c r="W54" i="41"/>
  <c r="W90" i="41" s="1"/>
  <c r="V54" i="41"/>
  <c r="U54" i="41"/>
  <c r="T54" i="41"/>
  <c r="S54" i="41"/>
  <c r="S90" i="41" s="1"/>
  <c r="R54" i="41"/>
  <c r="Q54" i="41"/>
  <c r="AI54" i="41" s="1"/>
  <c r="O54" i="41"/>
  <c r="N54" i="41"/>
  <c r="N90" i="41" s="1"/>
  <c r="M54" i="41"/>
  <c r="M90" i="41" s="1"/>
  <c r="L54" i="41"/>
  <c r="K54" i="41"/>
  <c r="J54" i="41"/>
  <c r="J90" i="41" s="1"/>
  <c r="H54" i="41"/>
  <c r="G54" i="41"/>
  <c r="F54" i="41"/>
  <c r="E54" i="41"/>
  <c r="AG54" i="41" s="1"/>
  <c r="D54" i="41"/>
  <c r="C54" i="41"/>
  <c r="Q50" i="41"/>
  <c r="Q5" i="41"/>
  <c r="C5" i="41"/>
  <c r="A3" i="41"/>
  <c r="AC72" i="52"/>
  <c r="AB72" i="52"/>
  <c r="AA72" i="52"/>
  <c r="Z72" i="52"/>
  <c r="Y72" i="52"/>
  <c r="X72" i="52"/>
  <c r="AF72" i="52" s="1"/>
  <c r="W72" i="52"/>
  <c r="V72" i="52"/>
  <c r="U72" i="52"/>
  <c r="T72" i="52"/>
  <c r="S72" i="52"/>
  <c r="R72" i="52"/>
  <c r="AJ72" i="52" s="1"/>
  <c r="Q72" i="52"/>
  <c r="AI72" i="52" s="1"/>
  <c r="O72" i="52"/>
  <c r="N72" i="52"/>
  <c r="M72" i="52"/>
  <c r="L72" i="52"/>
  <c r="K72" i="52"/>
  <c r="J72" i="52"/>
  <c r="H72" i="52"/>
  <c r="G72" i="52"/>
  <c r="F72" i="52"/>
  <c r="E72" i="52"/>
  <c r="E64" i="52" s="1"/>
  <c r="D72" i="52"/>
  <c r="AH72" i="52" s="1"/>
  <c r="C72" i="52"/>
  <c r="AJ71" i="52"/>
  <c r="AK71" i="52" s="1"/>
  <c r="AI71" i="52"/>
  <c r="AH71" i="52"/>
  <c r="AG71" i="52"/>
  <c r="AF71" i="52"/>
  <c r="AE71" i="52"/>
  <c r="AD71" i="52"/>
  <c r="AC71" i="52"/>
  <c r="P71" i="52"/>
  <c r="I71" i="52"/>
  <c r="AK70" i="52"/>
  <c r="AJ70" i="52"/>
  <c r="AI70" i="52"/>
  <c r="AH70" i="52"/>
  <c r="AG70" i="52"/>
  <c r="AF70" i="52"/>
  <c r="AE70" i="52"/>
  <c r="AE72" i="52" s="1"/>
  <c r="AD70" i="52"/>
  <c r="AC70" i="52"/>
  <c r="P70" i="52"/>
  <c r="I70" i="52"/>
  <c r="I72" i="52" s="1"/>
  <c r="AJ69" i="52"/>
  <c r="AK69" i="52" s="1"/>
  <c r="AI69" i="52"/>
  <c r="AH69" i="52"/>
  <c r="AG69" i="52"/>
  <c r="AF69" i="52"/>
  <c r="AE69" i="52"/>
  <c r="AD69" i="52"/>
  <c r="AC69" i="52"/>
  <c r="P69" i="52"/>
  <c r="P72" i="52" s="1"/>
  <c r="I69" i="52"/>
  <c r="AB65" i="52"/>
  <c r="Z65" i="52"/>
  <c r="V65" i="52"/>
  <c r="P65" i="52"/>
  <c r="O65" i="52"/>
  <c r="N65" i="52"/>
  <c r="M65" i="52"/>
  <c r="L65" i="52"/>
  <c r="K65" i="52"/>
  <c r="H65" i="52"/>
  <c r="F51" i="47" s="1"/>
  <c r="D65" i="52"/>
  <c r="C51" i="47" s="1"/>
  <c r="AB64" i="52"/>
  <c r="AA64" i="52"/>
  <c r="AA65" i="52" s="1"/>
  <c r="Z64" i="52"/>
  <c r="Y64" i="52"/>
  <c r="Y65" i="52" s="1"/>
  <c r="W64" i="52"/>
  <c r="W65" i="52" s="1"/>
  <c r="V64" i="52"/>
  <c r="U64" i="52"/>
  <c r="U65" i="52" s="1"/>
  <c r="P64" i="52"/>
  <c r="J64" i="52"/>
  <c r="J65" i="52" s="1"/>
  <c r="G51" i="47" s="1"/>
  <c r="H64" i="52"/>
  <c r="G64" i="52"/>
  <c r="G65" i="52" s="1"/>
  <c r="F64" i="52"/>
  <c r="F65" i="52" s="1"/>
  <c r="D51" i="47" s="1"/>
  <c r="D64" i="52"/>
  <c r="AH64" i="52" s="1"/>
  <c r="C64" i="52"/>
  <c r="C65" i="52" s="1"/>
  <c r="AE63" i="52"/>
  <c r="AC63" i="52"/>
  <c r="AB63" i="52"/>
  <c r="AA63" i="52"/>
  <c r="Z63" i="52"/>
  <c r="Y63" i="52"/>
  <c r="X63" i="52"/>
  <c r="AF63" i="52" s="1"/>
  <c r="W63" i="52"/>
  <c r="V63" i="52"/>
  <c r="U63" i="52"/>
  <c r="T63" i="52"/>
  <c r="S63" i="52"/>
  <c r="R63" i="52"/>
  <c r="AJ63" i="52" s="1"/>
  <c r="Q63" i="52"/>
  <c r="AI63" i="52" s="1"/>
  <c r="O63" i="52"/>
  <c r="N63" i="52"/>
  <c r="M63" i="52"/>
  <c r="L63" i="52"/>
  <c r="K63" i="52"/>
  <c r="J63" i="52"/>
  <c r="G49" i="47" s="1"/>
  <c r="I63" i="52"/>
  <c r="H63" i="52"/>
  <c r="F49" i="47" s="1"/>
  <c r="G63" i="52"/>
  <c r="F63" i="52"/>
  <c r="D49" i="47" s="1"/>
  <c r="E63" i="52"/>
  <c r="AG63" i="52" s="1"/>
  <c r="D63" i="52"/>
  <c r="C49" i="47" s="1"/>
  <c r="C63" i="52"/>
  <c r="AJ62" i="52"/>
  <c r="BW54" i="51" s="1"/>
  <c r="CA54" i="51" s="1"/>
  <c r="AI62" i="52"/>
  <c r="AH62" i="52"/>
  <c r="AG62" i="52"/>
  <c r="AF62" i="52"/>
  <c r="AE62" i="52"/>
  <c r="AD62" i="52"/>
  <c r="AC62" i="52"/>
  <c r="P62" i="52"/>
  <c r="P63" i="52" s="1"/>
  <c r="I62" i="52"/>
  <c r="AE61" i="52"/>
  <c r="AB61" i="52"/>
  <c r="AA61" i="52"/>
  <c r="Z61" i="52"/>
  <c r="Y61" i="52"/>
  <c r="X61" i="52"/>
  <c r="AF61" i="52" s="1"/>
  <c r="W61" i="52"/>
  <c r="V61" i="52"/>
  <c r="U61" i="52"/>
  <c r="T61" i="52"/>
  <c r="S61" i="52"/>
  <c r="AI61" i="52" s="1"/>
  <c r="R61" i="52"/>
  <c r="AD61" i="52" s="1"/>
  <c r="Q61" i="52"/>
  <c r="O61" i="52"/>
  <c r="N61" i="52"/>
  <c r="M61" i="52"/>
  <c r="L61" i="52"/>
  <c r="K61" i="52"/>
  <c r="J61" i="52"/>
  <c r="H61" i="52"/>
  <c r="G61" i="52"/>
  <c r="F61" i="52"/>
  <c r="E61" i="52"/>
  <c r="D61" i="52"/>
  <c r="AH61" i="52" s="1"/>
  <c r="C61" i="52"/>
  <c r="AG61" i="52" s="1"/>
  <c r="AJ60" i="52"/>
  <c r="BW52" i="51" s="1"/>
  <c r="CA52" i="51" s="1"/>
  <c r="AI60" i="52"/>
  <c r="AH60" i="52"/>
  <c r="AG60" i="52"/>
  <c r="AF60" i="52"/>
  <c r="AE60" i="52"/>
  <c r="AD60" i="52"/>
  <c r="AC60" i="52"/>
  <c r="P60" i="52"/>
  <c r="I60" i="52"/>
  <c r="AK59" i="52"/>
  <c r="BX51" i="51" s="1"/>
  <c r="AJ59" i="52"/>
  <c r="BW51" i="51" s="1"/>
  <c r="CA51" i="51" s="1"/>
  <c r="AI59" i="52"/>
  <c r="AH59" i="52"/>
  <c r="AG59" i="52"/>
  <c r="AF59" i="52"/>
  <c r="AE59" i="52"/>
  <c r="AD59" i="52"/>
  <c r="AC59" i="52"/>
  <c r="AC61" i="52" s="1"/>
  <c r="P59" i="52"/>
  <c r="P61" i="52" s="1"/>
  <c r="I59" i="52"/>
  <c r="I61" i="52" s="1"/>
  <c r="AB58" i="52"/>
  <c r="AA58" i="52"/>
  <c r="Z58" i="52"/>
  <c r="Y58" i="52"/>
  <c r="X58" i="52"/>
  <c r="AF58" i="52" s="1"/>
  <c r="W58" i="52"/>
  <c r="V58" i="52"/>
  <c r="U58" i="52"/>
  <c r="T58" i="52"/>
  <c r="AJ58" i="52" s="1"/>
  <c r="S58" i="52"/>
  <c r="AI58" i="52" s="1"/>
  <c r="R58" i="52"/>
  <c r="AD58" i="52" s="1"/>
  <c r="Q58" i="52"/>
  <c r="P58" i="52"/>
  <c r="O58" i="52"/>
  <c r="N58" i="52"/>
  <c r="M58" i="52"/>
  <c r="L58" i="52"/>
  <c r="K58" i="52"/>
  <c r="J58" i="52"/>
  <c r="G46" i="47" s="1"/>
  <c r="H58" i="52"/>
  <c r="F46" i="47" s="1"/>
  <c r="G58" i="52"/>
  <c r="F58" i="52"/>
  <c r="D46" i="47" s="1"/>
  <c r="E58" i="52"/>
  <c r="D58" i="52"/>
  <c r="C46" i="47" s="1"/>
  <c r="E46" i="47" s="1"/>
  <c r="C58" i="52"/>
  <c r="AG58" i="52" s="1"/>
  <c r="AK57" i="52"/>
  <c r="BX49" i="51" s="1"/>
  <c r="AJ57" i="52"/>
  <c r="BW49" i="51" s="1"/>
  <c r="CA49" i="51" s="1"/>
  <c r="AI57" i="52"/>
  <c r="AH57" i="52"/>
  <c r="AG57" i="52"/>
  <c r="AF57" i="52"/>
  <c r="AE57" i="52"/>
  <c r="AD57" i="52"/>
  <c r="AC57" i="52"/>
  <c r="P57" i="52"/>
  <c r="I57" i="52"/>
  <c r="AJ56" i="52"/>
  <c r="BW48" i="51" s="1"/>
  <c r="CA48" i="51" s="1"/>
  <c r="AI56" i="52"/>
  <c r="AH56" i="52"/>
  <c r="AG56" i="52"/>
  <c r="AF56" i="52"/>
  <c r="AE56" i="52"/>
  <c r="AD56" i="52"/>
  <c r="AC56" i="52"/>
  <c r="P56" i="52"/>
  <c r="I56" i="52"/>
  <c r="AK55" i="52"/>
  <c r="BX47" i="51" s="1"/>
  <c r="AJ55" i="52"/>
  <c r="BW47" i="51" s="1"/>
  <c r="CA47" i="51" s="1"/>
  <c r="AI55" i="52"/>
  <c r="AH55" i="52"/>
  <c r="AG55" i="52"/>
  <c r="AF55" i="52"/>
  <c r="AE55" i="52"/>
  <c r="AE58" i="52" s="1"/>
  <c r="AD55" i="52"/>
  <c r="AC55" i="52"/>
  <c r="AC58" i="52" s="1"/>
  <c r="P55" i="52"/>
  <c r="I55" i="52"/>
  <c r="I58" i="52" s="1"/>
  <c r="AB54" i="52"/>
  <c r="AA54" i="52"/>
  <c r="Z54" i="52"/>
  <c r="Y54" i="52"/>
  <c r="X54" i="52"/>
  <c r="AF54" i="52" s="1"/>
  <c r="W54" i="52"/>
  <c r="V54" i="52"/>
  <c r="U54" i="52"/>
  <c r="T54" i="52"/>
  <c r="AJ54" i="52" s="1"/>
  <c r="S54" i="52"/>
  <c r="AI54" i="52" s="1"/>
  <c r="R54" i="52"/>
  <c r="AD54" i="52" s="1"/>
  <c r="Q54" i="52"/>
  <c r="P54" i="52"/>
  <c r="O54" i="52"/>
  <c r="N54" i="52"/>
  <c r="M54" i="52"/>
  <c r="L54" i="52"/>
  <c r="K54" i="52"/>
  <c r="J54" i="52"/>
  <c r="G42" i="47" s="1"/>
  <c r="H54" i="52"/>
  <c r="F42" i="47" s="1"/>
  <c r="G54" i="52"/>
  <c r="F54" i="52"/>
  <c r="D42" i="47" s="1"/>
  <c r="E54" i="52"/>
  <c r="D54" i="52"/>
  <c r="C42" i="47" s="1"/>
  <c r="E42" i="47" s="1"/>
  <c r="C54" i="52"/>
  <c r="AG54" i="52" s="1"/>
  <c r="AK53" i="52"/>
  <c r="BX45" i="51" s="1"/>
  <c r="AJ53" i="52"/>
  <c r="BW45" i="51" s="1"/>
  <c r="CA45" i="51" s="1"/>
  <c r="AI53" i="52"/>
  <c r="AH53" i="52"/>
  <c r="AG53" i="52"/>
  <c r="AF53" i="52"/>
  <c r="AE53" i="52"/>
  <c r="AE54" i="52" s="1"/>
  <c r="AD53" i="52"/>
  <c r="AC53" i="52"/>
  <c r="AC54" i="52" s="1"/>
  <c r="P53" i="52"/>
  <c r="I53" i="52"/>
  <c r="I54" i="52" s="1"/>
  <c r="AB52" i="52"/>
  <c r="AA52" i="52"/>
  <c r="Z52" i="52"/>
  <c r="Y52" i="52"/>
  <c r="X52" i="52"/>
  <c r="AF52" i="52" s="1"/>
  <c r="W52" i="52"/>
  <c r="V52" i="52"/>
  <c r="U52" i="52"/>
  <c r="T52" i="52"/>
  <c r="S52" i="52"/>
  <c r="R52" i="52"/>
  <c r="AJ52" i="52" s="1"/>
  <c r="Q52" i="52"/>
  <c r="AI52" i="52" s="1"/>
  <c r="O52" i="52"/>
  <c r="N52" i="52"/>
  <c r="M52" i="52"/>
  <c r="L52" i="52"/>
  <c r="K52" i="52"/>
  <c r="J52" i="52"/>
  <c r="G40" i="47" s="1"/>
  <c r="H52" i="52"/>
  <c r="F40" i="47" s="1"/>
  <c r="G52" i="52"/>
  <c r="F52" i="52"/>
  <c r="D40" i="47" s="1"/>
  <c r="E52" i="52"/>
  <c r="D52" i="52"/>
  <c r="C40" i="47" s="1"/>
  <c r="C52" i="52"/>
  <c r="AG52" i="52" s="1"/>
  <c r="AK51" i="52"/>
  <c r="BX43" i="51" s="1"/>
  <c r="AJ51" i="52"/>
  <c r="BW43" i="51" s="1"/>
  <c r="CA43" i="51" s="1"/>
  <c r="AI51" i="52"/>
  <c r="AH51" i="52"/>
  <c r="AG51" i="52"/>
  <c r="AF51" i="52"/>
  <c r="AE51" i="52"/>
  <c r="AD51" i="52"/>
  <c r="AC51" i="52"/>
  <c r="P51" i="52"/>
  <c r="I51" i="52"/>
  <c r="AJ50" i="52"/>
  <c r="BW42" i="51" s="1"/>
  <c r="CA42" i="51" s="1"/>
  <c r="AI50" i="52"/>
  <c r="AH50" i="52"/>
  <c r="AG50" i="52"/>
  <c r="AF50" i="52"/>
  <c r="AE50" i="52"/>
  <c r="AD50" i="52"/>
  <c r="AC50" i="52"/>
  <c r="P50" i="52"/>
  <c r="I50" i="52"/>
  <c r="AK49" i="52"/>
  <c r="BX41" i="51" s="1"/>
  <c r="AJ49" i="52"/>
  <c r="BW41" i="51" s="1"/>
  <c r="CA41" i="51" s="1"/>
  <c r="AI49" i="52"/>
  <c r="AH49" i="52"/>
  <c r="AG49" i="52"/>
  <c r="AF49" i="52"/>
  <c r="AE49" i="52"/>
  <c r="AD49" i="52"/>
  <c r="AC49" i="52"/>
  <c r="P49" i="52"/>
  <c r="I49" i="52"/>
  <c r="AJ48" i="52"/>
  <c r="BW40" i="51" s="1"/>
  <c r="CA40" i="51" s="1"/>
  <c r="AI48" i="52"/>
  <c r="AH48" i="52"/>
  <c r="AG48" i="52"/>
  <c r="AF48" i="52"/>
  <c r="AE48" i="52"/>
  <c r="AD48" i="52"/>
  <c r="AC48" i="52"/>
  <c r="P48" i="52"/>
  <c r="I48" i="52"/>
  <c r="AK47" i="52"/>
  <c r="BX39" i="51" s="1"/>
  <c r="AJ47" i="52"/>
  <c r="BW39" i="51" s="1"/>
  <c r="CA39" i="51" s="1"/>
  <c r="AI47" i="52"/>
  <c r="AH47" i="52"/>
  <c r="AG47" i="52"/>
  <c r="AF47" i="52"/>
  <c r="AE47" i="52"/>
  <c r="AD47" i="52"/>
  <c r="AC47" i="52"/>
  <c r="P47" i="52"/>
  <c r="I47" i="52"/>
  <c r="AJ46" i="52"/>
  <c r="BW38" i="51" s="1"/>
  <c r="CA38" i="51" s="1"/>
  <c r="AI46" i="52"/>
  <c r="AH46" i="52"/>
  <c r="AG46" i="52"/>
  <c r="AF46" i="52"/>
  <c r="AE46" i="52"/>
  <c r="AD46" i="52"/>
  <c r="AC46" i="52"/>
  <c r="P46" i="52"/>
  <c r="I46" i="52"/>
  <c r="AK45" i="52"/>
  <c r="BX37" i="51" s="1"/>
  <c r="AJ45" i="52"/>
  <c r="BW37" i="51" s="1"/>
  <c r="CA37" i="51" s="1"/>
  <c r="AI45" i="52"/>
  <c r="AH45" i="52"/>
  <c r="AG45" i="52"/>
  <c r="AF45" i="52"/>
  <c r="AE45" i="52"/>
  <c r="AD45" i="52"/>
  <c r="AC45" i="52"/>
  <c r="P45" i="52"/>
  <c r="I45" i="52"/>
  <c r="AJ44" i="52"/>
  <c r="BW36" i="51" s="1"/>
  <c r="CA36" i="51" s="1"/>
  <c r="AI44" i="52"/>
  <c r="AH44" i="52"/>
  <c r="AG44" i="52"/>
  <c r="AF44" i="52"/>
  <c r="AE44" i="52"/>
  <c r="AE52" i="52" s="1"/>
  <c r="AD44" i="52"/>
  <c r="AC44" i="52"/>
  <c r="AC52" i="52" s="1"/>
  <c r="P44" i="52"/>
  <c r="P52" i="52" s="1"/>
  <c r="I44" i="52"/>
  <c r="I52" i="52" s="1"/>
  <c r="AB43" i="52"/>
  <c r="AA43" i="52"/>
  <c r="Z43" i="52"/>
  <c r="Y43" i="52"/>
  <c r="Y66" i="52" s="1"/>
  <c r="Y65" i="54" s="1"/>
  <c r="X43" i="52"/>
  <c r="AF43" i="52" s="1"/>
  <c r="W43" i="52"/>
  <c r="AE43" i="52" s="1"/>
  <c r="V43" i="52"/>
  <c r="U43" i="52"/>
  <c r="U66" i="52" s="1"/>
  <c r="U65" i="54" s="1"/>
  <c r="T43" i="52"/>
  <c r="S43" i="52"/>
  <c r="R43" i="52"/>
  <c r="AJ43" i="52" s="1"/>
  <c r="Q43" i="52"/>
  <c r="AI43" i="52" s="1"/>
  <c r="O43" i="52"/>
  <c r="N43" i="52"/>
  <c r="M43" i="52"/>
  <c r="M66" i="52" s="1"/>
  <c r="L43" i="52"/>
  <c r="K43" i="52"/>
  <c r="J43" i="52"/>
  <c r="G25" i="47" s="1"/>
  <c r="H43" i="52"/>
  <c r="F25" i="47" s="1"/>
  <c r="G43" i="52"/>
  <c r="F43" i="52"/>
  <c r="D25" i="47" s="1"/>
  <c r="E43" i="52"/>
  <c r="D43" i="52"/>
  <c r="C25" i="47" s="1"/>
  <c r="E25" i="47" s="1"/>
  <c r="C43" i="52"/>
  <c r="AJ42" i="52"/>
  <c r="BW34" i="51" s="1"/>
  <c r="CA34" i="51" s="1"/>
  <c r="AI42" i="52"/>
  <c r="AH42" i="52"/>
  <c r="AG42" i="52"/>
  <c r="AF42" i="52"/>
  <c r="AE42" i="52"/>
  <c r="AD42" i="52"/>
  <c r="AC42" i="52"/>
  <c r="P42" i="52"/>
  <c r="I42" i="52"/>
  <c r="AK41" i="52"/>
  <c r="BX33" i="51" s="1"/>
  <c r="AJ41" i="52"/>
  <c r="BW33" i="51" s="1"/>
  <c r="CA33" i="51" s="1"/>
  <c r="AI41" i="52"/>
  <c r="AH41" i="52"/>
  <c r="AG41" i="52"/>
  <c r="AF41" i="52"/>
  <c r="AE41" i="52"/>
  <c r="AD41" i="52"/>
  <c r="AC41" i="52"/>
  <c r="P41" i="52"/>
  <c r="I41" i="52"/>
  <c r="AJ40" i="52"/>
  <c r="BW32" i="51" s="1"/>
  <c r="CA32" i="51" s="1"/>
  <c r="AI40" i="52"/>
  <c r="AH40" i="52"/>
  <c r="AG40" i="52"/>
  <c r="AF40" i="52"/>
  <c r="AE40" i="52"/>
  <c r="AD40" i="52"/>
  <c r="AC40" i="52"/>
  <c r="P40" i="52"/>
  <c r="I40" i="52"/>
  <c r="AK39" i="52"/>
  <c r="BX31" i="51" s="1"/>
  <c r="AJ39" i="52"/>
  <c r="BW31" i="51" s="1"/>
  <c r="CA31" i="51" s="1"/>
  <c r="AI39" i="52"/>
  <c r="AH39" i="52"/>
  <c r="AG39" i="52"/>
  <c r="AF39" i="52"/>
  <c r="AE39" i="52"/>
  <c r="AD39" i="52"/>
  <c r="AC39" i="52"/>
  <c r="P39" i="52"/>
  <c r="I39" i="52"/>
  <c r="AJ38" i="52"/>
  <c r="BW30" i="51" s="1"/>
  <c r="CA30" i="51" s="1"/>
  <c r="AI38" i="52"/>
  <c r="AH38" i="52"/>
  <c r="AG38" i="52"/>
  <c r="AF38" i="52"/>
  <c r="AE38" i="52"/>
  <c r="AD38" i="52"/>
  <c r="AC38" i="52"/>
  <c r="P38" i="52"/>
  <c r="I38" i="52"/>
  <c r="AK37" i="52"/>
  <c r="BX29" i="51" s="1"/>
  <c r="AJ37" i="52"/>
  <c r="BW29" i="51" s="1"/>
  <c r="CA29" i="51" s="1"/>
  <c r="AI37" i="52"/>
  <c r="AH37" i="52"/>
  <c r="AG37" i="52"/>
  <c r="AF37" i="52"/>
  <c r="AE37" i="52"/>
  <c r="AD37" i="52"/>
  <c r="AC37" i="52"/>
  <c r="P37" i="52"/>
  <c r="I37" i="52"/>
  <c r="AJ36" i="52"/>
  <c r="BW28" i="51" s="1"/>
  <c r="CA28" i="51" s="1"/>
  <c r="AI36" i="52"/>
  <c r="AH36" i="52"/>
  <c r="AG36" i="52"/>
  <c r="AF36" i="52"/>
  <c r="AE36" i="52"/>
  <c r="AD36" i="52"/>
  <c r="AC36" i="52"/>
  <c r="P36" i="52"/>
  <c r="I36" i="52"/>
  <c r="AK35" i="52"/>
  <c r="BX27" i="51" s="1"/>
  <c r="AJ35" i="52"/>
  <c r="BW27" i="51" s="1"/>
  <c r="CA27" i="51" s="1"/>
  <c r="AI35" i="52"/>
  <c r="AH35" i="52"/>
  <c r="AG35" i="52"/>
  <c r="AF35" i="52"/>
  <c r="AE35" i="52"/>
  <c r="AD35" i="52"/>
  <c r="AC35" i="52"/>
  <c r="P35" i="52"/>
  <c r="I35" i="52"/>
  <c r="AJ34" i="52"/>
  <c r="BW26" i="51" s="1"/>
  <c r="CA26" i="51" s="1"/>
  <c r="AI34" i="52"/>
  <c r="AH34" i="52"/>
  <c r="AG34" i="52"/>
  <c r="AF34" i="52"/>
  <c r="AE34" i="52"/>
  <c r="AD34" i="52"/>
  <c r="AC34" i="52"/>
  <c r="P34" i="52"/>
  <c r="I34" i="52"/>
  <c r="AK33" i="52"/>
  <c r="BX25" i="51" s="1"/>
  <c r="AJ33" i="52"/>
  <c r="BW25" i="51" s="1"/>
  <c r="CA25" i="51" s="1"/>
  <c r="AI33" i="52"/>
  <c r="AH33" i="52"/>
  <c r="AG33" i="52"/>
  <c r="AF33" i="52"/>
  <c r="AE33" i="52"/>
  <c r="AD33" i="52"/>
  <c r="AC33" i="52"/>
  <c r="P33" i="52"/>
  <c r="I33" i="52"/>
  <c r="AJ32" i="52"/>
  <c r="BW24" i="51" s="1"/>
  <c r="CA24" i="51" s="1"/>
  <c r="AI32" i="52"/>
  <c r="AH32" i="52"/>
  <c r="AG32" i="52"/>
  <c r="AF32" i="52"/>
  <c r="AE32" i="52"/>
  <c r="AD32" i="52"/>
  <c r="AC32" i="52"/>
  <c r="P32" i="52"/>
  <c r="I32" i="52"/>
  <c r="AK31" i="52"/>
  <c r="BX23" i="51" s="1"/>
  <c r="AJ31" i="52"/>
  <c r="BW23" i="51" s="1"/>
  <c r="CA23" i="51" s="1"/>
  <c r="AI31" i="52"/>
  <c r="AH31" i="52"/>
  <c r="AG31" i="52"/>
  <c r="AF31" i="52"/>
  <c r="AE31" i="52"/>
  <c r="AD31" i="52"/>
  <c r="AC31" i="52"/>
  <c r="P31" i="52"/>
  <c r="I31" i="52"/>
  <c r="AJ30" i="52"/>
  <c r="BW22" i="51" s="1"/>
  <c r="CA22" i="51" s="1"/>
  <c r="AI30" i="52"/>
  <c r="AH30" i="52"/>
  <c r="AG30" i="52"/>
  <c r="AF30" i="52"/>
  <c r="AE30" i="52"/>
  <c r="AD30" i="52"/>
  <c r="AC30" i="52"/>
  <c r="P30" i="52"/>
  <c r="I30" i="52"/>
  <c r="AK29" i="52"/>
  <c r="BX21" i="51" s="1"/>
  <c r="AJ29" i="52"/>
  <c r="BW21" i="51" s="1"/>
  <c r="CA21" i="51" s="1"/>
  <c r="AI29" i="52"/>
  <c r="AH29" i="52"/>
  <c r="AG29" i="52"/>
  <c r="AF29" i="52"/>
  <c r="AE29" i="52"/>
  <c r="AD29" i="52"/>
  <c r="AC29" i="52"/>
  <c r="P29" i="52"/>
  <c r="I29" i="52"/>
  <c r="I43" i="52" s="1"/>
  <c r="AJ28" i="52"/>
  <c r="BW20" i="51" s="1"/>
  <c r="CA20" i="51" s="1"/>
  <c r="AI28" i="52"/>
  <c r="AH28" i="52"/>
  <c r="AG28" i="52"/>
  <c r="AF28" i="52"/>
  <c r="AE28" i="52"/>
  <c r="AD28" i="52"/>
  <c r="AC28" i="52"/>
  <c r="P28" i="52"/>
  <c r="I28" i="52"/>
  <c r="AK27" i="52"/>
  <c r="BX19" i="51" s="1"/>
  <c r="AJ27" i="52"/>
  <c r="BW19" i="51" s="1"/>
  <c r="CA19" i="51" s="1"/>
  <c r="AI27" i="52"/>
  <c r="AH27" i="52"/>
  <c r="AG27" i="52"/>
  <c r="AF27" i="52"/>
  <c r="AE27" i="52"/>
  <c r="AD27" i="52"/>
  <c r="AC27" i="52"/>
  <c r="AC43" i="52" s="1"/>
  <c r="P27" i="52"/>
  <c r="P43" i="52" s="1"/>
  <c r="I27" i="52"/>
  <c r="AB26" i="52"/>
  <c r="AB66" i="52" s="1"/>
  <c r="AB65" i="54" s="1"/>
  <c r="AA26" i="52"/>
  <c r="Z26" i="52"/>
  <c r="Z66" i="52" s="1"/>
  <c r="Z65" i="54" s="1"/>
  <c r="Y26" i="52"/>
  <c r="X26" i="52"/>
  <c r="W26" i="52"/>
  <c r="W66" i="52" s="1"/>
  <c r="W65" i="54" s="1"/>
  <c r="V26" i="52"/>
  <c r="V66" i="52" s="1"/>
  <c r="V65" i="54" s="1"/>
  <c r="U26" i="52"/>
  <c r="T26" i="52"/>
  <c r="S26" i="52"/>
  <c r="R26" i="52"/>
  <c r="AD26" i="52" s="1"/>
  <c r="Q26" i="52"/>
  <c r="AI26" i="52" s="1"/>
  <c r="O26" i="52"/>
  <c r="O66" i="52" s="1"/>
  <c r="N26" i="52"/>
  <c r="N66" i="52" s="1"/>
  <c r="N65" i="54" s="1"/>
  <c r="M26" i="52"/>
  <c r="L26" i="52"/>
  <c r="L66" i="52" s="1"/>
  <c r="L65" i="54" s="1"/>
  <c r="K26" i="52"/>
  <c r="K66" i="52" s="1"/>
  <c r="K65" i="54" s="1"/>
  <c r="J26" i="52"/>
  <c r="G18" i="47" s="1"/>
  <c r="H26" i="52"/>
  <c r="F18" i="47" s="1"/>
  <c r="G26" i="52"/>
  <c r="G66" i="52" s="1"/>
  <c r="G65" i="54" s="1"/>
  <c r="F26" i="52"/>
  <c r="D18" i="47" s="1"/>
  <c r="E26" i="52"/>
  <c r="D26" i="52"/>
  <c r="C18" i="47" s="1"/>
  <c r="E18" i="47" s="1"/>
  <c r="C26" i="52"/>
  <c r="C66" i="52" s="1"/>
  <c r="AK25" i="52"/>
  <c r="BX17" i="51" s="1"/>
  <c r="AJ25" i="52"/>
  <c r="BW17" i="51" s="1"/>
  <c r="CA17" i="51" s="1"/>
  <c r="AI25" i="52"/>
  <c r="AH25" i="52"/>
  <c r="AG25" i="52"/>
  <c r="AF25" i="52"/>
  <c r="AE25" i="52"/>
  <c r="AD25" i="52"/>
  <c r="AC25" i="52"/>
  <c r="P25" i="52"/>
  <c r="I25" i="52"/>
  <c r="AJ24" i="52"/>
  <c r="BW16" i="51" s="1"/>
  <c r="CA16" i="51" s="1"/>
  <c r="AI24" i="52"/>
  <c r="AH24" i="52"/>
  <c r="AG24" i="52"/>
  <c r="AF24" i="52"/>
  <c r="AE24" i="52"/>
  <c r="AD24" i="52"/>
  <c r="AC24" i="52"/>
  <c r="P24" i="52"/>
  <c r="I24" i="52"/>
  <c r="AK23" i="52"/>
  <c r="BX15" i="51" s="1"/>
  <c r="AJ23" i="52"/>
  <c r="BW15" i="51" s="1"/>
  <c r="CA15" i="51" s="1"/>
  <c r="AI23" i="52"/>
  <c r="AH23" i="52"/>
  <c r="AG23" i="52"/>
  <c r="AF23" i="52"/>
  <c r="AE23" i="52"/>
  <c r="AD23" i="52"/>
  <c r="AC23" i="52"/>
  <c r="P23" i="52"/>
  <c r="I23" i="52"/>
  <c r="AJ22" i="52"/>
  <c r="BW14" i="51" s="1"/>
  <c r="CA14" i="51" s="1"/>
  <c r="AI22" i="52"/>
  <c r="AH22" i="52"/>
  <c r="AG22" i="52"/>
  <c r="AF22" i="52"/>
  <c r="AE22" i="52"/>
  <c r="AD22" i="52"/>
  <c r="AC22" i="52"/>
  <c r="P22" i="52"/>
  <c r="I22" i="52"/>
  <c r="AK21" i="52"/>
  <c r="BX13" i="51" s="1"/>
  <c r="AJ21" i="52"/>
  <c r="BW13" i="51" s="1"/>
  <c r="CA13" i="51" s="1"/>
  <c r="AI21" i="52"/>
  <c r="AH21" i="52"/>
  <c r="AG21" i="52"/>
  <c r="AF21" i="52"/>
  <c r="AE21" i="52"/>
  <c r="AD21" i="52"/>
  <c r="AC21" i="52"/>
  <c r="P21" i="52"/>
  <c r="I21" i="52"/>
  <c r="AJ20" i="52"/>
  <c r="BW12" i="51" s="1"/>
  <c r="CA12" i="51" s="1"/>
  <c r="AI20" i="52"/>
  <c r="AH20" i="52"/>
  <c r="AG20" i="52"/>
  <c r="AF20" i="52"/>
  <c r="AE20" i="52"/>
  <c r="AD20" i="52"/>
  <c r="AC20" i="52"/>
  <c r="P20" i="52"/>
  <c r="I20" i="52"/>
  <c r="AK19" i="52"/>
  <c r="BX11" i="51" s="1"/>
  <c r="AJ19" i="52"/>
  <c r="BW11" i="51" s="1"/>
  <c r="CA11" i="51" s="1"/>
  <c r="AI19" i="52"/>
  <c r="AH19" i="52"/>
  <c r="AG19" i="52"/>
  <c r="AF19" i="52"/>
  <c r="AE19" i="52"/>
  <c r="AD19" i="52"/>
  <c r="AC19" i="52"/>
  <c r="P19" i="52"/>
  <c r="I19" i="52"/>
  <c r="AJ18" i="52"/>
  <c r="BW10" i="51" s="1"/>
  <c r="CA10" i="51" s="1"/>
  <c r="AI18" i="52"/>
  <c r="AH18" i="52"/>
  <c r="AG18" i="52"/>
  <c r="AF18" i="52"/>
  <c r="AE18" i="52"/>
  <c r="AD18" i="52"/>
  <c r="AC18" i="52"/>
  <c r="P18" i="52"/>
  <c r="I18" i="52"/>
  <c r="AK17" i="52"/>
  <c r="BX9" i="51" s="1"/>
  <c r="AJ17" i="52"/>
  <c r="BW9" i="51" s="1"/>
  <c r="CA9" i="51" s="1"/>
  <c r="AI17" i="52"/>
  <c r="AH17" i="52"/>
  <c r="AG17" i="52"/>
  <c r="AF17" i="52"/>
  <c r="AE17" i="52"/>
  <c r="AD17" i="52"/>
  <c r="AC17" i="52"/>
  <c r="P17" i="52"/>
  <c r="I17" i="52"/>
  <c r="AJ16" i="52"/>
  <c r="BW8" i="51" s="1"/>
  <c r="CA8" i="51" s="1"/>
  <c r="AI16" i="52"/>
  <c r="AH16" i="52"/>
  <c r="AG16" i="52"/>
  <c r="AF16" i="52"/>
  <c r="AE16" i="52"/>
  <c r="AD16" i="52"/>
  <c r="AC16" i="52"/>
  <c r="P16" i="52"/>
  <c r="I16" i="52"/>
  <c r="AK15" i="52"/>
  <c r="BX7" i="51" s="1"/>
  <c r="AJ15" i="52"/>
  <c r="BW7" i="51" s="1"/>
  <c r="CA7" i="51" s="1"/>
  <c r="AI15" i="52"/>
  <c r="AH15" i="52"/>
  <c r="AG15" i="52"/>
  <c r="AF15" i="52"/>
  <c r="AE15" i="52"/>
  <c r="AD15" i="52"/>
  <c r="AC15" i="52"/>
  <c r="P15" i="52"/>
  <c r="I15" i="52"/>
  <c r="AJ14" i="52"/>
  <c r="BW6" i="51" s="1"/>
  <c r="CA6" i="51" s="1"/>
  <c r="AI14" i="52"/>
  <c r="AH14" i="52"/>
  <c r="AG14" i="52"/>
  <c r="AF14" i="52"/>
  <c r="AE14" i="52"/>
  <c r="AE26" i="52" s="1"/>
  <c r="AD14" i="52"/>
  <c r="AC14" i="52"/>
  <c r="AC26" i="52" s="1"/>
  <c r="P14" i="52"/>
  <c r="P26" i="52" s="1"/>
  <c r="I14" i="52"/>
  <c r="I26" i="52" s="1"/>
  <c r="Q10" i="52"/>
  <c r="C10" i="52"/>
  <c r="A8" i="52"/>
  <c r="AB53" i="54"/>
  <c r="AB44" i="41" s="1"/>
  <c r="Z53" i="54"/>
  <c r="Z44" i="41" s="1"/>
  <c r="Y53" i="54"/>
  <c r="Y44" i="41" s="1"/>
  <c r="U53" i="54"/>
  <c r="U44" i="41" s="1"/>
  <c r="T53" i="54"/>
  <c r="T44" i="41" s="1"/>
  <c r="M53" i="54"/>
  <c r="M44" i="41" s="1"/>
  <c r="L53" i="54"/>
  <c r="L44" i="41" s="1"/>
  <c r="K53" i="54"/>
  <c r="D25" i="46" s="1"/>
  <c r="H53" i="54"/>
  <c r="H44" i="41" s="1"/>
  <c r="F53" i="54"/>
  <c r="F44" i="41" s="1"/>
  <c r="C53" i="54"/>
  <c r="Y52" i="54"/>
  <c r="Y43" i="41" s="1"/>
  <c r="N52" i="54"/>
  <c r="N43" i="41" s="1"/>
  <c r="J52" i="54"/>
  <c r="J43" i="41" s="1"/>
  <c r="H52" i="54"/>
  <c r="H43" i="41" s="1"/>
  <c r="W51" i="54"/>
  <c r="W42" i="41" s="1"/>
  <c r="V51" i="54"/>
  <c r="V42" i="41" s="1"/>
  <c r="O51" i="54"/>
  <c r="O42" i="41" s="1"/>
  <c r="N51" i="54"/>
  <c r="N42" i="41" s="1"/>
  <c r="K51" i="54"/>
  <c r="D37" i="46" s="1"/>
  <c r="J51" i="54"/>
  <c r="J42" i="41" s="1"/>
  <c r="G51" i="54"/>
  <c r="G42" i="41" s="1"/>
  <c r="AA50" i="54"/>
  <c r="AA41" i="41" s="1"/>
  <c r="Z50" i="54"/>
  <c r="Z41" i="41" s="1"/>
  <c r="Y50" i="54"/>
  <c r="Y41" i="41" s="1"/>
  <c r="W50" i="54"/>
  <c r="W41" i="41" s="1"/>
  <c r="V50" i="54"/>
  <c r="V41" i="41" s="1"/>
  <c r="U50" i="54"/>
  <c r="U41" i="41" s="1"/>
  <c r="S50" i="54"/>
  <c r="S41" i="41" s="1"/>
  <c r="O50" i="54"/>
  <c r="O41" i="41" s="1"/>
  <c r="N50" i="54"/>
  <c r="N41" i="41" s="1"/>
  <c r="J50" i="54"/>
  <c r="G50" i="54"/>
  <c r="G41" i="41" s="1"/>
  <c r="F50" i="54"/>
  <c r="E50" i="54"/>
  <c r="E41" i="41" s="1"/>
  <c r="AB49" i="54"/>
  <c r="AB40" i="41" s="1"/>
  <c r="AA49" i="54"/>
  <c r="AA40" i="41" s="1"/>
  <c r="Z49" i="54"/>
  <c r="Z40" i="41" s="1"/>
  <c r="W49" i="54"/>
  <c r="W40" i="41" s="1"/>
  <c r="T49" i="54"/>
  <c r="T40" i="41" s="1"/>
  <c r="O49" i="54"/>
  <c r="O40" i="41" s="1"/>
  <c r="N49" i="54"/>
  <c r="N40" i="41" s="1"/>
  <c r="K49" i="54"/>
  <c r="D28" i="46" s="1"/>
  <c r="W48" i="54"/>
  <c r="W57" i="54" s="1"/>
  <c r="O48" i="54"/>
  <c r="N48" i="54"/>
  <c r="G48" i="54"/>
  <c r="AA47" i="54"/>
  <c r="AA38" i="41" s="1"/>
  <c r="Y47" i="54"/>
  <c r="Y38" i="41" s="1"/>
  <c r="W47" i="54"/>
  <c r="W38" i="41" s="1"/>
  <c r="U47" i="54"/>
  <c r="U38" i="41" s="1"/>
  <c r="S47" i="54"/>
  <c r="S38" i="41" s="1"/>
  <c r="R47" i="54"/>
  <c r="F22" i="46" s="1"/>
  <c r="O47" i="54"/>
  <c r="O38" i="41" s="1"/>
  <c r="N47" i="54"/>
  <c r="N38" i="41" s="1"/>
  <c r="M47" i="54"/>
  <c r="M38" i="41" s="1"/>
  <c r="J47" i="54"/>
  <c r="J38" i="41" s="1"/>
  <c r="H47" i="54"/>
  <c r="H38" i="41" s="1"/>
  <c r="G47" i="54"/>
  <c r="G38" i="41" s="1"/>
  <c r="E47" i="54"/>
  <c r="Z46" i="54"/>
  <c r="Z37" i="41" s="1"/>
  <c r="K46" i="54"/>
  <c r="D24" i="46" s="1"/>
  <c r="H46" i="54"/>
  <c r="H37" i="41" s="1"/>
  <c r="G46" i="54"/>
  <c r="G37" i="41" s="1"/>
  <c r="E46" i="54"/>
  <c r="AB45" i="54"/>
  <c r="AB36" i="41" s="1"/>
  <c r="AA45" i="54"/>
  <c r="AA36" i="41" s="1"/>
  <c r="W45" i="54"/>
  <c r="W36" i="41" s="1"/>
  <c r="O45" i="54"/>
  <c r="O36" i="41" s="1"/>
  <c r="L45" i="54"/>
  <c r="L36" i="41" s="1"/>
  <c r="H45" i="54"/>
  <c r="H36" i="41" s="1"/>
  <c r="F45" i="54"/>
  <c r="F36" i="41" s="1"/>
  <c r="W44" i="54"/>
  <c r="W35" i="41" s="1"/>
  <c r="O44" i="54"/>
  <c r="O35" i="41" s="1"/>
  <c r="G44" i="54"/>
  <c r="G35" i="41" s="1"/>
  <c r="AB43" i="54"/>
  <c r="L43" i="54"/>
  <c r="H43" i="54"/>
  <c r="G43" i="54"/>
  <c r="G34" i="41" s="1"/>
  <c r="AB42" i="54"/>
  <c r="AB33" i="41" s="1"/>
  <c r="W42" i="54"/>
  <c r="W33" i="41" s="1"/>
  <c r="T42" i="54"/>
  <c r="T33" i="41" s="1"/>
  <c r="O42" i="54"/>
  <c r="L42" i="54"/>
  <c r="L33" i="41" s="1"/>
  <c r="G42" i="54"/>
  <c r="G33" i="41" s="1"/>
  <c r="AB41" i="54"/>
  <c r="AB32" i="41" s="1"/>
  <c r="AA41" i="54"/>
  <c r="AA32" i="41" s="1"/>
  <c r="W41" i="54"/>
  <c r="W32" i="41" s="1"/>
  <c r="T41" i="54"/>
  <c r="T32" i="41" s="1"/>
  <c r="L41" i="54"/>
  <c r="L32" i="41" s="1"/>
  <c r="G41" i="54"/>
  <c r="G32" i="41" s="1"/>
  <c r="AB40" i="54"/>
  <c r="AB31" i="41" s="1"/>
  <c r="L40" i="54"/>
  <c r="L31" i="41" s="1"/>
  <c r="H40" i="54"/>
  <c r="H31" i="41" s="1"/>
  <c r="AA39" i="54"/>
  <c r="AA30" i="41" s="1"/>
  <c r="Y39" i="54"/>
  <c r="Y30" i="41" s="1"/>
  <c r="U39" i="54"/>
  <c r="U30" i="41" s="1"/>
  <c r="S39" i="54"/>
  <c r="S30" i="41" s="1"/>
  <c r="M39" i="54"/>
  <c r="M30" i="41" s="1"/>
  <c r="K39" i="54"/>
  <c r="D31" i="46" s="1"/>
  <c r="H39" i="54"/>
  <c r="H30" i="41" s="1"/>
  <c r="AB38" i="54"/>
  <c r="AB29" i="41" s="1"/>
  <c r="AA38" i="54"/>
  <c r="AA29" i="41" s="1"/>
  <c r="T38" i="54"/>
  <c r="T29" i="41" s="1"/>
  <c r="S38" i="54"/>
  <c r="S29" i="41" s="1"/>
  <c r="O38" i="54"/>
  <c r="O29" i="41" s="1"/>
  <c r="M38" i="54"/>
  <c r="M29" i="41" s="1"/>
  <c r="L38" i="54"/>
  <c r="L29" i="41" s="1"/>
  <c r="H38" i="54"/>
  <c r="H29" i="41" s="1"/>
  <c r="E38" i="54"/>
  <c r="AB37" i="54"/>
  <c r="AB28" i="41" s="1"/>
  <c r="AA37" i="54"/>
  <c r="AA28" i="41" s="1"/>
  <c r="W37" i="54"/>
  <c r="W28" i="41" s="1"/>
  <c r="T37" i="54"/>
  <c r="T28" i="41" s="1"/>
  <c r="S37" i="54"/>
  <c r="S28" i="41" s="1"/>
  <c r="O37" i="54"/>
  <c r="O28" i="41" s="1"/>
  <c r="L37" i="54"/>
  <c r="L28" i="41" s="1"/>
  <c r="H37" i="54"/>
  <c r="H28" i="41" s="1"/>
  <c r="AB36" i="54"/>
  <c r="AB27" i="41" s="1"/>
  <c r="AA36" i="54"/>
  <c r="AA27" i="41" s="1"/>
  <c r="W36" i="54"/>
  <c r="W27" i="41" s="1"/>
  <c r="S36" i="54"/>
  <c r="S27" i="41" s="1"/>
  <c r="O36" i="54"/>
  <c r="O27" i="41" s="1"/>
  <c r="M36" i="54"/>
  <c r="P36" i="54" s="1"/>
  <c r="L36" i="54"/>
  <c r="L27" i="41" s="1"/>
  <c r="K36" i="54"/>
  <c r="D14" i="46" s="1"/>
  <c r="H36" i="54"/>
  <c r="H27" i="41" s="1"/>
  <c r="G36" i="54"/>
  <c r="G27" i="41" s="1"/>
  <c r="AB35" i="54"/>
  <c r="AB26" i="41" s="1"/>
  <c r="AA35" i="54"/>
  <c r="AA26" i="41" s="1"/>
  <c r="W35" i="54"/>
  <c r="W26" i="41" s="1"/>
  <c r="S35" i="54"/>
  <c r="S26" i="41" s="1"/>
  <c r="P35" i="54"/>
  <c r="O35" i="54"/>
  <c r="O26" i="41" s="1"/>
  <c r="M35" i="54"/>
  <c r="M26" i="41" s="1"/>
  <c r="L35" i="54"/>
  <c r="L26" i="41" s="1"/>
  <c r="K35" i="54"/>
  <c r="K26" i="41" s="1"/>
  <c r="H35" i="54"/>
  <c r="H26" i="41" s="1"/>
  <c r="G35" i="54"/>
  <c r="G26" i="41" s="1"/>
  <c r="E35" i="54"/>
  <c r="E26" i="41" s="1"/>
  <c r="C35" i="54"/>
  <c r="C26" i="41" s="1"/>
  <c r="AB34" i="54"/>
  <c r="AB25" i="41" s="1"/>
  <c r="AA34" i="54"/>
  <c r="AA25" i="41" s="1"/>
  <c r="Z34" i="54"/>
  <c r="Z25" i="41" s="1"/>
  <c r="Y34" i="54"/>
  <c r="Y25" i="41" s="1"/>
  <c r="W34" i="54"/>
  <c r="W25" i="41" s="1"/>
  <c r="V34" i="54"/>
  <c r="V25" i="41" s="1"/>
  <c r="U34" i="54"/>
  <c r="U25" i="41" s="1"/>
  <c r="S34" i="54"/>
  <c r="AI34" i="54" s="1"/>
  <c r="Q34" i="54"/>
  <c r="Q25" i="41" s="1"/>
  <c r="O34" i="54"/>
  <c r="O25" i="41" s="1"/>
  <c r="M34" i="54"/>
  <c r="M25" i="41" s="1"/>
  <c r="L34" i="54"/>
  <c r="L25" i="41" s="1"/>
  <c r="K34" i="54"/>
  <c r="P34" i="54" s="1"/>
  <c r="J34" i="54"/>
  <c r="J25" i="41" s="1"/>
  <c r="H34" i="54"/>
  <c r="H25" i="41" s="1"/>
  <c r="G34" i="54"/>
  <c r="G25" i="41" s="1"/>
  <c r="F34" i="54"/>
  <c r="F35" i="48" s="1"/>
  <c r="E34" i="54"/>
  <c r="E25" i="41" s="1"/>
  <c r="AB33" i="54"/>
  <c r="AB24" i="41" s="1"/>
  <c r="Z33" i="54"/>
  <c r="Z24" i="41" s="1"/>
  <c r="V33" i="54"/>
  <c r="V24" i="41" s="1"/>
  <c r="T33" i="54"/>
  <c r="T24" i="41" s="1"/>
  <c r="N33" i="54"/>
  <c r="N24" i="41" s="1"/>
  <c r="M33" i="54"/>
  <c r="M24" i="41" s="1"/>
  <c r="L33" i="54"/>
  <c r="L24" i="41" s="1"/>
  <c r="J33" i="54"/>
  <c r="J24" i="41" s="1"/>
  <c r="H33" i="54"/>
  <c r="H24" i="41" s="1"/>
  <c r="G33" i="54"/>
  <c r="G24" i="41" s="1"/>
  <c r="F33" i="54"/>
  <c r="F24" i="41" s="1"/>
  <c r="E33" i="54"/>
  <c r="AA32" i="54"/>
  <c r="AA23" i="41" s="1"/>
  <c r="Z32" i="54"/>
  <c r="Z23" i="41" s="1"/>
  <c r="Y32" i="54"/>
  <c r="Y23" i="41" s="1"/>
  <c r="W32" i="54"/>
  <c r="W23" i="41" s="1"/>
  <c r="V32" i="54"/>
  <c r="V23" i="41" s="1"/>
  <c r="U32" i="54"/>
  <c r="U23" i="41" s="1"/>
  <c r="S32" i="54"/>
  <c r="S23" i="41" s="1"/>
  <c r="N32" i="54"/>
  <c r="N23" i="41" s="1"/>
  <c r="J32" i="54"/>
  <c r="J23" i="41" s="1"/>
  <c r="H32" i="54"/>
  <c r="H23" i="41" s="1"/>
  <c r="E32" i="54"/>
  <c r="E23" i="41" s="1"/>
  <c r="AB31" i="54"/>
  <c r="AB22" i="41" s="1"/>
  <c r="Z31" i="54"/>
  <c r="Z22" i="41" s="1"/>
  <c r="Y31" i="54"/>
  <c r="Y22" i="41" s="1"/>
  <c r="V31" i="54"/>
  <c r="V22" i="41" s="1"/>
  <c r="U31" i="54"/>
  <c r="U22" i="41" s="1"/>
  <c r="T31" i="54"/>
  <c r="T22" i="41" s="1"/>
  <c r="Q31" i="54"/>
  <c r="Q22" i="41" s="1"/>
  <c r="O31" i="54"/>
  <c r="O22" i="41" s="1"/>
  <c r="N31" i="54"/>
  <c r="N22" i="41" s="1"/>
  <c r="L31" i="54"/>
  <c r="L22" i="41" s="1"/>
  <c r="K31" i="54"/>
  <c r="D35" i="46" s="1"/>
  <c r="J31" i="54"/>
  <c r="J22" i="41" s="1"/>
  <c r="H31" i="54"/>
  <c r="H22" i="41" s="1"/>
  <c r="E31" i="54"/>
  <c r="AA30" i="54"/>
  <c r="AA21" i="41" s="1"/>
  <c r="Z30" i="54"/>
  <c r="Z21" i="41" s="1"/>
  <c r="V30" i="54"/>
  <c r="V21" i="41" s="1"/>
  <c r="N30" i="54"/>
  <c r="N21" i="41" s="1"/>
  <c r="J30" i="54"/>
  <c r="J21" i="41" s="1"/>
  <c r="F30" i="54"/>
  <c r="E30" i="54"/>
  <c r="AB29" i="54"/>
  <c r="AB20" i="41" s="1"/>
  <c r="AA29" i="54"/>
  <c r="AA20" i="41" s="1"/>
  <c r="W29" i="54"/>
  <c r="W20" i="41" s="1"/>
  <c r="V29" i="54"/>
  <c r="V20" i="41" s="1"/>
  <c r="T29" i="54"/>
  <c r="T20" i="41" s="1"/>
  <c r="S29" i="54"/>
  <c r="S20" i="41" s="1"/>
  <c r="O29" i="54"/>
  <c r="O20" i="41" s="1"/>
  <c r="N29" i="54"/>
  <c r="N20" i="41" s="1"/>
  <c r="L29" i="54"/>
  <c r="L20" i="41" s="1"/>
  <c r="K29" i="54"/>
  <c r="D36" i="46" s="1"/>
  <c r="J29" i="54"/>
  <c r="J20" i="41" s="1"/>
  <c r="G29" i="54"/>
  <c r="G20" i="41" s="1"/>
  <c r="F29" i="54"/>
  <c r="F20" i="41" s="1"/>
  <c r="AB28" i="54"/>
  <c r="AB19" i="41" s="1"/>
  <c r="AA28" i="54"/>
  <c r="AA19" i="41" s="1"/>
  <c r="Z28" i="54"/>
  <c r="Z19" i="41" s="1"/>
  <c r="W28" i="54"/>
  <c r="W19" i="41" s="1"/>
  <c r="V28" i="54"/>
  <c r="V19" i="41" s="1"/>
  <c r="S28" i="54"/>
  <c r="S19" i="41" s="1"/>
  <c r="O28" i="54"/>
  <c r="O19" i="41" s="1"/>
  <c r="N28" i="54"/>
  <c r="N19" i="41" s="1"/>
  <c r="L28" i="54"/>
  <c r="L19" i="41" s="1"/>
  <c r="K28" i="54"/>
  <c r="D17" i="46" s="1"/>
  <c r="J28" i="54"/>
  <c r="J19" i="41" s="1"/>
  <c r="I28" i="54"/>
  <c r="H28" i="54"/>
  <c r="H19" i="41" s="1"/>
  <c r="F28" i="54"/>
  <c r="D28" i="54"/>
  <c r="AB27" i="54"/>
  <c r="AB18" i="41" s="1"/>
  <c r="AA27" i="54"/>
  <c r="AA18" i="41" s="1"/>
  <c r="Z27" i="54"/>
  <c r="Z18" i="41" s="1"/>
  <c r="W27" i="54"/>
  <c r="W18" i="41" s="1"/>
  <c r="V27" i="54"/>
  <c r="V18" i="41" s="1"/>
  <c r="S27" i="54"/>
  <c r="S18" i="41" s="1"/>
  <c r="O27" i="54"/>
  <c r="O18" i="41" s="1"/>
  <c r="N27" i="54"/>
  <c r="N18" i="41" s="1"/>
  <c r="L27" i="54"/>
  <c r="L18" i="41" s="1"/>
  <c r="K27" i="54"/>
  <c r="D33" i="46" s="1"/>
  <c r="J27" i="54"/>
  <c r="J18" i="41" s="1"/>
  <c r="H27" i="54"/>
  <c r="H18" i="41" s="1"/>
  <c r="F27" i="54"/>
  <c r="D27" i="54"/>
  <c r="D18" i="41" s="1"/>
  <c r="AE26" i="54"/>
  <c r="AB26" i="54"/>
  <c r="Z26" i="54"/>
  <c r="Z17" i="41" s="1"/>
  <c r="Y26" i="54"/>
  <c r="Y17" i="41" s="1"/>
  <c r="X26" i="54"/>
  <c r="G11" i="46" s="1"/>
  <c r="V26" i="54"/>
  <c r="V17" i="41" s="1"/>
  <c r="U26" i="54"/>
  <c r="U17" i="41" s="1"/>
  <c r="Q26" i="54"/>
  <c r="Q17" i="41" s="1"/>
  <c r="N26" i="54"/>
  <c r="N17" i="41" s="1"/>
  <c r="M26" i="54"/>
  <c r="M17" i="41" s="1"/>
  <c r="L26" i="54"/>
  <c r="J26" i="54"/>
  <c r="J17" i="41" s="1"/>
  <c r="H26" i="54"/>
  <c r="F26" i="54"/>
  <c r="F24" i="48" s="1"/>
  <c r="L24" i="48" s="1"/>
  <c r="E26" i="54"/>
  <c r="AB25" i="54"/>
  <c r="AB16" i="41" s="1"/>
  <c r="AA25" i="54"/>
  <c r="AA16" i="41" s="1"/>
  <c r="Z25" i="54"/>
  <c r="Z16" i="41" s="1"/>
  <c r="Y25" i="54"/>
  <c r="Y16" i="41" s="1"/>
  <c r="W25" i="54"/>
  <c r="W16" i="41" s="1"/>
  <c r="V25" i="54"/>
  <c r="V16" i="41" s="1"/>
  <c r="U25" i="54"/>
  <c r="U16" i="41" s="1"/>
  <c r="T25" i="54"/>
  <c r="T16" i="41" s="1"/>
  <c r="S25" i="54"/>
  <c r="S16" i="41" s="1"/>
  <c r="O25" i="54"/>
  <c r="O16" i="41" s="1"/>
  <c r="N25" i="54"/>
  <c r="N16" i="41" s="1"/>
  <c r="M25" i="54"/>
  <c r="M16" i="41" s="1"/>
  <c r="L25" i="54"/>
  <c r="L16" i="41" s="1"/>
  <c r="K25" i="54"/>
  <c r="D30" i="46" s="1"/>
  <c r="J25" i="54"/>
  <c r="J16" i="41" s="1"/>
  <c r="H25" i="54"/>
  <c r="H16" i="41" s="1"/>
  <c r="G25" i="54"/>
  <c r="G16" i="41" s="1"/>
  <c r="F25" i="54"/>
  <c r="F54" i="48" s="1"/>
  <c r="E25" i="54"/>
  <c r="C25" i="54"/>
  <c r="AB24" i="54"/>
  <c r="AB15" i="41" s="1"/>
  <c r="AA24" i="54"/>
  <c r="AA15" i="41" s="1"/>
  <c r="Z24" i="54"/>
  <c r="Z15" i="41" s="1"/>
  <c r="Y24" i="54"/>
  <c r="Y15" i="41" s="1"/>
  <c r="X24" i="54"/>
  <c r="G23" i="46" s="1"/>
  <c r="W24" i="54"/>
  <c r="W15" i="41" s="1"/>
  <c r="V24" i="54"/>
  <c r="V15" i="41" s="1"/>
  <c r="U24" i="54"/>
  <c r="U15" i="41" s="1"/>
  <c r="T24" i="54"/>
  <c r="T15" i="41" s="1"/>
  <c r="S24" i="54"/>
  <c r="S15" i="41" s="1"/>
  <c r="O24" i="54"/>
  <c r="O15" i="41" s="1"/>
  <c r="N24" i="54"/>
  <c r="N15" i="41" s="1"/>
  <c r="M24" i="54"/>
  <c r="P24" i="54" s="1"/>
  <c r="L24" i="54"/>
  <c r="L15" i="41" s="1"/>
  <c r="K24" i="54"/>
  <c r="D23" i="46" s="1"/>
  <c r="J24" i="54"/>
  <c r="J15" i="41" s="1"/>
  <c r="I24" i="54"/>
  <c r="H24" i="54"/>
  <c r="H15" i="41" s="1"/>
  <c r="G24" i="54"/>
  <c r="G15" i="41" s="1"/>
  <c r="F24" i="54"/>
  <c r="D24" i="54"/>
  <c r="AH24" i="54" s="1"/>
  <c r="O22" i="37" s="1"/>
  <c r="C22" i="37" s="1"/>
  <c r="I22" i="37" s="1"/>
  <c r="AA23" i="54"/>
  <c r="AA14" i="41" s="1"/>
  <c r="Z23" i="54"/>
  <c r="Z14" i="41" s="1"/>
  <c r="Y23" i="54"/>
  <c r="Y14" i="41" s="1"/>
  <c r="W23" i="54"/>
  <c r="W14" i="41" s="1"/>
  <c r="V23" i="54"/>
  <c r="V14" i="41" s="1"/>
  <c r="U23" i="54"/>
  <c r="U14" i="41" s="1"/>
  <c r="S23" i="54"/>
  <c r="S14" i="41" s="1"/>
  <c r="N23" i="54"/>
  <c r="N14" i="41" s="1"/>
  <c r="M23" i="54"/>
  <c r="M14" i="41" s="1"/>
  <c r="J23" i="54"/>
  <c r="J14" i="41" s="1"/>
  <c r="G23" i="54"/>
  <c r="G14" i="41" s="1"/>
  <c r="E23" i="54"/>
  <c r="AB22" i="54"/>
  <c r="AB13" i="41" s="1"/>
  <c r="AA22" i="54"/>
  <c r="AA13" i="41" s="1"/>
  <c r="Z22" i="54"/>
  <c r="Z13" i="41" s="1"/>
  <c r="Y22" i="54"/>
  <c r="Y13" i="41" s="1"/>
  <c r="W22" i="54"/>
  <c r="W13" i="41" s="1"/>
  <c r="V22" i="54"/>
  <c r="V13" i="41" s="1"/>
  <c r="U22" i="54"/>
  <c r="U13" i="41" s="1"/>
  <c r="T22" i="54"/>
  <c r="T13" i="41" s="1"/>
  <c r="S22" i="54"/>
  <c r="S13" i="41" s="1"/>
  <c r="O22" i="54"/>
  <c r="O13" i="41" s="1"/>
  <c r="N22" i="54"/>
  <c r="N13" i="41" s="1"/>
  <c r="M22" i="54"/>
  <c r="M13" i="41" s="1"/>
  <c r="L22" i="54"/>
  <c r="L13" i="41" s="1"/>
  <c r="K22" i="54"/>
  <c r="D19" i="46" s="1"/>
  <c r="J22" i="54"/>
  <c r="J13" i="41" s="1"/>
  <c r="F22" i="54"/>
  <c r="E22" i="54"/>
  <c r="D22" i="54"/>
  <c r="AA21" i="54"/>
  <c r="AA12" i="41" s="1"/>
  <c r="Z21" i="54"/>
  <c r="Y21" i="54"/>
  <c r="Y12" i="41" s="1"/>
  <c r="W21" i="54"/>
  <c r="W12" i="41" s="1"/>
  <c r="V21" i="54"/>
  <c r="U21" i="54"/>
  <c r="U12" i="41" s="1"/>
  <c r="S21" i="54"/>
  <c r="S12" i="41" s="1"/>
  <c r="O21" i="54"/>
  <c r="O12" i="41" s="1"/>
  <c r="N21" i="54"/>
  <c r="M21" i="54"/>
  <c r="M12" i="41" s="1"/>
  <c r="K21" i="54"/>
  <c r="D18" i="46" s="1"/>
  <c r="J21" i="54"/>
  <c r="G21" i="54"/>
  <c r="G12" i="41" s="1"/>
  <c r="F21" i="54"/>
  <c r="E21" i="54"/>
  <c r="AB20" i="54"/>
  <c r="AB11" i="41" s="1"/>
  <c r="AA20" i="54"/>
  <c r="Z20" i="54"/>
  <c r="W20" i="54"/>
  <c r="V20" i="54"/>
  <c r="T20" i="54"/>
  <c r="T11" i="41" s="1"/>
  <c r="S20" i="54"/>
  <c r="O20" i="54"/>
  <c r="N20" i="54"/>
  <c r="L20" i="54"/>
  <c r="L11" i="41" s="1"/>
  <c r="K20" i="54"/>
  <c r="D27" i="46" s="1"/>
  <c r="J20" i="54"/>
  <c r="H20" i="54"/>
  <c r="H11" i="41" s="1"/>
  <c r="G20" i="54"/>
  <c r="F20" i="54"/>
  <c r="E20" i="54"/>
  <c r="C20" i="54"/>
  <c r="AB19" i="54"/>
  <c r="AA19" i="54"/>
  <c r="AA10" i="41" s="1"/>
  <c r="Z19" i="54"/>
  <c r="Z10" i="41" s="1"/>
  <c r="Y19" i="54"/>
  <c r="Y10" i="41" s="1"/>
  <c r="W19" i="54"/>
  <c r="W10" i="41" s="1"/>
  <c r="V19" i="54"/>
  <c r="V10" i="41" s="1"/>
  <c r="U19" i="54"/>
  <c r="U10" i="41" s="1"/>
  <c r="T19" i="54"/>
  <c r="S19" i="54"/>
  <c r="S10" i="41" s="1"/>
  <c r="R19" i="54"/>
  <c r="F10" i="46" s="1"/>
  <c r="Q19" i="54"/>
  <c r="Q10" i="41" s="1"/>
  <c r="P19" i="54"/>
  <c r="O19" i="54"/>
  <c r="O10" i="41" s="1"/>
  <c r="N19" i="54"/>
  <c r="N10" i="41" s="1"/>
  <c r="M19" i="54"/>
  <c r="M10" i="41" s="1"/>
  <c r="L19" i="54"/>
  <c r="K19" i="54"/>
  <c r="D10" i="46" s="1"/>
  <c r="J19" i="54"/>
  <c r="J10" i="41" s="1"/>
  <c r="H19" i="54"/>
  <c r="H10" i="41" s="1"/>
  <c r="G19" i="54"/>
  <c r="G10" i="41" s="1"/>
  <c r="F19" i="54"/>
  <c r="E19" i="54"/>
  <c r="AB18" i="54"/>
  <c r="AB9" i="41" s="1"/>
  <c r="AA18" i="54"/>
  <c r="Z18" i="54"/>
  <c r="Z9" i="41" s="1"/>
  <c r="Y18" i="54"/>
  <c r="Y9" i="41" s="1"/>
  <c r="W18" i="54"/>
  <c r="V18" i="54"/>
  <c r="V9" i="41" s="1"/>
  <c r="U18" i="54"/>
  <c r="U9" i="41" s="1"/>
  <c r="T18" i="54"/>
  <c r="T9" i="41" s="1"/>
  <c r="S18" i="54"/>
  <c r="S9" i="41" s="1"/>
  <c r="R18" i="54"/>
  <c r="F16" i="46" s="1"/>
  <c r="Q18" i="54"/>
  <c r="Q9" i="41" s="1"/>
  <c r="O18" i="54"/>
  <c r="N18" i="54"/>
  <c r="N9" i="41" s="1"/>
  <c r="M18" i="54"/>
  <c r="M9" i="41" s="1"/>
  <c r="L18" i="54"/>
  <c r="L9" i="41" s="1"/>
  <c r="K18" i="54"/>
  <c r="D16" i="46" s="1"/>
  <c r="J18" i="54"/>
  <c r="J9" i="41" s="1"/>
  <c r="H18" i="54"/>
  <c r="H9" i="41" s="1"/>
  <c r="G18" i="54"/>
  <c r="F18" i="54"/>
  <c r="F27" i="48" s="1"/>
  <c r="E18" i="54"/>
  <c r="Q14" i="54"/>
  <c r="C14" i="54"/>
  <c r="A12" i="54"/>
  <c r="B9" i="54"/>
  <c r="BW50" i="51" l="1"/>
  <c r="AK74" i="41"/>
  <c r="AI10" i="41"/>
  <c r="AI25" i="41"/>
  <c r="I20" i="49"/>
  <c r="M65" i="54"/>
  <c r="BW35" i="51"/>
  <c r="BW44" i="51"/>
  <c r="J51" i="47"/>
  <c r="AK72" i="52"/>
  <c r="C65" i="54"/>
  <c r="AG65" i="52"/>
  <c r="I18" i="41"/>
  <c r="P26" i="41"/>
  <c r="AA66" i="52"/>
  <c r="AA65" i="54" s="1"/>
  <c r="E66" i="52"/>
  <c r="E65" i="54" s="1"/>
  <c r="AG64" i="52"/>
  <c r="E65" i="52"/>
  <c r="AK101" i="41"/>
  <c r="AK109" i="41"/>
  <c r="AA61" i="54"/>
  <c r="P66" i="52"/>
  <c r="P65" i="54" s="1"/>
  <c r="J20" i="49"/>
  <c r="O65" i="54"/>
  <c r="BW46" i="51"/>
  <c r="BW55" i="51"/>
  <c r="AK63" i="52"/>
  <c r="BX55" i="51" s="1"/>
  <c r="AI18" i="54"/>
  <c r="H61" i="54"/>
  <c r="H18" i="47"/>
  <c r="K18" i="47" s="1"/>
  <c r="I18" i="47"/>
  <c r="AF26" i="52"/>
  <c r="AJ26" i="52"/>
  <c r="AG43" i="52"/>
  <c r="J40" i="47"/>
  <c r="AD52" i="52"/>
  <c r="AH52" i="52"/>
  <c r="AK52" i="52" s="1"/>
  <c r="BX44" i="51" s="1"/>
  <c r="I42" i="47"/>
  <c r="H42" i="47"/>
  <c r="K42" i="47" s="1"/>
  <c r="I46" i="47"/>
  <c r="H46" i="47"/>
  <c r="K46" i="47" s="1"/>
  <c r="E51" i="47"/>
  <c r="H51" i="47"/>
  <c r="K51" i="47" s="1"/>
  <c r="I51" i="47"/>
  <c r="AG72" i="52"/>
  <c r="G9" i="41"/>
  <c r="K9" i="41"/>
  <c r="O9" i="41"/>
  <c r="W9" i="41"/>
  <c r="AA9" i="41"/>
  <c r="L10" i="41"/>
  <c r="T10" i="41"/>
  <c r="AB10" i="41"/>
  <c r="E11" i="41"/>
  <c r="F12" i="41"/>
  <c r="J12" i="41"/>
  <c r="N12" i="41"/>
  <c r="V12" i="41"/>
  <c r="Z12" i="41"/>
  <c r="K13" i="41"/>
  <c r="P13" i="41" s="1"/>
  <c r="M15" i="41"/>
  <c r="F16" i="41"/>
  <c r="K25" i="41"/>
  <c r="P25" i="41" s="1"/>
  <c r="S25" i="41"/>
  <c r="M27" i="41"/>
  <c r="O33" i="41"/>
  <c r="H34" i="41"/>
  <c r="L34" i="41"/>
  <c r="AB34" i="41"/>
  <c r="K37" i="41"/>
  <c r="F90" i="41"/>
  <c r="AH54" i="41"/>
  <c r="AC63" i="41"/>
  <c r="AJ63" i="41"/>
  <c r="AK63" i="41" s="1"/>
  <c r="AK64" i="41"/>
  <c r="AF64" i="41"/>
  <c r="AH65" i="41"/>
  <c r="I65" i="41"/>
  <c r="AG66" i="41"/>
  <c r="AC79" i="41"/>
  <c r="AJ79" i="41"/>
  <c r="AK79" i="41" s="1"/>
  <c r="AF80" i="41"/>
  <c r="AH81" i="41"/>
  <c r="AK81" i="41" s="1"/>
  <c r="I81" i="41"/>
  <c r="P99" i="41"/>
  <c r="K135" i="41"/>
  <c r="AE135" i="41"/>
  <c r="AH100" i="41"/>
  <c r="I100" i="41"/>
  <c r="AC114" i="41"/>
  <c r="AJ114" i="41"/>
  <c r="AK114" i="41" s="1"/>
  <c r="AE315" i="41"/>
  <c r="AF495" i="41"/>
  <c r="AE495" i="41"/>
  <c r="AK506" i="41"/>
  <c r="AK528" i="41"/>
  <c r="AK538" i="41"/>
  <c r="AK611" i="41"/>
  <c r="D55" i="48"/>
  <c r="C33" i="46"/>
  <c r="E33" i="46" s="1"/>
  <c r="F38" i="48"/>
  <c r="P18" i="54"/>
  <c r="AC19" i="54"/>
  <c r="F47" i="48"/>
  <c r="C19" i="46"/>
  <c r="E19" i="46" s="1"/>
  <c r="D39" i="48"/>
  <c r="P22" i="54"/>
  <c r="F44" i="48"/>
  <c r="C54" i="48"/>
  <c r="I27" i="54"/>
  <c r="F53" i="48"/>
  <c r="V62" i="54"/>
  <c r="AK14" i="52"/>
  <c r="BX6" i="51" s="1"/>
  <c r="AK18" i="52"/>
  <c r="BX10" i="51" s="1"/>
  <c r="AK22" i="52"/>
  <c r="BX14" i="51" s="1"/>
  <c r="AG26" i="52"/>
  <c r="AK30" i="52"/>
  <c r="BX22" i="51" s="1"/>
  <c r="AK34" i="52"/>
  <c r="BX26" i="51" s="1"/>
  <c r="AK38" i="52"/>
  <c r="BX30" i="51" s="1"/>
  <c r="AK42" i="52"/>
  <c r="BX34" i="51" s="1"/>
  <c r="J25" i="47"/>
  <c r="AD43" i="52"/>
  <c r="AH43" i="52"/>
  <c r="AK43" i="52" s="1"/>
  <c r="BX35" i="51" s="1"/>
  <c r="AK46" i="52"/>
  <c r="BX38" i="51" s="1"/>
  <c r="AK50" i="52"/>
  <c r="BX42" i="51" s="1"/>
  <c r="AJ61" i="52"/>
  <c r="AK62" i="52"/>
  <c r="BX54" i="51" s="1"/>
  <c r="J49" i="47"/>
  <c r="AD63" i="52"/>
  <c r="AH63" i="52"/>
  <c r="F66" i="52"/>
  <c r="F65" i="54" s="1"/>
  <c r="J66" i="52"/>
  <c r="J65" i="54" s="1"/>
  <c r="AD72" i="52"/>
  <c r="A1803" i="41"/>
  <c r="A1443" i="41"/>
  <c r="A1353" i="41"/>
  <c r="A1398" i="41"/>
  <c r="A1308" i="41"/>
  <c r="A1173" i="41"/>
  <c r="A1218" i="41"/>
  <c r="A1128" i="41"/>
  <c r="A948" i="41"/>
  <c r="A993" i="41"/>
  <c r="A903" i="41"/>
  <c r="A813" i="41"/>
  <c r="A723" i="41"/>
  <c r="A633" i="41"/>
  <c r="A543" i="41"/>
  <c r="A858" i="41"/>
  <c r="A588" i="41"/>
  <c r="A498" i="41"/>
  <c r="A408" i="41"/>
  <c r="A318" i="41"/>
  <c r="A1758" i="41" s="1"/>
  <c r="A228" i="41"/>
  <c r="A1623" i="41" s="1"/>
  <c r="A138" i="41"/>
  <c r="A48" i="41"/>
  <c r="A678" i="41"/>
  <c r="A453" i="41"/>
  <c r="A363" i="41"/>
  <c r="A273" i="41"/>
  <c r="A183" i="41"/>
  <c r="A1578" i="41" s="1"/>
  <c r="A93" i="41"/>
  <c r="E10" i="41"/>
  <c r="F11" i="41"/>
  <c r="J11" i="41"/>
  <c r="N11" i="41"/>
  <c r="V11" i="41"/>
  <c r="Z11" i="41"/>
  <c r="K12" i="41"/>
  <c r="P12" i="41" s="1"/>
  <c r="D13" i="41"/>
  <c r="E14" i="41"/>
  <c r="F15" i="41"/>
  <c r="C16" i="41"/>
  <c r="K16" i="41"/>
  <c r="P16" i="41" s="1"/>
  <c r="H17" i="41"/>
  <c r="L17" i="41"/>
  <c r="X17" i="41"/>
  <c r="AB17" i="41"/>
  <c r="F19" i="41"/>
  <c r="K20" i="41"/>
  <c r="E22" i="41"/>
  <c r="E38" i="41"/>
  <c r="N39" i="41"/>
  <c r="K40" i="41"/>
  <c r="C44" i="41"/>
  <c r="K44" i="41"/>
  <c r="C90" i="41"/>
  <c r="G90" i="41"/>
  <c r="P54" i="41"/>
  <c r="O90" i="41"/>
  <c r="T90" i="41"/>
  <c r="X90" i="41"/>
  <c r="AB90" i="41"/>
  <c r="AG55" i="41"/>
  <c r="AG90" i="41" s="1"/>
  <c r="I59" i="41"/>
  <c r="AC59" i="41"/>
  <c r="AJ59" i="41"/>
  <c r="AK59" i="41" s="1"/>
  <c r="AK60" i="41"/>
  <c r="AF60" i="41"/>
  <c r="AH61" i="41"/>
  <c r="I61" i="41"/>
  <c r="AF61" i="41"/>
  <c r="AG65" i="41"/>
  <c r="AD65" i="41"/>
  <c r="AJ65" i="41"/>
  <c r="AK65" i="41" s="1"/>
  <c r="AH66" i="41"/>
  <c r="AK66" i="41" s="1"/>
  <c r="AF67" i="41"/>
  <c r="AH68" i="41"/>
  <c r="P70" i="41"/>
  <c r="AF70" i="41"/>
  <c r="AG71" i="41"/>
  <c r="AH74" i="41"/>
  <c r="I75" i="41"/>
  <c r="AC75" i="41"/>
  <c r="AJ75" i="41"/>
  <c r="AK75" i="41" s="1"/>
  <c r="AF76" i="41"/>
  <c r="AH77" i="41"/>
  <c r="I77" i="41"/>
  <c r="AF77" i="41"/>
  <c r="AD81" i="41"/>
  <c r="AF83" i="41"/>
  <c r="AH84" i="41"/>
  <c r="P86" i="41"/>
  <c r="AF86" i="41"/>
  <c r="AG87" i="41"/>
  <c r="AG99" i="41"/>
  <c r="AG135" i="41" s="1"/>
  <c r="C135" i="41"/>
  <c r="G135" i="41"/>
  <c r="L135" i="41"/>
  <c r="Q135" i="41"/>
  <c r="U135" i="41"/>
  <c r="Y135" i="41"/>
  <c r="AG100" i="41"/>
  <c r="AD100" i="41"/>
  <c r="AJ100" i="41"/>
  <c r="AK100" i="41" s="1"/>
  <c r="AH101" i="41"/>
  <c r="AC110" i="41"/>
  <c r="AJ110" i="41"/>
  <c r="AK110" i="41" s="1"/>
  <c r="AK111" i="41"/>
  <c r="AF111" i="41"/>
  <c r="AH112" i="41"/>
  <c r="I112" i="41"/>
  <c r="AF112" i="41"/>
  <c r="AK117" i="41"/>
  <c r="AK121" i="41"/>
  <c r="AK125" i="41"/>
  <c r="AK129" i="41"/>
  <c r="AK133" i="41"/>
  <c r="P180" i="41"/>
  <c r="AE180" i="41"/>
  <c r="AG225" i="41"/>
  <c r="AK191" i="41"/>
  <c r="AK195" i="41"/>
  <c r="AK199" i="41"/>
  <c r="AK203" i="41"/>
  <c r="AK207" i="41"/>
  <c r="AK211" i="41"/>
  <c r="AK215" i="41"/>
  <c r="AK219" i="41"/>
  <c r="AK223" i="41"/>
  <c r="P270" i="41"/>
  <c r="AG315" i="41"/>
  <c r="AK281" i="41"/>
  <c r="AK285" i="41"/>
  <c r="AK289" i="41"/>
  <c r="AK293" i="41"/>
  <c r="AK297" i="41"/>
  <c r="AK301" i="41"/>
  <c r="AK305" i="41"/>
  <c r="AK309" i="41"/>
  <c r="AK313" i="41"/>
  <c r="P360" i="41"/>
  <c r="AG405" i="41"/>
  <c r="AK371" i="41"/>
  <c r="AK375" i="41"/>
  <c r="AK379" i="41"/>
  <c r="AK383" i="41"/>
  <c r="AK387" i="41"/>
  <c r="AK391" i="41"/>
  <c r="AK395" i="41"/>
  <c r="AK399" i="41"/>
  <c r="AK403" i="41"/>
  <c r="P450" i="41"/>
  <c r="AE450" i="41"/>
  <c r="AG495" i="41"/>
  <c r="AK461" i="41"/>
  <c r="AK465" i="41"/>
  <c r="AK469" i="41"/>
  <c r="AK473" i="41"/>
  <c r="AK477" i="41"/>
  <c r="AK481" i="41"/>
  <c r="AK485" i="41"/>
  <c r="AK489" i="41"/>
  <c r="AK493" i="41"/>
  <c r="AK514" i="41"/>
  <c r="AK520" i="41"/>
  <c r="AK530" i="41"/>
  <c r="AK569" i="41"/>
  <c r="AK571" i="41"/>
  <c r="AK577" i="41"/>
  <c r="AK598" i="41"/>
  <c r="AK627" i="41"/>
  <c r="AK646" i="41"/>
  <c r="AK708" i="41"/>
  <c r="AC18" i="54"/>
  <c r="F45" i="48"/>
  <c r="C47" i="48"/>
  <c r="P21" i="54"/>
  <c r="I22" i="54"/>
  <c r="AE24" i="54"/>
  <c r="P25" i="54"/>
  <c r="F55" i="48"/>
  <c r="W62" i="54"/>
  <c r="J18" i="47"/>
  <c r="AH26" i="52"/>
  <c r="E40" i="47"/>
  <c r="H40" i="47"/>
  <c r="K40" i="47" s="1"/>
  <c r="I40" i="47"/>
  <c r="J42" i="47"/>
  <c r="AH54" i="52"/>
  <c r="AK54" i="52" s="1"/>
  <c r="BX46" i="51" s="1"/>
  <c r="J46" i="47"/>
  <c r="AH58" i="52"/>
  <c r="AK58" i="52" s="1"/>
  <c r="BX50" i="51" s="1"/>
  <c r="AH65" i="52"/>
  <c r="C1805" i="41"/>
  <c r="C1715" i="41"/>
  <c r="C1625" i="41"/>
  <c r="C1535" i="41"/>
  <c r="C1760" i="41"/>
  <c r="C1670" i="41"/>
  <c r="C1580" i="41"/>
  <c r="C1490" i="41"/>
  <c r="C1400" i="41"/>
  <c r="C1310" i="41"/>
  <c r="C1445" i="41"/>
  <c r="C1355" i="41"/>
  <c r="C1220" i="41"/>
  <c r="C1130" i="41"/>
  <c r="C1040" i="41"/>
  <c r="C950" i="41"/>
  <c r="C1265" i="41"/>
  <c r="C995" i="41"/>
  <c r="C905" i="41"/>
  <c r="C815" i="41"/>
  <c r="C725" i="41"/>
  <c r="C635" i="41"/>
  <c r="C1175" i="41"/>
  <c r="C860" i="41"/>
  <c r="C770" i="41"/>
  <c r="C680" i="41"/>
  <c r="C590" i="41"/>
  <c r="C1085" i="41"/>
  <c r="C545" i="41"/>
  <c r="C455" i="41"/>
  <c r="C365" i="41"/>
  <c r="C275" i="41"/>
  <c r="C185" i="41"/>
  <c r="C95" i="41"/>
  <c r="C500" i="41"/>
  <c r="C410" i="41"/>
  <c r="C320" i="41"/>
  <c r="C230" i="41"/>
  <c r="C140" i="41"/>
  <c r="E9" i="41"/>
  <c r="F10" i="41"/>
  <c r="R10" i="41"/>
  <c r="C11" i="41"/>
  <c r="AG11" i="41" s="1"/>
  <c r="G11" i="41"/>
  <c r="K11" i="41"/>
  <c r="O11" i="41"/>
  <c r="S11" i="41"/>
  <c r="W11" i="41"/>
  <c r="AA11" i="41"/>
  <c r="E13" i="41"/>
  <c r="K15" i="41"/>
  <c r="P15" i="41" s="1"/>
  <c r="E17" i="41"/>
  <c r="F18" i="41"/>
  <c r="K19" i="41"/>
  <c r="E21" i="41"/>
  <c r="K27" i="41"/>
  <c r="E29" i="41"/>
  <c r="E37" i="41"/>
  <c r="R38" i="41"/>
  <c r="G39" i="41"/>
  <c r="O39" i="41"/>
  <c r="W39" i="41"/>
  <c r="D90" i="41"/>
  <c r="H90" i="41"/>
  <c r="L90" i="41"/>
  <c r="AI90" i="41"/>
  <c r="I55" i="41"/>
  <c r="AC55" i="41"/>
  <c r="AJ55" i="41"/>
  <c r="AK55" i="41" s="1"/>
  <c r="AK56" i="41"/>
  <c r="AF56" i="41"/>
  <c r="AH57" i="41"/>
  <c r="I57" i="41"/>
  <c r="AG61" i="41"/>
  <c r="AD61" i="41"/>
  <c r="AJ61" i="41"/>
  <c r="AK61" i="41" s="1"/>
  <c r="AF63" i="41"/>
  <c r="AH64" i="41"/>
  <c r="P66" i="41"/>
  <c r="AF66" i="41"/>
  <c r="AG67" i="41"/>
  <c r="I71" i="41"/>
  <c r="AC71" i="41"/>
  <c r="AJ71" i="41"/>
  <c r="AK71" i="41" s="1"/>
  <c r="AK72" i="41"/>
  <c r="AF72" i="41"/>
  <c r="AH73" i="41"/>
  <c r="AK73" i="41" s="1"/>
  <c r="I73" i="41"/>
  <c r="AD77" i="41"/>
  <c r="AJ77" i="41"/>
  <c r="AK77" i="41" s="1"/>
  <c r="AF79" i="41"/>
  <c r="AH80" i="41"/>
  <c r="P82" i="41"/>
  <c r="AF82" i="41"/>
  <c r="AG83" i="41"/>
  <c r="I87" i="41"/>
  <c r="AC87" i="41"/>
  <c r="AJ87" i="41"/>
  <c r="AK87" i="41" s="1"/>
  <c r="AK88" i="41"/>
  <c r="AF88" i="41"/>
  <c r="AH89" i="41"/>
  <c r="I89" i="41"/>
  <c r="AH99" i="41"/>
  <c r="H135" i="41"/>
  <c r="M135" i="41"/>
  <c r="R135" i="41"/>
  <c r="V135" i="41"/>
  <c r="Z135" i="41"/>
  <c r="AF135" i="41" s="1"/>
  <c r="AI135" i="41"/>
  <c r="P101" i="41"/>
  <c r="AF101" i="41"/>
  <c r="AG102" i="41"/>
  <c r="I106" i="41"/>
  <c r="AC106" i="41"/>
  <c r="AJ106" i="41"/>
  <c r="AK106" i="41" s="1"/>
  <c r="AK107" i="41"/>
  <c r="AF107" i="41"/>
  <c r="AH108" i="41"/>
  <c r="I108" i="41"/>
  <c r="AD112" i="41"/>
  <c r="AJ112" i="41"/>
  <c r="AK112" i="41" s="1"/>
  <c r="AF114" i="41"/>
  <c r="AC180" i="41"/>
  <c r="AK146" i="41"/>
  <c r="AK150" i="41"/>
  <c r="AK154" i="41"/>
  <c r="AK158" i="41"/>
  <c r="AK162" i="41"/>
  <c r="AK166" i="41"/>
  <c r="AK170" i="41"/>
  <c r="AK174" i="41"/>
  <c r="AK178" i="41"/>
  <c r="AH225" i="41"/>
  <c r="AC270" i="41"/>
  <c r="AK236" i="41"/>
  <c r="AK240" i="41"/>
  <c r="AK248" i="41"/>
  <c r="AK252" i="41"/>
  <c r="AK256" i="41"/>
  <c r="AK260" i="41"/>
  <c r="AK264" i="41"/>
  <c r="AK268" i="41"/>
  <c r="AH315" i="41"/>
  <c r="AK326" i="41"/>
  <c r="AK330" i="41"/>
  <c r="AK334" i="41"/>
  <c r="AK338" i="41"/>
  <c r="AK342" i="41"/>
  <c r="AK346" i="41"/>
  <c r="AH405" i="41"/>
  <c r="AD405" i="41"/>
  <c r="AH495" i="41"/>
  <c r="AK492" i="41"/>
  <c r="AI540" i="41"/>
  <c r="AK522" i="41"/>
  <c r="AK532" i="41"/>
  <c r="AK561" i="41"/>
  <c r="AK670" i="41"/>
  <c r="AK689" i="41"/>
  <c r="AK732" i="41"/>
  <c r="AG20" i="54"/>
  <c r="AI19" i="54"/>
  <c r="AH22" i="54"/>
  <c r="O20" i="37" s="1"/>
  <c r="C23" i="46"/>
  <c r="E23" i="46" s="1"/>
  <c r="D44" i="48"/>
  <c r="J23" i="46"/>
  <c r="AF24" i="54"/>
  <c r="AG25" i="54"/>
  <c r="D53" i="48"/>
  <c r="M53" i="48" s="1"/>
  <c r="C17" i="46"/>
  <c r="E17" i="46" s="1"/>
  <c r="K61" i="54"/>
  <c r="AK16" i="52"/>
  <c r="BX8" i="51" s="1"/>
  <c r="AK20" i="52"/>
  <c r="BX12" i="51" s="1"/>
  <c r="AK24" i="52"/>
  <c r="BX16" i="51" s="1"/>
  <c r="AK28" i="52"/>
  <c r="BX20" i="51" s="1"/>
  <c r="AK32" i="52"/>
  <c r="BX24" i="51" s="1"/>
  <c r="AK36" i="52"/>
  <c r="BX28" i="51" s="1"/>
  <c r="AK40" i="52"/>
  <c r="BX32" i="51" s="1"/>
  <c r="I25" i="47"/>
  <c r="H25" i="47"/>
  <c r="K25" i="47" s="1"/>
  <c r="AK44" i="52"/>
  <c r="BX36" i="51" s="1"/>
  <c r="AK48" i="52"/>
  <c r="BX40" i="51" s="1"/>
  <c r="AK56" i="52"/>
  <c r="BX48" i="51" s="1"/>
  <c r="AK60" i="52"/>
  <c r="BX52" i="51" s="1"/>
  <c r="E49" i="47"/>
  <c r="I49" i="47"/>
  <c r="H49" i="47"/>
  <c r="K49" i="47" s="1"/>
  <c r="I64" i="52"/>
  <c r="I65" i="52" s="1"/>
  <c r="I66" i="52" s="1"/>
  <c r="I65" i="54" s="1"/>
  <c r="D66" i="52"/>
  <c r="H66" i="52"/>
  <c r="H65" i="54" s="1"/>
  <c r="Q1760" i="41"/>
  <c r="Q1805" i="41"/>
  <c r="Q1670" i="41"/>
  <c r="Q1580" i="41"/>
  <c r="Q1715" i="41"/>
  <c r="Q1625" i="41"/>
  <c r="Q1535" i="41"/>
  <c r="Q1490" i="41"/>
  <c r="Q1400" i="41"/>
  <c r="Q1310" i="41"/>
  <c r="Q1445" i="41"/>
  <c r="Q1355" i="41"/>
  <c r="Q1265" i="41"/>
  <c r="Q1220" i="41"/>
  <c r="Q1130" i="41"/>
  <c r="Q1040" i="41"/>
  <c r="Q1175" i="41"/>
  <c r="Q1085" i="41"/>
  <c r="Q995" i="41"/>
  <c r="Q950" i="41"/>
  <c r="Q860" i="41"/>
  <c r="Q770" i="41"/>
  <c r="Q680" i="41"/>
  <c r="Q590" i="41"/>
  <c r="Q905" i="41"/>
  <c r="Q815" i="41"/>
  <c r="Q545" i="41"/>
  <c r="Q455" i="41"/>
  <c r="Q365" i="41"/>
  <c r="Q275" i="41"/>
  <c r="Q185" i="41"/>
  <c r="Q95" i="41"/>
  <c r="Q725" i="41"/>
  <c r="Q635" i="41"/>
  <c r="Q500" i="41"/>
  <c r="Q410" i="41"/>
  <c r="Q320" i="41"/>
  <c r="Q230" i="41"/>
  <c r="Q140" i="41"/>
  <c r="F9" i="41"/>
  <c r="R9" i="41"/>
  <c r="K10" i="41"/>
  <c r="P10" i="41" s="1"/>
  <c r="E12" i="41"/>
  <c r="F13" i="41"/>
  <c r="D15" i="41"/>
  <c r="X15" i="41"/>
  <c r="E16" i="41"/>
  <c r="F17" i="41"/>
  <c r="K18" i="41"/>
  <c r="D19" i="41"/>
  <c r="F21" i="41"/>
  <c r="K22" i="41"/>
  <c r="E24" i="41"/>
  <c r="F25" i="41"/>
  <c r="K30" i="41"/>
  <c r="F41" i="41"/>
  <c r="J41" i="41"/>
  <c r="K42" i="41"/>
  <c r="C50" i="41"/>
  <c r="I54" i="41"/>
  <c r="AJ54" i="41"/>
  <c r="R90" i="41"/>
  <c r="AD54" i="41"/>
  <c r="V90" i="41"/>
  <c r="Z90" i="41"/>
  <c r="AD57" i="41"/>
  <c r="AK57" i="41"/>
  <c r="AH58" i="41"/>
  <c r="AK58" i="41" s="1"/>
  <c r="AD63" i="41"/>
  <c r="AC67" i="41"/>
  <c r="AJ67" i="41"/>
  <c r="AK67" i="41" s="1"/>
  <c r="AK68" i="41"/>
  <c r="AF68" i="41"/>
  <c r="AH69" i="41"/>
  <c r="AK69" i="41" s="1"/>
  <c r="I69" i="41"/>
  <c r="AF69" i="41"/>
  <c r="AD73" i="41"/>
  <c r="AD79" i="41"/>
  <c r="AH82" i="41"/>
  <c r="AK82" i="41" s="1"/>
  <c r="AC83" i="41"/>
  <c r="AJ83" i="41"/>
  <c r="AK83" i="41" s="1"/>
  <c r="AF84" i="41"/>
  <c r="AH85" i="41"/>
  <c r="AK85" i="41" s="1"/>
  <c r="I85" i="41"/>
  <c r="AF85" i="41"/>
  <c r="AD89" i="41"/>
  <c r="AJ89" i="41"/>
  <c r="AK89" i="41" s="1"/>
  <c r="Q90" i="41"/>
  <c r="E135" i="41"/>
  <c r="J135" i="41"/>
  <c r="N135" i="41"/>
  <c r="S135" i="41"/>
  <c r="W135" i="41"/>
  <c r="AA135" i="41"/>
  <c r="AC102" i="41"/>
  <c r="AJ102" i="41"/>
  <c r="AK102" i="41" s="1"/>
  <c r="AH102" i="41"/>
  <c r="AK103" i="41"/>
  <c r="AF103" i="41"/>
  <c r="AH104" i="41"/>
  <c r="AK104" i="41" s="1"/>
  <c r="I104" i="41"/>
  <c r="AF104" i="41"/>
  <c r="AD108" i="41"/>
  <c r="AJ108" i="41"/>
  <c r="AK108" i="41" s="1"/>
  <c r="AH109" i="41"/>
  <c r="AF110" i="41"/>
  <c r="AH111" i="41"/>
  <c r="P113" i="41"/>
  <c r="AF113" i="41"/>
  <c r="AG114" i="41"/>
  <c r="AD114" i="41"/>
  <c r="I180" i="41"/>
  <c r="AK148" i="41"/>
  <c r="AK152" i="41"/>
  <c r="AK156" i="41"/>
  <c r="AK160" i="41"/>
  <c r="AK164" i="41"/>
  <c r="AK168" i="41"/>
  <c r="AK172" i="41"/>
  <c r="AK176" i="41"/>
  <c r="AK238" i="41"/>
  <c r="AK242" i="41"/>
  <c r="AK246" i="41"/>
  <c r="AK250" i="41"/>
  <c r="AK254" i="41"/>
  <c r="AK258" i="41"/>
  <c r="AK262" i="41"/>
  <c r="AK266" i="41"/>
  <c r="AK328" i="41"/>
  <c r="AK332" i="41"/>
  <c r="AK336" i="41"/>
  <c r="AK340" i="41"/>
  <c r="AK344" i="41"/>
  <c r="AK348" i="41"/>
  <c r="AK352" i="41"/>
  <c r="AK356" i="41"/>
  <c r="AK418" i="41"/>
  <c r="AK422" i="41"/>
  <c r="AK426" i="41"/>
  <c r="AK430" i="41"/>
  <c r="AK434" i="41"/>
  <c r="AF540" i="41"/>
  <c r="AE540" i="41"/>
  <c r="AK536" i="41"/>
  <c r="AK553" i="41"/>
  <c r="AK583" i="41"/>
  <c r="AK662" i="41"/>
  <c r="AF116" i="41"/>
  <c r="AJ116" i="41"/>
  <c r="AK116" i="41" s="1"/>
  <c r="AD118" i="41"/>
  <c r="AF120" i="41"/>
  <c r="AJ120" i="41"/>
  <c r="AK120" i="41" s="1"/>
  <c r="AD122" i="41"/>
  <c r="AF124" i="41"/>
  <c r="AJ124" i="41"/>
  <c r="AK124" i="41" s="1"/>
  <c r="AD126" i="41"/>
  <c r="AF128" i="41"/>
  <c r="AJ128" i="41"/>
  <c r="AK128" i="41" s="1"/>
  <c r="AD130" i="41"/>
  <c r="AF132" i="41"/>
  <c r="AJ132" i="41"/>
  <c r="AK132" i="41" s="1"/>
  <c r="AD134" i="41"/>
  <c r="AG144" i="41"/>
  <c r="AG180" i="41" s="1"/>
  <c r="AD145" i="41"/>
  <c r="AF147" i="41"/>
  <c r="AJ147" i="41"/>
  <c r="AK147" i="41" s="1"/>
  <c r="AD149" i="41"/>
  <c r="AF151" i="41"/>
  <c r="AJ151" i="41"/>
  <c r="AK151" i="41" s="1"/>
  <c r="AD153" i="41"/>
  <c r="AF155" i="41"/>
  <c r="AJ155" i="41"/>
  <c r="AK155" i="41" s="1"/>
  <c r="AD157" i="41"/>
  <c r="AF159" i="41"/>
  <c r="AJ159" i="41"/>
  <c r="AK159" i="41" s="1"/>
  <c r="AD161" i="41"/>
  <c r="AF163" i="41"/>
  <c r="AJ163" i="41"/>
  <c r="AK163" i="41" s="1"/>
  <c r="AD165" i="41"/>
  <c r="AF167" i="41"/>
  <c r="AJ167" i="41"/>
  <c r="AK167" i="41" s="1"/>
  <c r="AD169" i="41"/>
  <c r="AF171" i="41"/>
  <c r="AJ171" i="41"/>
  <c r="AK171" i="41" s="1"/>
  <c r="AD173" i="41"/>
  <c r="AF175" i="41"/>
  <c r="AJ175" i="41"/>
  <c r="AK175" i="41" s="1"/>
  <c r="AD177" i="41"/>
  <c r="AF179" i="41"/>
  <c r="AJ179" i="41"/>
  <c r="AK179" i="41" s="1"/>
  <c r="Q180" i="41"/>
  <c r="AI189" i="41"/>
  <c r="AI225" i="41" s="1"/>
  <c r="AF190" i="41"/>
  <c r="AJ190" i="41"/>
  <c r="AK190" i="41" s="1"/>
  <c r="AD192" i="41"/>
  <c r="AF194" i="41"/>
  <c r="AJ194" i="41"/>
  <c r="AK194" i="41" s="1"/>
  <c r="AD196" i="41"/>
  <c r="AF198" i="41"/>
  <c r="AJ198" i="41"/>
  <c r="AK198" i="41" s="1"/>
  <c r="AD200" i="41"/>
  <c r="AF202" i="41"/>
  <c r="AJ202" i="41"/>
  <c r="AK202" i="41" s="1"/>
  <c r="AD204" i="41"/>
  <c r="AF206" i="41"/>
  <c r="AJ206" i="41"/>
  <c r="AK206" i="41" s="1"/>
  <c r="AD208" i="41"/>
  <c r="AF210" i="41"/>
  <c r="AJ210" i="41"/>
  <c r="AK210" i="41" s="1"/>
  <c r="AD212" i="41"/>
  <c r="AF214" i="41"/>
  <c r="AJ214" i="41"/>
  <c r="AK214" i="41" s="1"/>
  <c r="AD216" i="41"/>
  <c r="AF218" i="41"/>
  <c r="AJ218" i="41"/>
  <c r="AK218" i="41" s="1"/>
  <c r="AD220" i="41"/>
  <c r="AF222" i="41"/>
  <c r="AJ222" i="41"/>
  <c r="AK222" i="41" s="1"/>
  <c r="AD224" i="41"/>
  <c r="C225" i="41"/>
  <c r="K225" i="41"/>
  <c r="AF225" i="41" s="1"/>
  <c r="AG234" i="41"/>
  <c r="AG270" i="41" s="1"/>
  <c r="AD235" i="41"/>
  <c r="AF237" i="41"/>
  <c r="AJ237" i="41"/>
  <c r="AK237" i="41" s="1"/>
  <c r="AD239" i="41"/>
  <c r="AF241" i="41"/>
  <c r="AJ241" i="41"/>
  <c r="AK241" i="41" s="1"/>
  <c r="AD243" i="41"/>
  <c r="AF245" i="41"/>
  <c r="AJ245" i="41"/>
  <c r="AK245" i="41" s="1"/>
  <c r="AD247" i="41"/>
  <c r="AF249" i="41"/>
  <c r="AJ249" i="41"/>
  <c r="AK249" i="41" s="1"/>
  <c r="AD251" i="41"/>
  <c r="AF253" i="41"/>
  <c r="AJ253" i="41"/>
  <c r="AK253" i="41" s="1"/>
  <c r="AD255" i="41"/>
  <c r="AF257" i="41"/>
  <c r="AJ257" i="41"/>
  <c r="AK257" i="41" s="1"/>
  <c r="AD259" i="41"/>
  <c r="AF261" i="41"/>
  <c r="AJ261" i="41"/>
  <c r="AK261" i="41" s="1"/>
  <c r="AD263" i="41"/>
  <c r="AF265" i="41"/>
  <c r="AJ265" i="41"/>
  <c r="AK265" i="41" s="1"/>
  <c r="AD267" i="41"/>
  <c r="AF269" i="41"/>
  <c r="AJ269" i="41"/>
  <c r="AK269" i="41" s="1"/>
  <c r="Q270" i="41"/>
  <c r="AI279" i="41"/>
  <c r="AI315" i="41" s="1"/>
  <c r="AF280" i="41"/>
  <c r="AJ280" i="41"/>
  <c r="AK280" i="41" s="1"/>
  <c r="AD282" i="41"/>
  <c r="AF284" i="41"/>
  <c r="AJ284" i="41"/>
  <c r="AK284" i="41" s="1"/>
  <c r="AD286" i="41"/>
  <c r="AF288" i="41"/>
  <c r="AJ288" i="41"/>
  <c r="AK288" i="41" s="1"/>
  <c r="AD290" i="41"/>
  <c r="AF292" i="41"/>
  <c r="AJ292" i="41"/>
  <c r="AK292" i="41" s="1"/>
  <c r="AD294" i="41"/>
  <c r="AF296" i="41"/>
  <c r="AJ296" i="41"/>
  <c r="AK296" i="41" s="1"/>
  <c r="AD298" i="41"/>
  <c r="AF300" i="41"/>
  <c r="AJ300" i="41"/>
  <c r="AK300" i="41" s="1"/>
  <c r="AD302" i="41"/>
  <c r="AF304" i="41"/>
  <c r="AJ304" i="41"/>
  <c r="AK304" i="41" s="1"/>
  <c r="AD306" i="41"/>
  <c r="AF308" i="41"/>
  <c r="AJ308" i="41"/>
  <c r="AK308" i="41" s="1"/>
  <c r="AD310" i="41"/>
  <c r="AF312" i="41"/>
  <c r="AJ312" i="41"/>
  <c r="AK312" i="41" s="1"/>
  <c r="AD314" i="41"/>
  <c r="C315" i="41"/>
  <c r="K315" i="41"/>
  <c r="AF315" i="41" s="1"/>
  <c r="AG324" i="41"/>
  <c r="AG360" i="41" s="1"/>
  <c r="AD325" i="41"/>
  <c r="AF327" i="41"/>
  <c r="AJ327" i="41"/>
  <c r="AK327" i="41" s="1"/>
  <c r="AD329" i="41"/>
  <c r="AF331" i="41"/>
  <c r="AJ331" i="41"/>
  <c r="AK331" i="41" s="1"/>
  <c r="AD333" i="41"/>
  <c r="AF335" i="41"/>
  <c r="AJ335" i="41"/>
  <c r="AK335" i="41" s="1"/>
  <c r="AD337" i="41"/>
  <c r="AF339" i="41"/>
  <c r="AJ339" i="41"/>
  <c r="AK339" i="41" s="1"/>
  <c r="AD341" i="41"/>
  <c r="AF343" i="41"/>
  <c r="AJ343" i="41"/>
  <c r="AK343" i="41" s="1"/>
  <c r="AD345" i="41"/>
  <c r="AF347" i="41"/>
  <c r="AJ347" i="41"/>
  <c r="AK347" i="41" s="1"/>
  <c r="AD349" i="41"/>
  <c r="AF351" i="41"/>
  <c r="AD353" i="41"/>
  <c r="AF355" i="41"/>
  <c r="AD357" i="41"/>
  <c r="AF359" i="41"/>
  <c r="Q360" i="41"/>
  <c r="AI369" i="41"/>
  <c r="AI405" i="41" s="1"/>
  <c r="AF370" i="41"/>
  <c r="AD372" i="41"/>
  <c r="AF374" i="41"/>
  <c r="AD376" i="41"/>
  <c r="AF378" i="41"/>
  <c r="AJ378" i="41"/>
  <c r="AK378" i="41" s="1"/>
  <c r="AD380" i="41"/>
  <c r="AF382" i="41"/>
  <c r="AJ382" i="41"/>
  <c r="AK382" i="41" s="1"/>
  <c r="AD384" i="41"/>
  <c r="AF386" i="41"/>
  <c r="AJ386" i="41"/>
  <c r="AK386" i="41" s="1"/>
  <c r="AD388" i="41"/>
  <c r="AF390" i="41"/>
  <c r="AD392" i="41"/>
  <c r="AF394" i="41"/>
  <c r="AD396" i="41"/>
  <c r="AF398" i="41"/>
  <c r="AD400" i="41"/>
  <c r="AF402" i="41"/>
  <c r="AD404" i="41"/>
  <c r="C405" i="41"/>
  <c r="K405" i="41"/>
  <c r="AF405" i="41" s="1"/>
  <c r="AG414" i="41"/>
  <c r="AG450" i="41" s="1"/>
  <c r="AD415" i="41"/>
  <c r="AF417" i="41"/>
  <c r="AD419" i="41"/>
  <c r="AF421" i="41"/>
  <c r="AD423" i="41"/>
  <c r="AF425" i="41"/>
  <c r="AD427" i="41"/>
  <c r="AF429" i="41"/>
  <c r="AD431" i="41"/>
  <c r="AF433" i="41"/>
  <c r="AD435" i="41"/>
  <c r="AF437" i="41"/>
  <c r="AD439" i="41"/>
  <c r="AF441" i="41"/>
  <c r="AD443" i="41"/>
  <c r="AF445" i="41"/>
  <c r="AD447" i="41"/>
  <c r="AF449" i="41"/>
  <c r="Q450" i="41"/>
  <c r="AI459" i="41"/>
  <c r="AI495" i="41" s="1"/>
  <c r="AF460" i="41"/>
  <c r="AJ460" i="41"/>
  <c r="AK460" i="41" s="1"/>
  <c r="AD462" i="41"/>
  <c r="AF464" i="41"/>
  <c r="AJ464" i="41"/>
  <c r="AK464" i="41" s="1"/>
  <c r="AD466" i="41"/>
  <c r="AF468" i="41"/>
  <c r="AJ468" i="41"/>
  <c r="AK468" i="41" s="1"/>
  <c r="AD470" i="41"/>
  <c r="AF472" i="41"/>
  <c r="AJ472" i="41"/>
  <c r="AK472" i="41" s="1"/>
  <c r="AD474" i="41"/>
  <c r="AF476" i="41"/>
  <c r="AJ476" i="41"/>
  <c r="AK476" i="41" s="1"/>
  <c r="AD478" i="41"/>
  <c r="AF480" i="41"/>
  <c r="AJ480" i="41"/>
  <c r="AK480" i="41" s="1"/>
  <c r="AD482" i="41"/>
  <c r="AF484" i="41"/>
  <c r="AJ484" i="41"/>
  <c r="AK484" i="41" s="1"/>
  <c r="AD486" i="41"/>
  <c r="AF488" i="41"/>
  <c r="AJ488" i="41"/>
  <c r="AK488" i="41" s="1"/>
  <c r="AD490" i="41"/>
  <c r="AF492" i="41"/>
  <c r="AD494" i="41"/>
  <c r="C495" i="41"/>
  <c r="K495" i="41"/>
  <c r="AD540" i="41"/>
  <c r="AJ505" i="41"/>
  <c r="AK505" i="41" s="1"/>
  <c r="AD506" i="41"/>
  <c r="AJ513" i="41"/>
  <c r="AK513" i="41" s="1"/>
  <c r="AD514" i="41"/>
  <c r="AJ521" i="41"/>
  <c r="AK521" i="41" s="1"/>
  <c r="AD522" i="41"/>
  <c r="AJ529" i="41"/>
  <c r="AK529" i="41" s="1"/>
  <c r="AD530" i="41"/>
  <c r="AJ537" i="41"/>
  <c r="AK537" i="41" s="1"/>
  <c r="AD538" i="41"/>
  <c r="C540" i="41"/>
  <c r="S540" i="41"/>
  <c r="P585" i="41"/>
  <c r="AJ552" i="41"/>
  <c r="AK552" i="41" s="1"/>
  <c r="AD553" i="41"/>
  <c r="AJ560" i="41"/>
  <c r="AK560" i="41" s="1"/>
  <c r="AD561" i="41"/>
  <c r="AJ568" i="41"/>
  <c r="AK568" i="41" s="1"/>
  <c r="AD569" i="41"/>
  <c r="AJ576" i="41"/>
  <c r="AK576" i="41" s="1"/>
  <c r="AD577" i="41"/>
  <c r="AJ584" i="41"/>
  <c r="AK584" i="41" s="1"/>
  <c r="C630" i="41"/>
  <c r="AG594" i="41"/>
  <c r="AJ594" i="41"/>
  <c r="AJ599" i="41"/>
  <c r="AK599" i="41" s="1"/>
  <c r="AC600" i="41"/>
  <c r="AJ600" i="41"/>
  <c r="AK600" i="41" s="1"/>
  <c r="AF601" i="41"/>
  <c r="AH602" i="41"/>
  <c r="AK602" i="41" s="1"/>
  <c r="I602" i="41"/>
  <c r="AC616" i="41"/>
  <c r="AJ616" i="41"/>
  <c r="AK616" i="41" s="1"/>
  <c r="AF617" i="41"/>
  <c r="AH618" i="41"/>
  <c r="AK618" i="41" s="1"/>
  <c r="I618" i="41"/>
  <c r="D630" i="41"/>
  <c r="AC651" i="41"/>
  <c r="AJ651" i="41"/>
  <c r="AK651" i="41" s="1"/>
  <c r="AF652" i="41"/>
  <c r="AH653" i="41"/>
  <c r="AK653" i="41" s="1"/>
  <c r="I653" i="41"/>
  <c r="AC667" i="41"/>
  <c r="AJ667" i="41"/>
  <c r="AK667" i="41" s="1"/>
  <c r="AF668" i="41"/>
  <c r="AH669" i="41"/>
  <c r="AK669" i="41" s="1"/>
  <c r="I669" i="41"/>
  <c r="R675" i="41"/>
  <c r="AD720" i="41"/>
  <c r="AC694" i="41"/>
  <c r="AJ694" i="41"/>
  <c r="AK694" i="41" s="1"/>
  <c r="AF695" i="41"/>
  <c r="AH696" i="41"/>
  <c r="AK696" i="41" s="1"/>
  <c r="I696" i="41"/>
  <c r="AC710" i="41"/>
  <c r="AJ710" i="41"/>
  <c r="AK710" i="41" s="1"/>
  <c r="AF711" i="41"/>
  <c r="AH712" i="41"/>
  <c r="AK712" i="41" s="1"/>
  <c r="I712" i="41"/>
  <c r="AC729" i="41"/>
  <c r="AJ729" i="41"/>
  <c r="R765" i="41"/>
  <c r="AF730" i="41"/>
  <c r="AH731" i="41"/>
  <c r="AK731" i="41" s="1"/>
  <c r="I731" i="41"/>
  <c r="AK735" i="41"/>
  <c r="AK933" i="41"/>
  <c r="AK1022" i="41"/>
  <c r="AG1125" i="41"/>
  <c r="AK1147" i="41"/>
  <c r="AK1250" i="41"/>
  <c r="AD58" i="41"/>
  <c r="AD62" i="41"/>
  <c r="AD66" i="41"/>
  <c r="AD70" i="41"/>
  <c r="AD74" i="41"/>
  <c r="AJ76" i="41"/>
  <c r="AK76" i="41" s="1"/>
  <c r="AD78" i="41"/>
  <c r="AJ80" i="41"/>
  <c r="AK80" i="41" s="1"/>
  <c r="AC81" i="41"/>
  <c r="AD82" i="41"/>
  <c r="AJ84" i="41"/>
  <c r="AK84" i="41" s="1"/>
  <c r="AD86" i="41"/>
  <c r="AF99" i="41"/>
  <c r="AJ99" i="41"/>
  <c r="AD101" i="41"/>
  <c r="AD105" i="41"/>
  <c r="AD109" i="41"/>
  <c r="AD113" i="41"/>
  <c r="I116" i="41"/>
  <c r="AD117" i="41"/>
  <c r="I120" i="41"/>
  <c r="AD121" i="41"/>
  <c r="I124" i="41"/>
  <c r="AD125" i="41"/>
  <c r="I128" i="41"/>
  <c r="AD129" i="41"/>
  <c r="I132" i="41"/>
  <c r="AD133" i="41"/>
  <c r="D135" i="41"/>
  <c r="AD144" i="41"/>
  <c r="AH144" i="41"/>
  <c r="AH180" i="41" s="1"/>
  <c r="I147" i="41"/>
  <c r="AD148" i="41"/>
  <c r="I151" i="41"/>
  <c r="AD152" i="41"/>
  <c r="I155" i="41"/>
  <c r="AD156" i="41"/>
  <c r="I159" i="41"/>
  <c r="AD160" i="41"/>
  <c r="I163" i="41"/>
  <c r="AD164" i="41"/>
  <c r="I167" i="41"/>
  <c r="AD168" i="41"/>
  <c r="I171" i="41"/>
  <c r="AD172" i="41"/>
  <c r="I175" i="41"/>
  <c r="AD176" i="41"/>
  <c r="I179" i="41"/>
  <c r="R180" i="41"/>
  <c r="AD180" i="41" s="1"/>
  <c r="AF189" i="41"/>
  <c r="AJ189" i="41"/>
  <c r="I190" i="41"/>
  <c r="AD191" i="41"/>
  <c r="I194" i="41"/>
  <c r="AD195" i="41"/>
  <c r="I198" i="41"/>
  <c r="AD199" i="41"/>
  <c r="I202" i="41"/>
  <c r="AD203" i="41"/>
  <c r="I206" i="41"/>
  <c r="AD207" i="41"/>
  <c r="I210" i="41"/>
  <c r="AD211" i="41"/>
  <c r="AJ213" i="41"/>
  <c r="AK213" i="41" s="1"/>
  <c r="I214" i="41"/>
  <c r="AD215" i="41"/>
  <c r="I218" i="41"/>
  <c r="AD219" i="41"/>
  <c r="I222" i="41"/>
  <c r="AD223" i="41"/>
  <c r="D225" i="41"/>
  <c r="AD225" i="41" s="1"/>
  <c r="AD234" i="41"/>
  <c r="AH234" i="41"/>
  <c r="AH270" i="41" s="1"/>
  <c r="I237" i="41"/>
  <c r="I270" i="41" s="1"/>
  <c r="AD238" i="41"/>
  <c r="I241" i="41"/>
  <c r="AD242" i="41"/>
  <c r="AJ244" i="41"/>
  <c r="AK244" i="41" s="1"/>
  <c r="I245" i="41"/>
  <c r="AD246" i="41"/>
  <c r="I249" i="41"/>
  <c r="AD250" i="41"/>
  <c r="I253" i="41"/>
  <c r="AD254" i="41"/>
  <c r="I257" i="41"/>
  <c r="AD258" i="41"/>
  <c r="I261" i="41"/>
  <c r="AD262" i="41"/>
  <c r="I265" i="41"/>
  <c r="AD266" i="41"/>
  <c r="I269" i="41"/>
  <c r="R270" i="41"/>
  <c r="AD270" i="41" s="1"/>
  <c r="AF279" i="41"/>
  <c r="AJ279" i="41"/>
  <c r="I280" i="41"/>
  <c r="AD281" i="41"/>
  <c r="I284" i="41"/>
  <c r="AD285" i="41"/>
  <c r="I288" i="41"/>
  <c r="AD289" i="41"/>
  <c r="I292" i="41"/>
  <c r="AD293" i="41"/>
  <c r="I296" i="41"/>
  <c r="AD297" i="41"/>
  <c r="I300" i="41"/>
  <c r="AD301" i="41"/>
  <c r="I304" i="41"/>
  <c r="AD305" i="41"/>
  <c r="I308" i="41"/>
  <c r="AD309" i="41"/>
  <c r="I312" i="41"/>
  <c r="AD313" i="41"/>
  <c r="D315" i="41"/>
  <c r="AD315" i="41" s="1"/>
  <c r="AD324" i="41"/>
  <c r="AH324" i="41"/>
  <c r="AH360" i="41" s="1"/>
  <c r="I327" i="41"/>
  <c r="AD328" i="41"/>
  <c r="I331" i="41"/>
  <c r="AD332" i="41"/>
  <c r="I335" i="41"/>
  <c r="AD336" i="41"/>
  <c r="I339" i="41"/>
  <c r="AD340" i="41"/>
  <c r="I343" i="41"/>
  <c r="AD344" i="41"/>
  <c r="I347" i="41"/>
  <c r="AD348" i="41"/>
  <c r="AJ350" i="41"/>
  <c r="AK350" i="41" s="1"/>
  <c r="I351" i="41"/>
  <c r="AC351" i="41"/>
  <c r="AD352" i="41"/>
  <c r="AJ354" i="41"/>
  <c r="AK354" i="41" s="1"/>
  <c r="I355" i="41"/>
  <c r="AC355" i="41"/>
  <c r="AD356" i="41"/>
  <c r="AE357" i="41"/>
  <c r="AJ358" i="41"/>
  <c r="AK358" i="41" s="1"/>
  <c r="I359" i="41"/>
  <c r="AC359" i="41"/>
  <c r="R360" i="41"/>
  <c r="AD360" i="41" s="1"/>
  <c r="AF369" i="41"/>
  <c r="AJ369" i="41"/>
  <c r="I370" i="41"/>
  <c r="AC370" i="41"/>
  <c r="AD371" i="41"/>
  <c r="AJ373" i="41"/>
  <c r="AK373" i="41" s="1"/>
  <c r="I374" i="41"/>
  <c r="AC374" i="41"/>
  <c r="AD375" i="41"/>
  <c r="AJ377" i="41"/>
  <c r="AK377" i="41" s="1"/>
  <c r="I378" i="41"/>
  <c r="AD379" i="41"/>
  <c r="AJ381" i="41"/>
  <c r="AK381" i="41" s="1"/>
  <c r="I382" i="41"/>
  <c r="AD383" i="41"/>
  <c r="AE384" i="41"/>
  <c r="AJ385" i="41"/>
  <c r="AK385" i="41" s="1"/>
  <c r="I386" i="41"/>
  <c r="AD387" i="41"/>
  <c r="AJ389" i="41"/>
  <c r="AK389" i="41" s="1"/>
  <c r="I390" i="41"/>
  <c r="AC390" i="41"/>
  <c r="AD391" i="41"/>
  <c r="AE392" i="41"/>
  <c r="AJ393" i="41"/>
  <c r="AK393" i="41" s="1"/>
  <c r="I394" i="41"/>
  <c r="AC394" i="41"/>
  <c r="AD395" i="41"/>
  <c r="AE396" i="41"/>
  <c r="AJ397" i="41"/>
  <c r="AK397" i="41" s="1"/>
  <c r="I398" i="41"/>
  <c r="AC398" i="41"/>
  <c r="AD399" i="41"/>
  <c r="AE400" i="41"/>
  <c r="AJ401" i="41"/>
  <c r="AK401" i="41" s="1"/>
  <c r="I402" i="41"/>
  <c r="AC402" i="41"/>
  <c r="AD403" i="41"/>
  <c r="AE404" i="41"/>
  <c r="D405" i="41"/>
  <c r="AD414" i="41"/>
  <c r="AH414" i="41"/>
  <c r="AH450" i="41" s="1"/>
  <c r="AE415" i="41"/>
  <c r="AJ416" i="41"/>
  <c r="AK416" i="41" s="1"/>
  <c r="I417" i="41"/>
  <c r="AC417" i="41"/>
  <c r="AD418" i="41"/>
  <c r="AE419" i="41"/>
  <c r="AJ420" i="41"/>
  <c r="AK420" i="41" s="1"/>
  <c r="I421" i="41"/>
  <c r="AC421" i="41"/>
  <c r="AC450" i="41" s="1"/>
  <c r="AD422" i="41"/>
  <c r="AE423" i="41"/>
  <c r="AJ424" i="41"/>
  <c r="AK424" i="41" s="1"/>
  <c r="I425" i="41"/>
  <c r="AC425" i="41"/>
  <c r="AD426" i="41"/>
  <c r="AE427" i="41"/>
  <c r="AJ428" i="41"/>
  <c r="AK428" i="41" s="1"/>
  <c r="I429" i="41"/>
  <c r="AC429" i="41"/>
  <c r="AD430" i="41"/>
  <c r="AE431" i="41"/>
  <c r="AJ432" i="41"/>
  <c r="AK432" i="41" s="1"/>
  <c r="I433" i="41"/>
  <c r="AC433" i="41"/>
  <c r="AD434" i="41"/>
  <c r="AJ436" i="41"/>
  <c r="AK436" i="41" s="1"/>
  <c r="I437" i="41"/>
  <c r="AC437" i="41"/>
  <c r="AD438" i="41"/>
  <c r="AJ440" i="41"/>
  <c r="AK440" i="41" s="1"/>
  <c r="I441" i="41"/>
  <c r="AC441" i="41"/>
  <c r="AD442" i="41"/>
  <c r="AE443" i="41"/>
  <c r="AJ444" i="41"/>
  <c r="AK444" i="41" s="1"/>
  <c r="I445" i="41"/>
  <c r="AC445" i="41"/>
  <c r="AD446" i="41"/>
  <c r="AJ448" i="41"/>
  <c r="AK448" i="41" s="1"/>
  <c r="I449" i="41"/>
  <c r="AC449" i="41"/>
  <c r="R450" i="41"/>
  <c r="AD450" i="41" s="1"/>
  <c r="AF459" i="41"/>
  <c r="AJ459" i="41"/>
  <c r="I460" i="41"/>
  <c r="AD461" i="41"/>
  <c r="I464" i="41"/>
  <c r="AD465" i="41"/>
  <c r="I468" i="41"/>
  <c r="AD469" i="41"/>
  <c r="I472" i="41"/>
  <c r="AD473" i="41"/>
  <c r="I476" i="41"/>
  <c r="AD477" i="41"/>
  <c r="I480" i="41"/>
  <c r="AD481" i="41"/>
  <c r="I484" i="41"/>
  <c r="AD485" i="41"/>
  <c r="I488" i="41"/>
  <c r="AD489" i="41"/>
  <c r="AJ491" i="41"/>
  <c r="AK491" i="41" s="1"/>
  <c r="I492" i="41"/>
  <c r="AC492" i="41"/>
  <c r="AD493" i="41"/>
  <c r="AE494" i="41"/>
  <c r="D495" i="41"/>
  <c r="AD495" i="41" s="1"/>
  <c r="I505" i="41"/>
  <c r="I507" i="41"/>
  <c r="AC507" i="41"/>
  <c r="AJ507" i="41"/>
  <c r="AK507" i="41" s="1"/>
  <c r="AH508" i="41"/>
  <c r="AK508" i="41" s="1"/>
  <c r="I508" i="41"/>
  <c r="AE508" i="41"/>
  <c r="AC510" i="41"/>
  <c r="AF511" i="41"/>
  <c r="I513" i="41"/>
  <c r="I515" i="41"/>
  <c r="AC515" i="41"/>
  <c r="AJ515" i="41"/>
  <c r="AK515" i="41" s="1"/>
  <c r="AH516" i="41"/>
  <c r="AK516" i="41" s="1"/>
  <c r="I516" i="41"/>
  <c r="AE516" i="41"/>
  <c r="AC518" i="41"/>
  <c r="AF519" i="41"/>
  <c r="I521" i="41"/>
  <c r="I523" i="41"/>
  <c r="AC523" i="41"/>
  <c r="AJ523" i="41"/>
  <c r="AK523" i="41" s="1"/>
  <c r="AH524" i="41"/>
  <c r="AK524" i="41" s="1"/>
  <c r="I524" i="41"/>
  <c r="AE524" i="41"/>
  <c r="AC526" i="41"/>
  <c r="AF527" i="41"/>
  <c r="I529" i="41"/>
  <c r="I531" i="41"/>
  <c r="AC531" i="41"/>
  <c r="AJ531" i="41"/>
  <c r="AK531" i="41" s="1"/>
  <c r="AH532" i="41"/>
  <c r="I532" i="41"/>
  <c r="AE532" i="41"/>
  <c r="AC534" i="41"/>
  <c r="AF535" i="41"/>
  <c r="I537" i="41"/>
  <c r="AC539" i="41"/>
  <c r="AJ539" i="41"/>
  <c r="AK539" i="41" s="1"/>
  <c r="T540" i="41"/>
  <c r="D585" i="41"/>
  <c r="H585" i="41"/>
  <c r="L585" i="41"/>
  <c r="AI585" i="41"/>
  <c r="AC549" i="41"/>
  <c r="AF550" i="41"/>
  <c r="I552" i="41"/>
  <c r="I554" i="41"/>
  <c r="AC554" i="41"/>
  <c r="AJ554" i="41"/>
  <c r="AK554" i="41" s="1"/>
  <c r="AH555" i="41"/>
  <c r="AK555" i="41" s="1"/>
  <c r="I555" i="41"/>
  <c r="AE555" i="41"/>
  <c r="AC557" i="41"/>
  <c r="AF558" i="41"/>
  <c r="I560" i="41"/>
  <c r="I562" i="41"/>
  <c r="AC562" i="41"/>
  <c r="AJ562" i="41"/>
  <c r="AK562" i="41" s="1"/>
  <c r="AH563" i="41"/>
  <c r="AK563" i="41" s="1"/>
  <c r="I563" i="41"/>
  <c r="AE563" i="41"/>
  <c r="AC565" i="41"/>
  <c r="AF566" i="41"/>
  <c r="I568" i="41"/>
  <c r="I570" i="41"/>
  <c r="AC570" i="41"/>
  <c r="AJ570" i="41"/>
  <c r="AK570" i="41" s="1"/>
  <c r="AH571" i="41"/>
  <c r="I571" i="41"/>
  <c r="AE571" i="41"/>
  <c r="AC573" i="41"/>
  <c r="AF574" i="41"/>
  <c r="I576" i="41"/>
  <c r="I578" i="41"/>
  <c r="AC578" i="41"/>
  <c r="AJ578" i="41"/>
  <c r="AK578" i="41" s="1"/>
  <c r="AH579" i="41"/>
  <c r="AK579" i="41" s="1"/>
  <c r="I579" i="41"/>
  <c r="AE579" i="41"/>
  <c r="AC581" i="41"/>
  <c r="AF582" i="41"/>
  <c r="I584" i="41"/>
  <c r="R585" i="41"/>
  <c r="AH594" i="41"/>
  <c r="I594" i="41"/>
  <c r="M630" i="41"/>
  <c r="Q630" i="41"/>
  <c r="U630" i="41"/>
  <c r="Y630" i="41"/>
  <c r="AE594" i="41"/>
  <c r="AC596" i="41"/>
  <c r="AF597" i="41"/>
  <c r="I599" i="41"/>
  <c r="AD602" i="41"/>
  <c r="AF604" i="41"/>
  <c r="AF607" i="41"/>
  <c r="AH611" i="41"/>
  <c r="AC612" i="41"/>
  <c r="AJ612" i="41"/>
  <c r="AH612" i="41"/>
  <c r="AF613" i="41"/>
  <c r="AH614" i="41"/>
  <c r="AK614" i="41" s="1"/>
  <c r="I614" i="41"/>
  <c r="AF614" i="41"/>
  <c r="AD618" i="41"/>
  <c r="AF620" i="41"/>
  <c r="AF623" i="41"/>
  <c r="AH627" i="41"/>
  <c r="AC628" i="41"/>
  <c r="AJ628" i="41"/>
  <c r="AK628" i="41" s="1"/>
  <c r="AH628" i="41"/>
  <c r="AF629" i="41"/>
  <c r="X630" i="41"/>
  <c r="P675" i="41"/>
  <c r="O675" i="41"/>
  <c r="T675" i="41"/>
  <c r="X675" i="41"/>
  <c r="AB675" i="41"/>
  <c r="AF642" i="41"/>
  <c r="AH646" i="41"/>
  <c r="AC647" i="41"/>
  <c r="AJ647" i="41"/>
  <c r="AH647" i="41"/>
  <c r="AF648" i="41"/>
  <c r="AH649" i="41"/>
  <c r="AK649" i="41" s="1"/>
  <c r="I649" i="41"/>
  <c r="AF649" i="41"/>
  <c r="AD653" i="41"/>
  <c r="AF655" i="41"/>
  <c r="AF658" i="41"/>
  <c r="AH662" i="41"/>
  <c r="AC663" i="41"/>
  <c r="AJ663" i="41"/>
  <c r="AK663" i="41" s="1"/>
  <c r="AH663" i="41"/>
  <c r="AF664" i="41"/>
  <c r="AH665" i="41"/>
  <c r="AK665" i="41" s="1"/>
  <c r="I665" i="41"/>
  <c r="AF665" i="41"/>
  <c r="AD669" i="41"/>
  <c r="AF671" i="41"/>
  <c r="AF674" i="41"/>
  <c r="F675" i="41"/>
  <c r="F720" i="41"/>
  <c r="K720" i="41"/>
  <c r="O720" i="41"/>
  <c r="S720" i="41"/>
  <c r="W720" i="41"/>
  <c r="AA720" i="41"/>
  <c r="AF685" i="41"/>
  <c r="AH689" i="41"/>
  <c r="AC690" i="41"/>
  <c r="AJ690" i="41"/>
  <c r="AH690" i="41"/>
  <c r="AF691" i="41"/>
  <c r="AH692" i="41"/>
  <c r="AK692" i="41" s="1"/>
  <c r="I692" i="41"/>
  <c r="AF692" i="41"/>
  <c r="AD696" i="41"/>
  <c r="AF698" i="41"/>
  <c r="AF701" i="41"/>
  <c r="AH705" i="41"/>
  <c r="AK705" i="41" s="1"/>
  <c r="AC706" i="41"/>
  <c r="AJ706" i="41"/>
  <c r="AH706" i="41"/>
  <c r="AF707" i="41"/>
  <c r="AH708" i="41"/>
  <c r="I708" i="41"/>
  <c r="AF708" i="41"/>
  <c r="AD712" i="41"/>
  <c r="AF714" i="41"/>
  <c r="AF717" i="41"/>
  <c r="E765" i="41"/>
  <c r="J765" i="41"/>
  <c r="N765" i="41"/>
  <c r="S765" i="41"/>
  <c r="W765" i="41"/>
  <c r="AA765" i="41"/>
  <c r="AD731" i="41"/>
  <c r="AF733" i="41"/>
  <c r="AK736" i="41"/>
  <c r="AF736" i="41"/>
  <c r="AK740" i="41"/>
  <c r="AK744" i="41"/>
  <c r="AK748" i="41"/>
  <c r="AK752" i="41"/>
  <c r="AK756" i="41"/>
  <c r="AK760" i="41"/>
  <c r="AK764" i="41"/>
  <c r="AK822" i="41"/>
  <c r="AK826" i="41"/>
  <c r="AK830" i="41"/>
  <c r="AK834" i="41"/>
  <c r="AK838" i="41"/>
  <c r="AK842" i="41"/>
  <c r="AK846" i="41"/>
  <c r="AK912" i="41"/>
  <c r="AK916" i="41"/>
  <c r="AK920" i="41"/>
  <c r="AK924" i="41"/>
  <c r="AK941" i="41"/>
  <c r="AK987" i="41"/>
  <c r="AK1074" i="41"/>
  <c r="AK1100" i="41"/>
  <c r="AK1151" i="41"/>
  <c r="AK1163" i="41"/>
  <c r="AE54" i="41"/>
  <c r="I56" i="41"/>
  <c r="AC56" i="41"/>
  <c r="AE58" i="41"/>
  <c r="I60" i="41"/>
  <c r="AC60" i="41"/>
  <c r="AC90" i="41" s="1"/>
  <c r="AE62" i="41"/>
  <c r="I64" i="41"/>
  <c r="AC64" i="41"/>
  <c r="AE66" i="41"/>
  <c r="I68" i="41"/>
  <c r="AC68" i="41"/>
  <c r="AE70" i="41"/>
  <c r="I72" i="41"/>
  <c r="AC72" i="41"/>
  <c r="AE74" i="41"/>
  <c r="I76" i="41"/>
  <c r="AC76" i="41"/>
  <c r="AE78" i="41"/>
  <c r="I80" i="41"/>
  <c r="AC80" i="41"/>
  <c r="AE82" i="41"/>
  <c r="I84" i="41"/>
  <c r="AC84" i="41"/>
  <c r="AE86" i="41"/>
  <c r="I88" i="41"/>
  <c r="AC88" i="41"/>
  <c r="K90" i="41"/>
  <c r="I99" i="41"/>
  <c r="AC99" i="41"/>
  <c r="AE101" i="41"/>
  <c r="I103" i="41"/>
  <c r="AC103" i="41"/>
  <c r="AE105" i="41"/>
  <c r="I107" i="41"/>
  <c r="AC107" i="41"/>
  <c r="AE109" i="41"/>
  <c r="I111" i="41"/>
  <c r="AC111" i="41"/>
  <c r="AE113" i="41"/>
  <c r="I115" i="41"/>
  <c r="AC115" i="41"/>
  <c r="AE117" i="41"/>
  <c r="AJ118" i="41"/>
  <c r="AK118" i="41" s="1"/>
  <c r="I119" i="41"/>
  <c r="AC119" i="41"/>
  <c r="AE121" i="41"/>
  <c r="AJ122" i="41"/>
  <c r="AK122" i="41" s="1"/>
  <c r="I123" i="41"/>
  <c r="AC123" i="41"/>
  <c r="AE125" i="41"/>
  <c r="AJ126" i="41"/>
  <c r="AK126" i="41" s="1"/>
  <c r="I127" i="41"/>
  <c r="AC127" i="41"/>
  <c r="AE129" i="41"/>
  <c r="AJ130" i="41"/>
  <c r="AK130" i="41" s="1"/>
  <c r="I131" i="41"/>
  <c r="AC131" i="41"/>
  <c r="AE133" i="41"/>
  <c r="AJ134" i="41"/>
  <c r="AK134" i="41" s="1"/>
  <c r="AE144" i="41"/>
  <c r="AJ145" i="41"/>
  <c r="AK145" i="41" s="1"/>
  <c r="I146" i="41"/>
  <c r="AC146" i="41"/>
  <c r="AE148" i="41"/>
  <c r="AJ149" i="41"/>
  <c r="AK149" i="41" s="1"/>
  <c r="I150" i="41"/>
  <c r="AC150" i="41"/>
  <c r="AE152" i="41"/>
  <c r="AJ153" i="41"/>
  <c r="AK153" i="41" s="1"/>
  <c r="I154" i="41"/>
  <c r="AC154" i="41"/>
  <c r="AE156" i="41"/>
  <c r="AJ157" i="41"/>
  <c r="AK157" i="41" s="1"/>
  <c r="I158" i="41"/>
  <c r="AC158" i="41"/>
  <c r="AE160" i="41"/>
  <c r="AJ161" i="41"/>
  <c r="AK161" i="41" s="1"/>
  <c r="I162" i="41"/>
  <c r="AC162" i="41"/>
  <c r="AE164" i="41"/>
  <c r="AJ165" i="41"/>
  <c r="AK165" i="41" s="1"/>
  <c r="I166" i="41"/>
  <c r="AC166" i="41"/>
  <c r="AE168" i="41"/>
  <c r="AJ169" i="41"/>
  <c r="AK169" i="41" s="1"/>
  <c r="I170" i="41"/>
  <c r="AC170" i="41"/>
  <c r="AE172" i="41"/>
  <c r="AJ173" i="41"/>
  <c r="AK173" i="41" s="1"/>
  <c r="I174" i="41"/>
  <c r="AC174" i="41"/>
  <c r="AE176" i="41"/>
  <c r="AJ177" i="41"/>
  <c r="AK177" i="41" s="1"/>
  <c r="I178" i="41"/>
  <c r="AC178" i="41"/>
  <c r="K180" i="41"/>
  <c r="AF180" i="41" s="1"/>
  <c r="I189" i="41"/>
  <c r="AC189" i="41"/>
  <c r="AE191" i="41"/>
  <c r="AJ192" i="41"/>
  <c r="AK192" i="41" s="1"/>
  <c r="I193" i="41"/>
  <c r="AC193" i="41"/>
  <c r="AE195" i="41"/>
  <c r="AJ196" i="41"/>
  <c r="AK196" i="41" s="1"/>
  <c r="I197" i="41"/>
  <c r="AC197" i="41"/>
  <c r="AE199" i="41"/>
  <c r="AJ200" i="41"/>
  <c r="AK200" i="41" s="1"/>
  <c r="I201" i="41"/>
  <c r="AC201" i="41"/>
  <c r="AE203" i="41"/>
  <c r="AJ204" i="41"/>
  <c r="AK204" i="41" s="1"/>
  <c r="I205" i="41"/>
  <c r="AC205" i="41"/>
  <c r="AE207" i="41"/>
  <c r="AJ208" i="41"/>
  <c r="AK208" i="41" s="1"/>
  <c r="I209" i="41"/>
  <c r="AC209" i="41"/>
  <c r="AE211" i="41"/>
  <c r="AJ212" i="41"/>
  <c r="AK212" i="41" s="1"/>
  <c r="I213" i="41"/>
  <c r="AC213" i="41"/>
  <c r="AE215" i="41"/>
  <c r="AJ216" i="41"/>
  <c r="AK216" i="41" s="1"/>
  <c r="I217" i="41"/>
  <c r="AC217" i="41"/>
  <c r="AE219" i="41"/>
  <c r="AJ220" i="41"/>
  <c r="AK220" i="41" s="1"/>
  <c r="I221" i="41"/>
  <c r="AC221" i="41"/>
  <c r="AE223" i="41"/>
  <c r="AJ224" i="41"/>
  <c r="AK224" i="41" s="1"/>
  <c r="AE234" i="41"/>
  <c r="AJ235" i="41"/>
  <c r="AK235" i="41" s="1"/>
  <c r="I236" i="41"/>
  <c r="AC236" i="41"/>
  <c r="AE238" i="41"/>
  <c r="AJ239" i="41"/>
  <c r="AK239" i="41" s="1"/>
  <c r="I240" i="41"/>
  <c r="AC240" i="41"/>
  <c r="AE242" i="41"/>
  <c r="AJ243" i="41"/>
  <c r="AK243" i="41" s="1"/>
  <c r="I244" i="41"/>
  <c r="AC244" i="41"/>
  <c r="AE246" i="41"/>
  <c r="AJ247" i="41"/>
  <c r="AK247" i="41" s="1"/>
  <c r="I248" i="41"/>
  <c r="AC248" i="41"/>
  <c r="AE250" i="41"/>
  <c r="AJ251" i="41"/>
  <c r="AK251" i="41" s="1"/>
  <c r="I252" i="41"/>
  <c r="AC252" i="41"/>
  <c r="AE254" i="41"/>
  <c r="AJ255" i="41"/>
  <c r="AK255" i="41" s="1"/>
  <c r="I256" i="41"/>
  <c r="AC256" i="41"/>
  <c r="AE258" i="41"/>
  <c r="AJ259" i="41"/>
  <c r="AK259" i="41" s="1"/>
  <c r="I260" i="41"/>
  <c r="AC260" i="41"/>
  <c r="AE262" i="41"/>
  <c r="AJ263" i="41"/>
  <c r="AK263" i="41" s="1"/>
  <c r="I264" i="41"/>
  <c r="AC264" i="41"/>
  <c r="AE266" i="41"/>
  <c r="AJ267" i="41"/>
  <c r="AK267" i="41" s="1"/>
  <c r="I268" i="41"/>
  <c r="AC268" i="41"/>
  <c r="K270" i="41"/>
  <c r="AE270" i="41" s="1"/>
  <c r="I279" i="41"/>
  <c r="AC279" i="41"/>
  <c r="AE281" i="41"/>
  <c r="AJ282" i="41"/>
  <c r="AK282" i="41" s="1"/>
  <c r="I283" i="41"/>
  <c r="AC283" i="41"/>
  <c r="AE285" i="41"/>
  <c r="AJ286" i="41"/>
  <c r="AK286" i="41" s="1"/>
  <c r="I287" i="41"/>
  <c r="AC287" i="41"/>
  <c r="AE289" i="41"/>
  <c r="AJ290" i="41"/>
  <c r="AK290" i="41" s="1"/>
  <c r="I291" i="41"/>
  <c r="AC291" i="41"/>
  <c r="AE293" i="41"/>
  <c r="AJ294" i="41"/>
  <c r="AK294" i="41" s="1"/>
  <c r="I295" i="41"/>
  <c r="AC295" i="41"/>
  <c r="AE297" i="41"/>
  <c r="AJ298" i="41"/>
  <c r="AK298" i="41" s="1"/>
  <c r="I299" i="41"/>
  <c r="AC299" i="41"/>
  <c r="AE301" i="41"/>
  <c r="AJ302" i="41"/>
  <c r="AK302" i="41" s="1"/>
  <c r="I303" i="41"/>
  <c r="AC303" i="41"/>
  <c r="AE305" i="41"/>
  <c r="AJ306" i="41"/>
  <c r="AK306" i="41" s="1"/>
  <c r="I307" i="41"/>
  <c r="AC307" i="41"/>
  <c r="AE309" i="41"/>
  <c r="AJ310" i="41"/>
  <c r="AK310" i="41" s="1"/>
  <c r="I311" i="41"/>
  <c r="AC311" i="41"/>
  <c r="AE313" i="41"/>
  <c r="AJ314" i="41"/>
  <c r="AK314" i="41" s="1"/>
  <c r="AE324" i="41"/>
  <c r="AJ325" i="41"/>
  <c r="AK325" i="41" s="1"/>
  <c r="I326" i="41"/>
  <c r="I360" i="41" s="1"/>
  <c r="AC326" i="41"/>
  <c r="AC360" i="41" s="1"/>
  <c r="AE328" i="41"/>
  <c r="AJ329" i="41"/>
  <c r="AK329" i="41" s="1"/>
  <c r="I330" i="41"/>
  <c r="AC330" i="41"/>
  <c r="AE332" i="41"/>
  <c r="AJ333" i="41"/>
  <c r="AK333" i="41" s="1"/>
  <c r="I334" i="41"/>
  <c r="AC334" i="41"/>
  <c r="AE336" i="41"/>
  <c r="AJ337" i="41"/>
  <c r="AK337" i="41" s="1"/>
  <c r="I338" i="41"/>
  <c r="AC338" i="41"/>
  <c r="AE340" i="41"/>
  <c r="AJ341" i="41"/>
  <c r="AK341" i="41" s="1"/>
  <c r="I342" i="41"/>
  <c r="AC342" i="41"/>
  <c r="AE344" i="41"/>
  <c r="AJ345" i="41"/>
  <c r="AK345" i="41" s="1"/>
  <c r="I346" i="41"/>
  <c r="AC346" i="41"/>
  <c r="AE348" i="41"/>
  <c r="AJ349" i="41"/>
  <c r="AK349" i="41" s="1"/>
  <c r="I350" i="41"/>
  <c r="AC350" i="41"/>
  <c r="AE352" i="41"/>
  <c r="AJ353" i="41"/>
  <c r="AK353" i="41" s="1"/>
  <c r="I354" i="41"/>
  <c r="AC354" i="41"/>
  <c r="AE356" i="41"/>
  <c r="AJ357" i="41"/>
  <c r="AK357" i="41" s="1"/>
  <c r="I358" i="41"/>
  <c r="AC358" i="41"/>
  <c r="K360" i="41"/>
  <c r="AF360" i="41" s="1"/>
  <c r="I369" i="41"/>
  <c r="AC369" i="41"/>
  <c r="AE371" i="41"/>
  <c r="AJ372" i="41"/>
  <c r="AK372" i="41" s="1"/>
  <c r="I373" i="41"/>
  <c r="AC373" i="41"/>
  <c r="AE375" i="41"/>
  <c r="AJ376" i="41"/>
  <c r="AK376" i="41" s="1"/>
  <c r="I377" i="41"/>
  <c r="AC377" i="41"/>
  <c r="AE379" i="41"/>
  <c r="AJ380" i="41"/>
  <c r="AK380" i="41" s="1"/>
  <c r="I381" i="41"/>
  <c r="AC381" i="41"/>
  <c r="AE383" i="41"/>
  <c r="AJ384" i="41"/>
  <c r="AK384" i="41" s="1"/>
  <c r="I385" i="41"/>
  <c r="AC385" i="41"/>
  <c r="AE387" i="41"/>
  <c r="AJ388" i="41"/>
  <c r="AK388" i="41" s="1"/>
  <c r="I389" i="41"/>
  <c r="AC389" i="41"/>
  <c r="AE391" i="41"/>
  <c r="AJ392" i="41"/>
  <c r="AK392" i="41" s="1"/>
  <c r="I393" i="41"/>
  <c r="AC393" i="41"/>
  <c r="AE395" i="41"/>
  <c r="AJ396" i="41"/>
  <c r="AK396" i="41" s="1"/>
  <c r="I397" i="41"/>
  <c r="AC397" i="41"/>
  <c r="AE399" i="41"/>
  <c r="AJ400" i="41"/>
  <c r="AK400" i="41" s="1"/>
  <c r="I401" i="41"/>
  <c r="AC401" i="41"/>
  <c r="AE403" i="41"/>
  <c r="AJ404" i="41"/>
  <c r="AK404" i="41" s="1"/>
  <c r="AE414" i="41"/>
  <c r="AJ415" i="41"/>
  <c r="AK415" i="41" s="1"/>
  <c r="I416" i="41"/>
  <c r="I450" i="41" s="1"/>
  <c r="AC416" i="41"/>
  <c r="AE418" i="41"/>
  <c r="AJ419" i="41"/>
  <c r="AK419" i="41" s="1"/>
  <c r="I420" i="41"/>
  <c r="AC420" i="41"/>
  <c r="AE422" i="41"/>
  <c r="AJ423" i="41"/>
  <c r="AK423" i="41" s="1"/>
  <c r="I424" i="41"/>
  <c r="AC424" i="41"/>
  <c r="AE426" i="41"/>
  <c r="AJ427" i="41"/>
  <c r="AK427" i="41" s="1"/>
  <c r="I428" i="41"/>
  <c r="AC428" i="41"/>
  <c r="AE430" i="41"/>
  <c r="AJ431" i="41"/>
  <c r="AK431" i="41" s="1"/>
  <c r="I432" i="41"/>
  <c r="AC432" i="41"/>
  <c r="AE434" i="41"/>
  <c r="AJ435" i="41"/>
  <c r="AK435" i="41" s="1"/>
  <c r="I436" i="41"/>
  <c r="AC436" i="41"/>
  <c r="AE438" i="41"/>
  <c r="AJ439" i="41"/>
  <c r="AK439" i="41" s="1"/>
  <c r="I440" i="41"/>
  <c r="AC440" i="41"/>
  <c r="AE442" i="41"/>
  <c r="AJ443" i="41"/>
  <c r="AK443" i="41" s="1"/>
  <c r="I444" i="41"/>
  <c r="AC444" i="41"/>
  <c r="AE446" i="41"/>
  <c r="AJ447" i="41"/>
  <c r="AK447" i="41" s="1"/>
  <c r="I448" i="41"/>
  <c r="AC448" i="41"/>
  <c r="K450" i="41"/>
  <c r="AF450" i="41" s="1"/>
  <c r="I459" i="41"/>
  <c r="AC459" i="41"/>
  <c r="AE461" i="41"/>
  <c r="AJ462" i="41"/>
  <c r="AK462" i="41" s="1"/>
  <c r="I463" i="41"/>
  <c r="AC463" i="41"/>
  <c r="AE465" i="41"/>
  <c r="AJ466" i="41"/>
  <c r="AK466" i="41" s="1"/>
  <c r="I467" i="41"/>
  <c r="AC467" i="41"/>
  <c r="AE469" i="41"/>
  <c r="AJ470" i="41"/>
  <c r="AK470" i="41" s="1"/>
  <c r="I471" i="41"/>
  <c r="AC471" i="41"/>
  <c r="AE473" i="41"/>
  <c r="AJ474" i="41"/>
  <c r="AK474" i="41" s="1"/>
  <c r="I475" i="41"/>
  <c r="AC475" i="41"/>
  <c r="AE477" i="41"/>
  <c r="AJ478" i="41"/>
  <c r="AK478" i="41" s="1"/>
  <c r="I479" i="41"/>
  <c r="AC479" i="41"/>
  <c r="AE481" i="41"/>
  <c r="AJ482" i="41"/>
  <c r="AK482" i="41" s="1"/>
  <c r="I483" i="41"/>
  <c r="AC483" i="41"/>
  <c r="AE485" i="41"/>
  <c r="AJ486" i="41"/>
  <c r="AK486" i="41" s="1"/>
  <c r="I487" i="41"/>
  <c r="AC487" i="41"/>
  <c r="AE489" i="41"/>
  <c r="AJ490" i="41"/>
  <c r="AK490" i="41" s="1"/>
  <c r="I491" i="41"/>
  <c r="AJ494" i="41"/>
  <c r="AK494" i="41" s="1"/>
  <c r="AG504" i="41"/>
  <c r="AD505" i="41"/>
  <c r="AF505" i="41"/>
  <c r="P506" i="41"/>
  <c r="P540" i="41" s="1"/>
  <c r="AF506" i="41"/>
  <c r="AD508" i="41"/>
  <c r="AJ509" i="41"/>
  <c r="AK509" i="41" s="1"/>
  <c r="AD510" i="41"/>
  <c r="AG511" i="41"/>
  <c r="AD513" i="41"/>
  <c r="AF513" i="41"/>
  <c r="P514" i="41"/>
  <c r="AF514" i="41"/>
  <c r="AD516" i="41"/>
  <c r="AJ517" i="41"/>
  <c r="AK517" i="41" s="1"/>
  <c r="AD518" i="41"/>
  <c r="AG519" i="41"/>
  <c r="AD521" i="41"/>
  <c r="AF521" i="41"/>
  <c r="P522" i="41"/>
  <c r="AF522" i="41"/>
  <c r="AD524" i="41"/>
  <c r="AJ525" i="41"/>
  <c r="AK525" i="41" s="1"/>
  <c r="AD526" i="41"/>
  <c r="AG527" i="41"/>
  <c r="AD529" i="41"/>
  <c r="AF529" i="41"/>
  <c r="P530" i="41"/>
  <c r="AF530" i="41"/>
  <c r="AD532" i="41"/>
  <c r="AJ533" i="41"/>
  <c r="AK533" i="41" s="1"/>
  <c r="AD534" i="41"/>
  <c r="AG535" i="41"/>
  <c r="AD537" i="41"/>
  <c r="AF537" i="41"/>
  <c r="P538" i="41"/>
  <c r="AF538" i="41"/>
  <c r="AD549" i="41"/>
  <c r="AG550" i="41"/>
  <c r="AG585" i="41" s="1"/>
  <c r="AD552" i="41"/>
  <c r="AF552" i="41"/>
  <c r="P553" i="41"/>
  <c r="AF553" i="41"/>
  <c r="AD555" i="41"/>
  <c r="AJ556" i="41"/>
  <c r="AK556" i="41" s="1"/>
  <c r="AD557" i="41"/>
  <c r="AG558" i="41"/>
  <c r="AD560" i="41"/>
  <c r="AF560" i="41"/>
  <c r="P561" i="41"/>
  <c r="AF561" i="41"/>
  <c r="AD563" i="41"/>
  <c r="AJ564" i="41"/>
  <c r="AK564" i="41" s="1"/>
  <c r="AD565" i="41"/>
  <c r="AG566" i="41"/>
  <c r="AD568" i="41"/>
  <c r="AF568" i="41"/>
  <c r="P569" i="41"/>
  <c r="AF569" i="41"/>
  <c r="AD571" i="41"/>
  <c r="AJ572" i="41"/>
  <c r="AK572" i="41" s="1"/>
  <c r="AD573" i="41"/>
  <c r="AG574" i="41"/>
  <c r="AD576" i="41"/>
  <c r="AF576" i="41"/>
  <c r="P577" i="41"/>
  <c r="AF577" i="41"/>
  <c r="AD579" i="41"/>
  <c r="AJ580" i="41"/>
  <c r="AK580" i="41" s="1"/>
  <c r="AD581" i="41"/>
  <c r="AG582" i="41"/>
  <c r="AD584" i="41"/>
  <c r="AF584" i="41"/>
  <c r="E585" i="41"/>
  <c r="E630" i="41"/>
  <c r="J630" i="41"/>
  <c r="N630" i="41"/>
  <c r="R630" i="41"/>
  <c r="V630" i="41"/>
  <c r="Z630" i="41"/>
  <c r="AJ595" i="41"/>
  <c r="AK595" i="41" s="1"/>
  <c r="AD596" i="41"/>
  <c r="AG597" i="41"/>
  <c r="AD599" i="41"/>
  <c r="AF599" i="41"/>
  <c r="P600" i="41"/>
  <c r="P630" i="41" s="1"/>
  <c r="AF600" i="41"/>
  <c r="AF603" i="41"/>
  <c r="AC608" i="41"/>
  <c r="AJ608" i="41"/>
  <c r="AH608" i="41"/>
  <c r="AF609" i="41"/>
  <c r="AH610" i="41"/>
  <c r="AK610" i="41" s="1"/>
  <c r="I610" i="41"/>
  <c r="AD614" i="41"/>
  <c r="AF616" i="41"/>
  <c r="AF619" i="41"/>
  <c r="AC624" i="41"/>
  <c r="AJ624" i="41"/>
  <c r="AK624" i="41" s="1"/>
  <c r="AH624" i="41"/>
  <c r="AF625" i="41"/>
  <c r="AH626" i="41"/>
  <c r="AK626" i="41" s="1"/>
  <c r="I626" i="41"/>
  <c r="C675" i="41"/>
  <c r="G675" i="41"/>
  <c r="L675" i="41"/>
  <c r="Q675" i="41"/>
  <c r="U675" i="41"/>
  <c r="Y675" i="41"/>
  <c r="AC643" i="41"/>
  <c r="AJ643" i="41"/>
  <c r="AK643" i="41" s="1"/>
  <c r="AH643" i="41"/>
  <c r="AF644" i="41"/>
  <c r="AH645" i="41"/>
  <c r="AK645" i="41" s="1"/>
  <c r="I645" i="41"/>
  <c r="I675" i="41" s="1"/>
  <c r="AD649" i="41"/>
  <c r="AF651" i="41"/>
  <c r="AF654" i="41"/>
  <c r="AC659" i="41"/>
  <c r="AJ659" i="41"/>
  <c r="AH659" i="41"/>
  <c r="AF660" i="41"/>
  <c r="AH661" i="41"/>
  <c r="AK661" i="41" s="1"/>
  <c r="I661" i="41"/>
  <c r="AD665" i="41"/>
  <c r="AF667" i="41"/>
  <c r="AF670" i="41"/>
  <c r="C720" i="41"/>
  <c r="G720" i="41"/>
  <c r="AC686" i="41"/>
  <c r="AJ686" i="41"/>
  <c r="AK686" i="41" s="1"/>
  <c r="AH686" i="41"/>
  <c r="AF687" i="41"/>
  <c r="AH688" i="41"/>
  <c r="I688" i="41"/>
  <c r="AD692" i="41"/>
  <c r="AF694" i="41"/>
  <c r="AF697" i="41"/>
  <c r="AC702" i="41"/>
  <c r="AJ702" i="41"/>
  <c r="AH702" i="41"/>
  <c r="AF703" i="41"/>
  <c r="AH704" i="41"/>
  <c r="AK704" i="41" s="1"/>
  <c r="I704" i="41"/>
  <c r="AD708" i="41"/>
  <c r="AF710" i="41"/>
  <c r="AF713" i="41"/>
  <c r="AC718" i="41"/>
  <c r="AJ718" i="41"/>
  <c r="AH718" i="41"/>
  <c r="AF719" i="41"/>
  <c r="X720" i="41"/>
  <c r="I729" i="41"/>
  <c r="F765" i="41"/>
  <c r="P765" i="41"/>
  <c r="O765" i="41"/>
  <c r="AF732" i="41"/>
  <c r="AE855" i="41"/>
  <c r="AE945" i="41"/>
  <c r="AK959" i="41"/>
  <c r="AK961" i="41"/>
  <c r="AK975" i="41"/>
  <c r="AK977" i="41"/>
  <c r="AK1069" i="41"/>
  <c r="AI1170" i="41"/>
  <c r="AK1206" i="41"/>
  <c r="AK1225" i="41"/>
  <c r="AF54" i="41"/>
  <c r="AD99" i="41"/>
  <c r="AF144" i="41"/>
  <c r="AD189" i="41"/>
  <c r="AF234" i="41"/>
  <c r="AD279" i="41"/>
  <c r="AF324" i="41"/>
  <c r="AD369" i="41"/>
  <c r="AF414" i="41"/>
  <c r="AD459" i="41"/>
  <c r="AH504" i="41"/>
  <c r="AH540" i="41" s="1"/>
  <c r="I504" i="41"/>
  <c r="M540" i="41"/>
  <c r="AE504" i="41"/>
  <c r="AC506" i="41"/>
  <c r="AF507" i="41"/>
  <c r="I509" i="41"/>
  <c r="I511" i="41"/>
  <c r="AC511" i="41"/>
  <c r="AJ511" i="41"/>
  <c r="AK511" i="41" s="1"/>
  <c r="AH512" i="41"/>
  <c r="AK512" i="41" s="1"/>
  <c r="I512" i="41"/>
  <c r="AC514" i="41"/>
  <c r="AF515" i="41"/>
  <c r="I517" i="41"/>
  <c r="I519" i="41"/>
  <c r="AC519" i="41"/>
  <c r="AJ519" i="41"/>
  <c r="AK519" i="41" s="1"/>
  <c r="AH520" i="41"/>
  <c r="I520" i="41"/>
  <c r="AC522" i="41"/>
  <c r="AF523" i="41"/>
  <c r="I525" i="41"/>
  <c r="I527" i="41"/>
  <c r="AC527" i="41"/>
  <c r="AJ527" i="41"/>
  <c r="AK527" i="41" s="1"/>
  <c r="AH528" i="41"/>
  <c r="I528" i="41"/>
  <c r="AC530" i="41"/>
  <c r="AF531" i="41"/>
  <c r="I533" i="41"/>
  <c r="I535" i="41"/>
  <c r="AC535" i="41"/>
  <c r="AJ535" i="41"/>
  <c r="AK535" i="41" s="1"/>
  <c r="AH536" i="41"/>
  <c r="I536" i="41"/>
  <c r="AC538" i="41"/>
  <c r="AF539" i="41"/>
  <c r="S585" i="41"/>
  <c r="W585" i="41"/>
  <c r="AA585" i="41"/>
  <c r="I550" i="41"/>
  <c r="AC550" i="41"/>
  <c r="AJ550" i="41"/>
  <c r="AK550" i="41" s="1"/>
  <c r="AH551" i="41"/>
  <c r="AK551" i="41" s="1"/>
  <c r="I551" i="41"/>
  <c r="AC553" i="41"/>
  <c r="AF554" i="41"/>
  <c r="I556" i="41"/>
  <c r="I558" i="41"/>
  <c r="AC558" i="41"/>
  <c r="AJ558" i="41"/>
  <c r="AK558" i="41" s="1"/>
  <c r="AH559" i="41"/>
  <c r="AK559" i="41" s="1"/>
  <c r="I559" i="41"/>
  <c r="AC561" i="41"/>
  <c r="AF562" i="41"/>
  <c r="I564" i="41"/>
  <c r="I566" i="41"/>
  <c r="AC566" i="41"/>
  <c r="AJ566" i="41"/>
  <c r="AK566" i="41" s="1"/>
  <c r="AH567" i="41"/>
  <c r="AK567" i="41" s="1"/>
  <c r="I567" i="41"/>
  <c r="AC569" i="41"/>
  <c r="AF570" i="41"/>
  <c r="I572" i="41"/>
  <c r="AC574" i="41"/>
  <c r="AJ574" i="41"/>
  <c r="AK574" i="41" s="1"/>
  <c r="AH575" i="41"/>
  <c r="AK575" i="41" s="1"/>
  <c r="I575" i="41"/>
  <c r="AC577" i="41"/>
  <c r="AF578" i="41"/>
  <c r="I580" i="41"/>
  <c r="AC582" i="41"/>
  <c r="AJ582" i="41"/>
  <c r="AK582" i="41" s="1"/>
  <c r="AH583" i="41"/>
  <c r="I583" i="41"/>
  <c r="F630" i="41"/>
  <c r="K630" i="41"/>
  <c r="O630" i="41"/>
  <c r="S630" i="41"/>
  <c r="W630" i="41"/>
  <c r="AA630" i="41"/>
  <c r="AI594" i="41"/>
  <c r="AI630" i="41" s="1"/>
  <c r="I595" i="41"/>
  <c r="AC597" i="41"/>
  <c r="AJ597" i="41"/>
  <c r="AK597" i="41" s="1"/>
  <c r="AH598" i="41"/>
  <c r="I598" i="41"/>
  <c r="AD600" i="41"/>
  <c r="AH603" i="41"/>
  <c r="AK603" i="41" s="1"/>
  <c r="AC604" i="41"/>
  <c r="AJ604" i="41"/>
  <c r="AK604" i="41" s="1"/>
  <c r="AF605" i="41"/>
  <c r="AH606" i="41"/>
  <c r="AK606" i="41" s="1"/>
  <c r="I606" i="41"/>
  <c r="AF606" i="41"/>
  <c r="AD610" i="41"/>
  <c r="AD616" i="41"/>
  <c r="AH619" i="41"/>
  <c r="AK619" i="41" s="1"/>
  <c r="AC620" i="41"/>
  <c r="AJ620" i="41"/>
  <c r="AK620" i="41" s="1"/>
  <c r="AF621" i="41"/>
  <c r="AH622" i="41"/>
  <c r="AK622" i="41" s="1"/>
  <c r="I622" i="41"/>
  <c r="AF622" i="41"/>
  <c r="AD626" i="41"/>
  <c r="D675" i="41"/>
  <c r="H675" i="41"/>
  <c r="M675" i="41"/>
  <c r="AC639" i="41"/>
  <c r="AJ639" i="41"/>
  <c r="AF640" i="41"/>
  <c r="AH641" i="41"/>
  <c r="I641" i="41"/>
  <c r="AF641" i="41"/>
  <c r="AD645" i="41"/>
  <c r="AD651" i="41"/>
  <c r="AH654" i="41"/>
  <c r="AK654" i="41" s="1"/>
  <c r="AC655" i="41"/>
  <c r="AJ655" i="41"/>
  <c r="AK655" i="41" s="1"/>
  <c r="AF656" i="41"/>
  <c r="AH657" i="41"/>
  <c r="AK657" i="41" s="1"/>
  <c r="I657" i="41"/>
  <c r="AF657" i="41"/>
  <c r="AD661" i="41"/>
  <c r="AD667" i="41"/>
  <c r="AH670" i="41"/>
  <c r="AC671" i="41"/>
  <c r="AJ671" i="41"/>
  <c r="AK671" i="41" s="1"/>
  <c r="AF672" i="41"/>
  <c r="AH673" i="41"/>
  <c r="AK673" i="41" s="1"/>
  <c r="I673" i="41"/>
  <c r="AF673" i="41"/>
  <c r="AH684" i="41"/>
  <c r="I684" i="41"/>
  <c r="M720" i="41"/>
  <c r="Q720" i="41"/>
  <c r="U720" i="41"/>
  <c r="Y720" i="41"/>
  <c r="AF684" i="41"/>
  <c r="AD688" i="41"/>
  <c r="AK688" i="41"/>
  <c r="AD694" i="41"/>
  <c r="AH697" i="41"/>
  <c r="AK697" i="41" s="1"/>
  <c r="AC698" i="41"/>
  <c r="AJ698" i="41"/>
  <c r="AK698" i="41" s="1"/>
  <c r="AF699" i="41"/>
  <c r="AH700" i="41"/>
  <c r="AK700" i="41" s="1"/>
  <c r="I700" i="41"/>
  <c r="AF700" i="41"/>
  <c r="AD704" i="41"/>
  <c r="AD710" i="41"/>
  <c r="AH713" i="41"/>
  <c r="AK713" i="41" s="1"/>
  <c r="AC714" i="41"/>
  <c r="AJ714" i="41"/>
  <c r="AK714" i="41" s="1"/>
  <c r="AF715" i="41"/>
  <c r="AH716" i="41"/>
  <c r="AK716" i="41" s="1"/>
  <c r="I716" i="41"/>
  <c r="AF716" i="41"/>
  <c r="C765" i="41"/>
  <c r="G765" i="41"/>
  <c r="L765" i="41"/>
  <c r="Q765" i="41"/>
  <c r="U765" i="41"/>
  <c r="AD729" i="41"/>
  <c r="AH732" i="41"/>
  <c r="AC733" i="41"/>
  <c r="AJ733" i="41"/>
  <c r="AK733" i="41" s="1"/>
  <c r="AF734" i="41"/>
  <c r="AH735" i="41"/>
  <c r="I735" i="41"/>
  <c r="AF735" i="41"/>
  <c r="P810" i="41"/>
  <c r="AK778" i="41"/>
  <c r="AK782" i="41"/>
  <c r="AK786" i="41"/>
  <c r="AK790" i="41"/>
  <c r="AK794" i="41"/>
  <c r="AK798" i="41"/>
  <c r="AK802" i="41"/>
  <c r="AK806" i="41"/>
  <c r="P900" i="41"/>
  <c r="AK868" i="41"/>
  <c r="AK872" i="41"/>
  <c r="AK876" i="41"/>
  <c r="AK880" i="41"/>
  <c r="AK884" i="41"/>
  <c r="AK888" i="41"/>
  <c r="AK892" i="41"/>
  <c r="AK896" i="41"/>
  <c r="AK934" i="41"/>
  <c r="AK940" i="41"/>
  <c r="AI990" i="41"/>
  <c r="AK960" i="41"/>
  <c r="AK968" i="41"/>
  <c r="AK1057" i="41"/>
  <c r="AK1073" i="41"/>
  <c r="AK1117" i="41"/>
  <c r="AK1136" i="41"/>
  <c r="AD737" i="41"/>
  <c r="AH737" i="41"/>
  <c r="AF739" i="41"/>
  <c r="AD741" i="41"/>
  <c r="AH741" i="41"/>
  <c r="AF743" i="41"/>
  <c r="AD745" i="41"/>
  <c r="AH745" i="41"/>
  <c r="AF747" i="41"/>
  <c r="AD749" i="41"/>
  <c r="AH749" i="41"/>
  <c r="AH765" i="41" s="1"/>
  <c r="AF751" i="41"/>
  <c r="AD753" i="41"/>
  <c r="AH753" i="41"/>
  <c r="AF755" i="41"/>
  <c r="AD757" i="41"/>
  <c r="AH757" i="41"/>
  <c r="AF759" i="41"/>
  <c r="AD761" i="41"/>
  <c r="AH761" i="41"/>
  <c r="AF763" i="41"/>
  <c r="AF774" i="41"/>
  <c r="AJ774" i="41"/>
  <c r="AD776" i="41"/>
  <c r="AH776" i="41"/>
  <c r="AH810" i="41" s="1"/>
  <c r="AF778" i="41"/>
  <c r="AD780" i="41"/>
  <c r="AH780" i="41"/>
  <c r="AF782" i="41"/>
  <c r="AD784" i="41"/>
  <c r="AH784" i="41"/>
  <c r="AF786" i="41"/>
  <c r="AD788" i="41"/>
  <c r="AH788" i="41"/>
  <c r="AF790" i="41"/>
  <c r="AD792" i="41"/>
  <c r="AH792" i="41"/>
  <c r="AF794" i="41"/>
  <c r="AD796" i="41"/>
  <c r="AH796" i="41"/>
  <c r="AF798" i="41"/>
  <c r="AD800" i="41"/>
  <c r="AH800" i="41"/>
  <c r="AF802" i="41"/>
  <c r="AD804" i="41"/>
  <c r="AH804" i="41"/>
  <c r="AF806" i="41"/>
  <c r="AD808" i="41"/>
  <c r="AH808" i="41"/>
  <c r="D810" i="41"/>
  <c r="AD810" i="41" s="1"/>
  <c r="X810" i="41"/>
  <c r="AD819" i="41"/>
  <c r="AH819" i="41"/>
  <c r="AF821" i="41"/>
  <c r="AD823" i="41"/>
  <c r="AH823" i="41"/>
  <c r="AF825" i="41"/>
  <c r="AD827" i="41"/>
  <c r="AH827" i="41"/>
  <c r="AF829" i="41"/>
  <c r="AD831" i="41"/>
  <c r="AH831" i="41"/>
  <c r="AF833" i="41"/>
  <c r="AD835" i="41"/>
  <c r="AH835" i="41"/>
  <c r="AF837" i="41"/>
  <c r="AD839" i="41"/>
  <c r="AH839" i="41"/>
  <c r="AF841" i="41"/>
  <c r="AD843" i="41"/>
  <c r="AH843" i="41"/>
  <c r="AF845" i="41"/>
  <c r="AD847" i="41"/>
  <c r="AH847" i="41"/>
  <c r="AF849" i="41"/>
  <c r="AD851" i="41"/>
  <c r="AH851" i="41"/>
  <c r="AF853" i="41"/>
  <c r="F855" i="41"/>
  <c r="R855" i="41"/>
  <c r="AF864" i="41"/>
  <c r="AJ864" i="41"/>
  <c r="AD866" i="41"/>
  <c r="AH866" i="41"/>
  <c r="AF868" i="41"/>
  <c r="AD870" i="41"/>
  <c r="AH870" i="41"/>
  <c r="AH900" i="41" s="1"/>
  <c r="AF872" i="41"/>
  <c r="AD874" i="41"/>
  <c r="AH874" i="41"/>
  <c r="AF876" i="41"/>
  <c r="AD878" i="41"/>
  <c r="AH878" i="41"/>
  <c r="AF880" i="41"/>
  <c r="AD882" i="41"/>
  <c r="AH882" i="41"/>
  <c r="AF884" i="41"/>
  <c r="AD886" i="41"/>
  <c r="AH886" i="41"/>
  <c r="AF888" i="41"/>
  <c r="AD890" i="41"/>
  <c r="AH890" i="41"/>
  <c r="AF892" i="41"/>
  <c r="AD894" i="41"/>
  <c r="AH894" i="41"/>
  <c r="AF896" i="41"/>
  <c r="AD898" i="41"/>
  <c r="AH898" i="41"/>
  <c r="D900" i="41"/>
  <c r="AD900" i="41" s="1"/>
  <c r="X900" i="41"/>
  <c r="AD945" i="41"/>
  <c r="AD909" i="41"/>
  <c r="AH909" i="41"/>
  <c r="AF911" i="41"/>
  <c r="AJ911" i="41"/>
  <c r="AK911" i="41" s="1"/>
  <c r="AD913" i="41"/>
  <c r="AH913" i="41"/>
  <c r="AF915" i="41"/>
  <c r="AD917" i="41"/>
  <c r="AH917" i="41"/>
  <c r="AF919" i="41"/>
  <c r="AD921" i="41"/>
  <c r="AH921" i="41"/>
  <c r="AF923" i="41"/>
  <c r="AD925" i="41"/>
  <c r="AH925" i="41"/>
  <c r="AF927" i="41"/>
  <c r="AF931" i="41"/>
  <c r="AC935" i="41"/>
  <c r="AJ935" i="41"/>
  <c r="AK935" i="41" s="1"/>
  <c r="AH936" i="41"/>
  <c r="AK936" i="41" s="1"/>
  <c r="I936" i="41"/>
  <c r="AF939" i="41"/>
  <c r="AC943" i="41"/>
  <c r="AJ943" i="41"/>
  <c r="AK943" i="41" s="1"/>
  <c r="AH944" i="41"/>
  <c r="AK944" i="41" s="1"/>
  <c r="I944" i="41"/>
  <c r="D945" i="41"/>
  <c r="AC954" i="41"/>
  <c r="AJ954" i="41"/>
  <c r="AE954" i="41"/>
  <c r="AH955" i="41"/>
  <c r="AK955" i="41" s="1"/>
  <c r="I955" i="41"/>
  <c r="AF958" i="41"/>
  <c r="AG961" i="41"/>
  <c r="AC962" i="41"/>
  <c r="AJ962" i="41"/>
  <c r="AK962" i="41" s="1"/>
  <c r="AH963" i="41"/>
  <c r="AK963" i="41" s="1"/>
  <c r="I963" i="41"/>
  <c r="AF966" i="41"/>
  <c r="AC970" i="41"/>
  <c r="AJ970" i="41"/>
  <c r="AK970" i="41" s="1"/>
  <c r="AH971" i="41"/>
  <c r="AK971" i="41" s="1"/>
  <c r="I971" i="41"/>
  <c r="I990" i="41" s="1"/>
  <c r="AF974" i="41"/>
  <c r="AC978" i="41"/>
  <c r="AJ978" i="41"/>
  <c r="AK978" i="41" s="1"/>
  <c r="AH979" i="41"/>
  <c r="AK979" i="41" s="1"/>
  <c r="I979" i="41"/>
  <c r="AF982" i="41"/>
  <c r="AC986" i="41"/>
  <c r="AJ986" i="41"/>
  <c r="AK986" i="41" s="1"/>
  <c r="AH987" i="41"/>
  <c r="I987" i="41"/>
  <c r="R990" i="41"/>
  <c r="AD990" i="41" s="1"/>
  <c r="AF1001" i="41"/>
  <c r="AH1004" i="41"/>
  <c r="AF1005" i="41"/>
  <c r="AH1006" i="41"/>
  <c r="AK1006" i="41" s="1"/>
  <c r="I1006" i="41"/>
  <c r="AC1020" i="41"/>
  <c r="AJ1020" i="41"/>
  <c r="AK1020" i="41" s="1"/>
  <c r="AF1021" i="41"/>
  <c r="AH1022" i="41"/>
  <c r="I1022" i="41"/>
  <c r="AG1080" i="41"/>
  <c r="AC1055" i="41"/>
  <c r="AJ1055" i="41"/>
  <c r="AK1055" i="41" s="1"/>
  <c r="AF1056" i="41"/>
  <c r="AH1057" i="41"/>
  <c r="I1057" i="41"/>
  <c r="AK1061" i="41"/>
  <c r="AC1071" i="41"/>
  <c r="AJ1071" i="41"/>
  <c r="AK1071" i="41" s="1"/>
  <c r="AF1072" i="41"/>
  <c r="AH1073" i="41"/>
  <c r="I1073" i="41"/>
  <c r="AC1098" i="41"/>
  <c r="AJ1098" i="41"/>
  <c r="AK1098" i="41" s="1"/>
  <c r="AF1099" i="41"/>
  <c r="AH1100" i="41"/>
  <c r="I1100" i="41"/>
  <c r="AG1101" i="41"/>
  <c r="AK1104" i="41"/>
  <c r="AC1114" i="41"/>
  <c r="AJ1114" i="41"/>
  <c r="AK1114" i="41" s="1"/>
  <c r="AF1115" i="41"/>
  <c r="AH1116" i="41"/>
  <c r="AK1116" i="41" s="1"/>
  <c r="I1116" i="41"/>
  <c r="AH1135" i="41"/>
  <c r="AK1135" i="41" s="1"/>
  <c r="I1135" i="41"/>
  <c r="AC1149" i="41"/>
  <c r="AJ1149" i="41"/>
  <c r="AK1149" i="41" s="1"/>
  <c r="AF1150" i="41"/>
  <c r="AH1151" i="41"/>
  <c r="I1151" i="41"/>
  <c r="AK1155" i="41"/>
  <c r="AC1165" i="41"/>
  <c r="AJ1165" i="41"/>
  <c r="AK1165" i="41" s="1"/>
  <c r="AF1166" i="41"/>
  <c r="AH1167" i="41"/>
  <c r="AK1167" i="41" s="1"/>
  <c r="I1167" i="41"/>
  <c r="C1170" i="41"/>
  <c r="S1170" i="41"/>
  <c r="AD1215" i="41"/>
  <c r="AG1179" i="41"/>
  <c r="AG1215" i="41" s="1"/>
  <c r="AC1192" i="41"/>
  <c r="AJ1192" i="41"/>
  <c r="AK1192" i="41" s="1"/>
  <c r="AF1193" i="41"/>
  <c r="AH1194" i="41"/>
  <c r="AK1194" i="41" s="1"/>
  <c r="I1194" i="41"/>
  <c r="AC1208" i="41"/>
  <c r="AJ1208" i="41"/>
  <c r="AK1208" i="41" s="1"/>
  <c r="AF1209" i="41"/>
  <c r="AH1210" i="41"/>
  <c r="AK1210" i="41" s="1"/>
  <c r="I1210" i="41"/>
  <c r="Q1215" i="41"/>
  <c r="AC1227" i="41"/>
  <c r="AJ1227" i="41"/>
  <c r="AK1227" i="41" s="1"/>
  <c r="AF1228" i="41"/>
  <c r="AH1229" i="41"/>
  <c r="I1229" i="41"/>
  <c r="AH1232" i="41"/>
  <c r="AD1232" i="41"/>
  <c r="AF1232" i="41"/>
  <c r="AC1236" i="41"/>
  <c r="AJ1236" i="41"/>
  <c r="AK1236" i="41" s="1"/>
  <c r="AD1236" i="41"/>
  <c r="AK1237" i="41"/>
  <c r="AH1240" i="41"/>
  <c r="AD1240" i="41"/>
  <c r="AF1240" i="41"/>
  <c r="AC1244" i="41"/>
  <c r="AJ1244" i="41"/>
  <c r="AK1244" i="41" s="1"/>
  <c r="AD1244" i="41"/>
  <c r="AH1248" i="41"/>
  <c r="AD1248" i="41"/>
  <c r="AF1248" i="41"/>
  <c r="AC1252" i="41"/>
  <c r="AJ1252" i="41"/>
  <c r="AK1252" i="41" s="1"/>
  <c r="AD1252" i="41"/>
  <c r="AF1256" i="41"/>
  <c r="AK1270" i="41"/>
  <c r="AE1280" i="41"/>
  <c r="AF1280" i="41"/>
  <c r="AC1282" i="41"/>
  <c r="AJ1282" i="41"/>
  <c r="AK1282" i="41" s="1"/>
  <c r="AD1282" i="41"/>
  <c r="AH1300" i="41"/>
  <c r="AK1300" i="41" s="1"/>
  <c r="I1300" i="41"/>
  <c r="AE1315" i="41"/>
  <c r="AF1315" i="41"/>
  <c r="AC1317" i="41"/>
  <c r="AJ1317" i="41"/>
  <c r="AK1317" i="41" s="1"/>
  <c r="AD1317" i="41"/>
  <c r="AH1335" i="41"/>
  <c r="AK1335" i="41" s="1"/>
  <c r="I1335" i="41"/>
  <c r="AE1347" i="41"/>
  <c r="AF1347" i="41"/>
  <c r="AC1349" i="41"/>
  <c r="AJ1349" i="41"/>
  <c r="AK1349" i="41" s="1"/>
  <c r="AD1349" i="41"/>
  <c r="AF1361" i="41"/>
  <c r="AK1363" i="41"/>
  <c r="AK1378" i="41"/>
  <c r="I1384" i="41"/>
  <c r="AH1384" i="41"/>
  <c r="AF1393" i="41"/>
  <c r="M1395" i="41"/>
  <c r="AK1496" i="41"/>
  <c r="AC504" i="41"/>
  <c r="AE506" i="41"/>
  <c r="AC508" i="41"/>
  <c r="AE510" i="41"/>
  <c r="AC512" i="41"/>
  <c r="AE514" i="41"/>
  <c r="AC516" i="41"/>
  <c r="AE518" i="41"/>
  <c r="AC520" i="41"/>
  <c r="AE522" i="41"/>
  <c r="AC524" i="41"/>
  <c r="AE526" i="41"/>
  <c r="AC528" i="41"/>
  <c r="AE530" i="41"/>
  <c r="AC532" i="41"/>
  <c r="AE534" i="41"/>
  <c r="AC536" i="41"/>
  <c r="AE538" i="41"/>
  <c r="AE549" i="41"/>
  <c r="AC551" i="41"/>
  <c r="AE553" i="41"/>
  <c r="AC555" i="41"/>
  <c r="AE557" i="41"/>
  <c r="AC559" i="41"/>
  <c r="AE561" i="41"/>
  <c r="AC563" i="41"/>
  <c r="AE565" i="41"/>
  <c r="AC567" i="41"/>
  <c r="AE569" i="41"/>
  <c r="AC571" i="41"/>
  <c r="AE573" i="41"/>
  <c r="AC575" i="41"/>
  <c r="AE577" i="41"/>
  <c r="AC579" i="41"/>
  <c r="AE581" i="41"/>
  <c r="AC583" i="41"/>
  <c r="K585" i="41"/>
  <c r="AF585" i="41" s="1"/>
  <c r="AC594" i="41"/>
  <c r="AE596" i="41"/>
  <c r="AC598" i="41"/>
  <c r="AE600" i="41"/>
  <c r="AJ601" i="41"/>
  <c r="AK601" i="41" s="1"/>
  <c r="AC602" i="41"/>
  <c r="AE604" i="41"/>
  <c r="AJ605" i="41"/>
  <c r="AK605" i="41" s="1"/>
  <c r="AC606" i="41"/>
  <c r="AE608" i="41"/>
  <c r="AJ609" i="41"/>
  <c r="AK609" i="41" s="1"/>
  <c r="AC610" i="41"/>
  <c r="AE612" i="41"/>
  <c r="AJ613" i="41"/>
  <c r="AK613" i="41" s="1"/>
  <c r="AC614" i="41"/>
  <c r="AE616" i="41"/>
  <c r="AJ617" i="41"/>
  <c r="AK617" i="41" s="1"/>
  <c r="AC618" i="41"/>
  <c r="AE620" i="41"/>
  <c r="AJ621" i="41"/>
  <c r="AK621" i="41" s="1"/>
  <c r="AC622" i="41"/>
  <c r="AE624" i="41"/>
  <c r="AJ625" i="41"/>
  <c r="AK625" i="41" s="1"/>
  <c r="AC626" i="41"/>
  <c r="AE628" i="41"/>
  <c r="AJ629" i="41"/>
  <c r="AK629" i="41" s="1"/>
  <c r="AE639" i="41"/>
  <c r="AI639" i="41"/>
  <c r="AI675" i="41" s="1"/>
  <c r="AJ640" i="41"/>
  <c r="AK640" i="41" s="1"/>
  <c r="AC641" i="41"/>
  <c r="AE643" i="41"/>
  <c r="AJ644" i="41"/>
  <c r="AK644" i="41" s="1"/>
  <c r="AC645" i="41"/>
  <c r="AE647" i="41"/>
  <c r="AJ648" i="41"/>
  <c r="AK648" i="41" s="1"/>
  <c r="AC649" i="41"/>
  <c r="AE651" i="41"/>
  <c r="AJ652" i="41"/>
  <c r="AK652" i="41" s="1"/>
  <c r="AC653" i="41"/>
  <c r="AE655" i="41"/>
  <c r="AJ656" i="41"/>
  <c r="AK656" i="41" s="1"/>
  <c r="AC657" i="41"/>
  <c r="AE659" i="41"/>
  <c r="AJ660" i="41"/>
  <c r="AK660" i="41" s="1"/>
  <c r="AC661" i="41"/>
  <c r="AE663" i="41"/>
  <c r="AJ664" i="41"/>
  <c r="AK664" i="41" s="1"/>
  <c r="AC665" i="41"/>
  <c r="AE667" i="41"/>
  <c r="AJ668" i="41"/>
  <c r="AK668" i="41" s="1"/>
  <c r="AC669" i="41"/>
  <c r="AE671" i="41"/>
  <c r="AJ672" i="41"/>
  <c r="AK672" i="41" s="1"/>
  <c r="AC673" i="41"/>
  <c r="K675" i="41"/>
  <c r="AC684" i="41"/>
  <c r="AG684" i="41"/>
  <c r="AG720" i="41" s="1"/>
  <c r="AE686" i="41"/>
  <c r="AJ687" i="41"/>
  <c r="AK687" i="41" s="1"/>
  <c r="AC688" i="41"/>
  <c r="AE690" i="41"/>
  <c r="AJ691" i="41"/>
  <c r="AK691" i="41" s="1"/>
  <c r="AC692" i="41"/>
  <c r="AE694" i="41"/>
  <c r="AJ695" i="41"/>
  <c r="AK695" i="41" s="1"/>
  <c r="AC696" i="41"/>
  <c r="AE698" i="41"/>
  <c r="AJ699" i="41"/>
  <c r="AK699" i="41" s="1"/>
  <c r="AC700" i="41"/>
  <c r="AE702" i="41"/>
  <c r="AJ703" i="41"/>
  <c r="AK703" i="41" s="1"/>
  <c r="AC704" i="41"/>
  <c r="AE706" i="41"/>
  <c r="AJ707" i="41"/>
  <c r="AK707" i="41" s="1"/>
  <c r="AC708" i="41"/>
  <c r="AE710" i="41"/>
  <c r="AJ711" i="41"/>
  <c r="AK711" i="41" s="1"/>
  <c r="AC712" i="41"/>
  <c r="AE714" i="41"/>
  <c r="AJ715" i="41"/>
  <c r="AK715" i="41" s="1"/>
  <c r="AC716" i="41"/>
  <c r="AE718" i="41"/>
  <c r="AJ719" i="41"/>
  <c r="AK719" i="41" s="1"/>
  <c r="AE729" i="41"/>
  <c r="AI729" i="41"/>
  <c r="AI765" i="41" s="1"/>
  <c r="AJ730" i="41"/>
  <c r="AK730" i="41" s="1"/>
  <c r="AC731" i="41"/>
  <c r="AE733" i="41"/>
  <c r="AJ734" i="41"/>
  <c r="AK734" i="41" s="1"/>
  <c r="AC735" i="41"/>
  <c r="AE737" i="41"/>
  <c r="AJ738" i="41"/>
  <c r="AK738" i="41" s="1"/>
  <c r="I739" i="41"/>
  <c r="AC739" i="41"/>
  <c r="AE741" i="41"/>
  <c r="AJ742" i="41"/>
  <c r="AK742" i="41" s="1"/>
  <c r="I743" i="41"/>
  <c r="AC743" i="41"/>
  <c r="AE745" i="41"/>
  <c r="AJ746" i="41"/>
  <c r="AK746" i="41" s="1"/>
  <c r="I747" i="41"/>
  <c r="AC747" i="41"/>
  <c r="AE749" i="41"/>
  <c r="AJ750" i="41"/>
  <c r="AK750" i="41" s="1"/>
  <c r="I751" i="41"/>
  <c r="AC751" i="41"/>
  <c r="AE753" i="41"/>
  <c r="AJ754" i="41"/>
  <c r="AK754" i="41" s="1"/>
  <c r="I755" i="41"/>
  <c r="AC755" i="41"/>
  <c r="AE757" i="41"/>
  <c r="AJ758" i="41"/>
  <c r="AK758" i="41" s="1"/>
  <c r="I759" i="41"/>
  <c r="AC759" i="41"/>
  <c r="AE761" i="41"/>
  <c r="AJ762" i="41"/>
  <c r="AK762" i="41" s="1"/>
  <c r="I763" i="41"/>
  <c r="AC763" i="41"/>
  <c r="K765" i="41"/>
  <c r="AF765" i="41" s="1"/>
  <c r="I774" i="41"/>
  <c r="I810" i="41" s="1"/>
  <c r="AC774" i="41"/>
  <c r="AG774" i="41"/>
  <c r="AG810" i="41" s="1"/>
  <c r="AE776" i="41"/>
  <c r="AJ777" i="41"/>
  <c r="AK777" i="41" s="1"/>
  <c r="I778" i="41"/>
  <c r="AC778" i="41"/>
  <c r="AE780" i="41"/>
  <c r="AJ781" i="41"/>
  <c r="AK781" i="41" s="1"/>
  <c r="I782" i="41"/>
  <c r="AC782" i="41"/>
  <c r="AE784" i="41"/>
  <c r="AJ785" i="41"/>
  <c r="AK785" i="41" s="1"/>
  <c r="I786" i="41"/>
  <c r="AC786" i="41"/>
  <c r="AE788" i="41"/>
  <c r="AJ789" i="41"/>
  <c r="AK789" i="41" s="1"/>
  <c r="I790" i="41"/>
  <c r="AC790" i="41"/>
  <c r="AE792" i="41"/>
  <c r="AJ793" i="41"/>
  <c r="AK793" i="41" s="1"/>
  <c r="I794" i="41"/>
  <c r="AC794" i="41"/>
  <c r="AE796" i="41"/>
  <c r="AJ797" i="41"/>
  <c r="AK797" i="41" s="1"/>
  <c r="I798" i="41"/>
  <c r="AC798" i="41"/>
  <c r="AE800" i="41"/>
  <c r="AJ801" i="41"/>
  <c r="AK801" i="41" s="1"/>
  <c r="I802" i="41"/>
  <c r="AC802" i="41"/>
  <c r="AE804" i="41"/>
  <c r="AJ805" i="41"/>
  <c r="AK805" i="41" s="1"/>
  <c r="I806" i="41"/>
  <c r="AC806" i="41"/>
  <c r="AE808" i="41"/>
  <c r="AJ809" i="41"/>
  <c r="AK809" i="41" s="1"/>
  <c r="AE819" i="41"/>
  <c r="AI819" i="41"/>
  <c r="AI855" i="41" s="1"/>
  <c r="AJ820" i="41"/>
  <c r="AK820" i="41" s="1"/>
  <c r="I821" i="41"/>
  <c r="I855" i="41" s="1"/>
  <c r="AC821" i="41"/>
  <c r="AE823" i="41"/>
  <c r="AJ824" i="41"/>
  <c r="AK824" i="41" s="1"/>
  <c r="I825" i="41"/>
  <c r="AC825" i="41"/>
  <c r="AE827" i="41"/>
  <c r="AJ828" i="41"/>
  <c r="AK828" i="41" s="1"/>
  <c r="I829" i="41"/>
  <c r="AC829" i="41"/>
  <c r="AE831" i="41"/>
  <c r="AJ832" i="41"/>
  <c r="AK832" i="41" s="1"/>
  <c r="I833" i="41"/>
  <c r="AC833" i="41"/>
  <c r="AE835" i="41"/>
  <c r="AJ836" i="41"/>
  <c r="AK836" i="41" s="1"/>
  <c r="I837" i="41"/>
  <c r="AC837" i="41"/>
  <c r="AE839" i="41"/>
  <c r="AJ840" i="41"/>
  <c r="AK840" i="41" s="1"/>
  <c r="I841" i="41"/>
  <c r="AC841" i="41"/>
  <c r="AE843" i="41"/>
  <c r="AJ844" i="41"/>
  <c r="AK844" i="41" s="1"/>
  <c r="I845" i="41"/>
  <c r="AC845" i="41"/>
  <c r="AE847" i="41"/>
  <c r="AJ848" i="41"/>
  <c r="AK848" i="41" s="1"/>
  <c r="I849" i="41"/>
  <c r="AC849" i="41"/>
  <c r="AE851" i="41"/>
  <c r="AJ852" i="41"/>
  <c r="AK852" i="41" s="1"/>
  <c r="I853" i="41"/>
  <c r="AC853" i="41"/>
  <c r="K855" i="41"/>
  <c r="AF855" i="41" s="1"/>
  <c r="I864" i="41"/>
  <c r="AC864" i="41"/>
  <c r="AG864" i="41"/>
  <c r="AG900" i="41" s="1"/>
  <c r="AE866" i="41"/>
  <c r="AJ867" i="41"/>
  <c r="AK867" i="41" s="1"/>
  <c r="I868" i="41"/>
  <c r="AC868" i="41"/>
  <c r="AE870" i="41"/>
  <c r="AJ871" i="41"/>
  <c r="AK871" i="41" s="1"/>
  <c r="I872" i="41"/>
  <c r="AC872" i="41"/>
  <c r="AE874" i="41"/>
  <c r="AJ875" i="41"/>
  <c r="AK875" i="41" s="1"/>
  <c r="I876" i="41"/>
  <c r="AC876" i="41"/>
  <c r="AE878" i="41"/>
  <c r="AJ879" i="41"/>
  <c r="AK879" i="41" s="1"/>
  <c r="I880" i="41"/>
  <c r="AC880" i="41"/>
  <c r="AE882" i="41"/>
  <c r="AJ883" i="41"/>
  <c r="AK883" i="41" s="1"/>
  <c r="I884" i="41"/>
  <c r="AC884" i="41"/>
  <c r="AE886" i="41"/>
  <c r="AJ887" i="41"/>
  <c r="AK887" i="41" s="1"/>
  <c r="I888" i="41"/>
  <c r="AC888" i="41"/>
  <c r="AE890" i="41"/>
  <c r="AJ891" i="41"/>
  <c r="AK891" i="41" s="1"/>
  <c r="I892" i="41"/>
  <c r="AC892" i="41"/>
  <c r="AE894" i="41"/>
  <c r="AJ895" i="41"/>
  <c r="AK895" i="41" s="1"/>
  <c r="I896" i="41"/>
  <c r="AC896" i="41"/>
  <c r="AE898" i="41"/>
  <c r="AJ899" i="41"/>
  <c r="AK899" i="41" s="1"/>
  <c r="C945" i="41"/>
  <c r="G945" i="41"/>
  <c r="K945" i="41"/>
  <c r="AF945" i="41" s="1"/>
  <c r="O945" i="41"/>
  <c r="S945" i="41"/>
  <c r="W945" i="41"/>
  <c r="AA945" i="41"/>
  <c r="AE909" i="41"/>
  <c r="AI909" i="41"/>
  <c r="AI945" i="41" s="1"/>
  <c r="AJ910" i="41"/>
  <c r="AK910" i="41" s="1"/>
  <c r="I911" i="41"/>
  <c r="AC911" i="41"/>
  <c r="AE913" i="41"/>
  <c r="AJ914" i="41"/>
  <c r="AK914" i="41" s="1"/>
  <c r="I915" i="41"/>
  <c r="AC915" i="41"/>
  <c r="AE917" i="41"/>
  <c r="AJ918" i="41"/>
  <c r="AK918" i="41" s="1"/>
  <c r="I919" i="41"/>
  <c r="AC919" i="41"/>
  <c r="AE921" i="41"/>
  <c r="AJ922" i="41"/>
  <c r="AK922" i="41" s="1"/>
  <c r="I923" i="41"/>
  <c r="AC923" i="41"/>
  <c r="AE925" i="41"/>
  <c r="AJ926" i="41"/>
  <c r="AK926" i="41" s="1"/>
  <c r="I927" i="41"/>
  <c r="AC927" i="41"/>
  <c r="AD928" i="41"/>
  <c r="AJ929" i="41"/>
  <c r="AK929" i="41" s="1"/>
  <c r="AD930" i="41"/>
  <c r="AG931" i="41"/>
  <c r="P932" i="41"/>
  <c r="AD933" i="41"/>
  <c r="AF933" i="41"/>
  <c r="P934" i="41"/>
  <c r="AF934" i="41"/>
  <c r="AH934" i="41"/>
  <c r="AD936" i="41"/>
  <c r="AJ937" i="41"/>
  <c r="AK937" i="41" s="1"/>
  <c r="AD938" i="41"/>
  <c r="AG939" i="41"/>
  <c r="P940" i="41"/>
  <c r="AD941" i="41"/>
  <c r="AF941" i="41"/>
  <c r="P942" i="41"/>
  <c r="AF942" i="41"/>
  <c r="AH942" i="41"/>
  <c r="AK942" i="41" s="1"/>
  <c r="AD944" i="41"/>
  <c r="E945" i="41"/>
  <c r="E990" i="41"/>
  <c r="AH954" i="41"/>
  <c r="AD955" i="41"/>
  <c r="AJ956" i="41"/>
  <c r="AK956" i="41" s="1"/>
  <c r="AD957" i="41"/>
  <c r="AG958" i="41"/>
  <c r="AG990" i="41" s="1"/>
  <c r="P959" i="41"/>
  <c r="P990" i="41" s="1"/>
  <c r="AD960" i="41"/>
  <c r="AF960" i="41"/>
  <c r="P961" i="41"/>
  <c r="AF961" i="41"/>
  <c r="AH961" i="41"/>
  <c r="AD963" i="41"/>
  <c r="AJ964" i="41"/>
  <c r="AK964" i="41" s="1"/>
  <c r="AD965" i="41"/>
  <c r="AG966" i="41"/>
  <c r="AD966" i="41"/>
  <c r="P967" i="41"/>
  <c r="AD968" i="41"/>
  <c r="AF968" i="41"/>
  <c r="P969" i="41"/>
  <c r="AF969" i="41"/>
  <c r="AH969" i="41"/>
  <c r="AK969" i="41" s="1"/>
  <c r="AD971" i="41"/>
  <c r="AJ972" i="41"/>
  <c r="AK972" i="41" s="1"/>
  <c r="AD973" i="41"/>
  <c r="AG974" i="41"/>
  <c r="AD974" i="41"/>
  <c r="P975" i="41"/>
  <c r="AD976" i="41"/>
  <c r="AF976" i="41"/>
  <c r="P977" i="41"/>
  <c r="AF977" i="41"/>
  <c r="AH977" i="41"/>
  <c r="AD979" i="41"/>
  <c r="AJ980" i="41"/>
  <c r="AK980" i="41" s="1"/>
  <c r="AD981" i="41"/>
  <c r="AG982" i="41"/>
  <c r="P983" i="41"/>
  <c r="AD984" i="41"/>
  <c r="AF984" i="41"/>
  <c r="P985" i="41"/>
  <c r="AF985" i="41"/>
  <c r="AH985" i="41"/>
  <c r="AK985" i="41" s="1"/>
  <c r="AD987" i="41"/>
  <c r="AJ988" i="41"/>
  <c r="AK988" i="41" s="1"/>
  <c r="AD989" i="41"/>
  <c r="C990" i="41"/>
  <c r="K990" i="41"/>
  <c r="S990" i="41"/>
  <c r="D1035" i="41"/>
  <c r="AH999" i="41"/>
  <c r="H1035" i="41"/>
  <c r="L1035" i="41"/>
  <c r="P999" i="41"/>
  <c r="T1035" i="41"/>
  <c r="X1035" i="41"/>
  <c r="AE999" i="41"/>
  <c r="AB1035" i="41"/>
  <c r="AJ999" i="41"/>
  <c r="AD1000" i="41"/>
  <c r="AG1001" i="41"/>
  <c r="AG1035" i="41" s="1"/>
  <c r="P1002" i="41"/>
  <c r="AD1003" i="41"/>
  <c r="AF1003" i="41"/>
  <c r="P1004" i="41"/>
  <c r="AF1004" i="41"/>
  <c r="AD1006" i="41"/>
  <c r="AF1008" i="41"/>
  <c r="AF1011" i="41"/>
  <c r="AC1016" i="41"/>
  <c r="AJ1016" i="41"/>
  <c r="AH1016" i="41"/>
  <c r="AF1017" i="41"/>
  <c r="AH1018" i="41"/>
  <c r="AK1018" i="41" s="1"/>
  <c r="I1018" i="41"/>
  <c r="AF1018" i="41"/>
  <c r="AD1022" i="41"/>
  <c r="AF1024" i="41"/>
  <c r="AF1027" i="41"/>
  <c r="AC1032" i="41"/>
  <c r="AJ1032" i="41"/>
  <c r="AH1032" i="41"/>
  <c r="AF1033" i="41"/>
  <c r="AH1034" i="41"/>
  <c r="AK1034" i="41" s="1"/>
  <c r="I1034" i="41"/>
  <c r="AF1034" i="41"/>
  <c r="H1080" i="41"/>
  <c r="M1080" i="41"/>
  <c r="R1080" i="41"/>
  <c r="AD1080" i="41" s="1"/>
  <c r="V1080" i="41"/>
  <c r="Z1080" i="41"/>
  <c r="AF1046" i="41"/>
  <c r="AC1051" i="41"/>
  <c r="AJ1051" i="41"/>
  <c r="AH1051" i="41"/>
  <c r="AF1052" i="41"/>
  <c r="AH1053" i="41"/>
  <c r="AK1053" i="41" s="1"/>
  <c r="I1053" i="41"/>
  <c r="AF1053" i="41"/>
  <c r="AD1057" i="41"/>
  <c r="AF1059" i="41"/>
  <c r="AF1062" i="41"/>
  <c r="AC1067" i="41"/>
  <c r="AJ1067" i="41"/>
  <c r="AH1067" i="41"/>
  <c r="AF1068" i="41"/>
  <c r="AH1069" i="41"/>
  <c r="I1069" i="41"/>
  <c r="AF1069" i="41"/>
  <c r="AD1073" i="41"/>
  <c r="AF1075" i="41"/>
  <c r="AF1078" i="41"/>
  <c r="K1080" i="41"/>
  <c r="C1125" i="41"/>
  <c r="G1125" i="41"/>
  <c r="K1125" i="41"/>
  <c r="O1125" i="41"/>
  <c r="T1125" i="41"/>
  <c r="X1125" i="41"/>
  <c r="AB1125" i="41"/>
  <c r="AC1094" i="41"/>
  <c r="AJ1094" i="41"/>
  <c r="AH1094" i="41"/>
  <c r="AF1095" i="41"/>
  <c r="AH1096" i="41"/>
  <c r="AK1096" i="41" s="1"/>
  <c r="I1096" i="41"/>
  <c r="AF1096" i="41"/>
  <c r="AD1100" i="41"/>
  <c r="AF1102" i="41"/>
  <c r="AF1105" i="41"/>
  <c r="AD1106" i="41"/>
  <c r="AC1110" i="41"/>
  <c r="AJ1110" i="41"/>
  <c r="AK1110" i="41" s="1"/>
  <c r="AH1110" i="41"/>
  <c r="AF1111" i="41"/>
  <c r="AH1112" i="41"/>
  <c r="AK1112" i="41" s="1"/>
  <c r="I1112" i="41"/>
  <c r="AF1112" i="41"/>
  <c r="AD1116" i="41"/>
  <c r="AF1118" i="41"/>
  <c r="AF1121" i="41"/>
  <c r="AG1170" i="41"/>
  <c r="L1170" i="41"/>
  <c r="Q1170" i="41"/>
  <c r="U1170" i="41"/>
  <c r="Y1170" i="41"/>
  <c r="AD1135" i="41"/>
  <c r="AF1137" i="41"/>
  <c r="AF1140" i="41"/>
  <c r="AD1141" i="41"/>
  <c r="AC1145" i="41"/>
  <c r="AJ1145" i="41"/>
  <c r="AH1145" i="41"/>
  <c r="AF1146" i="41"/>
  <c r="AH1147" i="41"/>
  <c r="I1147" i="41"/>
  <c r="AF1147" i="41"/>
  <c r="AD1151" i="41"/>
  <c r="AF1153" i="41"/>
  <c r="AF1156" i="41"/>
  <c r="AD1157" i="41"/>
  <c r="AC1161" i="41"/>
  <c r="AJ1161" i="41"/>
  <c r="AH1161" i="41"/>
  <c r="AF1162" i="41"/>
  <c r="AH1163" i="41"/>
  <c r="I1163" i="41"/>
  <c r="AF1163" i="41"/>
  <c r="AD1167" i="41"/>
  <c r="AF1169" i="41"/>
  <c r="F1215" i="41"/>
  <c r="J1215" i="41"/>
  <c r="N1215" i="41"/>
  <c r="S1215" i="41"/>
  <c r="W1215" i="41"/>
  <c r="AA1215" i="41"/>
  <c r="AF1180" i="41"/>
  <c r="AF1183" i="41"/>
  <c r="AD1184" i="41"/>
  <c r="AC1188" i="41"/>
  <c r="AJ1188" i="41"/>
  <c r="AK1188" i="41" s="1"/>
  <c r="AH1188" i="41"/>
  <c r="AF1189" i="41"/>
  <c r="AH1190" i="41"/>
  <c r="AK1190" i="41" s="1"/>
  <c r="I1190" i="41"/>
  <c r="AF1190" i="41"/>
  <c r="AD1194" i="41"/>
  <c r="AF1196" i="41"/>
  <c r="AF1199" i="41"/>
  <c r="AD1200" i="41"/>
  <c r="AC1204" i="41"/>
  <c r="AJ1204" i="41"/>
  <c r="AH1204" i="41"/>
  <c r="AF1205" i="41"/>
  <c r="AH1206" i="41"/>
  <c r="I1206" i="41"/>
  <c r="AF1206" i="41"/>
  <c r="AD1210" i="41"/>
  <c r="AF1212" i="41"/>
  <c r="K1260" i="41"/>
  <c r="P1224" i="41"/>
  <c r="O1260" i="41"/>
  <c r="AH1225" i="41"/>
  <c r="AH1260" i="41" s="1"/>
  <c r="I1225" i="41"/>
  <c r="AF1225" i="41"/>
  <c r="AD1229" i="41"/>
  <c r="AJ1229" i="41"/>
  <c r="AK1229" i="41" s="1"/>
  <c r="AF1233" i="41"/>
  <c r="P1233" i="41"/>
  <c r="I1235" i="41"/>
  <c r="AH1235" i="41"/>
  <c r="AK1235" i="41" s="1"/>
  <c r="AH1237" i="41"/>
  <c r="I1237" i="41"/>
  <c r="AF1241" i="41"/>
  <c r="P1241" i="41"/>
  <c r="I1243" i="41"/>
  <c r="AH1243" i="41"/>
  <c r="AH1245" i="41"/>
  <c r="AK1245" i="41" s="1"/>
  <c r="I1245" i="41"/>
  <c r="AF1249" i="41"/>
  <c r="P1249" i="41"/>
  <c r="AK1249" i="41"/>
  <c r="I1251" i="41"/>
  <c r="AH1251" i="41"/>
  <c r="AH1253" i="41"/>
  <c r="AK1253" i="41" s="1"/>
  <c r="I1253" i="41"/>
  <c r="AF1257" i="41"/>
  <c r="P1257" i="41"/>
  <c r="I1259" i="41"/>
  <c r="AH1259" i="41"/>
  <c r="AI1305" i="41"/>
  <c r="U1305" i="41"/>
  <c r="Y1305" i="41"/>
  <c r="AC1271" i="41"/>
  <c r="AJ1271" i="41"/>
  <c r="AK1271" i="41" s="1"/>
  <c r="AD1271" i="41"/>
  <c r="AH1275" i="41"/>
  <c r="AD1275" i="41"/>
  <c r="AF1275" i="41"/>
  <c r="AK1281" i="41"/>
  <c r="I1290" i="41"/>
  <c r="AH1290" i="41"/>
  <c r="AD1290" i="41"/>
  <c r="AF1299" i="41"/>
  <c r="Q1305" i="41"/>
  <c r="E1350" i="41"/>
  <c r="J1350" i="41"/>
  <c r="N1350" i="41"/>
  <c r="AI1314" i="41"/>
  <c r="AI1350" i="41" s="1"/>
  <c r="S1350" i="41"/>
  <c r="W1350" i="41"/>
  <c r="AA1350" i="41"/>
  <c r="AK1316" i="41"/>
  <c r="I1325" i="41"/>
  <c r="AH1325" i="41"/>
  <c r="AD1325" i="41"/>
  <c r="AF1334" i="41"/>
  <c r="AK1348" i="41"/>
  <c r="AC1360" i="41"/>
  <c r="AC1395" i="41" s="1"/>
  <c r="AJ1360" i="41"/>
  <c r="AK1360" i="41" s="1"/>
  <c r="AD1360" i="41"/>
  <c r="AH1378" i="41"/>
  <c r="I1378" i="41"/>
  <c r="AE1390" i="41"/>
  <c r="AF1390" i="41"/>
  <c r="AC1392" i="41"/>
  <c r="AJ1392" i="41"/>
  <c r="AK1392" i="41" s="1"/>
  <c r="AD1392" i="41"/>
  <c r="AH1413" i="41"/>
  <c r="AK1413" i="41" s="1"/>
  <c r="I1413" i="41"/>
  <c r="AD504" i="41"/>
  <c r="AF549" i="41"/>
  <c r="AD594" i="41"/>
  <c r="AC601" i="41"/>
  <c r="AE603" i="41"/>
  <c r="AC605" i="41"/>
  <c r="AE607" i="41"/>
  <c r="AC609" i="41"/>
  <c r="AE611" i="41"/>
  <c r="AC613" i="41"/>
  <c r="AE615" i="41"/>
  <c r="AC617" i="41"/>
  <c r="AE619" i="41"/>
  <c r="AC621" i="41"/>
  <c r="AE623" i="41"/>
  <c r="AC625" i="41"/>
  <c r="AE627" i="41"/>
  <c r="AC629" i="41"/>
  <c r="AF639" i="41"/>
  <c r="AC640" i="41"/>
  <c r="AE642" i="41"/>
  <c r="AC644" i="41"/>
  <c r="AE646" i="41"/>
  <c r="AC648" i="41"/>
  <c r="AE650" i="41"/>
  <c r="AC652" i="41"/>
  <c r="AE654" i="41"/>
  <c r="AC656" i="41"/>
  <c r="AE658" i="41"/>
  <c r="AC660" i="41"/>
  <c r="AE662" i="41"/>
  <c r="AC664" i="41"/>
  <c r="AE666" i="41"/>
  <c r="AC668" i="41"/>
  <c r="AE670" i="41"/>
  <c r="AC672" i="41"/>
  <c r="AE674" i="41"/>
  <c r="AD684" i="41"/>
  <c r="AE685" i="41"/>
  <c r="AC687" i="41"/>
  <c r="AE689" i="41"/>
  <c r="AC691" i="41"/>
  <c r="AE693" i="41"/>
  <c r="AC695" i="41"/>
  <c r="AE697" i="41"/>
  <c r="AC699" i="41"/>
  <c r="AE701" i="41"/>
  <c r="AC703" i="41"/>
  <c r="AE705" i="41"/>
  <c r="AC707" i="41"/>
  <c r="AE709" i="41"/>
  <c r="AC711" i="41"/>
  <c r="AE713" i="41"/>
  <c r="AC715" i="41"/>
  <c r="AE717" i="41"/>
  <c r="AC719" i="41"/>
  <c r="AF729" i="41"/>
  <c r="AC730" i="41"/>
  <c r="AE732" i="41"/>
  <c r="AC734" i="41"/>
  <c r="AE736" i="41"/>
  <c r="AJ737" i="41"/>
  <c r="AK737" i="41" s="1"/>
  <c r="AC738" i="41"/>
  <c r="AE740" i="41"/>
  <c r="AJ741" i="41"/>
  <c r="AK741" i="41" s="1"/>
  <c r="AC742" i="41"/>
  <c r="AE744" i="41"/>
  <c r="AJ745" i="41"/>
  <c r="AK745" i="41" s="1"/>
  <c r="AC746" i="41"/>
  <c r="AE748" i="41"/>
  <c r="AJ749" i="41"/>
  <c r="AK749" i="41" s="1"/>
  <c r="AC750" i="41"/>
  <c r="AE752" i="41"/>
  <c r="AJ753" i="41"/>
  <c r="AK753" i="41" s="1"/>
  <c r="AC754" i="41"/>
  <c r="AE756" i="41"/>
  <c r="AJ757" i="41"/>
  <c r="AK757" i="41" s="1"/>
  <c r="AC758" i="41"/>
  <c r="AE760" i="41"/>
  <c r="AJ761" i="41"/>
  <c r="AK761" i="41" s="1"/>
  <c r="AC762" i="41"/>
  <c r="AE764" i="41"/>
  <c r="AD774" i="41"/>
  <c r="AE775" i="41"/>
  <c r="AJ776" i="41"/>
  <c r="AK776" i="41" s="1"/>
  <c r="AC777" i="41"/>
  <c r="AE779" i="41"/>
  <c r="AJ780" i="41"/>
  <c r="AK780" i="41" s="1"/>
  <c r="AC781" i="41"/>
  <c r="AE783" i="41"/>
  <c r="AJ784" i="41"/>
  <c r="AK784" i="41" s="1"/>
  <c r="AC785" i="41"/>
  <c r="AE787" i="41"/>
  <c r="AJ788" i="41"/>
  <c r="AK788" i="41" s="1"/>
  <c r="AC789" i="41"/>
  <c r="AE791" i="41"/>
  <c r="AJ792" i="41"/>
  <c r="AK792" i="41" s="1"/>
  <c r="AC793" i="41"/>
  <c r="AE795" i="41"/>
  <c r="AJ796" i="41"/>
  <c r="AK796" i="41" s="1"/>
  <c r="AC797" i="41"/>
  <c r="AE799" i="41"/>
  <c r="AJ800" i="41"/>
  <c r="AK800" i="41" s="1"/>
  <c r="AC801" i="41"/>
  <c r="AE803" i="41"/>
  <c r="AJ804" i="41"/>
  <c r="AK804" i="41" s="1"/>
  <c r="AC805" i="41"/>
  <c r="AE807" i="41"/>
  <c r="AJ808" i="41"/>
  <c r="AK808" i="41" s="1"/>
  <c r="AC809" i="41"/>
  <c r="AF819" i="41"/>
  <c r="AJ819" i="41"/>
  <c r="AC820" i="41"/>
  <c r="AC855" i="41" s="1"/>
  <c r="AE822" i="41"/>
  <c r="AJ823" i="41"/>
  <c r="AK823" i="41" s="1"/>
  <c r="AC824" i="41"/>
  <c r="AE826" i="41"/>
  <c r="AJ827" i="41"/>
  <c r="AC828" i="41"/>
  <c r="AE830" i="41"/>
  <c r="AJ831" i="41"/>
  <c r="AC832" i="41"/>
  <c r="AE834" i="41"/>
  <c r="AJ835" i="41"/>
  <c r="AK835" i="41" s="1"/>
  <c r="AC836" i="41"/>
  <c r="AE838" i="41"/>
  <c r="AJ839" i="41"/>
  <c r="AK839" i="41" s="1"/>
  <c r="AC840" i="41"/>
  <c r="AE842" i="41"/>
  <c r="AJ843" i="41"/>
  <c r="AC844" i="41"/>
  <c r="AE846" i="41"/>
  <c r="AJ847" i="41"/>
  <c r="AC848" i="41"/>
  <c r="AE850" i="41"/>
  <c r="AJ851" i="41"/>
  <c r="AK851" i="41" s="1"/>
  <c r="AC852" i="41"/>
  <c r="AE854" i="41"/>
  <c r="AD864" i="41"/>
  <c r="AE865" i="41"/>
  <c r="AJ866" i="41"/>
  <c r="AK866" i="41" s="1"/>
  <c r="AC867" i="41"/>
  <c r="AE869" i="41"/>
  <c r="AJ870" i="41"/>
  <c r="AC871" i="41"/>
  <c r="AE873" i="41"/>
  <c r="AJ874" i="41"/>
  <c r="AK874" i="41" s="1"/>
  <c r="AC875" i="41"/>
  <c r="AE877" i="41"/>
  <c r="AJ878" i="41"/>
  <c r="AK878" i="41" s="1"/>
  <c r="AC879" i="41"/>
  <c r="AE881" i="41"/>
  <c r="AJ882" i="41"/>
  <c r="AK882" i="41" s="1"/>
  <c r="AC883" i="41"/>
  <c r="AE885" i="41"/>
  <c r="AJ886" i="41"/>
  <c r="AC887" i="41"/>
  <c r="AE889" i="41"/>
  <c r="AJ890" i="41"/>
  <c r="AK890" i="41" s="1"/>
  <c r="AC891" i="41"/>
  <c r="AE893" i="41"/>
  <c r="AJ894" i="41"/>
  <c r="AK894" i="41" s="1"/>
  <c r="AC895" i="41"/>
  <c r="AE897" i="41"/>
  <c r="AJ898" i="41"/>
  <c r="AK898" i="41" s="1"/>
  <c r="AC899" i="41"/>
  <c r="P909" i="41"/>
  <c r="P945" i="41" s="1"/>
  <c r="AF909" i="41"/>
  <c r="AJ909" i="41"/>
  <c r="AC910" i="41"/>
  <c r="AE912" i="41"/>
  <c r="AJ913" i="41"/>
  <c r="AK913" i="41" s="1"/>
  <c r="AC914" i="41"/>
  <c r="AE916" i="41"/>
  <c r="AJ917" i="41"/>
  <c r="AK917" i="41" s="1"/>
  <c r="AC918" i="41"/>
  <c r="AE920" i="41"/>
  <c r="AJ921" i="41"/>
  <c r="AC922" i="41"/>
  <c r="AE924" i="41"/>
  <c r="AJ925" i="41"/>
  <c r="AC926" i="41"/>
  <c r="AG928" i="41"/>
  <c r="AG945" i="41" s="1"/>
  <c r="I929" i="41"/>
  <c r="I931" i="41"/>
  <c r="AC931" i="41"/>
  <c r="AJ931" i="41"/>
  <c r="AK931" i="41" s="1"/>
  <c r="AH932" i="41"/>
  <c r="AK932" i="41" s="1"/>
  <c r="I932" i="41"/>
  <c r="AC934" i="41"/>
  <c r="AF935" i="41"/>
  <c r="I937" i="41"/>
  <c r="I939" i="41"/>
  <c r="AC939" i="41"/>
  <c r="AJ939" i="41"/>
  <c r="AK939" i="41" s="1"/>
  <c r="AH940" i="41"/>
  <c r="I940" i="41"/>
  <c r="AC942" i="41"/>
  <c r="AF943" i="41"/>
  <c r="T990" i="41"/>
  <c r="X990" i="41"/>
  <c r="AB990" i="41"/>
  <c r="I956" i="41"/>
  <c r="I958" i="41"/>
  <c r="AC958" i="41"/>
  <c r="AJ958" i="41"/>
  <c r="AK958" i="41" s="1"/>
  <c r="AH959" i="41"/>
  <c r="I959" i="41"/>
  <c r="AC961" i="41"/>
  <c r="AF962" i="41"/>
  <c r="I964" i="41"/>
  <c r="I966" i="41"/>
  <c r="AC966" i="41"/>
  <c r="AJ966" i="41"/>
  <c r="AK966" i="41" s="1"/>
  <c r="AH967" i="41"/>
  <c r="AK967" i="41" s="1"/>
  <c r="I967" i="41"/>
  <c r="AC969" i="41"/>
  <c r="AF970" i="41"/>
  <c r="I972" i="41"/>
  <c r="I974" i="41"/>
  <c r="AC974" i="41"/>
  <c r="AJ974" i="41"/>
  <c r="AK974" i="41" s="1"/>
  <c r="AH975" i="41"/>
  <c r="I975" i="41"/>
  <c r="AC977" i="41"/>
  <c r="AF978" i="41"/>
  <c r="I980" i="41"/>
  <c r="I982" i="41"/>
  <c r="AC982" i="41"/>
  <c r="AJ982" i="41"/>
  <c r="AK982" i="41" s="1"/>
  <c r="AH983" i="41"/>
  <c r="AK983" i="41" s="1"/>
  <c r="I983" i="41"/>
  <c r="AC985" i="41"/>
  <c r="AF986" i="41"/>
  <c r="I988" i="41"/>
  <c r="I999" i="41"/>
  <c r="AI1035" i="41"/>
  <c r="AC999" i="41"/>
  <c r="I1001" i="41"/>
  <c r="AC1001" i="41"/>
  <c r="AJ1001" i="41"/>
  <c r="AK1001" i="41" s="1"/>
  <c r="AH1002" i="41"/>
  <c r="AK1002" i="41" s="1"/>
  <c r="I1002" i="41"/>
  <c r="AG1003" i="41"/>
  <c r="AC1004" i="41"/>
  <c r="AF1007" i="41"/>
  <c r="AH1011" i="41"/>
  <c r="AK1011" i="41" s="1"/>
  <c r="AC1012" i="41"/>
  <c r="AJ1012" i="41"/>
  <c r="AH1012" i="41"/>
  <c r="AF1013" i="41"/>
  <c r="AH1014" i="41"/>
  <c r="I1014" i="41"/>
  <c r="AF1014" i="41"/>
  <c r="AD1018" i="41"/>
  <c r="AF1020" i="41"/>
  <c r="AF1023" i="41"/>
  <c r="AH1027" i="41"/>
  <c r="AK1027" i="41" s="1"/>
  <c r="AC1028" i="41"/>
  <c r="AJ1028" i="41"/>
  <c r="AH1028" i="41"/>
  <c r="AF1029" i="41"/>
  <c r="AH1030" i="41"/>
  <c r="I1030" i="41"/>
  <c r="AF1030" i="41"/>
  <c r="AD1034" i="41"/>
  <c r="Q1035" i="41"/>
  <c r="E1080" i="41"/>
  <c r="J1080" i="41"/>
  <c r="N1080" i="41"/>
  <c r="AH1046" i="41"/>
  <c r="AK1046" i="41" s="1"/>
  <c r="AC1047" i="41"/>
  <c r="AJ1047" i="41"/>
  <c r="AH1047" i="41"/>
  <c r="AF1048" i="41"/>
  <c r="AH1049" i="41"/>
  <c r="I1049" i="41"/>
  <c r="AF1049" i="41"/>
  <c r="AD1053" i="41"/>
  <c r="AF1055" i="41"/>
  <c r="AF1058" i="41"/>
  <c r="AH1062" i="41"/>
  <c r="AK1062" i="41" s="1"/>
  <c r="AC1063" i="41"/>
  <c r="AJ1063" i="41"/>
  <c r="AH1063" i="41"/>
  <c r="AF1064" i="41"/>
  <c r="AH1065" i="41"/>
  <c r="I1065" i="41"/>
  <c r="AF1065" i="41"/>
  <c r="AD1069" i="41"/>
  <c r="AF1071" i="41"/>
  <c r="AF1074" i="41"/>
  <c r="AH1078" i="41"/>
  <c r="AK1078" i="41" s="1"/>
  <c r="AC1079" i="41"/>
  <c r="AJ1079" i="41"/>
  <c r="AH1079" i="41"/>
  <c r="D1125" i="41"/>
  <c r="H1125" i="41"/>
  <c r="L1125" i="41"/>
  <c r="AI1125" i="41"/>
  <c r="AC1090" i="41"/>
  <c r="AC1125" i="41" s="1"/>
  <c r="AJ1090" i="41"/>
  <c r="AK1090" i="41" s="1"/>
  <c r="AH1090" i="41"/>
  <c r="AF1091" i="41"/>
  <c r="AH1092" i="41"/>
  <c r="I1092" i="41"/>
  <c r="I1125" i="41" s="1"/>
  <c r="AF1092" i="41"/>
  <c r="AD1096" i="41"/>
  <c r="AF1098" i="41"/>
  <c r="AF1101" i="41"/>
  <c r="AH1105" i="41"/>
  <c r="AK1105" i="41" s="1"/>
  <c r="AC1106" i="41"/>
  <c r="AJ1106" i="41"/>
  <c r="AH1106" i="41"/>
  <c r="AF1107" i="41"/>
  <c r="AH1108" i="41"/>
  <c r="I1108" i="41"/>
  <c r="AF1108" i="41"/>
  <c r="AD1112" i="41"/>
  <c r="AF1114" i="41"/>
  <c r="AF1117" i="41"/>
  <c r="AH1121" i="41"/>
  <c r="AK1121" i="41" s="1"/>
  <c r="AC1122" i="41"/>
  <c r="AJ1122" i="41"/>
  <c r="AH1122" i="41"/>
  <c r="AF1123" i="41"/>
  <c r="AH1124" i="41"/>
  <c r="I1124" i="41"/>
  <c r="AF1124" i="41"/>
  <c r="M1125" i="41"/>
  <c r="H1170" i="41"/>
  <c r="M1170" i="41"/>
  <c r="AF1170" i="41" s="1"/>
  <c r="R1170" i="41"/>
  <c r="V1170" i="41"/>
  <c r="Z1170" i="41"/>
  <c r="AF1136" i="41"/>
  <c r="AH1140" i="41"/>
  <c r="AK1140" i="41" s="1"/>
  <c r="AC1141" i="41"/>
  <c r="AJ1141" i="41"/>
  <c r="AH1141" i="41"/>
  <c r="AF1142" i="41"/>
  <c r="AH1143" i="41"/>
  <c r="I1143" i="41"/>
  <c r="AF1143" i="41"/>
  <c r="AD1147" i="41"/>
  <c r="AF1149" i="41"/>
  <c r="AF1152" i="41"/>
  <c r="AH1156" i="41"/>
  <c r="AK1156" i="41" s="1"/>
  <c r="AC1157" i="41"/>
  <c r="AJ1157" i="41"/>
  <c r="AH1157" i="41"/>
  <c r="AF1158" i="41"/>
  <c r="AH1159" i="41"/>
  <c r="AK1159" i="41" s="1"/>
  <c r="I1159" i="41"/>
  <c r="AF1159" i="41"/>
  <c r="AD1163" i="41"/>
  <c r="AF1165" i="41"/>
  <c r="AF1168" i="41"/>
  <c r="K1170" i="41"/>
  <c r="C1215" i="41"/>
  <c r="G1215" i="41"/>
  <c r="K1215" i="41"/>
  <c r="O1215" i="41"/>
  <c r="T1215" i="41"/>
  <c r="X1215" i="41"/>
  <c r="AB1215" i="41"/>
  <c r="AH1183" i="41"/>
  <c r="AK1183" i="41" s="1"/>
  <c r="AC1184" i="41"/>
  <c r="AJ1184" i="41"/>
  <c r="AK1184" i="41" s="1"/>
  <c r="AH1184" i="41"/>
  <c r="AF1185" i="41"/>
  <c r="AH1186" i="41"/>
  <c r="AK1186" i="41" s="1"/>
  <c r="I1186" i="41"/>
  <c r="AF1186" i="41"/>
  <c r="AD1190" i="41"/>
  <c r="AF1192" i="41"/>
  <c r="AF1195" i="41"/>
  <c r="AH1199" i="41"/>
  <c r="AK1199" i="41" s="1"/>
  <c r="AC1200" i="41"/>
  <c r="AJ1200" i="41"/>
  <c r="AH1200" i="41"/>
  <c r="AF1201" i="41"/>
  <c r="AH1202" i="41"/>
  <c r="I1202" i="41"/>
  <c r="AF1202" i="41"/>
  <c r="AD1206" i="41"/>
  <c r="AF1208" i="41"/>
  <c r="AF1211" i="41"/>
  <c r="C1260" i="41"/>
  <c r="AG1224" i="41"/>
  <c r="G1260" i="41"/>
  <c r="AD1225" i="41"/>
  <c r="AF1227" i="41"/>
  <c r="AF1230" i="41"/>
  <c r="AD1256" i="41"/>
  <c r="AG1269" i="41"/>
  <c r="AG1305" i="41" s="1"/>
  <c r="E1305" i="41"/>
  <c r="M1305" i="41"/>
  <c r="P1269" i="41"/>
  <c r="P1305" i="41" s="1"/>
  <c r="I1270" i="41"/>
  <c r="I1305" i="41" s="1"/>
  <c r="AH1270" i="41"/>
  <c r="AH1272" i="41"/>
  <c r="AK1272" i="41" s="1"/>
  <c r="I1272" i="41"/>
  <c r="AH1284" i="41"/>
  <c r="AK1284" i="41" s="1"/>
  <c r="I1284" i="41"/>
  <c r="AE1296" i="41"/>
  <c r="AF1296" i="41"/>
  <c r="AC1298" i="41"/>
  <c r="AJ1298" i="41"/>
  <c r="AK1298" i="41" s="1"/>
  <c r="AD1298" i="41"/>
  <c r="AH1319" i="41"/>
  <c r="AK1319" i="41" s="1"/>
  <c r="I1319" i="41"/>
  <c r="AK1331" i="41"/>
  <c r="AE1331" i="41"/>
  <c r="AF1331" i="41"/>
  <c r="AC1333" i="41"/>
  <c r="AJ1333" i="41"/>
  <c r="AK1333" i="41" s="1"/>
  <c r="AD1333" i="41"/>
  <c r="I1368" i="41"/>
  <c r="AH1368" i="41"/>
  <c r="AF1377" i="41"/>
  <c r="AD1384" i="41"/>
  <c r="AK1391" i="41"/>
  <c r="AF1412" i="41"/>
  <c r="AG639" i="41"/>
  <c r="AG675" i="41" s="1"/>
  <c r="AI684" i="41"/>
  <c r="AI720" i="41" s="1"/>
  <c r="AG729" i="41"/>
  <c r="AG765" i="41" s="1"/>
  <c r="AI774" i="41"/>
  <c r="AI810" i="41" s="1"/>
  <c r="AG819" i="41"/>
  <c r="AG855" i="41" s="1"/>
  <c r="AI864" i="41"/>
  <c r="AI900" i="41" s="1"/>
  <c r="I909" i="41"/>
  <c r="I945" i="41" s="1"/>
  <c r="AC909" i="41"/>
  <c r="AH933" i="41"/>
  <c r="AD934" i="41"/>
  <c r="AD935" i="41"/>
  <c r="AH941" i="41"/>
  <c r="AD942" i="41"/>
  <c r="AD943" i="41"/>
  <c r="Q990" i="41"/>
  <c r="U990" i="41"/>
  <c r="Y990" i="41"/>
  <c r="AD954" i="41"/>
  <c r="AH960" i="41"/>
  <c r="AD961" i="41"/>
  <c r="AD962" i="41"/>
  <c r="AH968" i="41"/>
  <c r="AD969" i="41"/>
  <c r="AD970" i="41"/>
  <c r="AH976" i="41"/>
  <c r="AK976" i="41" s="1"/>
  <c r="AD977" i="41"/>
  <c r="AD978" i="41"/>
  <c r="AH984" i="41"/>
  <c r="AK984" i="41" s="1"/>
  <c r="AD985" i="41"/>
  <c r="AD986" i="41"/>
  <c r="F1035" i="41"/>
  <c r="J1035" i="41"/>
  <c r="N1035" i="41"/>
  <c r="R1035" i="41"/>
  <c r="V1035" i="41"/>
  <c r="Z1035" i="41"/>
  <c r="AH1003" i="41"/>
  <c r="AK1003" i="41" s="1"/>
  <c r="AG1004" i="41"/>
  <c r="AK1004" i="41"/>
  <c r="AD1004" i="41"/>
  <c r="AH1007" i="41"/>
  <c r="AK1007" i="41" s="1"/>
  <c r="AC1008" i="41"/>
  <c r="AJ1008" i="41"/>
  <c r="AK1008" i="41" s="1"/>
  <c r="AF1009" i="41"/>
  <c r="AH1010" i="41"/>
  <c r="AK1010" i="41" s="1"/>
  <c r="I1010" i="41"/>
  <c r="AK1014" i="41"/>
  <c r="AD1020" i="41"/>
  <c r="AH1023" i="41"/>
  <c r="AK1023" i="41" s="1"/>
  <c r="AC1024" i="41"/>
  <c r="AJ1024" i="41"/>
  <c r="AK1024" i="41" s="1"/>
  <c r="AF1025" i="41"/>
  <c r="AH1026" i="41"/>
  <c r="AK1026" i="41" s="1"/>
  <c r="I1026" i="41"/>
  <c r="AK1030" i="41"/>
  <c r="F1080" i="41"/>
  <c r="P1080" i="41"/>
  <c r="T1080" i="41"/>
  <c r="X1080" i="41"/>
  <c r="AB1080" i="41"/>
  <c r="AH1045" i="41"/>
  <c r="AK1045" i="41" s="1"/>
  <c r="I1045" i="41"/>
  <c r="I1080" i="41" s="1"/>
  <c r="AK1049" i="41"/>
  <c r="AI1052" i="41"/>
  <c r="AI1080" i="41" s="1"/>
  <c r="AD1055" i="41"/>
  <c r="AH1058" i="41"/>
  <c r="AK1058" i="41" s="1"/>
  <c r="AC1059" i="41"/>
  <c r="AJ1059" i="41"/>
  <c r="AK1059" i="41" s="1"/>
  <c r="AF1060" i="41"/>
  <c r="AH1061" i="41"/>
  <c r="I1061" i="41"/>
  <c r="AK1065" i="41"/>
  <c r="AD1071" i="41"/>
  <c r="AH1074" i="41"/>
  <c r="AC1075" i="41"/>
  <c r="AJ1075" i="41"/>
  <c r="AK1075" i="41" s="1"/>
  <c r="AF1076" i="41"/>
  <c r="AH1077" i="41"/>
  <c r="AK1077" i="41" s="1"/>
  <c r="I1077" i="41"/>
  <c r="C1080" i="41"/>
  <c r="P1125" i="41"/>
  <c r="R1125" i="41"/>
  <c r="V1125" i="41"/>
  <c r="Z1125" i="41"/>
  <c r="AK1092" i="41"/>
  <c r="AD1098" i="41"/>
  <c r="AH1101" i="41"/>
  <c r="AK1101" i="41" s="1"/>
  <c r="AC1102" i="41"/>
  <c r="AJ1102" i="41"/>
  <c r="AK1102" i="41" s="1"/>
  <c r="AF1103" i="41"/>
  <c r="AH1104" i="41"/>
  <c r="I1104" i="41"/>
  <c r="AK1108" i="41"/>
  <c r="AD1114" i="41"/>
  <c r="AH1117" i="41"/>
  <c r="AC1118" i="41"/>
  <c r="AJ1118" i="41"/>
  <c r="AK1118" i="41" s="1"/>
  <c r="AF1119" i="41"/>
  <c r="AH1120" i="41"/>
  <c r="AK1120" i="41" s="1"/>
  <c r="I1120" i="41"/>
  <c r="AK1124" i="41"/>
  <c r="Q1125" i="41"/>
  <c r="E1170" i="41"/>
  <c r="J1170" i="41"/>
  <c r="N1170" i="41"/>
  <c r="AH1136" i="41"/>
  <c r="AC1137" i="41"/>
  <c r="AJ1137" i="41"/>
  <c r="AK1137" i="41" s="1"/>
  <c r="AF1138" i="41"/>
  <c r="AH1139" i="41"/>
  <c r="AK1139" i="41" s="1"/>
  <c r="I1139" i="41"/>
  <c r="I1170" i="41" s="1"/>
  <c r="AK1143" i="41"/>
  <c r="AD1149" i="41"/>
  <c r="AH1152" i="41"/>
  <c r="AK1152" i="41" s="1"/>
  <c r="AC1153" i="41"/>
  <c r="AJ1153" i="41"/>
  <c r="AK1153" i="41" s="1"/>
  <c r="AF1154" i="41"/>
  <c r="AH1155" i="41"/>
  <c r="I1155" i="41"/>
  <c r="AD1165" i="41"/>
  <c r="AH1168" i="41"/>
  <c r="AK1168" i="41" s="1"/>
  <c r="AC1169" i="41"/>
  <c r="AJ1169" i="41"/>
  <c r="AK1169" i="41" s="1"/>
  <c r="AE1170" i="41"/>
  <c r="D1215" i="41"/>
  <c r="H1215" i="41"/>
  <c r="L1215" i="41"/>
  <c r="AI1215" i="41"/>
  <c r="AC1180" i="41"/>
  <c r="AC1215" i="41" s="1"/>
  <c r="AJ1180" i="41"/>
  <c r="AK1180" i="41" s="1"/>
  <c r="AF1181" i="41"/>
  <c r="AH1182" i="41"/>
  <c r="AK1182" i="41" s="1"/>
  <c r="I1182" i="41"/>
  <c r="I1215" i="41" s="1"/>
  <c r="AD1192" i="41"/>
  <c r="AH1195" i="41"/>
  <c r="AK1195" i="41" s="1"/>
  <c r="AC1196" i="41"/>
  <c r="AJ1196" i="41"/>
  <c r="AK1196" i="41" s="1"/>
  <c r="AF1197" i="41"/>
  <c r="AH1198" i="41"/>
  <c r="AK1198" i="41" s="1"/>
  <c r="I1198" i="41"/>
  <c r="AK1202" i="41"/>
  <c r="AD1208" i="41"/>
  <c r="AH1211" i="41"/>
  <c r="AK1211" i="41" s="1"/>
  <c r="AC1212" i="41"/>
  <c r="AJ1212" i="41"/>
  <c r="AK1212" i="41" s="1"/>
  <c r="AF1213" i="41"/>
  <c r="AH1214" i="41"/>
  <c r="AK1214" i="41" s="1"/>
  <c r="I1214" i="41"/>
  <c r="M1215" i="41"/>
  <c r="Z1260" i="41"/>
  <c r="AI1224" i="41"/>
  <c r="AI1260" i="41" s="1"/>
  <c r="AD1227" i="41"/>
  <c r="AK1243" i="41"/>
  <c r="AK1251" i="41"/>
  <c r="AK1259" i="41"/>
  <c r="F1260" i="41"/>
  <c r="AF1283" i="41"/>
  <c r="AK1285" i="41"/>
  <c r="AK1297" i="41"/>
  <c r="AF1318" i="41"/>
  <c r="AK1332" i="41"/>
  <c r="I1341" i="41"/>
  <c r="AH1341" i="41"/>
  <c r="AD1341" i="41"/>
  <c r="AI1359" i="41"/>
  <c r="AI1395" i="41" s="1"/>
  <c r="Q1395" i="41"/>
  <c r="AH1362" i="41"/>
  <c r="AK1362" i="41" s="1"/>
  <c r="I1362" i="41"/>
  <c r="I1395" i="41" s="1"/>
  <c r="AK1374" i="41"/>
  <c r="AE1374" i="41"/>
  <c r="AF1374" i="41"/>
  <c r="AC1376" i="41"/>
  <c r="AJ1376" i="41"/>
  <c r="AK1376" i="41" s="1"/>
  <c r="AD1376" i="41"/>
  <c r="AH1394" i="41"/>
  <c r="AK1394" i="41" s="1"/>
  <c r="I1394" i="41"/>
  <c r="M1440" i="41"/>
  <c r="AI1440" i="41"/>
  <c r="AK1406" i="41"/>
  <c r="AK1409" i="41"/>
  <c r="AE1409" i="41"/>
  <c r="AF1409" i="41"/>
  <c r="AC1411" i="41"/>
  <c r="AJ1411" i="41"/>
  <c r="AK1411" i="41" s="1"/>
  <c r="AD1411" i="41"/>
  <c r="AC928" i="41"/>
  <c r="AE930" i="41"/>
  <c r="AC932" i="41"/>
  <c r="AE934" i="41"/>
  <c r="AC936" i="41"/>
  <c r="AE938" i="41"/>
  <c r="AC940" i="41"/>
  <c r="AE942" i="41"/>
  <c r="AC944" i="41"/>
  <c r="AF954" i="41"/>
  <c r="AC955" i="41"/>
  <c r="AE957" i="41"/>
  <c r="AC959" i="41"/>
  <c r="AE961" i="41"/>
  <c r="AC963" i="41"/>
  <c r="AE965" i="41"/>
  <c r="AC967" i="41"/>
  <c r="AE969" i="41"/>
  <c r="AC971" i="41"/>
  <c r="AE973" i="41"/>
  <c r="AC975" i="41"/>
  <c r="AE977" i="41"/>
  <c r="AC979" i="41"/>
  <c r="AE981" i="41"/>
  <c r="AC983" i="41"/>
  <c r="AE985" i="41"/>
  <c r="AC987" i="41"/>
  <c r="AE989" i="41"/>
  <c r="D990" i="41"/>
  <c r="AD999" i="41"/>
  <c r="AE1000" i="41"/>
  <c r="AC1002" i="41"/>
  <c r="AE1004" i="41"/>
  <c r="AJ1005" i="41"/>
  <c r="AK1005" i="41" s="1"/>
  <c r="AC1006" i="41"/>
  <c r="AE1008" i="41"/>
  <c r="AJ1009" i="41"/>
  <c r="AK1009" i="41" s="1"/>
  <c r="AC1010" i="41"/>
  <c r="AE1012" i="41"/>
  <c r="AJ1013" i="41"/>
  <c r="AK1013" i="41" s="1"/>
  <c r="AC1014" i="41"/>
  <c r="AE1016" i="41"/>
  <c r="AJ1017" i="41"/>
  <c r="AK1017" i="41" s="1"/>
  <c r="AC1018" i="41"/>
  <c r="AE1020" i="41"/>
  <c r="AJ1021" i="41"/>
  <c r="AK1021" i="41" s="1"/>
  <c r="AC1022" i="41"/>
  <c r="AE1024" i="41"/>
  <c r="AJ1025" i="41"/>
  <c r="AK1025" i="41" s="1"/>
  <c r="AC1026" i="41"/>
  <c r="AE1028" i="41"/>
  <c r="AJ1029" i="41"/>
  <c r="AK1029" i="41" s="1"/>
  <c r="AC1030" i="41"/>
  <c r="AE1032" i="41"/>
  <c r="AJ1033" i="41"/>
  <c r="AK1033" i="41" s="1"/>
  <c r="AC1034" i="41"/>
  <c r="AF1044" i="41"/>
  <c r="AJ1044" i="41"/>
  <c r="AC1045" i="41"/>
  <c r="AE1047" i="41"/>
  <c r="AJ1048" i="41"/>
  <c r="AK1048" i="41" s="1"/>
  <c r="AC1049" i="41"/>
  <c r="AE1051" i="41"/>
  <c r="AJ1052" i="41"/>
  <c r="AK1052" i="41" s="1"/>
  <c r="AC1053" i="41"/>
  <c r="AE1055" i="41"/>
  <c r="AJ1056" i="41"/>
  <c r="AK1056" i="41" s="1"/>
  <c r="AC1057" i="41"/>
  <c r="AE1059" i="41"/>
  <c r="AJ1060" i="41"/>
  <c r="AK1060" i="41" s="1"/>
  <c r="AC1061" i="41"/>
  <c r="AE1063" i="41"/>
  <c r="AJ1064" i="41"/>
  <c r="AK1064" i="41" s="1"/>
  <c r="AC1065" i="41"/>
  <c r="AE1067" i="41"/>
  <c r="AJ1068" i="41"/>
  <c r="AK1068" i="41" s="1"/>
  <c r="AC1069" i="41"/>
  <c r="AE1071" i="41"/>
  <c r="AJ1072" i="41"/>
  <c r="AK1072" i="41" s="1"/>
  <c r="AC1073" i="41"/>
  <c r="AE1075" i="41"/>
  <c r="AJ1076" i="41"/>
  <c r="AK1076" i="41" s="1"/>
  <c r="AC1077" i="41"/>
  <c r="AE1079" i="41"/>
  <c r="D1080" i="41"/>
  <c r="AD1089" i="41"/>
  <c r="AH1089" i="41"/>
  <c r="AH1125" i="41" s="1"/>
  <c r="AE1090" i="41"/>
  <c r="AJ1091" i="41"/>
  <c r="AK1091" i="41" s="1"/>
  <c r="AC1092" i="41"/>
  <c r="AE1094" i="41"/>
  <c r="AJ1095" i="41"/>
  <c r="AK1095" i="41" s="1"/>
  <c r="AC1096" i="41"/>
  <c r="AE1098" i="41"/>
  <c r="AJ1099" i="41"/>
  <c r="AK1099" i="41" s="1"/>
  <c r="AC1100" i="41"/>
  <c r="AE1102" i="41"/>
  <c r="AJ1103" i="41"/>
  <c r="AK1103" i="41" s="1"/>
  <c r="AC1104" i="41"/>
  <c r="AE1106" i="41"/>
  <c r="AJ1107" i="41"/>
  <c r="AK1107" i="41" s="1"/>
  <c r="AC1108" i="41"/>
  <c r="AE1110" i="41"/>
  <c r="AJ1111" i="41"/>
  <c r="AK1111" i="41" s="1"/>
  <c r="AC1112" i="41"/>
  <c r="AE1114" i="41"/>
  <c r="AJ1115" i="41"/>
  <c r="AK1115" i="41" s="1"/>
  <c r="AC1116" i="41"/>
  <c r="AE1118" i="41"/>
  <c r="AJ1119" i="41"/>
  <c r="AK1119" i="41" s="1"/>
  <c r="AC1120" i="41"/>
  <c r="AE1122" i="41"/>
  <c r="AJ1123" i="41"/>
  <c r="AK1123" i="41" s="1"/>
  <c r="AC1124" i="41"/>
  <c r="AF1134" i="41"/>
  <c r="AJ1134" i="41"/>
  <c r="AC1135" i="41"/>
  <c r="AE1137" i="41"/>
  <c r="AJ1138" i="41"/>
  <c r="AK1138" i="41" s="1"/>
  <c r="AC1139" i="41"/>
  <c r="AE1141" i="41"/>
  <c r="AJ1142" i="41"/>
  <c r="AK1142" i="41" s="1"/>
  <c r="AC1143" i="41"/>
  <c r="AE1145" i="41"/>
  <c r="AJ1146" i="41"/>
  <c r="AK1146" i="41" s="1"/>
  <c r="AC1147" i="41"/>
  <c r="AE1149" i="41"/>
  <c r="AJ1150" i="41"/>
  <c r="AK1150" i="41" s="1"/>
  <c r="AC1151" i="41"/>
  <c r="AE1153" i="41"/>
  <c r="AJ1154" i="41"/>
  <c r="AK1154" i="41" s="1"/>
  <c r="AC1155" i="41"/>
  <c r="AE1157" i="41"/>
  <c r="AJ1158" i="41"/>
  <c r="AK1158" i="41" s="1"/>
  <c r="AC1159" i="41"/>
  <c r="AE1161" i="41"/>
  <c r="AJ1162" i="41"/>
  <c r="AK1162" i="41" s="1"/>
  <c r="AC1163" i="41"/>
  <c r="AE1165" i="41"/>
  <c r="AJ1166" i="41"/>
  <c r="AK1166" i="41" s="1"/>
  <c r="AC1167" i="41"/>
  <c r="AE1169" i="41"/>
  <c r="D1170" i="41"/>
  <c r="AD1179" i="41"/>
  <c r="AH1179" i="41"/>
  <c r="AE1180" i="41"/>
  <c r="AJ1181" i="41"/>
  <c r="AK1181" i="41" s="1"/>
  <c r="AC1182" i="41"/>
  <c r="AE1184" i="41"/>
  <c r="AJ1185" i="41"/>
  <c r="AK1185" i="41" s="1"/>
  <c r="AC1186" i="41"/>
  <c r="AE1188" i="41"/>
  <c r="AJ1189" i="41"/>
  <c r="AK1189" i="41" s="1"/>
  <c r="AC1190" i="41"/>
  <c r="AE1192" i="41"/>
  <c r="AJ1193" i="41"/>
  <c r="AK1193" i="41" s="1"/>
  <c r="AC1194" i="41"/>
  <c r="AE1196" i="41"/>
  <c r="AJ1197" i="41"/>
  <c r="AK1197" i="41" s="1"/>
  <c r="AC1198" i="41"/>
  <c r="AE1200" i="41"/>
  <c r="AJ1201" i="41"/>
  <c r="AK1201" i="41" s="1"/>
  <c r="AC1202" i="41"/>
  <c r="AE1204" i="41"/>
  <c r="AJ1205" i="41"/>
  <c r="AK1205" i="41" s="1"/>
  <c r="AC1206" i="41"/>
  <c r="AE1208" i="41"/>
  <c r="AJ1209" i="41"/>
  <c r="AK1209" i="41" s="1"/>
  <c r="AC1210" i="41"/>
  <c r="AE1212" i="41"/>
  <c r="AJ1213" i="41"/>
  <c r="AK1213" i="41" s="1"/>
  <c r="AC1214" i="41"/>
  <c r="D1260" i="41"/>
  <c r="H1260" i="41"/>
  <c r="L1260" i="41"/>
  <c r="T1260" i="41"/>
  <c r="X1260" i="41"/>
  <c r="AB1260" i="41"/>
  <c r="AF1224" i="41"/>
  <c r="AJ1224" i="41"/>
  <c r="AC1225" i="41"/>
  <c r="AJ1228" i="41"/>
  <c r="AK1228" i="41" s="1"/>
  <c r="AD1230" i="41"/>
  <c r="AD1231" i="41"/>
  <c r="AG1232" i="41"/>
  <c r="AD1234" i="41"/>
  <c r="AF1234" i="41"/>
  <c r="P1235" i="41"/>
  <c r="AF1235" i="41"/>
  <c r="AD1237" i="41"/>
  <c r="AJ1238" i="41"/>
  <c r="AK1238" i="41" s="1"/>
  <c r="AD1239" i="41"/>
  <c r="AG1240" i="41"/>
  <c r="AD1242" i="41"/>
  <c r="AF1242" i="41"/>
  <c r="P1243" i="41"/>
  <c r="AF1243" i="41"/>
  <c r="AD1245" i="41"/>
  <c r="AJ1246" i="41"/>
  <c r="AK1246" i="41" s="1"/>
  <c r="AD1247" i="41"/>
  <c r="AG1248" i="41"/>
  <c r="AD1250" i="41"/>
  <c r="AF1250" i="41"/>
  <c r="P1251" i="41"/>
  <c r="AF1251" i="41"/>
  <c r="AD1253" i="41"/>
  <c r="AJ1254" i="41"/>
  <c r="AK1254" i="41" s="1"/>
  <c r="AD1255" i="41"/>
  <c r="AG1256" i="41"/>
  <c r="AD1258" i="41"/>
  <c r="AF1258" i="41"/>
  <c r="P1259" i="41"/>
  <c r="AF1259" i="41"/>
  <c r="F1305" i="41"/>
  <c r="J1305" i="41"/>
  <c r="N1305" i="41"/>
  <c r="R1305" i="41"/>
  <c r="V1305" i="41"/>
  <c r="Z1305" i="41"/>
  <c r="P1270" i="41"/>
  <c r="AF1270" i="41"/>
  <c r="AD1272" i="41"/>
  <c r="AJ1273" i="41"/>
  <c r="AK1273" i="41" s="1"/>
  <c r="AD1274" i="41"/>
  <c r="AG1275" i="41"/>
  <c r="AC1278" i="41"/>
  <c r="AJ1278" i="41"/>
  <c r="AK1278" i="41" s="1"/>
  <c r="AH1278" i="41"/>
  <c r="AF1279" i="41"/>
  <c r="AH1280" i="41"/>
  <c r="AK1280" i="41" s="1"/>
  <c r="I1280" i="41"/>
  <c r="AD1284" i="41"/>
  <c r="AF1286" i="41"/>
  <c r="AF1289" i="41"/>
  <c r="AC1294" i="41"/>
  <c r="AJ1294" i="41"/>
  <c r="AH1294" i="41"/>
  <c r="AF1295" i="41"/>
  <c r="AH1296" i="41"/>
  <c r="AK1296" i="41" s="1"/>
  <c r="I1296" i="41"/>
  <c r="AD1300" i="41"/>
  <c r="AF1302" i="41"/>
  <c r="F1350" i="41"/>
  <c r="P1350" i="41"/>
  <c r="T1350" i="41"/>
  <c r="X1350" i="41"/>
  <c r="AB1350" i="41"/>
  <c r="AH1315" i="41"/>
  <c r="AK1315" i="41" s="1"/>
  <c r="I1315" i="41"/>
  <c r="AD1319" i="41"/>
  <c r="AF1321" i="41"/>
  <c r="AF1324" i="41"/>
  <c r="AC1329" i="41"/>
  <c r="AJ1329" i="41"/>
  <c r="AH1329" i="41"/>
  <c r="AF1330" i="41"/>
  <c r="AH1331" i="41"/>
  <c r="I1331" i="41"/>
  <c r="I1350" i="41" s="1"/>
  <c r="AD1335" i="41"/>
  <c r="AF1337" i="41"/>
  <c r="AF1340" i="41"/>
  <c r="AC1345" i="41"/>
  <c r="AJ1345" i="41"/>
  <c r="AK1345" i="41" s="1"/>
  <c r="AH1345" i="41"/>
  <c r="AF1346" i="41"/>
  <c r="AH1347" i="41"/>
  <c r="AK1347" i="41" s="1"/>
  <c r="I1347" i="41"/>
  <c r="C1350" i="41"/>
  <c r="P1395" i="41"/>
  <c r="R1395" i="41"/>
  <c r="V1395" i="41"/>
  <c r="Z1395" i="41"/>
  <c r="AG1359" i="41"/>
  <c r="AG1395" i="41" s="1"/>
  <c r="AD1362" i="41"/>
  <c r="AF1364" i="41"/>
  <c r="AF1367" i="41"/>
  <c r="AC1372" i="41"/>
  <c r="AJ1372" i="41"/>
  <c r="AH1372" i="41"/>
  <c r="AF1373" i="41"/>
  <c r="AH1374" i="41"/>
  <c r="I1374" i="41"/>
  <c r="AD1378" i="41"/>
  <c r="AF1380" i="41"/>
  <c r="AF1383" i="41"/>
  <c r="AC1388" i="41"/>
  <c r="AJ1388" i="41"/>
  <c r="AK1388" i="41" s="1"/>
  <c r="AH1388" i="41"/>
  <c r="AF1389" i="41"/>
  <c r="AH1390" i="41"/>
  <c r="AK1390" i="41" s="1"/>
  <c r="I1390" i="41"/>
  <c r="AD1394" i="41"/>
  <c r="E1440" i="41"/>
  <c r="S1440" i="41"/>
  <c r="W1440" i="41"/>
  <c r="AA1440" i="41"/>
  <c r="AH1406" i="41"/>
  <c r="AC1407" i="41"/>
  <c r="AJ1407" i="41"/>
  <c r="AK1407" i="41" s="1"/>
  <c r="AH1407" i="41"/>
  <c r="AF1408" i="41"/>
  <c r="AH1409" i="41"/>
  <c r="I1409" i="41"/>
  <c r="I1440" i="41" s="1"/>
  <c r="AD1413" i="41"/>
  <c r="AE1485" i="41"/>
  <c r="AK1453" i="41"/>
  <c r="AK1457" i="41"/>
  <c r="AK1461" i="41"/>
  <c r="AK1465" i="41"/>
  <c r="AK1469" i="41"/>
  <c r="AK1473" i="41"/>
  <c r="AK1477" i="41"/>
  <c r="AK1481" i="41"/>
  <c r="AC1005" i="41"/>
  <c r="AE1007" i="41"/>
  <c r="AC1009" i="41"/>
  <c r="AE1011" i="41"/>
  <c r="AC1013" i="41"/>
  <c r="AE1015" i="41"/>
  <c r="AC1017" i="41"/>
  <c r="AE1019" i="41"/>
  <c r="AC1021" i="41"/>
  <c r="AE1023" i="41"/>
  <c r="AC1025" i="41"/>
  <c r="AE1027" i="41"/>
  <c r="AC1029" i="41"/>
  <c r="AE1031" i="41"/>
  <c r="AC1033" i="41"/>
  <c r="AC1044" i="41"/>
  <c r="AE1046" i="41"/>
  <c r="AC1048" i="41"/>
  <c r="AE1050" i="41"/>
  <c r="AC1052" i="41"/>
  <c r="AE1054" i="41"/>
  <c r="AC1056" i="41"/>
  <c r="AE1058" i="41"/>
  <c r="AC1060" i="41"/>
  <c r="AE1062" i="41"/>
  <c r="AC1064" i="41"/>
  <c r="AE1066" i="41"/>
  <c r="AC1068" i="41"/>
  <c r="AE1070" i="41"/>
  <c r="AC1072" i="41"/>
  <c r="AE1074" i="41"/>
  <c r="AC1076" i="41"/>
  <c r="AE1078" i="41"/>
  <c r="AE1089" i="41"/>
  <c r="AC1091" i="41"/>
  <c r="AE1093" i="41"/>
  <c r="AC1095" i="41"/>
  <c r="AE1097" i="41"/>
  <c r="AC1099" i="41"/>
  <c r="AE1101" i="41"/>
  <c r="AC1103" i="41"/>
  <c r="AE1105" i="41"/>
  <c r="AC1107" i="41"/>
  <c r="AE1109" i="41"/>
  <c r="AC1111" i="41"/>
  <c r="AE1113" i="41"/>
  <c r="AC1115" i="41"/>
  <c r="AE1117" i="41"/>
  <c r="AC1119" i="41"/>
  <c r="AE1121" i="41"/>
  <c r="AC1123" i="41"/>
  <c r="AC1134" i="41"/>
  <c r="AE1136" i="41"/>
  <c r="AC1138" i="41"/>
  <c r="AE1140" i="41"/>
  <c r="AC1142" i="41"/>
  <c r="AE1144" i="41"/>
  <c r="AC1146" i="41"/>
  <c r="AE1148" i="41"/>
  <c r="AC1150" i="41"/>
  <c r="AE1152" i="41"/>
  <c r="AC1154" i="41"/>
  <c r="AE1156" i="41"/>
  <c r="AC1158" i="41"/>
  <c r="AE1160" i="41"/>
  <c r="AC1162" i="41"/>
  <c r="AE1164" i="41"/>
  <c r="AC1166" i="41"/>
  <c r="AE1168" i="41"/>
  <c r="AE1179" i="41"/>
  <c r="AC1181" i="41"/>
  <c r="AE1183" i="41"/>
  <c r="AC1185" i="41"/>
  <c r="AE1187" i="41"/>
  <c r="AC1189" i="41"/>
  <c r="AE1191" i="41"/>
  <c r="AC1193" i="41"/>
  <c r="AE1195" i="41"/>
  <c r="AC1197" i="41"/>
  <c r="AE1199" i="41"/>
  <c r="AC1201" i="41"/>
  <c r="AE1203" i="41"/>
  <c r="AC1205" i="41"/>
  <c r="AE1207" i="41"/>
  <c r="AC1209" i="41"/>
  <c r="AE1211" i="41"/>
  <c r="AC1213" i="41"/>
  <c r="E1260" i="41"/>
  <c r="I1224" i="41"/>
  <c r="M1260" i="41"/>
  <c r="Q1260" i="41"/>
  <c r="U1260" i="41"/>
  <c r="Y1260" i="41"/>
  <c r="AC1224" i="41"/>
  <c r="AC1260" i="41" s="1"/>
  <c r="AE1226" i="41"/>
  <c r="AC1228" i="41"/>
  <c r="AE1230" i="41"/>
  <c r="I1232" i="41"/>
  <c r="AC1232" i="41"/>
  <c r="AJ1232" i="41"/>
  <c r="AK1232" i="41" s="1"/>
  <c r="AH1233" i="41"/>
  <c r="AK1233" i="41" s="1"/>
  <c r="I1233" i="41"/>
  <c r="AC1235" i="41"/>
  <c r="AF1236" i="41"/>
  <c r="I1238" i="41"/>
  <c r="I1240" i="41"/>
  <c r="AC1240" i="41"/>
  <c r="AJ1240" i="41"/>
  <c r="AK1240" i="41" s="1"/>
  <c r="AH1241" i="41"/>
  <c r="AK1241" i="41" s="1"/>
  <c r="I1241" i="41"/>
  <c r="AC1243" i="41"/>
  <c r="AF1244" i="41"/>
  <c r="I1246" i="41"/>
  <c r="I1248" i="41"/>
  <c r="AC1248" i="41"/>
  <c r="AJ1248" i="41"/>
  <c r="AH1249" i="41"/>
  <c r="I1249" i="41"/>
  <c r="AC1251" i="41"/>
  <c r="AF1252" i="41"/>
  <c r="I1254" i="41"/>
  <c r="I1256" i="41"/>
  <c r="AC1256" i="41"/>
  <c r="AJ1256" i="41"/>
  <c r="AK1256" i="41" s="1"/>
  <c r="AH1257" i="41"/>
  <c r="AK1257" i="41" s="1"/>
  <c r="I1257" i="41"/>
  <c r="AC1259" i="41"/>
  <c r="R1260" i="41"/>
  <c r="C1305" i="41"/>
  <c r="G1305" i="41"/>
  <c r="K1305" i="41"/>
  <c r="O1305" i="41"/>
  <c r="S1305" i="41"/>
  <c r="W1305" i="41"/>
  <c r="AA1305" i="41"/>
  <c r="AC1270" i="41"/>
  <c r="AC1305" i="41" s="1"/>
  <c r="AF1271" i="41"/>
  <c r="I1273" i="41"/>
  <c r="I1275" i="41"/>
  <c r="AC1275" i="41"/>
  <c r="AJ1275" i="41"/>
  <c r="AK1275" i="41" s="1"/>
  <c r="AH1276" i="41"/>
  <c r="I1276" i="41"/>
  <c r="AF1276" i="41"/>
  <c r="AD1280" i="41"/>
  <c r="AF1282" i="41"/>
  <c r="AF1285" i="41"/>
  <c r="AH1289" i="41"/>
  <c r="AK1289" i="41" s="1"/>
  <c r="AC1290" i="41"/>
  <c r="AJ1290" i="41"/>
  <c r="AK1290" i="41" s="1"/>
  <c r="AF1291" i="41"/>
  <c r="AH1292" i="41"/>
  <c r="I1292" i="41"/>
  <c r="AF1292" i="41"/>
  <c r="AD1296" i="41"/>
  <c r="AF1298" i="41"/>
  <c r="AF1301" i="41"/>
  <c r="AG1350" i="41"/>
  <c r="L1350" i="41"/>
  <c r="Q1350" i="41"/>
  <c r="U1350" i="41"/>
  <c r="Y1350" i="41"/>
  <c r="AD1315" i="41"/>
  <c r="AF1317" i="41"/>
  <c r="AF1320" i="41"/>
  <c r="AH1324" i="41"/>
  <c r="AK1324" i="41" s="1"/>
  <c r="AC1325" i="41"/>
  <c r="AJ1325" i="41"/>
  <c r="AF1326" i="41"/>
  <c r="AH1327" i="41"/>
  <c r="AK1327" i="41" s="1"/>
  <c r="I1327" i="41"/>
  <c r="AF1327" i="41"/>
  <c r="AD1331" i="41"/>
  <c r="AF1333" i="41"/>
  <c r="AF1336" i="41"/>
  <c r="AH1340" i="41"/>
  <c r="AK1340" i="41" s="1"/>
  <c r="AC1341" i="41"/>
  <c r="AJ1341" i="41"/>
  <c r="AK1341" i="41" s="1"/>
  <c r="AF1342" i="41"/>
  <c r="AH1343" i="41"/>
  <c r="AK1343" i="41" s="1"/>
  <c r="I1343" i="41"/>
  <c r="AF1343" i="41"/>
  <c r="AD1347" i="41"/>
  <c r="AF1349" i="41"/>
  <c r="F1395" i="41"/>
  <c r="J1395" i="41"/>
  <c r="N1395" i="41"/>
  <c r="S1395" i="41"/>
  <c r="W1395" i="41"/>
  <c r="AA1395" i="41"/>
  <c r="AF1360" i="41"/>
  <c r="AF1363" i="41"/>
  <c r="AH1367" i="41"/>
  <c r="AK1367" i="41" s="1"/>
  <c r="AC1368" i="41"/>
  <c r="AJ1368" i="41"/>
  <c r="AF1369" i="41"/>
  <c r="AH1370" i="41"/>
  <c r="I1370" i="41"/>
  <c r="AF1370" i="41"/>
  <c r="AD1374" i="41"/>
  <c r="AF1376" i="41"/>
  <c r="AF1379" i="41"/>
  <c r="AH1383" i="41"/>
  <c r="AK1383" i="41" s="1"/>
  <c r="AC1384" i="41"/>
  <c r="AJ1384" i="41"/>
  <c r="AK1384" i="41" s="1"/>
  <c r="AF1385" i="41"/>
  <c r="AH1386" i="41"/>
  <c r="I1386" i="41"/>
  <c r="AF1386" i="41"/>
  <c r="AD1390" i="41"/>
  <c r="AF1392" i="41"/>
  <c r="F1440" i="41"/>
  <c r="P1404" i="41"/>
  <c r="P1440" i="41" s="1"/>
  <c r="K1440" i="41"/>
  <c r="O1440" i="41"/>
  <c r="T1440" i="41"/>
  <c r="AD1440" i="41" s="1"/>
  <c r="X1440" i="41"/>
  <c r="AB1440" i="41"/>
  <c r="AH1405" i="41"/>
  <c r="I1405" i="41"/>
  <c r="AD1409" i="41"/>
  <c r="AF1411" i="41"/>
  <c r="AF1414" i="41"/>
  <c r="AK1417" i="41"/>
  <c r="AD1044" i="41"/>
  <c r="AH1044" i="41"/>
  <c r="AF1089" i="41"/>
  <c r="AJ1089" i="41"/>
  <c r="AD1134" i="41"/>
  <c r="AH1134" i="41"/>
  <c r="AF1179" i="41"/>
  <c r="AJ1179" i="41"/>
  <c r="AH1230" i="41"/>
  <c r="AK1230" i="41" s="1"/>
  <c r="AH1234" i="41"/>
  <c r="AK1234" i="41" s="1"/>
  <c r="AD1235" i="41"/>
  <c r="AH1242" i="41"/>
  <c r="AK1242" i="41" s="1"/>
  <c r="AD1243" i="41"/>
  <c r="AH1250" i="41"/>
  <c r="AD1251" i="41"/>
  <c r="AH1258" i="41"/>
  <c r="AK1258" i="41" s="1"/>
  <c r="AD1259" i="41"/>
  <c r="D1305" i="41"/>
  <c r="AH1269" i="41"/>
  <c r="H1305" i="41"/>
  <c r="L1305" i="41"/>
  <c r="T1305" i="41"/>
  <c r="X1305" i="41"/>
  <c r="AE1269" i="41"/>
  <c r="AB1305" i="41"/>
  <c r="AJ1269" i="41"/>
  <c r="AD1270" i="41"/>
  <c r="AK1276" i="41"/>
  <c r="AH1285" i="41"/>
  <c r="AC1286" i="41"/>
  <c r="AJ1286" i="41"/>
  <c r="AK1286" i="41" s="1"/>
  <c r="AF1287" i="41"/>
  <c r="AH1288" i="41"/>
  <c r="AK1288" i="41" s="1"/>
  <c r="I1288" i="41"/>
  <c r="AK1292" i="41"/>
  <c r="AH1301" i="41"/>
  <c r="AK1301" i="41" s="1"/>
  <c r="AC1302" i="41"/>
  <c r="AJ1302" i="41"/>
  <c r="AK1302" i="41" s="1"/>
  <c r="AF1303" i="41"/>
  <c r="AH1304" i="41"/>
  <c r="AK1304" i="41" s="1"/>
  <c r="I1304" i="41"/>
  <c r="H1350" i="41"/>
  <c r="M1350" i="41"/>
  <c r="R1350" i="41"/>
  <c r="V1350" i="41"/>
  <c r="Z1350" i="41"/>
  <c r="AH1320" i="41"/>
  <c r="AK1320" i="41" s="1"/>
  <c r="AC1321" i="41"/>
  <c r="AJ1321" i="41"/>
  <c r="AK1321" i="41" s="1"/>
  <c r="AF1322" i="41"/>
  <c r="AH1323" i="41"/>
  <c r="AK1323" i="41" s="1"/>
  <c r="I1323" i="41"/>
  <c r="AH1336" i="41"/>
  <c r="AK1336" i="41" s="1"/>
  <c r="AC1337" i="41"/>
  <c r="AJ1337" i="41"/>
  <c r="AK1337" i="41" s="1"/>
  <c r="AF1338" i="41"/>
  <c r="AH1339" i="41"/>
  <c r="AK1339" i="41" s="1"/>
  <c r="I1339" i="41"/>
  <c r="K1350" i="41"/>
  <c r="C1395" i="41"/>
  <c r="G1395" i="41"/>
  <c r="K1395" i="41"/>
  <c r="O1395" i="41"/>
  <c r="T1395" i="41"/>
  <c r="X1395" i="41"/>
  <c r="AB1395" i="41"/>
  <c r="AH1363" i="41"/>
  <c r="AC1364" i="41"/>
  <c r="AJ1364" i="41"/>
  <c r="AK1364" i="41" s="1"/>
  <c r="AF1365" i="41"/>
  <c r="AH1366" i="41"/>
  <c r="AK1366" i="41" s="1"/>
  <c r="I1366" i="41"/>
  <c r="AK1370" i="41"/>
  <c r="AH1379" i="41"/>
  <c r="AK1379" i="41" s="1"/>
  <c r="AC1380" i="41"/>
  <c r="AJ1380" i="41"/>
  <c r="AK1380" i="41" s="1"/>
  <c r="AF1381" i="41"/>
  <c r="AH1382" i="41"/>
  <c r="AK1382" i="41" s="1"/>
  <c r="I1382" i="41"/>
  <c r="AK1386" i="41"/>
  <c r="AG1404" i="41"/>
  <c r="AG1440" i="41" s="1"/>
  <c r="C1440" i="41"/>
  <c r="L1440" i="41"/>
  <c r="Q1440" i="41"/>
  <c r="U1440" i="41"/>
  <c r="Y1440" i="41"/>
  <c r="AK1405" i="41"/>
  <c r="AH1414" i="41"/>
  <c r="AK1414" i="41" s="1"/>
  <c r="AK1418" i="41"/>
  <c r="AK1422" i="41"/>
  <c r="AK1426" i="41"/>
  <c r="AK1430" i="41"/>
  <c r="AK1434" i="41"/>
  <c r="AK1438" i="41"/>
  <c r="P1485" i="41"/>
  <c r="AK1495" i="41"/>
  <c r="AD1415" i="41"/>
  <c r="AH1415" i="41"/>
  <c r="AF1417" i="41"/>
  <c r="AD1419" i="41"/>
  <c r="AH1419" i="41"/>
  <c r="AF1421" i="41"/>
  <c r="AD1423" i="41"/>
  <c r="AH1423" i="41"/>
  <c r="AF1425" i="41"/>
  <c r="AD1427" i="41"/>
  <c r="AH1427" i="41"/>
  <c r="AF1429" i="41"/>
  <c r="AD1431" i="41"/>
  <c r="AH1431" i="41"/>
  <c r="AF1433" i="41"/>
  <c r="AD1435" i="41"/>
  <c r="AH1435" i="41"/>
  <c r="AF1437" i="41"/>
  <c r="AD1439" i="41"/>
  <c r="AH1439" i="41"/>
  <c r="AG1449" i="41"/>
  <c r="AD1450" i="41"/>
  <c r="AH1450" i="41"/>
  <c r="AF1452" i="41"/>
  <c r="AJ1452" i="41"/>
  <c r="AK1452" i="41" s="1"/>
  <c r="AD1454" i="41"/>
  <c r="AH1454" i="41"/>
  <c r="AF1456" i="41"/>
  <c r="AJ1456" i="41"/>
  <c r="AK1456" i="41" s="1"/>
  <c r="AD1458" i="41"/>
  <c r="AH1458" i="41"/>
  <c r="AF1460" i="41"/>
  <c r="AJ1460" i="41"/>
  <c r="AK1460" i="41" s="1"/>
  <c r="AD1462" i="41"/>
  <c r="AH1462" i="41"/>
  <c r="AF1464" i="41"/>
  <c r="AJ1464" i="41"/>
  <c r="AK1464" i="41" s="1"/>
  <c r="AD1466" i="41"/>
  <c r="AH1466" i="41"/>
  <c r="AF1468" i="41"/>
  <c r="AJ1468" i="41"/>
  <c r="AK1468" i="41" s="1"/>
  <c r="AD1470" i="41"/>
  <c r="AH1470" i="41"/>
  <c r="AF1472" i="41"/>
  <c r="AJ1472" i="41"/>
  <c r="AK1472" i="41" s="1"/>
  <c r="AD1474" i="41"/>
  <c r="AH1474" i="41"/>
  <c r="AF1476" i="41"/>
  <c r="AJ1476" i="41"/>
  <c r="AK1476" i="41" s="1"/>
  <c r="AD1478" i="41"/>
  <c r="AH1478" i="41"/>
  <c r="AF1480" i="41"/>
  <c r="AJ1480" i="41"/>
  <c r="AK1480" i="41" s="1"/>
  <c r="AD1482" i="41"/>
  <c r="AH1482" i="41"/>
  <c r="Q1485" i="41"/>
  <c r="C1530" i="41"/>
  <c r="AG1494" i="41"/>
  <c r="AC1501" i="41"/>
  <c r="AJ1501" i="41"/>
  <c r="AK1501" i="41" s="1"/>
  <c r="AF1502" i="41"/>
  <c r="AH1503" i="41"/>
  <c r="AK1503" i="41" s="1"/>
  <c r="I1503" i="41"/>
  <c r="AE1231" i="41"/>
  <c r="AC1233" i="41"/>
  <c r="AE1235" i="41"/>
  <c r="AC1237" i="41"/>
  <c r="AE1239" i="41"/>
  <c r="AC1241" i="41"/>
  <c r="AE1243" i="41"/>
  <c r="AC1245" i="41"/>
  <c r="AE1247" i="41"/>
  <c r="AC1249" i="41"/>
  <c r="AE1251" i="41"/>
  <c r="AC1253" i="41"/>
  <c r="AE1255" i="41"/>
  <c r="AC1257" i="41"/>
  <c r="AE1259" i="41"/>
  <c r="AD1269" i="41"/>
  <c r="AE1270" i="41"/>
  <c r="AC1272" i="41"/>
  <c r="AE1274" i="41"/>
  <c r="AC1276" i="41"/>
  <c r="AE1278" i="41"/>
  <c r="AJ1279" i="41"/>
  <c r="AK1279" i="41" s="1"/>
  <c r="AC1280" i="41"/>
  <c r="AE1282" i="41"/>
  <c r="AJ1283" i="41"/>
  <c r="AK1283" i="41" s="1"/>
  <c r="AC1284" i="41"/>
  <c r="AE1286" i="41"/>
  <c r="AJ1287" i="41"/>
  <c r="AK1287" i="41" s="1"/>
  <c r="AC1288" i="41"/>
  <c r="AE1290" i="41"/>
  <c r="AJ1291" i="41"/>
  <c r="AK1291" i="41" s="1"/>
  <c r="AC1292" i="41"/>
  <c r="AE1294" i="41"/>
  <c r="AJ1295" i="41"/>
  <c r="AK1295" i="41" s="1"/>
  <c r="AC1296" i="41"/>
  <c r="AE1298" i="41"/>
  <c r="AJ1299" i="41"/>
  <c r="AK1299" i="41" s="1"/>
  <c r="AC1300" i="41"/>
  <c r="AE1302" i="41"/>
  <c r="AJ1303" i="41"/>
  <c r="AK1303" i="41" s="1"/>
  <c r="AC1304" i="41"/>
  <c r="AF1314" i="41"/>
  <c r="AJ1314" i="41"/>
  <c r="AC1315" i="41"/>
  <c r="AE1317" i="41"/>
  <c r="AJ1318" i="41"/>
  <c r="AK1318" i="41" s="1"/>
  <c r="AC1319" i="41"/>
  <c r="AE1321" i="41"/>
  <c r="AJ1322" i="41"/>
  <c r="AK1322" i="41" s="1"/>
  <c r="AC1323" i="41"/>
  <c r="AE1325" i="41"/>
  <c r="AJ1326" i="41"/>
  <c r="AK1326" i="41" s="1"/>
  <c r="AC1327" i="41"/>
  <c r="AE1329" i="41"/>
  <c r="AJ1330" i="41"/>
  <c r="AK1330" i="41" s="1"/>
  <c r="AC1331" i="41"/>
  <c r="AE1333" i="41"/>
  <c r="AJ1334" i="41"/>
  <c r="AK1334" i="41" s="1"/>
  <c r="AC1335" i="41"/>
  <c r="AE1337" i="41"/>
  <c r="AJ1338" i="41"/>
  <c r="AK1338" i="41" s="1"/>
  <c r="AC1339" i="41"/>
  <c r="AE1341" i="41"/>
  <c r="AJ1342" i="41"/>
  <c r="AK1342" i="41" s="1"/>
  <c r="AC1343" i="41"/>
  <c r="AE1345" i="41"/>
  <c r="AJ1346" i="41"/>
  <c r="AK1346" i="41" s="1"/>
  <c r="AC1347" i="41"/>
  <c r="AE1349" i="41"/>
  <c r="D1350" i="41"/>
  <c r="AD1359" i="41"/>
  <c r="AH1359" i="41"/>
  <c r="AE1360" i="41"/>
  <c r="AJ1361" i="41"/>
  <c r="AK1361" i="41" s="1"/>
  <c r="AC1362" i="41"/>
  <c r="AE1364" i="41"/>
  <c r="AJ1365" i="41"/>
  <c r="AK1365" i="41" s="1"/>
  <c r="AC1366" i="41"/>
  <c r="AE1368" i="41"/>
  <c r="AJ1369" i="41"/>
  <c r="AK1369" i="41" s="1"/>
  <c r="AC1370" i="41"/>
  <c r="AE1372" i="41"/>
  <c r="AJ1373" i="41"/>
  <c r="AK1373" i="41" s="1"/>
  <c r="AC1374" i="41"/>
  <c r="AE1376" i="41"/>
  <c r="AJ1377" i="41"/>
  <c r="AK1377" i="41" s="1"/>
  <c r="AC1378" i="41"/>
  <c r="AE1380" i="41"/>
  <c r="AJ1381" i="41"/>
  <c r="AK1381" i="41" s="1"/>
  <c r="AC1382" i="41"/>
  <c r="AE1384" i="41"/>
  <c r="AJ1385" i="41"/>
  <c r="AK1385" i="41" s="1"/>
  <c r="AC1386" i="41"/>
  <c r="AE1388" i="41"/>
  <c r="AJ1389" i="41"/>
  <c r="AK1389" i="41" s="1"/>
  <c r="AC1390" i="41"/>
  <c r="AE1392" i="41"/>
  <c r="AJ1393" i="41"/>
  <c r="AK1393" i="41" s="1"/>
  <c r="AC1394" i="41"/>
  <c r="AF1404" i="41"/>
  <c r="AJ1404" i="41"/>
  <c r="AC1405" i="41"/>
  <c r="AE1407" i="41"/>
  <c r="AJ1408" i="41"/>
  <c r="AK1408" i="41" s="1"/>
  <c r="AC1409" i="41"/>
  <c r="AE1411" i="41"/>
  <c r="AJ1412" i="41"/>
  <c r="AK1412" i="41" s="1"/>
  <c r="AC1413" i="41"/>
  <c r="AE1415" i="41"/>
  <c r="AJ1416" i="41"/>
  <c r="AK1416" i="41" s="1"/>
  <c r="I1417" i="41"/>
  <c r="AC1417" i="41"/>
  <c r="AE1419" i="41"/>
  <c r="AJ1420" i="41"/>
  <c r="AK1420" i="41" s="1"/>
  <c r="I1421" i="41"/>
  <c r="AC1421" i="41"/>
  <c r="AE1423" i="41"/>
  <c r="AJ1424" i="41"/>
  <c r="AK1424" i="41" s="1"/>
  <c r="I1425" i="41"/>
  <c r="AC1425" i="41"/>
  <c r="AE1427" i="41"/>
  <c r="AJ1428" i="41"/>
  <c r="AK1428" i="41" s="1"/>
  <c r="I1429" i="41"/>
  <c r="AC1429" i="41"/>
  <c r="AE1431" i="41"/>
  <c r="AJ1432" i="41"/>
  <c r="AK1432" i="41" s="1"/>
  <c r="I1433" i="41"/>
  <c r="AC1433" i="41"/>
  <c r="AE1435" i="41"/>
  <c r="AJ1436" i="41"/>
  <c r="AK1436" i="41" s="1"/>
  <c r="I1437" i="41"/>
  <c r="AC1437" i="41"/>
  <c r="AE1439" i="41"/>
  <c r="D1440" i="41"/>
  <c r="F1485" i="41"/>
  <c r="J1485" i="41"/>
  <c r="N1485" i="41"/>
  <c r="R1485" i="41"/>
  <c r="V1485" i="41"/>
  <c r="Z1485" i="41"/>
  <c r="AF1485" i="41" s="1"/>
  <c r="AD1449" i="41"/>
  <c r="AH1449" i="41"/>
  <c r="AJ1451" i="41"/>
  <c r="AK1451" i="41" s="1"/>
  <c r="I1452" i="41"/>
  <c r="I1485" i="41" s="1"/>
  <c r="AJ1455" i="41"/>
  <c r="AK1455" i="41" s="1"/>
  <c r="I1456" i="41"/>
  <c r="AJ1459" i="41"/>
  <c r="AK1459" i="41" s="1"/>
  <c r="I1460" i="41"/>
  <c r="AJ1463" i="41"/>
  <c r="AK1463" i="41" s="1"/>
  <c r="I1464" i="41"/>
  <c r="AJ1467" i="41"/>
  <c r="AK1467" i="41" s="1"/>
  <c r="I1468" i="41"/>
  <c r="AJ1471" i="41"/>
  <c r="AK1471" i="41" s="1"/>
  <c r="I1472" i="41"/>
  <c r="AJ1475" i="41"/>
  <c r="AK1475" i="41" s="1"/>
  <c r="I1476" i="41"/>
  <c r="AJ1479" i="41"/>
  <c r="AK1479" i="41" s="1"/>
  <c r="I1480" i="41"/>
  <c r="AJ1483" i="41"/>
  <c r="AK1483" i="41" s="1"/>
  <c r="I1484" i="41"/>
  <c r="AE1484" i="41"/>
  <c r="T1485" i="41"/>
  <c r="I1494" i="41"/>
  <c r="H1530" i="41"/>
  <c r="M1530" i="41"/>
  <c r="R1530" i="41"/>
  <c r="AC1494" i="41"/>
  <c r="AJ1494" i="41"/>
  <c r="V1530" i="41"/>
  <c r="Z1530" i="41"/>
  <c r="AE1494" i="41"/>
  <c r="AH1495" i="41"/>
  <c r="AH1530" i="41" s="1"/>
  <c r="I1495" i="41"/>
  <c r="AE1495" i="41"/>
  <c r="AF1498" i="41"/>
  <c r="I1500" i="41"/>
  <c r="AD1500" i="41"/>
  <c r="AD1503" i="41"/>
  <c r="AF1505" i="41"/>
  <c r="AF1508" i="41"/>
  <c r="AD1509" i="41"/>
  <c r="AC1513" i="41"/>
  <c r="AJ1513" i="41"/>
  <c r="AK1513" i="41" s="1"/>
  <c r="AH1513" i="41"/>
  <c r="AF1514" i="41"/>
  <c r="AE1620" i="41"/>
  <c r="AF1620" i="41"/>
  <c r="AE1710" i="41"/>
  <c r="AF1710" i="41"/>
  <c r="AK1742" i="41"/>
  <c r="AK1747" i="41"/>
  <c r="AK1751" i="41"/>
  <c r="AE1277" i="41"/>
  <c r="AC1279" i="41"/>
  <c r="AE1281" i="41"/>
  <c r="AC1283" i="41"/>
  <c r="AE1285" i="41"/>
  <c r="AC1287" i="41"/>
  <c r="AE1289" i="41"/>
  <c r="AC1291" i="41"/>
  <c r="AE1293" i="41"/>
  <c r="AC1295" i="41"/>
  <c r="AE1297" i="41"/>
  <c r="AC1299" i="41"/>
  <c r="AE1301" i="41"/>
  <c r="AC1303" i="41"/>
  <c r="AC1314" i="41"/>
  <c r="AE1316" i="41"/>
  <c r="AC1318" i="41"/>
  <c r="AE1320" i="41"/>
  <c r="AC1322" i="41"/>
  <c r="AE1324" i="41"/>
  <c r="AC1326" i="41"/>
  <c r="AE1328" i="41"/>
  <c r="AC1330" i="41"/>
  <c r="AE1332" i="41"/>
  <c r="AC1334" i="41"/>
  <c r="AE1336" i="41"/>
  <c r="AC1338" i="41"/>
  <c r="AE1340" i="41"/>
  <c r="AC1342" i="41"/>
  <c r="AE1344" i="41"/>
  <c r="AC1346" i="41"/>
  <c r="AE1348" i="41"/>
  <c r="AE1359" i="41"/>
  <c r="AC1361" i="41"/>
  <c r="AE1363" i="41"/>
  <c r="AC1365" i="41"/>
  <c r="AE1367" i="41"/>
  <c r="AC1369" i="41"/>
  <c r="AE1371" i="41"/>
  <c r="AC1373" i="41"/>
  <c r="AE1375" i="41"/>
  <c r="AC1377" i="41"/>
  <c r="AE1379" i="41"/>
  <c r="AC1381" i="41"/>
  <c r="AE1383" i="41"/>
  <c r="AC1385" i="41"/>
  <c r="AE1387" i="41"/>
  <c r="AC1389" i="41"/>
  <c r="AE1391" i="41"/>
  <c r="AC1393" i="41"/>
  <c r="AC1404" i="41"/>
  <c r="AE1406" i="41"/>
  <c r="AC1408" i="41"/>
  <c r="AE1410" i="41"/>
  <c r="AC1412" i="41"/>
  <c r="AE1414" i="41"/>
  <c r="AJ1415" i="41"/>
  <c r="AC1416" i="41"/>
  <c r="AE1418" i="41"/>
  <c r="AJ1419" i="41"/>
  <c r="AK1419" i="41" s="1"/>
  <c r="AC1420" i="41"/>
  <c r="AE1422" i="41"/>
  <c r="AJ1423" i="41"/>
  <c r="AK1423" i="41" s="1"/>
  <c r="AC1424" i="41"/>
  <c r="AE1426" i="41"/>
  <c r="AJ1427" i="41"/>
  <c r="AC1428" i="41"/>
  <c r="AE1430" i="41"/>
  <c r="AJ1431" i="41"/>
  <c r="AC1432" i="41"/>
  <c r="AE1434" i="41"/>
  <c r="AJ1435" i="41"/>
  <c r="AK1435" i="41" s="1"/>
  <c r="AC1436" i="41"/>
  <c r="AE1438" i="41"/>
  <c r="AJ1439" i="41"/>
  <c r="AK1439" i="41" s="1"/>
  <c r="C1485" i="41"/>
  <c r="G1485" i="41"/>
  <c r="K1485" i="41"/>
  <c r="O1485" i="41"/>
  <c r="S1485" i="41"/>
  <c r="W1485" i="41"/>
  <c r="AA1485" i="41"/>
  <c r="AE1449" i="41"/>
  <c r="AJ1450" i="41"/>
  <c r="AJ1485" i="41" s="1"/>
  <c r="AC1451" i="41"/>
  <c r="AE1453" i="41"/>
  <c r="AJ1454" i="41"/>
  <c r="AK1454" i="41" s="1"/>
  <c r="AC1455" i="41"/>
  <c r="AE1457" i="41"/>
  <c r="AJ1458" i="41"/>
  <c r="AC1459" i="41"/>
  <c r="AC1485" i="41" s="1"/>
  <c r="AE1461" i="41"/>
  <c r="AJ1462" i="41"/>
  <c r="AC1463" i="41"/>
  <c r="AE1465" i="41"/>
  <c r="AJ1466" i="41"/>
  <c r="AC1467" i="41"/>
  <c r="AE1469" i="41"/>
  <c r="AJ1470" i="41"/>
  <c r="AK1470" i="41" s="1"/>
  <c r="AC1471" i="41"/>
  <c r="AE1473" i="41"/>
  <c r="AJ1474" i="41"/>
  <c r="AC1475" i="41"/>
  <c r="AE1477" i="41"/>
  <c r="AJ1478" i="41"/>
  <c r="AC1479" i="41"/>
  <c r="AE1481" i="41"/>
  <c r="AJ1482" i="41"/>
  <c r="AC1483" i="41"/>
  <c r="AD1484" i="41"/>
  <c r="AC1484" i="41"/>
  <c r="M1485" i="41"/>
  <c r="E1530" i="41"/>
  <c r="J1530" i="41"/>
  <c r="N1530" i="41"/>
  <c r="S1530" i="41"/>
  <c r="W1530" i="41"/>
  <c r="AA1530" i="41"/>
  <c r="AD1495" i="41"/>
  <c r="AH1496" i="41"/>
  <c r="AD1497" i="41"/>
  <c r="AG1498" i="41"/>
  <c r="AF1501" i="41"/>
  <c r="AF1504" i="41"/>
  <c r="AH1508" i="41"/>
  <c r="AK1508" i="41" s="1"/>
  <c r="AC1509" i="41"/>
  <c r="AJ1509" i="41"/>
  <c r="AK1509" i="41" s="1"/>
  <c r="AH1509" i="41"/>
  <c r="AF1510" i="41"/>
  <c r="AH1511" i="41"/>
  <c r="AK1511" i="41" s="1"/>
  <c r="I1511" i="41"/>
  <c r="AF1511" i="41"/>
  <c r="AF1575" i="41"/>
  <c r="AE1575" i="41"/>
  <c r="AK1543" i="41"/>
  <c r="AK1547" i="41"/>
  <c r="AK1551" i="41"/>
  <c r="AK1555" i="41"/>
  <c r="AK1559" i="41"/>
  <c r="AK1563" i="41"/>
  <c r="AK1567" i="41"/>
  <c r="AK1571" i="41"/>
  <c r="AF1665" i="41"/>
  <c r="AE1665" i="41"/>
  <c r="AK1633" i="41"/>
  <c r="AK1637" i="41"/>
  <c r="AK1641" i="41"/>
  <c r="AK1645" i="41"/>
  <c r="AK1649" i="41"/>
  <c r="AK1653" i="41"/>
  <c r="AK1657" i="41"/>
  <c r="AK1661" i="41"/>
  <c r="AF1755" i="41"/>
  <c r="AE1755" i="41"/>
  <c r="AK1746" i="41"/>
  <c r="AK1750" i="41"/>
  <c r="AD1314" i="41"/>
  <c r="AH1314" i="41"/>
  <c r="AF1359" i="41"/>
  <c r="AJ1359" i="41"/>
  <c r="AD1404" i="41"/>
  <c r="AH1404" i="41"/>
  <c r="AF1449" i="41"/>
  <c r="AG1484" i="41"/>
  <c r="F1530" i="41"/>
  <c r="K1530" i="41"/>
  <c r="P1494" i="41"/>
  <c r="P1530" i="41" s="1"/>
  <c r="O1530" i="41"/>
  <c r="T1530" i="41"/>
  <c r="X1530" i="41"/>
  <c r="AB1530" i="41"/>
  <c r="AI1530" i="41"/>
  <c r="AC1498" i="41"/>
  <c r="AJ1498" i="41"/>
  <c r="AK1498" i="41" s="1"/>
  <c r="AH1499" i="41"/>
  <c r="AK1499" i="41" s="1"/>
  <c r="I1499" i="41"/>
  <c r="AD1501" i="41"/>
  <c r="AH1504" i="41"/>
  <c r="AK1504" i="41" s="1"/>
  <c r="AC1505" i="41"/>
  <c r="AJ1505" i="41"/>
  <c r="AK1505" i="41" s="1"/>
  <c r="AF1506" i="41"/>
  <c r="AH1507" i="41"/>
  <c r="AK1507" i="41" s="1"/>
  <c r="I1507" i="41"/>
  <c r="AK1515" i="41"/>
  <c r="AK1519" i="41"/>
  <c r="AK1523" i="41"/>
  <c r="AK1527" i="41"/>
  <c r="AK1585" i="41"/>
  <c r="AK1589" i="41"/>
  <c r="AK1593" i="41"/>
  <c r="AK1597" i="41"/>
  <c r="AK1601" i="41"/>
  <c r="AK1605" i="41"/>
  <c r="AK1609" i="41"/>
  <c r="AK1613" i="41"/>
  <c r="AK1617" i="41"/>
  <c r="AD1710" i="41"/>
  <c r="AK1675" i="41"/>
  <c r="AK1679" i="41"/>
  <c r="AK1683" i="41"/>
  <c r="AK1687" i="41"/>
  <c r="AK1691" i="41"/>
  <c r="AK1695" i="41"/>
  <c r="AK1699" i="41"/>
  <c r="AK1703" i="41"/>
  <c r="AK1707" i="41"/>
  <c r="AK1749" i="41"/>
  <c r="AK1753" i="41"/>
  <c r="AF1494" i="41"/>
  <c r="AC1495" i="41"/>
  <c r="AE1497" i="41"/>
  <c r="AC1499" i="41"/>
  <c r="AE1501" i="41"/>
  <c r="AJ1502" i="41"/>
  <c r="AK1502" i="41" s="1"/>
  <c r="AC1503" i="41"/>
  <c r="AE1505" i="41"/>
  <c r="AJ1506" i="41"/>
  <c r="AK1506" i="41" s="1"/>
  <c r="AC1507" i="41"/>
  <c r="AE1509" i="41"/>
  <c r="AJ1510" i="41"/>
  <c r="AK1510" i="41" s="1"/>
  <c r="AC1511" i="41"/>
  <c r="AE1513" i="41"/>
  <c r="AJ1514" i="41"/>
  <c r="AK1514" i="41" s="1"/>
  <c r="I1515" i="41"/>
  <c r="AC1515" i="41"/>
  <c r="AE1517" i="41"/>
  <c r="AJ1518" i="41"/>
  <c r="AK1518" i="41" s="1"/>
  <c r="I1519" i="41"/>
  <c r="AC1519" i="41"/>
  <c r="AE1521" i="41"/>
  <c r="AJ1522" i="41"/>
  <c r="AK1522" i="41" s="1"/>
  <c r="I1523" i="41"/>
  <c r="AC1523" i="41"/>
  <c r="AE1525" i="41"/>
  <c r="AJ1526" i="41"/>
  <c r="AK1526" i="41" s="1"/>
  <c r="I1527" i="41"/>
  <c r="AC1527" i="41"/>
  <c r="AE1529" i="41"/>
  <c r="D1530" i="41"/>
  <c r="AD1539" i="41"/>
  <c r="AH1539" i="41"/>
  <c r="AH1575" i="41" s="1"/>
  <c r="AE1540" i="41"/>
  <c r="AJ1541" i="41"/>
  <c r="AK1541" i="41" s="1"/>
  <c r="I1542" i="41"/>
  <c r="AC1542" i="41"/>
  <c r="AE1544" i="41"/>
  <c r="AJ1545" i="41"/>
  <c r="AK1545" i="41" s="1"/>
  <c r="I1546" i="41"/>
  <c r="AC1546" i="41"/>
  <c r="AE1548" i="41"/>
  <c r="AJ1549" i="41"/>
  <c r="AK1549" i="41" s="1"/>
  <c r="I1550" i="41"/>
  <c r="AC1550" i="41"/>
  <c r="AE1552" i="41"/>
  <c r="AJ1553" i="41"/>
  <c r="AK1553" i="41" s="1"/>
  <c r="I1554" i="41"/>
  <c r="AC1554" i="41"/>
  <c r="AE1556" i="41"/>
  <c r="AJ1557" i="41"/>
  <c r="AK1557" i="41" s="1"/>
  <c r="I1558" i="41"/>
  <c r="AC1558" i="41"/>
  <c r="AE1560" i="41"/>
  <c r="AJ1561" i="41"/>
  <c r="AK1561" i="41" s="1"/>
  <c r="I1562" i="41"/>
  <c r="AC1562" i="41"/>
  <c r="AE1564" i="41"/>
  <c r="AJ1565" i="41"/>
  <c r="AK1565" i="41" s="1"/>
  <c r="I1566" i="41"/>
  <c r="AC1566" i="41"/>
  <c r="AE1568" i="41"/>
  <c r="AJ1569" i="41"/>
  <c r="AK1569" i="41" s="1"/>
  <c r="I1570" i="41"/>
  <c r="AC1570" i="41"/>
  <c r="AE1572" i="41"/>
  <c r="AJ1573" i="41"/>
  <c r="AK1573" i="41" s="1"/>
  <c r="I1574" i="41"/>
  <c r="AC1574" i="41"/>
  <c r="P1584" i="41"/>
  <c r="P1620" i="41" s="1"/>
  <c r="AF1584" i="41"/>
  <c r="AJ1584" i="41"/>
  <c r="I1585" i="41"/>
  <c r="AC1585" i="41"/>
  <c r="AE1587" i="41"/>
  <c r="AJ1588" i="41"/>
  <c r="AK1588" i="41" s="1"/>
  <c r="I1589" i="41"/>
  <c r="AC1589" i="41"/>
  <c r="AE1591" i="41"/>
  <c r="AJ1592" i="41"/>
  <c r="AK1592" i="41" s="1"/>
  <c r="I1593" i="41"/>
  <c r="AC1593" i="41"/>
  <c r="AE1595" i="41"/>
  <c r="AJ1596" i="41"/>
  <c r="AK1596" i="41" s="1"/>
  <c r="I1597" i="41"/>
  <c r="AC1597" i="41"/>
  <c r="AE1599" i="41"/>
  <c r="AJ1600" i="41"/>
  <c r="AK1600" i="41" s="1"/>
  <c r="I1601" i="41"/>
  <c r="AC1601" i="41"/>
  <c r="AE1603" i="41"/>
  <c r="AJ1604" i="41"/>
  <c r="AK1604" i="41" s="1"/>
  <c r="I1605" i="41"/>
  <c r="AC1605" i="41"/>
  <c r="AE1607" i="41"/>
  <c r="AJ1608" i="41"/>
  <c r="AK1608" i="41" s="1"/>
  <c r="I1609" i="41"/>
  <c r="AC1609" i="41"/>
  <c r="AE1611" i="41"/>
  <c r="AJ1612" i="41"/>
  <c r="AK1612" i="41" s="1"/>
  <c r="I1613" i="41"/>
  <c r="AC1613" i="41"/>
  <c r="AE1615" i="41"/>
  <c r="AJ1616" i="41"/>
  <c r="AK1616" i="41" s="1"/>
  <c r="I1617" i="41"/>
  <c r="AC1617" i="41"/>
  <c r="AE1619" i="41"/>
  <c r="D1620" i="41"/>
  <c r="AD1620" i="41" s="1"/>
  <c r="AD1629" i="41"/>
  <c r="AH1629" i="41"/>
  <c r="AH1665" i="41" s="1"/>
  <c r="AE1630" i="41"/>
  <c r="AJ1631" i="41"/>
  <c r="AK1631" i="41" s="1"/>
  <c r="I1632" i="41"/>
  <c r="AC1632" i="41"/>
  <c r="AE1634" i="41"/>
  <c r="AJ1635" i="41"/>
  <c r="AK1635" i="41" s="1"/>
  <c r="I1636" i="41"/>
  <c r="AC1636" i="41"/>
  <c r="AE1638" i="41"/>
  <c r="AJ1639" i="41"/>
  <c r="AK1639" i="41" s="1"/>
  <c r="I1640" i="41"/>
  <c r="AC1640" i="41"/>
  <c r="AE1642" i="41"/>
  <c r="AJ1643" i="41"/>
  <c r="AK1643" i="41" s="1"/>
  <c r="I1644" i="41"/>
  <c r="AC1644" i="41"/>
  <c r="AE1646" i="41"/>
  <c r="AJ1647" i="41"/>
  <c r="AK1647" i="41" s="1"/>
  <c r="I1648" i="41"/>
  <c r="AC1648" i="41"/>
  <c r="AE1650" i="41"/>
  <c r="AJ1651" i="41"/>
  <c r="AK1651" i="41" s="1"/>
  <c r="I1652" i="41"/>
  <c r="AC1652" i="41"/>
  <c r="AE1654" i="41"/>
  <c r="AJ1655" i="41"/>
  <c r="AK1655" i="41" s="1"/>
  <c r="I1656" i="41"/>
  <c r="AC1656" i="41"/>
  <c r="AE1658" i="41"/>
  <c r="AJ1659" i="41"/>
  <c r="AK1659" i="41" s="1"/>
  <c r="I1660" i="41"/>
  <c r="AC1660" i="41"/>
  <c r="AE1662" i="41"/>
  <c r="AJ1663" i="41"/>
  <c r="AK1663" i="41" s="1"/>
  <c r="I1664" i="41"/>
  <c r="AC1664" i="41"/>
  <c r="P1674" i="41"/>
  <c r="P1710" i="41" s="1"/>
  <c r="AF1674" i="41"/>
  <c r="AJ1674" i="41"/>
  <c r="I1675" i="41"/>
  <c r="AC1675" i="41"/>
  <c r="AE1677" i="41"/>
  <c r="AJ1678" i="41"/>
  <c r="AK1678" i="41" s="1"/>
  <c r="I1679" i="41"/>
  <c r="AC1679" i="41"/>
  <c r="AE1681" i="41"/>
  <c r="AJ1682" i="41"/>
  <c r="AK1682" i="41" s="1"/>
  <c r="I1683" i="41"/>
  <c r="AC1683" i="41"/>
  <c r="AE1685" i="41"/>
  <c r="AJ1686" i="41"/>
  <c r="AK1686" i="41" s="1"/>
  <c r="I1687" i="41"/>
  <c r="AC1687" i="41"/>
  <c r="AE1689" i="41"/>
  <c r="AJ1690" i="41"/>
  <c r="AK1690" i="41" s="1"/>
  <c r="I1691" i="41"/>
  <c r="AC1691" i="41"/>
  <c r="AE1693" i="41"/>
  <c r="AJ1694" i="41"/>
  <c r="AK1694" i="41" s="1"/>
  <c r="I1695" i="41"/>
  <c r="AC1695" i="41"/>
  <c r="AE1697" i="41"/>
  <c r="AJ1698" i="41"/>
  <c r="AK1698" i="41" s="1"/>
  <c r="I1699" i="41"/>
  <c r="AC1699" i="41"/>
  <c r="AE1701" i="41"/>
  <c r="AJ1702" i="41"/>
  <c r="AK1702" i="41" s="1"/>
  <c r="I1703" i="41"/>
  <c r="AC1703" i="41"/>
  <c r="AE1705" i="41"/>
  <c r="AJ1706" i="41"/>
  <c r="AK1706" i="41" s="1"/>
  <c r="I1707" i="41"/>
  <c r="AC1707" i="41"/>
  <c r="AE1709" i="41"/>
  <c r="D1710" i="41"/>
  <c r="AD1719" i="41"/>
  <c r="AH1719" i="41"/>
  <c r="AH1755" i="41" s="1"/>
  <c r="AE1720" i="41"/>
  <c r="AJ1721" i="41"/>
  <c r="AK1721" i="41" s="1"/>
  <c r="I1722" i="41"/>
  <c r="AC1722" i="41"/>
  <c r="AD1723" i="41"/>
  <c r="AE1724" i="41"/>
  <c r="AJ1725" i="41"/>
  <c r="AK1725" i="41" s="1"/>
  <c r="I1726" i="41"/>
  <c r="AC1726" i="41"/>
  <c r="AD1727" i="41"/>
  <c r="AE1728" i="41"/>
  <c r="AJ1729" i="41"/>
  <c r="AK1729" i="41" s="1"/>
  <c r="I1730" i="41"/>
  <c r="I1755" i="41" s="1"/>
  <c r="AC1730" i="41"/>
  <c r="AD1731" i="41"/>
  <c r="AE1732" i="41"/>
  <c r="AJ1733" i="41"/>
  <c r="AK1733" i="41" s="1"/>
  <c r="I1734" i="41"/>
  <c r="AC1734" i="41"/>
  <c r="AD1735" i="41"/>
  <c r="AE1736" i="41"/>
  <c r="AJ1737" i="41"/>
  <c r="AK1737" i="41" s="1"/>
  <c r="I1738" i="41"/>
  <c r="AC1738" i="41"/>
  <c r="AD1739" i="41"/>
  <c r="AE1740" i="41"/>
  <c r="AJ1741" i="41"/>
  <c r="AK1741" i="41" s="1"/>
  <c r="I1742" i="41"/>
  <c r="AC1742" i="41"/>
  <c r="AD1743" i="41"/>
  <c r="AE1744" i="41"/>
  <c r="AJ1745" i="41"/>
  <c r="AK1745" i="41" s="1"/>
  <c r="I1746" i="41"/>
  <c r="AC1746" i="41"/>
  <c r="AD1747" i="41"/>
  <c r="AE1748" i="41"/>
  <c r="I1750" i="41"/>
  <c r="AC1750" i="41"/>
  <c r="AD1751" i="41"/>
  <c r="AE1752" i="41"/>
  <c r="I1754" i="41"/>
  <c r="AC1754" i="41"/>
  <c r="AI1764" i="41"/>
  <c r="AI1800" i="41" s="1"/>
  <c r="Q1800" i="41"/>
  <c r="AK1797" i="41"/>
  <c r="AE1500" i="41"/>
  <c r="AC1502" i="41"/>
  <c r="AE1504" i="41"/>
  <c r="AC1506" i="41"/>
  <c r="AE1508" i="41"/>
  <c r="AC1510" i="41"/>
  <c r="AE1512" i="41"/>
  <c r="AC1514" i="41"/>
  <c r="AE1516" i="41"/>
  <c r="AJ1517" i="41"/>
  <c r="AK1517" i="41" s="1"/>
  <c r="AC1518" i="41"/>
  <c r="AE1520" i="41"/>
  <c r="AJ1521" i="41"/>
  <c r="AK1521" i="41" s="1"/>
  <c r="AC1522" i="41"/>
  <c r="AE1524" i="41"/>
  <c r="AJ1525" i="41"/>
  <c r="AK1525" i="41" s="1"/>
  <c r="AC1526" i="41"/>
  <c r="AE1528" i="41"/>
  <c r="AJ1529" i="41"/>
  <c r="AK1529" i="41" s="1"/>
  <c r="AE1539" i="41"/>
  <c r="AI1539" i="41"/>
  <c r="AI1575" i="41" s="1"/>
  <c r="AJ1540" i="41"/>
  <c r="AK1540" i="41" s="1"/>
  <c r="AC1541" i="41"/>
  <c r="AE1543" i="41"/>
  <c r="AJ1544" i="41"/>
  <c r="AK1544" i="41" s="1"/>
  <c r="AC1545" i="41"/>
  <c r="AE1547" i="41"/>
  <c r="AJ1548" i="41"/>
  <c r="AK1548" i="41" s="1"/>
  <c r="AC1549" i="41"/>
  <c r="AE1551" i="41"/>
  <c r="AJ1552" i="41"/>
  <c r="AK1552" i="41" s="1"/>
  <c r="AC1553" i="41"/>
  <c r="AE1555" i="41"/>
  <c r="AJ1556" i="41"/>
  <c r="AK1556" i="41" s="1"/>
  <c r="AC1557" i="41"/>
  <c r="AE1559" i="41"/>
  <c r="AJ1560" i="41"/>
  <c r="AK1560" i="41" s="1"/>
  <c r="AC1561" i="41"/>
  <c r="AE1563" i="41"/>
  <c r="AJ1564" i="41"/>
  <c r="AK1564" i="41" s="1"/>
  <c r="AC1565" i="41"/>
  <c r="AE1567" i="41"/>
  <c r="AJ1568" i="41"/>
  <c r="AK1568" i="41" s="1"/>
  <c r="AC1569" i="41"/>
  <c r="AE1571" i="41"/>
  <c r="AJ1572" i="41"/>
  <c r="AK1572" i="41" s="1"/>
  <c r="AC1573" i="41"/>
  <c r="AC1584" i="41"/>
  <c r="AG1584" i="41"/>
  <c r="AG1620" i="41" s="1"/>
  <c r="AE1586" i="41"/>
  <c r="AJ1587" i="41"/>
  <c r="AK1587" i="41" s="1"/>
  <c r="AC1588" i="41"/>
  <c r="AE1590" i="41"/>
  <c r="AJ1591" i="41"/>
  <c r="AK1591" i="41" s="1"/>
  <c r="AC1592" i="41"/>
  <c r="AE1594" i="41"/>
  <c r="AJ1595" i="41"/>
  <c r="AK1595" i="41" s="1"/>
  <c r="AC1596" i="41"/>
  <c r="AE1598" i="41"/>
  <c r="AJ1599" i="41"/>
  <c r="AK1599" i="41" s="1"/>
  <c r="AC1600" i="41"/>
  <c r="AE1602" i="41"/>
  <c r="AJ1603" i="41"/>
  <c r="AK1603" i="41" s="1"/>
  <c r="AC1604" i="41"/>
  <c r="AE1606" i="41"/>
  <c r="AJ1607" i="41"/>
  <c r="AK1607" i="41" s="1"/>
  <c r="AC1608" i="41"/>
  <c r="AE1610" i="41"/>
  <c r="AJ1611" i="41"/>
  <c r="AK1611" i="41" s="1"/>
  <c r="AC1612" i="41"/>
  <c r="AE1614" i="41"/>
  <c r="AJ1615" i="41"/>
  <c r="AK1615" i="41" s="1"/>
  <c r="AC1616" i="41"/>
  <c r="AE1618" i="41"/>
  <c r="AJ1619" i="41"/>
  <c r="AK1619" i="41" s="1"/>
  <c r="AE1629" i="41"/>
  <c r="AI1629" i="41"/>
  <c r="AI1665" i="41" s="1"/>
  <c r="AJ1630" i="41"/>
  <c r="AK1630" i="41" s="1"/>
  <c r="AC1631" i="41"/>
  <c r="AE1633" i="41"/>
  <c r="AJ1634" i="41"/>
  <c r="AK1634" i="41" s="1"/>
  <c r="AC1635" i="41"/>
  <c r="AE1637" i="41"/>
  <c r="AJ1638" i="41"/>
  <c r="AK1638" i="41" s="1"/>
  <c r="AC1639" i="41"/>
  <c r="AE1641" i="41"/>
  <c r="AJ1642" i="41"/>
  <c r="AK1642" i="41" s="1"/>
  <c r="AC1643" i="41"/>
  <c r="AE1645" i="41"/>
  <c r="AJ1646" i="41"/>
  <c r="AK1646" i="41" s="1"/>
  <c r="AC1647" i="41"/>
  <c r="AE1649" i="41"/>
  <c r="AJ1650" i="41"/>
  <c r="AK1650" i="41" s="1"/>
  <c r="AC1651" i="41"/>
  <c r="AE1653" i="41"/>
  <c r="AJ1654" i="41"/>
  <c r="AK1654" i="41" s="1"/>
  <c r="AC1655" i="41"/>
  <c r="AE1657" i="41"/>
  <c r="AJ1658" i="41"/>
  <c r="AK1658" i="41" s="1"/>
  <c r="AC1659" i="41"/>
  <c r="AE1661" i="41"/>
  <c r="AJ1662" i="41"/>
  <c r="AK1662" i="41" s="1"/>
  <c r="AC1663" i="41"/>
  <c r="AC1674" i="41"/>
  <c r="AG1674" i="41"/>
  <c r="AG1710" i="41" s="1"/>
  <c r="AE1676" i="41"/>
  <c r="AJ1677" i="41"/>
  <c r="AK1677" i="41" s="1"/>
  <c r="AC1678" i="41"/>
  <c r="AE1680" i="41"/>
  <c r="AJ1681" i="41"/>
  <c r="AK1681" i="41" s="1"/>
  <c r="AC1682" i="41"/>
  <c r="AE1684" i="41"/>
  <c r="AJ1685" i="41"/>
  <c r="AK1685" i="41" s="1"/>
  <c r="AC1686" i="41"/>
  <c r="AE1688" i="41"/>
  <c r="AJ1689" i="41"/>
  <c r="AK1689" i="41" s="1"/>
  <c r="AC1690" i="41"/>
  <c r="AE1692" i="41"/>
  <c r="AJ1693" i="41"/>
  <c r="AK1693" i="41" s="1"/>
  <c r="AC1694" i="41"/>
  <c r="AE1696" i="41"/>
  <c r="AJ1697" i="41"/>
  <c r="AK1697" i="41" s="1"/>
  <c r="AC1698" i="41"/>
  <c r="AE1700" i="41"/>
  <c r="AJ1701" i="41"/>
  <c r="AK1701" i="41" s="1"/>
  <c r="I1702" i="41"/>
  <c r="AC1702" i="41"/>
  <c r="AE1704" i="41"/>
  <c r="AJ1705" i="41"/>
  <c r="AK1705" i="41" s="1"/>
  <c r="I1706" i="41"/>
  <c r="AC1706" i="41"/>
  <c r="AE1708" i="41"/>
  <c r="AJ1709" i="41"/>
  <c r="AK1709" i="41" s="1"/>
  <c r="AE1719" i="41"/>
  <c r="AI1719" i="41"/>
  <c r="AI1755" i="41" s="1"/>
  <c r="AJ1720" i="41"/>
  <c r="AK1720" i="41" s="1"/>
  <c r="I1721" i="41"/>
  <c r="AC1721" i="41"/>
  <c r="AE1723" i="41"/>
  <c r="AJ1724" i="41"/>
  <c r="AK1724" i="41" s="1"/>
  <c r="I1725" i="41"/>
  <c r="AC1725" i="41"/>
  <c r="AJ1728" i="41"/>
  <c r="AK1728" i="41" s="1"/>
  <c r="I1729" i="41"/>
  <c r="AJ1732" i="41"/>
  <c r="AK1732" i="41" s="1"/>
  <c r="I1733" i="41"/>
  <c r="AJ1736" i="41"/>
  <c r="AK1736" i="41" s="1"/>
  <c r="I1737" i="41"/>
  <c r="AJ1740" i="41"/>
  <c r="AK1740" i="41" s="1"/>
  <c r="I1741" i="41"/>
  <c r="AJ1744" i="41"/>
  <c r="AK1744" i="41" s="1"/>
  <c r="AJ1748" i="41"/>
  <c r="AK1748" i="41" s="1"/>
  <c r="AJ1752" i="41"/>
  <c r="AK1752" i="41" s="1"/>
  <c r="AK1765" i="41"/>
  <c r="AK1769" i="41"/>
  <c r="AK1773" i="41"/>
  <c r="AK1777" i="41"/>
  <c r="AK1781" i="41"/>
  <c r="AK1785" i="41"/>
  <c r="AK1789" i="41"/>
  <c r="AK1793" i="41"/>
  <c r="N28" i="37"/>
  <c r="N47" i="37"/>
  <c r="AE1515" i="41"/>
  <c r="I1517" i="41"/>
  <c r="AC1517" i="41"/>
  <c r="AE1519" i="41"/>
  <c r="I1521" i="41"/>
  <c r="AC1521" i="41"/>
  <c r="AE1523" i="41"/>
  <c r="I1525" i="41"/>
  <c r="AC1525" i="41"/>
  <c r="AE1527" i="41"/>
  <c r="I1529" i="41"/>
  <c r="AC1529" i="41"/>
  <c r="P1539" i="41"/>
  <c r="P1575" i="41" s="1"/>
  <c r="AF1539" i="41"/>
  <c r="AJ1539" i="41"/>
  <c r="I1540" i="41"/>
  <c r="I1575" i="41" s="1"/>
  <c r="AC1540" i="41"/>
  <c r="AC1575" i="41" s="1"/>
  <c r="AE1542" i="41"/>
  <c r="I1544" i="41"/>
  <c r="AC1544" i="41"/>
  <c r="AE1546" i="41"/>
  <c r="I1548" i="41"/>
  <c r="AC1548" i="41"/>
  <c r="AE1550" i="41"/>
  <c r="I1552" i="41"/>
  <c r="AC1552" i="41"/>
  <c r="AE1554" i="41"/>
  <c r="I1556" i="41"/>
  <c r="AC1556" i="41"/>
  <c r="AE1558" i="41"/>
  <c r="I1560" i="41"/>
  <c r="AC1560" i="41"/>
  <c r="AE1562" i="41"/>
  <c r="I1564" i="41"/>
  <c r="AC1564" i="41"/>
  <c r="AE1566" i="41"/>
  <c r="I1568" i="41"/>
  <c r="AC1568" i="41"/>
  <c r="AE1570" i="41"/>
  <c r="I1572" i="41"/>
  <c r="AC1572" i="41"/>
  <c r="AE1574" i="41"/>
  <c r="AD1584" i="41"/>
  <c r="AH1584" i="41"/>
  <c r="AH1620" i="41" s="1"/>
  <c r="AE1585" i="41"/>
  <c r="I1587" i="41"/>
  <c r="I1620" i="41" s="1"/>
  <c r="AC1587" i="41"/>
  <c r="AE1589" i="41"/>
  <c r="I1591" i="41"/>
  <c r="AC1591" i="41"/>
  <c r="AE1593" i="41"/>
  <c r="I1595" i="41"/>
  <c r="AC1595" i="41"/>
  <c r="AE1597" i="41"/>
  <c r="I1599" i="41"/>
  <c r="AC1599" i="41"/>
  <c r="AE1601" i="41"/>
  <c r="I1603" i="41"/>
  <c r="AC1603" i="41"/>
  <c r="AE1605" i="41"/>
  <c r="I1607" i="41"/>
  <c r="AC1607" i="41"/>
  <c r="AE1609" i="41"/>
  <c r="I1611" i="41"/>
  <c r="AC1611" i="41"/>
  <c r="AE1613" i="41"/>
  <c r="I1615" i="41"/>
  <c r="AC1615" i="41"/>
  <c r="AE1617" i="41"/>
  <c r="I1619" i="41"/>
  <c r="AC1619" i="41"/>
  <c r="P1629" i="41"/>
  <c r="P1665" i="41" s="1"/>
  <c r="AF1629" i="41"/>
  <c r="AJ1629" i="41"/>
  <c r="I1630" i="41"/>
  <c r="I1665" i="41" s="1"/>
  <c r="AC1630" i="41"/>
  <c r="AC1665" i="41" s="1"/>
  <c r="AE1632" i="41"/>
  <c r="I1634" i="41"/>
  <c r="AC1634" i="41"/>
  <c r="AE1636" i="41"/>
  <c r="I1638" i="41"/>
  <c r="AC1638" i="41"/>
  <c r="AE1640" i="41"/>
  <c r="I1642" i="41"/>
  <c r="AC1642" i="41"/>
  <c r="AE1644" i="41"/>
  <c r="I1646" i="41"/>
  <c r="AC1646" i="41"/>
  <c r="AE1648" i="41"/>
  <c r="I1650" i="41"/>
  <c r="AC1650" i="41"/>
  <c r="AE1652" i="41"/>
  <c r="I1654" i="41"/>
  <c r="AC1654" i="41"/>
  <c r="AE1656" i="41"/>
  <c r="I1658" i="41"/>
  <c r="AC1658" i="41"/>
  <c r="AE1660" i="41"/>
  <c r="I1662" i="41"/>
  <c r="AC1662" i="41"/>
  <c r="AE1664" i="41"/>
  <c r="AD1674" i="41"/>
  <c r="AH1674" i="41"/>
  <c r="AH1710" i="41" s="1"/>
  <c r="AE1675" i="41"/>
  <c r="I1677" i="41"/>
  <c r="AC1677" i="41"/>
  <c r="AE1679" i="41"/>
  <c r="I1681" i="41"/>
  <c r="AC1681" i="41"/>
  <c r="AE1683" i="41"/>
  <c r="I1685" i="41"/>
  <c r="I1710" i="41" s="1"/>
  <c r="AC1685" i="41"/>
  <c r="AE1687" i="41"/>
  <c r="I1689" i="41"/>
  <c r="AC1689" i="41"/>
  <c r="AE1691" i="41"/>
  <c r="I1693" i="41"/>
  <c r="AC1693" i="41"/>
  <c r="AE1695" i="41"/>
  <c r="I1697" i="41"/>
  <c r="AC1697" i="41"/>
  <c r="AE1699" i="41"/>
  <c r="I1701" i="41"/>
  <c r="AC1701" i="41"/>
  <c r="AE1703" i="41"/>
  <c r="I1705" i="41"/>
  <c r="AC1705" i="41"/>
  <c r="AE1707" i="41"/>
  <c r="I1709" i="41"/>
  <c r="AC1709" i="41"/>
  <c r="P1719" i="41"/>
  <c r="P1755" i="41" s="1"/>
  <c r="AF1719" i="41"/>
  <c r="AJ1719" i="41"/>
  <c r="I1720" i="41"/>
  <c r="AC1720" i="41"/>
  <c r="AC1755" i="41" s="1"/>
  <c r="AE1722" i="41"/>
  <c r="AC1724" i="41"/>
  <c r="AE1726" i="41"/>
  <c r="AC1728" i="41"/>
  <c r="AE1730" i="41"/>
  <c r="AC1732" i="41"/>
  <c r="AE1734" i="41"/>
  <c r="AC1736" i="41"/>
  <c r="AE1738" i="41"/>
  <c r="AC1740" i="41"/>
  <c r="AE1742" i="41"/>
  <c r="AC1744" i="41"/>
  <c r="AE1746" i="41"/>
  <c r="AC1748" i="41"/>
  <c r="AE1750" i="41"/>
  <c r="AC1752" i="41"/>
  <c r="AE1754" i="41"/>
  <c r="H27" i="37"/>
  <c r="H48" i="37"/>
  <c r="AG1539" i="41"/>
  <c r="AG1575" i="41" s="1"/>
  <c r="AI1584" i="41"/>
  <c r="AI1620" i="41" s="1"/>
  <c r="AG1629" i="41"/>
  <c r="AG1665" i="41" s="1"/>
  <c r="AI1674" i="41"/>
  <c r="AI1710" i="41" s="1"/>
  <c r="AG1719" i="41"/>
  <c r="AG1755" i="41" s="1"/>
  <c r="AH1764" i="41"/>
  <c r="D1800" i="41"/>
  <c r="AD1800" i="41" s="1"/>
  <c r="AC1764" i="41"/>
  <c r="T1800" i="41"/>
  <c r="AJ1764" i="41"/>
  <c r="AE1764" i="41"/>
  <c r="X1800" i="41"/>
  <c r="AF1764" i="41"/>
  <c r="N27" i="37"/>
  <c r="H51" i="37"/>
  <c r="I18" i="49"/>
  <c r="T14" i="49"/>
  <c r="AC1765" i="41"/>
  <c r="AD1766" i="41"/>
  <c r="AH1766" i="41"/>
  <c r="AE1767" i="41"/>
  <c r="AF1768" i="41"/>
  <c r="AJ1768" i="41"/>
  <c r="AK1768" i="41" s="1"/>
  <c r="AC1769" i="41"/>
  <c r="AD1770" i="41"/>
  <c r="AH1770" i="41"/>
  <c r="AE1771" i="41"/>
  <c r="AF1772" i="41"/>
  <c r="AJ1772" i="41"/>
  <c r="AK1772" i="41" s="1"/>
  <c r="AC1773" i="41"/>
  <c r="AD1774" i="41"/>
  <c r="AH1774" i="41"/>
  <c r="AE1775" i="41"/>
  <c r="AF1776" i="41"/>
  <c r="AJ1776" i="41"/>
  <c r="AK1776" i="41" s="1"/>
  <c r="AC1777" i="41"/>
  <c r="AD1778" i="41"/>
  <c r="AH1778" i="41"/>
  <c r="AE1779" i="41"/>
  <c r="AF1780" i="41"/>
  <c r="AJ1780" i="41"/>
  <c r="AK1780" i="41" s="1"/>
  <c r="AC1781" i="41"/>
  <c r="AD1782" i="41"/>
  <c r="AH1782" i="41"/>
  <c r="AE1783" i="41"/>
  <c r="AF1784" i="41"/>
  <c r="AJ1784" i="41"/>
  <c r="AK1784" i="41" s="1"/>
  <c r="I1785" i="41"/>
  <c r="AC1785" i="41"/>
  <c r="AD1786" i="41"/>
  <c r="AH1786" i="41"/>
  <c r="AE1787" i="41"/>
  <c r="AF1788" i="41"/>
  <c r="AJ1788" i="41"/>
  <c r="AK1788" i="41" s="1"/>
  <c r="I1789" i="41"/>
  <c r="AC1789" i="41"/>
  <c r="AD1790" i="41"/>
  <c r="AH1790" i="41"/>
  <c r="AE1791" i="41"/>
  <c r="AF1792" i="41"/>
  <c r="AJ1792" i="41"/>
  <c r="AK1792" i="41" s="1"/>
  <c r="I1793" i="41"/>
  <c r="AC1793" i="41"/>
  <c r="AD1794" i="41"/>
  <c r="AH1794" i="41"/>
  <c r="AF1796" i="41"/>
  <c r="AJ1796" i="41"/>
  <c r="AK1796" i="41" s="1"/>
  <c r="AC1797" i="41"/>
  <c r="AD1798" i="41"/>
  <c r="AE1810" i="41"/>
  <c r="AF1811" i="41"/>
  <c r="I1812" i="41"/>
  <c r="AF1815" i="41"/>
  <c r="I1816" i="41"/>
  <c r="AH1817" i="41"/>
  <c r="AE1818" i="41"/>
  <c r="AF1819" i="41"/>
  <c r="AJ1819" i="41"/>
  <c r="AK1819" i="41" s="1"/>
  <c r="I1820" i="41"/>
  <c r="AH1821" i="41"/>
  <c r="AE1822" i="41"/>
  <c r="AF1823" i="41"/>
  <c r="I1824" i="41"/>
  <c r="AD1825" i="41"/>
  <c r="AH1825" i="41"/>
  <c r="AE1826" i="41"/>
  <c r="AC1828" i="41"/>
  <c r="AF1831" i="41"/>
  <c r="AJ1831" i="41"/>
  <c r="AC1832" i="41"/>
  <c r="AE1834" i="41"/>
  <c r="AC1836" i="41"/>
  <c r="AF1839" i="41"/>
  <c r="I1840" i="41"/>
  <c r="AH1841" i="41"/>
  <c r="AE1842" i="41"/>
  <c r="AC1844" i="41"/>
  <c r="J14" i="49"/>
  <c r="O14" i="49"/>
  <c r="F18" i="49"/>
  <c r="K24" i="47"/>
  <c r="E54" i="47"/>
  <c r="E58" i="47" s="1"/>
  <c r="K32" i="47"/>
  <c r="H27" i="48"/>
  <c r="AI60" i="1"/>
  <c r="G45" i="48"/>
  <c r="N45" i="48" s="1"/>
  <c r="AI61" i="2"/>
  <c r="AK49" i="2"/>
  <c r="F46" i="51" s="1"/>
  <c r="AK53" i="2"/>
  <c r="F50" i="51" s="1"/>
  <c r="AK56" i="2"/>
  <c r="F53" i="51" s="1"/>
  <c r="AF60" i="6"/>
  <c r="AG1764" i="41"/>
  <c r="AG1800" i="41" s="1"/>
  <c r="AD1765" i="41"/>
  <c r="AJ1767" i="41"/>
  <c r="AK1767" i="41" s="1"/>
  <c r="I1768" i="41"/>
  <c r="AD1769" i="41"/>
  <c r="AJ1771" i="41"/>
  <c r="AK1771" i="41" s="1"/>
  <c r="I1772" i="41"/>
  <c r="AC1772" i="41"/>
  <c r="AD1773" i="41"/>
  <c r="AE1774" i="41"/>
  <c r="AJ1775" i="41"/>
  <c r="AK1775" i="41" s="1"/>
  <c r="I1776" i="41"/>
  <c r="AC1776" i="41"/>
  <c r="AD1777" i="41"/>
  <c r="AE1778" i="41"/>
  <c r="AJ1779" i="41"/>
  <c r="AK1779" i="41" s="1"/>
  <c r="I1780" i="41"/>
  <c r="AC1780" i="41"/>
  <c r="AD1781" i="41"/>
  <c r="AE1782" i="41"/>
  <c r="AJ1783" i="41"/>
  <c r="AK1783" i="41" s="1"/>
  <c r="I1784" i="41"/>
  <c r="AC1784" i="41"/>
  <c r="AD1785" i="41"/>
  <c r="AE1786" i="41"/>
  <c r="AJ1787" i="41"/>
  <c r="AK1787" i="41" s="1"/>
  <c r="I1788" i="41"/>
  <c r="AC1788" i="41"/>
  <c r="AD1789" i="41"/>
  <c r="AE1790" i="41"/>
  <c r="AJ1791" i="41"/>
  <c r="AK1791" i="41" s="1"/>
  <c r="I1792" i="41"/>
  <c r="AC1792" i="41"/>
  <c r="AD1793" i="41"/>
  <c r="AE1794" i="41"/>
  <c r="AJ1795" i="41"/>
  <c r="AK1795" i="41" s="1"/>
  <c r="I1796" i="41"/>
  <c r="AC1796" i="41"/>
  <c r="AD1797" i="41"/>
  <c r="AE1798" i="41"/>
  <c r="AJ1799" i="41"/>
  <c r="AK1799" i="41" s="1"/>
  <c r="AE1809" i="41"/>
  <c r="AI1809" i="41"/>
  <c r="AJ1810" i="41"/>
  <c r="I1811" i="41"/>
  <c r="AE1813" i="41"/>
  <c r="I1815" i="41"/>
  <c r="AE1817" i="41"/>
  <c r="AJ1818" i="41"/>
  <c r="AK1818" i="41" s="1"/>
  <c r="I1819" i="41"/>
  <c r="AC1819" i="41"/>
  <c r="AE1821" i="41"/>
  <c r="I1823" i="41"/>
  <c r="AE1825" i="41"/>
  <c r="AJ1826" i="41"/>
  <c r="AK1826" i="41" s="1"/>
  <c r="AC1827" i="41"/>
  <c r="AE1829" i="41"/>
  <c r="AC1831" i="41"/>
  <c r="AJ1834" i="41"/>
  <c r="I1835" i="41"/>
  <c r="AC1835" i="41"/>
  <c r="AE1837" i="41"/>
  <c r="I1839" i="41"/>
  <c r="AE1841" i="41"/>
  <c r="AJ1842" i="41"/>
  <c r="I1843" i="41"/>
  <c r="AC1843" i="41"/>
  <c r="K10" i="49"/>
  <c r="V10" i="49" s="1"/>
  <c r="T10" i="49"/>
  <c r="K12" i="49"/>
  <c r="V12" i="49" s="1"/>
  <c r="T12" i="49"/>
  <c r="K16" i="49"/>
  <c r="V16" i="49" s="1"/>
  <c r="T16" i="49"/>
  <c r="C18" i="49"/>
  <c r="G18" i="49"/>
  <c r="K11" i="47"/>
  <c r="K41" i="47"/>
  <c r="K53" i="47"/>
  <c r="AK58" i="1"/>
  <c r="D55" i="51" s="1"/>
  <c r="AJ59" i="1"/>
  <c r="H45" i="48"/>
  <c r="AI60" i="2"/>
  <c r="AD1764" i="41"/>
  <c r="AE1765" i="41"/>
  <c r="AJ1766" i="41"/>
  <c r="I1767" i="41"/>
  <c r="I1800" i="41" s="1"/>
  <c r="AC1767" i="41"/>
  <c r="AE1769" i="41"/>
  <c r="AJ1770" i="41"/>
  <c r="AK1770" i="41" s="1"/>
  <c r="I1771" i="41"/>
  <c r="AC1771" i="41"/>
  <c r="AE1773" i="41"/>
  <c r="AJ1774" i="41"/>
  <c r="I1775" i="41"/>
  <c r="AC1775" i="41"/>
  <c r="AE1777" i="41"/>
  <c r="AJ1778" i="41"/>
  <c r="AK1778" i="41" s="1"/>
  <c r="I1779" i="41"/>
  <c r="AC1779" i="41"/>
  <c r="AE1781" i="41"/>
  <c r="AJ1782" i="41"/>
  <c r="I1783" i="41"/>
  <c r="AC1783" i="41"/>
  <c r="AE1785" i="41"/>
  <c r="AJ1786" i="41"/>
  <c r="I1787" i="41"/>
  <c r="AC1787" i="41"/>
  <c r="AE1789" i="41"/>
  <c r="AJ1790" i="41"/>
  <c r="AK1790" i="41" s="1"/>
  <c r="I1791" i="41"/>
  <c r="AC1791" i="41"/>
  <c r="AE1793" i="41"/>
  <c r="AJ1794" i="41"/>
  <c r="AK1794" i="41" s="1"/>
  <c r="I1795" i="41"/>
  <c r="AC1795" i="41"/>
  <c r="AE1797" i="41"/>
  <c r="AJ1798" i="41"/>
  <c r="AK1798" i="41" s="1"/>
  <c r="I1799" i="41"/>
  <c r="AC1799" i="41"/>
  <c r="AF1809" i="41"/>
  <c r="AJ1809" i="41"/>
  <c r="AC1810" i="41"/>
  <c r="AE1812" i="41"/>
  <c r="I1814" i="41"/>
  <c r="AE1816" i="41"/>
  <c r="I1818" i="41"/>
  <c r="AC1818" i="41"/>
  <c r="AE1820" i="41"/>
  <c r="I1822" i="41"/>
  <c r="AE1824" i="41"/>
  <c r="AJ1825" i="41"/>
  <c r="AK1825" i="41" s="1"/>
  <c r="I1826" i="41"/>
  <c r="AC1826" i="41"/>
  <c r="AE1828" i="41"/>
  <c r="AJ1829" i="41"/>
  <c r="AC1834" i="41"/>
  <c r="AE1836" i="41"/>
  <c r="AJ1837" i="41"/>
  <c r="AE1840" i="41"/>
  <c r="AC1842" i="41"/>
  <c r="H16" i="37"/>
  <c r="K6" i="49"/>
  <c r="V6" i="49" s="1"/>
  <c r="T6" i="49"/>
  <c r="K8" i="49"/>
  <c r="V8" i="49" s="1"/>
  <c r="T8" i="49"/>
  <c r="L10" i="49"/>
  <c r="W10" i="49" s="1"/>
  <c r="U10" i="49"/>
  <c r="L12" i="49"/>
  <c r="W12" i="49" s="1"/>
  <c r="U12" i="49"/>
  <c r="H14" i="49"/>
  <c r="S14" i="49" s="1"/>
  <c r="Q14" i="49"/>
  <c r="L16" i="49"/>
  <c r="W16" i="49" s="1"/>
  <c r="U16" i="49"/>
  <c r="D18" i="49"/>
  <c r="H54" i="47"/>
  <c r="K54" i="47" s="1"/>
  <c r="AF59" i="1"/>
  <c r="X60" i="1"/>
  <c r="AF60" i="1" s="1"/>
  <c r="AE59" i="1"/>
  <c r="AE60" i="1" s="1"/>
  <c r="AE61" i="1" s="1"/>
  <c r="I61" i="3"/>
  <c r="AK49" i="7"/>
  <c r="P46" i="51" s="1"/>
  <c r="L6" i="49"/>
  <c r="W6" i="49" s="1"/>
  <c r="U6" i="49"/>
  <c r="L8" i="49"/>
  <c r="W8" i="49" s="1"/>
  <c r="U8" i="49"/>
  <c r="K15" i="47"/>
  <c r="G27" i="48"/>
  <c r="N27" i="48" s="1"/>
  <c r="AI61" i="1"/>
  <c r="AK53" i="1"/>
  <c r="D50" i="51" s="1"/>
  <c r="AK56" i="1"/>
  <c r="D53" i="51" s="1"/>
  <c r="AC61" i="2"/>
  <c r="X61" i="2"/>
  <c r="AK38" i="2"/>
  <c r="F35" i="51" s="1"/>
  <c r="AF59" i="2"/>
  <c r="X60" i="2"/>
  <c r="AF60" i="2" s="1"/>
  <c r="AE59" i="2"/>
  <c r="AE60" i="2" s="1"/>
  <c r="AE61" i="2" s="1"/>
  <c r="P61" i="3"/>
  <c r="AK53" i="6"/>
  <c r="N50" i="51" s="1"/>
  <c r="C54" i="47"/>
  <c r="I54" i="47" s="1"/>
  <c r="G54" i="47"/>
  <c r="J54" i="47" s="1"/>
  <c r="AI21" i="1"/>
  <c r="AD56" i="1"/>
  <c r="AI67" i="1"/>
  <c r="AI21" i="2"/>
  <c r="AD56" i="2"/>
  <c r="AI67" i="2"/>
  <c r="AI21" i="3"/>
  <c r="AK49" i="3"/>
  <c r="H46" i="51" s="1"/>
  <c r="AI59" i="3"/>
  <c r="Q60" i="3"/>
  <c r="AI60" i="3" s="1"/>
  <c r="P61" i="4"/>
  <c r="AG21" i="4"/>
  <c r="AF58" i="4"/>
  <c r="AF59" i="4"/>
  <c r="AG67" i="4"/>
  <c r="AD21" i="5"/>
  <c r="AH58" i="5"/>
  <c r="L20" i="37" s="1"/>
  <c r="N20" i="37" s="1"/>
  <c r="AH60" i="5"/>
  <c r="AJ67" i="5"/>
  <c r="R59" i="5"/>
  <c r="AD67" i="5"/>
  <c r="H61" i="6"/>
  <c r="H23" i="54" s="1"/>
  <c r="H14" i="41" s="1"/>
  <c r="L61" i="6"/>
  <c r="L23" i="54" s="1"/>
  <c r="L14" i="41" s="1"/>
  <c r="AF38" i="6"/>
  <c r="AD53" i="6"/>
  <c r="AK58" i="6"/>
  <c r="N55" i="51" s="1"/>
  <c r="F61" i="6"/>
  <c r="F23" i="54" s="1"/>
  <c r="AI67" i="6"/>
  <c r="Q59" i="6"/>
  <c r="C61" i="7"/>
  <c r="AF61" i="7"/>
  <c r="AD49" i="7"/>
  <c r="C60" i="7"/>
  <c r="AG59" i="7"/>
  <c r="H8" i="47"/>
  <c r="K8" i="47" s="1"/>
  <c r="H12" i="47"/>
  <c r="K12" i="47" s="1"/>
  <c r="H16" i="47"/>
  <c r="K16" i="47" s="1"/>
  <c r="H21" i="47"/>
  <c r="K21" i="47" s="1"/>
  <c r="H29" i="47"/>
  <c r="K29" i="47" s="1"/>
  <c r="H33" i="47"/>
  <c r="K33" i="47" s="1"/>
  <c r="H38" i="47"/>
  <c r="K38" i="47" s="1"/>
  <c r="H48" i="47"/>
  <c r="K48" i="47" s="1"/>
  <c r="AF21" i="1"/>
  <c r="AJ21" i="1"/>
  <c r="AD47" i="1"/>
  <c r="AF67" i="1"/>
  <c r="AJ67" i="1"/>
  <c r="AK67" i="1" s="1"/>
  <c r="AF21" i="2"/>
  <c r="AJ21" i="2"/>
  <c r="AD47" i="2"/>
  <c r="AF67" i="2"/>
  <c r="AJ67" i="2"/>
  <c r="AK67" i="2" s="1"/>
  <c r="AF21" i="3"/>
  <c r="AJ21" i="3"/>
  <c r="AC38" i="3"/>
  <c r="AC61" i="3" s="1"/>
  <c r="AD38" i="3"/>
  <c r="X60" i="3"/>
  <c r="AF60" i="3" s="1"/>
  <c r="AE59" i="3"/>
  <c r="AE60" i="3" s="1"/>
  <c r="AE61" i="3" s="1"/>
  <c r="AC66" i="3"/>
  <c r="AC67" i="3" s="1"/>
  <c r="AC59" i="3" s="1"/>
  <c r="AC60" i="3" s="1"/>
  <c r="T61" i="4"/>
  <c r="T21" i="54" s="1"/>
  <c r="X61" i="4"/>
  <c r="AB61" i="4"/>
  <c r="AB21" i="54" s="1"/>
  <c r="AH21" i="4"/>
  <c r="AK21" i="4" s="1"/>
  <c r="J18" i="51" s="1"/>
  <c r="AC38" i="4"/>
  <c r="AC61" i="4" s="1"/>
  <c r="AC47" i="4"/>
  <c r="AD47" i="4"/>
  <c r="AD49" i="4"/>
  <c r="C60" i="4"/>
  <c r="AG60" i="4" s="1"/>
  <c r="AG59" i="4"/>
  <c r="X60" i="4"/>
  <c r="AF60" i="4" s="1"/>
  <c r="AH67" i="4"/>
  <c r="P21" i="5"/>
  <c r="P61" i="5" s="1"/>
  <c r="AG21" i="5"/>
  <c r="AG58" i="5"/>
  <c r="AF58" i="5"/>
  <c r="AF59" i="5"/>
  <c r="AG67" i="5"/>
  <c r="AE21" i="6"/>
  <c r="AD21" i="6"/>
  <c r="AD38" i="6"/>
  <c r="AE59" i="6"/>
  <c r="AE60" i="6" s="1"/>
  <c r="D60" i="6"/>
  <c r="AH60" i="6" s="1"/>
  <c r="AJ67" i="6"/>
  <c r="R59" i="6"/>
  <c r="AD67" i="6"/>
  <c r="AF38" i="7"/>
  <c r="P53" i="7"/>
  <c r="AD53" i="7"/>
  <c r="AE56" i="7"/>
  <c r="AK58" i="7"/>
  <c r="P55" i="51" s="1"/>
  <c r="AH59" i="7"/>
  <c r="AI67" i="7"/>
  <c r="Q59" i="7"/>
  <c r="AE21" i="36"/>
  <c r="D61" i="36"/>
  <c r="AJ21" i="36"/>
  <c r="AH21" i="36"/>
  <c r="AF38" i="36"/>
  <c r="P47" i="36"/>
  <c r="AK47" i="36"/>
  <c r="R44" i="51" s="1"/>
  <c r="AF61" i="8"/>
  <c r="AK49" i="8"/>
  <c r="T46" i="51" s="1"/>
  <c r="AK38" i="10"/>
  <c r="X35" i="51" s="1"/>
  <c r="H9" i="47"/>
  <c r="K9" i="47" s="1"/>
  <c r="H13" i="47"/>
  <c r="K13" i="47" s="1"/>
  <c r="H17" i="47"/>
  <c r="K17" i="47" s="1"/>
  <c r="H22" i="47"/>
  <c r="K22" i="47" s="1"/>
  <c r="H26" i="47"/>
  <c r="K26" i="47" s="1"/>
  <c r="I29" i="47"/>
  <c r="H30" i="47"/>
  <c r="K30" i="47" s="1"/>
  <c r="H34" i="47"/>
  <c r="K34" i="47" s="1"/>
  <c r="H39" i="47"/>
  <c r="K39" i="47" s="1"/>
  <c r="H43" i="47"/>
  <c r="K43" i="47" s="1"/>
  <c r="C59" i="1"/>
  <c r="AI59" i="1"/>
  <c r="C59" i="2"/>
  <c r="AI59" i="2"/>
  <c r="M61" i="3"/>
  <c r="M20" i="54" s="1"/>
  <c r="M54" i="54" s="1"/>
  <c r="U61" i="3"/>
  <c r="U20" i="54" s="1"/>
  <c r="Y61" i="3"/>
  <c r="Y20" i="54" s="1"/>
  <c r="Y54" i="54" s="1"/>
  <c r="AG21" i="3"/>
  <c r="AK34" i="3"/>
  <c r="H31" i="51" s="1"/>
  <c r="AG49" i="3"/>
  <c r="AF49" i="3"/>
  <c r="AF53" i="3"/>
  <c r="AD56" i="3"/>
  <c r="AD58" i="3"/>
  <c r="D60" i="3"/>
  <c r="AH60" i="3" s="1"/>
  <c r="AH59" i="3"/>
  <c r="AF59" i="3"/>
  <c r="AK64" i="3"/>
  <c r="AJ66" i="3"/>
  <c r="AK66" i="3" s="1"/>
  <c r="R67" i="3"/>
  <c r="H61" i="4"/>
  <c r="H21" i="54" s="1"/>
  <c r="H54" i="54" s="1"/>
  <c r="L61" i="4"/>
  <c r="L21" i="54" s="1"/>
  <c r="AF38" i="4"/>
  <c r="AD53" i="4"/>
  <c r="AE56" i="4"/>
  <c r="AK58" i="4"/>
  <c r="J55" i="51" s="1"/>
  <c r="AH59" i="4"/>
  <c r="AE67" i="4"/>
  <c r="AI67" i="4"/>
  <c r="Q59" i="4"/>
  <c r="G61" i="5"/>
  <c r="G22" i="54" s="1"/>
  <c r="G13" i="41" s="1"/>
  <c r="X61" i="5"/>
  <c r="AH21" i="5"/>
  <c r="AK21" i="5" s="1"/>
  <c r="L18" i="51" s="1"/>
  <c r="AC38" i="5"/>
  <c r="AC61" i="5" s="1"/>
  <c r="AC47" i="5"/>
  <c r="AD47" i="5"/>
  <c r="AD49" i="5"/>
  <c r="AE53" i="5"/>
  <c r="AE61" i="5" s="1"/>
  <c r="AD56" i="5"/>
  <c r="C60" i="5"/>
  <c r="AG60" i="5" s="1"/>
  <c r="AG59" i="5"/>
  <c r="P67" i="5"/>
  <c r="P59" i="5" s="1"/>
  <c r="P60" i="5" s="1"/>
  <c r="AF67" i="5"/>
  <c r="AH67" i="5"/>
  <c r="P61" i="6"/>
  <c r="AG21" i="6"/>
  <c r="P38" i="6"/>
  <c r="AK38" i="6"/>
  <c r="N35" i="51" s="1"/>
  <c r="AH47" i="6"/>
  <c r="AK47" i="6" s="1"/>
  <c r="N44" i="51" s="1"/>
  <c r="AF53" i="6"/>
  <c r="AG58" i="6"/>
  <c r="AF58" i="6"/>
  <c r="AF59" i="6"/>
  <c r="AG67" i="6"/>
  <c r="AE61" i="7"/>
  <c r="AD21" i="7"/>
  <c r="I38" i="7"/>
  <c r="AG38" i="7"/>
  <c r="AD38" i="7"/>
  <c r="I47" i="7"/>
  <c r="I61" i="7" s="1"/>
  <c r="AF49" i="7"/>
  <c r="AH60" i="7"/>
  <c r="P67" i="7"/>
  <c r="P59" i="7" s="1"/>
  <c r="P60" i="7" s="1"/>
  <c r="E59" i="7"/>
  <c r="AG67" i="7"/>
  <c r="AJ67" i="7"/>
  <c r="AK67" i="7" s="1"/>
  <c r="R59" i="7"/>
  <c r="AD67" i="7"/>
  <c r="P21" i="36"/>
  <c r="I38" i="36"/>
  <c r="AC47" i="36"/>
  <c r="AK53" i="36"/>
  <c r="R50" i="51" s="1"/>
  <c r="AG60" i="36"/>
  <c r="AK56" i="8"/>
  <c r="T53" i="51" s="1"/>
  <c r="AF60" i="8"/>
  <c r="AI60" i="8"/>
  <c r="AH61" i="10"/>
  <c r="AD21" i="1"/>
  <c r="D59" i="1"/>
  <c r="AD21" i="2"/>
  <c r="D59" i="2"/>
  <c r="AH21" i="3"/>
  <c r="I38" i="3"/>
  <c r="AK30" i="3"/>
  <c r="H27" i="51" s="1"/>
  <c r="AD47" i="3"/>
  <c r="AD49" i="3"/>
  <c r="AC53" i="3"/>
  <c r="AG53" i="3"/>
  <c r="AD53" i="3"/>
  <c r="AE21" i="4"/>
  <c r="AD21" i="4"/>
  <c r="I38" i="4"/>
  <c r="I61" i="4" s="1"/>
  <c r="AG38" i="4"/>
  <c r="AD38" i="4"/>
  <c r="I47" i="4"/>
  <c r="AF49" i="4"/>
  <c r="AH56" i="4"/>
  <c r="F19" i="37" s="1"/>
  <c r="H19" i="37" s="1"/>
  <c r="D60" i="4"/>
  <c r="AH60" i="4" s="1"/>
  <c r="AJ67" i="4"/>
  <c r="AK67" i="4" s="1"/>
  <c r="R59" i="4"/>
  <c r="AD67" i="4"/>
  <c r="H61" i="5"/>
  <c r="H22" i="54" s="1"/>
  <c r="H13" i="41" s="1"/>
  <c r="AF38" i="5"/>
  <c r="AD53" i="5"/>
  <c r="AE56" i="5"/>
  <c r="AH59" i="5"/>
  <c r="AE67" i="5"/>
  <c r="AI67" i="5"/>
  <c r="Q59" i="5"/>
  <c r="K61" i="6"/>
  <c r="K23" i="54" s="1"/>
  <c r="O61" i="6"/>
  <c r="O23" i="54" s="1"/>
  <c r="O14" i="41" s="1"/>
  <c r="T61" i="6"/>
  <c r="T23" i="54" s="1"/>
  <c r="T14" i="41" s="1"/>
  <c r="X61" i="6"/>
  <c r="AB61" i="6"/>
  <c r="AB23" i="54" s="1"/>
  <c r="AB14" i="41" s="1"/>
  <c r="AC38" i="6"/>
  <c r="AC61" i="6" s="1"/>
  <c r="AC47" i="6"/>
  <c r="AD47" i="6"/>
  <c r="AD49" i="6"/>
  <c r="AE53" i="6"/>
  <c r="AD56" i="6"/>
  <c r="AD58" i="6"/>
  <c r="C60" i="6"/>
  <c r="AG60" i="6" s="1"/>
  <c r="AG59" i="6"/>
  <c r="P67" i="6"/>
  <c r="P59" i="6" s="1"/>
  <c r="P60" i="6" s="1"/>
  <c r="AF67" i="6"/>
  <c r="AH67" i="6"/>
  <c r="P21" i="7"/>
  <c r="AK38" i="7"/>
  <c r="P35" i="51" s="1"/>
  <c r="AG58" i="7"/>
  <c r="AF58" i="7"/>
  <c r="AH67" i="7"/>
  <c r="AC21" i="36"/>
  <c r="I21" i="36"/>
  <c r="I61" i="36" s="1"/>
  <c r="P38" i="36"/>
  <c r="AK38" i="36"/>
  <c r="R35" i="51" s="1"/>
  <c r="AK49" i="36"/>
  <c r="R46" i="51" s="1"/>
  <c r="AK58" i="8"/>
  <c r="T55" i="51" s="1"/>
  <c r="AG60" i="8"/>
  <c r="X61" i="10"/>
  <c r="AG21" i="36"/>
  <c r="AD38" i="36"/>
  <c r="AD58" i="36"/>
  <c r="AE59" i="36"/>
  <c r="AE60" i="36" s="1"/>
  <c r="D60" i="36"/>
  <c r="AH60" i="36" s="1"/>
  <c r="X60" i="36"/>
  <c r="AF60" i="36" s="1"/>
  <c r="AG67" i="36"/>
  <c r="AG21" i="8"/>
  <c r="AD38" i="8"/>
  <c r="AD58" i="8"/>
  <c r="AE59" i="8"/>
  <c r="AE60" i="8" s="1"/>
  <c r="AE61" i="8" s="1"/>
  <c r="D60" i="8"/>
  <c r="AH60" i="8" s="1"/>
  <c r="D61" i="8"/>
  <c r="T61" i="8"/>
  <c r="T26" i="54" s="1"/>
  <c r="AC67" i="8"/>
  <c r="AC59" i="8" s="1"/>
  <c r="AC60" i="8" s="1"/>
  <c r="AC61" i="8" s="1"/>
  <c r="AF67" i="8"/>
  <c r="I21" i="9"/>
  <c r="I61" i="9" s="1"/>
  <c r="AE21" i="9"/>
  <c r="AE61" i="9" s="1"/>
  <c r="E61" i="9"/>
  <c r="E27" i="54" s="1"/>
  <c r="AF21" i="9"/>
  <c r="P38" i="9"/>
  <c r="P61" i="9" s="1"/>
  <c r="AH38" i="9"/>
  <c r="AK38" i="9" s="1"/>
  <c r="V35" i="51" s="1"/>
  <c r="AC53" i="9"/>
  <c r="AF56" i="9"/>
  <c r="AF58" i="9"/>
  <c r="AD60" i="9"/>
  <c r="AF59" i="9"/>
  <c r="R61" i="9"/>
  <c r="AC67" i="9"/>
  <c r="AC59" i="9" s="1"/>
  <c r="AC60" i="9" s="1"/>
  <c r="I21" i="10"/>
  <c r="I61" i="10" s="1"/>
  <c r="AE21" i="10"/>
  <c r="E61" i="10"/>
  <c r="E28" i="54" s="1"/>
  <c r="AF21" i="10"/>
  <c r="P38" i="10"/>
  <c r="P61" i="10" s="1"/>
  <c r="AH38" i="10"/>
  <c r="AC53" i="10"/>
  <c r="AF56" i="10"/>
  <c r="AF58" i="10"/>
  <c r="AD60" i="10"/>
  <c r="AF59" i="10"/>
  <c r="R61" i="10"/>
  <c r="AC67" i="10"/>
  <c r="AC59" i="10" s="1"/>
  <c r="AC60" i="10" s="1"/>
  <c r="I21" i="11"/>
  <c r="I61" i="11" s="1"/>
  <c r="AE21" i="11"/>
  <c r="AE61" i="11" s="1"/>
  <c r="Z61" i="11"/>
  <c r="Z29" i="54" s="1"/>
  <c r="Z20" i="41" s="1"/>
  <c r="AF21" i="11"/>
  <c r="P38" i="11"/>
  <c r="P61" i="11" s="1"/>
  <c r="AH38" i="11"/>
  <c r="AK38" i="11" s="1"/>
  <c r="Z35" i="51" s="1"/>
  <c r="AD53" i="11"/>
  <c r="AD56" i="11"/>
  <c r="S61" i="12"/>
  <c r="S30" i="54" s="1"/>
  <c r="S21" i="41" s="1"/>
  <c r="AI21" i="12"/>
  <c r="AT21" i="12"/>
  <c r="W61" i="12"/>
  <c r="AE38" i="12"/>
  <c r="AK47" i="12"/>
  <c r="AB44" i="51" s="1"/>
  <c r="AD49" i="36"/>
  <c r="AD53" i="36"/>
  <c r="AD67" i="36"/>
  <c r="AH67" i="36"/>
  <c r="AK67" i="36" s="1"/>
  <c r="AD21" i="8"/>
  <c r="AH21" i="8"/>
  <c r="AD49" i="8"/>
  <c r="AD53" i="8"/>
  <c r="AF59" i="8"/>
  <c r="AH67" i="8"/>
  <c r="AH21" i="9"/>
  <c r="AJ47" i="9"/>
  <c r="AJ49" i="9"/>
  <c r="AH59" i="9"/>
  <c r="T61" i="9"/>
  <c r="T27" i="54" s="1"/>
  <c r="T18" i="41" s="1"/>
  <c r="AH21" i="10"/>
  <c r="AJ47" i="10"/>
  <c r="AJ49" i="10"/>
  <c r="AH59" i="10"/>
  <c r="T61" i="10"/>
  <c r="T28" i="54" s="1"/>
  <c r="T19" i="41" s="1"/>
  <c r="AH21" i="11"/>
  <c r="AK56" i="11"/>
  <c r="Z53" i="51" s="1"/>
  <c r="AJ67" i="11"/>
  <c r="R59" i="11"/>
  <c r="AD67" i="11"/>
  <c r="AU38" i="12"/>
  <c r="AF38" i="12"/>
  <c r="AI59" i="12"/>
  <c r="AR59" i="12"/>
  <c r="Q60" i="12"/>
  <c r="AK56" i="14"/>
  <c r="AF53" i="51" s="1"/>
  <c r="Q59" i="36"/>
  <c r="AG59" i="36"/>
  <c r="C61" i="8"/>
  <c r="G61" i="8"/>
  <c r="G26" i="54" s="1"/>
  <c r="K61" i="8"/>
  <c r="K26" i="54" s="1"/>
  <c r="AF26" i="54" s="1"/>
  <c r="O61" i="8"/>
  <c r="O26" i="54" s="1"/>
  <c r="S61" i="8"/>
  <c r="S26" i="54" s="1"/>
  <c r="W61" i="8"/>
  <c r="AA61" i="8"/>
  <c r="AA26" i="54" s="1"/>
  <c r="AI21" i="8"/>
  <c r="AG59" i="8"/>
  <c r="AK65" i="8"/>
  <c r="AJ67" i="8"/>
  <c r="AC21" i="9"/>
  <c r="AK11" i="9"/>
  <c r="V8" i="51" s="1"/>
  <c r="AK19" i="9"/>
  <c r="V16" i="51" s="1"/>
  <c r="C61" i="9"/>
  <c r="G61" i="9"/>
  <c r="G27" i="54" s="1"/>
  <c r="G18" i="41" s="1"/>
  <c r="AJ21" i="9"/>
  <c r="AK29" i="9"/>
  <c r="V26" i="51" s="1"/>
  <c r="AK37" i="9"/>
  <c r="V34" i="51" s="1"/>
  <c r="AK39" i="9"/>
  <c r="V36" i="51" s="1"/>
  <c r="AK51" i="9"/>
  <c r="V48" i="51" s="1"/>
  <c r="AG53" i="9"/>
  <c r="AJ53" i="9"/>
  <c r="AG59" i="9"/>
  <c r="X60" i="9"/>
  <c r="AF60" i="9" s="1"/>
  <c r="AE59" i="9"/>
  <c r="AE60" i="9" s="1"/>
  <c r="AJ59" i="9"/>
  <c r="AK65" i="9"/>
  <c r="AJ67" i="9"/>
  <c r="AK67" i="9" s="1"/>
  <c r="AC21" i="10"/>
  <c r="AK11" i="10"/>
  <c r="X8" i="51" s="1"/>
  <c r="AK19" i="10"/>
  <c r="X16" i="51" s="1"/>
  <c r="C61" i="10"/>
  <c r="G61" i="10"/>
  <c r="G28" i="54" s="1"/>
  <c r="G19" i="41" s="1"/>
  <c r="AJ21" i="10"/>
  <c r="AK29" i="10"/>
  <c r="X26" i="51" s="1"/>
  <c r="AK37" i="10"/>
  <c r="X34" i="51" s="1"/>
  <c r="AK39" i="10"/>
  <c r="X36" i="51" s="1"/>
  <c r="AK51" i="10"/>
  <c r="X48" i="51" s="1"/>
  <c r="AG53" i="10"/>
  <c r="AJ53" i="10"/>
  <c r="X60" i="10"/>
  <c r="AF60" i="10" s="1"/>
  <c r="AE59" i="10"/>
  <c r="AE60" i="10" s="1"/>
  <c r="AJ59" i="10"/>
  <c r="AK65" i="10"/>
  <c r="AG67" i="10"/>
  <c r="AJ67" i="10"/>
  <c r="AK67" i="10" s="1"/>
  <c r="AC21" i="11"/>
  <c r="AK11" i="11"/>
  <c r="Z8" i="51" s="1"/>
  <c r="AK19" i="11"/>
  <c r="Z16" i="51" s="1"/>
  <c r="AG21" i="11"/>
  <c r="AJ21" i="11"/>
  <c r="AK29" i="11"/>
  <c r="Z26" i="51" s="1"/>
  <c r="AK37" i="11"/>
  <c r="Z34" i="51" s="1"/>
  <c r="AD49" i="11"/>
  <c r="AJ49" i="12"/>
  <c r="AD49" i="12"/>
  <c r="AF21" i="4"/>
  <c r="AF21" i="5"/>
  <c r="AF21" i="6"/>
  <c r="AF21" i="7"/>
  <c r="AF21" i="36"/>
  <c r="R59" i="36"/>
  <c r="AF21" i="8"/>
  <c r="AJ21" i="8"/>
  <c r="R59" i="8"/>
  <c r="AK13" i="9"/>
  <c r="V10" i="51" s="1"/>
  <c r="M61" i="9"/>
  <c r="M27" i="54" s="1"/>
  <c r="AH27" i="54" s="1"/>
  <c r="O25" i="37" s="1"/>
  <c r="U61" i="9"/>
  <c r="U27" i="54" s="1"/>
  <c r="U18" i="41" s="1"/>
  <c r="Y61" i="9"/>
  <c r="Y27" i="54" s="1"/>
  <c r="Y18" i="41" s="1"/>
  <c r="AK23" i="9"/>
  <c r="V20" i="51" s="1"/>
  <c r="AK31" i="9"/>
  <c r="V28" i="51" s="1"/>
  <c r="AF38" i="9"/>
  <c r="AC47" i="9"/>
  <c r="AK41" i="9"/>
  <c r="V38" i="51" s="1"/>
  <c r="AK55" i="9"/>
  <c r="V52" i="51" s="1"/>
  <c r="AK57" i="9"/>
  <c r="V54" i="51" s="1"/>
  <c r="AH58" i="9"/>
  <c r="AH60" i="9"/>
  <c r="AD59" i="9"/>
  <c r="AK13" i="10"/>
  <c r="X10" i="51" s="1"/>
  <c r="M61" i="10"/>
  <c r="M28" i="54" s="1"/>
  <c r="U61" i="10"/>
  <c r="U28" i="54" s="1"/>
  <c r="U19" i="41" s="1"/>
  <c r="Y61" i="10"/>
  <c r="Y28" i="54" s="1"/>
  <c r="Y19" i="41" s="1"/>
  <c r="AK23" i="10"/>
  <c r="X20" i="51" s="1"/>
  <c r="AK31" i="10"/>
  <c r="X28" i="51" s="1"/>
  <c r="AF38" i="10"/>
  <c r="AC47" i="10"/>
  <c r="AK41" i="10"/>
  <c r="X38" i="51" s="1"/>
  <c r="AK55" i="10"/>
  <c r="X52" i="51" s="1"/>
  <c r="AH56" i="10"/>
  <c r="F26" i="37" s="1"/>
  <c r="AK57" i="10"/>
  <c r="X54" i="51" s="1"/>
  <c r="AH60" i="10"/>
  <c r="AD59" i="10"/>
  <c r="AK13" i="11"/>
  <c r="Z10" i="51" s="1"/>
  <c r="D61" i="11"/>
  <c r="H61" i="11"/>
  <c r="H29" i="54" s="1"/>
  <c r="H20" i="41" s="1"/>
  <c r="AD21" i="11"/>
  <c r="AK23" i="11"/>
  <c r="Z20" i="51" s="1"/>
  <c r="AK31" i="11"/>
  <c r="Z28" i="51" s="1"/>
  <c r="AG38" i="11"/>
  <c r="AF38" i="11"/>
  <c r="AE47" i="11"/>
  <c r="AK45" i="11"/>
  <c r="Z42" i="51" s="1"/>
  <c r="AK49" i="11"/>
  <c r="Z46" i="51" s="1"/>
  <c r="AF53" i="11"/>
  <c r="AG56" i="11"/>
  <c r="AH56" i="11"/>
  <c r="F27" i="37" s="1"/>
  <c r="AK58" i="11"/>
  <c r="Z55" i="51" s="1"/>
  <c r="I21" i="12"/>
  <c r="I61" i="12" s="1"/>
  <c r="AE21" i="12"/>
  <c r="AC47" i="12"/>
  <c r="AU47" i="12"/>
  <c r="AF47" i="12"/>
  <c r="AJ53" i="12"/>
  <c r="AD53" i="12"/>
  <c r="AK58" i="12"/>
  <c r="AB55" i="51" s="1"/>
  <c r="AK56" i="13"/>
  <c r="AD53" i="51" s="1"/>
  <c r="AF56" i="11"/>
  <c r="AI59" i="11"/>
  <c r="AF67" i="11"/>
  <c r="AC21" i="12"/>
  <c r="AG21" i="12"/>
  <c r="G61" i="12"/>
  <c r="G30" i="54" s="1"/>
  <c r="G21" i="41" s="1"/>
  <c r="L61" i="12"/>
  <c r="L30" i="54" s="1"/>
  <c r="L21" i="41" s="1"/>
  <c r="U61" i="12"/>
  <c r="U30" i="54" s="1"/>
  <c r="U21" i="41" s="1"/>
  <c r="Y61" i="12"/>
  <c r="Y30" i="54" s="1"/>
  <c r="Y21" i="41" s="1"/>
  <c r="AC38" i="12"/>
  <c r="AD38" i="12"/>
  <c r="AK41" i="12"/>
  <c r="AB38" i="51" s="1"/>
  <c r="AF49" i="12"/>
  <c r="AF53" i="12"/>
  <c r="AJ56" i="12"/>
  <c r="AS56" i="12"/>
  <c r="AD56" i="12"/>
  <c r="AJ67" i="12"/>
  <c r="AK67" i="12" s="1"/>
  <c r="R59" i="12"/>
  <c r="X60" i="13"/>
  <c r="AE59" i="13"/>
  <c r="AE60" i="13" s="1"/>
  <c r="AU59" i="13"/>
  <c r="F61" i="13"/>
  <c r="F31" i="54" s="1"/>
  <c r="AK58" i="14"/>
  <c r="AF55" i="51" s="1"/>
  <c r="X60" i="14"/>
  <c r="AF60" i="14" s="1"/>
  <c r="AE59" i="14"/>
  <c r="AE60" i="14" s="1"/>
  <c r="I61" i="15"/>
  <c r="AF38" i="15"/>
  <c r="AK49" i="15"/>
  <c r="AH46" i="51" s="1"/>
  <c r="D60" i="15"/>
  <c r="AH60" i="15" s="1"/>
  <c r="AH59" i="15"/>
  <c r="AI61" i="42"/>
  <c r="AH21" i="43"/>
  <c r="D61" i="43"/>
  <c r="AH21" i="16"/>
  <c r="AK67" i="16"/>
  <c r="W61" i="18"/>
  <c r="AT21" i="18"/>
  <c r="AG67" i="19"/>
  <c r="C59" i="19"/>
  <c r="T59" i="19"/>
  <c r="AJ67" i="19"/>
  <c r="X59" i="19"/>
  <c r="AF67" i="19"/>
  <c r="S61" i="45"/>
  <c r="S41" i="54" s="1"/>
  <c r="S32" i="41" s="1"/>
  <c r="AI21" i="45"/>
  <c r="AJ56" i="21"/>
  <c r="AD56" i="21"/>
  <c r="T61" i="23"/>
  <c r="T44" i="54" s="1"/>
  <c r="T35" i="41" s="1"/>
  <c r="AJ38" i="23"/>
  <c r="P61" i="27"/>
  <c r="Q60" i="27"/>
  <c r="AG21" i="9"/>
  <c r="AD38" i="9"/>
  <c r="AD58" i="9"/>
  <c r="Q61" i="9"/>
  <c r="AG21" i="10"/>
  <c r="AD38" i="10"/>
  <c r="AJ56" i="10"/>
  <c r="Q61" i="10"/>
  <c r="E61" i="11"/>
  <c r="E29" i="54" s="1"/>
  <c r="M61" i="11"/>
  <c r="M29" i="54" s="1"/>
  <c r="M20" i="41" s="1"/>
  <c r="U61" i="11"/>
  <c r="U29" i="54" s="1"/>
  <c r="U20" i="41" s="1"/>
  <c r="Y61" i="11"/>
  <c r="Y29" i="54" s="1"/>
  <c r="Y20" i="41" s="1"/>
  <c r="AH58" i="11"/>
  <c r="L27" i="37" s="1"/>
  <c r="D60" i="11"/>
  <c r="AH60" i="11" s="1"/>
  <c r="AH59" i="11"/>
  <c r="Q60" i="11"/>
  <c r="AI60" i="11" s="1"/>
  <c r="AG67" i="11"/>
  <c r="C59" i="11"/>
  <c r="H61" i="12"/>
  <c r="H30" i="54" s="1"/>
  <c r="H21" i="41" s="1"/>
  <c r="M61" i="12"/>
  <c r="M30" i="54" s="1"/>
  <c r="AK21" i="12"/>
  <c r="AB18" i="51" s="1"/>
  <c r="AS21" i="12"/>
  <c r="AK37" i="12"/>
  <c r="AB34" i="51" s="1"/>
  <c r="AG53" i="12"/>
  <c r="AH58" i="12"/>
  <c r="L28" i="37" s="1"/>
  <c r="X60" i="12"/>
  <c r="AE59" i="12"/>
  <c r="AE60" i="12" s="1"/>
  <c r="AF59" i="12"/>
  <c r="P67" i="12"/>
  <c r="P59" i="12" s="1"/>
  <c r="P60" i="12" s="1"/>
  <c r="AK17" i="13"/>
  <c r="AD14" i="51" s="1"/>
  <c r="AG21" i="13"/>
  <c r="G61" i="13"/>
  <c r="G31" i="54" s="1"/>
  <c r="P38" i="13"/>
  <c r="AK29" i="13"/>
  <c r="AD26" i="51" s="1"/>
  <c r="AH38" i="13"/>
  <c r="AC47" i="13"/>
  <c r="AK41" i="13"/>
  <c r="AD38" i="51" s="1"/>
  <c r="AK49" i="13"/>
  <c r="AD46" i="51" s="1"/>
  <c r="AF53" i="13"/>
  <c r="P56" i="13"/>
  <c r="AI56" i="13"/>
  <c r="AR56" i="13"/>
  <c r="AI59" i="13"/>
  <c r="AT59" i="13"/>
  <c r="AI60" i="13"/>
  <c r="AR60" i="13"/>
  <c r="AJ67" i="13"/>
  <c r="R59" i="13"/>
  <c r="AH67" i="13"/>
  <c r="AC21" i="14"/>
  <c r="AC61" i="14" s="1"/>
  <c r="AK13" i="14"/>
  <c r="AF10" i="51" s="1"/>
  <c r="K61" i="14"/>
  <c r="K32" i="54" s="1"/>
  <c r="O61" i="14"/>
  <c r="O32" i="54" s="1"/>
  <c r="O23" i="41" s="1"/>
  <c r="T61" i="14"/>
  <c r="T32" i="54" s="1"/>
  <c r="T23" i="41" s="1"/>
  <c r="X61" i="14"/>
  <c r="AB61" i="14"/>
  <c r="AB32" i="54" s="1"/>
  <c r="AB23" i="41" s="1"/>
  <c r="P38" i="14"/>
  <c r="P61" i="14" s="1"/>
  <c r="AH38" i="14"/>
  <c r="AK53" i="14"/>
  <c r="AF50" i="51" s="1"/>
  <c r="AH56" i="14"/>
  <c r="F30" i="37" s="1"/>
  <c r="H30" i="37" s="1"/>
  <c r="AH58" i="14"/>
  <c r="L30" i="37" s="1"/>
  <c r="N30" i="37" s="1"/>
  <c r="AG67" i="14"/>
  <c r="P21" i="15"/>
  <c r="S61" i="15"/>
  <c r="S33" i="54" s="1"/>
  <c r="S24" i="41" s="1"/>
  <c r="W61" i="15"/>
  <c r="AA61" i="15"/>
  <c r="AA33" i="54" s="1"/>
  <c r="AA24" i="41" s="1"/>
  <c r="I38" i="15"/>
  <c r="AC47" i="15"/>
  <c r="AD53" i="15"/>
  <c r="AF58" i="15"/>
  <c r="X60" i="15"/>
  <c r="AF60" i="15" s="1"/>
  <c r="AE59" i="15"/>
  <c r="AE60" i="15" s="1"/>
  <c r="AE61" i="15" s="1"/>
  <c r="AI60" i="15"/>
  <c r="I21" i="42"/>
  <c r="AE21" i="42"/>
  <c r="D61" i="42"/>
  <c r="R61" i="42"/>
  <c r="AJ21" i="42"/>
  <c r="AH21" i="42"/>
  <c r="AH58" i="42"/>
  <c r="AK58" i="42" s="1"/>
  <c r="AJ55" i="51" s="1"/>
  <c r="AD58" i="42"/>
  <c r="AG21" i="17"/>
  <c r="G61" i="17"/>
  <c r="G37" i="54" s="1"/>
  <c r="G28" i="41" s="1"/>
  <c r="AF21" i="17"/>
  <c r="AC38" i="17"/>
  <c r="AC61" i="17" s="1"/>
  <c r="F61" i="18"/>
  <c r="F38" i="54" s="1"/>
  <c r="F58" i="54" s="1"/>
  <c r="K61" i="18"/>
  <c r="K38" i="54" s="1"/>
  <c r="AF21" i="18"/>
  <c r="I38" i="18"/>
  <c r="I61" i="18" s="1"/>
  <c r="AC47" i="18"/>
  <c r="I47" i="18"/>
  <c r="AJ56" i="18"/>
  <c r="AD56" i="18"/>
  <c r="AK58" i="18"/>
  <c r="AR55" i="51" s="1"/>
  <c r="AH21" i="19"/>
  <c r="AK49" i="19"/>
  <c r="AT46" i="51" s="1"/>
  <c r="AK21" i="20"/>
  <c r="AV18" i="51" s="1"/>
  <c r="AF38" i="26"/>
  <c r="AF67" i="12"/>
  <c r="I21" i="13"/>
  <c r="I61" i="13" s="1"/>
  <c r="AE21" i="13"/>
  <c r="M61" i="13"/>
  <c r="M31" i="54" s="1"/>
  <c r="M60" i="54" s="1"/>
  <c r="AJ21" i="13"/>
  <c r="AS21" i="13"/>
  <c r="AC38" i="13"/>
  <c r="AC61" i="13" s="1"/>
  <c r="AK33" i="13"/>
  <c r="AD30" i="51" s="1"/>
  <c r="AK45" i="13"/>
  <c r="AD42" i="51" s="1"/>
  <c r="AG53" i="13"/>
  <c r="AK57" i="13"/>
  <c r="AD54" i="51" s="1"/>
  <c r="P67" i="13"/>
  <c r="P59" i="13" s="1"/>
  <c r="P60" i="13" s="1"/>
  <c r="AK17" i="14"/>
  <c r="AF14" i="51" s="1"/>
  <c r="AG21" i="14"/>
  <c r="G61" i="14"/>
  <c r="G32" i="54" s="1"/>
  <c r="G23" i="41" s="1"/>
  <c r="L61" i="14"/>
  <c r="L32" i="54" s="1"/>
  <c r="L23" i="41" s="1"/>
  <c r="Q61" i="14"/>
  <c r="AC38" i="14"/>
  <c r="AK33" i="14"/>
  <c r="AF30" i="51" s="1"/>
  <c r="AG47" i="14"/>
  <c r="AD47" i="14"/>
  <c r="AG49" i="14"/>
  <c r="P53" i="14"/>
  <c r="AF56" i="14"/>
  <c r="F61" i="14"/>
  <c r="F32" i="54" s="1"/>
  <c r="AJ67" i="14"/>
  <c r="R59" i="14"/>
  <c r="AH67" i="14"/>
  <c r="AC21" i="15"/>
  <c r="AC61" i="15" s="1"/>
  <c r="AK13" i="15"/>
  <c r="AH10" i="51" s="1"/>
  <c r="K61" i="15"/>
  <c r="K33" i="54" s="1"/>
  <c r="O61" i="15"/>
  <c r="O33" i="54" s="1"/>
  <c r="O24" i="41" s="1"/>
  <c r="X61" i="15"/>
  <c r="P38" i="15"/>
  <c r="AK29" i="15"/>
  <c r="AH26" i="51" s="1"/>
  <c r="AH38" i="15"/>
  <c r="AK38" i="15" s="1"/>
  <c r="AH35" i="51" s="1"/>
  <c r="AF49" i="15"/>
  <c r="AK53" i="15"/>
  <c r="AH50" i="51" s="1"/>
  <c r="AH58" i="15"/>
  <c r="L31" i="37" s="1"/>
  <c r="N31" i="37" s="1"/>
  <c r="AI59" i="15"/>
  <c r="AG67" i="15"/>
  <c r="P21" i="42"/>
  <c r="N61" i="42"/>
  <c r="N34" i="54" s="1"/>
  <c r="N25" i="41" s="1"/>
  <c r="AH59" i="42"/>
  <c r="D60" i="42"/>
  <c r="AH60" i="42" s="1"/>
  <c r="T60" i="42"/>
  <c r="AD60" i="42" s="1"/>
  <c r="AJ59" i="42"/>
  <c r="X60" i="42"/>
  <c r="AF59" i="42"/>
  <c r="AW59" i="42"/>
  <c r="AE59" i="42"/>
  <c r="AE60" i="42" s="1"/>
  <c r="AK21" i="43"/>
  <c r="AL18" i="51" s="1"/>
  <c r="I38" i="43"/>
  <c r="AH60" i="43"/>
  <c r="I38" i="16"/>
  <c r="AJ56" i="16"/>
  <c r="AD56" i="16"/>
  <c r="AE21" i="17"/>
  <c r="AJ21" i="17"/>
  <c r="AC47" i="17"/>
  <c r="AJ59" i="17"/>
  <c r="R60" i="17"/>
  <c r="AI21" i="18"/>
  <c r="AC38" i="18"/>
  <c r="AI58" i="18"/>
  <c r="AR58" i="18"/>
  <c r="AK49" i="20"/>
  <c r="AV46" i="51" s="1"/>
  <c r="AK38" i="45"/>
  <c r="AX35" i="51" s="1"/>
  <c r="AA61" i="22"/>
  <c r="AA43" i="54" s="1"/>
  <c r="P56" i="11"/>
  <c r="X60" i="11"/>
  <c r="AF60" i="11" s="1"/>
  <c r="AE59" i="11"/>
  <c r="AE60" i="11" s="1"/>
  <c r="AF59" i="11"/>
  <c r="AC67" i="11"/>
  <c r="AC59" i="11" s="1"/>
  <c r="AC60" i="11" s="1"/>
  <c r="AH67" i="11"/>
  <c r="P61" i="12"/>
  <c r="AK17" i="12"/>
  <c r="AB14" i="51" s="1"/>
  <c r="K61" i="12"/>
  <c r="K30" i="54" s="1"/>
  <c r="O61" i="12"/>
  <c r="O30" i="54" s="1"/>
  <c r="O21" i="41" s="1"/>
  <c r="T61" i="12"/>
  <c r="T30" i="54" s="1"/>
  <c r="T21" i="41" s="1"/>
  <c r="AB61" i="12"/>
  <c r="AB30" i="54" s="1"/>
  <c r="AB21" i="41" s="1"/>
  <c r="AK25" i="12"/>
  <c r="AB22" i="51" s="1"/>
  <c r="AH38" i="12"/>
  <c r="AK38" i="12" s="1"/>
  <c r="AB35" i="51" s="1"/>
  <c r="AI47" i="12"/>
  <c r="AR47" i="12"/>
  <c r="AC53" i="12"/>
  <c r="D60" i="12"/>
  <c r="AH60" i="12" s="1"/>
  <c r="AH59" i="12"/>
  <c r="AD67" i="12"/>
  <c r="P21" i="13"/>
  <c r="P61" i="13" s="1"/>
  <c r="S61" i="13"/>
  <c r="S31" i="54" s="1"/>
  <c r="AA61" i="13"/>
  <c r="AA31" i="54" s="1"/>
  <c r="AK38" i="13"/>
  <c r="AD35" i="51" s="1"/>
  <c r="AE47" i="13"/>
  <c r="AK47" i="13"/>
  <c r="AD44" i="51" s="1"/>
  <c r="AH56" i="13"/>
  <c r="F29" i="37" s="1"/>
  <c r="H29" i="37" s="1"/>
  <c r="AK58" i="13"/>
  <c r="AD55" i="51" s="1"/>
  <c r="D60" i="13"/>
  <c r="AH60" i="13" s="1"/>
  <c r="AH59" i="13"/>
  <c r="AF59" i="13"/>
  <c r="I21" i="14"/>
  <c r="I61" i="14" s="1"/>
  <c r="AE21" i="14"/>
  <c r="AE61" i="14" s="1"/>
  <c r="M61" i="14"/>
  <c r="M32" i="54" s="1"/>
  <c r="M23" i="41" s="1"/>
  <c r="AK21" i="14"/>
  <c r="AF18" i="51" s="1"/>
  <c r="AK38" i="14"/>
  <c r="AF35" i="51" s="1"/>
  <c r="AF38" i="14"/>
  <c r="I47" i="14"/>
  <c r="AK49" i="14"/>
  <c r="AF46" i="51" s="1"/>
  <c r="D60" i="14"/>
  <c r="AH60" i="14" s="1"/>
  <c r="AH59" i="14"/>
  <c r="AF59" i="14"/>
  <c r="AK17" i="15"/>
  <c r="AH14" i="51" s="1"/>
  <c r="AG21" i="15"/>
  <c r="Q61" i="15"/>
  <c r="U61" i="15"/>
  <c r="U33" i="54" s="1"/>
  <c r="U24" i="41" s="1"/>
  <c r="Y61" i="15"/>
  <c r="Y33" i="54" s="1"/>
  <c r="Y24" i="41" s="1"/>
  <c r="AD21" i="15"/>
  <c r="AC38" i="15"/>
  <c r="AK33" i="15"/>
  <c r="AH30" i="51" s="1"/>
  <c r="AE47" i="15"/>
  <c r="AG47" i="15"/>
  <c r="AD47" i="15"/>
  <c r="AG49" i="15"/>
  <c r="AD49" i="15"/>
  <c r="P53" i="15"/>
  <c r="AF56" i="15"/>
  <c r="AJ67" i="15"/>
  <c r="R59" i="15"/>
  <c r="AH67" i="15"/>
  <c r="AC21" i="42"/>
  <c r="T61" i="42"/>
  <c r="T34" i="54" s="1"/>
  <c r="T25" i="41" s="1"/>
  <c r="AH38" i="42"/>
  <c r="AK38" i="42" s="1"/>
  <c r="AJ35" i="51" s="1"/>
  <c r="AD38" i="42"/>
  <c r="AJ56" i="42"/>
  <c r="AD56" i="42"/>
  <c r="AI60" i="42"/>
  <c r="U61" i="43"/>
  <c r="U35" i="54" s="1"/>
  <c r="U26" i="41" s="1"/>
  <c r="Y61" i="43"/>
  <c r="Y35" i="54" s="1"/>
  <c r="Y26" i="41" s="1"/>
  <c r="AC38" i="43"/>
  <c r="AJ56" i="43"/>
  <c r="AD56" i="43"/>
  <c r="U61" i="16"/>
  <c r="U36" i="54" s="1"/>
  <c r="U27" i="41" s="1"/>
  <c r="Y61" i="16"/>
  <c r="Y36" i="54" s="1"/>
  <c r="Y27" i="41" s="1"/>
  <c r="AC38" i="16"/>
  <c r="AG67" i="16"/>
  <c r="C59" i="16"/>
  <c r="T60" i="16"/>
  <c r="X59" i="16"/>
  <c r="AF67" i="16"/>
  <c r="K59" i="17"/>
  <c r="AF67" i="17"/>
  <c r="AS56" i="18"/>
  <c r="V61" i="25"/>
  <c r="V46" i="54" s="1"/>
  <c r="V37" i="41" s="1"/>
  <c r="AF38" i="25"/>
  <c r="AI67" i="12"/>
  <c r="AI21" i="13"/>
  <c r="AF38" i="13"/>
  <c r="AD56" i="13"/>
  <c r="AF58" i="13"/>
  <c r="W61" i="13"/>
  <c r="AI67" i="13"/>
  <c r="AI21" i="14"/>
  <c r="AD56" i="14"/>
  <c r="AI67" i="14"/>
  <c r="AI21" i="15"/>
  <c r="AD56" i="15"/>
  <c r="AI67" i="15"/>
  <c r="AI21" i="42"/>
  <c r="P38" i="42"/>
  <c r="AC47" i="42"/>
  <c r="AD47" i="42"/>
  <c r="AV60" i="42"/>
  <c r="I61" i="43"/>
  <c r="J61" i="43"/>
  <c r="J35" i="54" s="1"/>
  <c r="J26" i="41" s="1"/>
  <c r="AG26" i="41" s="1"/>
  <c r="N61" i="43"/>
  <c r="N35" i="54" s="1"/>
  <c r="N26" i="41" s="1"/>
  <c r="V61" i="43"/>
  <c r="V35" i="54" s="1"/>
  <c r="V26" i="41" s="1"/>
  <c r="Z61" i="43"/>
  <c r="Z35" i="54" s="1"/>
  <c r="Z26" i="41" s="1"/>
  <c r="AD47" i="43"/>
  <c r="AD49" i="43"/>
  <c r="T61" i="43"/>
  <c r="T35" i="54" s="1"/>
  <c r="T26" i="41" s="1"/>
  <c r="I61" i="16"/>
  <c r="E61" i="16"/>
  <c r="E36" i="54" s="1"/>
  <c r="J61" i="16"/>
  <c r="J36" i="54" s="1"/>
  <c r="J27" i="41" s="1"/>
  <c r="N61" i="16"/>
  <c r="N36" i="54" s="1"/>
  <c r="N27" i="41" s="1"/>
  <c r="R61" i="16"/>
  <c r="V61" i="16"/>
  <c r="V36" i="54" s="1"/>
  <c r="V27" i="41" s="1"/>
  <c r="Z61" i="16"/>
  <c r="Z36" i="54" s="1"/>
  <c r="Z27" i="41" s="1"/>
  <c r="AD47" i="16"/>
  <c r="AD49" i="16"/>
  <c r="AH67" i="16"/>
  <c r="D59" i="16"/>
  <c r="AH21" i="17"/>
  <c r="M61" i="17"/>
  <c r="M37" i="54" s="1"/>
  <c r="M28" i="41" s="1"/>
  <c r="U61" i="17"/>
  <c r="U37" i="54" s="1"/>
  <c r="U28" i="41" s="1"/>
  <c r="Y61" i="17"/>
  <c r="Y37" i="54" s="1"/>
  <c r="Y28" i="41" s="1"/>
  <c r="AE38" i="17"/>
  <c r="P47" i="17"/>
  <c r="P61" i="17" s="1"/>
  <c r="AH49" i="17"/>
  <c r="AK49" i="17" s="1"/>
  <c r="AP46" i="51" s="1"/>
  <c r="I53" i="17"/>
  <c r="AK56" i="17"/>
  <c r="AP53" i="51" s="1"/>
  <c r="AD58" i="17"/>
  <c r="I67" i="17"/>
  <c r="I59" i="17" s="1"/>
  <c r="I60" i="17" s="1"/>
  <c r="AG67" i="17"/>
  <c r="C59" i="17"/>
  <c r="X60" i="17"/>
  <c r="AE59" i="17"/>
  <c r="AE60" i="17" s="1"/>
  <c r="AJ67" i="17"/>
  <c r="AC21" i="18"/>
  <c r="AG21" i="18"/>
  <c r="G61" i="18"/>
  <c r="G38" i="54" s="1"/>
  <c r="G29" i="41" s="1"/>
  <c r="AK28" i="18"/>
  <c r="AR25" i="51" s="1"/>
  <c r="AH38" i="18"/>
  <c r="AK38" i="18" s="1"/>
  <c r="AR35" i="51" s="1"/>
  <c r="AE47" i="18"/>
  <c r="AE61" i="18" s="1"/>
  <c r="AK40" i="18"/>
  <c r="AR37" i="51" s="1"/>
  <c r="AF47" i="18"/>
  <c r="AD49" i="18"/>
  <c r="AH53" i="18"/>
  <c r="AK53" i="18" s="1"/>
  <c r="AR50" i="51" s="1"/>
  <c r="AJ59" i="18"/>
  <c r="AS59" i="18"/>
  <c r="R60" i="18"/>
  <c r="X61" i="18"/>
  <c r="P21" i="19"/>
  <c r="P61" i="19" s="1"/>
  <c r="AK16" i="19"/>
  <c r="AT13" i="51" s="1"/>
  <c r="W61" i="19"/>
  <c r="AT21" i="19"/>
  <c r="AE38" i="19"/>
  <c r="AH49" i="19"/>
  <c r="AS60" i="19"/>
  <c r="AC21" i="20"/>
  <c r="K61" i="20"/>
  <c r="K40" i="54" s="1"/>
  <c r="O61" i="20"/>
  <c r="O40" i="54" s="1"/>
  <c r="O31" i="41" s="1"/>
  <c r="S61" i="20"/>
  <c r="S40" i="54" s="1"/>
  <c r="S31" i="41" s="1"/>
  <c r="W61" i="20"/>
  <c r="AA61" i="20"/>
  <c r="AA40" i="54" s="1"/>
  <c r="AA31" i="41" s="1"/>
  <c r="P38" i="20"/>
  <c r="P61" i="20" s="1"/>
  <c r="AK47" i="20"/>
  <c r="AV44" i="51" s="1"/>
  <c r="AI67" i="20"/>
  <c r="K61" i="45"/>
  <c r="K41" i="54" s="1"/>
  <c r="O61" i="45"/>
  <c r="O41" i="54" s="1"/>
  <c r="O32" i="41" s="1"/>
  <c r="AF21" i="45"/>
  <c r="I47" i="45"/>
  <c r="R60" i="45"/>
  <c r="S59" i="21"/>
  <c r="AI67" i="21"/>
  <c r="S61" i="22"/>
  <c r="S43" i="54" s="1"/>
  <c r="K61" i="22"/>
  <c r="K43" i="54" s="1"/>
  <c r="AF21" i="12"/>
  <c r="AD47" i="12"/>
  <c r="AF21" i="13"/>
  <c r="AD47" i="13"/>
  <c r="AR47" i="13"/>
  <c r="AS56" i="13"/>
  <c r="AR59" i="13"/>
  <c r="X61" i="13"/>
  <c r="AF21" i="14"/>
  <c r="AF21" i="15"/>
  <c r="AF21" i="42"/>
  <c r="AC38" i="42"/>
  <c r="AK28" i="42"/>
  <c r="AJ25" i="51" s="1"/>
  <c r="AK44" i="42"/>
  <c r="AJ41" i="51" s="1"/>
  <c r="AD49" i="42"/>
  <c r="AH53" i="42"/>
  <c r="AK53" i="42" s="1"/>
  <c r="AJ50" i="51" s="1"/>
  <c r="I56" i="42"/>
  <c r="AW56" i="42"/>
  <c r="AD59" i="42"/>
  <c r="AK12" i="43"/>
  <c r="AL9" i="51" s="1"/>
  <c r="AK20" i="43"/>
  <c r="AL17" i="51" s="1"/>
  <c r="F61" i="43"/>
  <c r="F35" i="54" s="1"/>
  <c r="F26" i="41" s="1"/>
  <c r="AK48" i="43"/>
  <c r="AL45" i="51" s="1"/>
  <c r="AC53" i="43"/>
  <c r="AD53" i="43"/>
  <c r="AF56" i="43"/>
  <c r="Q60" i="43"/>
  <c r="AI60" i="43" s="1"/>
  <c r="AI59" i="43"/>
  <c r="R60" i="43"/>
  <c r="AK12" i="16"/>
  <c r="AN9" i="51" s="1"/>
  <c r="AK20" i="16"/>
  <c r="AN17" i="51" s="1"/>
  <c r="F61" i="16"/>
  <c r="F36" i="54" s="1"/>
  <c r="AI21" i="16"/>
  <c r="AK48" i="16"/>
  <c r="AN45" i="51" s="1"/>
  <c r="AD53" i="16"/>
  <c r="AF56" i="16"/>
  <c r="Q60" i="16"/>
  <c r="AI60" i="16" s="1"/>
  <c r="AI59" i="16"/>
  <c r="AD67" i="16"/>
  <c r="I21" i="17"/>
  <c r="I61" i="17" s="1"/>
  <c r="E61" i="17"/>
  <c r="E37" i="54" s="1"/>
  <c r="J61" i="17"/>
  <c r="J37" i="54" s="1"/>
  <c r="J28" i="41" s="1"/>
  <c r="N61" i="17"/>
  <c r="N37" i="54" s="1"/>
  <c r="N28" i="41" s="1"/>
  <c r="R61" i="17"/>
  <c r="V61" i="17"/>
  <c r="V37" i="54" s="1"/>
  <c r="V28" i="41" s="1"/>
  <c r="Z61" i="17"/>
  <c r="Z37" i="54" s="1"/>
  <c r="Z28" i="41" s="1"/>
  <c r="AK28" i="17"/>
  <c r="AP25" i="51" s="1"/>
  <c r="AK44" i="17"/>
  <c r="AP41" i="51" s="1"/>
  <c r="AD47" i="17"/>
  <c r="AD49" i="17"/>
  <c r="AH53" i="17"/>
  <c r="AK53" i="17" s="1"/>
  <c r="AP50" i="51" s="1"/>
  <c r="AH67" i="17"/>
  <c r="D59" i="17"/>
  <c r="AK16" i="18"/>
  <c r="AR13" i="51" s="1"/>
  <c r="AH21" i="18"/>
  <c r="AK21" i="18" s="1"/>
  <c r="AR18" i="51" s="1"/>
  <c r="U61" i="18"/>
  <c r="U38" i="54" s="1"/>
  <c r="Y61" i="18"/>
  <c r="Y38" i="54" s="1"/>
  <c r="AI38" i="18"/>
  <c r="AR38" i="18"/>
  <c r="AK48" i="18"/>
  <c r="AR45" i="51" s="1"/>
  <c r="AD53" i="18"/>
  <c r="AH67" i="18"/>
  <c r="D59" i="18"/>
  <c r="AD59" i="18" s="1"/>
  <c r="AI67" i="18"/>
  <c r="AK20" i="19"/>
  <c r="AT17" i="51" s="1"/>
  <c r="F61" i="19"/>
  <c r="F39" i="54" s="1"/>
  <c r="O61" i="19"/>
  <c r="O39" i="54" s="1"/>
  <c r="AK21" i="19"/>
  <c r="AT18" i="51" s="1"/>
  <c r="AB61" i="19"/>
  <c r="AB39" i="54" s="1"/>
  <c r="AB30" i="41" s="1"/>
  <c r="AF38" i="19"/>
  <c r="I47" i="19"/>
  <c r="AI47" i="19"/>
  <c r="AR47" i="19"/>
  <c r="G61" i="19"/>
  <c r="G39" i="54" s="1"/>
  <c r="G30" i="41" s="1"/>
  <c r="AG21" i="20"/>
  <c r="G61" i="20"/>
  <c r="G40" i="54" s="1"/>
  <c r="G31" i="41" s="1"/>
  <c r="X61" i="20"/>
  <c r="AF21" i="20"/>
  <c r="AJ59" i="20"/>
  <c r="AD59" i="20"/>
  <c r="R60" i="20"/>
  <c r="T61" i="20"/>
  <c r="T40" i="54" s="1"/>
  <c r="T31" i="41" s="1"/>
  <c r="AK53" i="45"/>
  <c r="AX50" i="51" s="1"/>
  <c r="AK58" i="45"/>
  <c r="AX55" i="51" s="1"/>
  <c r="AG21" i="22"/>
  <c r="T61" i="22"/>
  <c r="T43" i="54" s="1"/>
  <c r="AJ21" i="22"/>
  <c r="X61" i="22"/>
  <c r="AF21" i="22"/>
  <c r="C59" i="12"/>
  <c r="C59" i="13"/>
  <c r="C59" i="14"/>
  <c r="C59" i="15"/>
  <c r="AV38" i="42"/>
  <c r="I47" i="42"/>
  <c r="AW47" i="42"/>
  <c r="AD53" i="42"/>
  <c r="P56" i="42"/>
  <c r="AG56" i="42"/>
  <c r="AV58" i="42"/>
  <c r="AG59" i="42"/>
  <c r="C60" i="42"/>
  <c r="AG60" i="42" s="1"/>
  <c r="AC21" i="43"/>
  <c r="AC61" i="43" s="1"/>
  <c r="AK24" i="43"/>
  <c r="AL21" i="51" s="1"/>
  <c r="AK32" i="43"/>
  <c r="AL29" i="51" s="1"/>
  <c r="AD38" i="43"/>
  <c r="AE47" i="43"/>
  <c r="AE61" i="43" s="1"/>
  <c r="AK40" i="43"/>
  <c r="AL37" i="51" s="1"/>
  <c r="AF47" i="43"/>
  <c r="AK52" i="43"/>
  <c r="AL49" i="51" s="1"/>
  <c r="AG56" i="43"/>
  <c r="AD59" i="43"/>
  <c r="AG60" i="43"/>
  <c r="AC21" i="16"/>
  <c r="AJ21" i="16"/>
  <c r="AK24" i="16"/>
  <c r="AN21" i="51" s="1"/>
  <c r="AK32" i="16"/>
  <c r="AN29" i="51" s="1"/>
  <c r="AD38" i="16"/>
  <c r="AE47" i="16"/>
  <c r="AK40" i="16"/>
  <c r="AN37" i="51" s="1"/>
  <c r="AF47" i="16"/>
  <c r="AK52" i="16"/>
  <c r="AN49" i="51" s="1"/>
  <c r="AC56" i="16"/>
  <c r="AG56" i="16"/>
  <c r="AJ59" i="16"/>
  <c r="AK66" i="16"/>
  <c r="AI67" i="16"/>
  <c r="AK12" i="17"/>
  <c r="AP9" i="51" s="1"/>
  <c r="F61" i="17"/>
  <c r="F37" i="54" s="1"/>
  <c r="AI21" i="17"/>
  <c r="AF56" i="17"/>
  <c r="AH58" i="17"/>
  <c r="L35" i="37" s="1"/>
  <c r="N35" i="37" s="1"/>
  <c r="Q60" i="17"/>
  <c r="AI60" i="17" s="1"/>
  <c r="AI59" i="17"/>
  <c r="AC67" i="17"/>
  <c r="AC59" i="17" s="1"/>
  <c r="AC60" i="17" s="1"/>
  <c r="AD67" i="17"/>
  <c r="J61" i="18"/>
  <c r="J38" i="54" s="1"/>
  <c r="J29" i="41" s="1"/>
  <c r="N61" i="18"/>
  <c r="N38" i="54" s="1"/>
  <c r="N29" i="41" s="1"/>
  <c r="V61" i="18"/>
  <c r="V38" i="54" s="1"/>
  <c r="V29" i="41" s="1"/>
  <c r="Z61" i="18"/>
  <c r="Z38" i="54" s="1"/>
  <c r="Z29" i="41" s="1"/>
  <c r="AJ47" i="18"/>
  <c r="AS47" i="18"/>
  <c r="AD47" i="18"/>
  <c r="AR47" i="18"/>
  <c r="L61" i="19"/>
  <c r="L39" i="54" s="1"/>
  <c r="L30" i="41" s="1"/>
  <c r="AI38" i="19"/>
  <c r="AR38" i="19"/>
  <c r="Q60" i="19"/>
  <c r="AI59" i="19"/>
  <c r="AR59" i="19"/>
  <c r="AE21" i="20"/>
  <c r="AC47" i="20"/>
  <c r="H61" i="45"/>
  <c r="H41" i="54" s="1"/>
  <c r="H32" i="41" s="1"/>
  <c r="AC47" i="45"/>
  <c r="AH67" i="45"/>
  <c r="AK67" i="45" s="1"/>
  <c r="D59" i="45"/>
  <c r="AH56" i="22"/>
  <c r="F41" i="37" s="1"/>
  <c r="H41" i="37" s="1"/>
  <c r="AD56" i="22"/>
  <c r="AF56" i="22"/>
  <c r="AH58" i="18"/>
  <c r="L36" i="37" s="1"/>
  <c r="N36" i="37" s="1"/>
  <c r="AC67" i="18"/>
  <c r="AC59" i="18" s="1"/>
  <c r="AC60" i="18" s="1"/>
  <c r="AD67" i="18"/>
  <c r="AF67" i="18"/>
  <c r="I21" i="19"/>
  <c r="E61" i="19"/>
  <c r="E39" i="54" s="1"/>
  <c r="J61" i="19"/>
  <c r="J39" i="54" s="1"/>
  <c r="J30" i="41" s="1"/>
  <c r="N61" i="19"/>
  <c r="N39" i="54" s="1"/>
  <c r="N30" i="41" s="1"/>
  <c r="R61" i="19"/>
  <c r="V61" i="19"/>
  <c r="V39" i="54" s="1"/>
  <c r="V30" i="41" s="1"/>
  <c r="Z61" i="19"/>
  <c r="Z39" i="54" s="1"/>
  <c r="Z30" i="41" s="1"/>
  <c r="AF21" i="19"/>
  <c r="AK24" i="19"/>
  <c r="AT21" i="51" s="1"/>
  <c r="AK32" i="19"/>
  <c r="AT29" i="51" s="1"/>
  <c r="AK44" i="19"/>
  <c r="AT41" i="51" s="1"/>
  <c r="AJ47" i="19"/>
  <c r="AS47" i="19"/>
  <c r="AD47" i="19"/>
  <c r="AK52" i="19"/>
  <c r="AT49" i="51" s="1"/>
  <c r="AC56" i="19"/>
  <c r="AG56" i="19"/>
  <c r="AD56" i="19"/>
  <c r="AS59" i="19"/>
  <c r="AH67" i="19"/>
  <c r="D59" i="19"/>
  <c r="AK16" i="20"/>
  <c r="AV13" i="51" s="1"/>
  <c r="AH21" i="20"/>
  <c r="M61" i="20"/>
  <c r="M40" i="54" s="1"/>
  <c r="M31" i="41" s="1"/>
  <c r="U61" i="20"/>
  <c r="U40" i="54" s="1"/>
  <c r="U31" i="41" s="1"/>
  <c r="Y61" i="20"/>
  <c r="Y40" i="54" s="1"/>
  <c r="Y31" i="41" s="1"/>
  <c r="AE38" i="20"/>
  <c r="P47" i="20"/>
  <c r="AH49" i="20"/>
  <c r="I53" i="20"/>
  <c r="AK56" i="20"/>
  <c r="AV53" i="51" s="1"/>
  <c r="AD58" i="20"/>
  <c r="AG67" i="20"/>
  <c r="C59" i="20"/>
  <c r="AF59" i="20"/>
  <c r="X60" i="20"/>
  <c r="AF60" i="20" s="1"/>
  <c r="AE59" i="20"/>
  <c r="AE60" i="20" s="1"/>
  <c r="AJ67" i="20"/>
  <c r="AK67" i="20" s="1"/>
  <c r="AC21" i="45"/>
  <c r="AC61" i="45" s="1"/>
  <c r="AG21" i="45"/>
  <c r="AJ21" i="45"/>
  <c r="AD38" i="45"/>
  <c r="AE47" i="45"/>
  <c r="AC53" i="45"/>
  <c r="AD53" i="45"/>
  <c r="AF56" i="45"/>
  <c r="AH58" i="45"/>
  <c r="L39" i="37" s="1"/>
  <c r="N39" i="37" s="1"/>
  <c r="AC21" i="21"/>
  <c r="AC61" i="21" s="1"/>
  <c r="K61" i="21"/>
  <c r="K42" i="54" s="1"/>
  <c r="AA61" i="21"/>
  <c r="AA42" i="54" s="1"/>
  <c r="AA33" i="41" s="1"/>
  <c r="AE47" i="21"/>
  <c r="AG67" i="21"/>
  <c r="C59" i="21"/>
  <c r="X59" i="21"/>
  <c r="AF67" i="21"/>
  <c r="AC47" i="22"/>
  <c r="I47" i="22"/>
  <c r="AF49" i="22"/>
  <c r="AC56" i="22"/>
  <c r="AH38" i="23"/>
  <c r="D61" i="23"/>
  <c r="AD47" i="23"/>
  <c r="S59" i="23"/>
  <c r="AI67" i="23"/>
  <c r="Q60" i="24"/>
  <c r="AI60" i="24" s="1"/>
  <c r="AI59" i="24"/>
  <c r="S61" i="24"/>
  <c r="S45" i="54" s="1"/>
  <c r="S36" i="41" s="1"/>
  <c r="K59" i="24"/>
  <c r="AF67" i="24"/>
  <c r="S61" i="25"/>
  <c r="S46" i="54" s="1"/>
  <c r="S37" i="41" s="1"/>
  <c r="AA61" i="25"/>
  <c r="AA46" i="54" s="1"/>
  <c r="AA37" i="41" s="1"/>
  <c r="AD53" i="25"/>
  <c r="V60" i="25"/>
  <c r="D61" i="27"/>
  <c r="AH21" i="27"/>
  <c r="AK21" i="27" s="1"/>
  <c r="BL18" i="51" s="1"/>
  <c r="H61" i="27"/>
  <c r="H48" i="54" s="1"/>
  <c r="AJ67" i="27"/>
  <c r="AK67" i="27" s="1"/>
  <c r="AD67" i="27"/>
  <c r="R59" i="27"/>
  <c r="F61" i="28"/>
  <c r="F49" i="54" s="1"/>
  <c r="AH21" i="28"/>
  <c r="S60" i="30"/>
  <c r="AI59" i="30"/>
  <c r="I53" i="19"/>
  <c r="AK56" i="19"/>
  <c r="AT53" i="51" s="1"/>
  <c r="AS56" i="19"/>
  <c r="AD67" i="19"/>
  <c r="I21" i="20"/>
  <c r="E61" i="20"/>
  <c r="E40" i="54" s="1"/>
  <c r="J61" i="20"/>
  <c r="J40" i="54" s="1"/>
  <c r="J31" i="41" s="1"/>
  <c r="N61" i="20"/>
  <c r="N40" i="54" s="1"/>
  <c r="N31" i="41" s="1"/>
  <c r="V61" i="20"/>
  <c r="V40" i="54" s="1"/>
  <c r="V31" i="41" s="1"/>
  <c r="Z61" i="20"/>
  <c r="Z40" i="54" s="1"/>
  <c r="Z31" i="41" s="1"/>
  <c r="AK28" i="20"/>
  <c r="AV25" i="51" s="1"/>
  <c r="AK44" i="20"/>
  <c r="AV41" i="51" s="1"/>
  <c r="AD47" i="20"/>
  <c r="AD49" i="20"/>
  <c r="AH53" i="20"/>
  <c r="AK53" i="20" s="1"/>
  <c r="AV50" i="51" s="1"/>
  <c r="AH67" i="20"/>
  <c r="D59" i="20"/>
  <c r="AK16" i="45"/>
  <c r="AX13" i="51" s="1"/>
  <c r="AH21" i="45"/>
  <c r="AE38" i="45"/>
  <c r="AH49" i="45"/>
  <c r="AK49" i="45"/>
  <c r="AX46" i="51" s="1"/>
  <c r="AK52" i="45"/>
  <c r="AX49" i="51" s="1"/>
  <c r="AG56" i="45"/>
  <c r="AG21" i="21"/>
  <c r="AF21" i="21"/>
  <c r="I38" i="21"/>
  <c r="AK21" i="23"/>
  <c r="BD18" i="51" s="1"/>
  <c r="AB61" i="23"/>
  <c r="AB44" i="54" s="1"/>
  <c r="AB35" i="41" s="1"/>
  <c r="AC38" i="23"/>
  <c r="AG38" i="23"/>
  <c r="AG67" i="26"/>
  <c r="C59" i="26"/>
  <c r="T59" i="26"/>
  <c r="AJ67" i="26"/>
  <c r="AK67" i="26" s="1"/>
  <c r="X59" i="26"/>
  <c r="AF67" i="26"/>
  <c r="AK47" i="28"/>
  <c r="BN44" i="51" s="1"/>
  <c r="AG49" i="30"/>
  <c r="E61" i="30"/>
  <c r="E51" i="54" s="1"/>
  <c r="AH49" i="30"/>
  <c r="M61" i="30"/>
  <c r="M51" i="54" s="1"/>
  <c r="AK49" i="30"/>
  <c r="BR46" i="51" s="1"/>
  <c r="AD49" i="30"/>
  <c r="Q60" i="18"/>
  <c r="AI59" i="18"/>
  <c r="AG67" i="18"/>
  <c r="C59" i="18"/>
  <c r="AF59" i="18"/>
  <c r="X60" i="18"/>
  <c r="AE59" i="18"/>
  <c r="AE60" i="18" s="1"/>
  <c r="AJ67" i="18"/>
  <c r="AC21" i="19"/>
  <c r="AC61" i="19" s="1"/>
  <c r="AH38" i="19"/>
  <c r="AK38" i="19" s="1"/>
  <c r="AT35" i="51" s="1"/>
  <c r="AE47" i="19"/>
  <c r="AD49" i="19"/>
  <c r="AI58" i="19"/>
  <c r="AR58" i="19"/>
  <c r="AD59" i="19"/>
  <c r="AI67" i="19"/>
  <c r="F61" i="20"/>
  <c r="F40" i="54" s="1"/>
  <c r="F31" i="41" s="1"/>
  <c r="AI21" i="20"/>
  <c r="AC53" i="20"/>
  <c r="AD53" i="20"/>
  <c r="AF56" i="20"/>
  <c r="AH58" i="20"/>
  <c r="L38" i="37" s="1"/>
  <c r="N38" i="37" s="1"/>
  <c r="Q60" i="20"/>
  <c r="AI60" i="20" s="1"/>
  <c r="AI59" i="20"/>
  <c r="AC67" i="20"/>
  <c r="AC59" i="20" s="1"/>
  <c r="AC60" i="20" s="1"/>
  <c r="AD67" i="20"/>
  <c r="AF67" i="20"/>
  <c r="AK28" i="45"/>
  <c r="AX25" i="51" s="1"/>
  <c r="AK36" i="45"/>
  <c r="AX33" i="51" s="1"/>
  <c r="AH38" i="45"/>
  <c r="AK44" i="45"/>
  <c r="AX41" i="51" s="1"/>
  <c r="AD47" i="45"/>
  <c r="AD49" i="45"/>
  <c r="I53" i="45"/>
  <c r="I61" i="45" s="1"/>
  <c r="AK56" i="45"/>
  <c r="AX53" i="51" s="1"/>
  <c r="AD58" i="45"/>
  <c r="Q60" i="45"/>
  <c r="AI60" i="45" s="1"/>
  <c r="AI59" i="45"/>
  <c r="AG67" i="45"/>
  <c r="C59" i="45"/>
  <c r="X59" i="45"/>
  <c r="AF67" i="45"/>
  <c r="H61" i="21"/>
  <c r="H42" i="54" s="1"/>
  <c r="H33" i="41" s="1"/>
  <c r="M61" i="21"/>
  <c r="M42" i="54" s="1"/>
  <c r="M33" i="41" s="1"/>
  <c r="U61" i="21"/>
  <c r="U42" i="54" s="1"/>
  <c r="U33" i="41" s="1"/>
  <c r="Y61" i="21"/>
  <c r="Y42" i="54" s="1"/>
  <c r="Y33" i="41" s="1"/>
  <c r="AC38" i="21"/>
  <c r="AF53" i="21"/>
  <c r="AJ67" i="21"/>
  <c r="AK67" i="21" s="1"/>
  <c r="AC21" i="22"/>
  <c r="AC61" i="22" s="1"/>
  <c r="F61" i="22"/>
  <c r="F43" i="54" s="1"/>
  <c r="O61" i="22"/>
  <c r="O43" i="54" s="1"/>
  <c r="W61" i="22"/>
  <c r="AE47" i="22"/>
  <c r="AH58" i="22"/>
  <c r="L41" i="37" s="1"/>
  <c r="N41" i="37" s="1"/>
  <c r="Q60" i="22"/>
  <c r="AI60" i="22" s="1"/>
  <c r="AI59" i="22"/>
  <c r="L61" i="23"/>
  <c r="L44" i="54" s="1"/>
  <c r="L35" i="41" s="1"/>
  <c r="AH47" i="23"/>
  <c r="AK47" i="23" s="1"/>
  <c r="BD44" i="51" s="1"/>
  <c r="AD59" i="23"/>
  <c r="R60" i="23"/>
  <c r="AK49" i="25"/>
  <c r="BH46" i="51" s="1"/>
  <c r="AC47" i="26"/>
  <c r="AJ56" i="28"/>
  <c r="AD56" i="28"/>
  <c r="AI67" i="22"/>
  <c r="K61" i="23"/>
  <c r="K44" i="54" s="1"/>
  <c r="AA61" i="23"/>
  <c r="AA44" i="54" s="1"/>
  <c r="AA35" i="41" s="1"/>
  <c r="AI21" i="23"/>
  <c r="AC53" i="23"/>
  <c r="AD53" i="23"/>
  <c r="AF56" i="23"/>
  <c r="AG67" i="23"/>
  <c r="C59" i="23"/>
  <c r="AF67" i="23"/>
  <c r="X59" i="23"/>
  <c r="G61" i="24"/>
  <c r="G45" i="54" s="1"/>
  <c r="G36" i="41" s="1"/>
  <c r="AF21" i="24"/>
  <c r="P38" i="24"/>
  <c r="P61" i="24" s="1"/>
  <c r="AJ59" i="24"/>
  <c r="AD59" i="24"/>
  <c r="R60" i="24"/>
  <c r="T61" i="24"/>
  <c r="T45" i="54" s="1"/>
  <c r="T36" i="41" s="1"/>
  <c r="P21" i="25"/>
  <c r="P61" i="25" s="1"/>
  <c r="J61" i="25"/>
  <c r="J46" i="54" s="1"/>
  <c r="J37" i="41" s="1"/>
  <c r="N61" i="25"/>
  <c r="N46" i="54" s="1"/>
  <c r="N37" i="41" s="1"/>
  <c r="W61" i="25"/>
  <c r="AG38" i="25"/>
  <c r="AK47" i="25"/>
  <c r="BH44" i="51" s="1"/>
  <c r="AC53" i="25"/>
  <c r="AF56" i="25"/>
  <c r="Q60" i="25"/>
  <c r="AI60" i="25" s="1"/>
  <c r="AI59" i="25"/>
  <c r="I21" i="26"/>
  <c r="K61" i="26"/>
  <c r="K47" i="54" s="1"/>
  <c r="AB61" i="26"/>
  <c r="AB47" i="54" s="1"/>
  <c r="AB38" i="41" s="1"/>
  <c r="I38" i="26"/>
  <c r="AD49" i="26"/>
  <c r="AH67" i="26"/>
  <c r="D59" i="26"/>
  <c r="AH60" i="27"/>
  <c r="AH59" i="27"/>
  <c r="AF49" i="28"/>
  <c r="C60" i="29"/>
  <c r="AG60" i="29" s="1"/>
  <c r="AG59" i="29"/>
  <c r="AH21" i="30"/>
  <c r="C60" i="30"/>
  <c r="AG60" i="30" s="1"/>
  <c r="AG59" i="30"/>
  <c r="AK67" i="32"/>
  <c r="AF38" i="42"/>
  <c r="AF56" i="42"/>
  <c r="AF58" i="42"/>
  <c r="AE59" i="43"/>
  <c r="AE60" i="43" s="1"/>
  <c r="X60" i="43"/>
  <c r="AF60" i="43" s="1"/>
  <c r="AD38" i="18"/>
  <c r="AF56" i="18"/>
  <c r="AD58" i="18"/>
  <c r="Q61" i="18"/>
  <c r="AD38" i="19"/>
  <c r="AF56" i="19"/>
  <c r="AD58" i="19"/>
  <c r="E61" i="45"/>
  <c r="E41" i="54" s="1"/>
  <c r="E32" i="41" s="1"/>
  <c r="M61" i="45"/>
  <c r="M41" i="54" s="1"/>
  <c r="M32" i="41" s="1"/>
  <c r="Q61" i="45"/>
  <c r="U61" i="45"/>
  <c r="U41" i="54" s="1"/>
  <c r="U32" i="41" s="1"/>
  <c r="Y61" i="45"/>
  <c r="Y41" i="54" s="1"/>
  <c r="Y32" i="41" s="1"/>
  <c r="AC67" i="45"/>
  <c r="AC59" i="45" s="1"/>
  <c r="AC60" i="45" s="1"/>
  <c r="AD67" i="45"/>
  <c r="I21" i="21"/>
  <c r="E61" i="21"/>
  <c r="E42" i="54" s="1"/>
  <c r="J61" i="21"/>
  <c r="J42" i="54" s="1"/>
  <c r="J33" i="41" s="1"/>
  <c r="N61" i="21"/>
  <c r="N42" i="54" s="1"/>
  <c r="N33" i="41" s="1"/>
  <c r="R61" i="21"/>
  <c r="V61" i="21"/>
  <c r="V42" i="54" s="1"/>
  <c r="V33" i="41" s="1"/>
  <c r="Z61" i="21"/>
  <c r="Z42" i="54" s="1"/>
  <c r="Z33" i="41" s="1"/>
  <c r="AK28" i="21"/>
  <c r="AZ25" i="51" s="1"/>
  <c r="AK36" i="21"/>
  <c r="AZ33" i="51" s="1"/>
  <c r="AK44" i="21"/>
  <c r="AZ41" i="51" s="1"/>
  <c r="AD47" i="21"/>
  <c r="AD49" i="21"/>
  <c r="AH53" i="21"/>
  <c r="AK53" i="21" s="1"/>
  <c r="AZ50" i="51" s="1"/>
  <c r="AH67" i="21"/>
  <c r="D59" i="21"/>
  <c r="AK16" i="22"/>
  <c r="BB13" i="51" s="1"/>
  <c r="AH21" i="22"/>
  <c r="M61" i="22"/>
  <c r="M43" i="54" s="1"/>
  <c r="Q61" i="22"/>
  <c r="U61" i="22"/>
  <c r="U43" i="54" s="1"/>
  <c r="Y61" i="22"/>
  <c r="Y43" i="54" s="1"/>
  <c r="AE38" i="22"/>
  <c r="AE61" i="22" s="1"/>
  <c r="P47" i="22"/>
  <c r="P61" i="22" s="1"/>
  <c r="AH49" i="22"/>
  <c r="AK49" i="22" s="1"/>
  <c r="BB46" i="51" s="1"/>
  <c r="I53" i="22"/>
  <c r="AK56" i="22"/>
  <c r="BB53" i="51" s="1"/>
  <c r="AD58" i="22"/>
  <c r="R60" i="22"/>
  <c r="I67" i="22"/>
  <c r="I59" i="22" s="1"/>
  <c r="I60" i="22" s="1"/>
  <c r="AG67" i="22"/>
  <c r="C59" i="22"/>
  <c r="AF59" i="22"/>
  <c r="X60" i="22"/>
  <c r="AF60" i="22" s="1"/>
  <c r="AE59" i="22"/>
  <c r="AE60" i="22" s="1"/>
  <c r="AJ67" i="22"/>
  <c r="AK67" i="22" s="1"/>
  <c r="AC21" i="23"/>
  <c r="AC61" i="23" s="1"/>
  <c r="AG21" i="23"/>
  <c r="AK24" i="23"/>
  <c r="BD21" i="51" s="1"/>
  <c r="AK32" i="23"/>
  <c r="BD29" i="51" s="1"/>
  <c r="AD38" i="23"/>
  <c r="AE47" i="23"/>
  <c r="AF47" i="23"/>
  <c r="AC56" i="23"/>
  <c r="AG56" i="23"/>
  <c r="AC47" i="24"/>
  <c r="I47" i="24"/>
  <c r="AF49" i="24"/>
  <c r="F61" i="25"/>
  <c r="F46" i="54" s="1"/>
  <c r="O61" i="25"/>
  <c r="O46" i="54" s="1"/>
  <c r="O37" i="41" s="1"/>
  <c r="T61" i="25"/>
  <c r="T46" i="54" s="1"/>
  <c r="T37" i="41" s="1"/>
  <c r="AB61" i="25"/>
  <c r="AB46" i="54" s="1"/>
  <c r="AB37" i="41" s="1"/>
  <c r="AH47" i="25"/>
  <c r="AK53" i="25"/>
  <c r="BH50" i="51" s="1"/>
  <c r="P21" i="26"/>
  <c r="P61" i="26" s="1"/>
  <c r="L61" i="26"/>
  <c r="L47" i="54" s="1"/>
  <c r="L38" i="41" s="1"/>
  <c r="AC38" i="26"/>
  <c r="AJ56" i="26"/>
  <c r="AD56" i="26"/>
  <c r="AC21" i="27"/>
  <c r="AC61" i="27" s="1"/>
  <c r="Z61" i="27"/>
  <c r="Z48" i="54" s="1"/>
  <c r="P38" i="28"/>
  <c r="G61" i="28"/>
  <c r="G49" i="54" s="1"/>
  <c r="G40" i="41" s="1"/>
  <c r="AD49" i="28"/>
  <c r="X60" i="28"/>
  <c r="AF60" i="28" s="1"/>
  <c r="AE59" i="28"/>
  <c r="AE60" i="28" s="1"/>
  <c r="AF60" i="29"/>
  <c r="C61" i="30"/>
  <c r="AJ53" i="31"/>
  <c r="AD53" i="31"/>
  <c r="AD21" i="43"/>
  <c r="AD21" i="16"/>
  <c r="AD21" i="17"/>
  <c r="AD21" i="18"/>
  <c r="AD21" i="19"/>
  <c r="AD21" i="20"/>
  <c r="F61" i="45"/>
  <c r="F41" i="54" s="1"/>
  <c r="F32" i="41" s="1"/>
  <c r="J61" i="45"/>
  <c r="J41" i="54" s="1"/>
  <c r="N61" i="45"/>
  <c r="N41" i="54" s="1"/>
  <c r="N32" i="41" s="1"/>
  <c r="V61" i="45"/>
  <c r="V41" i="54" s="1"/>
  <c r="V32" i="41" s="1"/>
  <c r="Z61" i="45"/>
  <c r="Z41" i="54" s="1"/>
  <c r="Z32" i="41" s="1"/>
  <c r="AD21" i="45"/>
  <c r="AK66" i="45"/>
  <c r="AK12" i="21"/>
  <c r="AZ9" i="51" s="1"/>
  <c r="AK20" i="21"/>
  <c r="AZ17" i="51" s="1"/>
  <c r="F61" i="21"/>
  <c r="F42" i="54" s="1"/>
  <c r="AI21" i="21"/>
  <c r="AK48" i="21"/>
  <c r="AZ45" i="51" s="1"/>
  <c r="AD53" i="21"/>
  <c r="AF56" i="21"/>
  <c r="AH58" i="21"/>
  <c r="Q60" i="21"/>
  <c r="AI59" i="21"/>
  <c r="AD67" i="21"/>
  <c r="I21" i="22"/>
  <c r="I61" i="22" s="1"/>
  <c r="E61" i="22"/>
  <c r="E43" i="54" s="1"/>
  <c r="J61" i="22"/>
  <c r="J43" i="54" s="1"/>
  <c r="N61" i="22"/>
  <c r="N43" i="54" s="1"/>
  <c r="V61" i="22"/>
  <c r="V43" i="54" s="1"/>
  <c r="Z61" i="22"/>
  <c r="Z43" i="54" s="1"/>
  <c r="AK28" i="22"/>
  <c r="BB25" i="51" s="1"/>
  <c r="AH38" i="22"/>
  <c r="AK38" i="22" s="1"/>
  <c r="BB35" i="51" s="1"/>
  <c r="AK44" i="22"/>
  <c r="BB41" i="51" s="1"/>
  <c r="AD47" i="22"/>
  <c r="AD49" i="22"/>
  <c r="AH53" i="22"/>
  <c r="AK53" i="22" s="1"/>
  <c r="BB50" i="51" s="1"/>
  <c r="AD59" i="22"/>
  <c r="AH67" i="22"/>
  <c r="D59" i="22"/>
  <c r="AH21" i="23"/>
  <c r="H61" i="23"/>
  <c r="H44" i="54" s="1"/>
  <c r="H35" i="41" s="1"/>
  <c r="AE38" i="23"/>
  <c r="P47" i="23"/>
  <c r="P61" i="23" s="1"/>
  <c r="AH49" i="23"/>
  <c r="AK49" i="23" s="1"/>
  <c r="BD46" i="51" s="1"/>
  <c r="I53" i="23"/>
  <c r="I61" i="23" s="1"/>
  <c r="AK56" i="23"/>
  <c r="BD53" i="51" s="1"/>
  <c r="AD58" i="23"/>
  <c r="Q60" i="23"/>
  <c r="AI59" i="23"/>
  <c r="AH59" i="23"/>
  <c r="AJ67" i="23"/>
  <c r="AC21" i="24"/>
  <c r="AC61" i="24" s="1"/>
  <c r="AK47" i="24"/>
  <c r="BF44" i="51" s="1"/>
  <c r="AF56" i="24"/>
  <c r="AG58" i="24"/>
  <c r="L61" i="25"/>
  <c r="L46" i="54" s="1"/>
  <c r="L37" i="41" s="1"/>
  <c r="AF21" i="25"/>
  <c r="AH56" i="25"/>
  <c r="F44" i="37" s="1"/>
  <c r="H44" i="37" s="1"/>
  <c r="AH67" i="25"/>
  <c r="D59" i="25"/>
  <c r="AD67" i="25"/>
  <c r="AH21" i="26"/>
  <c r="V61" i="26"/>
  <c r="V47" i="54" s="1"/>
  <c r="V38" i="41" s="1"/>
  <c r="Z61" i="26"/>
  <c r="Z47" i="54" s="1"/>
  <c r="Z38" i="41" s="1"/>
  <c r="AE38" i="26"/>
  <c r="AD47" i="26"/>
  <c r="AK49" i="26"/>
  <c r="BJ46" i="51" s="1"/>
  <c r="AG21" i="27"/>
  <c r="L61" i="27"/>
  <c r="L48" i="54" s="1"/>
  <c r="T61" i="27"/>
  <c r="T48" i="54" s="1"/>
  <c r="X61" i="27"/>
  <c r="AF21" i="27"/>
  <c r="AB61" i="27"/>
  <c r="AB48" i="54" s="1"/>
  <c r="P38" i="27"/>
  <c r="I38" i="27"/>
  <c r="AK38" i="27"/>
  <c r="BL35" i="51" s="1"/>
  <c r="P47" i="27"/>
  <c r="AG59" i="27"/>
  <c r="C60" i="27"/>
  <c r="AG60" i="27" s="1"/>
  <c r="P61" i="28"/>
  <c r="E61" i="28"/>
  <c r="E49" i="54" s="1"/>
  <c r="J61" i="28"/>
  <c r="J49" i="54" s="1"/>
  <c r="J40" i="41" s="1"/>
  <c r="AI21" i="28"/>
  <c r="E61" i="23"/>
  <c r="E44" i="54" s="1"/>
  <c r="E35" i="41" s="1"/>
  <c r="M61" i="23"/>
  <c r="M44" i="54" s="1"/>
  <c r="M35" i="41" s="1"/>
  <c r="Q61" i="23"/>
  <c r="U61" i="23"/>
  <c r="U44" i="54" s="1"/>
  <c r="U35" i="41" s="1"/>
  <c r="Y61" i="23"/>
  <c r="Y44" i="54" s="1"/>
  <c r="Y35" i="41" s="1"/>
  <c r="AH67" i="23"/>
  <c r="AK16" i="24"/>
  <c r="BF13" i="51" s="1"/>
  <c r="AH21" i="24"/>
  <c r="AK21" i="24" s="1"/>
  <c r="BF18" i="51" s="1"/>
  <c r="M61" i="24"/>
  <c r="M45" i="54" s="1"/>
  <c r="M36" i="41" s="1"/>
  <c r="U61" i="24"/>
  <c r="U45" i="54" s="1"/>
  <c r="U36" i="41" s="1"/>
  <c r="Y61" i="24"/>
  <c r="Y45" i="54" s="1"/>
  <c r="Y36" i="41" s="1"/>
  <c r="AE38" i="24"/>
  <c r="AE61" i="24" s="1"/>
  <c r="P47" i="24"/>
  <c r="AH49" i="24"/>
  <c r="AK49" i="24" s="1"/>
  <c r="BF46" i="51" s="1"/>
  <c r="I53" i="24"/>
  <c r="AK56" i="24"/>
  <c r="BF53" i="51" s="1"/>
  <c r="AD58" i="24"/>
  <c r="I67" i="24"/>
  <c r="I59" i="24" s="1"/>
  <c r="I60" i="24" s="1"/>
  <c r="AG67" i="24"/>
  <c r="C59" i="24"/>
  <c r="AF59" i="24"/>
  <c r="X60" i="24"/>
  <c r="AE59" i="24"/>
  <c r="AE60" i="24" s="1"/>
  <c r="AJ67" i="24"/>
  <c r="AC21" i="25"/>
  <c r="AC61" i="25" s="1"/>
  <c r="AJ21" i="25"/>
  <c r="AK24" i="25"/>
  <c r="BH21" i="51" s="1"/>
  <c r="AK32" i="25"/>
  <c r="BH29" i="51" s="1"/>
  <c r="AD38" i="25"/>
  <c r="AE47" i="25"/>
  <c r="AF47" i="25"/>
  <c r="AK52" i="25"/>
  <c r="BH49" i="51" s="1"/>
  <c r="AC56" i="25"/>
  <c r="AG56" i="25"/>
  <c r="AJ59" i="25"/>
  <c r="AK66" i="25"/>
  <c r="AI67" i="25"/>
  <c r="AK12" i="26"/>
  <c r="BJ9" i="51" s="1"/>
  <c r="AK20" i="26"/>
  <c r="BJ17" i="51" s="1"/>
  <c r="F61" i="26"/>
  <c r="F47" i="54" s="1"/>
  <c r="AI21" i="26"/>
  <c r="AK48" i="26"/>
  <c r="BJ45" i="51" s="1"/>
  <c r="AC53" i="26"/>
  <c r="AD53" i="26"/>
  <c r="AF56" i="26"/>
  <c r="AH58" i="26"/>
  <c r="L45" i="37" s="1"/>
  <c r="N45" i="37" s="1"/>
  <c r="Q60" i="26"/>
  <c r="AI60" i="26" s="1"/>
  <c r="AI59" i="26"/>
  <c r="AC67" i="26"/>
  <c r="AC59" i="26" s="1"/>
  <c r="AC60" i="26" s="1"/>
  <c r="AD67" i="26"/>
  <c r="I21" i="27"/>
  <c r="AD21" i="27"/>
  <c r="V61" i="27"/>
  <c r="V48" i="54" s="1"/>
  <c r="AH38" i="27"/>
  <c r="AD47" i="27"/>
  <c r="AD49" i="27"/>
  <c r="AH53" i="27"/>
  <c r="AK53" i="27" s="1"/>
  <c r="BL50" i="51" s="1"/>
  <c r="J61" i="27"/>
  <c r="J48" i="54" s="1"/>
  <c r="AI67" i="27"/>
  <c r="S59" i="27"/>
  <c r="AC38" i="28"/>
  <c r="AH47" i="28"/>
  <c r="AF47" i="28"/>
  <c r="AH56" i="28"/>
  <c r="F47" i="37" s="1"/>
  <c r="AJ67" i="28"/>
  <c r="AK67" i="28" s="1"/>
  <c r="R59" i="28"/>
  <c r="AD67" i="28"/>
  <c r="AJ38" i="29"/>
  <c r="AD38" i="29"/>
  <c r="AH59" i="29"/>
  <c r="D60" i="29"/>
  <c r="AH60" i="29" s="1"/>
  <c r="AI67" i="29"/>
  <c r="Q59" i="29"/>
  <c r="AE47" i="30"/>
  <c r="F61" i="31"/>
  <c r="F52" i="54" s="1"/>
  <c r="AH21" i="31"/>
  <c r="AD21" i="21"/>
  <c r="AD21" i="22"/>
  <c r="F61" i="23"/>
  <c r="F44" i="54" s="1"/>
  <c r="F35" i="41" s="1"/>
  <c r="J61" i="23"/>
  <c r="J44" i="54" s="1"/>
  <c r="N61" i="23"/>
  <c r="N44" i="54" s="1"/>
  <c r="N35" i="41" s="1"/>
  <c r="V61" i="23"/>
  <c r="V44" i="54" s="1"/>
  <c r="V35" i="41" s="1"/>
  <c r="Z61" i="23"/>
  <c r="Z44" i="54" s="1"/>
  <c r="Z35" i="41" s="1"/>
  <c r="AD21" i="23"/>
  <c r="AD67" i="23"/>
  <c r="I21" i="24"/>
  <c r="E61" i="24"/>
  <c r="E45" i="54" s="1"/>
  <c r="E36" i="41" s="1"/>
  <c r="J61" i="24"/>
  <c r="J45" i="54" s="1"/>
  <c r="N61" i="24"/>
  <c r="N45" i="54" s="1"/>
  <c r="N36" i="41" s="1"/>
  <c r="R61" i="24"/>
  <c r="V61" i="24"/>
  <c r="V45" i="54" s="1"/>
  <c r="V36" i="41" s="1"/>
  <c r="Z61" i="24"/>
  <c r="Z45" i="54" s="1"/>
  <c r="Z36" i="41" s="1"/>
  <c r="AK28" i="24"/>
  <c r="BF25" i="51" s="1"/>
  <c r="AH38" i="24"/>
  <c r="AK38" i="24" s="1"/>
  <c r="BF35" i="51" s="1"/>
  <c r="AK44" i="24"/>
  <c r="BF41" i="51" s="1"/>
  <c r="AD47" i="24"/>
  <c r="AD49" i="24"/>
  <c r="AH53" i="24"/>
  <c r="AK53" i="24" s="1"/>
  <c r="BF50" i="51" s="1"/>
  <c r="AH67" i="24"/>
  <c r="D59" i="24"/>
  <c r="AK16" i="25"/>
  <c r="BH13" i="51" s="1"/>
  <c r="AH21" i="25"/>
  <c r="M61" i="25"/>
  <c r="M46" i="54" s="1"/>
  <c r="M37" i="41" s="1"/>
  <c r="U61" i="25"/>
  <c r="U46" i="54" s="1"/>
  <c r="U37" i="41" s="1"/>
  <c r="Y61" i="25"/>
  <c r="Y46" i="54" s="1"/>
  <c r="Y37" i="41" s="1"/>
  <c r="AE38" i="25"/>
  <c r="AE61" i="25" s="1"/>
  <c r="P47" i="25"/>
  <c r="AH49" i="25"/>
  <c r="I53" i="25"/>
  <c r="I61" i="25" s="1"/>
  <c r="AK56" i="25"/>
  <c r="BH53" i="51" s="1"/>
  <c r="AD58" i="25"/>
  <c r="R60" i="25"/>
  <c r="I67" i="25"/>
  <c r="I59" i="25" s="1"/>
  <c r="I60" i="25" s="1"/>
  <c r="AG67" i="25"/>
  <c r="C59" i="25"/>
  <c r="AF59" i="25"/>
  <c r="X60" i="25"/>
  <c r="AF60" i="25" s="1"/>
  <c r="AE59" i="25"/>
  <c r="AE60" i="25" s="1"/>
  <c r="AJ67" i="25"/>
  <c r="AC21" i="26"/>
  <c r="AJ21" i="26"/>
  <c r="AK24" i="26"/>
  <c r="BJ21" i="51" s="1"/>
  <c r="AD38" i="26"/>
  <c r="AE47" i="26"/>
  <c r="AK40" i="26"/>
  <c r="BJ37" i="51" s="1"/>
  <c r="AF47" i="26"/>
  <c r="AK52" i="26"/>
  <c r="BJ49" i="51" s="1"/>
  <c r="AG56" i="26"/>
  <c r="AJ59" i="26"/>
  <c r="AI67" i="26"/>
  <c r="F61" i="27"/>
  <c r="F48" i="54" s="1"/>
  <c r="K61" i="27"/>
  <c r="K48" i="54" s="1"/>
  <c r="AA61" i="27"/>
  <c r="AA48" i="54" s="1"/>
  <c r="AI21" i="27"/>
  <c r="AD53" i="27"/>
  <c r="AF56" i="27"/>
  <c r="AH58" i="27"/>
  <c r="I21" i="28"/>
  <c r="AE21" i="28"/>
  <c r="V61" i="28"/>
  <c r="V49" i="54" s="1"/>
  <c r="V40" i="41" s="1"/>
  <c r="AK38" i="28"/>
  <c r="BN35" i="51" s="1"/>
  <c r="AF53" i="28"/>
  <c r="S59" i="28"/>
  <c r="AI67" i="28"/>
  <c r="C61" i="29"/>
  <c r="AC47" i="30"/>
  <c r="AE21" i="31"/>
  <c r="D60" i="31"/>
  <c r="AH60" i="31" s="1"/>
  <c r="AH59" i="31"/>
  <c r="E61" i="27"/>
  <c r="E48" i="54" s="1"/>
  <c r="M61" i="27"/>
  <c r="M48" i="54" s="1"/>
  <c r="Q61" i="27"/>
  <c r="U61" i="27"/>
  <c r="U48" i="54" s="1"/>
  <c r="Y61" i="27"/>
  <c r="Y48" i="54" s="1"/>
  <c r="AE59" i="27"/>
  <c r="AE60" i="27" s="1"/>
  <c r="AE61" i="27" s="1"/>
  <c r="AF67" i="27"/>
  <c r="AC21" i="28"/>
  <c r="AG21" i="28"/>
  <c r="L61" i="28"/>
  <c r="L49" i="54" s="1"/>
  <c r="L40" i="41" s="1"/>
  <c r="Q61" i="28"/>
  <c r="U61" i="28"/>
  <c r="U49" i="54" s="1"/>
  <c r="U40" i="41" s="1"/>
  <c r="Y61" i="28"/>
  <c r="Y49" i="54" s="1"/>
  <c r="Y40" i="41" s="1"/>
  <c r="AD21" i="28"/>
  <c r="I38" i="28"/>
  <c r="AD47" i="28"/>
  <c r="AK49" i="28"/>
  <c r="BN46" i="51" s="1"/>
  <c r="P53" i="28"/>
  <c r="AK53" i="28"/>
  <c r="BN50" i="51" s="1"/>
  <c r="P56" i="28"/>
  <c r="AF56" i="28"/>
  <c r="AI59" i="28"/>
  <c r="AF67" i="28"/>
  <c r="AC21" i="29"/>
  <c r="AC61" i="29" s="1"/>
  <c r="AD47" i="29"/>
  <c r="AK58" i="29"/>
  <c r="BP55" i="51" s="1"/>
  <c r="AF59" i="29"/>
  <c r="P21" i="30"/>
  <c r="I21" i="30"/>
  <c r="AK21" i="30"/>
  <c r="BR18" i="51" s="1"/>
  <c r="AJ38" i="30"/>
  <c r="AD38" i="30"/>
  <c r="AD58" i="30"/>
  <c r="AH59" i="30"/>
  <c r="AK59" i="30" s="1"/>
  <c r="BR56" i="51" s="1"/>
  <c r="D60" i="30"/>
  <c r="AF59" i="30"/>
  <c r="AE59" i="30"/>
  <c r="AE60" i="30" s="1"/>
  <c r="AI60" i="30"/>
  <c r="F59" i="30"/>
  <c r="AD59" i="30" s="1"/>
  <c r="AH67" i="30"/>
  <c r="AK67" i="30" s="1"/>
  <c r="P21" i="31"/>
  <c r="P61" i="31" s="1"/>
  <c r="I21" i="31"/>
  <c r="I61" i="31" s="1"/>
  <c r="I38" i="31"/>
  <c r="AD38" i="31"/>
  <c r="AD21" i="24"/>
  <c r="AD21" i="25"/>
  <c r="AD21" i="26"/>
  <c r="AF60" i="27"/>
  <c r="AF59" i="27"/>
  <c r="AG67" i="27"/>
  <c r="H61" i="28"/>
  <c r="H49" i="54" s="1"/>
  <c r="H40" i="41" s="1"/>
  <c r="M61" i="28"/>
  <c r="M49" i="54" s="1"/>
  <c r="AK21" i="28"/>
  <c r="BN18" i="51" s="1"/>
  <c r="AK33" i="28"/>
  <c r="BN30" i="51" s="1"/>
  <c r="AH38" i="28"/>
  <c r="AE47" i="28"/>
  <c r="AC53" i="28"/>
  <c r="AH58" i="28"/>
  <c r="L47" i="37" s="1"/>
  <c r="D60" i="28"/>
  <c r="AH60" i="28" s="1"/>
  <c r="AH59" i="28"/>
  <c r="AG67" i="28"/>
  <c r="C59" i="28"/>
  <c r="K61" i="29"/>
  <c r="K50" i="54" s="1"/>
  <c r="T61" i="29"/>
  <c r="T50" i="54" s="1"/>
  <c r="T41" i="41" s="1"/>
  <c r="X61" i="29"/>
  <c r="AB61" i="29"/>
  <c r="AB50" i="54" s="1"/>
  <c r="AB41" i="41" s="1"/>
  <c r="AD49" i="29"/>
  <c r="M61" i="29"/>
  <c r="M50" i="54" s="1"/>
  <c r="M41" i="41" s="1"/>
  <c r="AC21" i="30"/>
  <c r="S61" i="30"/>
  <c r="S51" i="54" s="1"/>
  <c r="AA61" i="30"/>
  <c r="AA51" i="54" s="1"/>
  <c r="AD47" i="30"/>
  <c r="AK58" i="30"/>
  <c r="BR55" i="51" s="1"/>
  <c r="AD21" i="31"/>
  <c r="AF21" i="28"/>
  <c r="P21" i="29"/>
  <c r="D61" i="29"/>
  <c r="H61" i="29"/>
  <c r="H50" i="54" s="1"/>
  <c r="H41" i="41" s="1"/>
  <c r="L61" i="29"/>
  <c r="L50" i="54" s="1"/>
  <c r="L41" i="41" s="1"/>
  <c r="AK26" i="29"/>
  <c r="BP23" i="51" s="1"/>
  <c r="AK34" i="29"/>
  <c r="BP31" i="51" s="1"/>
  <c r="AF38" i="29"/>
  <c r="AK46" i="29"/>
  <c r="BP43" i="51" s="1"/>
  <c r="P53" i="29"/>
  <c r="AK50" i="29"/>
  <c r="BP47" i="51" s="1"/>
  <c r="AD53" i="29"/>
  <c r="AE56" i="29"/>
  <c r="AE61" i="29" s="1"/>
  <c r="AE59" i="29"/>
  <c r="AE60" i="29" s="1"/>
  <c r="P67" i="29"/>
  <c r="P59" i="29" s="1"/>
  <c r="P60" i="29" s="1"/>
  <c r="AK64" i="29"/>
  <c r="AJ67" i="29"/>
  <c r="AK67" i="29" s="1"/>
  <c r="R59" i="29"/>
  <c r="AD67" i="29"/>
  <c r="D61" i="30"/>
  <c r="H61" i="30"/>
  <c r="H51" i="54" s="1"/>
  <c r="L61" i="30"/>
  <c r="L51" i="54" s="1"/>
  <c r="U61" i="30"/>
  <c r="U51" i="54" s="1"/>
  <c r="Y61" i="30"/>
  <c r="Y51" i="54" s="1"/>
  <c r="AK26" i="30"/>
  <c r="BR23" i="51" s="1"/>
  <c r="AK34" i="30"/>
  <c r="BR31" i="51" s="1"/>
  <c r="AF38" i="30"/>
  <c r="AK46" i="30"/>
  <c r="BR43" i="51" s="1"/>
  <c r="P53" i="30"/>
  <c r="AK50" i="30"/>
  <c r="BR47" i="51" s="1"/>
  <c r="AD53" i="30"/>
  <c r="AE56" i="30"/>
  <c r="Q61" i="30"/>
  <c r="I67" i="30"/>
  <c r="I59" i="30" s="1"/>
  <c r="I60" i="30" s="1"/>
  <c r="AC21" i="31"/>
  <c r="AJ58" i="31"/>
  <c r="AD58" i="31"/>
  <c r="T60" i="31"/>
  <c r="AD59" i="31"/>
  <c r="AE67" i="31"/>
  <c r="AH67" i="31"/>
  <c r="AK67" i="31"/>
  <c r="AF67" i="31"/>
  <c r="X59" i="31"/>
  <c r="AJ59" i="31" s="1"/>
  <c r="J61" i="32"/>
  <c r="J53" i="54" s="1"/>
  <c r="J44" i="41" s="1"/>
  <c r="N61" i="32"/>
  <c r="N53" i="54" s="1"/>
  <c r="N44" i="41" s="1"/>
  <c r="S61" i="32"/>
  <c r="S53" i="54" s="1"/>
  <c r="S44" i="41" s="1"/>
  <c r="W61" i="32"/>
  <c r="AA61" i="32"/>
  <c r="AA53" i="54" s="1"/>
  <c r="AA44" i="41" s="1"/>
  <c r="AK18" i="29"/>
  <c r="BP15" i="51" s="1"/>
  <c r="AD21" i="29"/>
  <c r="I38" i="29"/>
  <c r="AG38" i="29"/>
  <c r="I47" i="29"/>
  <c r="I61" i="29" s="1"/>
  <c r="AF49" i="29"/>
  <c r="AK54" i="29"/>
  <c r="BP51" i="51" s="1"/>
  <c r="AH56" i="29"/>
  <c r="F48" i="37" s="1"/>
  <c r="AF58" i="29"/>
  <c r="AG67" i="29"/>
  <c r="AE21" i="30"/>
  <c r="AK10" i="30"/>
  <c r="BR7" i="51" s="1"/>
  <c r="AK18" i="30"/>
  <c r="BR15" i="51" s="1"/>
  <c r="Z61" i="30"/>
  <c r="Z51" i="54" s="1"/>
  <c r="AD21" i="30"/>
  <c r="I38" i="30"/>
  <c r="AG38" i="30"/>
  <c r="I47" i="30"/>
  <c r="AF49" i="30"/>
  <c r="AK54" i="30"/>
  <c r="BR51" i="51" s="1"/>
  <c r="AH56" i="30"/>
  <c r="F49" i="37" s="1"/>
  <c r="H49" i="37" s="1"/>
  <c r="AF58" i="30"/>
  <c r="R61" i="30"/>
  <c r="M61" i="31"/>
  <c r="M52" i="54" s="1"/>
  <c r="M43" i="41" s="1"/>
  <c r="R61" i="31"/>
  <c r="AJ21" i="31"/>
  <c r="V61" i="31"/>
  <c r="V52" i="54" s="1"/>
  <c r="V43" i="41" s="1"/>
  <c r="Z61" i="31"/>
  <c r="Z52" i="54" s="1"/>
  <c r="Z43" i="41" s="1"/>
  <c r="AG21" i="31"/>
  <c r="AG67" i="31"/>
  <c r="E59" i="31"/>
  <c r="AI67" i="31"/>
  <c r="Q59" i="31"/>
  <c r="O61" i="32"/>
  <c r="O53" i="54" s="1"/>
  <c r="P38" i="32"/>
  <c r="AC38" i="32"/>
  <c r="AG53" i="32"/>
  <c r="E61" i="32"/>
  <c r="E53" i="54" s="1"/>
  <c r="AD59" i="32"/>
  <c r="R60" i="30"/>
  <c r="AE67" i="30"/>
  <c r="AK14" i="31"/>
  <c r="BT11" i="51" s="1"/>
  <c r="T61" i="31"/>
  <c r="T52" i="54" s="1"/>
  <c r="T43" i="41" s="1"/>
  <c r="AF21" i="31"/>
  <c r="AB61" i="31"/>
  <c r="AB52" i="54" s="1"/>
  <c r="AB43" i="41" s="1"/>
  <c r="AC38" i="31"/>
  <c r="AC47" i="31"/>
  <c r="AD47" i="31"/>
  <c r="AD49" i="31"/>
  <c r="AF53" i="31"/>
  <c r="AG58" i="31"/>
  <c r="AF58" i="31"/>
  <c r="P21" i="32"/>
  <c r="G61" i="32"/>
  <c r="G53" i="54" s="1"/>
  <c r="G44" i="41" s="1"/>
  <c r="AF47" i="32"/>
  <c r="AK49" i="32"/>
  <c r="BV46" i="51" s="1"/>
  <c r="I56" i="32"/>
  <c r="AK56" i="32"/>
  <c r="BV53" i="51" s="1"/>
  <c r="AG60" i="32"/>
  <c r="X59" i="32"/>
  <c r="AF67" i="32"/>
  <c r="AF21" i="29"/>
  <c r="T61" i="30"/>
  <c r="T51" i="54" s="1"/>
  <c r="X61" i="30"/>
  <c r="AB61" i="30"/>
  <c r="AB51" i="54" s="1"/>
  <c r="AF21" i="30"/>
  <c r="P67" i="30"/>
  <c r="P59" i="30" s="1"/>
  <c r="P60" i="30" s="1"/>
  <c r="AK64" i="30"/>
  <c r="AD67" i="30"/>
  <c r="L61" i="31"/>
  <c r="L52" i="54" s="1"/>
  <c r="L43" i="41" s="1"/>
  <c r="U61" i="31"/>
  <c r="U52" i="54" s="1"/>
  <c r="U43" i="41" s="1"/>
  <c r="AK26" i="31"/>
  <c r="BT23" i="51" s="1"/>
  <c r="AK34" i="31"/>
  <c r="BT31" i="51" s="1"/>
  <c r="AF38" i="31"/>
  <c r="AK46" i="31"/>
  <c r="BT43" i="51" s="1"/>
  <c r="AE53" i="31"/>
  <c r="AD56" i="31"/>
  <c r="C60" i="31"/>
  <c r="AC21" i="32"/>
  <c r="AC61" i="32" s="1"/>
  <c r="I21" i="32"/>
  <c r="R61" i="32"/>
  <c r="V61" i="32"/>
  <c r="V53" i="54" s="1"/>
  <c r="V44" i="41" s="1"/>
  <c r="I38" i="32"/>
  <c r="AH47" i="32"/>
  <c r="AH58" i="32"/>
  <c r="L51" i="37" s="1"/>
  <c r="N51" i="37" s="1"/>
  <c r="AG59" i="32"/>
  <c r="AH67" i="32"/>
  <c r="D59" i="32"/>
  <c r="D60" i="53"/>
  <c r="C61" i="31"/>
  <c r="G61" i="31"/>
  <c r="G52" i="54" s="1"/>
  <c r="G43" i="41" s="1"/>
  <c r="K61" i="31"/>
  <c r="K52" i="54" s="1"/>
  <c r="O61" i="31"/>
  <c r="O52" i="54" s="1"/>
  <c r="O43" i="41" s="1"/>
  <c r="S61" i="31"/>
  <c r="S52" i="54" s="1"/>
  <c r="S43" i="41" s="1"/>
  <c r="W61" i="31"/>
  <c r="AA61" i="31"/>
  <c r="AA52" i="54" s="1"/>
  <c r="AA43" i="41" s="1"/>
  <c r="AD67" i="31"/>
  <c r="AJ21" i="32"/>
  <c r="AD38" i="32"/>
  <c r="I47" i="32"/>
  <c r="AG47" i="32"/>
  <c r="AF58" i="32"/>
  <c r="AI67" i="32"/>
  <c r="Q59" i="32"/>
  <c r="F60" i="53"/>
  <c r="AE21" i="32"/>
  <c r="AE38" i="32"/>
  <c r="P47" i="32"/>
  <c r="AK47" i="32"/>
  <c r="BV44" i="51" s="1"/>
  <c r="AD49" i="32"/>
  <c r="AE53" i="32"/>
  <c r="AH53" i="32"/>
  <c r="AK53" i="32" s="1"/>
  <c r="BV50" i="51" s="1"/>
  <c r="AH56" i="32"/>
  <c r="F51" i="37" s="1"/>
  <c r="R60" i="32"/>
  <c r="AJ59" i="32"/>
  <c r="AD67" i="32"/>
  <c r="AD21" i="32"/>
  <c r="AH18" i="41" l="1"/>
  <c r="AE61" i="45"/>
  <c r="AE61" i="21"/>
  <c r="AK59" i="31"/>
  <c r="BT56" i="51" s="1"/>
  <c r="BS56" i="51"/>
  <c r="AE61" i="19"/>
  <c r="AD60" i="16"/>
  <c r="Y62" i="54"/>
  <c r="Y42" i="41"/>
  <c r="D15" i="46"/>
  <c r="F17" i="48"/>
  <c r="P50" i="54"/>
  <c r="K41" i="41"/>
  <c r="P41" i="41" s="1"/>
  <c r="G21" i="48"/>
  <c r="N21" i="48" s="1"/>
  <c r="Q48" i="54"/>
  <c r="AK58" i="27"/>
  <c r="BL55" i="51" s="1"/>
  <c r="L46" i="37"/>
  <c r="N46" i="37" s="1"/>
  <c r="D60" i="25"/>
  <c r="AH59" i="25"/>
  <c r="D1837" i="41"/>
  <c r="V34" i="41"/>
  <c r="V45" i="41" s="1"/>
  <c r="V59" i="54"/>
  <c r="AJ60" i="22"/>
  <c r="AD60" i="22"/>
  <c r="AI61" i="45"/>
  <c r="G18" i="48"/>
  <c r="N18" i="48" s="1"/>
  <c r="Q41" i="54"/>
  <c r="AE61" i="16"/>
  <c r="C60" i="13"/>
  <c r="AG59" i="13"/>
  <c r="C1822" i="41"/>
  <c r="AG1822" i="41" s="1"/>
  <c r="AF61" i="20"/>
  <c r="J41" i="48"/>
  <c r="X40" i="54"/>
  <c r="U29" i="41"/>
  <c r="U58" i="54"/>
  <c r="H40" i="48"/>
  <c r="R37" i="54"/>
  <c r="S34" i="41"/>
  <c r="AD60" i="45"/>
  <c r="AT61" i="13"/>
  <c r="I36" i="48"/>
  <c r="W31" i="54"/>
  <c r="Q61" i="16"/>
  <c r="T61" i="16"/>
  <c r="T36" i="54" s="1"/>
  <c r="T27" i="41" s="1"/>
  <c r="F33" i="48"/>
  <c r="F23" i="41"/>
  <c r="AK67" i="19"/>
  <c r="AK49" i="12"/>
  <c r="AB46" i="51" s="1"/>
  <c r="AA46" i="51"/>
  <c r="AK53" i="10"/>
  <c r="X50" i="51" s="1"/>
  <c r="W50" i="51"/>
  <c r="AJ60" i="9"/>
  <c r="AF61" i="10"/>
  <c r="J53" i="48"/>
  <c r="L53" i="48" s="1"/>
  <c r="X28" i="54"/>
  <c r="D60" i="2"/>
  <c r="AH59" i="2"/>
  <c r="AK59" i="2" s="1"/>
  <c r="F56" i="51" s="1"/>
  <c r="D1810" i="41"/>
  <c r="AK21" i="3"/>
  <c r="H18" i="51" s="1"/>
  <c r="G18" i="51"/>
  <c r="AK21" i="1"/>
  <c r="D18" i="51" s="1"/>
  <c r="C18" i="51"/>
  <c r="F52" i="48"/>
  <c r="F14" i="41"/>
  <c r="AD59" i="5"/>
  <c r="R60" i="5"/>
  <c r="AJ59" i="5"/>
  <c r="R1813" i="41"/>
  <c r="AC1800" i="41"/>
  <c r="AC1530" i="41"/>
  <c r="AF1395" i="41"/>
  <c r="AE1395" i="41"/>
  <c r="AF1215" i="41"/>
  <c r="AE1215" i="41"/>
  <c r="P1035" i="41"/>
  <c r="AC900" i="41"/>
  <c r="AC540" i="41"/>
  <c r="AE810" i="41"/>
  <c r="AF810" i="41"/>
  <c r="AK774" i="41"/>
  <c r="AJ810" i="41"/>
  <c r="AK810" i="41" s="1"/>
  <c r="AH720" i="41"/>
  <c r="AC495" i="41"/>
  <c r="I225" i="41"/>
  <c r="AC135" i="41"/>
  <c r="AF675" i="41"/>
  <c r="AE675" i="41"/>
  <c r="AK189" i="41"/>
  <c r="AJ225" i="41"/>
  <c r="AK225" i="41" s="1"/>
  <c r="AK684" i="41"/>
  <c r="AH585" i="41"/>
  <c r="AK324" i="41"/>
  <c r="AJ270" i="41"/>
  <c r="AK270" i="41" s="1"/>
  <c r="AJ90" i="41"/>
  <c r="AK54" i="41"/>
  <c r="AH15" i="41"/>
  <c r="I15" i="41"/>
  <c r="AC9" i="41"/>
  <c r="Z54" i="54"/>
  <c r="J54" i="54"/>
  <c r="F23" i="48"/>
  <c r="F28" i="48" s="1"/>
  <c r="AH135" i="41"/>
  <c r="G62" i="54"/>
  <c r="AF270" i="41"/>
  <c r="Z58" i="54"/>
  <c r="P46" i="54"/>
  <c r="M39" i="48"/>
  <c r="P9" i="41"/>
  <c r="U20" i="49"/>
  <c r="L20" i="49"/>
  <c r="W20" i="49" s="1"/>
  <c r="K20" i="49"/>
  <c r="V20" i="49" s="1"/>
  <c r="AB59" i="54"/>
  <c r="G54" i="54"/>
  <c r="O57" i="54"/>
  <c r="Z60" i="54"/>
  <c r="AG66" i="52"/>
  <c r="AG65" i="54" s="1"/>
  <c r="T61" i="54"/>
  <c r="T20" i="49"/>
  <c r="H59" i="54"/>
  <c r="N61" i="54"/>
  <c r="AB62" i="54"/>
  <c r="AB42" i="41"/>
  <c r="D51" i="54"/>
  <c r="G32" i="48"/>
  <c r="N32" i="48" s="1"/>
  <c r="Q49" i="54"/>
  <c r="AG61" i="29"/>
  <c r="C50" i="54"/>
  <c r="E19" i="48"/>
  <c r="J35" i="41"/>
  <c r="Q60" i="29"/>
  <c r="AI59" i="29"/>
  <c r="Q1841" i="41"/>
  <c r="AI1841" i="41" s="1"/>
  <c r="V57" i="54"/>
  <c r="V39" i="41"/>
  <c r="G19" i="48"/>
  <c r="N19" i="48" s="1"/>
  <c r="Q44" i="54"/>
  <c r="E59" i="54"/>
  <c r="E34" i="41"/>
  <c r="U59" i="54"/>
  <c r="U34" i="41"/>
  <c r="O34" i="41"/>
  <c r="O59" i="54"/>
  <c r="X60" i="45"/>
  <c r="AF59" i="45"/>
  <c r="AE59" i="45"/>
  <c r="AE60" i="45" s="1"/>
  <c r="X1832" i="41"/>
  <c r="H39" i="41"/>
  <c r="H57" i="54"/>
  <c r="AD59" i="25"/>
  <c r="AK47" i="18"/>
  <c r="AR44" i="51" s="1"/>
  <c r="AQ44" i="51"/>
  <c r="AK21" i="16"/>
  <c r="AN18" i="51" s="1"/>
  <c r="AM18" i="51"/>
  <c r="O30" i="41"/>
  <c r="P39" i="54"/>
  <c r="AJ60" i="43"/>
  <c r="AD60" i="43"/>
  <c r="AU61" i="18"/>
  <c r="AF61" i="18"/>
  <c r="J25" i="48"/>
  <c r="L25" i="48" s="1"/>
  <c r="X38" i="54"/>
  <c r="AW60" i="42"/>
  <c r="AF60" i="42"/>
  <c r="AF61" i="15"/>
  <c r="J42" i="48"/>
  <c r="X33" i="54"/>
  <c r="D34" i="46"/>
  <c r="P38" i="54"/>
  <c r="K29" i="41"/>
  <c r="P29" i="41" s="1"/>
  <c r="E20" i="41"/>
  <c r="AC61" i="12"/>
  <c r="AK21" i="9"/>
  <c r="V18" i="51" s="1"/>
  <c r="U18" i="51"/>
  <c r="AG61" i="8"/>
  <c r="C26" i="54"/>
  <c r="Q60" i="4"/>
  <c r="AI59" i="4"/>
  <c r="Q1812" i="41"/>
  <c r="Q64" i="52"/>
  <c r="P20" i="54"/>
  <c r="M61" i="54"/>
  <c r="P61" i="54" s="1"/>
  <c r="M11" i="41"/>
  <c r="AK67" i="6"/>
  <c r="AF61" i="4"/>
  <c r="J35" i="48"/>
  <c r="X21" i="54"/>
  <c r="AK56" i="4"/>
  <c r="J53" i="51" s="1"/>
  <c r="AK1584" i="41"/>
  <c r="AJ1620" i="41"/>
  <c r="AK1620" i="41" s="1"/>
  <c r="AJ1125" i="41"/>
  <c r="AK1125" i="41" s="1"/>
  <c r="AK1089" i="41"/>
  <c r="BU56" i="51"/>
  <c r="AG61" i="32"/>
  <c r="E44" i="41"/>
  <c r="AK21" i="31"/>
  <c r="BT18" i="51" s="1"/>
  <c r="BS18" i="51"/>
  <c r="I61" i="30"/>
  <c r="BI56" i="51"/>
  <c r="I61" i="24"/>
  <c r="F46" i="48"/>
  <c r="F43" i="41"/>
  <c r="AI60" i="23"/>
  <c r="AK58" i="21"/>
  <c r="AZ55" i="51" s="1"/>
  <c r="L40" i="37"/>
  <c r="N40" i="37" s="1"/>
  <c r="R61" i="45"/>
  <c r="C60" i="22"/>
  <c r="AG59" i="22"/>
  <c r="C1834" i="41"/>
  <c r="AG1834" i="41" s="1"/>
  <c r="AG59" i="23"/>
  <c r="C60" i="23"/>
  <c r="C1835" i="41"/>
  <c r="AG1835" i="41" s="1"/>
  <c r="AK56" i="28"/>
  <c r="BN53" i="51" s="1"/>
  <c r="BM53" i="51"/>
  <c r="G47" i="37"/>
  <c r="H47" i="37" s="1"/>
  <c r="AG59" i="45"/>
  <c r="C60" i="45"/>
  <c r="C1832" i="41"/>
  <c r="AG1832" i="41" s="1"/>
  <c r="M62" i="54"/>
  <c r="P51" i="54"/>
  <c r="M42" i="41"/>
  <c r="AJ59" i="27"/>
  <c r="AD59" i="27"/>
  <c r="R60" i="27"/>
  <c r="R1839" i="41"/>
  <c r="K60" i="24"/>
  <c r="K61" i="24" s="1"/>
  <c r="K45" i="54" s="1"/>
  <c r="K54" i="54" s="1"/>
  <c r="K1836" i="41"/>
  <c r="AF59" i="21"/>
  <c r="X60" i="21"/>
  <c r="AE59" i="21"/>
  <c r="AE60" i="21" s="1"/>
  <c r="X1833" i="41"/>
  <c r="AS61" i="19"/>
  <c r="H23" i="48"/>
  <c r="R39" i="54"/>
  <c r="AC61" i="16"/>
  <c r="C60" i="12"/>
  <c r="AG59" i="12"/>
  <c r="C1821" i="41"/>
  <c r="AG1821" i="41" s="1"/>
  <c r="F42" i="48"/>
  <c r="F30" i="41"/>
  <c r="F51" i="48"/>
  <c r="F27" i="41"/>
  <c r="F18" i="48"/>
  <c r="D40" i="46"/>
  <c r="P41" i="54"/>
  <c r="K32" i="41"/>
  <c r="P32" i="41" s="1"/>
  <c r="AT61" i="19"/>
  <c r="I23" i="48"/>
  <c r="W39" i="54"/>
  <c r="W30" i="41" s="1"/>
  <c r="X61" i="42"/>
  <c r="AG59" i="16"/>
  <c r="C60" i="16"/>
  <c r="C1827" i="41"/>
  <c r="AG1827" i="41" s="1"/>
  <c r="D32" i="46"/>
  <c r="P30" i="54"/>
  <c r="K21" i="41"/>
  <c r="P21" i="41" s="1"/>
  <c r="AK56" i="16"/>
  <c r="AN53" i="51" s="1"/>
  <c r="AM53" i="51"/>
  <c r="G34" i="37"/>
  <c r="H34" i="37" s="1"/>
  <c r="F41" i="48"/>
  <c r="F25" i="48"/>
  <c r="F29" i="41"/>
  <c r="D61" i="12"/>
  <c r="AI61" i="10"/>
  <c r="G53" i="48"/>
  <c r="N53" i="48" s="1"/>
  <c r="Q28" i="54"/>
  <c r="AT61" i="18"/>
  <c r="I25" i="48"/>
  <c r="W38" i="54"/>
  <c r="W29" i="41" s="1"/>
  <c r="AK59" i="10"/>
  <c r="X56" i="51" s="1"/>
  <c r="W56" i="51"/>
  <c r="O58" i="54"/>
  <c r="O17" i="41"/>
  <c r="AC61" i="36"/>
  <c r="AF61" i="6"/>
  <c r="J52" i="48"/>
  <c r="L52" i="48" s="1"/>
  <c r="X23" i="54"/>
  <c r="H12" i="41"/>
  <c r="H60" i="54"/>
  <c r="AK21" i="2"/>
  <c r="F18" i="51" s="1"/>
  <c r="E18" i="51"/>
  <c r="AH1440" i="41"/>
  <c r="AK1427" i="41"/>
  <c r="AD1530" i="41"/>
  <c r="AH1485" i="41"/>
  <c r="AK1485" i="41" s="1"/>
  <c r="AH1305" i="41"/>
  <c r="AF1440" i="41"/>
  <c r="AE1440" i="41"/>
  <c r="I1260" i="41"/>
  <c r="AD1395" i="41"/>
  <c r="AK1329" i="41"/>
  <c r="AK1047" i="41"/>
  <c r="AK827" i="41"/>
  <c r="I900" i="41"/>
  <c r="AE900" i="41"/>
  <c r="AF900" i="41"/>
  <c r="AK864" i="41"/>
  <c r="AJ900" i="41"/>
  <c r="AK900" i="41" s="1"/>
  <c r="AK639" i="41"/>
  <c r="AJ675" i="41"/>
  <c r="AE765" i="41"/>
  <c r="AK608" i="41"/>
  <c r="AD630" i="41"/>
  <c r="I495" i="41"/>
  <c r="AC405" i="41"/>
  <c r="I135" i="41"/>
  <c r="AJ720" i="41"/>
  <c r="AK720" i="41" s="1"/>
  <c r="AK690" i="41"/>
  <c r="AE630" i="41"/>
  <c r="AF630" i="41"/>
  <c r="I630" i="41"/>
  <c r="AK459" i="41"/>
  <c r="AJ495" i="41"/>
  <c r="AK495" i="41" s="1"/>
  <c r="AK369" i="41"/>
  <c r="AJ405" i="41"/>
  <c r="AK405" i="41" s="1"/>
  <c r="AK279" i="41"/>
  <c r="AJ315" i="41"/>
  <c r="AK315" i="41" s="1"/>
  <c r="AK99" i="41"/>
  <c r="AJ135" i="41"/>
  <c r="AK135" i="41" s="1"/>
  <c r="AD765" i="41"/>
  <c r="AJ540" i="41"/>
  <c r="AK540" i="41" s="1"/>
  <c r="AK414" i="41"/>
  <c r="AJ360" i="41"/>
  <c r="AK360" i="41" s="1"/>
  <c r="I90" i="41"/>
  <c r="V54" i="54"/>
  <c r="C20" i="37"/>
  <c r="I20" i="37" s="1"/>
  <c r="AD135" i="41"/>
  <c r="AC10" i="41"/>
  <c r="F61" i="54"/>
  <c r="P44" i="41"/>
  <c r="AH13" i="41"/>
  <c r="I13" i="41"/>
  <c r="A1533" i="41"/>
  <c r="A1083" i="41"/>
  <c r="N62" i="54"/>
  <c r="V58" i="54"/>
  <c r="AB54" i="54"/>
  <c r="C48" i="48"/>
  <c r="AG35" i="54"/>
  <c r="L44" i="48"/>
  <c r="P37" i="41"/>
  <c r="F48" i="48"/>
  <c r="F49" i="48" s="1"/>
  <c r="CA55" i="51"/>
  <c r="L58" i="54"/>
  <c r="G61" i="54"/>
  <c r="AI9" i="41"/>
  <c r="L59" i="54"/>
  <c r="Z61" i="54"/>
  <c r="O54" i="54"/>
  <c r="G57" i="54"/>
  <c r="O61" i="54"/>
  <c r="L61" i="54"/>
  <c r="C52" i="54"/>
  <c r="E60" i="31"/>
  <c r="E61" i="31" s="1"/>
  <c r="E52" i="54" s="1"/>
  <c r="E1843" i="41"/>
  <c r="AG1843" i="41" s="1"/>
  <c r="AK58" i="31"/>
  <c r="BT55" i="51" s="1"/>
  <c r="M50" i="37"/>
  <c r="BS55" i="51"/>
  <c r="BY55" i="51" s="1"/>
  <c r="AA42" i="41"/>
  <c r="AA62" i="54"/>
  <c r="AK21" i="25"/>
  <c r="BH18" i="51" s="1"/>
  <c r="BG18" i="51"/>
  <c r="AI60" i="21"/>
  <c r="AK53" i="31"/>
  <c r="BT50" i="51" s="1"/>
  <c r="BS50" i="51"/>
  <c r="AK56" i="26"/>
  <c r="BJ53" i="51" s="1"/>
  <c r="G45" i="37"/>
  <c r="H45" i="37" s="1"/>
  <c r="BI53" i="51"/>
  <c r="D60" i="26"/>
  <c r="AH59" i="26"/>
  <c r="AK59" i="26" s="1"/>
  <c r="BJ56" i="51" s="1"/>
  <c r="D1838" i="41"/>
  <c r="K60" i="17"/>
  <c r="K61" i="17" s="1"/>
  <c r="K37" i="54" s="1"/>
  <c r="K1828" i="41"/>
  <c r="I42" i="48"/>
  <c r="W33" i="54"/>
  <c r="W24" i="41" s="1"/>
  <c r="AH61" i="11"/>
  <c r="D29" i="54"/>
  <c r="AK21" i="11"/>
  <c r="Z18" i="51" s="1"/>
  <c r="Y18" i="51"/>
  <c r="AG61" i="10"/>
  <c r="C28" i="54"/>
  <c r="D8" i="46"/>
  <c r="K14" i="41"/>
  <c r="P14" i="41" s="1"/>
  <c r="P23" i="54"/>
  <c r="AD59" i="4"/>
  <c r="R60" i="4"/>
  <c r="AJ59" i="4"/>
  <c r="R1812" i="41"/>
  <c r="AD59" i="7"/>
  <c r="R60" i="7"/>
  <c r="AJ59" i="7"/>
  <c r="R1815" i="41"/>
  <c r="C60" i="1"/>
  <c r="AG59" i="1"/>
  <c r="C1809" i="41"/>
  <c r="AH61" i="36"/>
  <c r="D25" i="54"/>
  <c r="AK1539" i="41"/>
  <c r="AJ1575" i="41"/>
  <c r="AK1575" i="41" s="1"/>
  <c r="AC1440" i="41"/>
  <c r="AC1350" i="41"/>
  <c r="I1530" i="41"/>
  <c r="AK1314" i="41"/>
  <c r="AJ1350" i="41"/>
  <c r="AD1170" i="41"/>
  <c r="AC720" i="41"/>
  <c r="Q60" i="32"/>
  <c r="AI59" i="32"/>
  <c r="Q1844" i="41"/>
  <c r="AI1844" i="41" s="1"/>
  <c r="AF59" i="32"/>
  <c r="AE59" i="32"/>
  <c r="AE60" i="32" s="1"/>
  <c r="X60" i="32"/>
  <c r="X1844" i="41"/>
  <c r="P53" i="54"/>
  <c r="O44" i="41"/>
  <c r="AJ61" i="30"/>
  <c r="H50" i="48"/>
  <c r="R51" i="54"/>
  <c r="S42" i="41"/>
  <c r="S62" i="54"/>
  <c r="C60" i="28"/>
  <c r="AG59" i="28"/>
  <c r="C1840" i="41"/>
  <c r="AG1840" i="41" s="1"/>
  <c r="M57" i="54"/>
  <c r="M63" i="54" s="1"/>
  <c r="M39" i="41"/>
  <c r="AJ61" i="24"/>
  <c r="H20" i="48"/>
  <c r="R45" i="54"/>
  <c r="AK38" i="29"/>
  <c r="BP35" i="51" s="1"/>
  <c r="BO35" i="51"/>
  <c r="S60" i="27"/>
  <c r="S61" i="27" s="1"/>
  <c r="S48" i="54" s="1"/>
  <c r="S1839" i="41"/>
  <c r="AI1839" i="41" s="1"/>
  <c r="Q61" i="24"/>
  <c r="C61" i="27"/>
  <c r="R61" i="22"/>
  <c r="AG61" i="30"/>
  <c r="C51" i="54"/>
  <c r="D60" i="21"/>
  <c r="AH59" i="21"/>
  <c r="D1833" i="41"/>
  <c r="BE56" i="51"/>
  <c r="D29" i="46"/>
  <c r="P44" i="54"/>
  <c r="K35" i="41"/>
  <c r="P35" i="41" s="1"/>
  <c r="AJ60" i="23"/>
  <c r="AD60" i="23"/>
  <c r="AU60" i="18"/>
  <c r="AF60" i="18"/>
  <c r="I61" i="19"/>
  <c r="AF61" i="22"/>
  <c r="J29" i="48"/>
  <c r="X43" i="54"/>
  <c r="AJ60" i="18"/>
  <c r="AS60" i="18"/>
  <c r="R61" i="43"/>
  <c r="AD59" i="15"/>
  <c r="R60" i="15"/>
  <c r="AJ59" i="15"/>
  <c r="R1824" i="41"/>
  <c r="P31" i="54"/>
  <c r="M22" i="41"/>
  <c r="P22" i="41" s="1"/>
  <c r="AE61" i="42"/>
  <c r="AK38" i="23"/>
  <c r="BD35" i="51" s="1"/>
  <c r="BC35" i="51"/>
  <c r="T60" i="19"/>
  <c r="T1830" i="41"/>
  <c r="T64" i="52"/>
  <c r="T65" i="52" s="1"/>
  <c r="T66" i="52" s="1"/>
  <c r="T65" i="54" s="1"/>
  <c r="X61" i="11"/>
  <c r="AI60" i="12"/>
  <c r="AR60" i="12"/>
  <c r="AK49" i="10"/>
  <c r="X46" i="51" s="1"/>
  <c r="W46" i="51"/>
  <c r="AI61" i="8"/>
  <c r="X61" i="9"/>
  <c r="T12" i="41"/>
  <c r="T60" i="54"/>
  <c r="AG61" i="7"/>
  <c r="C24" i="54"/>
  <c r="AK67" i="5"/>
  <c r="AF61" i="2"/>
  <c r="J45" i="48"/>
  <c r="X19" i="54"/>
  <c r="AK1629" i="41"/>
  <c r="AJ1665" i="41"/>
  <c r="AK1665" i="41" s="1"/>
  <c r="AG1530" i="41"/>
  <c r="AK921" i="41"/>
  <c r="AK1204" i="41"/>
  <c r="AK1145" i="41"/>
  <c r="AH990" i="41"/>
  <c r="AD60" i="32"/>
  <c r="AJ60" i="32"/>
  <c r="AE61" i="32"/>
  <c r="D12" i="46"/>
  <c r="P52" i="54"/>
  <c r="K43" i="41"/>
  <c r="P43" i="41" s="1"/>
  <c r="AH59" i="32"/>
  <c r="AK59" i="32" s="1"/>
  <c r="BV56" i="51" s="1"/>
  <c r="D60" i="32"/>
  <c r="D1844" i="41"/>
  <c r="I61" i="32"/>
  <c r="AG59" i="31"/>
  <c r="T62" i="54"/>
  <c r="T42" i="41"/>
  <c r="P61" i="32"/>
  <c r="Q60" i="31"/>
  <c r="AI59" i="31"/>
  <c r="Q1843" i="41"/>
  <c r="AI1843" i="41" s="1"/>
  <c r="AD61" i="31"/>
  <c r="H46" i="48"/>
  <c r="R52" i="54"/>
  <c r="AE61" i="30"/>
  <c r="L62" i="54"/>
  <c r="L42" i="41"/>
  <c r="AD59" i="29"/>
  <c r="R60" i="29"/>
  <c r="AJ59" i="29"/>
  <c r="R1841" i="41"/>
  <c r="AH61" i="29"/>
  <c r="D50" i="54"/>
  <c r="AC61" i="30"/>
  <c r="AF61" i="29"/>
  <c r="J17" i="48"/>
  <c r="X50" i="54"/>
  <c r="D61" i="28"/>
  <c r="P61" i="30"/>
  <c r="Y57" i="54"/>
  <c r="Y39" i="41"/>
  <c r="E57" i="54"/>
  <c r="E39" i="41"/>
  <c r="AK56" i="30"/>
  <c r="BR53" i="51" s="1"/>
  <c r="S60" i="28"/>
  <c r="S1840" i="41"/>
  <c r="AI1840" i="41" s="1"/>
  <c r="AE61" i="28"/>
  <c r="D13" i="46"/>
  <c r="K57" i="54"/>
  <c r="P48" i="54"/>
  <c r="K39" i="41"/>
  <c r="P39" i="41" s="1"/>
  <c r="AC61" i="26"/>
  <c r="AJ60" i="25"/>
  <c r="AD60" i="25"/>
  <c r="R61" i="23"/>
  <c r="I61" i="27"/>
  <c r="F30" i="48"/>
  <c r="F38" i="41"/>
  <c r="AK67" i="24"/>
  <c r="C60" i="24"/>
  <c r="AG59" i="24"/>
  <c r="C1836" i="41"/>
  <c r="AG1836" i="41" s="1"/>
  <c r="T39" i="41"/>
  <c r="T57" i="54"/>
  <c r="AK67" i="23"/>
  <c r="D60" i="22"/>
  <c r="AH59" i="22"/>
  <c r="AK59" i="22" s="1"/>
  <c r="BB56" i="51" s="1"/>
  <c r="D1834" i="41"/>
  <c r="N34" i="41"/>
  <c r="N45" i="41" s="1"/>
  <c r="N59" i="54"/>
  <c r="F37" i="48"/>
  <c r="F33" i="41"/>
  <c r="Q61" i="26"/>
  <c r="F31" i="48"/>
  <c r="F37" i="41"/>
  <c r="M59" i="54"/>
  <c r="M34" i="41"/>
  <c r="E33" i="41"/>
  <c r="D22" i="46"/>
  <c r="K38" i="41"/>
  <c r="P38" i="41" s="1"/>
  <c r="P47" i="54"/>
  <c r="I31" i="48"/>
  <c r="W46" i="54"/>
  <c r="W37" i="41" s="1"/>
  <c r="AR60" i="18"/>
  <c r="AI60" i="18"/>
  <c r="AG59" i="26"/>
  <c r="C60" i="26"/>
  <c r="C1838" i="41"/>
  <c r="AG1838" i="41" s="1"/>
  <c r="D60" i="20"/>
  <c r="AH59" i="20"/>
  <c r="D1831" i="41"/>
  <c r="E31" i="41"/>
  <c r="X61" i="28"/>
  <c r="AH61" i="27"/>
  <c r="D48" i="54"/>
  <c r="S60" i="23"/>
  <c r="S61" i="23" s="1"/>
  <c r="S44" i="54" s="1"/>
  <c r="S35" i="41" s="1"/>
  <c r="S1835" i="41"/>
  <c r="AI1835" i="41" s="1"/>
  <c r="AG59" i="21"/>
  <c r="C60" i="21"/>
  <c r="C1833" i="41"/>
  <c r="AG1833" i="41" s="1"/>
  <c r="AJ59" i="21"/>
  <c r="AK47" i="19"/>
  <c r="AT44" i="51" s="1"/>
  <c r="AS44" i="51"/>
  <c r="BY44" i="51" s="1"/>
  <c r="CA44" i="51" s="1"/>
  <c r="F40" i="48"/>
  <c r="F28" i="41"/>
  <c r="AM56" i="51"/>
  <c r="C60" i="15"/>
  <c r="AG59" i="15"/>
  <c r="C1824" i="41"/>
  <c r="AG1824" i="41" s="1"/>
  <c r="AK21" i="22"/>
  <c r="BB18" i="51" s="1"/>
  <c r="BA18" i="51"/>
  <c r="AK59" i="20"/>
  <c r="AV56" i="51" s="1"/>
  <c r="AU56" i="51"/>
  <c r="C61" i="42"/>
  <c r="S60" i="21"/>
  <c r="S61" i="21" s="1"/>
  <c r="S42" i="54" s="1"/>
  <c r="S33" i="41" s="1"/>
  <c r="S1833" i="41"/>
  <c r="S64" i="52"/>
  <c r="S65" i="52" s="1"/>
  <c r="S66" i="52" s="1"/>
  <c r="S65" i="54" s="1"/>
  <c r="I41" i="48"/>
  <c r="W40" i="54"/>
  <c r="W31" i="41" s="1"/>
  <c r="AC61" i="20"/>
  <c r="AC61" i="18"/>
  <c r="AF59" i="17"/>
  <c r="Q61" i="17"/>
  <c r="E27" i="41"/>
  <c r="R61" i="25"/>
  <c r="AF59" i="16"/>
  <c r="X60" i="16"/>
  <c r="AE59" i="16"/>
  <c r="AE60" i="16" s="1"/>
  <c r="X1827" i="41"/>
  <c r="X64" i="52"/>
  <c r="AK56" i="43"/>
  <c r="AL53" i="51" s="1"/>
  <c r="AK53" i="51"/>
  <c r="AK56" i="42"/>
  <c r="AJ53" i="51" s="1"/>
  <c r="AI53" i="51"/>
  <c r="AK67" i="15"/>
  <c r="AA34" i="41"/>
  <c r="AA59" i="54"/>
  <c r="AJ60" i="17"/>
  <c r="AK21" i="17"/>
  <c r="AP18" i="51" s="1"/>
  <c r="AO18" i="51"/>
  <c r="P61" i="42"/>
  <c r="D41" i="46"/>
  <c r="P33" i="54"/>
  <c r="K24" i="41"/>
  <c r="P24" i="41" s="1"/>
  <c r="AD59" i="14"/>
  <c r="R60" i="14"/>
  <c r="AJ59" i="14"/>
  <c r="R1823" i="41"/>
  <c r="D61" i="13"/>
  <c r="AK56" i="18"/>
  <c r="AR53" i="51" s="1"/>
  <c r="G36" i="37"/>
  <c r="H36" i="37" s="1"/>
  <c r="AQ53" i="51"/>
  <c r="AG61" i="43"/>
  <c r="AK21" i="42"/>
  <c r="AJ18" i="51" s="1"/>
  <c r="AI18" i="51"/>
  <c r="I61" i="42"/>
  <c r="P61" i="15"/>
  <c r="D20" i="46"/>
  <c r="P32" i="54"/>
  <c r="K23" i="41"/>
  <c r="P23" i="41" s="1"/>
  <c r="AS59" i="13"/>
  <c r="AD59" i="13"/>
  <c r="R60" i="13"/>
  <c r="AJ59" i="13"/>
  <c r="R1822" i="41"/>
  <c r="AI61" i="13"/>
  <c r="C60" i="11"/>
  <c r="AG59" i="11"/>
  <c r="C1820" i="41"/>
  <c r="AG1820" i="41" s="1"/>
  <c r="Q61" i="11"/>
  <c r="AK56" i="10"/>
  <c r="X53" i="51" s="1"/>
  <c r="G26" i="37"/>
  <c r="W53" i="51"/>
  <c r="AK56" i="21"/>
  <c r="AZ53" i="51" s="1"/>
  <c r="G40" i="37"/>
  <c r="H40" i="37" s="1"/>
  <c r="AY53" i="51"/>
  <c r="C60" i="19"/>
  <c r="AG59" i="19"/>
  <c r="C1830" i="41"/>
  <c r="AG1830" i="41" s="1"/>
  <c r="F36" i="48"/>
  <c r="F22" i="41"/>
  <c r="P28" i="54"/>
  <c r="M19" i="41"/>
  <c r="P19" i="41" s="1"/>
  <c r="AK58" i="9"/>
  <c r="V55" i="51" s="1"/>
  <c r="L25" i="37"/>
  <c r="N25" i="37" s="1"/>
  <c r="R60" i="8"/>
  <c r="AD59" i="8"/>
  <c r="AJ59" i="8"/>
  <c r="R1817" i="41"/>
  <c r="AK21" i="10"/>
  <c r="X18" i="51" s="1"/>
  <c r="W18" i="51"/>
  <c r="AK59" i="9"/>
  <c r="V56" i="51" s="1"/>
  <c r="U56" i="51"/>
  <c r="AK53" i="9"/>
  <c r="V50" i="51" s="1"/>
  <c r="U50" i="51"/>
  <c r="AG61" i="9"/>
  <c r="C27" i="54"/>
  <c r="AK67" i="8"/>
  <c r="AA58" i="54"/>
  <c r="AA17" i="41"/>
  <c r="AA45" i="41" s="1"/>
  <c r="D11" i="46"/>
  <c r="J11" i="46" s="1"/>
  <c r="K58" i="54"/>
  <c r="P26" i="54"/>
  <c r="K17" i="41"/>
  <c r="P17" i="41" s="1"/>
  <c r="Q60" i="36"/>
  <c r="AI59" i="36"/>
  <c r="Q1816" i="41"/>
  <c r="AI1816" i="41" s="1"/>
  <c r="AK47" i="10"/>
  <c r="X44" i="51" s="1"/>
  <c r="W44" i="51"/>
  <c r="AK49" i="9"/>
  <c r="V46" i="51" s="1"/>
  <c r="U46" i="51"/>
  <c r="AT61" i="12"/>
  <c r="I26" i="48"/>
  <c r="W30" i="54"/>
  <c r="W21" i="41" s="1"/>
  <c r="AJ60" i="10"/>
  <c r="E53" i="48"/>
  <c r="E19" i="41"/>
  <c r="AD61" i="9"/>
  <c r="AJ61" i="9"/>
  <c r="H55" i="48"/>
  <c r="R27" i="54"/>
  <c r="AH61" i="8"/>
  <c r="D26" i="54"/>
  <c r="Q60" i="5"/>
  <c r="AI59" i="5"/>
  <c r="Q1813" i="41"/>
  <c r="AI1813" i="41" s="1"/>
  <c r="AK58" i="5"/>
  <c r="L55" i="51" s="1"/>
  <c r="D60" i="1"/>
  <c r="AH59" i="1"/>
  <c r="D1809" i="41"/>
  <c r="P61" i="36"/>
  <c r="D61" i="4"/>
  <c r="U61" i="54"/>
  <c r="U11" i="41"/>
  <c r="C60" i="2"/>
  <c r="AG59" i="2"/>
  <c r="C1810" i="41"/>
  <c r="AG1810" i="41" s="1"/>
  <c r="Q60" i="7"/>
  <c r="AI59" i="7"/>
  <c r="Q1815" i="41"/>
  <c r="AI1815" i="41" s="1"/>
  <c r="AE61" i="6"/>
  <c r="C61" i="4"/>
  <c r="X61" i="3"/>
  <c r="AD59" i="1"/>
  <c r="AI59" i="6"/>
  <c r="Q60" i="6"/>
  <c r="Q1814" i="41"/>
  <c r="AI1814" i="41" s="1"/>
  <c r="D61" i="6"/>
  <c r="AH61" i="5"/>
  <c r="AJ60" i="2"/>
  <c r="AK1786" i="41"/>
  <c r="AK1782" i="41"/>
  <c r="AK1774" i="41"/>
  <c r="AK1766" i="41"/>
  <c r="AJ61" i="2"/>
  <c r="AJ60" i="1"/>
  <c r="R18" i="49"/>
  <c r="H18" i="49"/>
  <c r="S18" i="49" s="1"/>
  <c r="G22" i="49"/>
  <c r="G19" i="49"/>
  <c r="R19" i="49" s="1"/>
  <c r="U14" i="49"/>
  <c r="L14" i="49"/>
  <c r="W14" i="49" s="1"/>
  <c r="K14" i="49"/>
  <c r="V14" i="49" s="1"/>
  <c r="J18" i="49"/>
  <c r="AK1764" i="41"/>
  <c r="AJ1800" i="41"/>
  <c r="AK1800" i="41" s="1"/>
  <c r="AH1800" i="41"/>
  <c r="AK1719" i="41"/>
  <c r="AJ1755" i="41"/>
  <c r="AK1755" i="41" s="1"/>
  <c r="F52" i="37"/>
  <c r="AK1478" i="41"/>
  <c r="AK1462" i="41"/>
  <c r="AK1431" i="41"/>
  <c r="AK1415" i="41"/>
  <c r="AK1404" i="41"/>
  <c r="AJ1440" i="41"/>
  <c r="AG1485" i="41"/>
  <c r="AJ1305" i="41"/>
  <c r="AK1305" i="41" s="1"/>
  <c r="AK1269" i="41"/>
  <c r="AH1170" i="41"/>
  <c r="AH1080" i="41"/>
  <c r="AK1325" i="41"/>
  <c r="AD1260" i="41"/>
  <c r="AK1248" i="41"/>
  <c r="AC1170" i="41"/>
  <c r="AC1080" i="41"/>
  <c r="AD1305" i="41"/>
  <c r="AF1260" i="41"/>
  <c r="AE1260" i="41"/>
  <c r="AH1215" i="41"/>
  <c r="AF1080" i="41"/>
  <c r="AE1080" i="41"/>
  <c r="AC945" i="41"/>
  <c r="AK1141" i="41"/>
  <c r="AK1122" i="41"/>
  <c r="AK1063" i="41"/>
  <c r="AK1028" i="41"/>
  <c r="I1035" i="41"/>
  <c r="AK925" i="41"/>
  <c r="AK909" i="41"/>
  <c r="AJ945" i="41"/>
  <c r="AK945" i="41" s="1"/>
  <c r="AK847" i="41"/>
  <c r="AK831" i="41"/>
  <c r="AK1161" i="41"/>
  <c r="AF1125" i="41"/>
  <c r="AE1125" i="41"/>
  <c r="AF1035" i="41"/>
  <c r="AE1035" i="41"/>
  <c r="AK954" i="41"/>
  <c r="AJ990" i="41"/>
  <c r="AK990" i="41" s="1"/>
  <c r="AH945" i="41"/>
  <c r="AH855" i="41"/>
  <c r="AC675" i="41"/>
  <c r="I765" i="41"/>
  <c r="AK718" i="41"/>
  <c r="AJ585" i="41"/>
  <c r="AK585" i="41" s="1"/>
  <c r="I405" i="41"/>
  <c r="AC315" i="41"/>
  <c r="AK706" i="41"/>
  <c r="AH630" i="41"/>
  <c r="AC585" i="41"/>
  <c r="AK729" i="41"/>
  <c r="AJ765" i="41"/>
  <c r="AK765" i="41" s="1"/>
  <c r="AD675" i="41"/>
  <c r="AK594" i="41"/>
  <c r="AJ630" i="41"/>
  <c r="AK630" i="41" s="1"/>
  <c r="AE585" i="41"/>
  <c r="AK504" i="41"/>
  <c r="AJ450" i="41"/>
  <c r="AK450" i="41" s="1"/>
  <c r="AK144" i="41"/>
  <c r="P30" i="41"/>
  <c r="AH66" i="52"/>
  <c r="AH65" i="54" s="1"/>
  <c r="D65" i="54"/>
  <c r="F60" i="54"/>
  <c r="AG53" i="54"/>
  <c r="F39" i="48"/>
  <c r="O62" i="54"/>
  <c r="Y60" i="54"/>
  <c r="U54" i="54"/>
  <c r="E39" i="48"/>
  <c r="AE360" i="41"/>
  <c r="P90" i="41"/>
  <c r="AG44" i="41"/>
  <c r="AF17" i="41"/>
  <c r="AE17" i="41"/>
  <c r="AG16" i="41"/>
  <c r="BW53" i="51"/>
  <c r="AK61" i="52"/>
  <c r="BX53" i="51" s="1"/>
  <c r="J62" i="54"/>
  <c r="N58" i="54"/>
  <c r="M55" i="48"/>
  <c r="AE405" i="41"/>
  <c r="AE225" i="41"/>
  <c r="V60" i="54"/>
  <c r="AB61" i="54"/>
  <c r="S61" i="54"/>
  <c r="AH28" i="54"/>
  <c r="O26" i="37" s="1"/>
  <c r="C26" i="37" s="1"/>
  <c r="I26" i="37" s="1"/>
  <c r="O60" i="54"/>
  <c r="H58" i="54"/>
  <c r="J61" i="54"/>
  <c r="AB58" i="54"/>
  <c r="AA54" i="54"/>
  <c r="AK21" i="32"/>
  <c r="BV18" i="51" s="1"/>
  <c r="BU18" i="51"/>
  <c r="M40" i="41"/>
  <c r="P49" i="54"/>
  <c r="AA57" i="54"/>
  <c r="AA63" i="54" s="1"/>
  <c r="AA66" i="54" s="1"/>
  <c r="AA39" i="41"/>
  <c r="X61" i="24"/>
  <c r="Q61" i="21"/>
  <c r="AK58" i="26"/>
  <c r="BJ55" i="51" s="1"/>
  <c r="F32" i="48"/>
  <c r="F40" i="41"/>
  <c r="AH61" i="23"/>
  <c r="D44" i="54"/>
  <c r="E30" i="41"/>
  <c r="E58" i="54"/>
  <c r="AR60" i="19"/>
  <c r="AI60" i="19"/>
  <c r="AJ60" i="20"/>
  <c r="AD60" i="20"/>
  <c r="D60" i="18"/>
  <c r="AH59" i="18"/>
  <c r="D1829" i="41"/>
  <c r="S22" i="41"/>
  <c r="AI31" i="54"/>
  <c r="S60" i="54"/>
  <c r="AO56" i="51"/>
  <c r="AI61" i="14"/>
  <c r="G33" i="48"/>
  <c r="N33" i="48" s="1"/>
  <c r="Q32" i="54"/>
  <c r="AK21" i="13"/>
  <c r="AD18" i="51" s="1"/>
  <c r="AC18" i="51"/>
  <c r="AH61" i="42"/>
  <c r="D34" i="54"/>
  <c r="M18" i="41"/>
  <c r="P18" i="41" s="1"/>
  <c r="P27" i="54"/>
  <c r="S58" i="54"/>
  <c r="S17" i="41"/>
  <c r="AK67" i="11"/>
  <c r="AD61" i="10"/>
  <c r="AJ61" i="10"/>
  <c r="H53" i="48"/>
  <c r="R28" i="54"/>
  <c r="E55" i="48"/>
  <c r="E18" i="41"/>
  <c r="L12" i="41"/>
  <c r="L45" i="41" s="1"/>
  <c r="L60" i="54"/>
  <c r="AE1800" i="41"/>
  <c r="AF1800" i="41"/>
  <c r="AJ1215" i="41"/>
  <c r="AK1179" i="41"/>
  <c r="AC1035" i="41"/>
  <c r="H48" i="48"/>
  <c r="R53" i="54"/>
  <c r="AF61" i="30"/>
  <c r="J50" i="48"/>
  <c r="X51" i="54"/>
  <c r="AC61" i="31"/>
  <c r="U42" i="41"/>
  <c r="U62" i="54"/>
  <c r="AK21" i="26"/>
  <c r="BJ18" i="51" s="1"/>
  <c r="BI18" i="51"/>
  <c r="AF61" i="27"/>
  <c r="J21" i="48"/>
  <c r="X48" i="54"/>
  <c r="AI61" i="22"/>
  <c r="G29" i="48"/>
  <c r="Q43" i="54"/>
  <c r="F29" i="48"/>
  <c r="F34" i="41"/>
  <c r="F59" i="54"/>
  <c r="T60" i="26"/>
  <c r="AD59" i="26"/>
  <c r="T1838" i="41"/>
  <c r="AD59" i="21"/>
  <c r="AK21" i="45"/>
  <c r="AX18" i="51" s="1"/>
  <c r="AW18" i="51"/>
  <c r="AG59" i="20"/>
  <c r="C60" i="20"/>
  <c r="C1831" i="41"/>
  <c r="AG1831" i="41" s="1"/>
  <c r="AE61" i="20"/>
  <c r="AU61" i="13"/>
  <c r="AF61" i="13"/>
  <c r="J36" i="48"/>
  <c r="L36" i="48" s="1"/>
  <c r="X31" i="54"/>
  <c r="AJ59" i="45"/>
  <c r="D38" i="46"/>
  <c r="P40" i="54"/>
  <c r="K31" i="41"/>
  <c r="P31" i="41" s="1"/>
  <c r="D60" i="16"/>
  <c r="AH59" i="16"/>
  <c r="AK59" i="16" s="1"/>
  <c r="AN56" i="51" s="1"/>
  <c r="D1827" i="41"/>
  <c r="AK59" i="42"/>
  <c r="AJ56" i="51" s="1"/>
  <c r="AI56" i="51"/>
  <c r="X61" i="17"/>
  <c r="AF60" i="12"/>
  <c r="AU60" i="12"/>
  <c r="AI61" i="9"/>
  <c r="G55" i="48"/>
  <c r="N55" i="48" s="1"/>
  <c r="Q27" i="54"/>
  <c r="AI59" i="27"/>
  <c r="AK58" i="20"/>
  <c r="AV55" i="51" s="1"/>
  <c r="AF60" i="13"/>
  <c r="AU60" i="13"/>
  <c r="AD59" i="36"/>
  <c r="R60" i="36"/>
  <c r="AJ59" i="36"/>
  <c r="R1816" i="41"/>
  <c r="AC61" i="11"/>
  <c r="AC61" i="9"/>
  <c r="T17" i="41"/>
  <c r="C61" i="6"/>
  <c r="AF61" i="5"/>
  <c r="J39" i="48"/>
  <c r="L39" i="48" s="1"/>
  <c r="X22" i="54"/>
  <c r="Y61" i="54"/>
  <c r="Y11" i="41"/>
  <c r="AE61" i="36"/>
  <c r="AE1530" i="41"/>
  <c r="AF1530" i="41"/>
  <c r="AH1350" i="41"/>
  <c r="AK1474" i="41"/>
  <c r="AK1458" i="41"/>
  <c r="AD1485" i="41"/>
  <c r="AF1305" i="41"/>
  <c r="AE1305" i="41"/>
  <c r="AK1449" i="41"/>
  <c r="AK1372" i="41"/>
  <c r="AF1350" i="41"/>
  <c r="AE1350" i="41"/>
  <c r="AK1044" i="41"/>
  <c r="AJ1080" i="41"/>
  <c r="AK1200" i="41"/>
  <c r="AK1106" i="41"/>
  <c r="AK1012" i="41"/>
  <c r="AF990" i="41"/>
  <c r="AE990" i="41"/>
  <c r="AK843" i="41"/>
  <c r="AK1067" i="41"/>
  <c r="AK1032" i="41"/>
  <c r="AD60" i="31"/>
  <c r="I46" i="48"/>
  <c r="W52" i="54"/>
  <c r="D61" i="31"/>
  <c r="AK58" i="32"/>
  <c r="BV55" i="51" s="1"/>
  <c r="AJ60" i="30"/>
  <c r="Z42" i="41"/>
  <c r="Z62" i="54"/>
  <c r="I48" i="48"/>
  <c r="W53" i="54"/>
  <c r="W44" i="41" s="1"/>
  <c r="X60" i="31"/>
  <c r="AJ60" i="31" s="1"/>
  <c r="AF59" i="31"/>
  <c r="AE59" i="31"/>
  <c r="AE60" i="31" s="1"/>
  <c r="AE61" i="31" s="1"/>
  <c r="X1843" i="41"/>
  <c r="AI61" i="30"/>
  <c r="G50" i="48"/>
  <c r="Q51" i="54"/>
  <c r="H62" i="54"/>
  <c r="H42" i="41"/>
  <c r="P61" i="29"/>
  <c r="F60" i="30"/>
  <c r="F61" i="30" s="1"/>
  <c r="F51" i="54" s="1"/>
  <c r="F1842" i="41"/>
  <c r="AK38" i="30"/>
  <c r="BR35" i="51" s="1"/>
  <c r="BQ35" i="51"/>
  <c r="BY35" i="51" s="1"/>
  <c r="CA35" i="51" s="1"/>
  <c r="AC61" i="28"/>
  <c r="U57" i="54"/>
  <c r="U39" i="41"/>
  <c r="I61" i="28"/>
  <c r="F21" i="48"/>
  <c r="F57" i="54"/>
  <c r="F39" i="41"/>
  <c r="AK67" i="25"/>
  <c r="C60" i="25"/>
  <c r="AG59" i="25"/>
  <c r="C1837" i="41"/>
  <c r="AG1837" i="41" s="1"/>
  <c r="Q61" i="25"/>
  <c r="D60" i="24"/>
  <c r="AH59" i="24"/>
  <c r="AK59" i="24" s="1"/>
  <c r="BF56" i="51" s="1"/>
  <c r="D1836" i="41"/>
  <c r="E20" i="48"/>
  <c r="J36" i="41"/>
  <c r="J45" i="41" s="1"/>
  <c r="AD59" i="28"/>
  <c r="AJ59" i="28"/>
  <c r="R60" i="28"/>
  <c r="R1840" i="41"/>
  <c r="J57" i="54"/>
  <c r="J39" i="41"/>
  <c r="AK59" i="25"/>
  <c r="BH56" i="51" s="1"/>
  <c r="BG56" i="51"/>
  <c r="AK58" i="28"/>
  <c r="BN55" i="51" s="1"/>
  <c r="E40" i="41"/>
  <c r="AB39" i="41"/>
  <c r="AB57" i="54"/>
  <c r="L39" i="41"/>
  <c r="L57" i="54"/>
  <c r="Z34" i="41"/>
  <c r="Z45" i="41" s="1"/>
  <c r="Z59" i="54"/>
  <c r="J34" i="41"/>
  <c r="J59" i="54"/>
  <c r="E18" i="48"/>
  <c r="J32" i="41"/>
  <c r="AK56" i="29"/>
  <c r="BP53" i="51" s="1"/>
  <c r="Z57" i="54"/>
  <c r="Z63" i="54" s="1"/>
  <c r="Z66" i="54" s="1"/>
  <c r="Z39" i="41"/>
  <c r="Y59" i="54"/>
  <c r="Y34" i="41"/>
  <c r="H37" i="48"/>
  <c r="R42" i="54"/>
  <c r="I61" i="21"/>
  <c r="Q61" i="19"/>
  <c r="AR61" i="18"/>
  <c r="AI61" i="18"/>
  <c r="G25" i="48"/>
  <c r="Q38" i="54"/>
  <c r="I61" i="26"/>
  <c r="AJ60" i="24"/>
  <c r="AF59" i="23"/>
  <c r="X60" i="23"/>
  <c r="AE59" i="23"/>
  <c r="AE60" i="23" s="1"/>
  <c r="AE61" i="23" s="1"/>
  <c r="X1835" i="41"/>
  <c r="AJ59" i="23"/>
  <c r="I29" i="48"/>
  <c r="I34" i="48" s="1"/>
  <c r="W43" i="54"/>
  <c r="AK67" i="18"/>
  <c r="AG59" i="18"/>
  <c r="C60" i="18"/>
  <c r="C1829" i="41"/>
  <c r="AG1829" i="41" s="1"/>
  <c r="E42" i="41"/>
  <c r="E62" i="54"/>
  <c r="AF59" i="26"/>
  <c r="X60" i="26"/>
  <c r="AE59" i="26"/>
  <c r="AE60" i="26" s="1"/>
  <c r="AE61" i="26" s="1"/>
  <c r="X1838" i="41"/>
  <c r="R61" i="20"/>
  <c r="I61" i="20"/>
  <c r="D39" i="46"/>
  <c r="F19" i="48"/>
  <c r="K60" i="54"/>
  <c r="P60" i="54" s="1"/>
  <c r="P42" i="54"/>
  <c r="K33" i="41"/>
  <c r="P33" i="41" s="1"/>
  <c r="Q61" i="20"/>
  <c r="D60" i="19"/>
  <c r="AH59" i="19"/>
  <c r="D1830" i="41"/>
  <c r="AJ59" i="19"/>
  <c r="D60" i="45"/>
  <c r="AH59" i="45"/>
  <c r="D1832" i="41"/>
  <c r="R61" i="18"/>
  <c r="C60" i="14"/>
  <c r="AG59" i="14"/>
  <c r="C1823" i="41"/>
  <c r="AG1823" i="41" s="1"/>
  <c r="AK58" i="22"/>
  <c r="BB55" i="51" s="1"/>
  <c r="T34" i="41"/>
  <c r="Y58" i="54"/>
  <c r="Y29" i="41"/>
  <c r="D60" i="17"/>
  <c r="AH59" i="17"/>
  <c r="AK59" i="17" s="1"/>
  <c r="AP56" i="51" s="1"/>
  <c r="D1828" i="41"/>
  <c r="E28" i="41"/>
  <c r="AJ60" i="42"/>
  <c r="X61" i="12"/>
  <c r="D9" i="46"/>
  <c r="F20" i="48"/>
  <c r="K34" i="41"/>
  <c r="P43" i="54"/>
  <c r="K59" i="54"/>
  <c r="AD59" i="45"/>
  <c r="AK59" i="18"/>
  <c r="AR56" i="51" s="1"/>
  <c r="AQ56" i="51"/>
  <c r="AK67" i="17"/>
  <c r="AG59" i="17"/>
  <c r="C60" i="17"/>
  <c r="C1828" i="41"/>
  <c r="AG1828" i="41" s="1"/>
  <c r="H51" i="48"/>
  <c r="R36" i="54"/>
  <c r="X61" i="25"/>
  <c r="AD59" i="16"/>
  <c r="Q61" i="43"/>
  <c r="AC61" i="42"/>
  <c r="AI61" i="15"/>
  <c r="G42" i="48"/>
  <c r="Q33" i="54"/>
  <c r="D61" i="14"/>
  <c r="AA22" i="41"/>
  <c r="AA60" i="54"/>
  <c r="AD59" i="17"/>
  <c r="AE61" i="17"/>
  <c r="X61" i="43"/>
  <c r="AK67" i="14"/>
  <c r="AE61" i="13"/>
  <c r="AD61" i="42"/>
  <c r="AJ61" i="42"/>
  <c r="R34" i="54"/>
  <c r="AK58" i="15"/>
  <c r="AH55" i="51" s="1"/>
  <c r="AF61" i="14"/>
  <c r="J33" i="48"/>
  <c r="L33" i="48" s="1"/>
  <c r="X32" i="54"/>
  <c r="AK67" i="13"/>
  <c r="G22" i="41"/>
  <c r="G60" i="54"/>
  <c r="M21" i="41"/>
  <c r="M58" i="54"/>
  <c r="AF59" i="19"/>
  <c r="X60" i="19"/>
  <c r="AE59" i="19"/>
  <c r="AE60" i="19" s="1"/>
  <c r="AU59" i="19"/>
  <c r="X1830" i="41"/>
  <c r="AH61" i="43"/>
  <c r="D35" i="54"/>
  <c r="D61" i="15"/>
  <c r="AS59" i="12"/>
  <c r="AD59" i="12"/>
  <c r="AJ59" i="12"/>
  <c r="R60" i="12"/>
  <c r="R1821" i="41"/>
  <c r="AK56" i="12"/>
  <c r="AB53" i="51" s="1"/>
  <c r="AA53" i="51"/>
  <c r="G28" i="37"/>
  <c r="H28" i="37" s="1"/>
  <c r="Q61" i="12"/>
  <c r="AK53" i="12"/>
  <c r="AB50" i="51" s="1"/>
  <c r="AA50" i="51"/>
  <c r="AE61" i="12"/>
  <c r="AK21" i="8"/>
  <c r="T18" i="51" s="1"/>
  <c r="S18" i="51"/>
  <c r="AC61" i="10"/>
  <c r="I24" i="48"/>
  <c r="N24" i="48" s="1"/>
  <c r="W26" i="54"/>
  <c r="G58" i="54"/>
  <c r="G17" i="41"/>
  <c r="G45" i="41" s="1"/>
  <c r="AK58" i="17"/>
  <c r="AP55" i="51" s="1"/>
  <c r="AD59" i="11"/>
  <c r="AJ59" i="11"/>
  <c r="R60" i="11"/>
  <c r="R1820" i="41"/>
  <c r="AK47" i="9"/>
  <c r="V44" i="51" s="1"/>
  <c r="U44" i="51"/>
  <c r="AE61" i="10"/>
  <c r="X61" i="36"/>
  <c r="P61" i="7"/>
  <c r="AE61" i="4"/>
  <c r="E60" i="7"/>
  <c r="E61" i="7" s="1"/>
  <c r="E24" i="54" s="1"/>
  <c r="E1815" i="41"/>
  <c r="C61" i="5"/>
  <c r="AJ67" i="3"/>
  <c r="AK67" i="3" s="1"/>
  <c r="R59" i="3"/>
  <c r="AD67" i="3"/>
  <c r="Q61" i="3"/>
  <c r="AK21" i="36"/>
  <c r="R18" i="51" s="1"/>
  <c r="Q18" i="51"/>
  <c r="AD59" i="6"/>
  <c r="R60" i="6"/>
  <c r="AJ59" i="6"/>
  <c r="R1814" i="41"/>
  <c r="AB12" i="41"/>
  <c r="AB60" i="54"/>
  <c r="D61" i="3"/>
  <c r="AD59" i="2"/>
  <c r="AH61" i="9"/>
  <c r="X61" i="1"/>
  <c r="E18" i="49"/>
  <c r="P18" i="49" s="1"/>
  <c r="D22" i="49"/>
  <c r="D19" i="49"/>
  <c r="O19" i="49" s="1"/>
  <c r="O18" i="49"/>
  <c r="AK59" i="1"/>
  <c r="D56" i="51" s="1"/>
  <c r="C56" i="51"/>
  <c r="N18" i="49"/>
  <c r="C22" i="49"/>
  <c r="C19" i="49"/>
  <c r="N19" i="49" s="1"/>
  <c r="Q18" i="49"/>
  <c r="F22" i="49"/>
  <c r="I22" i="49"/>
  <c r="T18" i="49"/>
  <c r="AC1710" i="41"/>
  <c r="AC1620" i="41"/>
  <c r="AK1674" i="41"/>
  <c r="AJ1710" i="41"/>
  <c r="AK1710" i="41" s="1"/>
  <c r="AJ1395" i="41"/>
  <c r="AK1395" i="41" s="1"/>
  <c r="AK1359" i="41"/>
  <c r="AK1482" i="41"/>
  <c r="AK1466" i="41"/>
  <c r="AK1450" i="41"/>
  <c r="AK1494" i="41"/>
  <c r="AJ1530" i="41"/>
  <c r="AK1530" i="41" s="1"/>
  <c r="AH1395" i="41"/>
  <c r="AD1350" i="41"/>
  <c r="AK1368" i="41"/>
  <c r="AK1294" i="41"/>
  <c r="AJ1260" i="41"/>
  <c r="AK1260" i="41" s="1"/>
  <c r="AK1224" i="41"/>
  <c r="AK1134" i="41"/>
  <c r="AJ1170" i="41"/>
  <c r="AK1170" i="41" s="1"/>
  <c r="AD1125" i="41"/>
  <c r="AD1035" i="41"/>
  <c r="AG1260" i="41"/>
  <c r="AK1157" i="41"/>
  <c r="AK1079" i="41"/>
  <c r="AK886" i="41"/>
  <c r="AK870" i="41"/>
  <c r="AK819" i="41"/>
  <c r="AJ855" i="41"/>
  <c r="AK855" i="41" s="1"/>
  <c r="P1260" i="41"/>
  <c r="AK1094" i="41"/>
  <c r="AK1051" i="41"/>
  <c r="AK1016" i="41"/>
  <c r="AJ1035" i="41"/>
  <c r="AK1035" i="41" s="1"/>
  <c r="AK999" i="41"/>
  <c r="AH1035" i="41"/>
  <c r="AC810" i="41"/>
  <c r="AC630" i="41"/>
  <c r="AC990" i="41"/>
  <c r="AD855" i="41"/>
  <c r="I720" i="41"/>
  <c r="AH675" i="41"/>
  <c r="I585" i="41"/>
  <c r="I540" i="41"/>
  <c r="AE720" i="41"/>
  <c r="AF720" i="41"/>
  <c r="AK702" i="41"/>
  <c r="AK659" i="41"/>
  <c r="AG540" i="41"/>
  <c r="I315" i="41"/>
  <c r="AC225" i="41"/>
  <c r="AK647" i="41"/>
  <c r="AK612" i="41"/>
  <c r="AD585" i="41"/>
  <c r="AC765" i="41"/>
  <c r="AK641" i="41"/>
  <c r="AG630" i="41"/>
  <c r="AK234" i="41"/>
  <c r="AJ180" i="41"/>
  <c r="AK180" i="41" s="1"/>
  <c r="AD90" i="41"/>
  <c r="P42" i="41"/>
  <c r="I19" i="41"/>
  <c r="AF15" i="41"/>
  <c r="AE15" i="41"/>
  <c r="N54" i="54"/>
  <c r="E17" i="48"/>
  <c r="F26" i="48"/>
  <c r="M44" i="48"/>
  <c r="P27" i="41"/>
  <c r="K62" i="54"/>
  <c r="U60" i="54"/>
  <c r="P29" i="54"/>
  <c r="AF90" i="41"/>
  <c r="AE90" i="41"/>
  <c r="P40" i="41"/>
  <c r="P20" i="41"/>
  <c r="A1713" i="41"/>
  <c r="A1668" i="41"/>
  <c r="A1488" i="41"/>
  <c r="A1038" i="41"/>
  <c r="A1263" i="41"/>
  <c r="A768" i="41"/>
  <c r="G59" i="54"/>
  <c r="J58" i="54"/>
  <c r="L54" i="54"/>
  <c r="P135" i="41"/>
  <c r="AH90" i="41"/>
  <c r="O45" i="41"/>
  <c r="BW18" i="51"/>
  <c r="AK26" i="52"/>
  <c r="BX18" i="51" s="1"/>
  <c r="N60" i="54"/>
  <c r="V61" i="54"/>
  <c r="M66" i="54"/>
  <c r="N57" i="54"/>
  <c r="E60" i="54"/>
  <c r="J60" i="54"/>
  <c r="AK60" i="31" l="1"/>
  <c r="BT57" i="51" s="1"/>
  <c r="BS57" i="51"/>
  <c r="T22" i="49"/>
  <c r="I7" i="49"/>
  <c r="T7" i="49" s="1"/>
  <c r="I11" i="49"/>
  <c r="T11" i="49" s="1"/>
  <c r="I15" i="49"/>
  <c r="T15" i="49" s="1"/>
  <c r="I13" i="49"/>
  <c r="T13" i="49" s="1"/>
  <c r="I9" i="49"/>
  <c r="T9" i="49" s="1"/>
  <c r="I17" i="49"/>
  <c r="T17" i="49" s="1"/>
  <c r="AF61" i="1"/>
  <c r="J27" i="48"/>
  <c r="X18" i="54"/>
  <c r="AJ61" i="1"/>
  <c r="AD60" i="6"/>
  <c r="AJ60" i="6"/>
  <c r="R61" i="6"/>
  <c r="AI61" i="12"/>
  <c r="AR61" i="12"/>
  <c r="G26" i="48"/>
  <c r="N26" i="48" s="1"/>
  <c r="Q30" i="54"/>
  <c r="F14" i="46"/>
  <c r="R27" i="41"/>
  <c r="AC36" i="54"/>
  <c r="AH1830" i="41"/>
  <c r="I1830" i="41"/>
  <c r="AK59" i="23"/>
  <c r="BD56" i="51" s="1"/>
  <c r="BC56" i="51"/>
  <c r="AI38" i="54"/>
  <c r="Q29" i="41"/>
  <c r="AI29" i="41" s="1"/>
  <c r="AH60" i="24"/>
  <c r="D61" i="24"/>
  <c r="F1845" i="41"/>
  <c r="I1842" i="41"/>
  <c r="AD1842" i="41"/>
  <c r="AH1842" i="41"/>
  <c r="AK1842" i="41" s="1"/>
  <c r="AE1843" i="41"/>
  <c r="AF1843" i="41"/>
  <c r="AJ1843" i="41"/>
  <c r="AK1843" i="41" s="1"/>
  <c r="BQ57" i="51"/>
  <c r="L21" i="48"/>
  <c r="F17" i="46"/>
  <c r="I17" i="46" s="1"/>
  <c r="AJ28" i="54"/>
  <c r="R19" i="41"/>
  <c r="AD28" i="54"/>
  <c r="AC28" i="54"/>
  <c r="AH60" i="18"/>
  <c r="D61" i="18"/>
  <c r="D19" i="48"/>
  <c r="M19" i="48" s="1"/>
  <c r="C29" i="46"/>
  <c r="E29" i="46" s="1"/>
  <c r="D35" i="41"/>
  <c r="I44" i="54"/>
  <c r="AH44" i="54"/>
  <c r="O42" i="37" s="1"/>
  <c r="C42" i="37" s="1"/>
  <c r="I42" i="37" s="1"/>
  <c r="C57" i="51"/>
  <c r="E57" i="51"/>
  <c r="AG60" i="2"/>
  <c r="C61" i="2"/>
  <c r="C11" i="46"/>
  <c r="E11" i="46" s="1"/>
  <c r="D24" i="48"/>
  <c r="M24" i="48" s="1"/>
  <c r="AH26" i="54"/>
  <c r="O24" i="37" s="1"/>
  <c r="C24" i="37" s="1"/>
  <c r="I24" i="37" s="1"/>
  <c r="I26" i="54"/>
  <c r="E24" i="48" s="1"/>
  <c r="D17" i="41"/>
  <c r="AK60" i="10"/>
  <c r="X57" i="51" s="1"/>
  <c r="W57" i="51"/>
  <c r="AE1827" i="41"/>
  <c r="AF1827" i="41"/>
  <c r="AJ1827" i="41"/>
  <c r="AK1827" i="41" s="1"/>
  <c r="X1845" i="41"/>
  <c r="D21" i="48"/>
  <c r="M21" i="48" s="1"/>
  <c r="C13" i="46"/>
  <c r="E13" i="46" s="1"/>
  <c r="D39" i="41"/>
  <c r="I48" i="54"/>
  <c r="E21" i="48" s="1"/>
  <c r="AH48" i="54"/>
  <c r="O46" i="37" s="1"/>
  <c r="C46" i="37" s="1"/>
  <c r="I46" i="37" s="1"/>
  <c r="AD60" i="18"/>
  <c r="S57" i="54"/>
  <c r="S39" i="41"/>
  <c r="AG61" i="5"/>
  <c r="C22" i="54"/>
  <c r="W58" i="54"/>
  <c r="W17" i="41"/>
  <c r="W54" i="54"/>
  <c r="AU61" i="12"/>
  <c r="AF61" i="12"/>
  <c r="J26" i="48"/>
  <c r="L26" i="48" s="1"/>
  <c r="X30" i="54"/>
  <c r="AJ1840" i="41"/>
  <c r="AK1840" i="41" s="1"/>
  <c r="AD1840" i="41"/>
  <c r="AC1840" i="41"/>
  <c r="W43" i="41"/>
  <c r="W61" i="54"/>
  <c r="G19" i="46"/>
  <c r="X13" i="41"/>
  <c r="AF22" i="54"/>
  <c r="AE22" i="54"/>
  <c r="AJ1816" i="41"/>
  <c r="AK1816" i="41" s="1"/>
  <c r="AD1816" i="41"/>
  <c r="AC1816" i="41"/>
  <c r="AI27" i="54"/>
  <c r="Q18" i="41"/>
  <c r="AI18" i="41" s="1"/>
  <c r="AH1827" i="41"/>
  <c r="I1827" i="41"/>
  <c r="AD1827" i="41"/>
  <c r="AD60" i="26"/>
  <c r="AJ60" i="26"/>
  <c r="T61" i="26"/>
  <c r="Q59" i="54"/>
  <c r="AI43" i="54"/>
  <c r="Q34" i="41"/>
  <c r="AI60" i="6"/>
  <c r="Q61" i="6"/>
  <c r="AK61" i="9"/>
  <c r="V58" i="51" s="1"/>
  <c r="U58" i="51"/>
  <c r="AD1823" i="41"/>
  <c r="AC1823" i="41"/>
  <c r="AJ1823" i="41"/>
  <c r="AK1823" i="41" s="1"/>
  <c r="AJ61" i="25"/>
  <c r="H31" i="48"/>
  <c r="R46" i="54"/>
  <c r="AG61" i="42"/>
  <c r="C34" i="54"/>
  <c r="K63" i="54"/>
  <c r="K66" i="54" s="1"/>
  <c r="P57" i="54"/>
  <c r="AH61" i="28"/>
  <c r="D49" i="54"/>
  <c r="AK59" i="29"/>
  <c r="BP56" i="51" s="1"/>
  <c r="BO56" i="51"/>
  <c r="L45" i="48"/>
  <c r="AJ60" i="15"/>
  <c r="AD60" i="15"/>
  <c r="R61" i="15"/>
  <c r="AK59" i="7"/>
  <c r="P56" i="51" s="1"/>
  <c r="O56" i="51"/>
  <c r="AG60" i="16"/>
  <c r="C61" i="16"/>
  <c r="P1836" i="41"/>
  <c r="AF1836" i="41"/>
  <c r="M45" i="41"/>
  <c r="O63" i="54"/>
  <c r="O66" i="54" s="1"/>
  <c r="AK59" i="5"/>
  <c r="L56" i="51" s="1"/>
  <c r="K56" i="51"/>
  <c r="G17" i="46"/>
  <c r="X19" i="41"/>
  <c r="AF28" i="54"/>
  <c r="AE28" i="54"/>
  <c r="I1837" i="41"/>
  <c r="AH1837" i="41"/>
  <c r="AK1837" i="41" s="1"/>
  <c r="AD1837" i="41"/>
  <c r="AI61" i="27"/>
  <c r="F21" i="49"/>
  <c r="Q21" i="49" s="1"/>
  <c r="F17" i="49"/>
  <c r="Q17" i="49" s="1"/>
  <c r="F13" i="49"/>
  <c r="Q13" i="49" s="1"/>
  <c r="F11" i="49"/>
  <c r="Q11" i="49" s="1"/>
  <c r="Q22" i="49"/>
  <c r="F9" i="49"/>
  <c r="Q9" i="49" s="1"/>
  <c r="F7" i="49"/>
  <c r="Q7" i="49" s="1"/>
  <c r="F15" i="49"/>
  <c r="Q15" i="49" s="1"/>
  <c r="AG1815" i="41"/>
  <c r="E1845" i="41"/>
  <c r="AJ1820" i="41"/>
  <c r="AK1820" i="41" s="1"/>
  <c r="AD1820" i="41"/>
  <c r="AC1820" i="41"/>
  <c r="AH61" i="15"/>
  <c r="D33" i="54"/>
  <c r="Q24" i="41"/>
  <c r="AI24" i="41" s="1"/>
  <c r="AI33" i="54"/>
  <c r="AG60" i="17"/>
  <c r="C61" i="17"/>
  <c r="AK60" i="42"/>
  <c r="AJ57" i="51" s="1"/>
  <c r="AI57" i="51"/>
  <c r="AD60" i="24"/>
  <c r="F50" i="48"/>
  <c r="F56" i="48" s="1"/>
  <c r="F42" i="41"/>
  <c r="F45" i="41" s="1"/>
  <c r="F62" i="54"/>
  <c r="F63" i="54" s="1"/>
  <c r="F66" i="54" s="1"/>
  <c r="AI51" i="54"/>
  <c r="Q42" i="41"/>
  <c r="AI42" i="41" s="1"/>
  <c r="AD60" i="30"/>
  <c r="AK59" i="36"/>
  <c r="R56" i="51" s="1"/>
  <c r="Q56" i="51"/>
  <c r="AF61" i="17"/>
  <c r="J40" i="48"/>
  <c r="L40" i="48" s="1"/>
  <c r="X37" i="54"/>
  <c r="AG60" i="20"/>
  <c r="C61" i="20"/>
  <c r="AI61" i="21"/>
  <c r="G37" i="48"/>
  <c r="N37" i="48" s="1"/>
  <c r="Q42" i="54"/>
  <c r="E58" i="51"/>
  <c r="U45" i="41"/>
  <c r="I1809" i="41"/>
  <c r="D1845" i="41"/>
  <c r="AH1809" i="41"/>
  <c r="AD1809" i="41"/>
  <c r="P58" i="54"/>
  <c r="AD60" i="8"/>
  <c r="AJ60" i="8"/>
  <c r="R61" i="8"/>
  <c r="AJ60" i="13"/>
  <c r="AS60" i="13"/>
  <c r="AD60" i="13"/>
  <c r="R61" i="13"/>
  <c r="BU57" i="51"/>
  <c r="AF61" i="11"/>
  <c r="J38" i="48"/>
  <c r="L38" i="48" s="1"/>
  <c r="X29" i="54"/>
  <c r="AK60" i="18"/>
  <c r="AR57" i="51" s="1"/>
  <c r="AQ57" i="51"/>
  <c r="AK60" i="23"/>
  <c r="BD57" i="51" s="1"/>
  <c r="BC57" i="51"/>
  <c r="AH60" i="21"/>
  <c r="D61" i="21"/>
  <c r="AD60" i="21"/>
  <c r="BE58" i="51"/>
  <c r="I28" i="48"/>
  <c r="AF60" i="45"/>
  <c r="X61" i="45"/>
  <c r="AI44" i="54"/>
  <c r="Q35" i="41"/>
  <c r="AI35" i="41" s="1"/>
  <c r="AJ60" i="45"/>
  <c r="Q32" i="41"/>
  <c r="AI32" i="41" s="1"/>
  <c r="AI41" i="54"/>
  <c r="P62" i="54"/>
  <c r="E22" i="49"/>
  <c r="P22" i="49" s="1"/>
  <c r="D9" i="49"/>
  <c r="O9" i="49" s="1"/>
  <c r="D7" i="49"/>
  <c r="O7" i="49" s="1"/>
  <c r="D21" i="49"/>
  <c r="O21" i="49" s="1"/>
  <c r="D17" i="49"/>
  <c r="O17" i="49" s="1"/>
  <c r="D13" i="49"/>
  <c r="O13" i="49" s="1"/>
  <c r="D11" i="49"/>
  <c r="O11" i="49" s="1"/>
  <c r="O22" i="49"/>
  <c r="D15" i="49"/>
  <c r="O15" i="49" s="1"/>
  <c r="AD1814" i="41"/>
  <c r="AC1814" i="41"/>
  <c r="AJ1814" i="41"/>
  <c r="AK1814" i="41" s="1"/>
  <c r="AD59" i="3"/>
  <c r="R60" i="3"/>
  <c r="AJ59" i="3"/>
  <c r="R1811" i="41"/>
  <c r="R64" i="52"/>
  <c r="G20" i="46"/>
  <c r="X23" i="41"/>
  <c r="AF32" i="54"/>
  <c r="AE32" i="54"/>
  <c r="R25" i="41"/>
  <c r="AD34" i="54"/>
  <c r="AC34" i="54"/>
  <c r="AJ34" i="54"/>
  <c r="N42" i="48"/>
  <c r="AH60" i="17"/>
  <c r="D61" i="17"/>
  <c r="AG60" i="14"/>
  <c r="C61" i="14"/>
  <c r="AH60" i="45"/>
  <c r="D61" i="45"/>
  <c r="AD61" i="45" s="1"/>
  <c r="AH60" i="19"/>
  <c r="D61" i="19"/>
  <c r="AJ61" i="20"/>
  <c r="H41" i="48"/>
  <c r="R40" i="54"/>
  <c r="W34" i="41"/>
  <c r="W59" i="54"/>
  <c r="AK60" i="24"/>
  <c r="BF57" i="51" s="1"/>
  <c r="BE57" i="51"/>
  <c r="F39" i="46"/>
  <c r="R33" i="41"/>
  <c r="AC42" i="54"/>
  <c r="AK59" i="28"/>
  <c r="BN56" i="51" s="1"/>
  <c r="BM56" i="51"/>
  <c r="AH1836" i="41"/>
  <c r="AK1836" i="41" s="1"/>
  <c r="I1836" i="41"/>
  <c r="AD1836" i="41"/>
  <c r="N50" i="48"/>
  <c r="Y45" i="41"/>
  <c r="AD60" i="36"/>
  <c r="AJ60" i="36"/>
  <c r="R61" i="36"/>
  <c r="AH60" i="16"/>
  <c r="D61" i="16"/>
  <c r="AK59" i="45"/>
  <c r="AX56" i="51" s="1"/>
  <c r="AW56" i="51"/>
  <c r="AD1838" i="41"/>
  <c r="AJ1838" i="41"/>
  <c r="AC1838" i="41"/>
  <c r="AG60" i="31"/>
  <c r="AK61" i="10"/>
  <c r="X58" i="51" s="1"/>
  <c r="W58" i="51"/>
  <c r="AI17" i="41"/>
  <c r="AH34" i="54"/>
  <c r="O32" i="37" s="1"/>
  <c r="C32" i="37" s="1"/>
  <c r="I34" i="54"/>
  <c r="D25" i="41"/>
  <c r="AI32" i="54"/>
  <c r="Q23" i="41"/>
  <c r="AI23" i="41" s="1"/>
  <c r="I1829" i="41"/>
  <c r="AH1829" i="41"/>
  <c r="AK1829" i="41" s="1"/>
  <c r="AD1829" i="41"/>
  <c r="AU57" i="51"/>
  <c r="AF61" i="24"/>
  <c r="J20" i="48"/>
  <c r="L20" i="48" s="1"/>
  <c r="X45" i="54"/>
  <c r="AK1440" i="41"/>
  <c r="U18" i="49"/>
  <c r="L18" i="49"/>
  <c r="W18" i="49" s="1"/>
  <c r="K18" i="49"/>
  <c r="V18" i="49" s="1"/>
  <c r="J22" i="49"/>
  <c r="J19" i="49" s="1"/>
  <c r="U19" i="49" s="1"/>
  <c r="AH61" i="6"/>
  <c r="D23" i="54"/>
  <c r="AG60" i="7"/>
  <c r="F33" i="46"/>
  <c r="I33" i="46" s="1"/>
  <c r="R18" i="41"/>
  <c r="AD27" i="54"/>
  <c r="AC27" i="54"/>
  <c r="AI60" i="36"/>
  <c r="Q61" i="36"/>
  <c r="C55" i="48"/>
  <c r="C18" i="41"/>
  <c r="AG18" i="41" s="1"/>
  <c r="AG27" i="54"/>
  <c r="AC1817" i="41"/>
  <c r="AJ1817" i="41"/>
  <c r="AK1817" i="41" s="1"/>
  <c r="AD1817" i="41"/>
  <c r="AG60" i="19"/>
  <c r="C61" i="19"/>
  <c r="AI60" i="27"/>
  <c r="AI61" i="11"/>
  <c r="G38" i="48"/>
  <c r="N38" i="48" s="1"/>
  <c r="Q29" i="54"/>
  <c r="AJ60" i="14"/>
  <c r="AD60" i="14"/>
  <c r="R61" i="14"/>
  <c r="AD60" i="17"/>
  <c r="AF60" i="16"/>
  <c r="X61" i="16"/>
  <c r="S1845" i="41"/>
  <c r="AI1833" i="41"/>
  <c r="AK59" i="21"/>
  <c r="AZ56" i="51" s="1"/>
  <c r="AY56" i="51"/>
  <c r="AF61" i="28"/>
  <c r="J32" i="48"/>
  <c r="L32" i="48" s="1"/>
  <c r="X49" i="54"/>
  <c r="AD61" i="23"/>
  <c r="H19" i="48"/>
  <c r="R44" i="54"/>
  <c r="Y63" i="54"/>
  <c r="Y66" i="54" s="1"/>
  <c r="L17" i="48"/>
  <c r="F12" i="46"/>
  <c r="AC52" i="54"/>
  <c r="R43" i="41"/>
  <c r="AD52" i="54"/>
  <c r="AH1844" i="41"/>
  <c r="I1844" i="41"/>
  <c r="AD1844" i="41"/>
  <c r="L52" i="37"/>
  <c r="AJ1824" i="41"/>
  <c r="AK1824" i="41" s="1"/>
  <c r="AD1824" i="41"/>
  <c r="AC1824" i="41"/>
  <c r="AD61" i="43"/>
  <c r="AJ61" i="43"/>
  <c r="R35" i="54"/>
  <c r="G9" i="46"/>
  <c r="AE43" i="54"/>
  <c r="AF43" i="54"/>
  <c r="X34" i="41"/>
  <c r="C50" i="48"/>
  <c r="C42" i="41"/>
  <c r="AG42" i="41" s="1"/>
  <c r="AG51" i="54"/>
  <c r="AI61" i="24"/>
  <c r="G20" i="48"/>
  <c r="N20" i="48" s="1"/>
  <c r="Q45" i="54"/>
  <c r="BQ58" i="51"/>
  <c r="AF60" i="32"/>
  <c r="X61" i="32"/>
  <c r="AK1350" i="41"/>
  <c r="C30" i="46"/>
  <c r="E30" i="46" s="1"/>
  <c r="D54" i="48"/>
  <c r="M54" i="48" s="1"/>
  <c r="I25" i="54"/>
  <c r="E54" i="48" s="1"/>
  <c r="D16" i="41"/>
  <c r="AH25" i="54"/>
  <c r="O23" i="37" s="1"/>
  <c r="C23" i="37" s="1"/>
  <c r="I23" i="37" s="1"/>
  <c r="AG60" i="1"/>
  <c r="C61" i="1"/>
  <c r="C53" i="48"/>
  <c r="AG28" i="54"/>
  <c r="C19" i="41"/>
  <c r="AG19" i="41" s="1"/>
  <c r="C36" i="46"/>
  <c r="E36" i="46" s="1"/>
  <c r="D38" i="48"/>
  <c r="M38" i="48" s="1"/>
  <c r="I29" i="54"/>
  <c r="E38" i="48" s="1"/>
  <c r="D20" i="41"/>
  <c r="AH29" i="54"/>
  <c r="O27" i="37" s="1"/>
  <c r="C27" i="37" s="1"/>
  <c r="I27" i="37" s="1"/>
  <c r="P1828" i="41"/>
  <c r="P1845" i="41" s="1"/>
  <c r="AF1828" i="41"/>
  <c r="K1845" i="41"/>
  <c r="AH60" i="26"/>
  <c r="D61" i="26"/>
  <c r="BY50" i="51"/>
  <c r="CA50" i="51" s="1"/>
  <c r="N50" i="37"/>
  <c r="M52" i="37"/>
  <c r="N52" i="37" s="1"/>
  <c r="C46" i="48"/>
  <c r="C43" i="41"/>
  <c r="AG52" i="54"/>
  <c r="F54" i="54"/>
  <c r="H45" i="41"/>
  <c r="AI28" i="54"/>
  <c r="Q19" i="41"/>
  <c r="AI19" i="41" s="1"/>
  <c r="AW61" i="42"/>
  <c r="AF61" i="42"/>
  <c r="X34" i="54"/>
  <c r="AF60" i="21"/>
  <c r="AJ60" i="21"/>
  <c r="X61" i="21"/>
  <c r="AD1839" i="41"/>
  <c r="AC1839" i="41"/>
  <c r="AJ1839" i="41"/>
  <c r="AK1839" i="41" s="1"/>
  <c r="AG60" i="45"/>
  <c r="C61" i="45"/>
  <c r="AI60" i="4"/>
  <c r="Q61" i="4"/>
  <c r="L42" i="48"/>
  <c r="AJ60" i="16"/>
  <c r="AF1832" i="41"/>
  <c r="AE1832" i="41"/>
  <c r="AJ1832" i="41"/>
  <c r="AK1832" i="41" s="1"/>
  <c r="BY46" i="51"/>
  <c r="CA46" i="51" s="1"/>
  <c r="N36" i="48"/>
  <c r="I43" i="48"/>
  <c r="AJ61" i="17"/>
  <c r="G38" i="46"/>
  <c r="X31" i="41"/>
  <c r="AF40" i="54"/>
  <c r="AE40" i="54"/>
  <c r="AH60" i="25"/>
  <c r="D61" i="25"/>
  <c r="AI48" i="54"/>
  <c r="Q39" i="41"/>
  <c r="AI39" i="41" s="1"/>
  <c r="E22" i="48"/>
  <c r="AI61" i="3"/>
  <c r="G47" i="48"/>
  <c r="N47" i="48" s="1"/>
  <c r="Q20" i="54"/>
  <c r="AC1821" i="41"/>
  <c r="AJ1821" i="41"/>
  <c r="AK1821" i="41" s="1"/>
  <c r="AD1821" i="41"/>
  <c r="AF1830" i="41"/>
  <c r="AE1830" i="41"/>
  <c r="AH61" i="14"/>
  <c r="D32" i="54"/>
  <c r="AH1828" i="41"/>
  <c r="AK1828" i="41" s="1"/>
  <c r="I1828" i="41"/>
  <c r="AD1828" i="41"/>
  <c r="AH1832" i="41"/>
  <c r="I1832" i="41"/>
  <c r="AD1832" i="41"/>
  <c r="AR61" i="19"/>
  <c r="AI61" i="19"/>
  <c r="G23" i="48"/>
  <c r="Q39" i="54"/>
  <c r="Q58" i="54" s="1"/>
  <c r="AI58" i="54" s="1"/>
  <c r="AG60" i="25"/>
  <c r="C61" i="25"/>
  <c r="AF61" i="3"/>
  <c r="J47" i="48"/>
  <c r="L47" i="48" s="1"/>
  <c r="X20" i="54"/>
  <c r="H26" i="37"/>
  <c r="G52" i="37"/>
  <c r="H52" i="37" s="1"/>
  <c r="AK59" i="13"/>
  <c r="AD56" i="51" s="1"/>
  <c r="AC56" i="51"/>
  <c r="AG60" i="21"/>
  <c r="C61" i="21"/>
  <c r="AI61" i="26"/>
  <c r="G30" i="48"/>
  <c r="N30" i="48" s="1"/>
  <c r="Q47" i="54"/>
  <c r="AK60" i="25"/>
  <c r="BH57" i="51" s="1"/>
  <c r="BG57" i="51"/>
  <c r="AI60" i="28"/>
  <c r="S61" i="28"/>
  <c r="AI60" i="31"/>
  <c r="Q61" i="31"/>
  <c r="AD60" i="19"/>
  <c r="AJ60" i="19"/>
  <c r="T61" i="19"/>
  <c r="AJ61" i="22"/>
  <c r="H29" i="48"/>
  <c r="R43" i="54"/>
  <c r="O50" i="48"/>
  <c r="AG1809" i="41"/>
  <c r="AG1845" i="41" s="1"/>
  <c r="C1845" i="41"/>
  <c r="AK59" i="4"/>
  <c r="J56" i="51" s="1"/>
  <c r="I56" i="51"/>
  <c r="AH1838" i="41"/>
  <c r="I1838" i="41"/>
  <c r="AF1833" i="41"/>
  <c r="AE1833" i="41"/>
  <c r="AJ1833" i="41"/>
  <c r="AK1833" i="41" s="1"/>
  <c r="AG60" i="23"/>
  <c r="C61" i="23"/>
  <c r="AG60" i="22"/>
  <c r="C61" i="22"/>
  <c r="G18" i="46"/>
  <c r="X12" i="41"/>
  <c r="AF21" i="54"/>
  <c r="AE21" i="54"/>
  <c r="AI1812" i="41"/>
  <c r="AI1845" i="41" s="1"/>
  <c r="Q1845" i="41"/>
  <c r="AK60" i="43"/>
  <c r="AL57" i="51" s="1"/>
  <c r="AK57" i="51"/>
  <c r="H63" i="54"/>
  <c r="H66" i="54" s="1"/>
  <c r="AI60" i="29"/>
  <c r="Q61" i="29"/>
  <c r="C37" i="46"/>
  <c r="E37" i="46" s="1"/>
  <c r="D50" i="48"/>
  <c r="AH51" i="54"/>
  <c r="O49" i="37" s="1"/>
  <c r="C49" i="37" s="1"/>
  <c r="I49" i="37" s="1"/>
  <c r="I51" i="54"/>
  <c r="E50" i="48" s="1"/>
  <c r="D42" i="41"/>
  <c r="AK90" i="41"/>
  <c r="AI61" i="16"/>
  <c r="G51" i="48"/>
  <c r="N51" i="48" s="1"/>
  <c r="Q36" i="54"/>
  <c r="F26" i="46"/>
  <c r="AC37" i="54"/>
  <c r="AJ37" i="54"/>
  <c r="R28" i="41"/>
  <c r="AH19" i="41"/>
  <c r="N22" i="49"/>
  <c r="C9" i="49"/>
  <c r="N9" i="49" s="1"/>
  <c r="C7" i="49"/>
  <c r="N7" i="49" s="1"/>
  <c r="C21" i="49"/>
  <c r="N21" i="49" s="1"/>
  <c r="C17" i="49"/>
  <c r="N17" i="49" s="1"/>
  <c r="C13" i="49"/>
  <c r="N13" i="49" s="1"/>
  <c r="C11" i="49"/>
  <c r="N11" i="49" s="1"/>
  <c r="C15" i="49"/>
  <c r="N15" i="49" s="1"/>
  <c r="AB45" i="41"/>
  <c r="AF61" i="36"/>
  <c r="J54" i="48"/>
  <c r="L54" i="48" s="1"/>
  <c r="X25" i="54"/>
  <c r="AJ60" i="12"/>
  <c r="AS60" i="12"/>
  <c r="AD60" i="12"/>
  <c r="R61" i="12"/>
  <c r="AI61" i="43"/>
  <c r="Q35" i="54"/>
  <c r="P34" i="41"/>
  <c r="AF60" i="26"/>
  <c r="X61" i="26"/>
  <c r="AE1835" i="41"/>
  <c r="AF1835" i="41"/>
  <c r="AJ1835" i="41"/>
  <c r="AK1835" i="41" s="1"/>
  <c r="N25" i="48"/>
  <c r="L63" i="54"/>
  <c r="L66" i="54" s="1"/>
  <c r="AJ60" i="28"/>
  <c r="AD60" i="28"/>
  <c r="R61" i="28"/>
  <c r="AI61" i="25"/>
  <c r="G31" i="48"/>
  <c r="N31" i="48" s="1"/>
  <c r="Q46" i="54"/>
  <c r="I49" i="48"/>
  <c r="N29" i="48"/>
  <c r="N34" i="48" s="1"/>
  <c r="AK1215" i="41"/>
  <c r="O53" i="48"/>
  <c r="P53" i="48" s="1"/>
  <c r="K53" i="48"/>
  <c r="AI26" i="54"/>
  <c r="P11" i="41"/>
  <c r="R22" i="49"/>
  <c r="H22" i="49"/>
  <c r="S22" i="49" s="1"/>
  <c r="G9" i="49"/>
  <c r="R9" i="49" s="1"/>
  <c r="G7" i="49"/>
  <c r="R7" i="49" s="1"/>
  <c r="G21" i="49"/>
  <c r="R21" i="49" s="1"/>
  <c r="G17" i="49"/>
  <c r="R17" i="49" s="1"/>
  <c r="G13" i="49"/>
  <c r="R13" i="49" s="1"/>
  <c r="G11" i="49"/>
  <c r="R11" i="49" s="1"/>
  <c r="G15" i="49"/>
  <c r="R15" i="49" s="1"/>
  <c r="AG61" i="4"/>
  <c r="C21" i="54"/>
  <c r="AI60" i="7"/>
  <c r="Q61" i="7"/>
  <c r="AG60" i="11"/>
  <c r="C61" i="11"/>
  <c r="AK59" i="14"/>
  <c r="AF56" i="51" s="1"/>
  <c r="AE56" i="51"/>
  <c r="AH1831" i="41"/>
  <c r="AK1831" i="41" s="1"/>
  <c r="I1831" i="41"/>
  <c r="AD1831" i="41"/>
  <c r="AG60" i="26"/>
  <c r="C61" i="26"/>
  <c r="AH1834" i="41"/>
  <c r="AK1834" i="41" s="1"/>
  <c r="I1834" i="41"/>
  <c r="AD1834" i="41"/>
  <c r="AG60" i="24"/>
  <c r="C61" i="24"/>
  <c r="G15" i="46"/>
  <c r="AE50" i="54"/>
  <c r="X41" i="41"/>
  <c r="AF50" i="54"/>
  <c r="C15" i="46"/>
  <c r="E15" i="46" s="1"/>
  <c r="D17" i="48"/>
  <c r="AH50" i="54"/>
  <c r="O48" i="37" s="1"/>
  <c r="C48" i="37" s="1"/>
  <c r="I48" i="37" s="1"/>
  <c r="I50" i="54"/>
  <c r="D41" i="41"/>
  <c r="AD60" i="29"/>
  <c r="AJ60" i="29"/>
  <c r="R61" i="29"/>
  <c r="AG61" i="27"/>
  <c r="C48" i="54"/>
  <c r="AD61" i="30"/>
  <c r="AF1844" i="41"/>
  <c r="AE1844" i="41"/>
  <c r="AJ1844" i="41"/>
  <c r="AD60" i="7"/>
  <c r="AJ60" i="7"/>
  <c r="R61" i="7"/>
  <c r="AD60" i="4"/>
  <c r="AJ60" i="4"/>
  <c r="R61" i="4"/>
  <c r="E43" i="41"/>
  <c r="AH61" i="12"/>
  <c r="D30" i="54"/>
  <c r="AG60" i="12"/>
  <c r="C61" i="12"/>
  <c r="D21" i="46"/>
  <c r="D42" i="46" s="1"/>
  <c r="P45" i="54"/>
  <c r="K36" i="41"/>
  <c r="P36" i="41" s="1"/>
  <c r="AK59" i="27"/>
  <c r="BL56" i="51" s="1"/>
  <c r="BK56" i="51"/>
  <c r="BY53" i="51"/>
  <c r="CA53" i="51" s="1"/>
  <c r="AJ61" i="45"/>
  <c r="H18" i="48"/>
  <c r="R41" i="54"/>
  <c r="L35" i="48"/>
  <c r="G41" i="46"/>
  <c r="X24" i="41"/>
  <c r="AF33" i="54"/>
  <c r="AE33" i="54"/>
  <c r="V63" i="54"/>
  <c r="V66" i="54" s="1"/>
  <c r="Q40" i="41"/>
  <c r="AH61" i="30"/>
  <c r="AK61" i="30" s="1"/>
  <c r="BR58" i="51" s="1"/>
  <c r="AD60" i="5"/>
  <c r="AJ60" i="5"/>
  <c r="R61" i="5"/>
  <c r="AH1810" i="41"/>
  <c r="AK1810" i="41" s="1"/>
  <c r="I1810" i="41"/>
  <c r="AD1810" i="41"/>
  <c r="W22" i="41"/>
  <c r="AI22" i="41" s="1"/>
  <c r="W60" i="54"/>
  <c r="BA57" i="51"/>
  <c r="O45" i="48"/>
  <c r="E44" i="48"/>
  <c r="E15" i="41"/>
  <c r="E45" i="41" s="1"/>
  <c r="E61" i="54"/>
  <c r="E54" i="54"/>
  <c r="AJ60" i="11"/>
  <c r="AD60" i="11"/>
  <c r="R61" i="11"/>
  <c r="AK59" i="12"/>
  <c r="AB56" i="51" s="1"/>
  <c r="AA56" i="51"/>
  <c r="AH35" i="54"/>
  <c r="O33" i="37" s="1"/>
  <c r="C33" i="37" s="1"/>
  <c r="I35" i="54"/>
  <c r="D26" i="41"/>
  <c r="N63" i="54"/>
  <c r="N66" i="54" s="1"/>
  <c r="I19" i="49"/>
  <c r="T19" i="49" s="1"/>
  <c r="F19" i="49"/>
  <c r="Q19" i="49" s="1"/>
  <c r="AH61" i="3"/>
  <c r="D20" i="54"/>
  <c r="AK59" i="6"/>
  <c r="N56" i="51" s="1"/>
  <c r="M56" i="51"/>
  <c r="AK59" i="11"/>
  <c r="Z56" i="51" s="1"/>
  <c r="Y56" i="51"/>
  <c r="AU60" i="19"/>
  <c r="AF60" i="19"/>
  <c r="X61" i="19"/>
  <c r="AK61" i="42"/>
  <c r="AJ58" i="51" s="1"/>
  <c r="AI58" i="51"/>
  <c r="AF61" i="43"/>
  <c r="X35" i="54"/>
  <c r="AF61" i="25"/>
  <c r="J31" i="48"/>
  <c r="L31" i="48" s="1"/>
  <c r="X46" i="54"/>
  <c r="P59" i="54"/>
  <c r="AS61" i="18"/>
  <c r="AJ61" i="18"/>
  <c r="H25" i="48"/>
  <c r="R38" i="54"/>
  <c r="AK59" i="19"/>
  <c r="AT56" i="51" s="1"/>
  <c r="AS56" i="51"/>
  <c r="AI61" i="20"/>
  <c r="G41" i="48"/>
  <c r="N41" i="48" s="1"/>
  <c r="Q40" i="54"/>
  <c r="AF1838" i="41"/>
  <c r="AE1838" i="41"/>
  <c r="AG60" i="18"/>
  <c r="C61" i="18"/>
  <c r="AF60" i="23"/>
  <c r="X61" i="23"/>
  <c r="AB63" i="54"/>
  <c r="AB66" i="54" s="1"/>
  <c r="J63" i="54"/>
  <c r="J66" i="54" s="1"/>
  <c r="U63" i="54"/>
  <c r="U66" i="54" s="1"/>
  <c r="AH60" i="30"/>
  <c r="AK60" i="30" s="1"/>
  <c r="BR57" i="51" s="1"/>
  <c r="AF60" i="31"/>
  <c r="X61" i="31"/>
  <c r="AH61" i="31"/>
  <c r="D52" i="54"/>
  <c r="AK1080" i="41"/>
  <c r="AG61" i="6"/>
  <c r="C23" i="54"/>
  <c r="G35" i="46"/>
  <c r="AE31" i="54"/>
  <c r="X22" i="41"/>
  <c r="AF31" i="54"/>
  <c r="F34" i="48"/>
  <c r="G13" i="46"/>
  <c r="X39" i="41"/>
  <c r="AF48" i="54"/>
  <c r="AE48" i="54"/>
  <c r="G37" i="46"/>
  <c r="AE51" i="54"/>
  <c r="AF51" i="54"/>
  <c r="X42" i="41"/>
  <c r="F25" i="46"/>
  <c r="AC53" i="54"/>
  <c r="R44" i="41"/>
  <c r="BY18" i="51"/>
  <c r="CA18" i="51" s="1"/>
  <c r="AH61" i="4"/>
  <c r="D21" i="54"/>
  <c r="AH60" i="1"/>
  <c r="AK60" i="1" s="1"/>
  <c r="D57" i="51" s="1"/>
  <c r="D61" i="1"/>
  <c r="AD60" i="1"/>
  <c r="AI60" i="5"/>
  <c r="Q61" i="5"/>
  <c r="K55" i="48"/>
  <c r="AK59" i="8"/>
  <c r="T56" i="51" s="1"/>
  <c r="S56" i="51"/>
  <c r="F43" i="48"/>
  <c r="AD1822" i="41"/>
  <c r="AC1822" i="41"/>
  <c r="AJ1822" i="41"/>
  <c r="AK1822" i="41" s="1"/>
  <c r="AH61" i="13"/>
  <c r="D31" i="54"/>
  <c r="AK60" i="17"/>
  <c r="AP57" i="51" s="1"/>
  <c r="AO57" i="51"/>
  <c r="AF64" i="52"/>
  <c r="X65" i="52"/>
  <c r="AE64" i="52"/>
  <c r="AE65" i="52" s="1"/>
  <c r="AE66" i="52" s="1"/>
  <c r="AI61" i="17"/>
  <c r="G40" i="48"/>
  <c r="N40" i="48" s="1"/>
  <c r="Q37" i="54"/>
  <c r="AG60" i="15"/>
  <c r="C61" i="15"/>
  <c r="AH60" i="20"/>
  <c r="AK60" i="20" s="1"/>
  <c r="AV57" i="51" s="1"/>
  <c r="D61" i="20"/>
  <c r="AH60" i="22"/>
  <c r="AK60" i="22" s="1"/>
  <c r="BB57" i="51" s="1"/>
  <c r="D61" i="22"/>
  <c r="E63" i="54"/>
  <c r="E66" i="54" s="1"/>
  <c r="AC1841" i="41"/>
  <c r="AJ1841" i="41"/>
  <c r="AK1841" i="41" s="1"/>
  <c r="AD1841" i="41"/>
  <c r="AH60" i="32"/>
  <c r="AK60" i="32" s="1"/>
  <c r="BV57" i="51" s="1"/>
  <c r="D61" i="32"/>
  <c r="G10" i="46"/>
  <c r="AE19" i="54"/>
  <c r="AF19" i="54"/>
  <c r="X10" i="41"/>
  <c r="AJ19" i="54"/>
  <c r="C44" i="48"/>
  <c r="C15" i="41"/>
  <c r="AG24" i="54"/>
  <c r="AF61" i="9"/>
  <c r="J55" i="48"/>
  <c r="L55" i="48" s="1"/>
  <c r="X27" i="54"/>
  <c r="AC1830" i="41"/>
  <c r="T1845" i="41"/>
  <c r="AD1830" i="41"/>
  <c r="AJ1830" i="41"/>
  <c r="AK1830" i="41" s="1"/>
  <c r="AK59" i="15"/>
  <c r="AH56" i="51" s="1"/>
  <c r="AG56" i="51"/>
  <c r="L29" i="48"/>
  <c r="I1833" i="41"/>
  <c r="AH1833" i="41"/>
  <c r="AD1833" i="41"/>
  <c r="F21" i="46"/>
  <c r="AC45" i="54"/>
  <c r="AJ45" i="54"/>
  <c r="R36" i="41"/>
  <c r="AG60" i="28"/>
  <c r="C61" i="28"/>
  <c r="F37" i="46"/>
  <c r="I37" i="46" s="1"/>
  <c r="R42" i="41"/>
  <c r="AD51" i="54"/>
  <c r="AJ51" i="54"/>
  <c r="AC51" i="54"/>
  <c r="AI60" i="32"/>
  <c r="Q61" i="32"/>
  <c r="AD1815" i="41"/>
  <c r="AC1815" i="41"/>
  <c r="AJ1815" i="41"/>
  <c r="AK1815" i="41" s="1"/>
  <c r="AJ1812" i="41"/>
  <c r="AK1812" i="41" s="1"/>
  <c r="AD1812" i="41"/>
  <c r="AC1812" i="41"/>
  <c r="D26" i="46"/>
  <c r="P37" i="54"/>
  <c r="P54" i="54" s="1"/>
  <c r="K28" i="41"/>
  <c r="P28" i="41" s="1"/>
  <c r="AG61" i="31"/>
  <c r="G63" i="54"/>
  <c r="G66" i="54" s="1"/>
  <c r="AK675" i="41"/>
  <c r="G8" i="46"/>
  <c r="AE23" i="54"/>
  <c r="AF23" i="54"/>
  <c r="X14" i="41"/>
  <c r="AF60" i="17"/>
  <c r="F31" i="46"/>
  <c r="R30" i="41"/>
  <c r="AJ60" i="27"/>
  <c r="AD60" i="27"/>
  <c r="R61" i="27"/>
  <c r="Q65" i="52"/>
  <c r="AI64" i="52"/>
  <c r="C24" i="48"/>
  <c r="AG26" i="54"/>
  <c r="C17" i="41"/>
  <c r="AG17" i="41" s="1"/>
  <c r="G34" i="46"/>
  <c r="X29" i="41"/>
  <c r="AF38" i="54"/>
  <c r="AE38" i="54"/>
  <c r="AI61" i="23"/>
  <c r="C17" i="48"/>
  <c r="AG50" i="54"/>
  <c r="C41" i="41"/>
  <c r="AG41" i="41" s="1"/>
  <c r="I21" i="49"/>
  <c r="T21" i="49" s="1"/>
  <c r="P45" i="41"/>
  <c r="AC1813" i="41"/>
  <c r="AJ1813" i="41"/>
  <c r="AK1813" i="41" s="1"/>
  <c r="AD1813" i="41"/>
  <c r="AH60" i="2"/>
  <c r="AK60" i="2" s="1"/>
  <c r="F57" i="51" s="1"/>
  <c r="AD60" i="2"/>
  <c r="D61" i="2"/>
  <c r="AK60" i="9"/>
  <c r="V57" i="51" s="1"/>
  <c r="U57" i="51"/>
  <c r="L41" i="48"/>
  <c r="AG60" i="13"/>
  <c r="C61" i="13"/>
  <c r="AF60" i="24"/>
  <c r="F22" i="48"/>
  <c r="F58" i="48" s="1"/>
  <c r="C25" i="37"/>
  <c r="I25" i="37" s="1"/>
  <c r="G33" i="46" l="1"/>
  <c r="AE27" i="54"/>
  <c r="AF27" i="54"/>
  <c r="X18" i="41"/>
  <c r="AH61" i="32"/>
  <c r="D53" i="54"/>
  <c r="AD61" i="32"/>
  <c r="AH61" i="22"/>
  <c r="AK61" i="22" s="1"/>
  <c r="BB58" i="51" s="1"/>
  <c r="D43" i="54"/>
  <c r="AI61" i="5"/>
  <c r="G39" i="48"/>
  <c r="N39" i="48" s="1"/>
  <c r="Q22" i="54"/>
  <c r="AC44" i="41"/>
  <c r="AG61" i="18"/>
  <c r="C38" i="54"/>
  <c r="AI40" i="54"/>
  <c r="Q31" i="41"/>
  <c r="AI31" i="41" s="1"/>
  <c r="AJ61" i="4"/>
  <c r="AD61" i="4"/>
  <c r="H35" i="48"/>
  <c r="R21" i="54"/>
  <c r="AJ61" i="29"/>
  <c r="AD61" i="29"/>
  <c r="H17" i="48"/>
  <c r="R50" i="54"/>
  <c r="AI61" i="7"/>
  <c r="G44" i="48"/>
  <c r="Q24" i="54"/>
  <c r="Q61" i="54" s="1"/>
  <c r="AI61" i="54" s="1"/>
  <c r="BA58" i="51"/>
  <c r="G27" i="46"/>
  <c r="X11" i="41"/>
  <c r="AF20" i="54"/>
  <c r="AE20" i="54"/>
  <c r="H9" i="46"/>
  <c r="J9" i="46"/>
  <c r="AF61" i="16"/>
  <c r="J51" i="48"/>
  <c r="X36" i="54"/>
  <c r="AJ61" i="16"/>
  <c r="AK60" i="36"/>
  <c r="R57" i="51" s="1"/>
  <c r="Q57" i="51"/>
  <c r="O41" i="48"/>
  <c r="P32" i="37"/>
  <c r="D32" i="37" s="1"/>
  <c r="AK34" i="54"/>
  <c r="AH61" i="21"/>
  <c r="D42" i="54"/>
  <c r="AD61" i="21"/>
  <c r="AH1845" i="41"/>
  <c r="AK1809" i="41"/>
  <c r="C41" i="46"/>
  <c r="E41" i="46" s="1"/>
  <c r="D42" i="48"/>
  <c r="M42" i="48" s="1"/>
  <c r="I33" i="54"/>
  <c r="E42" i="48" s="1"/>
  <c r="AH33" i="54"/>
  <c r="O31" i="37" s="1"/>
  <c r="C31" i="37" s="1"/>
  <c r="I31" i="37" s="1"/>
  <c r="D24" i="41"/>
  <c r="BG58" i="51"/>
  <c r="J19" i="46"/>
  <c r="AH61" i="18"/>
  <c r="AK61" i="18" s="1"/>
  <c r="AR58" i="51" s="1"/>
  <c r="D38" i="54"/>
  <c r="AJ19" i="41"/>
  <c r="AK19" i="41" s="1"/>
  <c r="AD19" i="41"/>
  <c r="AC19" i="41"/>
  <c r="AK61" i="1"/>
  <c r="D58" i="51" s="1"/>
  <c r="C58" i="51"/>
  <c r="AJ61" i="27"/>
  <c r="AD61" i="27"/>
  <c r="H21" i="48"/>
  <c r="R48" i="54"/>
  <c r="AG15" i="41"/>
  <c r="H37" i="46"/>
  <c r="K37" i="46" s="1"/>
  <c r="J37" i="46"/>
  <c r="AF61" i="31"/>
  <c r="J46" i="48"/>
  <c r="X52" i="54"/>
  <c r="AJ61" i="31"/>
  <c r="AD61" i="18"/>
  <c r="C27" i="46"/>
  <c r="E27" i="46" s="1"/>
  <c r="D47" i="48"/>
  <c r="M47" i="48" s="1"/>
  <c r="D11" i="41"/>
  <c r="AH20" i="54"/>
  <c r="O18" i="37" s="1"/>
  <c r="C18" i="37" s="1"/>
  <c r="I18" i="37" s="1"/>
  <c r="I20" i="54"/>
  <c r="E47" i="48" s="1"/>
  <c r="AK60" i="11"/>
  <c r="Z57" i="51" s="1"/>
  <c r="Y57" i="51"/>
  <c r="AJ61" i="5"/>
  <c r="AD61" i="5"/>
  <c r="H39" i="48"/>
  <c r="R22" i="54"/>
  <c r="AG61" i="12"/>
  <c r="C30" i="54"/>
  <c r="AK60" i="4"/>
  <c r="J57" i="51" s="1"/>
  <c r="I57" i="51"/>
  <c r="AF41" i="41"/>
  <c r="AE41" i="41"/>
  <c r="AI61" i="31"/>
  <c r="G46" i="48"/>
  <c r="N46" i="48" s="1"/>
  <c r="Q52" i="54"/>
  <c r="AF31" i="41"/>
  <c r="AE31" i="41"/>
  <c r="AF61" i="32"/>
  <c r="J48" i="48"/>
  <c r="X53" i="54"/>
  <c r="AJ61" i="32"/>
  <c r="F29" i="46"/>
  <c r="I29" i="46" s="1"/>
  <c r="AJ44" i="54"/>
  <c r="R35" i="41"/>
  <c r="AD44" i="54"/>
  <c r="AC44" i="54"/>
  <c r="AK60" i="14"/>
  <c r="AF57" i="51" s="1"/>
  <c r="AE57" i="51"/>
  <c r="AH25" i="41"/>
  <c r="I25" i="41"/>
  <c r="AK1838" i="41"/>
  <c r="AC33" i="41"/>
  <c r="AU58" i="51"/>
  <c r="AH61" i="17"/>
  <c r="D37" i="54"/>
  <c r="AD61" i="17"/>
  <c r="AK60" i="45"/>
  <c r="AX57" i="51" s="1"/>
  <c r="AW57" i="51"/>
  <c r="AG61" i="20"/>
  <c r="C40" i="54"/>
  <c r="K45" i="41"/>
  <c r="AG61" i="16"/>
  <c r="C36" i="54"/>
  <c r="AJ61" i="15"/>
  <c r="AD61" i="15"/>
  <c r="H42" i="48"/>
  <c r="R33" i="54"/>
  <c r="C39" i="48"/>
  <c r="AG22" i="54"/>
  <c r="C13" i="41"/>
  <c r="AG13" i="41" s="1"/>
  <c r="AH39" i="41"/>
  <c r="I39" i="41"/>
  <c r="AH35" i="41"/>
  <c r="I35" i="41"/>
  <c r="P26" i="37"/>
  <c r="AK28" i="54"/>
  <c r="AI30" i="54"/>
  <c r="Q21" i="41"/>
  <c r="AI21" i="41" s="1"/>
  <c r="AJ61" i="6"/>
  <c r="AD61" i="6"/>
  <c r="H52" i="48"/>
  <c r="R23" i="54"/>
  <c r="G16" i="46"/>
  <c r="AE18" i="54"/>
  <c r="X9" i="41"/>
  <c r="AF18" i="54"/>
  <c r="AJ18" i="54"/>
  <c r="AH61" i="2"/>
  <c r="AK61" i="2" s="1"/>
  <c r="F58" i="51" s="1"/>
  <c r="D19" i="54"/>
  <c r="AD61" i="2"/>
  <c r="J34" i="46"/>
  <c r="AE14" i="41"/>
  <c r="AF14" i="41"/>
  <c r="AI61" i="32"/>
  <c r="G48" i="48"/>
  <c r="N48" i="48" s="1"/>
  <c r="Q53" i="54"/>
  <c r="P49" i="37"/>
  <c r="AK51" i="54"/>
  <c r="AG61" i="28"/>
  <c r="C49" i="54"/>
  <c r="P43" i="37"/>
  <c r="AH61" i="20"/>
  <c r="AK61" i="20" s="1"/>
  <c r="AV58" i="51" s="1"/>
  <c r="D40" i="54"/>
  <c r="Q28" i="41"/>
  <c r="AI28" i="41" s="1"/>
  <c r="AI37" i="54"/>
  <c r="AF65" i="52"/>
  <c r="X66" i="52"/>
  <c r="C35" i="46"/>
  <c r="E35" i="46" s="1"/>
  <c r="D36" i="48"/>
  <c r="M36" i="48" s="1"/>
  <c r="AH31" i="54"/>
  <c r="O29" i="37" s="1"/>
  <c r="C29" i="37" s="1"/>
  <c r="I29" i="37" s="1"/>
  <c r="I31" i="54"/>
  <c r="E36" i="48" s="1"/>
  <c r="D22" i="41"/>
  <c r="J13" i="46"/>
  <c r="AF61" i="23"/>
  <c r="J19" i="48"/>
  <c r="L19" i="48" s="1"/>
  <c r="X44" i="54"/>
  <c r="O25" i="48"/>
  <c r="AE35" i="54"/>
  <c r="AF35" i="54"/>
  <c r="X26" i="41"/>
  <c r="AU61" i="19"/>
  <c r="AF61" i="19"/>
  <c r="J23" i="48"/>
  <c r="X39" i="54"/>
  <c r="AH26" i="41"/>
  <c r="I26" i="41"/>
  <c r="AK60" i="5"/>
  <c r="L57" i="51" s="1"/>
  <c r="K57" i="51"/>
  <c r="AF24" i="41"/>
  <c r="AE24" i="41"/>
  <c r="AK1844" i="41"/>
  <c r="C21" i="48"/>
  <c r="AG48" i="54"/>
  <c r="C39" i="41"/>
  <c r="AG39" i="41" s="1"/>
  <c r="M17" i="48"/>
  <c r="AG61" i="26"/>
  <c r="C47" i="54"/>
  <c r="AG61" i="11"/>
  <c r="C29" i="54"/>
  <c r="C35" i="48"/>
  <c r="AG21" i="54"/>
  <c r="C12" i="41"/>
  <c r="AG12" i="41" s="1"/>
  <c r="AJ61" i="28"/>
  <c r="AD61" i="28"/>
  <c r="H32" i="48"/>
  <c r="R49" i="54"/>
  <c r="AF61" i="26"/>
  <c r="J30" i="48"/>
  <c r="X47" i="54"/>
  <c r="AK60" i="12"/>
  <c r="AB57" i="51" s="1"/>
  <c r="AA57" i="51"/>
  <c r="P35" i="37"/>
  <c r="AI36" i="54"/>
  <c r="Q27" i="41"/>
  <c r="AI27" i="41" s="1"/>
  <c r="AH42" i="41"/>
  <c r="I42" i="41"/>
  <c r="M50" i="48"/>
  <c r="AF12" i="41"/>
  <c r="AE12" i="41"/>
  <c r="AG61" i="23"/>
  <c r="C44" i="54"/>
  <c r="K50" i="48"/>
  <c r="F9" i="46"/>
  <c r="AJ43" i="54"/>
  <c r="R34" i="41"/>
  <c r="AD43" i="54"/>
  <c r="AC43" i="54"/>
  <c r="T39" i="54"/>
  <c r="AD61" i="19"/>
  <c r="AJ61" i="19"/>
  <c r="AG61" i="21"/>
  <c r="C42" i="54"/>
  <c r="G28" i="48"/>
  <c r="N23" i="48"/>
  <c r="N28" i="48" s="1"/>
  <c r="AI20" i="54"/>
  <c r="Q11" i="41"/>
  <c r="J38" i="46"/>
  <c r="I20" i="41"/>
  <c r="AH20" i="41"/>
  <c r="AK61" i="43"/>
  <c r="AL58" i="51" s="1"/>
  <c r="AK58" i="51"/>
  <c r="AC43" i="41"/>
  <c r="O19" i="48"/>
  <c r="P19" i="48" s="1"/>
  <c r="K19" i="48"/>
  <c r="Q20" i="41"/>
  <c r="AI20" i="41" s="1"/>
  <c r="AI29" i="54"/>
  <c r="AG61" i="19"/>
  <c r="C39" i="54"/>
  <c r="AI61" i="36"/>
  <c r="G54" i="48"/>
  <c r="N54" i="48" s="1"/>
  <c r="Q25" i="54"/>
  <c r="C8" i="46"/>
  <c r="D52" i="48"/>
  <c r="M52" i="48" s="1"/>
  <c r="AH23" i="54"/>
  <c r="O21" i="37" s="1"/>
  <c r="C21" i="37" s="1"/>
  <c r="I21" i="37" s="1"/>
  <c r="I23" i="54"/>
  <c r="E52" i="48" s="1"/>
  <c r="D14" i="41"/>
  <c r="AD61" i="20"/>
  <c r="AF23" i="41"/>
  <c r="AE23" i="41"/>
  <c r="AK59" i="3"/>
  <c r="H56" i="51" s="1"/>
  <c r="G56" i="51"/>
  <c r="BY56" i="51" s="1"/>
  <c r="G36" i="46"/>
  <c r="X20" i="41"/>
  <c r="AF29" i="54"/>
  <c r="AE29" i="54"/>
  <c r="AK60" i="13"/>
  <c r="AD57" i="51" s="1"/>
  <c r="AC57" i="51"/>
  <c r="I1845" i="41"/>
  <c r="AI42" i="54"/>
  <c r="Q33" i="41"/>
  <c r="AI33" i="41" s="1"/>
  <c r="AG61" i="17"/>
  <c r="C37" i="54"/>
  <c r="H17" i="46"/>
  <c r="K17" i="46" s="1"/>
  <c r="J17" i="46"/>
  <c r="P63" i="54"/>
  <c r="P66" i="54" s="1"/>
  <c r="F24" i="46"/>
  <c r="R37" i="41"/>
  <c r="AC46" i="54"/>
  <c r="AJ46" i="54"/>
  <c r="T47" i="54"/>
  <c r="AJ61" i="26"/>
  <c r="AD61" i="26"/>
  <c r="G32" i="46"/>
  <c r="X21" i="41"/>
  <c r="AF30" i="54"/>
  <c r="AE30" i="54"/>
  <c r="AH17" i="41"/>
  <c r="I17" i="41"/>
  <c r="AC27" i="41"/>
  <c r="AK60" i="6"/>
  <c r="N57" i="51" s="1"/>
  <c r="M57" i="51"/>
  <c r="L27" i="48"/>
  <c r="O27" i="48"/>
  <c r="AI65" i="52"/>
  <c r="Q66" i="52"/>
  <c r="AD42" i="41"/>
  <c r="AC42" i="41"/>
  <c r="AJ42" i="41"/>
  <c r="AE10" i="41"/>
  <c r="AF10" i="41"/>
  <c r="AJ10" i="41"/>
  <c r="AG61" i="15"/>
  <c r="C33" i="54"/>
  <c r="C52" i="48"/>
  <c r="C14" i="41"/>
  <c r="AG14" i="41" s="1"/>
  <c r="AG23" i="54"/>
  <c r="AK60" i="7"/>
  <c r="P57" i="51" s="1"/>
  <c r="O57" i="51"/>
  <c r="AG61" i="24"/>
  <c r="C45" i="54"/>
  <c r="AK60" i="28"/>
  <c r="BN57" i="51" s="1"/>
  <c r="BM57" i="51"/>
  <c r="AI61" i="29"/>
  <c r="G17" i="48"/>
  <c r="Q50" i="54"/>
  <c r="AG61" i="22"/>
  <c r="C43" i="54"/>
  <c r="AF61" i="21"/>
  <c r="J37" i="48"/>
  <c r="X42" i="54"/>
  <c r="AJ61" i="21"/>
  <c r="AH61" i="26"/>
  <c r="D47" i="54"/>
  <c r="I16" i="41"/>
  <c r="AH16" i="41"/>
  <c r="AE34" i="41"/>
  <c r="AF34" i="41"/>
  <c r="AJ27" i="54"/>
  <c r="U22" i="49"/>
  <c r="L22" i="49"/>
  <c r="W22" i="49" s="1"/>
  <c r="K22" i="49"/>
  <c r="V22" i="49" s="1"/>
  <c r="J17" i="49"/>
  <c r="U17" i="49" s="1"/>
  <c r="J11" i="49"/>
  <c r="U11" i="49" s="1"/>
  <c r="J13" i="49"/>
  <c r="U13" i="49" s="1"/>
  <c r="J7" i="49"/>
  <c r="U7" i="49" s="1"/>
  <c r="J9" i="49"/>
  <c r="U9" i="49" s="1"/>
  <c r="J21" i="49"/>
  <c r="U21" i="49" s="1"/>
  <c r="J15" i="49"/>
  <c r="U15" i="49" s="1"/>
  <c r="AD64" i="52"/>
  <c r="R65" i="52"/>
  <c r="AC64" i="52"/>
  <c r="AC65" i="52" s="1"/>
  <c r="AC66" i="52" s="1"/>
  <c r="AC65" i="54" s="1"/>
  <c r="AJ64" i="52"/>
  <c r="AK60" i="8"/>
  <c r="T57" i="51" s="1"/>
  <c r="S57" i="51"/>
  <c r="C28" i="46"/>
  <c r="E28" i="46" s="1"/>
  <c r="D32" i="48"/>
  <c r="M32" i="48" s="1"/>
  <c r="I49" i="54"/>
  <c r="E32" i="48" s="1"/>
  <c r="D40" i="41"/>
  <c r="AH49" i="54"/>
  <c r="O47" i="37" s="1"/>
  <c r="C47" i="37" s="1"/>
  <c r="I47" i="37" s="1"/>
  <c r="AG34" i="54"/>
  <c r="C25" i="41"/>
  <c r="AG25" i="41" s="1"/>
  <c r="W63" i="54"/>
  <c r="W66" i="54" s="1"/>
  <c r="AF1845" i="41"/>
  <c r="AE1845" i="41"/>
  <c r="AG61" i="2"/>
  <c r="C19" i="54"/>
  <c r="AG61" i="13"/>
  <c r="C31" i="54"/>
  <c r="AF29" i="41"/>
  <c r="AE29" i="41"/>
  <c r="J8" i="46"/>
  <c r="AC36" i="41"/>
  <c r="AJ36" i="41"/>
  <c r="C18" i="46"/>
  <c r="E18" i="46" s="1"/>
  <c r="D35" i="48"/>
  <c r="I21" i="54"/>
  <c r="E35" i="48" s="1"/>
  <c r="D12" i="41"/>
  <c r="AH21" i="54"/>
  <c r="O19" i="37" s="1"/>
  <c r="C19" i="37" s="1"/>
  <c r="I19" i="37" s="1"/>
  <c r="AE42" i="41"/>
  <c r="AF42" i="41"/>
  <c r="AF39" i="41"/>
  <c r="AE39" i="41"/>
  <c r="AE22" i="41"/>
  <c r="AF22" i="41"/>
  <c r="F34" i="46"/>
  <c r="R29" i="41"/>
  <c r="AC38" i="54"/>
  <c r="AJ38" i="54"/>
  <c r="AK61" i="45"/>
  <c r="AX58" i="51" s="1"/>
  <c r="AW58" i="51"/>
  <c r="AK60" i="29"/>
  <c r="BP57" i="51" s="1"/>
  <c r="BO57" i="51"/>
  <c r="G34" i="48"/>
  <c r="AI35" i="54"/>
  <c r="Q26" i="41"/>
  <c r="AI26" i="41" s="1"/>
  <c r="AC28" i="41"/>
  <c r="AJ28" i="41"/>
  <c r="O20" i="48"/>
  <c r="AD61" i="22"/>
  <c r="AI39" i="54"/>
  <c r="Q30" i="41"/>
  <c r="AI30" i="41" s="1"/>
  <c r="AH61" i="25"/>
  <c r="AK61" i="25" s="1"/>
  <c r="BH58" i="51" s="1"/>
  <c r="D46" i="54"/>
  <c r="AI61" i="4"/>
  <c r="G35" i="48"/>
  <c r="Q21" i="54"/>
  <c r="AK60" i="21"/>
  <c r="AZ57" i="51" s="1"/>
  <c r="AY57" i="51"/>
  <c r="AG61" i="1"/>
  <c r="C18" i="54"/>
  <c r="Q36" i="41"/>
  <c r="AI36" i="41" s="1"/>
  <c r="AI45" i="54"/>
  <c r="R26" i="41"/>
  <c r="AD35" i="54"/>
  <c r="AJ35" i="54"/>
  <c r="AC35" i="54"/>
  <c r="G28" i="46"/>
  <c r="X40" i="41"/>
  <c r="AF49" i="54"/>
  <c r="AE49" i="54"/>
  <c r="AH61" i="16"/>
  <c r="D36" i="54"/>
  <c r="AD61" i="16"/>
  <c r="AH61" i="45"/>
  <c r="D41" i="54"/>
  <c r="AD1811" i="41"/>
  <c r="AC1811" i="41"/>
  <c r="AC1845" i="41" s="1"/>
  <c r="AJ1811" i="41"/>
  <c r="R1845" i="41"/>
  <c r="AD1845" i="41" s="1"/>
  <c r="AF61" i="45"/>
  <c r="J18" i="48"/>
  <c r="O18" i="48" s="1"/>
  <c r="X41" i="54"/>
  <c r="AF19" i="41"/>
  <c r="AE19" i="41"/>
  <c r="AD61" i="25"/>
  <c r="AK60" i="27"/>
  <c r="BL57" i="51" s="1"/>
  <c r="BK57" i="51"/>
  <c r="P17" i="37"/>
  <c r="H10" i="46"/>
  <c r="J10" i="46"/>
  <c r="O55" i="48"/>
  <c r="P55" i="48" s="1"/>
  <c r="AH61" i="1"/>
  <c r="D18" i="54"/>
  <c r="AD61" i="1"/>
  <c r="J35" i="46"/>
  <c r="C12" i="46"/>
  <c r="E12" i="46" s="1"/>
  <c r="D46" i="48"/>
  <c r="D43" i="41"/>
  <c r="I52" i="54"/>
  <c r="E46" i="48" s="1"/>
  <c r="AH52" i="54"/>
  <c r="O50" i="37" s="1"/>
  <c r="C50" i="37" s="1"/>
  <c r="I50" i="37" s="1"/>
  <c r="AQ58" i="51"/>
  <c r="G24" i="46"/>
  <c r="AE46" i="54"/>
  <c r="X37" i="41"/>
  <c r="AF46" i="54"/>
  <c r="AJ61" i="11"/>
  <c r="AD61" i="11"/>
  <c r="H38" i="48"/>
  <c r="R29" i="54"/>
  <c r="O40" i="48"/>
  <c r="J41" i="46"/>
  <c r="F40" i="46"/>
  <c r="AC41" i="54"/>
  <c r="AJ41" i="54"/>
  <c r="R32" i="41"/>
  <c r="AD41" i="54"/>
  <c r="C32" i="46"/>
  <c r="E32" i="46" s="1"/>
  <c r="D26" i="48"/>
  <c r="M26" i="48" s="1"/>
  <c r="AH30" i="54"/>
  <c r="O28" i="37" s="1"/>
  <c r="C28" i="37" s="1"/>
  <c r="I28" i="37" s="1"/>
  <c r="I30" i="54"/>
  <c r="E26" i="48" s="1"/>
  <c r="D21" i="41"/>
  <c r="AJ61" i="7"/>
  <c r="AD61" i="7"/>
  <c r="H44" i="48"/>
  <c r="R24" i="54"/>
  <c r="AH41" i="41"/>
  <c r="I41" i="41"/>
  <c r="J15" i="46"/>
  <c r="Q37" i="41"/>
  <c r="AI37" i="41" s="1"/>
  <c r="AI46" i="54"/>
  <c r="AJ61" i="12"/>
  <c r="AS61" i="12"/>
  <c r="AD61" i="12"/>
  <c r="H26" i="48"/>
  <c r="R30" i="54"/>
  <c r="G30" i="46"/>
  <c r="X16" i="41"/>
  <c r="AF25" i="54"/>
  <c r="AE25" i="54"/>
  <c r="J18" i="46"/>
  <c r="P50" i="48"/>
  <c r="O29" i="48"/>
  <c r="AK60" i="19"/>
  <c r="AT57" i="51" s="1"/>
  <c r="AS57" i="51"/>
  <c r="S49" i="54"/>
  <c r="AI61" i="28"/>
  <c r="AI47" i="54"/>
  <c r="Q38" i="41"/>
  <c r="AI38" i="41" s="1"/>
  <c r="AG61" i="25"/>
  <c r="C46" i="54"/>
  <c r="D33" i="48"/>
  <c r="M33" i="48" s="1"/>
  <c r="C20" i="46"/>
  <c r="E20" i="46" s="1"/>
  <c r="D23" i="41"/>
  <c r="I32" i="54"/>
  <c r="E33" i="48" s="1"/>
  <c r="AH32" i="54"/>
  <c r="O30" i="37" s="1"/>
  <c r="C30" i="37" s="1"/>
  <c r="I30" i="37" s="1"/>
  <c r="Q57" i="54"/>
  <c r="AK61" i="17"/>
  <c r="AP58" i="51" s="1"/>
  <c r="AO58" i="51"/>
  <c r="AK60" i="16"/>
  <c r="AN57" i="51" s="1"/>
  <c r="AM57" i="51"/>
  <c r="AG61" i="45"/>
  <c r="C41" i="54"/>
  <c r="AE34" i="54"/>
  <c r="X25" i="41"/>
  <c r="AF34" i="54"/>
  <c r="AG43" i="41"/>
  <c r="AJ61" i="23"/>
  <c r="AJ61" i="14"/>
  <c r="AD61" i="14"/>
  <c r="H33" i="48"/>
  <c r="R32" i="54"/>
  <c r="R59" i="54" s="1"/>
  <c r="AD18" i="41"/>
  <c r="AC18" i="41"/>
  <c r="G21" i="46"/>
  <c r="X36" i="41"/>
  <c r="AF45" i="54"/>
  <c r="AE45" i="54"/>
  <c r="AJ61" i="36"/>
  <c r="AD61" i="36"/>
  <c r="H54" i="48"/>
  <c r="R25" i="54"/>
  <c r="F38" i="46"/>
  <c r="H38" i="46" s="1"/>
  <c r="AJ40" i="54"/>
  <c r="AC40" i="54"/>
  <c r="R31" i="41"/>
  <c r="AH61" i="19"/>
  <c r="D39" i="54"/>
  <c r="AG61" i="14"/>
  <c r="C32" i="54"/>
  <c r="AD25" i="41"/>
  <c r="AC25" i="41"/>
  <c r="AJ25" i="41"/>
  <c r="AK25" i="41" s="1"/>
  <c r="J20" i="46"/>
  <c r="AJ60" i="3"/>
  <c r="AD60" i="3"/>
  <c r="R61" i="3"/>
  <c r="I58" i="48"/>
  <c r="AJ61" i="13"/>
  <c r="AS61" i="13"/>
  <c r="AD61" i="13"/>
  <c r="H36" i="48"/>
  <c r="R31" i="54"/>
  <c r="AJ61" i="8"/>
  <c r="AD61" i="8"/>
  <c r="H24" i="48"/>
  <c r="R26" i="54"/>
  <c r="G26" i="46"/>
  <c r="X28" i="41"/>
  <c r="AF37" i="54"/>
  <c r="AE37" i="54"/>
  <c r="AK60" i="15"/>
  <c r="AH57" i="51" s="1"/>
  <c r="AG57" i="51"/>
  <c r="O31" i="48"/>
  <c r="AI61" i="6"/>
  <c r="G52" i="48"/>
  <c r="Q23" i="54"/>
  <c r="AI34" i="41"/>
  <c r="AK60" i="26"/>
  <c r="BJ57" i="51" s="1"/>
  <c r="BI57" i="51"/>
  <c r="AF13" i="41"/>
  <c r="AE13" i="41"/>
  <c r="W45" i="41"/>
  <c r="L50" i="48"/>
  <c r="AH61" i="24"/>
  <c r="AK61" i="24" s="1"/>
  <c r="BF58" i="51" s="1"/>
  <c r="D45" i="54"/>
  <c r="AD61" i="24"/>
  <c r="K38" i="46" l="1"/>
  <c r="AK61" i="8"/>
  <c r="T58" i="51" s="1"/>
  <c r="S58" i="51"/>
  <c r="AK61" i="36"/>
  <c r="R58" i="51" s="1"/>
  <c r="Q58" i="51"/>
  <c r="AK61" i="23"/>
  <c r="BD58" i="51" s="1"/>
  <c r="BC58" i="51"/>
  <c r="AI57" i="54"/>
  <c r="AF16" i="41"/>
  <c r="AE16" i="41"/>
  <c r="O58" i="51"/>
  <c r="AK61" i="7"/>
  <c r="P58" i="51" s="1"/>
  <c r="P39" i="37"/>
  <c r="C36" i="48"/>
  <c r="C22" i="41"/>
  <c r="AG22" i="41" s="1"/>
  <c r="AG31" i="54"/>
  <c r="C22" i="46"/>
  <c r="D30" i="48"/>
  <c r="AH47" i="54"/>
  <c r="O45" i="37" s="1"/>
  <c r="C45" i="37" s="1"/>
  <c r="I45" i="37" s="1"/>
  <c r="I47" i="54"/>
  <c r="E30" i="48" s="1"/>
  <c r="D38" i="41"/>
  <c r="Q41" i="41"/>
  <c r="AI41" i="41" s="1"/>
  <c r="AI50" i="54"/>
  <c r="AF20" i="41"/>
  <c r="AE20" i="41"/>
  <c r="E8" i="46"/>
  <c r="AI11" i="41"/>
  <c r="AC34" i="41"/>
  <c r="AJ34" i="41"/>
  <c r="D35" i="37"/>
  <c r="L30" i="48"/>
  <c r="O30" i="48"/>
  <c r="J34" i="48"/>
  <c r="L34" i="48" s="1"/>
  <c r="C30" i="48"/>
  <c r="C38" i="41"/>
  <c r="AG38" i="41" s="1"/>
  <c r="AG47" i="54"/>
  <c r="AF66" i="52"/>
  <c r="X65" i="54"/>
  <c r="C38" i="46"/>
  <c r="E38" i="46" s="1"/>
  <c r="D41" i="48"/>
  <c r="D31" i="41"/>
  <c r="I40" i="54"/>
  <c r="E41" i="48" s="1"/>
  <c r="AH40" i="54"/>
  <c r="O38" i="37" s="1"/>
  <c r="C38" i="37" s="1"/>
  <c r="I38" i="37" s="1"/>
  <c r="D49" i="37"/>
  <c r="Q49" i="37"/>
  <c r="AK61" i="6"/>
  <c r="N58" i="51" s="1"/>
  <c r="M58" i="51"/>
  <c r="AD35" i="41"/>
  <c r="AC35" i="41"/>
  <c r="O39" i="48"/>
  <c r="P39" i="48" s="1"/>
  <c r="K39" i="48"/>
  <c r="AK61" i="31"/>
  <c r="BT58" i="51" s="1"/>
  <c r="BS58" i="51"/>
  <c r="O21" i="48"/>
  <c r="P21" i="48" s="1"/>
  <c r="K21" i="48"/>
  <c r="AF11" i="41"/>
  <c r="AE11" i="41"/>
  <c r="K17" i="48"/>
  <c r="H22" i="48"/>
  <c r="O17" i="48"/>
  <c r="H43" i="48"/>
  <c r="O35" i="48"/>
  <c r="K35" i="48"/>
  <c r="Q13" i="41"/>
  <c r="AI13" i="41" s="1"/>
  <c r="AI22" i="54"/>
  <c r="AE18" i="41"/>
  <c r="AF18" i="41"/>
  <c r="C21" i="46"/>
  <c r="D20" i="48"/>
  <c r="I45" i="54"/>
  <c r="AH45" i="54"/>
  <c r="D36" i="41"/>
  <c r="AD45" i="54"/>
  <c r="D57" i="54"/>
  <c r="F35" i="46"/>
  <c r="R22" i="41"/>
  <c r="AD31" i="54"/>
  <c r="AC31" i="54"/>
  <c r="AJ31" i="54"/>
  <c r="AK61" i="13"/>
  <c r="AD58" i="51" s="1"/>
  <c r="AC58" i="51"/>
  <c r="O33" i="48"/>
  <c r="P33" i="48" s="1"/>
  <c r="K33" i="48"/>
  <c r="J30" i="46"/>
  <c r="F23" i="46"/>
  <c r="AJ24" i="54"/>
  <c r="AC24" i="54"/>
  <c r="R15" i="41"/>
  <c r="AD24" i="54"/>
  <c r="AH21" i="41"/>
  <c r="I21" i="41"/>
  <c r="J24" i="46"/>
  <c r="H24" i="46"/>
  <c r="C14" i="46"/>
  <c r="D51" i="48"/>
  <c r="D27" i="41"/>
  <c r="I36" i="54"/>
  <c r="E51" i="48" s="1"/>
  <c r="E56" i="48" s="1"/>
  <c r="AH36" i="54"/>
  <c r="O34" i="37" s="1"/>
  <c r="C34" i="37" s="1"/>
  <c r="I34" i="37" s="1"/>
  <c r="D62" i="54"/>
  <c r="AD36" i="54"/>
  <c r="AF40" i="41"/>
  <c r="AE40" i="41"/>
  <c r="BW56" i="51"/>
  <c r="CA56" i="51" s="1"/>
  <c r="AK64" i="52"/>
  <c r="BX56" i="51" s="1"/>
  <c r="C20" i="48"/>
  <c r="AG45" i="54"/>
  <c r="C36" i="41"/>
  <c r="AG36" i="41" s="1"/>
  <c r="AI66" i="52"/>
  <c r="AI65" i="54" s="1"/>
  <c r="Q65" i="54"/>
  <c r="AK61" i="26"/>
  <c r="BJ58" i="51" s="1"/>
  <c r="BI58" i="51"/>
  <c r="J36" i="46"/>
  <c r="C37" i="48"/>
  <c r="AG42" i="54"/>
  <c r="C33" i="41"/>
  <c r="AG33" i="41" s="1"/>
  <c r="P41" i="37"/>
  <c r="C19" i="48"/>
  <c r="C35" i="41"/>
  <c r="AG35" i="41" s="1"/>
  <c r="AG44" i="54"/>
  <c r="G31" i="46"/>
  <c r="AE39" i="54"/>
  <c r="AF39" i="54"/>
  <c r="X30" i="41"/>
  <c r="X58" i="54"/>
  <c r="Q44" i="41"/>
  <c r="AI44" i="41" s="1"/>
  <c r="AI53" i="54"/>
  <c r="C10" i="46"/>
  <c r="D45" i="48"/>
  <c r="AH19" i="54"/>
  <c r="I19" i="54"/>
  <c r="E45" i="48" s="1"/>
  <c r="D10" i="41"/>
  <c r="AD19" i="54"/>
  <c r="F41" i="46"/>
  <c r="AC33" i="54"/>
  <c r="AD33" i="54"/>
  <c r="AJ33" i="54"/>
  <c r="R24" i="41"/>
  <c r="L48" i="48"/>
  <c r="O48" i="48"/>
  <c r="L51" i="48"/>
  <c r="O51" i="48"/>
  <c r="J56" i="48"/>
  <c r="L56" i="48" s="1"/>
  <c r="AI23" i="54"/>
  <c r="Q14" i="41"/>
  <c r="AI14" i="41" s="1"/>
  <c r="Q62" i="54"/>
  <c r="AI62" i="54" s="1"/>
  <c r="O24" i="48"/>
  <c r="P24" i="48" s="1"/>
  <c r="K24" i="48"/>
  <c r="H28" i="48"/>
  <c r="O36" i="48"/>
  <c r="P36" i="48" s="1"/>
  <c r="K36" i="48"/>
  <c r="C31" i="48"/>
  <c r="AG46" i="54"/>
  <c r="C37" i="41"/>
  <c r="AG37" i="41" s="1"/>
  <c r="H34" i="48"/>
  <c r="F32" i="46"/>
  <c r="I32" i="46" s="1"/>
  <c r="R21" i="41"/>
  <c r="AD30" i="54"/>
  <c r="AC30" i="54"/>
  <c r="AJ30" i="54"/>
  <c r="O44" i="48"/>
  <c r="K44" i="48"/>
  <c r="I40" i="46"/>
  <c r="F36" i="46"/>
  <c r="I36" i="46" s="1"/>
  <c r="AC29" i="54"/>
  <c r="AD29" i="54"/>
  <c r="AJ29" i="54"/>
  <c r="R20" i="41"/>
  <c r="AH43" i="41"/>
  <c r="I43" i="41"/>
  <c r="D17" i="37"/>
  <c r="C40" i="46"/>
  <c r="E40" i="46" s="1"/>
  <c r="D18" i="48"/>
  <c r="I41" i="54"/>
  <c r="AH41" i="54"/>
  <c r="O39" i="37" s="1"/>
  <c r="C39" i="37" s="1"/>
  <c r="I39" i="37" s="1"/>
  <c r="D32" i="41"/>
  <c r="J28" i="46"/>
  <c r="H28" i="46"/>
  <c r="K28" i="46" s="1"/>
  <c r="C27" i="48"/>
  <c r="AG18" i="54"/>
  <c r="C9" i="41"/>
  <c r="C54" i="54"/>
  <c r="Q12" i="41"/>
  <c r="AI12" i="41" s="1"/>
  <c r="Q60" i="54"/>
  <c r="AI60" i="54" s="1"/>
  <c r="AI21" i="54"/>
  <c r="AD29" i="41"/>
  <c r="AC29" i="41"/>
  <c r="AJ29" i="41"/>
  <c r="D60" i="54"/>
  <c r="M35" i="48"/>
  <c r="AK61" i="21"/>
  <c r="AZ58" i="51" s="1"/>
  <c r="AY58" i="51"/>
  <c r="C29" i="48"/>
  <c r="C34" i="41"/>
  <c r="AG34" i="41" s="1"/>
  <c r="C59" i="54"/>
  <c r="AG59" i="54" s="1"/>
  <c r="AG43" i="54"/>
  <c r="AK42" i="41"/>
  <c r="AF21" i="41"/>
  <c r="AE21" i="41"/>
  <c r="AJ47" i="54"/>
  <c r="T38" i="41"/>
  <c r="AC47" i="54"/>
  <c r="AD47" i="54"/>
  <c r="T59" i="54"/>
  <c r="AC59" i="54" s="1"/>
  <c r="AC37" i="41"/>
  <c r="AJ37" i="41"/>
  <c r="F28" i="46"/>
  <c r="I28" i="46" s="1"/>
  <c r="AC49" i="54"/>
  <c r="AD49" i="54"/>
  <c r="AJ49" i="54"/>
  <c r="R40" i="41"/>
  <c r="C60" i="54"/>
  <c r="AG60" i="54" s="1"/>
  <c r="C38" i="48"/>
  <c r="C43" i="48" s="1"/>
  <c r="AG29" i="54"/>
  <c r="C20" i="41"/>
  <c r="AG20" i="41" s="1"/>
  <c r="C57" i="54"/>
  <c r="J28" i="48"/>
  <c r="L28" i="48" s="1"/>
  <c r="L23" i="48"/>
  <c r="O23" i="48"/>
  <c r="G29" i="46"/>
  <c r="X35" i="41"/>
  <c r="AF44" i="54"/>
  <c r="AE44" i="54"/>
  <c r="X57" i="54"/>
  <c r="AF9" i="41"/>
  <c r="AE9" i="41"/>
  <c r="AJ9" i="41"/>
  <c r="O52" i="48"/>
  <c r="P52" i="48" s="1"/>
  <c r="K52" i="48"/>
  <c r="H56" i="48"/>
  <c r="O42" i="48"/>
  <c r="P42" i="48" s="1"/>
  <c r="K42" i="48"/>
  <c r="C26" i="46"/>
  <c r="D40" i="48"/>
  <c r="I37" i="54"/>
  <c r="E40" i="48" s="1"/>
  <c r="D28" i="41"/>
  <c r="AH37" i="54"/>
  <c r="AD37" i="54"/>
  <c r="AI52" i="54"/>
  <c r="Q43" i="41"/>
  <c r="AI43" i="41" s="1"/>
  <c r="AK61" i="5"/>
  <c r="L58" i="51" s="1"/>
  <c r="K58" i="51"/>
  <c r="L46" i="48"/>
  <c r="O46" i="48"/>
  <c r="P46" i="48" s="1"/>
  <c r="J49" i="48"/>
  <c r="L49" i="48" s="1"/>
  <c r="AK61" i="27"/>
  <c r="BL58" i="51" s="1"/>
  <c r="BK58" i="51"/>
  <c r="AK61" i="29"/>
  <c r="BP58" i="51" s="1"/>
  <c r="BO58" i="51"/>
  <c r="AK61" i="4"/>
  <c r="J58" i="51" s="1"/>
  <c r="I58" i="51"/>
  <c r="C25" i="46"/>
  <c r="D48" i="48"/>
  <c r="I53" i="54"/>
  <c r="E48" i="48" s="1"/>
  <c r="AH53" i="54"/>
  <c r="O51" i="37" s="1"/>
  <c r="C51" i="37" s="1"/>
  <c r="I51" i="37" s="1"/>
  <c r="D44" i="41"/>
  <c r="AD53" i="54"/>
  <c r="H26" i="46"/>
  <c r="J26" i="46"/>
  <c r="AJ31" i="41"/>
  <c r="AD31" i="41"/>
  <c r="AC31" i="41"/>
  <c r="H21" i="46"/>
  <c r="J21" i="46"/>
  <c r="F20" i="46"/>
  <c r="AJ32" i="54"/>
  <c r="R23" i="41"/>
  <c r="AD32" i="54"/>
  <c r="AC32" i="54"/>
  <c r="AF25" i="41"/>
  <c r="AE25" i="41"/>
  <c r="O34" i="48"/>
  <c r="D27" i="48"/>
  <c r="C16" i="46"/>
  <c r="AH18" i="54"/>
  <c r="I18" i="54"/>
  <c r="D9" i="41"/>
  <c r="D54" i="54"/>
  <c r="AD18" i="54"/>
  <c r="L18" i="48"/>
  <c r="J22" i="48"/>
  <c r="I12" i="41"/>
  <c r="AH12" i="41"/>
  <c r="L37" i="48"/>
  <c r="J43" i="48"/>
  <c r="L43" i="48" s="1"/>
  <c r="O37" i="48"/>
  <c r="AH14" i="41"/>
  <c r="I14" i="41"/>
  <c r="C23" i="48"/>
  <c r="C30" i="41"/>
  <c r="AG30" i="41" s="1"/>
  <c r="AG39" i="54"/>
  <c r="D43" i="37"/>
  <c r="J16" i="46"/>
  <c r="H16" i="46"/>
  <c r="Q26" i="37"/>
  <c r="D26" i="37"/>
  <c r="AK61" i="15"/>
  <c r="AH58" i="51" s="1"/>
  <c r="AG58" i="51"/>
  <c r="C41" i="48"/>
  <c r="C31" i="41"/>
  <c r="AG31" i="41" s="1"/>
  <c r="AG40" i="54"/>
  <c r="G25" i="46"/>
  <c r="X44" i="41"/>
  <c r="AF53" i="54"/>
  <c r="AE53" i="54"/>
  <c r="AJ53" i="54"/>
  <c r="AH11" i="41"/>
  <c r="I11" i="41"/>
  <c r="C34" i="46"/>
  <c r="E34" i="46" s="1"/>
  <c r="D25" i="48"/>
  <c r="AH38" i="54"/>
  <c r="O36" i="37" s="1"/>
  <c r="C36" i="37" s="1"/>
  <c r="I36" i="37" s="1"/>
  <c r="I38" i="54"/>
  <c r="E25" i="48" s="1"/>
  <c r="D29" i="41"/>
  <c r="D58" i="54"/>
  <c r="G14" i="46"/>
  <c r="X27" i="41"/>
  <c r="AF36" i="54"/>
  <c r="AE36" i="54"/>
  <c r="AJ36" i="54"/>
  <c r="X62" i="54"/>
  <c r="AI24" i="54"/>
  <c r="AI54" i="54" s="1"/>
  <c r="Q15" i="41"/>
  <c r="AI15" i="41" s="1"/>
  <c r="F11" i="46"/>
  <c r="R17" i="41"/>
  <c r="AD26" i="54"/>
  <c r="AC26" i="54"/>
  <c r="R58" i="54"/>
  <c r="AJ26" i="54"/>
  <c r="AK60" i="3"/>
  <c r="H57" i="51" s="1"/>
  <c r="G57" i="51"/>
  <c r="BY57" i="51" s="1"/>
  <c r="C31" i="46"/>
  <c r="D23" i="48"/>
  <c r="AH39" i="54"/>
  <c r="O37" i="37" s="1"/>
  <c r="C37" i="37" s="1"/>
  <c r="I37" i="37" s="1"/>
  <c r="I39" i="54"/>
  <c r="E23" i="48" s="1"/>
  <c r="D30" i="41"/>
  <c r="F30" i="46"/>
  <c r="I30" i="46" s="1"/>
  <c r="AC25" i="54"/>
  <c r="AJ25" i="54"/>
  <c r="AD25" i="54"/>
  <c r="R16" i="41"/>
  <c r="AJ18" i="41"/>
  <c r="AK18" i="41" s="1"/>
  <c r="AK61" i="11"/>
  <c r="Z58" i="51" s="1"/>
  <c r="Y58" i="51"/>
  <c r="P33" i="37"/>
  <c r="D33" i="37" s="1"/>
  <c r="AK35" i="54"/>
  <c r="D31" i="48"/>
  <c r="C24" i="46"/>
  <c r="E24" i="46" s="1"/>
  <c r="AH46" i="54"/>
  <c r="O44" i="37" s="1"/>
  <c r="C44" i="37" s="1"/>
  <c r="I44" i="37" s="1"/>
  <c r="I46" i="54"/>
  <c r="E31" i="48" s="1"/>
  <c r="D37" i="41"/>
  <c r="AD38" i="54"/>
  <c r="E43" i="48"/>
  <c r="G22" i="48"/>
  <c r="N17" i="48"/>
  <c r="N22" i="48" s="1"/>
  <c r="C42" i="48"/>
  <c r="AG33" i="54"/>
  <c r="C24" i="41"/>
  <c r="AG24" i="41" s="1"/>
  <c r="AD46" i="54"/>
  <c r="Q16" i="41"/>
  <c r="AI16" i="41" s="1"/>
  <c r="AI25" i="54"/>
  <c r="T30" i="41"/>
  <c r="T58" i="54"/>
  <c r="T54" i="54"/>
  <c r="AJ39" i="54"/>
  <c r="AD39" i="54"/>
  <c r="AC39" i="54"/>
  <c r="AK61" i="28"/>
  <c r="BN58" i="51" s="1"/>
  <c r="BM58" i="51"/>
  <c r="AE26" i="41"/>
  <c r="AF26" i="41"/>
  <c r="C32" i="48"/>
  <c r="AG49" i="54"/>
  <c r="C40" i="41"/>
  <c r="AG40" i="41" s="1"/>
  <c r="X54" i="54"/>
  <c r="F8" i="46"/>
  <c r="AJ23" i="54"/>
  <c r="R14" i="41"/>
  <c r="AD23" i="54"/>
  <c r="AC23" i="54"/>
  <c r="R62" i="54"/>
  <c r="C51" i="48"/>
  <c r="C56" i="48" s="1"/>
  <c r="C27" i="41"/>
  <c r="AG27" i="41" s="1"/>
  <c r="AG36" i="54"/>
  <c r="C62" i="54"/>
  <c r="AG62" i="54" s="1"/>
  <c r="P42" i="37"/>
  <c r="AK44" i="54"/>
  <c r="C26" i="48"/>
  <c r="AG30" i="54"/>
  <c r="C21" i="41"/>
  <c r="AG21" i="41" s="1"/>
  <c r="G12" i="46"/>
  <c r="X43" i="41"/>
  <c r="AF52" i="54"/>
  <c r="AE52" i="54"/>
  <c r="AJ52" i="54"/>
  <c r="X61" i="54"/>
  <c r="J27" i="46"/>
  <c r="N44" i="48"/>
  <c r="N49" i="48" s="1"/>
  <c r="G49" i="48"/>
  <c r="P38" i="37"/>
  <c r="AK40" i="54"/>
  <c r="O54" i="48"/>
  <c r="P54" i="48" s="1"/>
  <c r="K54" i="48"/>
  <c r="C18" i="48"/>
  <c r="AG41" i="54"/>
  <c r="C32" i="41"/>
  <c r="AG32" i="41" s="1"/>
  <c r="AK61" i="12"/>
  <c r="AB58" i="51" s="1"/>
  <c r="AA58" i="51"/>
  <c r="N52" i="48"/>
  <c r="N56" i="48" s="1"/>
  <c r="G56" i="48"/>
  <c r="AF28" i="41"/>
  <c r="AE28" i="41"/>
  <c r="AJ61" i="3"/>
  <c r="H47" i="48"/>
  <c r="AD61" i="3"/>
  <c r="R20" i="54"/>
  <c r="C33" i="48"/>
  <c r="AG32" i="54"/>
  <c r="C23" i="41"/>
  <c r="AG23" i="41" s="1"/>
  <c r="AD40" i="54"/>
  <c r="I38" i="46"/>
  <c r="AF36" i="41"/>
  <c r="AE36" i="41"/>
  <c r="AK61" i="14"/>
  <c r="AF58" i="51" s="1"/>
  <c r="AE58" i="51"/>
  <c r="AH23" i="41"/>
  <c r="I23" i="41"/>
  <c r="S40" i="41"/>
  <c r="S59" i="54"/>
  <c r="S54" i="54"/>
  <c r="AI49" i="54"/>
  <c r="O26" i="48"/>
  <c r="P26" i="48" s="1"/>
  <c r="K26" i="48"/>
  <c r="AC32" i="41"/>
  <c r="AD32" i="41"/>
  <c r="O38" i="48"/>
  <c r="P38" i="48" s="1"/>
  <c r="K38" i="48"/>
  <c r="AF37" i="41"/>
  <c r="AE37" i="41"/>
  <c r="M46" i="48"/>
  <c r="K46" i="48"/>
  <c r="G40" i="46"/>
  <c r="X32" i="41"/>
  <c r="AF41" i="54"/>
  <c r="AE41" i="54"/>
  <c r="AK1811" i="41"/>
  <c r="AJ1845" i="41"/>
  <c r="AK1845" i="41" s="1"/>
  <c r="I12" i="46"/>
  <c r="AD26" i="41"/>
  <c r="AC26" i="41"/>
  <c r="AJ26" i="41"/>
  <c r="AK26" i="41" s="1"/>
  <c r="G43" i="48"/>
  <c r="N35" i="48"/>
  <c r="N43" i="48" s="1"/>
  <c r="P36" i="37"/>
  <c r="AK38" i="54"/>
  <c r="I34" i="46"/>
  <c r="C45" i="48"/>
  <c r="C49" i="48" s="1"/>
  <c r="C10" i="41"/>
  <c r="AG10" i="41" s="1"/>
  <c r="AG19" i="54"/>
  <c r="C61" i="54"/>
  <c r="AG61" i="54" s="1"/>
  <c r="I40" i="41"/>
  <c r="AH40" i="41"/>
  <c r="AD65" i="52"/>
  <c r="AJ65" i="52"/>
  <c r="R66" i="52"/>
  <c r="P25" i="37"/>
  <c r="AK27" i="54"/>
  <c r="G39" i="46"/>
  <c r="X33" i="41"/>
  <c r="AF42" i="54"/>
  <c r="AE42" i="54"/>
  <c r="AJ42" i="54"/>
  <c r="X60" i="54"/>
  <c r="J32" i="46"/>
  <c r="H32" i="46"/>
  <c r="K32" i="46" s="1"/>
  <c r="P44" i="37"/>
  <c r="I24" i="46"/>
  <c r="C40" i="48"/>
  <c r="AG37" i="54"/>
  <c r="C28" i="41"/>
  <c r="AG28" i="41" s="1"/>
  <c r="AD43" i="41"/>
  <c r="Q54" i="54"/>
  <c r="AK61" i="19"/>
  <c r="AT58" i="51" s="1"/>
  <c r="AS58" i="51"/>
  <c r="I9" i="46"/>
  <c r="G22" i="46"/>
  <c r="AE47" i="54"/>
  <c r="AF47" i="54"/>
  <c r="X38" i="41"/>
  <c r="X59" i="54"/>
  <c r="O32" i="48"/>
  <c r="P32" i="48" s="1"/>
  <c r="K32" i="48"/>
  <c r="AH22" i="41"/>
  <c r="I22" i="41"/>
  <c r="H34" i="46"/>
  <c r="P16" i="37"/>
  <c r="AK18" i="54"/>
  <c r="AK61" i="32"/>
  <c r="BV58" i="51" s="1"/>
  <c r="BU58" i="51"/>
  <c r="F19" i="46"/>
  <c r="R13" i="41"/>
  <c r="AD22" i="54"/>
  <c r="AC22" i="54"/>
  <c r="AJ22" i="54"/>
  <c r="D61" i="54"/>
  <c r="F13" i="46"/>
  <c r="AJ48" i="54"/>
  <c r="R57" i="54"/>
  <c r="R39" i="41"/>
  <c r="AD48" i="54"/>
  <c r="AC48" i="54"/>
  <c r="I24" i="41"/>
  <c r="AH24" i="41"/>
  <c r="C39" i="46"/>
  <c r="D37" i="48"/>
  <c r="AH42" i="54"/>
  <c r="O40" i="37" s="1"/>
  <c r="C40" i="37" s="1"/>
  <c r="I40" i="37" s="1"/>
  <c r="I42" i="54"/>
  <c r="E37" i="48" s="1"/>
  <c r="D33" i="41"/>
  <c r="AD42" i="54"/>
  <c r="AK61" i="16"/>
  <c r="AN58" i="51" s="1"/>
  <c r="AM58" i="51"/>
  <c r="F15" i="46"/>
  <c r="R41" i="41"/>
  <c r="AD50" i="54"/>
  <c r="AC50" i="54"/>
  <c r="AJ50" i="54"/>
  <c r="F18" i="46"/>
  <c r="R60" i="54"/>
  <c r="AC21" i="54"/>
  <c r="AJ21" i="54"/>
  <c r="R12" i="41"/>
  <c r="AD21" i="54"/>
  <c r="C25" i="48"/>
  <c r="AG38" i="54"/>
  <c r="C29" i="41"/>
  <c r="AG29" i="41" s="1"/>
  <c r="C58" i="54"/>
  <c r="AG58" i="54" s="1"/>
  <c r="D29" i="48"/>
  <c r="C9" i="46"/>
  <c r="E9" i="46" s="1"/>
  <c r="K9" i="46" s="1"/>
  <c r="D59" i="54"/>
  <c r="AH43" i="54"/>
  <c r="O41" i="37" s="1"/>
  <c r="C41" i="37" s="1"/>
  <c r="I41" i="37" s="1"/>
  <c r="I43" i="54"/>
  <c r="E29" i="48" s="1"/>
  <c r="D34" i="41"/>
  <c r="AD34" i="41" s="1"/>
  <c r="H33" i="46"/>
  <c r="K33" i="46" s="1"/>
  <c r="J33" i="46"/>
  <c r="AD60" i="54" l="1"/>
  <c r="AC60" i="54"/>
  <c r="AJ60" i="54"/>
  <c r="P20" i="37"/>
  <c r="AK22" i="54"/>
  <c r="AF59" i="54"/>
  <c r="AE59" i="54"/>
  <c r="H22" i="46"/>
  <c r="K22" i="46" s="1"/>
  <c r="J22" i="46"/>
  <c r="AJ66" i="52"/>
  <c r="R65" i="54"/>
  <c r="AD66" i="52"/>
  <c r="O47" i="48"/>
  <c r="P47" i="48" s="1"/>
  <c r="K47" i="48"/>
  <c r="AE61" i="54"/>
  <c r="AF61" i="54"/>
  <c r="I8" i="46"/>
  <c r="F42" i="46"/>
  <c r="I42" i="46" s="1"/>
  <c r="H8" i="46"/>
  <c r="P37" i="37"/>
  <c r="AK39" i="54"/>
  <c r="P51" i="37"/>
  <c r="AK53" i="54"/>
  <c r="K16" i="46"/>
  <c r="AH44" i="41"/>
  <c r="I44" i="41"/>
  <c r="AD44" i="41"/>
  <c r="E25" i="46"/>
  <c r="I25" i="46"/>
  <c r="I28" i="41"/>
  <c r="AH28" i="41"/>
  <c r="AK28" i="41" s="1"/>
  <c r="AD28" i="41"/>
  <c r="AF35" i="41"/>
  <c r="AE35" i="41"/>
  <c r="P45" i="37"/>
  <c r="AK47" i="54"/>
  <c r="J17" i="37"/>
  <c r="AC20" i="41"/>
  <c r="AJ20" i="41"/>
  <c r="AK20" i="41" s="1"/>
  <c r="AD20" i="41"/>
  <c r="O49" i="48"/>
  <c r="P44" i="48"/>
  <c r="AD21" i="41"/>
  <c r="AC21" i="41"/>
  <c r="AJ21" i="41"/>
  <c r="AK21" i="41" s="1"/>
  <c r="AF58" i="54"/>
  <c r="AE58" i="54"/>
  <c r="J31" i="46"/>
  <c r="H31" i="46"/>
  <c r="K31" i="46" s="1"/>
  <c r="AH27" i="41"/>
  <c r="I27" i="41"/>
  <c r="AD27" i="41"/>
  <c r="I23" i="46"/>
  <c r="H23" i="46"/>
  <c r="K23" i="46" s="1"/>
  <c r="D63" i="54"/>
  <c r="D66" i="54" s="1"/>
  <c r="AH57" i="54"/>
  <c r="I57" i="54"/>
  <c r="AJ35" i="41"/>
  <c r="AK35" i="41" s="1"/>
  <c r="M41" i="48"/>
  <c r="P41" i="48" s="1"/>
  <c r="K41" i="48"/>
  <c r="P30" i="48"/>
  <c r="AK41" i="54"/>
  <c r="I59" i="54"/>
  <c r="AH59" i="54"/>
  <c r="AC12" i="41"/>
  <c r="AJ12" i="41"/>
  <c r="AK12" i="41" s="1"/>
  <c r="AD12" i="41"/>
  <c r="AD41" i="41"/>
  <c r="AC41" i="41"/>
  <c r="AJ41" i="41"/>
  <c r="AK41" i="41" s="1"/>
  <c r="M37" i="48"/>
  <c r="K37" i="48"/>
  <c r="D16" i="37"/>
  <c r="AE38" i="41"/>
  <c r="AF38" i="41"/>
  <c r="P50" i="37"/>
  <c r="AK52" i="54"/>
  <c r="AE54" i="54"/>
  <c r="AF54" i="54"/>
  <c r="AC16" i="41"/>
  <c r="AJ16" i="41"/>
  <c r="AK16" i="41" s="1"/>
  <c r="AD16" i="41"/>
  <c r="M23" i="48"/>
  <c r="D28" i="48"/>
  <c r="K28" i="48" s="1"/>
  <c r="K23" i="48"/>
  <c r="AF62" i="54"/>
  <c r="AE62" i="54"/>
  <c r="E16" i="46"/>
  <c r="I16" i="46"/>
  <c r="AJ23" i="41"/>
  <c r="AK23" i="41" s="1"/>
  <c r="AD23" i="41"/>
  <c r="AC23" i="41"/>
  <c r="H29" i="46"/>
  <c r="K29" i="46" s="1"/>
  <c r="J29" i="46"/>
  <c r="C63" i="54"/>
  <c r="C66" i="54" s="1"/>
  <c r="AG57" i="54"/>
  <c r="AG63" i="54" s="1"/>
  <c r="AG66" i="54" s="1"/>
  <c r="E10" i="46"/>
  <c r="K10" i="46" s="1"/>
  <c r="I10" i="46"/>
  <c r="AK43" i="54"/>
  <c r="M51" i="48"/>
  <c r="M56" i="48" s="1"/>
  <c r="K51" i="48"/>
  <c r="D56" i="48"/>
  <c r="AJ15" i="41"/>
  <c r="AK15" i="41" s="1"/>
  <c r="AD15" i="41"/>
  <c r="AC15" i="41"/>
  <c r="Q39" i="37"/>
  <c r="D39" i="37"/>
  <c r="AD59" i="54"/>
  <c r="P19" i="37"/>
  <c r="AK21" i="54"/>
  <c r="I15" i="46"/>
  <c r="H15" i="46"/>
  <c r="K15" i="46" s="1"/>
  <c r="K34" i="46"/>
  <c r="AK46" i="54"/>
  <c r="AF32" i="41"/>
  <c r="AE32" i="41"/>
  <c r="S45" i="41"/>
  <c r="AI40" i="41"/>
  <c r="AI45" i="41" s="1"/>
  <c r="F27" i="46"/>
  <c r="AJ20" i="54"/>
  <c r="R61" i="54"/>
  <c r="AC20" i="54"/>
  <c r="AC54" i="54" s="1"/>
  <c r="R11" i="41"/>
  <c r="AD20" i="54"/>
  <c r="R54" i="54"/>
  <c r="AD54" i="54" s="1"/>
  <c r="C22" i="48"/>
  <c r="C58" i="48" s="1"/>
  <c r="Q38" i="37"/>
  <c r="D38" i="37"/>
  <c r="Q42" i="37"/>
  <c r="D42" i="37"/>
  <c r="AD14" i="41"/>
  <c r="AC14" i="41"/>
  <c r="AJ14" i="41"/>
  <c r="AK14" i="41" s="1"/>
  <c r="T63" i="54"/>
  <c r="T66" i="54" s="1"/>
  <c r="AH30" i="41"/>
  <c r="I30" i="41"/>
  <c r="E31" i="46"/>
  <c r="I31" i="46"/>
  <c r="AJ58" i="54"/>
  <c r="AC58" i="54"/>
  <c r="AD58" i="54"/>
  <c r="I11" i="46"/>
  <c r="H11" i="46"/>
  <c r="K11" i="46" s="1"/>
  <c r="P34" i="37"/>
  <c r="AK36" i="54"/>
  <c r="H14" i="46"/>
  <c r="K14" i="46" s="1"/>
  <c r="J14" i="46"/>
  <c r="J26" i="37"/>
  <c r="K26" i="37" s="1"/>
  <c r="E26" i="37"/>
  <c r="J43" i="37"/>
  <c r="C28" i="48"/>
  <c r="J58" i="48"/>
  <c r="L58" i="48" s="1"/>
  <c r="L22" i="48"/>
  <c r="AH9" i="41"/>
  <c r="D45" i="41"/>
  <c r="I9" i="41"/>
  <c r="AD9" i="41"/>
  <c r="M27" i="48"/>
  <c r="P27" i="48" s="1"/>
  <c r="K27" i="48"/>
  <c r="P30" i="37"/>
  <c r="AK32" i="54"/>
  <c r="M40" i="48"/>
  <c r="P40" i="48" s="1"/>
  <c r="K40" i="48"/>
  <c r="K56" i="48"/>
  <c r="O28" i="48"/>
  <c r="P23" i="48"/>
  <c r="AC40" i="41"/>
  <c r="AJ40" i="41"/>
  <c r="AK40" i="41" s="1"/>
  <c r="AD40" i="41"/>
  <c r="AG9" i="41"/>
  <c r="AG45" i="41" s="1"/>
  <c r="C45" i="41"/>
  <c r="M18" i="48"/>
  <c r="K18" i="48"/>
  <c r="D22" i="48"/>
  <c r="H49" i="48"/>
  <c r="K49" i="48" s="1"/>
  <c r="E49" i="48"/>
  <c r="D41" i="37"/>
  <c r="Q41" i="37"/>
  <c r="H36" i="46"/>
  <c r="K36" i="46" s="1"/>
  <c r="E14" i="46"/>
  <c r="I14" i="46"/>
  <c r="H30" i="46"/>
  <c r="K30" i="46" s="1"/>
  <c r="AD22" i="41"/>
  <c r="AC22" i="41"/>
  <c r="AJ22" i="41"/>
  <c r="AK22" i="41" s="1"/>
  <c r="I36" i="41"/>
  <c r="AH36" i="41"/>
  <c r="AK36" i="41" s="1"/>
  <c r="AD36" i="41"/>
  <c r="E21" i="46"/>
  <c r="K21" i="46" s="1"/>
  <c r="I21" i="46"/>
  <c r="O22" i="48"/>
  <c r="P17" i="48"/>
  <c r="AF65" i="54"/>
  <c r="AE65" i="54"/>
  <c r="J35" i="37"/>
  <c r="C42" i="46"/>
  <c r="E42" i="46" s="1"/>
  <c r="M30" i="48"/>
  <c r="K30" i="48"/>
  <c r="AJ59" i="54"/>
  <c r="AD57" i="54"/>
  <c r="AJ57" i="54"/>
  <c r="AC57" i="54"/>
  <c r="I19" i="46"/>
  <c r="H19" i="46"/>
  <c r="K19" i="46" s="1"/>
  <c r="AF60" i="54"/>
  <c r="AE60" i="54"/>
  <c r="AF33" i="41"/>
  <c r="AE33" i="41"/>
  <c r="AJ33" i="41"/>
  <c r="AK33" i="41" s="1"/>
  <c r="AF43" i="41"/>
  <c r="AE43" i="41"/>
  <c r="AJ43" i="41"/>
  <c r="AK43" i="41" s="1"/>
  <c r="I58" i="54"/>
  <c r="AH58" i="54"/>
  <c r="M25" i="48"/>
  <c r="P25" i="48" s="1"/>
  <c r="K25" i="48"/>
  <c r="H25" i="46"/>
  <c r="K25" i="46" s="1"/>
  <c r="J25" i="46"/>
  <c r="O16" i="37"/>
  <c r="AH54" i="54"/>
  <c r="M43" i="48"/>
  <c r="P31" i="37"/>
  <c r="AK33" i="54"/>
  <c r="M45" i="48"/>
  <c r="D49" i="48"/>
  <c r="K45" i="48"/>
  <c r="P35" i="48"/>
  <c r="O43" i="48"/>
  <c r="P43" i="48" s="1"/>
  <c r="J49" i="37"/>
  <c r="K49" i="37" s="1"/>
  <c r="E49" i="37"/>
  <c r="AK34" i="41"/>
  <c r="I18" i="46"/>
  <c r="H18" i="46"/>
  <c r="K18" i="46" s="1"/>
  <c r="P46" i="37"/>
  <c r="AK48" i="54"/>
  <c r="BY58" i="51"/>
  <c r="P40" i="37"/>
  <c r="AK42" i="54"/>
  <c r="J39" i="46"/>
  <c r="H39" i="46"/>
  <c r="BW57" i="51"/>
  <c r="CA57" i="51" s="1"/>
  <c r="AK65" i="52"/>
  <c r="BX57" i="51" s="1"/>
  <c r="S63" i="54"/>
  <c r="S66" i="54" s="1"/>
  <c r="AI59" i="54"/>
  <c r="AI63" i="54" s="1"/>
  <c r="AI66" i="54" s="1"/>
  <c r="AK61" i="3"/>
  <c r="H58" i="51" s="1"/>
  <c r="G58" i="51"/>
  <c r="J12" i="46"/>
  <c r="H12" i="46"/>
  <c r="K12" i="46" s="1"/>
  <c r="G42" i="46"/>
  <c r="J42" i="46" s="1"/>
  <c r="P24" i="37"/>
  <c r="AK26" i="54"/>
  <c r="AD17" i="41"/>
  <c r="AC17" i="41"/>
  <c r="AJ17" i="41"/>
  <c r="AK17" i="41" s="1"/>
  <c r="AF27" i="41"/>
  <c r="AE27" i="41"/>
  <c r="AJ27" i="41"/>
  <c r="AK27" i="41" s="1"/>
  <c r="AH29" i="41"/>
  <c r="AK29" i="41" s="1"/>
  <c r="I29" i="41"/>
  <c r="P37" i="48"/>
  <c r="AE57" i="54"/>
  <c r="AF57" i="54"/>
  <c r="X63" i="54"/>
  <c r="AH60" i="54"/>
  <c r="I60" i="54"/>
  <c r="P27" i="37"/>
  <c r="AK29" i="54"/>
  <c r="P28" i="37"/>
  <c r="AK30" i="54"/>
  <c r="P48" i="48"/>
  <c r="AH10" i="41"/>
  <c r="AK10" i="41" s="1"/>
  <c r="I10" i="41"/>
  <c r="AD10" i="41"/>
  <c r="AE30" i="41"/>
  <c r="AF30" i="41"/>
  <c r="I62" i="54"/>
  <c r="AH62" i="54"/>
  <c r="M20" i="48"/>
  <c r="P20" i="48" s="1"/>
  <c r="K20" i="48"/>
  <c r="K43" i="48"/>
  <c r="AH34" i="41"/>
  <c r="I34" i="41"/>
  <c r="P48" i="37"/>
  <c r="AK50" i="54"/>
  <c r="AH33" i="41"/>
  <c r="I33" i="41"/>
  <c r="AD33" i="41"/>
  <c r="E39" i="46"/>
  <c r="I39" i="46"/>
  <c r="I13" i="46"/>
  <c r="H13" i="46"/>
  <c r="K13" i="46" s="1"/>
  <c r="E34" i="48"/>
  <c r="M29" i="48"/>
  <c r="D34" i="48"/>
  <c r="K34" i="48" s="1"/>
  <c r="K29" i="48"/>
  <c r="AJ39" i="41"/>
  <c r="AK39" i="41" s="1"/>
  <c r="AD39" i="41"/>
  <c r="AC39" i="41"/>
  <c r="AH61" i="54"/>
  <c r="I61" i="54"/>
  <c r="AD13" i="41"/>
  <c r="AC13" i="41"/>
  <c r="AJ13" i="41"/>
  <c r="AK13" i="41" s="1"/>
  <c r="Q44" i="37"/>
  <c r="D44" i="37"/>
  <c r="Q25" i="37"/>
  <c r="D25" i="37"/>
  <c r="Q36" i="37"/>
  <c r="D36" i="37"/>
  <c r="J40" i="46"/>
  <c r="H40" i="46"/>
  <c r="K40" i="46" s="1"/>
  <c r="AJ32" i="41"/>
  <c r="AK32" i="41" s="1"/>
  <c r="AJ62" i="54"/>
  <c r="AK62" i="54" s="1"/>
  <c r="AC62" i="54"/>
  <c r="AD62" i="54"/>
  <c r="P21" i="37"/>
  <c r="AK23" i="54"/>
  <c r="T45" i="41"/>
  <c r="AJ30" i="41"/>
  <c r="AK30" i="41" s="1"/>
  <c r="AD30" i="41"/>
  <c r="AC30" i="41"/>
  <c r="G58" i="48"/>
  <c r="N58" i="48" s="1"/>
  <c r="AH37" i="41"/>
  <c r="AK37" i="41" s="1"/>
  <c r="I37" i="41"/>
  <c r="M31" i="48"/>
  <c r="P31" i="48" s="1"/>
  <c r="K31" i="48"/>
  <c r="P23" i="37"/>
  <c r="AK25" i="54"/>
  <c r="AF44" i="41"/>
  <c r="AE44" i="41"/>
  <c r="AJ44" i="41"/>
  <c r="AK44" i="41" s="1"/>
  <c r="I54" i="54"/>
  <c r="E27" i="48"/>
  <c r="E28" i="48" s="1"/>
  <c r="E58" i="48" s="1"/>
  <c r="I20" i="46"/>
  <c r="H20" i="46"/>
  <c r="K20" i="46" s="1"/>
  <c r="M48" i="48"/>
  <c r="K48" i="48"/>
  <c r="O35" i="37"/>
  <c r="AK37" i="54"/>
  <c r="E26" i="46"/>
  <c r="K26" i="46" s="1"/>
  <c r="I26" i="46"/>
  <c r="X45" i="41"/>
  <c r="P47" i="37"/>
  <c r="AK49" i="54"/>
  <c r="AD37" i="41"/>
  <c r="AC38" i="41"/>
  <c r="AJ38" i="41"/>
  <c r="AK38" i="41" s="1"/>
  <c r="AD38" i="41"/>
  <c r="C34" i="48"/>
  <c r="D43" i="48"/>
  <c r="AG54" i="54"/>
  <c r="I32" i="41"/>
  <c r="AH32" i="41"/>
  <c r="P51" i="48"/>
  <c r="O56" i="48"/>
  <c r="P56" i="48" s="1"/>
  <c r="AC24" i="41"/>
  <c r="AJ24" i="41"/>
  <c r="AK24" i="41" s="1"/>
  <c r="AD24" i="41"/>
  <c r="I41" i="46"/>
  <c r="H41" i="46"/>
  <c r="K41" i="46" s="1"/>
  <c r="O17" i="37"/>
  <c r="AK19" i="54"/>
  <c r="K24" i="46"/>
  <c r="P22" i="37"/>
  <c r="AK24" i="54"/>
  <c r="P29" i="37"/>
  <c r="AK31" i="54"/>
  <c r="I35" i="46"/>
  <c r="H35" i="46"/>
  <c r="K35" i="46" s="1"/>
  <c r="O43" i="37"/>
  <c r="AK45" i="54"/>
  <c r="AH31" i="41"/>
  <c r="AK31" i="41" s="1"/>
  <c r="I31" i="41"/>
  <c r="Q45" i="41"/>
  <c r="AH38" i="41"/>
  <c r="I38" i="41"/>
  <c r="E22" i="46"/>
  <c r="I22" i="46"/>
  <c r="Q63" i="54"/>
  <c r="Q66" i="54" s="1"/>
  <c r="Q29" i="37" l="1"/>
  <c r="D29" i="37"/>
  <c r="Q21" i="37"/>
  <c r="D21" i="37"/>
  <c r="Q28" i="37"/>
  <c r="D28" i="37"/>
  <c r="AK57" i="54"/>
  <c r="E42" i="37"/>
  <c r="J42" i="37"/>
  <c r="K42" i="37" s="1"/>
  <c r="I63" i="54"/>
  <c r="I66" i="54" s="1"/>
  <c r="D37" i="37"/>
  <c r="Q37" i="37"/>
  <c r="Q20" i="37"/>
  <c r="D20" i="37"/>
  <c r="H58" i="48"/>
  <c r="AE45" i="41"/>
  <c r="AF45" i="41"/>
  <c r="C35" i="37"/>
  <c r="Q35" i="37"/>
  <c r="J25" i="37"/>
  <c r="K25" i="37" s="1"/>
  <c r="E25" i="37"/>
  <c r="AF63" i="54"/>
  <c r="AE63" i="54"/>
  <c r="J41" i="37"/>
  <c r="K41" i="37" s="1"/>
  <c r="E41" i="37"/>
  <c r="D58" i="48"/>
  <c r="M58" i="48" s="1"/>
  <c r="Q30" i="37"/>
  <c r="D30" i="37"/>
  <c r="D19" i="37"/>
  <c r="Q19" i="37"/>
  <c r="AH63" i="54"/>
  <c r="AH66" i="54" s="1"/>
  <c r="AD65" i="54"/>
  <c r="AK60" i="54"/>
  <c r="C43" i="37"/>
  <c r="Q43" i="37"/>
  <c r="Q47" i="37"/>
  <c r="D47" i="37"/>
  <c r="K39" i="46"/>
  <c r="M49" i="48"/>
  <c r="P49" i="48" s="1"/>
  <c r="P45" i="48"/>
  <c r="D23" i="37"/>
  <c r="Q23" i="37"/>
  <c r="Q48" i="37"/>
  <c r="D48" i="37"/>
  <c r="I45" i="41"/>
  <c r="AJ61" i="54"/>
  <c r="AK61" i="54" s="1"/>
  <c r="AD61" i="54"/>
  <c r="AC61" i="54"/>
  <c r="K8" i="46"/>
  <c r="K22" i="48"/>
  <c r="Q22" i="37"/>
  <c r="D22" i="37"/>
  <c r="C17" i="37"/>
  <c r="Q17" i="37"/>
  <c r="D27" i="37"/>
  <c r="Q27" i="37"/>
  <c r="Q24" i="37"/>
  <c r="D24" i="37"/>
  <c r="Q46" i="37"/>
  <c r="D46" i="37"/>
  <c r="D31" i="37"/>
  <c r="Q31" i="37"/>
  <c r="O52" i="37"/>
  <c r="C16" i="37"/>
  <c r="R63" i="54"/>
  <c r="AE66" i="54"/>
  <c r="Q34" i="37"/>
  <c r="D34" i="37"/>
  <c r="E38" i="37"/>
  <c r="J38" i="37"/>
  <c r="K38" i="37" s="1"/>
  <c r="P18" i="37"/>
  <c r="AK20" i="54"/>
  <c r="AJ54" i="54"/>
  <c r="AK54" i="54" s="1"/>
  <c r="Q50" i="37"/>
  <c r="D50" i="37"/>
  <c r="E16" i="37"/>
  <c r="J16" i="37"/>
  <c r="Q51" i="37"/>
  <c r="D51" i="37"/>
  <c r="BW58" i="51"/>
  <c r="CA58" i="51" s="1"/>
  <c r="AJ65" i="54"/>
  <c r="AK66" i="52"/>
  <c r="BX58" i="51" s="1"/>
  <c r="J36" i="37"/>
  <c r="K36" i="37" s="1"/>
  <c r="E36" i="37"/>
  <c r="J44" i="37"/>
  <c r="K44" i="37" s="1"/>
  <c r="E44" i="37"/>
  <c r="M34" i="48"/>
  <c r="P34" i="48" s="1"/>
  <c r="P29" i="48"/>
  <c r="Q40" i="37"/>
  <c r="D40" i="37"/>
  <c r="AK59" i="54"/>
  <c r="X66" i="54"/>
  <c r="M22" i="48"/>
  <c r="P22" i="48" s="1"/>
  <c r="P18" i="48"/>
  <c r="AH45" i="41"/>
  <c r="AK58" i="54"/>
  <c r="AJ11" i="41"/>
  <c r="AD11" i="41"/>
  <c r="AC11" i="41"/>
  <c r="AC45" i="41" s="1"/>
  <c r="R45" i="41"/>
  <c r="AD45" i="41" s="1"/>
  <c r="I27" i="46"/>
  <c r="H27" i="46"/>
  <c r="K27" i="46" s="1"/>
  <c r="J39" i="37"/>
  <c r="K39" i="37" s="1"/>
  <c r="E39" i="37"/>
  <c r="AK9" i="41"/>
  <c r="M28" i="48"/>
  <c r="P28" i="48" s="1"/>
  <c r="Q16" i="37"/>
  <c r="D45" i="37"/>
  <c r="Q45" i="37"/>
  <c r="E34" i="37" l="1"/>
  <c r="J34" i="37"/>
  <c r="K34" i="37" s="1"/>
  <c r="AC63" i="54"/>
  <c r="AC66" i="54" s="1"/>
  <c r="AD63" i="54"/>
  <c r="J31" i="37"/>
  <c r="K31" i="37" s="1"/>
  <c r="E31" i="37"/>
  <c r="I17" i="37"/>
  <c r="K17" i="37" s="1"/>
  <c r="E17" i="37"/>
  <c r="J30" i="37"/>
  <c r="K30" i="37" s="1"/>
  <c r="E30" i="37"/>
  <c r="J21" i="37"/>
  <c r="K21" i="37" s="1"/>
  <c r="E21" i="37"/>
  <c r="AK11" i="41"/>
  <c r="AJ45" i="41"/>
  <c r="AK45" i="41" s="1"/>
  <c r="E50" i="37"/>
  <c r="J50" i="37"/>
  <c r="K50" i="37" s="1"/>
  <c r="C52" i="37"/>
  <c r="I16" i="37"/>
  <c r="E46" i="37"/>
  <c r="J46" i="37"/>
  <c r="K46" i="37" s="1"/>
  <c r="J22" i="37"/>
  <c r="K22" i="37" s="1"/>
  <c r="E22" i="37"/>
  <c r="H42" i="46"/>
  <c r="K42" i="46" s="1"/>
  <c r="I43" i="37"/>
  <c r="K43" i="37" s="1"/>
  <c r="E43" i="37"/>
  <c r="AJ63" i="54"/>
  <c r="AK63" i="54" s="1"/>
  <c r="J45" i="37"/>
  <c r="K45" i="37" s="1"/>
  <c r="E45" i="37"/>
  <c r="AK65" i="54"/>
  <c r="AK66" i="54" s="1"/>
  <c r="K16" i="37"/>
  <c r="J27" i="37"/>
  <c r="K27" i="37" s="1"/>
  <c r="E27" i="37"/>
  <c r="J23" i="37"/>
  <c r="K23" i="37" s="1"/>
  <c r="E23" i="37"/>
  <c r="J47" i="37"/>
  <c r="K47" i="37" s="1"/>
  <c r="E47" i="37"/>
  <c r="O58" i="48"/>
  <c r="P58" i="48" s="1"/>
  <c r="K58" i="48"/>
  <c r="J37" i="37"/>
  <c r="K37" i="37" s="1"/>
  <c r="E37" i="37"/>
  <c r="E28" i="37"/>
  <c r="J28" i="37"/>
  <c r="K28" i="37" s="1"/>
  <c r="J29" i="37"/>
  <c r="K29" i="37" s="1"/>
  <c r="E29" i="37"/>
  <c r="J51" i="37"/>
  <c r="K51" i="37" s="1"/>
  <c r="E51" i="37"/>
  <c r="J40" i="37"/>
  <c r="K40" i="37" s="1"/>
  <c r="E40" i="37"/>
  <c r="Q18" i="37"/>
  <c r="D18" i="37"/>
  <c r="P52" i="37"/>
  <c r="Q52" i="37" s="1"/>
  <c r="E24" i="37"/>
  <c r="J24" i="37"/>
  <c r="K24" i="37" s="1"/>
  <c r="J48" i="37"/>
  <c r="K48" i="37" s="1"/>
  <c r="E48" i="37"/>
  <c r="R66" i="54"/>
  <c r="J19" i="37"/>
  <c r="K19" i="37" s="1"/>
  <c r="E19" i="37"/>
  <c r="I35" i="37"/>
  <c r="K35" i="37" s="1"/>
  <c r="E35" i="37"/>
  <c r="E20" i="37"/>
  <c r="J20" i="37"/>
  <c r="K20" i="37" s="1"/>
  <c r="J18" i="37" l="1"/>
  <c r="E18" i="37"/>
  <c r="D52" i="37"/>
  <c r="E52" i="37" s="1"/>
  <c r="I52" i="37"/>
  <c r="AJ66" i="54"/>
  <c r="K18" i="37" l="1"/>
  <c r="J52" i="37"/>
  <c r="K52" i="37" s="1"/>
</calcChain>
</file>

<file path=xl/sharedStrings.xml><?xml version="1.0" encoding="utf-8"?>
<sst xmlns="http://schemas.openxmlformats.org/spreadsheetml/2006/main" count="9552" uniqueCount="333">
  <si>
    <t>Disbursements under  KCC Loans  ( 2023 - 24 ) -  Position as of 31.03.2024</t>
  </si>
  <si>
    <t xml:space="preserve"> Reported By  Bank</t>
  </si>
  <si>
    <t xml:space="preserve"> KCC Loan Target 
 ACP 2023-24</t>
  </si>
  <si>
    <t xml:space="preserve"> Cumulative Achievement from 
 01.04.23</t>
  </si>
  <si>
    <t>SLBC  MAHARASHTRA  :  CONVENER - BANK OF MAHARASHTRA</t>
  </si>
  <si>
    <t>ALL  DISTRICTS -  MAHARASHTRA  STATE</t>
  </si>
  <si>
    <t>Rs. in Lakh</t>
  </si>
  <si>
    <t>Sr. No.</t>
  </si>
  <si>
    <t>District</t>
  </si>
  <si>
    <t>Achievement</t>
  </si>
  <si>
    <t>Total</t>
  </si>
  <si>
    <t>Kharif</t>
  </si>
  <si>
    <t>Rabi</t>
  </si>
  <si>
    <t>Target</t>
  </si>
  <si>
    <t>Achmnt</t>
  </si>
  <si>
    <t>%</t>
  </si>
  <si>
    <t xml:space="preserve">Crop </t>
  </si>
  <si>
    <t>Fishery</t>
  </si>
  <si>
    <t>AHD</t>
  </si>
  <si>
    <t>Crop</t>
  </si>
  <si>
    <t>No.</t>
  </si>
  <si>
    <t>Amt</t>
  </si>
  <si>
    <t>AHMEDNAGAR</t>
  </si>
  <si>
    <t>AKOLA</t>
  </si>
  <si>
    <t>AMRAVATI</t>
  </si>
  <si>
    <t>AURANGABAD</t>
  </si>
  <si>
    <t>BEED</t>
  </si>
  <si>
    <t>BHANDARA</t>
  </si>
  <si>
    <t>BULDHANA</t>
  </si>
  <si>
    <t>CHANDRAPUR</t>
  </si>
  <si>
    <t>DHULE</t>
  </si>
  <si>
    <t>GADCHIROLI</t>
  </si>
  <si>
    <t>GONDIA</t>
  </si>
  <si>
    <t>HINGOLI</t>
  </si>
  <si>
    <t>JALGAON</t>
  </si>
  <si>
    <t>JALNA</t>
  </si>
  <si>
    <t>KOLHAPUR</t>
  </si>
  <si>
    <t>LATUR</t>
  </si>
  <si>
    <t>MUMBAI CITY</t>
  </si>
  <si>
    <t>MUMBAI SUBURB</t>
  </si>
  <si>
    <t>NAGPUR</t>
  </si>
  <si>
    <t>NANDED</t>
  </si>
  <si>
    <t>NANDURBAR</t>
  </si>
  <si>
    <t>NASIK</t>
  </si>
  <si>
    <t>OSMANABAD</t>
  </si>
  <si>
    <t>PALGHAR</t>
  </si>
  <si>
    <t>PARBHANI</t>
  </si>
  <si>
    <t>PUNE</t>
  </si>
  <si>
    <t>RAIGAD</t>
  </si>
  <si>
    <t>RATNAGIRI</t>
  </si>
  <si>
    <t>SANGLI</t>
  </si>
  <si>
    <t>SATARA</t>
  </si>
  <si>
    <t>SINDHUDURG</t>
  </si>
  <si>
    <t>SOLAPUR</t>
  </si>
  <si>
    <t>THANE</t>
  </si>
  <si>
    <t>WARDHA</t>
  </si>
  <si>
    <t>WASHIM</t>
  </si>
  <si>
    <t>YAVATMAL</t>
  </si>
  <si>
    <t>MAHARASHTRA - DIVISION WISE SUMMARY</t>
  </si>
  <si>
    <t>KONKAN</t>
  </si>
  <si>
    <t>NASHIK</t>
  </si>
  <si>
    <t>AMARAVATI</t>
  </si>
  <si>
    <t>Bank wise KCC Loan Disbursement</t>
  </si>
  <si>
    <t>No. in Actual &amp; Amt in Rs. Lakhs</t>
  </si>
  <si>
    <t>Bank</t>
  </si>
  <si>
    <t>BANK OF BARODA</t>
  </si>
  <si>
    <t>BANK OF INDIA</t>
  </si>
  <si>
    <t>BANK OF MAHARASHTRA</t>
  </si>
  <si>
    <t>CANARA BANK</t>
  </si>
  <si>
    <t>CENTRAL BANK OF INDIA</t>
  </si>
  <si>
    <t>INDIAN BANK</t>
  </si>
  <si>
    <t>INDIAN OVERSEAS BANK</t>
  </si>
  <si>
    <t>PUNJAB AND SIND BANK</t>
  </si>
  <si>
    <t>PUNJAB NATIONAL BANK</t>
  </si>
  <si>
    <t>STATE BANK OF INDIA</t>
  </si>
  <si>
    <t>UCO BANK</t>
  </si>
  <si>
    <t>UNION BANK OF INDIA</t>
  </si>
  <si>
    <t>Sub Total PSBs</t>
  </si>
  <si>
    <t>AXIS BANK</t>
  </si>
  <si>
    <t>BANDHAN BANK</t>
  </si>
  <si>
    <t>CSB BANK LIMITED</t>
  </si>
  <si>
    <t>DCB BANK</t>
  </si>
  <si>
    <t>DHANLAXMI BANK</t>
  </si>
  <si>
    <t>FEDERAL BANK</t>
  </si>
  <si>
    <t>HDFC BANK</t>
  </si>
  <si>
    <t>ICICI BANK</t>
  </si>
  <si>
    <t>IDBI BANK</t>
  </si>
  <si>
    <t>IDFC FIRST BANK</t>
  </si>
  <si>
    <t>INDUSIND BANK</t>
  </si>
  <si>
    <t>KARNATAKA BANK</t>
  </si>
  <si>
    <t>KARUR VYSYA BANK</t>
  </si>
  <si>
    <t>KOTAK MAHINDRA BANK</t>
  </si>
  <si>
    <t>RBL BANK</t>
  </si>
  <si>
    <t>YES BANK</t>
  </si>
  <si>
    <t>Sub T Pvt Sec Bks</t>
  </si>
  <si>
    <t>AU SMALL FIN.BANK</t>
  </si>
  <si>
    <t>EQUITAS SMALL FIN. BANK</t>
  </si>
  <si>
    <t>ESAF SMALL FIN. BANK</t>
  </si>
  <si>
    <t>FINCARE SMALL FIN. BANK</t>
  </si>
  <si>
    <t>JANA SMALL FIN. BANK</t>
  </si>
  <si>
    <t>SURYODAY SMALL FIN. BANK</t>
  </si>
  <si>
    <t>UJJIVAN SMALL FIN. BANK</t>
  </si>
  <si>
    <t>UTKARSH SMALL FIN. BANK</t>
  </si>
  <si>
    <t>Sub T Small Fin Bks</t>
  </si>
  <si>
    <t>DBS BANK</t>
  </si>
  <si>
    <t>Sub T WOS of Foreign Bks</t>
  </si>
  <si>
    <t>AIRTEL PAYMENTS BANK</t>
  </si>
  <si>
    <t>FINO PAYMENTS BANK</t>
  </si>
  <si>
    <t>INDIA POST PAYMENTS BANK</t>
  </si>
  <si>
    <t>Sub T Payments Bks</t>
  </si>
  <si>
    <t>MAHARASHTRA GRAMIN BANK</t>
  </si>
  <si>
    <t>VIDHARBHA KONKAN GRAMIN BANK</t>
  </si>
  <si>
    <t>B</t>
  </si>
  <si>
    <t>Sub Total Gramin Banks</t>
  </si>
  <si>
    <t>M.S. COOP/DCC BANK</t>
  </si>
  <si>
    <t>C</t>
  </si>
  <si>
    <t>Sub Total Co.Op Banks</t>
  </si>
  <si>
    <t>44-46</t>
  </si>
  <si>
    <t>Other Banks</t>
  </si>
  <si>
    <t>D</t>
  </si>
  <si>
    <t>Sub Total Other Banks</t>
  </si>
  <si>
    <t>Grand Total (A+B+C+D)</t>
  </si>
  <si>
    <t>City Union Bank</t>
  </si>
  <si>
    <t>J &amp; K BANK</t>
  </si>
  <si>
    <t>South Indian Bank</t>
  </si>
  <si>
    <t>MAHARASHTRA STATE</t>
  </si>
  <si>
    <t>Bank of Baroda</t>
  </si>
  <si>
    <t>Bank of India</t>
  </si>
  <si>
    <t xml:space="preserve">Bank of Maharashtra </t>
  </si>
  <si>
    <t>Canara Bank</t>
  </si>
  <si>
    <t>Central Bank of India</t>
  </si>
  <si>
    <t>Indian Bank</t>
  </si>
  <si>
    <t>Inidian Overseas Bank</t>
  </si>
  <si>
    <t>Punjab &amp; Sind Bank</t>
  </si>
  <si>
    <t>Punjab National Bank</t>
  </si>
  <si>
    <t>State Bank of India</t>
  </si>
  <si>
    <t>UCO Bank</t>
  </si>
  <si>
    <t>Union Bank of India</t>
  </si>
  <si>
    <t>Axis Bank</t>
  </si>
  <si>
    <t>Bandhan Bank Ltd</t>
  </si>
  <si>
    <t>CSB Bank</t>
  </si>
  <si>
    <t>DCB Bank</t>
  </si>
  <si>
    <t>Dhanlaxmi Bank</t>
  </si>
  <si>
    <t>Federal Bank Ltd</t>
  </si>
  <si>
    <t>HDFC Bank</t>
  </si>
  <si>
    <t>ICICI Bank</t>
  </si>
  <si>
    <t>IDBI Bank</t>
  </si>
  <si>
    <t>IDFC First Bank</t>
  </si>
  <si>
    <t>IndusInd Bank</t>
  </si>
  <si>
    <t>Karnataka Bank</t>
  </si>
  <si>
    <t>Kotak Mahindra Bank</t>
  </si>
  <si>
    <t>RBL Bank</t>
  </si>
  <si>
    <t>AU SFB</t>
  </si>
  <si>
    <t>Equitas SFB</t>
  </si>
  <si>
    <t>ESAF SFB</t>
  </si>
  <si>
    <t>Fincare SFB</t>
  </si>
  <si>
    <t>Jana SFB</t>
  </si>
  <si>
    <t>Suryoday SFB</t>
  </si>
  <si>
    <t>Ujjivan SFB</t>
  </si>
  <si>
    <t>Utkarsh SFB</t>
  </si>
  <si>
    <t>DBS SFB</t>
  </si>
  <si>
    <t>Maharashtra Gramin Bank</t>
  </si>
  <si>
    <t>Vidharbha Konkan Gramin Bank</t>
  </si>
  <si>
    <t>M S Coop Bank (DCCBs)</t>
  </si>
  <si>
    <t>Commercial Banks</t>
  </si>
  <si>
    <t>Regional Rural Banks</t>
  </si>
  <si>
    <t>Scheduled Commercial Banks (SCBs)</t>
  </si>
  <si>
    <t>District Central Co.op Banks ( DCCBs )</t>
  </si>
  <si>
    <t>AHMDENAGAR</t>
  </si>
  <si>
    <t>Comparative Position of KCC Loan Disbursement in Maharashtra</t>
  </si>
  <si>
    <t>Rs.in Crores</t>
  </si>
  <si>
    <t>Agency</t>
  </si>
  <si>
    <t>31.03.2020</t>
  </si>
  <si>
    <t>31.03.2021</t>
  </si>
  <si>
    <t>31.03.2022</t>
  </si>
  <si>
    <t>YoY % Grwth</t>
  </si>
  <si>
    <t>Ach</t>
  </si>
  <si>
    <t>% Ach</t>
  </si>
  <si>
    <t>` in CRORE</t>
  </si>
  <si>
    <t>Public Sector Banks</t>
  </si>
  <si>
    <t>Share</t>
  </si>
  <si>
    <t>Private Sector Banks</t>
  </si>
  <si>
    <t>Small Finance Banks</t>
  </si>
  <si>
    <t>CBs</t>
  </si>
  <si>
    <t>RRBs</t>
  </si>
  <si>
    <t>Sub total SCBs</t>
  </si>
  <si>
    <t>DCCBs</t>
  </si>
  <si>
    <t>Target &amp; Achievement (%) for KCC Loan under Annual Credit Plan for the Year 2022-23</t>
  </si>
  <si>
    <t>SR 
No</t>
  </si>
  <si>
    <t>CHECK</t>
  </si>
  <si>
    <t>Bank of Maharashtra</t>
  </si>
  <si>
    <t>Indian Overseas Bank</t>
  </si>
  <si>
    <t>Punjab &amp; Sindh Bank</t>
  </si>
  <si>
    <t>Bandhan Bank Ltd.</t>
  </si>
  <si>
    <t>Federal Bank</t>
  </si>
  <si>
    <t>IndusInd Bank Ltd.</t>
  </si>
  <si>
    <t>Karnataka Bank Ltd.</t>
  </si>
  <si>
    <t>Karur Vyasya Bank</t>
  </si>
  <si>
    <t>Yes Bank Ltd.</t>
  </si>
  <si>
    <t>AU</t>
  </si>
  <si>
    <t>Equitas</t>
  </si>
  <si>
    <t>ESAF</t>
  </si>
  <si>
    <t>Fincare</t>
  </si>
  <si>
    <t>Jana</t>
  </si>
  <si>
    <t>Suryoday</t>
  </si>
  <si>
    <t>Ujjivan</t>
  </si>
  <si>
    <t>Utkarsh</t>
  </si>
  <si>
    <t>DBS Bank</t>
  </si>
  <si>
    <t xml:space="preserve">Airtel Payments Bank </t>
  </si>
  <si>
    <t>Fino Payments Bank</t>
  </si>
  <si>
    <t>India Post Payments Bank</t>
  </si>
  <si>
    <t>Maharashtra  Gramin Bank</t>
  </si>
  <si>
    <t>Vidarbha Konkan Gramin Bank</t>
  </si>
  <si>
    <t>M.S.Coop. / DCC Banks</t>
  </si>
  <si>
    <t>GoM Divisions (All  Districts )  -  Maharashtra State</t>
  </si>
  <si>
    <t>% Achievement</t>
  </si>
  <si>
    <t>Accounts</t>
  </si>
  <si>
    <t>Amount</t>
  </si>
  <si>
    <t>KONKAN DIV</t>
  </si>
  <si>
    <t>NASIK DIV</t>
  </si>
  <si>
    <t>PUNE DIV</t>
  </si>
  <si>
    <t>AURANGABAD DIV</t>
  </si>
  <si>
    <t>AMRAVATI DIV</t>
  </si>
  <si>
    <t>NAGPUR DIV</t>
  </si>
  <si>
    <t>GRAND TOTAL</t>
  </si>
  <si>
    <t>Toppers &amp; Laggards - Districts</t>
  </si>
  <si>
    <t>Check</t>
  </si>
  <si>
    <t>Rs. In lakhs</t>
  </si>
  <si>
    <t>Kharif 2021</t>
  </si>
  <si>
    <t>Kharif Tgt</t>
  </si>
  <si>
    <t>Rabi Tgt</t>
  </si>
  <si>
    <t>Total Tgt</t>
  </si>
  <si>
    <t>%
Achievement</t>
  </si>
  <si>
    <t>Acs</t>
  </si>
  <si>
    <t>% Acht</t>
  </si>
  <si>
    <t>TOTAL</t>
  </si>
  <si>
    <t>Toppers &amp; Laggards - Banks</t>
  </si>
  <si>
    <t>Kharif Achievement</t>
  </si>
  <si>
    <t>Rabi Achievement</t>
  </si>
  <si>
    <t>TOTAL Achievement</t>
  </si>
  <si>
    <t>Ratnakar Bank</t>
  </si>
  <si>
    <t>Development Credit Bank</t>
  </si>
  <si>
    <t>Capital</t>
  </si>
  <si>
    <t>District - Ahmednagar</t>
  </si>
  <si>
    <t>KCC Loan Target 
ACP 2022-23</t>
  </si>
  <si>
    <t>Cumulative Achievement from 
01.04.2022</t>
  </si>
  <si>
    <t>District - Akola</t>
  </si>
  <si>
    <t>Note :</t>
  </si>
  <si>
    <t>Crop Loan/KCC given to farmers inlcusive of Agri allied activities be inlcuded in crop loan disbursement.</t>
  </si>
  <si>
    <t>AHD - Be inclusive of KCC to agri allied activities like Animal Husbandry, Dairy, Poultry exclusive of fishery.</t>
  </si>
  <si>
    <t>District - Amravati</t>
  </si>
  <si>
    <t>District - Aurangabad</t>
  </si>
  <si>
    <t>District - Beed</t>
  </si>
  <si>
    <t>District - Bhandara</t>
  </si>
  <si>
    <t>District - Buldhana</t>
  </si>
  <si>
    <t>District - Chandrapur</t>
  </si>
  <si>
    <t>District - Dhule</t>
  </si>
  <si>
    <t>District - Gadchiroli</t>
  </si>
  <si>
    <t>District - Gondia</t>
  </si>
  <si>
    <t>District - Hingoli</t>
  </si>
  <si>
    <t>District - Jalgaon</t>
  </si>
  <si>
    <t>District - Jalna</t>
  </si>
  <si>
    <t>District - Kolhapur</t>
  </si>
  <si>
    <t>District - Latur</t>
  </si>
  <si>
    <t>District - Mumbai City</t>
  </si>
  <si>
    <t xml:space="preserve">LDM </t>
  </si>
  <si>
    <t>Flash</t>
  </si>
  <si>
    <t>District - Mumbai Suburb</t>
  </si>
  <si>
    <t>District - Nagpur</t>
  </si>
  <si>
    <t>District - Nanded</t>
  </si>
  <si>
    <t>District - Nandurbar</t>
  </si>
  <si>
    <t>District - Nasik</t>
  </si>
  <si>
    <t>District - Osmanabad</t>
  </si>
  <si>
    <t>District - Palghar</t>
  </si>
  <si>
    <t>District - Parbhani</t>
  </si>
  <si>
    <t>District - Pune</t>
  </si>
  <si>
    <t>District - Raigad</t>
  </si>
  <si>
    <t>District - Ratnagiri</t>
  </si>
  <si>
    <t>District - Sangli</t>
  </si>
  <si>
    <t>District - Satara</t>
  </si>
  <si>
    <t>District - Sindhudurg</t>
  </si>
  <si>
    <t>District - Solapur</t>
  </si>
  <si>
    <t>District - Thane</t>
  </si>
  <si>
    <t>District - Wardha</t>
  </si>
  <si>
    <t>District - Washim</t>
  </si>
  <si>
    <t>District - Yavatmal</t>
  </si>
  <si>
    <t>ALL  BANKS  -  MAHARASHTRA  STATE</t>
  </si>
  <si>
    <t>Disbursements under Crop Loans - 30.09.2021</t>
  </si>
  <si>
    <t>.</t>
  </si>
  <si>
    <t>Crop Loan Target 
ACP 2021-22</t>
  </si>
  <si>
    <t>Cumulative Achievement from 
01.04.21</t>
  </si>
  <si>
    <t>Sub T Payments Banks</t>
  </si>
  <si>
    <t>41-44</t>
  </si>
  <si>
    <t>Districtcode</t>
  </si>
  <si>
    <t>DistrictName</t>
  </si>
  <si>
    <t>Ahmednagar</t>
  </si>
  <si>
    <t>Akola</t>
  </si>
  <si>
    <t>Amravati</t>
  </si>
  <si>
    <t>Aurangabad</t>
  </si>
  <si>
    <t>Beed</t>
  </si>
  <si>
    <t>Bhandara</t>
  </si>
  <si>
    <t>Buldhana</t>
  </si>
  <si>
    <t>Chandrapur</t>
  </si>
  <si>
    <t>Dhule</t>
  </si>
  <si>
    <t>Gadchiroli</t>
  </si>
  <si>
    <t>Gondia</t>
  </si>
  <si>
    <t>Hingoli</t>
  </si>
  <si>
    <t>Jalgaon</t>
  </si>
  <si>
    <t>Jalna</t>
  </si>
  <si>
    <t>Kolhapur</t>
  </si>
  <si>
    <t>Latur</t>
  </si>
  <si>
    <t>MumbaiCity</t>
  </si>
  <si>
    <t>MUMBAI</t>
  </si>
  <si>
    <t>MumbaiSub</t>
  </si>
  <si>
    <t>MUMBAI SUBURBAN</t>
  </si>
  <si>
    <t>Nagpur</t>
  </si>
  <si>
    <t>Nanded</t>
  </si>
  <si>
    <t>Nandurbar</t>
  </si>
  <si>
    <t>Nasik</t>
  </si>
  <si>
    <t>Osmanabad</t>
  </si>
  <si>
    <t>Palghar</t>
  </si>
  <si>
    <t>Parbhani</t>
  </si>
  <si>
    <t>Pune</t>
  </si>
  <si>
    <t>Raigad</t>
  </si>
  <si>
    <t>Ratnagiri</t>
  </si>
  <si>
    <t>Sangli</t>
  </si>
  <si>
    <t>Satara</t>
  </si>
  <si>
    <t>Sindhudurg</t>
  </si>
  <si>
    <t>Solapur</t>
  </si>
  <si>
    <t>Thane</t>
  </si>
  <si>
    <t>Wardha</t>
  </si>
  <si>
    <t>Washim</t>
  </si>
  <si>
    <t>Yavatmal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</si>
</sst>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0.0"/>
    <numFmt numFmtId="165" formatCode="0.000"/>
  </numFmts>
  <fonts count="55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6"/>
      <name val="Arial"/>
      <family val="2"/>
    </font>
    <font>
      <b/>
      <sz val="10"/>
      <name val="Arial"/>
      <family val="2"/>
    </font>
    <font>
      <b/>
      <sz val="12"/>
      <name val="Arial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b/>
      <sz val="9"/>
      <name val="Arial"/>
      <family val="2"/>
    </font>
    <font>
      <b/>
      <sz val="14"/>
      <name val="Arial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Rupee Foradian"/>
      <family val="2"/>
    </font>
    <font>
      <b/>
      <sz val="11"/>
      <name val="Arial"/>
      <family val="2"/>
    </font>
    <font>
      <sz val="11"/>
      <name val="Arial"/>
      <family val="2"/>
    </font>
    <font>
      <b/>
      <sz val="8"/>
      <name val="Arial"/>
      <family val="2"/>
    </font>
    <font>
      <b/>
      <sz val="8"/>
      <color indexed="12"/>
      <name val="Arial"/>
      <family val="2"/>
    </font>
    <font>
      <sz val="9"/>
      <name val="Arial"/>
      <family val="2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8"/>
      <color rgb="FFFF0000"/>
      <name val="Arial"/>
      <family val="2"/>
    </font>
  </fonts>
  <fills count="3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39997558519241921"/>
        <bgColor indexed="6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148">
    <xf numFmtId="0" fontId="0" fillId="0" borderId="0"/>
    <xf numFmtId="0" fontId="8" fillId="2" borderId="0"/>
    <xf numFmtId="0" fontId="8" fillId="2" borderId="0"/>
    <xf numFmtId="0" fontId="28" fillId="2" borderId="0"/>
    <xf numFmtId="0" fontId="8" fillId="3" borderId="0"/>
    <xf numFmtId="0" fontId="8" fillId="3" borderId="0"/>
    <xf numFmtId="0" fontId="28" fillId="3" borderId="0"/>
    <xf numFmtId="0" fontId="8" fillId="4" borderId="0"/>
    <xf numFmtId="0" fontId="8" fillId="4" borderId="0"/>
    <xf numFmtId="0" fontId="28" fillId="4" borderId="0"/>
    <xf numFmtId="0" fontId="8" fillId="5" borderId="0"/>
    <xf numFmtId="0" fontId="8" fillId="5" borderId="0"/>
    <xf numFmtId="0" fontId="28" fillId="5" borderId="0"/>
    <xf numFmtId="0" fontId="8" fillId="6" borderId="0"/>
    <xf numFmtId="0" fontId="8" fillId="6" borderId="0"/>
    <xf numFmtId="0" fontId="28" fillId="6" borderId="0"/>
    <xf numFmtId="0" fontId="8" fillId="7" borderId="0"/>
    <xf numFmtId="0" fontId="8" fillId="7" borderId="0"/>
    <xf numFmtId="0" fontId="28" fillId="7" borderId="0"/>
    <xf numFmtId="0" fontId="8" fillId="8" borderId="0"/>
    <xf numFmtId="0" fontId="8" fillId="8" borderId="0"/>
    <xf numFmtId="0" fontId="28" fillId="8" borderId="0"/>
    <xf numFmtId="0" fontId="8" fillId="9" borderId="0"/>
    <xf numFmtId="0" fontId="8" fillId="9" borderId="0"/>
    <xf numFmtId="0" fontId="28" fillId="9" borderId="0"/>
    <xf numFmtId="0" fontId="8" fillId="10" borderId="0"/>
    <xf numFmtId="0" fontId="8" fillId="10" borderId="0"/>
    <xf numFmtId="0" fontId="28" fillId="10" borderId="0"/>
    <xf numFmtId="0" fontId="8" fillId="5" borderId="0"/>
    <xf numFmtId="0" fontId="8" fillId="5" borderId="0"/>
    <xf numFmtId="0" fontId="28" fillId="5" borderId="0"/>
    <xf numFmtId="0" fontId="8" fillId="8" borderId="0"/>
    <xf numFmtId="0" fontId="8" fillId="8" borderId="0"/>
    <xf numFmtId="0" fontId="28" fillId="8" borderId="0"/>
    <xf numFmtId="0" fontId="8" fillId="11" borderId="0"/>
    <xf numFmtId="0" fontId="8" fillId="11" borderId="0"/>
    <xf numFmtId="0" fontId="28" fillId="11" borderId="0"/>
    <xf numFmtId="0" fontId="9" fillId="12" borderId="0"/>
    <xf numFmtId="0" fontId="9" fillId="12" borderId="0"/>
    <xf numFmtId="0" fontId="29" fillId="12" borderId="0"/>
    <xf numFmtId="0" fontId="9" fillId="9" borderId="0"/>
    <xf numFmtId="0" fontId="9" fillId="9" borderId="0"/>
    <xf numFmtId="0" fontId="29" fillId="9" borderId="0"/>
    <xf numFmtId="0" fontId="9" fillId="10" borderId="0"/>
    <xf numFmtId="0" fontId="9" fillId="10" borderId="0"/>
    <xf numFmtId="0" fontId="29" fillId="10" borderId="0"/>
    <xf numFmtId="0" fontId="9" fillId="13" borderId="0"/>
    <xf numFmtId="0" fontId="9" fillId="13" borderId="0"/>
    <xf numFmtId="0" fontId="29" fillId="13" borderId="0"/>
    <xf numFmtId="0" fontId="9" fillId="14" borderId="0"/>
    <xf numFmtId="0" fontId="9" fillId="14" borderId="0"/>
    <xf numFmtId="0" fontId="29" fillId="14" borderId="0"/>
    <xf numFmtId="0" fontId="9" fillId="15" borderId="0"/>
    <xf numFmtId="0" fontId="9" fillId="15" borderId="0"/>
    <xf numFmtId="0" fontId="29" fillId="15" borderId="0"/>
    <xf numFmtId="0" fontId="9" fillId="16" borderId="0"/>
    <xf numFmtId="0" fontId="9" fillId="16" borderId="0"/>
    <xf numFmtId="0" fontId="29" fillId="16" borderId="0"/>
    <xf numFmtId="0" fontId="9" fillId="17" borderId="0"/>
    <xf numFmtId="0" fontId="9" fillId="17" borderId="0"/>
    <xf numFmtId="0" fontId="29" fillId="17" borderId="0"/>
    <xf numFmtId="0" fontId="9" fillId="18" borderId="0"/>
    <xf numFmtId="0" fontId="9" fillId="18" borderId="0"/>
    <xf numFmtId="0" fontId="29" fillId="18" borderId="0"/>
    <xf numFmtId="0" fontId="9" fillId="13" borderId="0"/>
    <xf numFmtId="0" fontId="9" fillId="13" borderId="0"/>
    <xf numFmtId="0" fontId="29" fillId="13" borderId="0"/>
    <xf numFmtId="0" fontId="9" fillId="14" borderId="0"/>
    <xf numFmtId="0" fontId="9" fillId="14" borderId="0"/>
    <xf numFmtId="0" fontId="29" fillId="14" borderId="0"/>
    <xf numFmtId="0" fontId="9" fillId="19" borderId="0"/>
    <xf numFmtId="0" fontId="9" fillId="19" borderId="0"/>
    <xf numFmtId="0" fontId="29" fillId="19" borderId="0"/>
    <xf numFmtId="0" fontId="10" fillId="3" borderId="0"/>
    <xf numFmtId="0" fontId="10" fillId="3" borderId="0"/>
    <xf numFmtId="0" fontId="30" fillId="3" borderId="0"/>
    <xf numFmtId="0" fontId="11" fillId="20" borderId="1"/>
    <xf numFmtId="0" fontId="11" fillId="20" borderId="1"/>
    <xf numFmtId="0" fontId="31" fillId="20" borderId="1"/>
    <xf numFmtId="0" fontId="12" fillId="21" borderId="2"/>
    <xf numFmtId="0" fontId="12" fillId="21" borderId="2"/>
    <xf numFmtId="0" fontId="32" fillId="21" borderId="2"/>
    <xf numFmtId="0" fontId="28" fillId="0" borderId="0"/>
    <xf numFmtId="0" fontId="13" fillId="0" borderId="0"/>
    <xf numFmtId="0" fontId="13" fillId="0" borderId="0"/>
    <xf numFmtId="0" fontId="33" fillId="0" borderId="0"/>
    <xf numFmtId="0" fontId="14" fillId="4" borderId="0"/>
    <xf numFmtId="0" fontId="14" fillId="4" borderId="0"/>
    <xf numFmtId="0" fontId="34" fillId="4" borderId="0"/>
    <xf numFmtId="0" fontId="15" fillId="0" borderId="3"/>
    <xf numFmtId="0" fontId="15" fillId="0" borderId="3"/>
    <xf numFmtId="0" fontId="35" fillId="0" borderId="3"/>
    <xf numFmtId="0" fontId="16" fillId="0" borderId="4"/>
    <xf numFmtId="0" fontId="16" fillId="0" borderId="4"/>
    <xf numFmtId="0" fontId="36" fillId="0" borderId="4"/>
    <xf numFmtId="0" fontId="17" fillId="0" borderId="5"/>
    <xf numFmtId="0" fontId="17" fillId="0" borderId="5"/>
    <xf numFmtId="0" fontId="37" fillId="0" borderId="5"/>
    <xf numFmtId="0" fontId="17" fillId="0" borderId="0"/>
    <xf numFmtId="0" fontId="17" fillId="0" borderId="0"/>
    <xf numFmtId="0" fontId="37" fillId="0" borderId="0"/>
    <xf numFmtId="0" fontId="18" fillId="7" borderId="1"/>
    <xf numFmtId="0" fontId="18" fillId="7" borderId="1"/>
    <xf numFmtId="0" fontId="38" fillId="7" borderId="1"/>
    <xf numFmtId="0" fontId="19" fillId="0" borderId="6"/>
    <xf numFmtId="0" fontId="19" fillId="0" borderId="6"/>
    <xf numFmtId="0" fontId="39" fillId="0" borderId="6"/>
    <xf numFmtId="0" fontId="20" fillId="22" borderId="0"/>
    <xf numFmtId="0" fontId="20" fillId="22" borderId="0"/>
    <xf numFmtId="0" fontId="40" fillId="22" borderId="0"/>
    <xf numFmtId="0" fontId="8" fillId="0" borderId="0"/>
    <xf numFmtId="0" fontId="51" fillId="0" borderId="0"/>
    <xf numFmtId="0" fontId="8" fillId="0" borderId="0"/>
    <xf numFmtId="0" fontId="8" fillId="0" borderId="0"/>
    <xf numFmtId="0" fontId="8" fillId="0" borderId="0"/>
    <xf numFmtId="0" fontId="2" fillId="0" borderId="0"/>
    <xf numFmtId="0" fontId="7" fillId="0" borderId="0"/>
    <xf numFmtId="0" fontId="2" fillId="0" borderId="0"/>
    <xf numFmtId="0" fontId="7" fillId="0" borderId="0"/>
    <xf numFmtId="0" fontId="7" fillId="0" borderId="0"/>
    <xf numFmtId="0" fontId="7" fillId="0" borderId="0"/>
    <xf numFmtId="0" fontId="5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" fillId="0" borderId="0"/>
    <xf numFmtId="0" fontId="51" fillId="0" borderId="0"/>
    <xf numFmtId="0" fontId="7" fillId="0" borderId="0"/>
    <xf numFmtId="0" fontId="8" fillId="0" borderId="0"/>
    <xf numFmtId="0" fontId="8" fillId="0" borderId="0"/>
    <xf numFmtId="0" fontId="8" fillId="0" borderId="0"/>
    <xf numFmtId="0" fontId="51" fillId="0" borderId="0"/>
    <xf numFmtId="0" fontId="7" fillId="23" borderId="7"/>
    <xf numFmtId="0" fontId="7" fillId="23" borderId="7"/>
    <xf numFmtId="0" fontId="27" fillId="23" borderId="7"/>
    <xf numFmtId="0" fontId="21" fillId="20" borderId="8"/>
    <xf numFmtId="0" fontId="21" fillId="20" borderId="8"/>
    <xf numFmtId="0" fontId="41" fillId="20" borderId="8"/>
    <xf numFmtId="0" fontId="22" fillId="0" borderId="0"/>
    <xf numFmtId="0" fontId="22" fillId="0" borderId="0"/>
    <xf numFmtId="0" fontId="42" fillId="0" borderId="0"/>
    <xf numFmtId="0" fontId="23" fillId="0" borderId="9"/>
    <xf numFmtId="0" fontId="23" fillId="0" borderId="9"/>
    <xf numFmtId="0" fontId="43" fillId="0" borderId="9"/>
    <xf numFmtId="0" fontId="24" fillId="0" borderId="0"/>
    <xf numFmtId="0" fontId="24" fillId="0" borderId="0"/>
    <xf numFmtId="0" fontId="44" fillId="0" borderId="0"/>
  </cellStyleXfs>
  <cellXfs count="454">
    <xf numFmtId="0" fontId="0" fillId="0" borderId="0" xfId="0"/>
    <xf numFmtId="0" fontId="0" fillId="0" borderId="0" xfId="0"/>
    <xf numFmtId="0" fontId="0" fillId="0" borderId="0" xfId="0" applyAlignment="1">
      <alignment horizontal="center" vertical="center"/>
    </xf>
    <xf numFmtId="0" fontId="0" fillId="24" borderId="0" xfId="0" applyFill="1" applyAlignment="1">
      <alignment horizontal="center" vertical="center"/>
    </xf>
    <xf numFmtId="0" fontId="5" fillId="25" borderId="10" xfId="0" applyFont="1" applyFill="1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1" fontId="0" fillId="0" borderId="10" xfId="0" applyNumberFormat="1" applyBorder="1" applyAlignment="1" applyProtection="1">
      <alignment horizontal="right" vertical="center"/>
      <protection locked="0"/>
    </xf>
    <xf numFmtId="1" fontId="0" fillId="0" borderId="10" xfId="0" applyNumberFormat="1" applyBorder="1" applyAlignment="1" applyProtection="1">
      <alignment horizontal="right" vertical="center"/>
      <protection hidden="1"/>
    </xf>
    <xf numFmtId="0" fontId="5" fillId="24" borderId="10" xfId="0" applyFont="1" applyFill="1" applyBorder="1"/>
    <xf numFmtId="1" fontId="5" fillId="24" borderId="10" xfId="0" applyNumberFormat="1" applyFont="1" applyFill="1" applyBorder="1" applyAlignment="1" applyProtection="1">
      <alignment horizontal="right" vertical="center"/>
      <protection hidden="1"/>
    </xf>
    <xf numFmtId="0" fontId="5" fillId="24" borderId="10" xfId="0" applyFont="1" applyFill="1" applyBorder="1" applyAlignment="1">
      <alignment horizontal="center"/>
    </xf>
    <xf numFmtId="0" fontId="0" fillId="0" borderId="0" xfId="0" applyAlignment="1">
      <alignment horizontal="center" vertical="center"/>
    </xf>
    <xf numFmtId="1" fontId="0" fillId="0" borderId="0" xfId="0" applyNumberFormat="1" applyAlignment="1">
      <alignment horizontal="right" vertical="center"/>
    </xf>
    <xf numFmtId="0" fontId="0" fillId="0" borderId="10" xfId="0" applyBorder="1" applyAlignment="1">
      <alignment horizontal="center" vertical="center"/>
    </xf>
    <xf numFmtId="0" fontId="5" fillId="24" borderId="10" xfId="0" applyFont="1" applyFill="1" applyBorder="1" applyAlignment="1">
      <alignment horizontal="center" vertical="center"/>
    </xf>
    <xf numFmtId="0" fontId="0" fillId="0" borderId="10" xfId="0" applyBorder="1" applyAlignment="1">
      <alignment vertical="center"/>
    </xf>
    <xf numFmtId="0" fontId="0" fillId="0" borderId="0" xfId="0"/>
    <xf numFmtId="0" fontId="0" fillId="0" borderId="10" xfId="0" applyBorder="1" applyAlignment="1">
      <alignment vertical="center" shrinkToFit="1"/>
    </xf>
    <xf numFmtId="0" fontId="5" fillId="24" borderId="10" xfId="0" applyFont="1" applyFill="1" applyBorder="1" applyAlignment="1">
      <alignment vertical="center" shrinkToFit="1"/>
    </xf>
    <xf numFmtId="1" fontId="0" fillId="0" borderId="0" xfId="0" applyNumberFormat="1" applyAlignment="1">
      <alignment horizontal="center" vertical="center"/>
    </xf>
    <xf numFmtId="0" fontId="25" fillId="25" borderId="10" xfId="0" applyFont="1" applyFill="1" applyBorder="1" applyAlignment="1">
      <alignment horizontal="center" vertical="center"/>
    </xf>
    <xf numFmtId="0" fontId="0" fillId="24" borderId="10" xfId="0" applyFill="1" applyBorder="1" applyAlignment="1">
      <alignment horizontal="center" vertical="center"/>
    </xf>
    <xf numFmtId="0" fontId="5" fillId="24" borderId="10" xfId="0" applyFont="1" applyFill="1" applyBorder="1" applyAlignment="1">
      <alignment vertical="center" shrinkToFit="1"/>
    </xf>
    <xf numFmtId="0" fontId="5" fillId="24" borderId="10" xfId="0" applyFont="1" applyFill="1" applyBorder="1" applyAlignment="1">
      <alignment horizontal="center" vertical="center"/>
    </xf>
    <xf numFmtId="0" fontId="0" fillId="0" borderId="10" xfId="0" applyBorder="1" applyAlignment="1">
      <alignment vertical="center" shrinkToFit="1"/>
    </xf>
    <xf numFmtId="0" fontId="0" fillId="0" borderId="10" xfId="0" applyBorder="1" applyAlignment="1">
      <alignment horizontal="center" vertical="center"/>
    </xf>
    <xf numFmtId="1" fontId="0" fillId="0" borderId="10" xfId="0" applyNumberFormat="1" applyBorder="1" applyAlignment="1" applyProtection="1">
      <alignment horizontal="right" vertical="center" shrinkToFit="1"/>
      <protection locked="0"/>
    </xf>
    <xf numFmtId="0" fontId="0" fillId="0" borderId="0" xfId="0" applyAlignment="1">
      <alignment vertical="center"/>
    </xf>
    <xf numFmtId="1" fontId="0" fillId="0" borderId="0" xfId="0" applyNumberFormat="1" applyAlignment="1">
      <alignment vertical="center"/>
    </xf>
    <xf numFmtId="1" fontId="0" fillId="0" borderId="10" xfId="0" applyNumberFormat="1" applyBorder="1" applyAlignment="1" applyProtection="1">
      <alignment horizontal="right" vertical="center" shrinkToFit="1"/>
      <protection hidden="1"/>
    </xf>
    <xf numFmtId="1" fontId="5" fillId="24" borderId="10" xfId="0" applyNumberFormat="1" applyFont="1" applyFill="1" applyBorder="1" applyAlignment="1" applyProtection="1">
      <alignment horizontal="right" vertical="center" shrinkToFit="1"/>
      <protection hidden="1"/>
    </xf>
    <xf numFmtId="0" fontId="0" fillId="0" borderId="10" xfId="0" applyBorder="1" applyAlignment="1">
      <alignment horizontal="left" vertical="center"/>
    </xf>
    <xf numFmtId="1" fontId="0" fillId="0" borderId="10" xfId="0" applyNumberFormat="1" applyBorder="1" applyAlignment="1">
      <alignment horizontal="right" vertical="center" shrinkToFit="1"/>
    </xf>
    <xf numFmtId="0" fontId="0" fillId="0" borderId="10" xfId="0" applyBorder="1" applyAlignment="1">
      <alignment vertical="center" shrinkToFit="1"/>
    </xf>
    <xf numFmtId="0" fontId="5" fillId="25" borderId="10" xfId="0" applyFont="1" applyFill="1" applyBorder="1" applyAlignment="1">
      <alignment horizontal="center" vertical="center" wrapText="1"/>
    </xf>
    <xf numFmtId="0" fontId="7" fillId="0" borderId="10" xfId="0" applyFont="1" applyBorder="1" applyAlignment="1">
      <alignment vertical="center"/>
    </xf>
    <xf numFmtId="0" fontId="7" fillId="24" borderId="0" xfId="0" applyFont="1" applyFill="1" applyAlignment="1">
      <alignment horizontal="center" vertical="center"/>
    </xf>
    <xf numFmtId="0" fontId="5" fillId="0" borderId="10" xfId="0" applyFont="1" applyBorder="1" applyAlignment="1">
      <alignment horizontal="center" vertical="center" wrapText="1"/>
    </xf>
    <xf numFmtId="0" fontId="5" fillId="32" borderId="10" xfId="0" applyFont="1" applyFill="1" applyBorder="1" applyAlignment="1">
      <alignment horizontal="center" vertical="center"/>
    </xf>
    <xf numFmtId="0" fontId="5" fillId="32" borderId="10" xfId="0" applyFont="1" applyFill="1" applyBorder="1" applyAlignment="1">
      <alignment vertical="center"/>
    </xf>
    <xf numFmtId="0" fontId="5" fillId="32" borderId="10" xfId="0" applyFont="1" applyFill="1" applyBorder="1" applyAlignment="1">
      <alignment vertical="center" shrinkToFit="1"/>
    </xf>
    <xf numFmtId="1" fontId="5" fillId="32" borderId="10" xfId="0" applyNumberFormat="1" applyFont="1" applyFill="1" applyBorder="1" applyAlignment="1">
      <alignment horizontal="right" vertical="center" shrinkToFit="1"/>
    </xf>
    <xf numFmtId="0" fontId="0" fillId="0" borderId="10" xfId="0" applyBorder="1" applyAlignment="1">
      <alignment horizontal="right" vertical="center" shrinkToFit="1"/>
    </xf>
    <xf numFmtId="1" fontId="2" fillId="0" borderId="10" xfId="0" applyNumberFormat="1" applyFont="1" applyBorder="1" applyAlignment="1">
      <alignment vertical="center"/>
    </xf>
    <xf numFmtId="0" fontId="2" fillId="0" borderId="10" xfId="115" applyBorder="1" applyAlignment="1" applyProtection="1">
      <alignment horizontal="center" vertical="center"/>
      <protection hidden="1"/>
    </xf>
    <xf numFmtId="0" fontId="2" fillId="0" borderId="10" xfId="115" applyBorder="1" applyAlignment="1" applyProtection="1">
      <alignment vertical="center"/>
      <protection hidden="1"/>
    </xf>
    <xf numFmtId="0" fontId="2" fillId="0" borderId="10" xfId="115" applyBorder="1" applyAlignment="1" applyProtection="1">
      <alignment vertical="center" shrinkToFit="1"/>
      <protection hidden="1"/>
    </xf>
    <xf numFmtId="0" fontId="2" fillId="0" borderId="10" xfId="115" applyBorder="1" applyAlignment="1" applyProtection="1">
      <alignment horizontal="center" vertical="center"/>
      <protection hidden="1"/>
    </xf>
    <xf numFmtId="0" fontId="2" fillId="24" borderId="10" xfId="115" applyFill="1" applyBorder="1" applyAlignment="1" applyProtection="1">
      <alignment horizontal="center" vertical="center"/>
      <protection hidden="1"/>
    </xf>
    <xf numFmtId="0" fontId="2" fillId="26" borderId="10" xfId="115" applyFill="1" applyBorder="1" applyAlignment="1" applyProtection="1">
      <alignment vertical="center"/>
      <protection hidden="1"/>
    </xf>
    <xf numFmtId="1" fontId="5" fillId="24" borderId="10" xfId="115" applyNumberFormat="1" applyFont="1" applyFill="1" applyBorder="1" applyAlignment="1" applyProtection="1">
      <alignment horizontal="right" vertical="center"/>
      <protection hidden="1"/>
    </xf>
    <xf numFmtId="1" fontId="5" fillId="26" borderId="10" xfId="115" applyNumberFormat="1" applyFont="1" applyFill="1" applyBorder="1" applyAlignment="1" applyProtection="1">
      <alignment horizontal="right" vertical="center"/>
      <protection hidden="1"/>
    </xf>
    <xf numFmtId="1" fontId="2" fillId="0" borderId="10" xfId="0" applyNumberFormat="1" applyFont="1" applyBorder="1" applyAlignment="1" applyProtection="1">
      <alignment vertical="center"/>
      <protection locked="0" hidden="1"/>
    </xf>
    <xf numFmtId="1" fontId="0" fillId="0" borderId="0" xfId="0" applyNumberFormat="1" applyAlignment="1">
      <alignment horizontal="right" vertical="center" shrinkToFit="1"/>
    </xf>
    <xf numFmtId="1" fontId="5" fillId="24" borderId="10" xfId="0" applyNumberFormat="1" applyFont="1" applyFill="1" applyBorder="1" applyAlignment="1" applyProtection="1">
      <alignment horizontal="right" vertical="center" shrinkToFit="1"/>
      <protection locked="0"/>
    </xf>
    <xf numFmtId="1" fontId="2" fillId="0" borderId="10" xfId="0" applyNumberFormat="1" applyFont="1" applyBorder="1" applyAlignment="1">
      <alignment vertical="center"/>
    </xf>
    <xf numFmtId="0" fontId="0" fillId="33" borderId="10" xfId="0" applyFill="1" applyBorder="1" applyAlignment="1">
      <alignment horizontal="center" vertical="center"/>
    </xf>
    <xf numFmtId="0" fontId="2" fillId="33" borderId="10" xfId="0" applyFont="1" applyFill="1" applyBorder="1" applyAlignment="1">
      <alignment vertical="center" shrinkToFit="1"/>
    </xf>
    <xf numFmtId="0" fontId="2" fillId="33" borderId="10" xfId="0" applyFont="1" applyFill="1" applyBorder="1" applyAlignment="1">
      <alignment horizontal="center" vertical="center"/>
    </xf>
    <xf numFmtId="1" fontId="2" fillId="0" borderId="10" xfId="0" applyNumberFormat="1" applyFont="1" applyBorder="1" applyAlignment="1" applyProtection="1">
      <alignment horizontal="right" vertical="center" shrinkToFit="1"/>
      <protection locked="0"/>
    </xf>
    <xf numFmtId="0" fontId="5" fillId="26" borderId="10" xfId="115" applyFont="1" applyFill="1" applyBorder="1" applyAlignment="1" applyProtection="1">
      <alignment vertical="center"/>
      <protection hidden="1"/>
    </xf>
    <xf numFmtId="1" fontId="5" fillId="26" borderId="10" xfId="115" applyNumberFormat="1" applyFont="1" applyFill="1" applyBorder="1" applyAlignment="1" applyProtection="1">
      <alignment vertical="center"/>
      <protection hidden="1"/>
    </xf>
    <xf numFmtId="1" fontId="2" fillId="33" borderId="10" xfId="0" applyNumberFormat="1" applyFont="1" applyFill="1" applyBorder="1" applyAlignment="1" applyProtection="1">
      <alignment horizontal="right" vertical="center" shrinkToFit="1"/>
      <protection locked="0"/>
    </xf>
    <xf numFmtId="1" fontId="0" fillId="0" borderId="10" xfId="0" applyNumberFormat="1" applyBorder="1" applyAlignment="1">
      <alignment horizontal="right" vertical="center"/>
    </xf>
    <xf numFmtId="1" fontId="2" fillId="33" borderId="10" xfId="0" applyNumberFormat="1" applyFont="1" applyFill="1" applyBorder="1" applyAlignment="1">
      <alignment horizontal="right" vertical="center" shrinkToFit="1"/>
    </xf>
    <xf numFmtId="0" fontId="5" fillId="0" borderId="10" xfId="0" applyFont="1" applyBorder="1" applyAlignment="1">
      <alignment horizontal="center" vertical="center"/>
    </xf>
    <xf numFmtId="1" fontId="5" fillId="0" borderId="10" xfId="0" applyNumberFormat="1" applyFont="1" applyBorder="1" applyAlignment="1">
      <alignment horizontal="right" vertical="center" shrinkToFit="1"/>
    </xf>
    <xf numFmtId="0" fontId="0" fillId="0" borderId="0" xfId="0" applyAlignment="1">
      <alignment horizontal="left" vertical="center"/>
    </xf>
    <xf numFmtId="1" fontId="5" fillId="24" borderId="10" xfId="0" applyNumberFormat="1" applyFont="1" applyFill="1" applyBorder="1" applyAlignment="1" applyProtection="1">
      <alignment horizontal="left" vertical="center" shrinkToFit="1"/>
      <protection hidden="1"/>
    </xf>
    <xf numFmtId="0" fontId="0" fillId="0" borderId="0" xfId="0" applyAlignment="1">
      <alignment horizontal="right" vertical="center"/>
    </xf>
    <xf numFmtId="1" fontId="0" fillId="0" borderId="0" xfId="0" applyNumberFormat="1" applyAlignment="1">
      <alignment horizontal="right" vertical="center"/>
    </xf>
    <xf numFmtId="0" fontId="0" fillId="0" borderId="0" xfId="0" applyAlignment="1">
      <alignment vertical="center"/>
    </xf>
    <xf numFmtId="1" fontId="5" fillId="0" borderId="10" xfId="0" applyNumberFormat="1" applyFont="1" applyBorder="1" applyAlignment="1">
      <alignment horizontal="center" vertical="center" wrapText="1"/>
    </xf>
    <xf numFmtId="1" fontId="2" fillId="0" borderId="10" xfId="0" applyNumberFormat="1" applyFont="1" applyBorder="1" applyAlignment="1">
      <alignment horizontal="right" vertical="center"/>
    </xf>
    <xf numFmtId="0" fontId="5" fillId="24" borderId="10" xfId="115" applyFont="1" applyFill="1" applyBorder="1" applyAlignment="1" applyProtection="1">
      <alignment horizontal="center" vertical="center"/>
      <protection hidden="1"/>
    </xf>
    <xf numFmtId="0" fontId="2" fillId="0" borderId="10" xfId="0" applyFont="1" applyBorder="1" applyAlignment="1">
      <alignment vertical="center"/>
    </xf>
    <xf numFmtId="2" fontId="0" fillId="0" borderId="0" xfId="0" applyNumberFormat="1" applyAlignment="1">
      <alignment vertical="center"/>
    </xf>
    <xf numFmtId="164" fontId="0" fillId="0" borderId="0" xfId="0" applyNumberFormat="1" applyAlignment="1">
      <alignment vertical="center"/>
    </xf>
    <xf numFmtId="0" fontId="0" fillId="34" borderId="0" xfId="0" applyFill="1" applyAlignment="1">
      <alignment vertical="center"/>
    </xf>
    <xf numFmtId="0" fontId="45" fillId="34" borderId="0" xfId="0" applyFont="1" applyFill="1" applyAlignment="1">
      <alignment horizontal="right" vertical="center"/>
    </xf>
    <xf numFmtId="1" fontId="0" fillId="0" borderId="10" xfId="0" applyNumberFormat="1" applyBorder="1" applyAlignment="1">
      <alignment vertical="center"/>
    </xf>
    <xf numFmtId="1" fontId="2" fillId="0" borderId="10" xfId="0" applyNumberFormat="1" applyFont="1" applyBorder="1" applyAlignment="1">
      <alignment horizontal="right" vertical="center"/>
    </xf>
    <xf numFmtId="1" fontId="5" fillId="0" borderId="10" xfId="0" applyNumberFormat="1" applyFont="1" applyBorder="1" applyAlignment="1">
      <alignment horizontal="right" vertical="center"/>
    </xf>
    <xf numFmtId="1" fontId="5" fillId="0" borderId="10" xfId="0" applyNumberFormat="1" applyFont="1" applyBorder="1" applyAlignment="1">
      <alignment vertical="center"/>
    </xf>
    <xf numFmtId="2" fontId="5" fillId="0" borderId="10" xfId="0" applyNumberFormat="1" applyFont="1" applyBorder="1" applyAlignment="1">
      <alignment horizontal="right" vertical="center"/>
    </xf>
    <xf numFmtId="165" fontId="5" fillId="0" borderId="10" xfId="0" applyNumberFormat="1" applyFont="1" applyBorder="1" applyAlignment="1">
      <alignment horizontal="right" vertical="center"/>
    </xf>
    <xf numFmtId="2" fontId="2" fillId="0" borderId="10" xfId="0" applyNumberFormat="1" applyFont="1" applyBorder="1" applyAlignment="1">
      <alignment horizontal="right" vertical="center"/>
    </xf>
    <xf numFmtId="165" fontId="0" fillId="0" borderId="0" xfId="0" applyNumberFormat="1" applyAlignment="1">
      <alignment vertical="center"/>
    </xf>
    <xf numFmtId="1" fontId="0" fillId="0" borderId="0" xfId="0" applyNumberFormat="1" applyAlignment="1" applyProtection="1">
      <alignment horizontal="right" vertical="center"/>
      <protection locked="0"/>
    </xf>
    <xf numFmtId="0" fontId="2" fillId="0" borderId="0" xfId="0" applyFont="1" applyAlignment="1">
      <alignment horizontal="center" vertical="center"/>
    </xf>
    <xf numFmtId="0" fontId="46" fillId="28" borderId="0" xfId="0" applyFont="1" applyFill="1" applyAlignment="1">
      <alignment horizontal="left" vertical="center"/>
    </xf>
    <xf numFmtId="0" fontId="0" fillId="0" borderId="0" xfId="0" applyAlignment="1">
      <alignment vertical="center"/>
    </xf>
    <xf numFmtId="0" fontId="47" fillId="0" borderId="0" xfId="0" applyFont="1" applyAlignment="1">
      <alignment vertical="center"/>
    </xf>
    <xf numFmtId="0" fontId="47" fillId="0" borderId="0" xfId="0" applyFont="1" applyAlignment="1">
      <alignment vertical="center"/>
    </xf>
    <xf numFmtId="0" fontId="47" fillId="0" borderId="0" xfId="0" applyFont="1"/>
    <xf numFmtId="0" fontId="47" fillId="0" borderId="0" xfId="0" applyFont="1"/>
    <xf numFmtId="0" fontId="46" fillId="28" borderId="0" xfId="0" applyFont="1" applyFill="1" applyAlignment="1">
      <alignment horizontal="center" vertical="center"/>
    </xf>
    <xf numFmtId="0" fontId="0" fillId="0" borderId="0" xfId="0" applyAlignment="1">
      <alignment vertical="center"/>
    </xf>
    <xf numFmtId="0" fontId="48" fillId="0" borderId="10" xfId="0" applyFont="1" applyBorder="1" applyAlignment="1">
      <alignment horizontal="center" vertical="center"/>
    </xf>
    <xf numFmtId="0" fontId="48" fillId="0" borderId="10" xfId="0" applyFont="1" applyBorder="1" applyAlignment="1">
      <alignment horizontal="center" vertical="center" wrapText="1"/>
    </xf>
    <xf numFmtId="0" fontId="49" fillId="0" borderId="11" xfId="0" applyFont="1" applyBorder="1" applyAlignment="1">
      <alignment horizontal="right" vertical="center"/>
    </xf>
    <xf numFmtId="1" fontId="3" fillId="0" borderId="0" xfId="0" applyNumberFormat="1" applyFont="1"/>
    <xf numFmtId="1" fontId="0" fillId="0" borderId="0" xfId="0" applyNumberFormat="1"/>
    <xf numFmtId="0" fontId="0" fillId="0" borderId="0" xfId="0"/>
    <xf numFmtId="0" fontId="0" fillId="29" borderId="0" xfId="0" applyFill="1"/>
    <xf numFmtId="1" fontId="5" fillId="24" borderId="10" xfId="0" applyNumberFormat="1" applyFont="1" applyFill="1" applyBorder="1" applyAlignment="1">
      <alignment horizontal="right" vertical="center"/>
    </xf>
    <xf numFmtId="1" fontId="5" fillId="0" borderId="10" xfId="115" applyNumberFormat="1" applyFont="1" applyBorder="1" applyAlignment="1" applyProtection="1">
      <alignment horizontal="right" vertical="center"/>
      <protection hidden="1"/>
    </xf>
    <xf numFmtId="0" fontId="2" fillId="0" borderId="10" xfId="115" applyBorder="1" applyAlignment="1" applyProtection="1">
      <alignment horizontal="center" vertical="center"/>
      <protection hidden="1"/>
    </xf>
    <xf numFmtId="0" fontId="2" fillId="0" borderId="10" xfId="0" applyFont="1" applyBorder="1" applyAlignment="1">
      <alignment vertical="center" shrinkToFit="1"/>
    </xf>
    <xf numFmtId="1" fontId="2" fillId="0" borderId="10" xfId="115" applyNumberFormat="1" applyBorder="1" applyAlignment="1" applyProtection="1">
      <alignment horizontal="right" vertical="center"/>
      <protection hidden="1"/>
    </xf>
    <xf numFmtId="0" fontId="5" fillId="24" borderId="10" xfId="115" applyFont="1" applyFill="1" applyBorder="1" applyAlignment="1" applyProtection="1">
      <alignment horizontal="left" vertical="center"/>
      <protection hidden="1"/>
    </xf>
    <xf numFmtId="0" fontId="5" fillId="24" borderId="10" xfId="0" applyFont="1" applyFill="1" applyBorder="1" applyAlignment="1">
      <alignment horizontal="left" vertical="center"/>
    </xf>
    <xf numFmtId="0" fontId="0" fillId="0" borderId="10" xfId="0" applyBorder="1" applyAlignment="1">
      <alignment horizontal="left" vertical="center" shrinkToFit="1"/>
    </xf>
    <xf numFmtId="0" fontId="2" fillId="33" borderId="10" xfId="0" applyFont="1" applyFill="1" applyBorder="1" applyAlignment="1">
      <alignment horizontal="left" vertical="center" shrinkToFit="1"/>
    </xf>
    <xf numFmtId="1" fontId="5" fillId="24" borderId="10" xfId="0" applyNumberFormat="1" applyFont="1" applyFill="1" applyBorder="1" applyAlignment="1">
      <alignment horizontal="left" vertical="center"/>
    </xf>
    <xf numFmtId="1" fontId="52" fillId="0" borderId="10" xfId="0" applyNumberFormat="1" applyFont="1" applyBorder="1" applyAlignment="1">
      <alignment horizontal="right" vertical="center"/>
    </xf>
    <xf numFmtId="1" fontId="5" fillId="24" borderId="10" xfId="115" applyNumberFormat="1" applyFont="1" applyFill="1" applyBorder="1" applyAlignment="1" applyProtection="1">
      <alignment horizontal="right" vertical="center" shrinkToFit="1"/>
      <protection hidden="1"/>
    </xf>
    <xf numFmtId="1" fontId="52" fillId="0" borderId="10" xfId="0" applyNumberFormat="1" applyFont="1" applyBorder="1" applyAlignment="1">
      <alignment horizontal="right" vertical="center"/>
    </xf>
    <xf numFmtId="0" fontId="0" fillId="34" borderId="10" xfId="0" applyFill="1" applyBorder="1" applyAlignment="1">
      <alignment horizontal="center" vertical="center"/>
    </xf>
    <xf numFmtId="0" fontId="5" fillId="34" borderId="10" xfId="0" applyFont="1" applyFill="1" applyBorder="1" applyAlignment="1">
      <alignment horizontal="center" vertical="center"/>
    </xf>
    <xf numFmtId="1" fontId="5" fillId="34" borderId="10" xfId="0" applyNumberFormat="1" applyFont="1" applyFill="1" applyBorder="1" applyAlignment="1">
      <alignment horizontal="right" vertical="center"/>
    </xf>
    <xf numFmtId="1" fontId="2" fillId="0" borderId="10" xfId="115" applyNumberFormat="1" applyBorder="1" applyAlignment="1" applyProtection="1">
      <alignment vertical="center" shrinkToFit="1"/>
      <protection hidden="1"/>
    </xf>
    <xf numFmtId="1" fontId="2" fillId="0" borderId="10" xfId="115" applyNumberFormat="1" applyBorder="1" applyAlignment="1" applyProtection="1">
      <alignment horizontal="right" vertical="center" shrinkToFit="1"/>
      <protection hidden="1"/>
    </xf>
    <xf numFmtId="1" fontId="5" fillId="0" borderId="10" xfId="0" applyNumberFormat="1" applyFont="1" applyBorder="1" applyAlignment="1">
      <alignment horizontal="right" vertical="center"/>
    </xf>
    <xf numFmtId="2" fontId="0" fillId="0" borderId="10" xfId="0" applyNumberFormat="1" applyBorder="1" applyAlignment="1">
      <alignment vertical="center"/>
    </xf>
    <xf numFmtId="1" fontId="5" fillId="26" borderId="10" xfId="115" applyNumberFormat="1" applyFont="1" applyFill="1" applyBorder="1" applyAlignment="1" applyProtection="1">
      <alignment horizontal="right" vertical="center" shrinkToFit="1"/>
      <protection hidden="1"/>
    </xf>
    <xf numFmtId="1" fontId="2" fillId="0" borderId="10" xfId="115" applyNumberFormat="1" applyBorder="1" applyAlignment="1" applyProtection="1">
      <alignment vertical="center" shrinkToFit="1"/>
      <protection hidden="1"/>
    </xf>
    <xf numFmtId="0" fontId="53" fillId="0" borderId="0" xfId="0" applyFont="1" applyAlignment="1">
      <alignment vertical="center"/>
    </xf>
    <xf numFmtId="0" fontId="2" fillId="0" borderId="10" xfId="0" applyFont="1" applyBorder="1" applyAlignment="1">
      <alignment horizontal="left" vertical="center"/>
    </xf>
    <xf numFmtId="0" fontId="2" fillId="0" borderId="10" xfId="0" applyFont="1" applyBorder="1" applyAlignment="1">
      <alignment horizontal="left" vertical="center"/>
    </xf>
    <xf numFmtId="0" fontId="2" fillId="0" borderId="10" xfId="0" applyFont="1" applyBorder="1" applyAlignment="1">
      <alignment horizontal="center" vertical="center"/>
    </xf>
    <xf numFmtId="1" fontId="5" fillId="32" borderId="10" xfId="0" applyNumberFormat="1" applyFont="1" applyFill="1" applyBorder="1" applyAlignment="1">
      <alignment vertical="center"/>
    </xf>
    <xf numFmtId="1" fontId="0" fillId="35" borderId="0" xfId="0" applyNumberFormat="1" applyFill="1" applyAlignment="1">
      <alignment vertical="center"/>
    </xf>
    <xf numFmtId="1" fontId="0" fillId="0" borderId="0" xfId="0" applyNumberFormat="1" applyAlignment="1">
      <alignment vertical="center"/>
    </xf>
    <xf numFmtId="0" fontId="0" fillId="0" borderId="10" xfId="0" applyBorder="1" applyAlignment="1">
      <alignment vertical="center"/>
    </xf>
    <xf numFmtId="0" fontId="2" fillId="0" borderId="10" xfId="0" applyFont="1" applyBorder="1" applyAlignment="1">
      <alignment horizontal="left" vertical="center" shrinkToFit="1"/>
    </xf>
    <xf numFmtId="1" fontId="50" fillId="0" borderId="0" xfId="0" applyNumberFormat="1" applyFont="1" applyAlignment="1">
      <alignment horizontal="center" vertical="center"/>
    </xf>
    <xf numFmtId="0" fontId="2" fillId="0" borderId="10" xfId="0" applyFont="1" applyBorder="1" applyAlignment="1">
      <alignment vertical="center"/>
    </xf>
    <xf numFmtId="0" fontId="0" fillId="0" borderId="10" xfId="0" applyBorder="1" applyAlignment="1">
      <alignment vertical="center" shrinkToFit="1"/>
    </xf>
    <xf numFmtId="1" fontId="5" fillId="0" borderId="10" xfId="0" applyNumberFormat="1" applyFont="1" applyBorder="1" applyAlignment="1">
      <alignment vertical="center"/>
    </xf>
    <xf numFmtId="1" fontId="54" fillId="0" borderId="0" xfId="0" applyNumberFormat="1" applyFont="1"/>
    <xf numFmtId="0" fontId="53" fillId="0" borderId="0" xfId="0" applyFont="1"/>
    <xf numFmtId="1" fontId="53" fillId="0" borderId="0" xfId="0" applyNumberFormat="1" applyFont="1"/>
    <xf numFmtId="1" fontId="0" fillId="0" borderId="10" xfId="0" applyNumberFormat="1" applyBorder="1" applyAlignment="1">
      <alignment horizontal="center" vertical="center"/>
    </xf>
    <xf numFmtId="0" fontId="2" fillId="34" borderId="10" xfId="0" applyFont="1" applyFill="1" applyBorder="1" applyAlignment="1">
      <alignment horizontal="center" vertical="center"/>
    </xf>
    <xf numFmtId="0" fontId="25" fillId="0" borderId="10" xfId="0" applyFont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5" fillId="0" borderId="12" xfId="0" applyFont="1" applyBorder="1" applyAlignment="1">
      <alignment horizontal="center" vertical="center"/>
    </xf>
    <xf numFmtId="1" fontId="5" fillId="24" borderId="10" xfId="0" applyNumberFormat="1" applyFont="1" applyFill="1" applyBorder="1" applyAlignment="1" applyProtection="1">
      <alignment horizontal="center" vertical="center" shrinkToFit="1"/>
      <protection hidden="1"/>
    </xf>
    <xf numFmtId="1" fontId="0" fillId="0" borderId="10" xfId="0" applyNumberFormat="1" applyBorder="1" applyAlignment="1">
      <alignment vertical="center" shrinkToFit="1"/>
    </xf>
    <xf numFmtId="1" fontId="7" fillId="0" borderId="10" xfId="0" applyNumberFormat="1" applyFont="1" applyBorder="1" applyAlignment="1">
      <alignment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right" vertical="center"/>
    </xf>
    <xf numFmtId="1" fontId="0" fillId="0" borderId="10" xfId="0" applyNumberFormat="1" applyBorder="1" applyAlignment="1">
      <alignment vertical="center" shrinkToFit="1"/>
    </xf>
    <xf numFmtId="1" fontId="0" fillId="0" borderId="10" xfId="0" applyNumberFormat="1" applyBorder="1" applyAlignment="1" applyProtection="1">
      <alignment shrinkToFit="1"/>
      <protection hidden="1"/>
    </xf>
    <xf numFmtId="1" fontId="0" fillId="0" borderId="10" xfId="0" applyNumberFormat="1" applyBorder="1" applyAlignment="1" applyProtection="1">
      <alignment horizontal="right" shrinkToFit="1"/>
      <protection hidden="1"/>
    </xf>
    <xf numFmtId="1" fontId="0" fillId="0" borderId="10" xfId="0" applyNumberFormat="1" applyBorder="1" applyAlignment="1" applyProtection="1">
      <alignment horizontal="right" shrinkToFit="1"/>
      <protection locked="0"/>
    </xf>
    <xf numFmtId="1" fontId="2" fillId="0" borderId="10" xfId="0" applyNumberFormat="1" applyFont="1" applyBorder="1" applyAlignment="1" applyProtection="1">
      <alignment horizontal="right" shrinkToFit="1"/>
      <protection hidden="1"/>
    </xf>
    <xf numFmtId="0" fontId="5" fillId="0" borderId="10" xfId="0" applyFont="1" applyBorder="1" applyAlignment="1">
      <alignment vertical="center" shrinkToFit="1"/>
    </xf>
    <xf numFmtId="1" fontId="5" fillId="0" borderId="10" xfId="115" applyNumberFormat="1" applyFont="1" applyBorder="1" applyAlignment="1" applyProtection="1">
      <alignment horizontal="right" shrinkToFit="1"/>
      <protection hidden="1"/>
    </xf>
    <xf numFmtId="1" fontId="5" fillId="0" borderId="10" xfId="0" applyNumberFormat="1" applyFont="1" applyBorder="1" applyAlignment="1" applyProtection="1">
      <alignment shrinkToFit="1"/>
      <protection hidden="1"/>
    </xf>
    <xf numFmtId="1" fontId="5" fillId="0" borderId="10" xfId="0" applyNumberFormat="1" applyFont="1" applyBorder="1" applyAlignment="1" applyProtection="1">
      <alignment horizontal="right" shrinkToFit="1"/>
      <protection hidden="1"/>
    </xf>
    <xf numFmtId="1" fontId="2" fillId="0" borderId="10" xfId="0" applyNumberFormat="1" applyFont="1" applyBorder="1" applyAlignment="1">
      <alignment vertical="center" shrinkToFit="1"/>
    </xf>
    <xf numFmtId="1" fontId="2" fillId="0" borderId="10" xfId="0" applyNumberFormat="1" applyFont="1" applyBorder="1" applyAlignment="1" applyProtection="1">
      <alignment shrinkToFit="1"/>
      <protection hidden="1"/>
    </xf>
    <xf numFmtId="1" fontId="2" fillId="0" borderId="10" xfId="115" applyNumberFormat="1" applyBorder="1" applyAlignment="1" applyProtection="1">
      <alignment horizontal="right" shrinkToFit="1"/>
      <protection hidden="1"/>
    </xf>
    <xf numFmtId="0" fontId="2" fillId="0" borderId="10" xfId="115" applyBorder="1" applyAlignment="1" applyProtection="1">
      <alignment vertical="center" shrinkToFit="1"/>
      <protection hidden="1"/>
    </xf>
    <xf numFmtId="1" fontId="5" fillId="0" borderId="10" xfId="0" applyNumberFormat="1" applyFont="1" applyBorder="1" applyAlignment="1">
      <alignment horizontal="right"/>
    </xf>
    <xf numFmtId="1" fontId="5" fillId="0" borderId="10" xfId="0" applyNumberFormat="1" applyFont="1" applyBorder="1"/>
    <xf numFmtId="1" fontId="5" fillId="0" borderId="10" xfId="0" applyNumberFormat="1" applyFont="1" applyBorder="1" applyAlignment="1">
      <alignment horizontal="right" shrinkToFit="1"/>
    </xf>
    <xf numFmtId="0" fontId="2" fillId="0" borderId="10" xfId="115" applyBorder="1" applyAlignment="1" applyProtection="1">
      <alignment vertical="center"/>
      <protection hidden="1"/>
    </xf>
    <xf numFmtId="0" fontId="5" fillId="0" borderId="10" xfId="115" applyFont="1" applyBorder="1" applyAlignment="1" applyProtection="1">
      <alignment horizontal="center" vertical="center"/>
      <protection hidden="1"/>
    </xf>
    <xf numFmtId="1" fontId="5" fillId="0" borderId="10" xfId="115" applyNumberFormat="1" applyFont="1" applyBorder="1" applyAlignment="1" applyProtection="1">
      <alignment horizontal="right"/>
      <protection hidden="1"/>
    </xf>
    <xf numFmtId="1" fontId="5" fillId="0" borderId="10" xfId="115" applyNumberFormat="1" applyFont="1" applyBorder="1" applyProtection="1">
      <protection hidden="1"/>
    </xf>
    <xf numFmtId="2" fontId="5" fillId="0" borderId="10" xfId="115" applyNumberFormat="1" applyFont="1" applyBorder="1" applyAlignment="1" applyProtection="1">
      <alignment horizontal="left" vertical="center" shrinkToFit="1"/>
      <protection hidden="1"/>
    </xf>
    <xf numFmtId="2" fontId="5" fillId="0" borderId="10" xfId="115" applyNumberFormat="1" applyFont="1" applyBorder="1" applyAlignment="1" applyProtection="1">
      <alignment horizontal="right" vertical="center" shrinkToFit="1"/>
      <protection hidden="1"/>
    </xf>
    <xf numFmtId="0" fontId="2" fillId="0" borderId="10" xfId="0" applyFont="1" applyBorder="1" applyAlignment="1">
      <alignment horizontal="center" vertical="center"/>
    </xf>
    <xf numFmtId="0" fontId="5" fillId="0" borderId="10" xfId="0" applyFont="1" applyBorder="1" applyAlignment="1">
      <alignment horizontal="center" vertical="center"/>
    </xf>
    <xf numFmtId="0" fontId="5" fillId="0" borderId="10" xfId="0" applyFont="1" applyBorder="1" applyAlignment="1">
      <alignment horizontal="right"/>
    </xf>
    <xf numFmtId="1" fontId="5" fillId="0" borderId="10" xfId="0" applyNumberFormat="1" applyFont="1" applyBorder="1" applyAlignment="1">
      <alignment horizontal="center" vertical="center"/>
    </xf>
    <xf numFmtId="1" fontId="2" fillId="0" borderId="10" xfId="0" applyNumberFormat="1" applyFont="1" applyBorder="1" applyAlignment="1">
      <alignment horizontal="right" vertical="center" shrinkToFit="1"/>
    </xf>
    <xf numFmtId="0" fontId="5" fillId="0" borderId="10" xfId="115" applyFont="1" applyBorder="1" applyAlignment="1" applyProtection="1">
      <alignment vertical="center"/>
      <protection hidden="1"/>
    </xf>
    <xf numFmtId="1" fontId="2" fillId="0" borderId="0" xfId="0" applyNumberFormat="1" applyFont="1" applyAlignment="1">
      <alignment vertical="center"/>
    </xf>
    <xf numFmtId="0" fontId="26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1" fontId="5" fillId="34" borderId="10" xfId="0" applyNumberFormat="1" applyFont="1" applyFill="1" applyBorder="1" applyAlignment="1">
      <alignment horizontal="center" vertical="center"/>
    </xf>
    <xf numFmtId="1" fontId="5" fillId="0" borderId="10" xfId="0" applyNumberFormat="1" applyFont="1" applyBorder="1" applyAlignment="1">
      <alignment horizontal="center" vertical="center"/>
    </xf>
    <xf numFmtId="1" fontId="0" fillId="0" borderId="0" xfId="0" applyNumberFormat="1" applyAlignment="1">
      <alignment horizontal="center" vertical="center"/>
    </xf>
    <xf numFmtId="1" fontId="47" fillId="0" borderId="10" xfId="0" applyNumberFormat="1" applyFont="1" applyBorder="1" applyAlignment="1">
      <alignment vertical="center"/>
    </xf>
    <xf numFmtId="1" fontId="47" fillId="0" borderId="10" xfId="0" applyNumberFormat="1" applyFont="1" applyBorder="1" applyAlignment="1" applyProtection="1">
      <alignment horizontal="right" vertical="center"/>
      <protection locked="0"/>
    </xf>
    <xf numFmtId="1" fontId="47" fillId="0" borderId="10" xfId="0" applyNumberFormat="1" applyFont="1" applyBorder="1" applyAlignment="1" applyProtection="1">
      <alignment horizontal="right" vertical="center"/>
      <protection locked="0"/>
    </xf>
    <xf numFmtId="1" fontId="46" fillId="24" borderId="10" xfId="0" applyNumberFormat="1" applyFont="1" applyFill="1" applyBorder="1" applyAlignment="1" applyProtection="1">
      <alignment horizontal="right" vertical="center" shrinkToFit="1"/>
      <protection hidden="1"/>
    </xf>
    <xf numFmtId="0" fontId="5" fillId="0" borderId="10" xfId="0" applyFont="1" applyBorder="1" applyAlignment="1">
      <alignment horizontal="center" vertical="center" wrapText="1"/>
    </xf>
    <xf numFmtId="0" fontId="5" fillId="0" borderId="10" xfId="0" applyFont="1" applyBorder="1" applyAlignment="1">
      <alignment horizontal="center" vertical="center"/>
    </xf>
    <xf numFmtId="0" fontId="5" fillId="27" borderId="20" xfId="0" applyFont="1" applyFill="1" applyBorder="1" applyAlignment="1">
      <alignment horizontal="center" vertical="center" wrapText="1"/>
    </xf>
    <xf numFmtId="0" fontId="5" fillId="27" borderId="18" xfId="0" applyFont="1" applyFill="1" applyBorder="1" applyAlignment="1">
      <alignment horizontal="center" vertical="center" wrapText="1"/>
    </xf>
    <xf numFmtId="0" fontId="5" fillId="34" borderId="0" xfId="0" applyFont="1" applyFill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5" fillId="24" borderId="10" xfId="0" applyFont="1" applyFill="1" applyBorder="1" applyAlignment="1">
      <alignment horizontal="center" vertical="center"/>
    </xf>
    <xf numFmtId="0" fontId="0" fillId="24" borderId="12" xfId="0" applyFill="1" applyBorder="1" applyAlignment="1">
      <alignment horizontal="center" vertical="center"/>
    </xf>
    <xf numFmtId="0" fontId="45" fillId="0" borderId="0" xfId="0" applyFont="1" applyAlignment="1">
      <alignment horizontal="right" vertical="center"/>
    </xf>
    <xf numFmtId="0" fontId="5" fillId="0" borderId="10" xfId="0" applyFont="1" applyBorder="1" applyAlignment="1">
      <alignment vertical="center"/>
    </xf>
    <xf numFmtId="1" fontId="5" fillId="0" borderId="10" xfId="0" applyNumberFormat="1" applyFont="1" applyBorder="1" applyAlignment="1">
      <alignment horizontal="right" vertical="center" shrinkToFit="1"/>
    </xf>
    <xf numFmtId="0" fontId="5" fillId="27" borderId="18" xfId="0" applyFont="1" applyFill="1" applyBorder="1" applyAlignment="1">
      <alignment horizontal="center" vertical="center" wrapText="1"/>
    </xf>
    <xf numFmtId="1" fontId="5" fillId="26" borderId="0" xfId="115" applyNumberFormat="1" applyFont="1" applyFill="1" applyAlignment="1" applyProtection="1">
      <alignment horizontal="right" vertical="center" shrinkToFit="1"/>
      <protection hidden="1"/>
    </xf>
    <xf numFmtId="0" fontId="5" fillId="36" borderId="10" xfId="0" applyFont="1" applyFill="1" applyBorder="1" applyAlignment="1">
      <alignment horizontal="center" vertical="center"/>
    </xf>
    <xf numFmtId="0" fontId="5" fillId="37" borderId="10" xfId="0" applyFont="1" applyFill="1" applyBorder="1" applyAlignment="1">
      <alignment horizontal="center" vertical="center"/>
    </xf>
    <xf numFmtId="0" fontId="1" fillId="0" borderId="10" xfId="0" applyFont="1" applyBorder="1"/>
    <xf numFmtId="1" fontId="2" fillId="0" borderId="10" xfId="115" applyNumberFormat="1" applyBorder="1" applyAlignment="1" applyProtection="1">
      <alignment vertical="center" shrinkToFit="1"/>
      <protection hidden="1"/>
    </xf>
    <xf numFmtId="1" fontId="2" fillId="0" borderId="10" xfId="0" applyNumberFormat="1" applyFont="1" applyBorder="1"/>
    <xf numFmtId="1" fontId="2" fillId="0" borderId="0" xfId="115" applyNumberFormat="1" applyAlignment="1" applyProtection="1">
      <alignment horizontal="right" vertical="center" shrinkToFit="1"/>
      <protection hidden="1"/>
    </xf>
    <xf numFmtId="0" fontId="0" fillId="0" borderId="15" xfId="0" applyBorder="1" applyAlignment="1">
      <alignment vertical="center" shrinkToFit="1"/>
    </xf>
    <xf numFmtId="0" fontId="5" fillId="24" borderId="15" xfId="0" applyFont="1" applyFill="1" applyBorder="1" applyAlignment="1">
      <alignment vertical="center" shrinkToFit="1"/>
    </xf>
    <xf numFmtId="0" fontId="2" fillId="0" borderId="15" xfId="115" applyBorder="1" applyAlignment="1" applyProtection="1">
      <alignment vertical="center" shrinkToFit="1"/>
      <protection hidden="1"/>
    </xf>
    <xf numFmtId="0" fontId="2" fillId="0" borderId="15" xfId="115" applyBorder="1" applyAlignment="1" applyProtection="1">
      <alignment vertical="center"/>
      <protection hidden="1"/>
    </xf>
    <xf numFmtId="0" fontId="2" fillId="0" borderId="15" xfId="0" applyFont="1" applyBorder="1" applyAlignment="1">
      <alignment vertical="center" shrinkToFit="1"/>
    </xf>
    <xf numFmtId="0" fontId="0" fillId="0" borderId="15" xfId="0" applyBorder="1" applyAlignment="1">
      <alignment vertical="center" shrinkToFit="1"/>
    </xf>
    <xf numFmtId="0" fontId="5" fillId="26" borderId="15" xfId="115" applyFont="1" applyFill="1" applyBorder="1" applyAlignment="1" applyProtection="1">
      <alignment vertical="center" shrinkToFit="1"/>
      <protection hidden="1"/>
    </xf>
    <xf numFmtId="0" fontId="5" fillId="34" borderId="29" xfId="0" applyFont="1" applyFill="1" applyBorder="1" applyAlignment="1">
      <alignment horizontal="center" vertical="center"/>
    </xf>
    <xf numFmtId="0" fontId="5" fillId="34" borderId="30" xfId="0" applyFont="1" applyFill="1" applyBorder="1" applyAlignment="1">
      <alignment horizontal="center" vertical="center"/>
    </xf>
    <xf numFmtId="1" fontId="52" fillId="0" borderId="29" xfId="0" applyNumberFormat="1" applyFont="1" applyBorder="1" applyAlignment="1">
      <alignment horizontal="right" vertical="center"/>
    </xf>
    <xf numFmtId="1" fontId="52" fillId="0" borderId="30" xfId="0" applyNumberFormat="1" applyFont="1" applyBorder="1" applyAlignment="1">
      <alignment horizontal="right" vertical="center"/>
    </xf>
    <xf numFmtId="1" fontId="5" fillId="24" borderId="29" xfId="115" applyNumberFormat="1" applyFont="1" applyFill="1" applyBorder="1" applyAlignment="1" applyProtection="1">
      <alignment horizontal="right" vertical="center"/>
      <protection hidden="1"/>
    </xf>
    <xf numFmtId="1" fontId="5" fillId="24" borderId="30" xfId="115" applyNumberFormat="1" applyFont="1" applyFill="1" applyBorder="1" applyAlignment="1" applyProtection="1">
      <alignment horizontal="right" vertical="center"/>
      <protection hidden="1"/>
    </xf>
    <xf numFmtId="1" fontId="2" fillId="0" borderId="29" xfId="115" applyNumberFormat="1" applyBorder="1" applyAlignment="1" applyProtection="1">
      <alignment vertical="center" shrinkToFit="1"/>
      <protection hidden="1"/>
    </xf>
    <xf numFmtId="1" fontId="2" fillId="0" borderId="30" xfId="115" applyNumberFormat="1" applyBorder="1" applyAlignment="1" applyProtection="1">
      <alignment vertical="center" shrinkToFit="1"/>
      <protection hidden="1"/>
    </xf>
    <xf numFmtId="1" fontId="5" fillId="24" borderId="29" xfId="0" applyNumberFormat="1" applyFont="1" applyFill="1" applyBorder="1" applyAlignment="1">
      <alignment horizontal="right" vertical="center"/>
    </xf>
    <xf numFmtId="1" fontId="5" fillId="24" borderId="30" xfId="0" applyNumberFormat="1" applyFont="1" applyFill="1" applyBorder="1" applyAlignment="1">
      <alignment horizontal="right" vertical="center"/>
    </xf>
    <xf numFmtId="1" fontId="52" fillId="0" borderId="29" xfId="0" applyNumberFormat="1" applyFont="1" applyBorder="1" applyAlignment="1">
      <alignment horizontal="right" vertical="center"/>
    </xf>
    <xf numFmtId="1" fontId="52" fillId="0" borderId="30" xfId="0" applyNumberFormat="1" applyFont="1" applyBorder="1" applyAlignment="1">
      <alignment horizontal="right" vertical="center"/>
    </xf>
    <xf numFmtId="1" fontId="5" fillId="26" borderId="31" xfId="115" applyNumberFormat="1" applyFont="1" applyFill="1" applyBorder="1" applyAlignment="1" applyProtection="1">
      <alignment horizontal="right" vertical="center"/>
      <protection hidden="1"/>
    </xf>
    <xf numFmtId="1" fontId="5" fillId="26" borderId="32" xfId="115" applyNumberFormat="1" applyFont="1" applyFill="1" applyBorder="1" applyAlignment="1" applyProtection="1">
      <alignment horizontal="right" vertical="center"/>
      <protection hidden="1"/>
    </xf>
    <xf numFmtId="1" fontId="5" fillId="26" borderId="33" xfId="115" applyNumberFormat="1" applyFont="1" applyFill="1" applyBorder="1" applyAlignment="1" applyProtection="1">
      <alignment horizontal="right" vertical="center"/>
      <protection hidden="1"/>
    </xf>
    <xf numFmtId="1" fontId="2" fillId="0" borderId="30" xfId="115" applyNumberFormat="1" applyBorder="1" applyAlignment="1" applyProtection="1">
      <alignment vertical="center" shrinkToFit="1"/>
      <protection hidden="1"/>
    </xf>
    <xf numFmtId="1" fontId="0" fillId="0" borderId="29" xfId="0" applyNumberFormat="1" applyBorder="1" applyAlignment="1" applyProtection="1">
      <alignment horizontal="right" vertical="center"/>
      <protection hidden="1"/>
    </xf>
    <xf numFmtId="1" fontId="0" fillId="0" borderId="30" xfId="0" applyNumberFormat="1" applyBorder="1" applyAlignment="1" applyProtection="1">
      <alignment horizontal="right" vertical="center"/>
      <protection hidden="1"/>
    </xf>
    <xf numFmtId="1" fontId="2" fillId="0" borderId="29" xfId="115" applyNumberFormat="1" applyBorder="1" applyAlignment="1" applyProtection="1">
      <alignment horizontal="right" vertical="center"/>
      <protection hidden="1"/>
    </xf>
    <xf numFmtId="1" fontId="2" fillId="0" borderId="30" xfId="115" applyNumberFormat="1" applyBorder="1" applyAlignment="1" applyProtection="1">
      <alignment horizontal="right" vertical="center"/>
      <protection hidden="1"/>
    </xf>
    <xf numFmtId="0" fontId="5" fillId="36" borderId="29" xfId="0" applyFont="1" applyFill="1" applyBorder="1" applyAlignment="1">
      <alignment horizontal="center" vertical="center"/>
    </xf>
    <xf numFmtId="0" fontId="5" fillId="36" borderId="30" xfId="0" applyFont="1" applyFill="1" applyBorder="1" applyAlignment="1">
      <alignment horizontal="center" vertical="center"/>
    </xf>
    <xf numFmtId="1" fontId="2" fillId="0" borderId="29" xfId="0" applyNumberFormat="1" applyFont="1" applyBorder="1" applyAlignment="1" applyProtection="1">
      <alignment vertical="center"/>
      <protection locked="0" hidden="1"/>
    </xf>
    <xf numFmtId="1" fontId="2" fillId="0" borderId="30" xfId="0" applyNumberFormat="1" applyFont="1" applyBorder="1" applyAlignment="1" applyProtection="1">
      <alignment vertical="center"/>
      <protection locked="0" hidden="1"/>
    </xf>
    <xf numFmtId="1" fontId="5" fillId="0" borderId="29" xfId="115" applyNumberFormat="1" applyFont="1" applyBorder="1" applyAlignment="1" applyProtection="1">
      <alignment horizontal="right" vertical="center"/>
      <protection hidden="1"/>
    </xf>
    <xf numFmtId="1" fontId="5" fillId="0" borderId="30" xfId="115" applyNumberFormat="1" applyFont="1" applyBorder="1" applyAlignment="1" applyProtection="1">
      <alignment horizontal="right" vertical="center"/>
      <protection hidden="1"/>
    </xf>
    <xf numFmtId="1" fontId="2" fillId="0" borderId="29" xfId="0" applyNumberFormat="1" applyFont="1" applyBorder="1" applyAlignment="1">
      <alignment vertical="center"/>
    </xf>
    <xf numFmtId="1" fontId="2" fillId="0" borderId="30" xfId="0" applyNumberFormat="1" applyFont="1" applyBorder="1" applyAlignment="1">
      <alignment vertical="center"/>
    </xf>
    <xf numFmtId="1" fontId="0" fillId="0" borderId="29" xfId="0" applyNumberFormat="1" applyBorder="1" applyAlignment="1" applyProtection="1">
      <alignment horizontal="right" vertical="center" shrinkToFit="1"/>
      <protection locked="0"/>
    </xf>
    <xf numFmtId="1" fontId="0" fillId="0" borderId="30" xfId="0" applyNumberFormat="1" applyBorder="1" applyAlignment="1" applyProtection="1">
      <alignment horizontal="right" vertical="center" shrinkToFit="1"/>
      <protection locked="0"/>
    </xf>
    <xf numFmtId="0" fontId="5" fillId="37" borderId="29" xfId="0" applyFont="1" applyFill="1" applyBorder="1" applyAlignment="1">
      <alignment horizontal="center" vertical="center"/>
    </xf>
    <xf numFmtId="0" fontId="5" fillId="37" borderId="30" xfId="0" applyFont="1" applyFill="1" applyBorder="1" applyAlignment="1">
      <alignment horizontal="center" vertical="center"/>
    </xf>
    <xf numFmtId="0" fontId="5" fillId="34" borderId="19" xfId="0" applyFont="1" applyFill="1" applyBorder="1" applyAlignment="1">
      <alignment horizontal="center" vertical="center" wrapText="1"/>
    </xf>
    <xf numFmtId="1" fontId="52" fillId="0" borderId="19" xfId="0" applyNumberFormat="1" applyFont="1" applyBorder="1" applyAlignment="1">
      <alignment horizontal="right" vertical="center"/>
    </xf>
    <xf numFmtId="1" fontId="2" fillId="0" borderId="19" xfId="115" applyNumberFormat="1" applyBorder="1" applyAlignment="1" applyProtection="1">
      <alignment vertical="center" shrinkToFit="1"/>
      <protection hidden="1"/>
    </xf>
    <xf numFmtId="1" fontId="2" fillId="28" borderId="19" xfId="115" applyNumberFormat="1" applyFill="1" applyBorder="1"/>
    <xf numFmtId="1" fontId="0" fillId="0" borderId="19" xfId="0" applyNumberFormat="1" applyBorder="1" applyAlignment="1">
      <alignment vertical="center"/>
    </xf>
    <xf numFmtId="1" fontId="0" fillId="0" borderId="19" xfId="0" applyNumberFormat="1" applyBorder="1" applyAlignment="1">
      <alignment vertical="center"/>
    </xf>
    <xf numFmtId="1" fontId="2" fillId="0" borderId="19" xfId="115" applyNumberFormat="1" applyBorder="1" applyAlignment="1" applyProtection="1">
      <alignment vertical="center" shrinkToFit="1"/>
      <protection hidden="1"/>
    </xf>
    <xf numFmtId="2" fontId="2" fillId="0" borderId="19" xfId="115" applyNumberFormat="1" applyBorder="1" applyAlignment="1" applyProtection="1">
      <alignment vertical="center" shrinkToFit="1"/>
      <protection hidden="1"/>
    </xf>
    <xf numFmtId="1" fontId="2" fillId="0" borderId="19" xfId="115" applyNumberFormat="1" applyBorder="1"/>
    <xf numFmtId="0" fontId="5" fillId="36" borderId="15" xfId="0" applyFont="1" applyFill="1" applyBorder="1" applyAlignment="1">
      <alignment horizontal="center" vertical="center" wrapText="1"/>
    </xf>
    <xf numFmtId="0" fontId="5" fillId="36" borderId="15" xfId="0" applyFont="1" applyFill="1" applyBorder="1" applyAlignment="1">
      <alignment horizontal="center" vertical="center"/>
    </xf>
    <xf numFmtId="0" fontId="5" fillId="34" borderId="0" xfId="0" applyFont="1" applyFill="1" applyAlignment="1">
      <alignment vertical="center"/>
    </xf>
    <xf numFmtId="0" fontId="5" fillId="0" borderId="0" xfId="0" applyFont="1" applyAlignment="1">
      <alignment vertical="center"/>
    </xf>
    <xf numFmtId="0" fontId="46" fillId="38" borderId="0" xfId="0" applyFont="1" applyFill="1" applyAlignment="1">
      <alignment horizontal="left" vertical="center"/>
    </xf>
    <xf numFmtId="1" fontId="2" fillId="34" borderId="10" xfId="0" applyNumberFormat="1" applyFont="1" applyFill="1" applyBorder="1" applyAlignment="1">
      <alignment vertical="center"/>
    </xf>
    <xf numFmtId="0" fontId="0" fillId="0" borderId="0" xfId="0" applyAlignment="1">
      <alignment horizontal="center" wrapText="1"/>
    </xf>
    <xf numFmtId="0" fontId="0" fillId="0" borderId="15" xfId="0" applyBorder="1" applyAlignment="1">
      <alignment horizontal="left" vertical="center" shrinkToFit="1"/>
    </xf>
    <xf numFmtId="0" fontId="2" fillId="0" borderId="15" xfId="115" applyBorder="1" applyAlignment="1" applyProtection="1">
      <alignment horizontal="left" vertical="center" shrinkToFit="1"/>
      <protection hidden="1"/>
    </xf>
    <xf numFmtId="0" fontId="2" fillId="0" borderId="15" xfId="115" applyBorder="1" applyAlignment="1" applyProtection="1">
      <alignment horizontal="left" vertical="center"/>
      <protection hidden="1"/>
    </xf>
    <xf numFmtId="0" fontId="2" fillId="0" borderId="15" xfId="0" applyFont="1" applyBorder="1" applyAlignment="1">
      <alignment horizontal="left" vertical="center" shrinkToFit="1"/>
    </xf>
    <xf numFmtId="0" fontId="0" fillId="0" borderId="15" xfId="0" applyBorder="1" applyAlignment="1">
      <alignment horizontal="left" vertical="center" shrinkToFit="1"/>
    </xf>
    <xf numFmtId="0" fontId="2" fillId="0" borderId="15" xfId="0" applyFont="1" applyBorder="1" applyAlignment="1">
      <alignment horizontal="left" vertical="center" shrinkToFit="1"/>
    </xf>
    <xf numFmtId="0" fontId="0" fillId="0" borderId="15" xfId="0" applyBorder="1" applyAlignment="1">
      <alignment horizontal="left" vertical="center" shrinkToFit="1"/>
    </xf>
    <xf numFmtId="0" fontId="2" fillId="0" borderId="15" xfId="0" applyFont="1" applyBorder="1" applyAlignment="1">
      <alignment horizontal="left" vertical="center" shrinkToFit="1"/>
    </xf>
    <xf numFmtId="0" fontId="0" fillId="0" borderId="15" xfId="0" applyBorder="1" applyAlignment="1">
      <alignment horizontal="left" vertical="center" shrinkToFit="1"/>
    </xf>
    <xf numFmtId="0" fontId="2" fillId="0" borderId="15" xfId="0" applyFont="1" applyBorder="1" applyAlignment="1">
      <alignment horizontal="left" vertical="center" shrinkToFit="1"/>
    </xf>
    <xf numFmtId="0" fontId="0" fillId="0" borderId="15" xfId="0" applyBorder="1" applyAlignment="1">
      <alignment horizontal="left" vertical="center" shrinkToFit="1"/>
    </xf>
    <xf numFmtId="0" fontId="2" fillId="0" borderId="15" xfId="0" applyFont="1" applyBorder="1" applyAlignment="1">
      <alignment horizontal="left" vertical="center" shrinkToFit="1"/>
    </xf>
    <xf numFmtId="0" fontId="0" fillId="0" borderId="15" xfId="0" applyBorder="1" applyAlignment="1">
      <alignment horizontal="left" vertical="center" shrinkToFit="1"/>
    </xf>
    <xf numFmtId="0" fontId="2" fillId="0" borderId="15" xfId="0" applyFont="1" applyBorder="1" applyAlignment="1">
      <alignment horizontal="left" vertical="center" shrinkToFit="1"/>
    </xf>
    <xf numFmtId="0" fontId="0" fillId="0" borderId="15" xfId="0" applyBorder="1" applyAlignment="1">
      <alignment horizontal="left" vertical="center" shrinkToFit="1"/>
    </xf>
    <xf numFmtId="0" fontId="2" fillId="0" borderId="15" xfId="0" applyFont="1" applyBorder="1" applyAlignment="1">
      <alignment horizontal="left" vertical="center" shrinkToFit="1"/>
    </xf>
    <xf numFmtId="0" fontId="0" fillId="0" borderId="15" xfId="0" applyBorder="1" applyAlignment="1">
      <alignment horizontal="left" vertical="center" shrinkToFit="1"/>
    </xf>
    <xf numFmtId="0" fontId="2" fillId="0" borderId="15" xfId="0" applyFont="1" applyBorder="1" applyAlignment="1">
      <alignment horizontal="left" vertical="center" shrinkToFit="1"/>
    </xf>
    <xf numFmtId="0" fontId="0" fillId="0" borderId="15" xfId="0" applyBorder="1" applyAlignment="1">
      <alignment horizontal="left" vertical="center" shrinkToFit="1"/>
    </xf>
    <xf numFmtId="0" fontId="2" fillId="0" borderId="15" xfId="0" applyFont="1" applyBorder="1" applyAlignment="1">
      <alignment horizontal="left" vertical="center" shrinkToFit="1"/>
    </xf>
    <xf numFmtId="0" fontId="0" fillId="0" borderId="15" xfId="0" applyBorder="1" applyAlignment="1">
      <alignment horizontal="left" vertical="center" shrinkToFit="1"/>
    </xf>
    <xf numFmtId="0" fontId="2" fillId="0" borderId="15" xfId="0" applyFont="1" applyBorder="1" applyAlignment="1">
      <alignment horizontal="left" vertical="center" shrinkToFit="1"/>
    </xf>
    <xf numFmtId="0" fontId="0" fillId="0" borderId="15" xfId="0" applyBorder="1" applyAlignment="1">
      <alignment horizontal="left" vertical="center" shrinkToFit="1"/>
    </xf>
    <xf numFmtId="0" fontId="2" fillId="0" borderId="15" xfId="0" applyFont="1" applyBorder="1" applyAlignment="1">
      <alignment horizontal="left" vertical="center" shrinkToFit="1"/>
    </xf>
    <xf numFmtId="0" fontId="0" fillId="0" borderId="15" xfId="0" applyBorder="1" applyAlignment="1">
      <alignment horizontal="left" vertical="center" shrinkToFit="1"/>
    </xf>
    <xf numFmtId="0" fontId="2" fillId="0" borderId="15" xfId="0" applyFont="1" applyBorder="1" applyAlignment="1">
      <alignment horizontal="left" vertical="center" shrinkToFit="1"/>
    </xf>
    <xf numFmtId="0" fontId="0" fillId="0" borderId="15" xfId="0" applyBorder="1" applyAlignment="1">
      <alignment horizontal="left" vertical="center" shrinkToFit="1"/>
    </xf>
    <xf numFmtId="0" fontId="2" fillId="0" borderId="15" xfId="0" applyFont="1" applyBorder="1" applyAlignment="1">
      <alignment horizontal="left" vertical="center" shrinkToFit="1"/>
    </xf>
    <xf numFmtId="0" fontId="0" fillId="0" borderId="15" xfId="0" applyBorder="1" applyAlignment="1">
      <alignment horizontal="left" vertical="center" shrinkToFit="1"/>
    </xf>
    <xf numFmtId="0" fontId="2" fillId="0" borderId="15" xfId="0" applyFont="1" applyBorder="1" applyAlignment="1">
      <alignment horizontal="left" vertical="center" shrinkToFit="1"/>
    </xf>
    <xf numFmtId="0" fontId="0" fillId="0" borderId="15" xfId="0" applyBorder="1" applyAlignment="1">
      <alignment horizontal="left" vertical="center" shrinkToFit="1"/>
    </xf>
    <xf numFmtId="0" fontId="2" fillId="0" borderId="15" xfId="0" applyFont="1" applyBorder="1" applyAlignment="1">
      <alignment horizontal="left" vertical="center" shrinkToFit="1"/>
    </xf>
    <xf numFmtId="0" fontId="0" fillId="0" borderId="15" xfId="0" applyBorder="1" applyAlignment="1">
      <alignment horizontal="left" vertical="center" shrinkToFit="1"/>
    </xf>
    <xf numFmtId="0" fontId="2" fillId="0" borderId="15" xfId="0" applyFont="1" applyBorder="1" applyAlignment="1">
      <alignment horizontal="left" vertical="center" shrinkToFit="1"/>
    </xf>
    <xf numFmtId="0" fontId="0" fillId="0" borderId="15" xfId="0" applyBorder="1" applyAlignment="1">
      <alignment horizontal="left" vertical="center" shrinkToFit="1"/>
    </xf>
    <xf numFmtId="0" fontId="2" fillId="0" borderId="15" xfId="0" applyFont="1" applyBorder="1" applyAlignment="1">
      <alignment horizontal="left" vertical="center" shrinkToFit="1"/>
    </xf>
    <xf numFmtId="0" fontId="0" fillId="0" borderId="15" xfId="0" applyBorder="1" applyAlignment="1">
      <alignment horizontal="left" vertical="center" shrinkToFit="1"/>
    </xf>
    <xf numFmtId="0" fontId="2" fillId="0" borderId="15" xfId="0" applyFont="1" applyBorder="1" applyAlignment="1">
      <alignment horizontal="left" vertical="center" shrinkToFit="1"/>
    </xf>
    <xf numFmtId="0" fontId="0" fillId="0" borderId="15" xfId="0" applyBorder="1" applyAlignment="1">
      <alignment horizontal="left" vertical="center" shrinkToFit="1"/>
    </xf>
    <xf numFmtId="0" fontId="2" fillId="0" borderId="15" xfId="0" applyFont="1" applyBorder="1" applyAlignment="1">
      <alignment horizontal="left" vertical="center" shrinkToFit="1"/>
    </xf>
    <xf numFmtId="0" fontId="0" fillId="0" borderId="15" xfId="0" applyBorder="1" applyAlignment="1">
      <alignment horizontal="left" vertical="center" shrinkToFit="1"/>
    </xf>
    <xf numFmtId="0" fontId="2" fillId="0" borderId="15" xfId="0" applyFont="1" applyBorder="1" applyAlignment="1">
      <alignment horizontal="left" vertical="center" shrinkToFit="1"/>
    </xf>
    <xf numFmtId="0" fontId="0" fillId="0" borderId="15" xfId="0" applyBorder="1" applyAlignment="1">
      <alignment horizontal="left" vertical="center" shrinkToFit="1"/>
    </xf>
    <xf numFmtId="0" fontId="2" fillId="0" borderId="15" xfId="0" applyFont="1" applyBorder="1" applyAlignment="1">
      <alignment horizontal="left" vertical="center" shrinkToFit="1"/>
    </xf>
    <xf numFmtId="0" fontId="0" fillId="0" borderId="15" xfId="0" applyBorder="1" applyAlignment="1">
      <alignment horizontal="left" vertical="center" shrinkToFit="1"/>
    </xf>
    <xf numFmtId="0" fontId="2" fillId="0" borderId="15" xfId="0" applyFont="1" applyBorder="1" applyAlignment="1">
      <alignment horizontal="left" vertical="center" shrinkToFit="1"/>
    </xf>
    <xf numFmtId="0" fontId="0" fillId="0" borderId="15" xfId="0" applyBorder="1" applyAlignment="1">
      <alignment horizontal="left" vertical="center" shrinkToFit="1"/>
    </xf>
    <xf numFmtId="0" fontId="2" fillId="0" borderId="15" xfId="0" applyFont="1" applyBorder="1" applyAlignment="1">
      <alignment horizontal="left" vertical="center" shrinkToFit="1"/>
    </xf>
    <xf numFmtId="0" fontId="0" fillId="0" borderId="15" xfId="0" applyBorder="1" applyAlignment="1">
      <alignment horizontal="left" vertical="center" shrinkToFit="1"/>
    </xf>
    <xf numFmtId="0" fontId="2" fillId="0" borderId="15" xfId="0" applyFont="1" applyBorder="1" applyAlignment="1">
      <alignment horizontal="left" vertical="center" shrinkToFit="1"/>
    </xf>
    <xf numFmtId="0" fontId="0" fillId="0" borderId="15" xfId="0" applyBorder="1" applyAlignment="1">
      <alignment horizontal="left" vertical="center" shrinkToFit="1"/>
    </xf>
    <xf numFmtId="0" fontId="2" fillId="0" borderId="15" xfId="0" applyFont="1" applyBorder="1" applyAlignment="1">
      <alignment horizontal="left" vertical="center" shrinkToFit="1"/>
    </xf>
    <xf numFmtId="0" fontId="0" fillId="0" borderId="15" xfId="0" applyBorder="1" applyAlignment="1">
      <alignment horizontal="left" vertical="center" shrinkToFit="1"/>
    </xf>
    <xf numFmtId="0" fontId="2" fillId="0" borderId="15" xfId="0" applyFont="1" applyBorder="1" applyAlignment="1">
      <alignment horizontal="left" vertical="center" shrinkToFit="1"/>
    </xf>
    <xf numFmtId="0" fontId="0" fillId="0" borderId="15" xfId="0" applyBorder="1" applyAlignment="1">
      <alignment horizontal="left" vertical="center" shrinkToFit="1"/>
    </xf>
    <xf numFmtId="0" fontId="2" fillId="0" borderId="15" xfId="0" applyFont="1" applyBorder="1" applyAlignment="1">
      <alignment horizontal="left" vertical="center" shrinkToFit="1"/>
    </xf>
    <xf numFmtId="0" fontId="0" fillId="0" borderId="15" xfId="0" applyBorder="1" applyAlignment="1">
      <alignment horizontal="left" vertical="center" shrinkToFit="1"/>
    </xf>
    <xf numFmtId="0" fontId="2" fillId="0" borderId="15" xfId="0" applyFont="1" applyBorder="1" applyAlignment="1">
      <alignment horizontal="left" vertical="center" shrinkToFit="1"/>
    </xf>
    <xf numFmtId="0" fontId="0" fillId="0" borderId="15" xfId="0" applyBorder="1" applyAlignment="1">
      <alignment horizontal="left" vertical="center" shrinkToFit="1"/>
    </xf>
    <xf numFmtId="0" fontId="2" fillId="0" borderId="15" xfId="0" applyFont="1" applyBorder="1" applyAlignment="1">
      <alignment horizontal="left" vertical="center" shrinkToFit="1"/>
    </xf>
    <xf numFmtId="0" fontId="0" fillId="0" borderId="15" xfId="0" applyBorder="1" applyAlignment="1">
      <alignment horizontal="left" vertical="center" shrinkToFit="1"/>
    </xf>
    <xf numFmtId="0" fontId="2" fillId="0" borderId="15" xfId="0" applyFont="1" applyBorder="1" applyAlignment="1">
      <alignment horizontal="left" vertical="center" shrinkToFit="1"/>
    </xf>
    <xf numFmtId="0" fontId="0" fillId="0" borderId="15" xfId="0" applyBorder="1" applyAlignment="1">
      <alignment horizontal="left" vertical="center" shrinkToFit="1"/>
    </xf>
    <xf numFmtId="0" fontId="2" fillId="0" borderId="15" xfId="0" applyFont="1" applyBorder="1" applyAlignment="1">
      <alignment horizontal="left" vertical="center" shrinkToFit="1"/>
    </xf>
    <xf numFmtId="0" fontId="0" fillId="0" borderId="15" xfId="0" applyBorder="1" applyAlignment="1">
      <alignment horizontal="left" vertical="center" shrinkToFit="1"/>
    </xf>
    <xf numFmtId="0" fontId="2" fillId="0" borderId="15" xfId="0" applyFont="1" applyBorder="1" applyAlignment="1">
      <alignment horizontal="left" vertical="center" shrinkToFit="1"/>
    </xf>
    <xf numFmtId="0" fontId="0" fillId="0" borderId="15" xfId="0" applyBorder="1" applyAlignment="1">
      <alignment horizontal="left" vertical="center" shrinkToFit="1"/>
    </xf>
    <xf numFmtId="0" fontId="2" fillId="0" borderId="15" xfId="0" applyFont="1" applyBorder="1" applyAlignment="1">
      <alignment horizontal="left" vertical="center" shrinkToFit="1"/>
    </xf>
    <xf numFmtId="0" fontId="0" fillId="0" borderId="15" xfId="0" applyBorder="1" applyAlignment="1">
      <alignment horizontal="left" vertical="center" shrinkToFit="1"/>
    </xf>
    <xf numFmtId="0" fontId="2" fillId="0" borderId="15" xfId="0" applyFont="1" applyBorder="1" applyAlignment="1">
      <alignment horizontal="left" vertical="center" shrinkToFit="1"/>
    </xf>
    <xf numFmtId="0" fontId="0" fillId="0" borderId="15" xfId="0" applyBorder="1" applyAlignment="1">
      <alignment horizontal="left" vertical="center" shrinkToFit="1"/>
    </xf>
    <xf numFmtId="0" fontId="2" fillId="0" borderId="15" xfId="0" applyFont="1" applyBorder="1" applyAlignment="1">
      <alignment horizontal="left" vertical="center" shrinkToFit="1"/>
    </xf>
    <xf numFmtId="0" fontId="0" fillId="0" borderId="15" xfId="0" applyBorder="1" applyAlignment="1">
      <alignment horizontal="left" vertical="center" shrinkToFit="1"/>
    </xf>
    <xf numFmtId="0" fontId="2" fillId="0" borderId="15" xfId="0" applyFont="1" applyBorder="1" applyAlignment="1">
      <alignment horizontal="left" vertical="center" shrinkToFit="1"/>
    </xf>
    <xf numFmtId="0" fontId="0" fillId="0" borderId="15" xfId="0" applyBorder="1" applyAlignment="1">
      <alignment horizontal="left" vertical="center" shrinkToFit="1"/>
    </xf>
    <xf numFmtId="0" fontId="2" fillId="0" borderId="15" xfId="0" applyFont="1" applyBorder="1" applyAlignment="1">
      <alignment horizontal="left" vertical="center" shrinkToFit="1"/>
    </xf>
    <xf numFmtId="0" fontId="2" fillId="0" borderId="0" xfId="0" applyFont="1" applyAlignment="1">
      <alignment wrapText="1"/>
    </xf>
    <xf numFmtId="0" fontId="0" fillId="0" borderId="0" xfId="0" applyAlignment="1">
      <alignment wrapText="1"/>
    </xf>
    <xf numFmtId="0" fontId="6" fillId="24" borderId="0" xfId="0" applyFont="1" applyFill="1" applyAlignment="1">
      <alignment horizontal="center" vertical="center"/>
    </xf>
    <xf numFmtId="0" fontId="4" fillId="30" borderId="0" xfId="0" applyFont="1" applyFill="1" applyAlignment="1" applyProtection="1">
      <alignment horizontal="center" vertical="center"/>
      <protection locked="0"/>
    </xf>
    <xf numFmtId="0" fontId="5" fillId="31" borderId="0" xfId="0" applyFont="1" applyFill="1" applyAlignment="1" applyProtection="1">
      <alignment horizontal="center" vertical="center"/>
      <protection hidden="1"/>
    </xf>
    <xf numFmtId="0" fontId="6" fillId="26" borderId="0" xfId="0" applyFont="1" applyFill="1" applyAlignment="1">
      <alignment horizontal="center" vertical="center"/>
    </xf>
    <xf numFmtId="0" fontId="5" fillId="24" borderId="0" xfId="0" applyFont="1" applyFill="1" applyAlignment="1">
      <alignment horizontal="center" vertical="center"/>
    </xf>
    <xf numFmtId="0" fontId="5" fillId="32" borderId="10" xfId="0" applyFont="1" applyFill="1" applyBorder="1" applyAlignment="1">
      <alignment horizontal="center" vertical="center"/>
    </xf>
    <xf numFmtId="0" fontId="5" fillId="27" borderId="10" xfId="0" applyFont="1" applyFill="1" applyBorder="1" applyAlignment="1">
      <alignment horizontal="center" vertical="center" wrapText="1"/>
    </xf>
    <xf numFmtId="0" fontId="5" fillId="27" borderId="16" xfId="0" applyFont="1" applyFill="1" applyBorder="1" applyAlignment="1">
      <alignment horizontal="center" vertical="center" wrapText="1"/>
    </xf>
    <xf numFmtId="0" fontId="5" fillId="27" borderId="17" xfId="0" applyFont="1" applyFill="1" applyBorder="1" applyAlignment="1">
      <alignment horizontal="center" vertical="center" wrapText="1"/>
    </xf>
    <xf numFmtId="0" fontId="5" fillId="27" borderId="18" xfId="0" applyFont="1" applyFill="1" applyBorder="1" applyAlignment="1">
      <alignment horizontal="center" vertical="center" wrapText="1"/>
    </xf>
    <xf numFmtId="0" fontId="5" fillId="27" borderId="42" xfId="0" applyFont="1" applyFill="1" applyBorder="1" applyAlignment="1">
      <alignment horizontal="center" vertical="center" wrapText="1"/>
    </xf>
    <xf numFmtId="0" fontId="5" fillId="27" borderId="41" xfId="0" applyFont="1" applyFill="1" applyBorder="1" applyAlignment="1">
      <alignment horizontal="center" vertical="center" wrapText="1"/>
    </xf>
    <xf numFmtId="0" fontId="5" fillId="27" borderId="43" xfId="0" applyFont="1" applyFill="1" applyBorder="1" applyAlignment="1">
      <alignment horizontal="center" vertical="center" wrapText="1"/>
    </xf>
    <xf numFmtId="0" fontId="5" fillId="25" borderId="27" xfId="0" applyFont="1" applyFill="1" applyBorder="1" applyAlignment="1">
      <alignment horizontal="center" vertical="center"/>
    </xf>
    <xf numFmtId="0" fontId="5" fillId="25" borderId="19" xfId="0" applyFont="1" applyFill="1" applyBorder="1" applyAlignment="1">
      <alignment horizontal="center" vertical="center"/>
    </xf>
    <xf numFmtId="0" fontId="5" fillId="25" borderId="10" xfId="0" applyFont="1" applyFill="1" applyBorder="1" applyAlignment="1">
      <alignment horizontal="center" vertical="center"/>
    </xf>
    <xf numFmtId="0" fontId="5" fillId="27" borderId="15" xfId="0" applyFont="1" applyFill="1" applyBorder="1" applyAlignment="1">
      <alignment horizontal="center" vertical="center" wrapText="1"/>
    </xf>
    <xf numFmtId="0" fontId="5" fillId="27" borderId="19" xfId="0" applyFont="1" applyFill="1" applyBorder="1" applyAlignment="1">
      <alignment horizontal="center" vertical="center" wrapText="1"/>
    </xf>
    <xf numFmtId="0" fontId="5" fillId="27" borderId="12" xfId="0" applyFont="1" applyFill="1" applyBorder="1" applyAlignment="1">
      <alignment horizontal="center" vertical="center" wrapText="1"/>
    </xf>
    <xf numFmtId="0" fontId="5" fillId="36" borderId="27" xfId="0" applyFont="1" applyFill="1" applyBorder="1" applyAlignment="1">
      <alignment horizontal="center" vertical="center" wrapText="1"/>
    </xf>
    <xf numFmtId="0" fontId="5" fillId="36" borderId="12" xfId="0" applyFont="1" applyFill="1" applyBorder="1" applyAlignment="1">
      <alignment horizontal="center" vertical="center" wrapText="1"/>
    </xf>
    <xf numFmtId="0" fontId="5" fillId="36" borderId="15" xfId="0" applyFont="1" applyFill="1" applyBorder="1" applyAlignment="1">
      <alignment horizontal="center" vertical="center" wrapText="1"/>
    </xf>
    <xf numFmtId="0" fontId="5" fillId="36" borderId="19" xfId="0" applyFont="1" applyFill="1" applyBorder="1" applyAlignment="1">
      <alignment horizontal="center" vertical="center" wrapText="1"/>
    </xf>
    <xf numFmtId="0" fontId="5" fillId="36" borderId="10" xfId="0" applyFont="1" applyFill="1" applyBorder="1" applyAlignment="1">
      <alignment horizontal="center" vertical="center" wrapText="1"/>
    </xf>
    <xf numFmtId="0" fontId="5" fillId="34" borderId="27" xfId="0" applyFont="1" applyFill="1" applyBorder="1" applyAlignment="1">
      <alignment horizontal="center" vertical="center" wrapText="1"/>
    </xf>
    <xf numFmtId="0" fontId="5" fillId="34" borderId="12" xfId="0" applyFont="1" applyFill="1" applyBorder="1" applyAlignment="1">
      <alignment horizontal="center" vertical="center" wrapText="1"/>
    </xf>
    <xf numFmtId="0" fontId="5" fillId="34" borderId="15" xfId="0" applyFont="1" applyFill="1" applyBorder="1" applyAlignment="1">
      <alignment horizontal="center" vertical="center" wrapText="1"/>
    </xf>
    <xf numFmtId="0" fontId="5" fillId="34" borderId="28" xfId="0" applyFont="1" applyFill="1" applyBorder="1" applyAlignment="1">
      <alignment horizontal="center" vertical="center" wrapText="1"/>
    </xf>
    <xf numFmtId="0" fontId="5" fillId="36" borderId="24" xfId="0" applyFont="1" applyFill="1" applyBorder="1" applyAlignment="1">
      <alignment horizontal="center" vertical="center"/>
    </xf>
    <xf numFmtId="0" fontId="5" fillId="36" borderId="25" xfId="0" applyFont="1" applyFill="1" applyBorder="1" applyAlignment="1">
      <alignment horizontal="center" vertical="center"/>
    </xf>
    <xf numFmtId="0" fontId="5" fillId="36" borderId="26" xfId="0" applyFont="1" applyFill="1" applyBorder="1" applyAlignment="1">
      <alignment horizontal="center" vertical="center"/>
    </xf>
    <xf numFmtId="0" fontId="5" fillId="36" borderId="28" xfId="0" applyFont="1" applyFill="1" applyBorder="1" applyAlignment="1">
      <alignment horizontal="center" vertical="center" wrapText="1"/>
    </xf>
    <xf numFmtId="0" fontId="5" fillId="34" borderId="24" xfId="0" applyFont="1" applyFill="1" applyBorder="1" applyAlignment="1">
      <alignment horizontal="center" vertical="center"/>
    </xf>
    <xf numFmtId="0" fontId="5" fillId="34" borderId="25" xfId="0" applyFont="1" applyFill="1" applyBorder="1" applyAlignment="1">
      <alignment horizontal="center" vertical="center"/>
    </xf>
    <xf numFmtId="0" fontId="5" fillId="34" borderId="26" xfId="0" applyFont="1" applyFill="1" applyBorder="1" applyAlignment="1">
      <alignment horizontal="center" vertical="center"/>
    </xf>
    <xf numFmtId="0" fontId="5" fillId="25" borderId="13" xfId="0" applyFont="1" applyFill="1" applyBorder="1" applyAlignment="1">
      <alignment horizontal="center" vertical="center"/>
    </xf>
    <xf numFmtId="0" fontId="5" fillId="25" borderId="14" xfId="0" applyFont="1" applyFill="1" applyBorder="1" applyAlignment="1">
      <alignment horizontal="center" vertical="center"/>
    </xf>
    <xf numFmtId="0" fontId="5" fillId="25" borderId="22" xfId="0" applyFont="1" applyFill="1" applyBorder="1" applyAlignment="1">
      <alignment horizontal="center" vertical="center"/>
    </xf>
    <xf numFmtId="0" fontId="5" fillId="25" borderId="23" xfId="0" applyFont="1" applyFill="1" applyBorder="1" applyAlignment="1">
      <alignment horizontal="center" vertical="center"/>
    </xf>
    <xf numFmtId="0" fontId="5" fillId="25" borderId="16" xfId="0" applyFont="1" applyFill="1" applyBorder="1" applyAlignment="1">
      <alignment horizontal="center" vertical="center"/>
    </xf>
    <xf numFmtId="0" fontId="5" fillId="25" borderId="17" xfId="0" applyFont="1" applyFill="1" applyBorder="1" applyAlignment="1">
      <alignment horizontal="center" vertical="center"/>
    </xf>
    <xf numFmtId="0" fontId="5" fillId="25" borderId="18" xfId="0" applyFont="1" applyFill="1" applyBorder="1" applyAlignment="1">
      <alignment horizontal="center" vertical="center"/>
    </xf>
    <xf numFmtId="0" fontId="5" fillId="25" borderId="34" xfId="0" applyFont="1" applyFill="1" applyBorder="1" applyAlignment="1">
      <alignment horizontal="center" vertical="center"/>
    </xf>
    <xf numFmtId="0" fontId="5" fillId="25" borderId="35" xfId="0" applyFont="1" applyFill="1" applyBorder="1" applyAlignment="1">
      <alignment horizontal="center" vertical="center"/>
    </xf>
    <xf numFmtId="0" fontId="5" fillId="25" borderId="38" xfId="0" applyFont="1" applyFill="1" applyBorder="1" applyAlignment="1">
      <alignment horizontal="center" vertical="center"/>
    </xf>
    <xf numFmtId="0" fontId="5" fillId="25" borderId="36" xfId="0" applyFont="1" applyFill="1" applyBorder="1" applyAlignment="1">
      <alignment horizontal="center" vertical="center"/>
    </xf>
    <xf numFmtId="0" fontId="5" fillId="27" borderId="11" xfId="0" applyFont="1" applyFill="1" applyBorder="1" applyAlignment="1">
      <alignment horizontal="center" vertical="center" wrapText="1"/>
    </xf>
    <xf numFmtId="0" fontId="5" fillId="27" borderId="22" xfId="0" applyFont="1" applyFill="1" applyBorder="1" applyAlignment="1">
      <alignment horizontal="center" vertical="center" wrapText="1"/>
    </xf>
    <xf numFmtId="0" fontId="5" fillId="27" borderId="13" xfId="0" applyFont="1" applyFill="1" applyBorder="1" applyAlignment="1">
      <alignment horizontal="center" vertical="center" wrapText="1"/>
    </xf>
    <xf numFmtId="0" fontId="5" fillId="27" borderId="20" xfId="0" applyFont="1" applyFill="1" applyBorder="1" applyAlignment="1">
      <alignment horizontal="center" vertical="center" wrapText="1"/>
    </xf>
    <xf numFmtId="0" fontId="5" fillId="27" borderId="14" xfId="0" applyFont="1" applyFill="1" applyBorder="1" applyAlignment="1">
      <alignment horizontal="center" vertical="center" wrapText="1"/>
    </xf>
    <xf numFmtId="0" fontId="5" fillId="37" borderId="24" xfId="0" applyFont="1" applyFill="1" applyBorder="1" applyAlignment="1">
      <alignment horizontal="center" vertical="center"/>
    </xf>
    <xf numFmtId="0" fontId="5" fillId="37" borderId="25" xfId="0" applyFont="1" applyFill="1" applyBorder="1" applyAlignment="1">
      <alignment horizontal="center" vertical="center"/>
    </xf>
    <xf numFmtId="0" fontId="5" fillId="37" borderId="26" xfId="0" applyFont="1" applyFill="1" applyBorder="1" applyAlignment="1">
      <alignment horizontal="center" vertical="center"/>
    </xf>
    <xf numFmtId="0" fontId="5" fillId="30" borderId="10" xfId="0" applyFont="1" applyFill="1" applyBorder="1" applyAlignment="1">
      <alignment horizontal="center" vertical="center"/>
    </xf>
    <xf numFmtId="0" fontId="5" fillId="25" borderId="37" xfId="0" applyFont="1" applyFill="1" applyBorder="1" applyAlignment="1">
      <alignment horizontal="center" vertical="center"/>
    </xf>
    <xf numFmtId="0" fontId="5" fillId="25" borderId="39" xfId="0" applyFont="1" applyFill="1" applyBorder="1" applyAlignment="1">
      <alignment horizontal="center" vertical="center"/>
    </xf>
    <xf numFmtId="0" fontId="5" fillId="25" borderId="40" xfId="0" applyFont="1" applyFill="1" applyBorder="1" applyAlignment="1">
      <alignment horizontal="center" vertical="center"/>
    </xf>
    <xf numFmtId="0" fontId="5" fillId="0" borderId="0" xfId="0" applyFont="1" applyAlignment="1" applyProtection="1">
      <alignment horizontal="center" vertical="center"/>
      <protection hidden="1"/>
    </xf>
    <xf numFmtId="0" fontId="5" fillId="24" borderId="0" xfId="0" applyFont="1" applyFill="1" applyAlignment="1">
      <alignment horizontal="right" vertical="center"/>
    </xf>
    <xf numFmtId="0" fontId="6" fillId="0" borderId="0" xfId="0" applyFont="1" applyAlignment="1">
      <alignment horizontal="center" vertical="center"/>
    </xf>
    <xf numFmtId="0" fontId="2" fillId="0" borderId="10" xfId="0" applyFont="1" applyBorder="1" applyAlignment="1">
      <alignment horizontal="center" vertical="center"/>
    </xf>
    <xf numFmtId="0" fontId="2" fillId="0" borderId="16" xfId="0" applyFont="1" applyBorder="1" applyAlignment="1">
      <alignment horizontal="center" vertical="center"/>
    </xf>
    <xf numFmtId="0" fontId="2" fillId="0" borderId="18" xfId="0" applyFont="1" applyBorder="1" applyAlignment="1">
      <alignment horizontal="center" vertical="center"/>
    </xf>
    <xf numFmtId="0" fontId="5" fillId="0" borderId="10" xfId="0" applyFont="1" applyBorder="1" applyAlignment="1">
      <alignment horizontal="center" vertical="center" wrapText="1"/>
    </xf>
    <xf numFmtId="0" fontId="46" fillId="0" borderId="16" xfId="0" applyFont="1" applyBorder="1" applyAlignment="1">
      <alignment horizontal="center" vertical="center" wrapText="1"/>
    </xf>
    <xf numFmtId="0" fontId="46" fillId="0" borderId="18" xfId="0" applyFont="1" applyBorder="1" applyAlignment="1">
      <alignment horizontal="center" vertical="center"/>
    </xf>
    <xf numFmtId="0" fontId="46" fillId="0" borderId="16" xfId="0" applyFont="1" applyBorder="1" applyAlignment="1">
      <alignment horizontal="center" vertical="center"/>
    </xf>
    <xf numFmtId="0" fontId="25" fillId="0" borderId="10" xfId="0" applyFont="1" applyBorder="1" applyAlignment="1">
      <alignment horizontal="center" vertical="center"/>
    </xf>
    <xf numFmtId="0" fontId="25" fillId="0" borderId="15" xfId="0" applyFont="1" applyBorder="1" applyAlignment="1">
      <alignment horizontal="center" vertical="center" shrinkToFit="1"/>
    </xf>
    <xf numFmtId="0" fontId="25" fillId="0" borderId="12" xfId="0" applyFont="1" applyBorder="1" applyAlignment="1">
      <alignment horizontal="center" vertical="center" shrinkToFit="1"/>
    </xf>
    <xf numFmtId="0" fontId="25" fillId="0" borderId="15" xfId="0" applyFont="1" applyBorder="1" applyAlignment="1">
      <alignment horizontal="center" vertical="center" wrapText="1"/>
    </xf>
    <xf numFmtId="0" fontId="25" fillId="0" borderId="12" xfId="0" applyFont="1" applyBorder="1" applyAlignment="1">
      <alignment horizontal="center" vertical="center" wrapText="1"/>
    </xf>
    <xf numFmtId="0" fontId="5" fillId="25" borderId="15" xfId="0" applyFont="1" applyFill="1" applyBorder="1" applyAlignment="1">
      <alignment horizontal="center" vertical="center"/>
    </xf>
    <xf numFmtId="0" fontId="5" fillId="25" borderId="12" xfId="0" applyFont="1" applyFill="1" applyBorder="1" applyAlignment="1">
      <alignment horizontal="center" vertical="center"/>
    </xf>
    <xf numFmtId="0" fontId="26" fillId="0" borderId="0" xfId="0" applyFont="1" applyAlignment="1">
      <alignment horizontal="center" vertical="center"/>
    </xf>
    <xf numFmtId="0" fontId="2" fillId="0" borderId="15" xfId="0" applyFont="1" applyBorder="1" applyAlignment="1">
      <alignment horizontal="center" vertical="center"/>
    </xf>
    <xf numFmtId="0" fontId="2" fillId="0" borderId="19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5" fillId="0" borderId="0" xfId="0" applyFont="1" applyAlignment="1">
      <alignment horizontal="right" vertical="center"/>
    </xf>
    <xf numFmtId="0" fontId="5" fillId="0" borderId="21" xfId="0" applyFont="1" applyBorder="1" applyAlignment="1">
      <alignment horizontal="right" vertical="center"/>
    </xf>
    <xf numFmtId="1" fontId="5" fillId="0" borderId="15" xfId="0" applyNumberFormat="1" applyFont="1" applyBorder="1" applyAlignment="1">
      <alignment horizontal="center" vertical="center" wrapText="1"/>
    </xf>
    <xf numFmtId="1" fontId="5" fillId="0" borderId="19" xfId="0" applyNumberFormat="1" applyFont="1" applyBorder="1" applyAlignment="1">
      <alignment horizontal="center" vertical="center" wrapText="1"/>
    </xf>
    <xf numFmtId="1" fontId="5" fillId="0" borderId="12" xfId="0" applyNumberFormat="1" applyFont="1" applyBorder="1" applyAlignment="1">
      <alignment horizontal="center" vertical="center" wrapText="1"/>
    </xf>
    <xf numFmtId="0" fontId="5" fillId="34" borderId="0" xfId="0" applyFont="1" applyFill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4" fillId="30" borderId="10" xfId="0" applyFont="1" applyFill="1" applyBorder="1" applyAlignment="1" applyProtection="1">
      <alignment horizontal="center" vertical="center"/>
      <protection locked="0"/>
    </xf>
    <xf numFmtId="0" fontId="5" fillId="31" borderId="10" xfId="0" applyFont="1" applyFill="1" applyBorder="1" applyAlignment="1" applyProtection="1">
      <alignment horizontal="center" vertical="center"/>
      <protection hidden="1"/>
    </xf>
    <xf numFmtId="0" fontId="6" fillId="26" borderId="10" xfId="0" applyFont="1" applyFill="1" applyBorder="1" applyAlignment="1">
      <alignment horizontal="center" vertical="center"/>
    </xf>
    <xf numFmtId="0" fontId="5" fillId="24" borderId="10" xfId="0" applyFont="1" applyFill="1" applyBorder="1" applyAlignment="1">
      <alignment horizontal="center" vertical="center"/>
    </xf>
    <xf numFmtId="0" fontId="0" fillId="24" borderId="15" xfId="0" applyFill="1" applyBorder="1" applyAlignment="1">
      <alignment horizontal="center" vertical="center"/>
    </xf>
    <xf numFmtId="0" fontId="0" fillId="24" borderId="19" xfId="0" applyFill="1" applyBorder="1" applyAlignment="1">
      <alignment horizontal="center" vertical="center"/>
    </xf>
    <xf numFmtId="0" fontId="0" fillId="24" borderId="12" xfId="0" applyFill="1" applyBorder="1" applyAlignment="1">
      <alignment horizontal="center" vertical="center"/>
    </xf>
    <xf numFmtId="0" fontId="5" fillId="0" borderId="16" xfId="0" applyFont="1" applyBorder="1" applyAlignment="1">
      <alignment horizontal="center" vertical="center" wrapText="1"/>
    </xf>
    <xf numFmtId="0" fontId="5" fillId="0" borderId="17" xfId="0" applyFont="1" applyBorder="1" applyAlignment="1">
      <alignment horizontal="center" vertical="center" wrapText="1"/>
    </xf>
    <xf numFmtId="0" fontId="5" fillId="0" borderId="18" xfId="0" applyFont="1" applyBorder="1" applyAlignment="1">
      <alignment horizontal="center" vertical="center" wrapText="1"/>
    </xf>
    <xf numFmtId="0" fontId="5" fillId="0" borderId="13" xfId="0" applyFont="1" applyBorder="1" applyAlignment="1">
      <alignment horizontal="center" vertical="center" wrapText="1"/>
    </xf>
    <xf numFmtId="0" fontId="5" fillId="0" borderId="20" xfId="0" applyFont="1" applyBorder="1" applyAlignment="1">
      <alignment horizontal="center" vertical="center" wrapText="1"/>
    </xf>
    <xf numFmtId="0" fontId="5" fillId="0" borderId="14" xfId="0" applyFont="1" applyBorder="1" applyAlignment="1">
      <alignment horizontal="center" vertical="center" wrapText="1"/>
    </xf>
    <xf numFmtId="0" fontId="5" fillId="0" borderId="15" xfId="0" applyFont="1" applyBorder="1" applyAlignment="1">
      <alignment horizontal="center" vertical="center" wrapText="1"/>
    </xf>
    <xf numFmtId="0" fontId="5" fillId="0" borderId="19" xfId="0" applyFont="1" applyBorder="1" applyAlignment="1">
      <alignment horizontal="center" vertical="center" wrapText="1"/>
    </xf>
    <xf numFmtId="0" fontId="5" fillId="0" borderId="12" xfId="0" applyFont="1" applyBorder="1" applyAlignment="1">
      <alignment horizontal="center" vertical="center" wrapText="1"/>
    </xf>
    <xf numFmtId="0" fontId="4" fillId="0" borderId="0" xfId="0" applyFont="1" applyAlignment="1" applyProtection="1">
      <alignment horizontal="center" vertical="center"/>
      <protection locked="0"/>
    </xf>
    <xf numFmtId="0" fontId="5" fillId="0" borderId="0" xfId="0" applyFont="1" applyAlignment="1">
      <alignment horizontal="center" vertical="center"/>
    </xf>
    <xf numFmtId="0" fontId="5" fillId="0" borderId="10" xfId="0" applyFont="1" applyBorder="1" applyAlignment="1">
      <alignment horizontal="center" vertical="center"/>
    </xf>
    <xf numFmtId="0" fontId="5" fillId="0" borderId="15" xfId="0" applyFont="1" applyBorder="1" applyAlignment="1">
      <alignment horizontal="center" vertical="center"/>
    </xf>
    <xf numFmtId="0" fontId="5" fillId="0" borderId="12" xfId="0" applyFont="1" applyBorder="1" applyAlignment="1">
      <alignment horizontal="center" vertical="center"/>
    </xf>
    <xf numFmtId="0" fontId="5" fillId="0" borderId="16" xfId="0" applyFont="1" applyBorder="1" applyAlignment="1">
      <alignment horizontal="center" vertical="center"/>
    </xf>
    <xf numFmtId="0" fontId="5" fillId="0" borderId="18" xfId="0" applyFont="1" applyBorder="1" applyAlignment="1">
      <alignment horizontal="center" vertical="center"/>
    </xf>
    <xf numFmtId="0" fontId="5" fillId="0" borderId="16" xfId="0" applyFont="1" applyBorder="1" applyAlignment="1">
      <alignment horizontal="right" vertical="center"/>
    </xf>
    <xf numFmtId="0" fontId="5" fillId="0" borderId="18" xfId="0" applyFont="1" applyBorder="1" applyAlignment="1">
      <alignment horizontal="right" vertical="center"/>
    </xf>
  </cellXfs>
  <cellStyles count="148">
    <cellStyle name="20% - Accent1" xfId="1" builtinId="30" customBuiltin="1"/>
    <cellStyle name="20% - Accent1 2" xfId="2"/>
    <cellStyle name="20% - Accent1 3" xfId="3"/>
    <cellStyle name="20% - Accent2" xfId="4" builtinId="34" customBuiltin="1"/>
    <cellStyle name="20% - Accent2 2" xfId="5"/>
    <cellStyle name="20% - Accent2 3" xfId="6"/>
    <cellStyle name="20% - Accent3" xfId="7" builtinId="38" customBuiltin="1"/>
    <cellStyle name="20% - Accent3 2" xfId="8"/>
    <cellStyle name="20% - Accent3 3" xfId="9"/>
    <cellStyle name="20% - Accent4" xfId="10" builtinId="42" customBuiltin="1"/>
    <cellStyle name="20% - Accent4 2" xfId="11"/>
    <cellStyle name="20% - Accent4 3" xfId="12"/>
    <cellStyle name="20% - Accent5" xfId="13" builtinId="46" customBuiltin="1"/>
    <cellStyle name="20% - Accent5 2" xfId="14"/>
    <cellStyle name="20% - Accent5 3" xfId="15"/>
    <cellStyle name="20% - Accent6" xfId="16" builtinId="50" customBuiltin="1"/>
    <cellStyle name="20% - Accent6 2" xfId="17"/>
    <cellStyle name="20% - Accent6 3" xfId="18"/>
    <cellStyle name="40% - Accent1" xfId="19" builtinId="31" customBuiltin="1"/>
    <cellStyle name="40% - Accent1 2" xfId="20"/>
    <cellStyle name="40% - Accent1 3" xfId="21"/>
    <cellStyle name="40% - Accent2" xfId="22" builtinId="35" customBuiltin="1"/>
    <cellStyle name="40% - Accent2 2" xfId="23"/>
    <cellStyle name="40% - Accent2 3" xfId="24"/>
    <cellStyle name="40% - Accent3" xfId="25" builtinId="39" customBuiltin="1"/>
    <cellStyle name="40% - Accent3 2" xfId="26"/>
    <cellStyle name="40% - Accent3 3" xfId="27"/>
    <cellStyle name="40% - Accent4" xfId="28" builtinId="43" customBuiltin="1"/>
    <cellStyle name="40% - Accent4 2" xfId="29"/>
    <cellStyle name="40% - Accent4 3" xfId="30"/>
    <cellStyle name="40% - Accent5" xfId="31" builtinId="47" customBuiltin="1"/>
    <cellStyle name="40% - Accent5 2" xfId="32"/>
    <cellStyle name="40% - Accent5 3" xfId="33"/>
    <cellStyle name="40% - Accent6" xfId="34" builtinId="51" customBuiltin="1"/>
    <cellStyle name="40% - Accent6 2" xfId="35"/>
    <cellStyle name="40% - Accent6 3" xfId="36"/>
    <cellStyle name="60% - Accent1" xfId="37" builtinId="32" customBuiltin="1"/>
    <cellStyle name="60% - Accent1 2" xfId="38"/>
    <cellStyle name="60% - Accent1 3" xfId="39"/>
    <cellStyle name="60% - Accent2" xfId="40" builtinId="36" customBuiltin="1"/>
    <cellStyle name="60% - Accent2 2" xfId="41"/>
    <cellStyle name="60% - Accent2 3" xfId="42"/>
    <cellStyle name="60% - Accent3" xfId="43" builtinId="40" customBuiltin="1"/>
    <cellStyle name="60% - Accent3 2" xfId="44"/>
    <cellStyle name="60% - Accent3 3" xfId="45"/>
    <cellStyle name="60% - Accent4" xfId="46" builtinId="44" customBuiltin="1"/>
    <cellStyle name="60% - Accent4 2" xfId="47"/>
    <cellStyle name="60% - Accent4 3" xfId="48"/>
    <cellStyle name="60% - Accent5" xfId="49" builtinId="48" customBuiltin="1"/>
    <cellStyle name="60% - Accent5 2" xfId="50"/>
    <cellStyle name="60% - Accent5 3" xfId="51"/>
    <cellStyle name="60% - Accent6" xfId="52" builtinId="52" customBuiltin="1"/>
    <cellStyle name="60% - Accent6 2" xfId="53"/>
    <cellStyle name="60% - Accent6 3" xfId="54"/>
    <cellStyle name="Accent1" xfId="55" builtinId="29" customBuiltin="1"/>
    <cellStyle name="Accent1 2" xfId="56"/>
    <cellStyle name="Accent1 3" xfId="57"/>
    <cellStyle name="Accent2" xfId="58" builtinId="33" customBuiltin="1"/>
    <cellStyle name="Accent2 2" xfId="59"/>
    <cellStyle name="Accent2 3" xfId="60"/>
    <cellStyle name="Accent3" xfId="61" builtinId="37" customBuiltin="1"/>
    <cellStyle name="Accent3 2" xfId="62"/>
    <cellStyle name="Accent3 3" xfId="63"/>
    <cellStyle name="Accent4" xfId="64" builtinId="41" customBuiltin="1"/>
    <cellStyle name="Accent4 2" xfId="65"/>
    <cellStyle name="Accent4 3" xfId="66"/>
    <cellStyle name="Accent5" xfId="67" builtinId="45" customBuiltin="1"/>
    <cellStyle name="Accent5 2" xfId="68"/>
    <cellStyle name="Accent5 3" xfId="69"/>
    <cellStyle name="Accent6" xfId="70" builtinId="49" customBuiltin="1"/>
    <cellStyle name="Accent6 2" xfId="71"/>
    <cellStyle name="Accent6 3" xfId="72"/>
    <cellStyle name="Bad" xfId="73" builtinId="27" customBuiltin="1"/>
    <cellStyle name="Bad 2" xfId="74"/>
    <cellStyle name="Bad 3" xfId="75"/>
    <cellStyle name="Calculation" xfId="76" builtinId="22" customBuiltin="1"/>
    <cellStyle name="Calculation 2" xfId="77"/>
    <cellStyle name="Calculation 3" xfId="78"/>
    <cellStyle name="Check Cell" xfId="79" builtinId="23" customBuiltin="1"/>
    <cellStyle name="Check Cell 2" xfId="80"/>
    <cellStyle name="Check Cell 3" xfId="81"/>
    <cellStyle name="Excel Built-in Normal" xfId="82"/>
    <cellStyle name="Explanatory Text" xfId="83" builtinId="53" customBuiltin="1"/>
    <cellStyle name="Explanatory Text 2" xfId="84"/>
    <cellStyle name="Explanatory Text 3" xfId="85"/>
    <cellStyle name="Good" xfId="86" builtinId="26" customBuiltin="1"/>
    <cellStyle name="Good 2" xfId="87"/>
    <cellStyle name="Good 3" xfId="88"/>
    <cellStyle name="Heading 1" xfId="89" builtinId="16" customBuiltin="1"/>
    <cellStyle name="Heading 1 2" xfId="90"/>
    <cellStyle name="Heading 1 3" xfId="91"/>
    <cellStyle name="Heading 2" xfId="92" builtinId="17" customBuiltin="1"/>
    <cellStyle name="Heading 2 2" xfId="93"/>
    <cellStyle name="Heading 2 3" xfId="94"/>
    <cellStyle name="Heading 3" xfId="95" builtinId="18" customBuiltin="1"/>
    <cellStyle name="Heading 3 2" xfId="96"/>
    <cellStyle name="Heading 3 3" xfId="97"/>
    <cellStyle name="Heading 4" xfId="98" builtinId="19" customBuiltin="1"/>
    <cellStyle name="Heading 4 2" xfId="99"/>
    <cellStyle name="Heading 4 3" xfId="100"/>
    <cellStyle name="Input" xfId="101" builtinId="20" customBuiltin="1"/>
    <cellStyle name="Input 2" xfId="102"/>
    <cellStyle name="Input 3" xfId="103"/>
    <cellStyle name="Linked Cell" xfId="104" builtinId="24" customBuiltin="1"/>
    <cellStyle name="Linked Cell 2" xfId="105"/>
    <cellStyle name="Linked Cell 3" xfId="106"/>
    <cellStyle name="Neutral" xfId="107" builtinId="28" customBuiltin="1"/>
    <cellStyle name="Neutral 2" xfId="108"/>
    <cellStyle name="Neutral 3" xfId="109"/>
    <cellStyle name="Normal" xfId="0" builtinId="0"/>
    <cellStyle name="Normal 11" xfId="110"/>
    <cellStyle name="Normal 12" xfId="111"/>
    <cellStyle name="Normal 12 2" xfId="112"/>
    <cellStyle name="Normal 15" xfId="113"/>
    <cellStyle name="Normal 16" xfId="114"/>
    <cellStyle name="Normal 2" xfId="115"/>
    <cellStyle name="Normal 2 2" xfId="116"/>
    <cellStyle name="Normal 2 2 2" xfId="117"/>
    <cellStyle name="Normal 2 3" xfId="118"/>
    <cellStyle name="Normal 2 4" xfId="119"/>
    <cellStyle name="Normal 2 5" xfId="120"/>
    <cellStyle name="Normal 3" xfId="121"/>
    <cellStyle name="Normal 3 2" xfId="122"/>
    <cellStyle name="Normal 3 3" xfId="123"/>
    <cellStyle name="Normal 3 4" xfId="124"/>
    <cellStyle name="Normal 3 5" xfId="125"/>
    <cellStyle name="Normal 3 6" xfId="126"/>
    <cellStyle name="Normal 4" xfId="127"/>
    <cellStyle name="Normal 4 2" xfId="128"/>
    <cellStyle name="Normal 4 3" xfId="129"/>
    <cellStyle name="Normal 5" xfId="130"/>
    <cellStyle name="Normal 6" xfId="131"/>
    <cellStyle name="Normal 7" xfId="132"/>
    <cellStyle name="Note" xfId="133" builtinId="10" customBuiltin="1"/>
    <cellStyle name="Note 2" xfId="134"/>
    <cellStyle name="Note 3" xfId="135"/>
    <cellStyle name="Output" xfId="136" builtinId="21" customBuiltin="1"/>
    <cellStyle name="Output 2" xfId="137"/>
    <cellStyle name="Output 3" xfId="138"/>
    <cellStyle name="Title" xfId="139" builtinId="15" customBuiltin="1"/>
    <cellStyle name="Title 2" xfId="140"/>
    <cellStyle name="Title 3" xfId="141"/>
    <cellStyle name="Total" xfId="142" builtinId="25" customBuiltin="1"/>
    <cellStyle name="Total 2" xfId="143"/>
    <cellStyle name="Total 3" xfId="144"/>
    <cellStyle name="Warning Text" xfId="145" builtinId="11" customBuiltin="1"/>
    <cellStyle name="Warning Text 2" xfId="146"/>
    <cellStyle name="Warning Text 3" xfId="147"/>
  </cellStyles>
  <dxfs count="2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8" Type="http://schemas.openxmlformats.org/officeDocument/2006/relationships/worksheet" Target="worksheets/sheet8.xml"/><Relationship Id="rId51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38100</xdr:colOff>
      <xdr:row>0</xdr:row>
      <xdr:rowOff>0</xdr:rowOff>
    </xdr:from>
    <xdr:to>
      <xdr:col>19</xdr:col>
      <xdr:colOff>371475</xdr:colOff>
      <xdr:row>5</xdr:row>
      <xdr:rowOff>152400</xdr:rowOff>
    </xdr:to>
    <xdr:pic>
      <xdr:nvPicPr>
        <xdr:cNvPr id="49749" name="Picture 1" descr="bom new logo 15081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0" y="0"/>
          <a:ext cx="2095500" cy="962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438150</xdr:colOff>
      <xdr:row>0</xdr:row>
      <xdr:rowOff>0</xdr:rowOff>
    </xdr:from>
    <xdr:to>
      <xdr:col>20</xdr:col>
      <xdr:colOff>209550</xdr:colOff>
      <xdr:row>3</xdr:row>
      <xdr:rowOff>152400</xdr:rowOff>
    </xdr:to>
    <xdr:pic>
      <xdr:nvPicPr>
        <xdr:cNvPr id="51316" name="Picture 1" descr="bom new logo 15081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77200" y="0"/>
          <a:ext cx="285750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361950</xdr:colOff>
      <xdr:row>1</xdr:row>
      <xdr:rowOff>0</xdr:rowOff>
    </xdr:from>
    <xdr:to>
      <xdr:col>10</xdr:col>
      <xdr:colOff>333375</xdr:colOff>
      <xdr:row>4</xdr:row>
      <xdr:rowOff>133350</xdr:rowOff>
    </xdr:to>
    <xdr:pic>
      <xdr:nvPicPr>
        <xdr:cNvPr id="52340" name="Picture 2" descr="bom new logo 15081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14725" y="161925"/>
          <a:ext cx="2876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457200</xdr:colOff>
      <xdr:row>0</xdr:row>
      <xdr:rowOff>9525</xdr:rowOff>
    </xdr:from>
    <xdr:to>
      <xdr:col>9</xdr:col>
      <xdr:colOff>152400</xdr:colOff>
      <xdr:row>6</xdr:row>
      <xdr:rowOff>0</xdr:rowOff>
    </xdr:to>
    <xdr:pic>
      <xdr:nvPicPr>
        <xdr:cNvPr id="53364" name="Picture 1" descr="bom new logo 15081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9525"/>
          <a:ext cx="2876550" cy="962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K8"/>
  <sheetViews>
    <sheetView workbookViewId="0">
      <selection activeCell="B8" sqref="B8"/>
    </sheetView>
  </sheetViews>
  <sheetFormatPr defaultRowHeight="12.75"/>
  <cols>
    <col min="2" max="2" width="28.7109375" style="1" customWidth="1"/>
  </cols>
  <sheetData>
    <row r="2" spans="2:11">
      <c r="B2" s="341" t="s">
        <v>0</v>
      </c>
      <c r="C2" s="342"/>
      <c r="D2" s="342"/>
      <c r="E2" s="342"/>
      <c r="F2" s="342"/>
      <c r="G2" s="342"/>
      <c r="H2" s="342"/>
      <c r="I2" s="342"/>
      <c r="J2" s="342"/>
      <c r="K2" s="342"/>
    </row>
    <row r="4" spans="2:11">
      <c r="B4" s="1" t="s">
        <v>1</v>
      </c>
    </row>
    <row r="6" spans="2:11" ht="25.5">
      <c r="B6" s="264" t="s">
        <v>2</v>
      </c>
    </row>
    <row r="8" spans="2:11" ht="25.5">
      <c r="B8" s="264" t="s">
        <v>3</v>
      </c>
    </row>
  </sheetData>
  <mergeCells count="1">
    <mergeCell ref="B2:K2"/>
  </mergeCells>
  <pageMargins left="0.7" right="0.7" top="0.75" bottom="0.75" header="0.3" footer="0.3"/>
  <pageSetup paperSize="9" orientation="portrait" horizontalDpi="0" verticalDpi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>
    <tabColor theme="0"/>
  </sheetPr>
  <dimension ref="A1:K58"/>
  <sheetViews>
    <sheetView workbookViewId="0">
      <pane xSplit="2" ySplit="6" topLeftCell="C7" activePane="bottomRight" state="frozen"/>
      <selection activeCell="L17" sqref="L17"/>
      <selection pane="topRight" activeCell="L17" sqref="L17"/>
      <selection pane="bottomLeft" activeCell="L17" sqref="L17"/>
      <selection pane="bottomRight" activeCell="D58" sqref="D58"/>
    </sheetView>
  </sheetViews>
  <sheetFormatPr defaultRowHeight="12.75"/>
  <cols>
    <col min="1" max="1" width="5.7109375" style="2" customWidth="1"/>
    <col min="2" max="2" width="20.7109375" style="2" customWidth="1"/>
    <col min="3" max="8" width="12.7109375" style="2" customWidth="1"/>
    <col min="9" max="9" width="9.5703125" style="2" bestFit="1" customWidth="1"/>
    <col min="10" max="10" width="9.140625" style="2" customWidth="1"/>
    <col min="11" max="16384" width="9.140625" style="2"/>
  </cols>
  <sheetData>
    <row r="1" spans="1:11" ht="18">
      <c r="A1" s="418" t="e">
        <f>#REF!</f>
        <v>#REF!</v>
      </c>
      <c r="B1" s="418"/>
      <c r="C1" s="418"/>
      <c r="D1" s="418"/>
      <c r="E1" s="418"/>
      <c r="F1" s="418"/>
      <c r="G1" s="182"/>
      <c r="H1" s="182"/>
    </row>
    <row r="3" spans="1:11" ht="15.75">
      <c r="A3" s="403" t="s">
        <v>236</v>
      </c>
      <c r="B3" s="403"/>
      <c r="C3" s="403"/>
      <c r="D3" s="403"/>
      <c r="E3" s="403"/>
      <c r="F3" s="403"/>
      <c r="G3" s="183"/>
      <c r="H3" s="183"/>
    </row>
    <row r="6" spans="1:11" ht="38.25">
      <c r="A6" s="37" t="s">
        <v>7</v>
      </c>
      <c r="B6" s="37" t="s">
        <v>64</v>
      </c>
      <c r="C6" s="37" t="s">
        <v>229</v>
      </c>
      <c r="D6" s="37" t="s">
        <v>230</v>
      </c>
      <c r="E6" s="37" t="s">
        <v>231</v>
      </c>
      <c r="F6" s="37" t="s">
        <v>237</v>
      </c>
      <c r="G6" s="37" t="s">
        <v>238</v>
      </c>
      <c r="H6" s="37" t="s">
        <v>239</v>
      </c>
      <c r="I6" s="407" t="s">
        <v>232</v>
      </c>
      <c r="J6" s="407"/>
      <c r="K6" s="407"/>
    </row>
    <row r="7" spans="1:11">
      <c r="A7" s="37"/>
      <c r="B7" s="37"/>
      <c r="C7" s="37"/>
      <c r="D7" s="37"/>
      <c r="E7" s="37"/>
      <c r="F7" s="37"/>
      <c r="G7" s="37"/>
      <c r="H7" s="37"/>
      <c r="I7" s="37" t="s">
        <v>11</v>
      </c>
      <c r="J7" s="37" t="s">
        <v>12</v>
      </c>
      <c r="K7" s="65" t="s">
        <v>10</v>
      </c>
    </row>
    <row r="8" spans="1:11">
      <c r="A8" s="5">
        <v>1</v>
      </c>
      <c r="B8" s="17" t="s">
        <v>130</v>
      </c>
      <c r="C8" s="26">
        <f>'Cons Bankwise'!D25</f>
        <v>181911.07</v>
      </c>
      <c r="D8" s="26">
        <f>'Cons Bankwise'!F25</f>
        <v>2731.31</v>
      </c>
      <c r="E8" s="26">
        <f t="shared" ref="E8:E19" si="0">C8+D8</f>
        <v>184642.38</v>
      </c>
      <c r="F8" s="26">
        <f>'Cons Bankwise'!H25</f>
        <v>6685.29</v>
      </c>
      <c r="G8" s="26">
        <f>'Cons Bankwise'!J25</f>
        <v>63685</v>
      </c>
      <c r="H8" s="26">
        <f t="shared" ref="H8:H19" si="1">F8+G8</f>
        <v>70370.289999999994</v>
      </c>
      <c r="I8" s="185">
        <f t="shared" ref="I8:I19" si="2">F8/C8*100</f>
        <v>3.6750319812862404</v>
      </c>
      <c r="J8" s="185">
        <f t="shared" ref="J8:J19" si="3">G8/D8*100</f>
        <v>2331.6650252076843</v>
      </c>
      <c r="K8" s="185">
        <f t="shared" ref="K8:K19" si="4">H8/E8*100</f>
        <v>38.111667538080908</v>
      </c>
    </row>
    <row r="9" spans="1:11">
      <c r="A9" s="5">
        <v>2</v>
      </c>
      <c r="B9" s="17" t="s">
        <v>127</v>
      </c>
      <c r="C9" s="26">
        <f>'Cons Bankwise'!D22</f>
        <v>43530.17</v>
      </c>
      <c r="D9" s="26">
        <f>'Cons Bankwise'!F22</f>
        <v>969.14</v>
      </c>
      <c r="E9" s="26">
        <f t="shared" si="0"/>
        <v>44499.31</v>
      </c>
      <c r="F9" s="26">
        <f>'Cons Bankwise'!H22</f>
        <v>1846.25</v>
      </c>
      <c r="G9" s="26">
        <f>'Cons Bankwise'!J22</f>
        <v>16394</v>
      </c>
      <c r="H9" s="26">
        <f t="shared" si="1"/>
        <v>18240.25</v>
      </c>
      <c r="I9" s="185">
        <f t="shared" si="2"/>
        <v>4.2413112560782551</v>
      </c>
      <c r="J9" s="185">
        <f t="shared" si="3"/>
        <v>1691.602864395237</v>
      </c>
      <c r="K9" s="185">
        <f t="shared" si="4"/>
        <v>40.989961417379284</v>
      </c>
    </row>
    <row r="10" spans="1:11">
      <c r="A10" s="5">
        <v>3</v>
      </c>
      <c r="B10" s="17" t="s">
        <v>135</v>
      </c>
      <c r="C10" s="26">
        <f>'Cons Bankwise'!D30</f>
        <v>3263.11</v>
      </c>
      <c r="D10" s="26">
        <f>'Cons Bankwise'!F30</f>
        <v>130</v>
      </c>
      <c r="E10" s="26">
        <f t="shared" si="0"/>
        <v>3393.11</v>
      </c>
      <c r="F10" s="26">
        <f>'Cons Bankwise'!H30</f>
        <v>57.89</v>
      </c>
      <c r="G10" s="26">
        <f>'Cons Bankwise'!J30</f>
        <v>879</v>
      </c>
      <c r="H10" s="26">
        <f t="shared" si="1"/>
        <v>936.89</v>
      </c>
      <c r="I10" s="185">
        <f t="shared" si="2"/>
        <v>1.7740744259310901</v>
      </c>
      <c r="J10" s="185">
        <f t="shared" si="3"/>
        <v>676.15384615384619</v>
      </c>
      <c r="K10" s="185">
        <f t="shared" si="4"/>
        <v>27.611542213485563</v>
      </c>
    </row>
    <row r="11" spans="1:11">
      <c r="A11" s="5">
        <v>4</v>
      </c>
      <c r="B11" s="17" t="s">
        <v>190</v>
      </c>
      <c r="C11" s="26">
        <f>'Cons Bankwise'!D23</f>
        <v>808478.33</v>
      </c>
      <c r="D11" s="26">
        <f>'Cons Bankwise'!F23</f>
        <v>5275.92</v>
      </c>
      <c r="E11" s="26">
        <f t="shared" si="0"/>
        <v>813754.25</v>
      </c>
      <c r="F11" s="26">
        <f>'Cons Bankwise'!H23</f>
        <v>19806.12</v>
      </c>
      <c r="G11" s="26">
        <f>'Cons Bankwise'!J23</f>
        <v>304544</v>
      </c>
      <c r="H11" s="26">
        <f t="shared" si="1"/>
        <v>324350.12</v>
      </c>
      <c r="I11" s="185">
        <f t="shared" si="2"/>
        <v>2.4498022105304913</v>
      </c>
      <c r="J11" s="185">
        <f t="shared" si="3"/>
        <v>5772.3392318306569</v>
      </c>
      <c r="K11" s="185">
        <f t="shared" si="4"/>
        <v>39.85848553171919</v>
      </c>
    </row>
    <row r="12" spans="1:11">
      <c r="A12" s="5">
        <v>5</v>
      </c>
      <c r="B12" s="17" t="s">
        <v>191</v>
      </c>
      <c r="C12" s="26">
        <f>'Cons Bankwise'!D27</f>
        <v>68746</v>
      </c>
      <c r="D12" s="26">
        <f>'Cons Bankwise'!F27</f>
        <v>2051.94</v>
      </c>
      <c r="E12" s="26">
        <f t="shared" si="0"/>
        <v>70797.94</v>
      </c>
      <c r="F12" s="26">
        <f>'Cons Bankwise'!H27</f>
        <v>1624.32</v>
      </c>
      <c r="G12" s="26">
        <f>'Cons Bankwise'!J27</f>
        <v>28273</v>
      </c>
      <c r="H12" s="26">
        <f t="shared" si="1"/>
        <v>29897.32</v>
      </c>
      <c r="I12" s="185">
        <f t="shared" si="2"/>
        <v>2.3627847438396414</v>
      </c>
      <c r="J12" s="185">
        <f t="shared" si="3"/>
        <v>1377.8667992241487</v>
      </c>
      <c r="K12" s="185">
        <f t="shared" si="4"/>
        <v>42.229081806617536</v>
      </c>
    </row>
    <row r="13" spans="1:11">
      <c r="A13" s="5">
        <v>6</v>
      </c>
      <c r="B13" s="17" t="s">
        <v>126</v>
      </c>
      <c r="C13" s="26">
        <f>'Cons Bankwise'!D21</f>
        <v>1260.8599999999999</v>
      </c>
      <c r="D13" s="26">
        <f>'Cons Bankwise'!F21</f>
        <v>126</v>
      </c>
      <c r="E13" s="26">
        <f t="shared" si="0"/>
        <v>1386.86</v>
      </c>
      <c r="F13" s="26">
        <f>'Cons Bankwise'!H21</f>
        <v>4</v>
      </c>
      <c r="G13" s="26">
        <f>'Cons Bankwise'!J21</f>
        <v>659</v>
      </c>
      <c r="H13" s="26">
        <f t="shared" si="1"/>
        <v>663</v>
      </c>
      <c r="I13" s="185">
        <f t="shared" si="2"/>
        <v>0.31724378598734199</v>
      </c>
      <c r="J13" s="185">
        <f t="shared" si="3"/>
        <v>523.01587301587301</v>
      </c>
      <c r="K13" s="185">
        <f t="shared" si="4"/>
        <v>47.805834763422411</v>
      </c>
    </row>
    <row r="14" spans="1:11">
      <c r="A14" s="5">
        <v>7</v>
      </c>
      <c r="B14" s="17" t="s">
        <v>136</v>
      </c>
      <c r="C14" s="26">
        <f>'Cons Bankwise'!D31</f>
        <v>0</v>
      </c>
      <c r="D14" s="26">
        <f>'Cons Bankwise'!F31</f>
        <v>250</v>
      </c>
      <c r="E14" s="26">
        <f t="shared" si="0"/>
        <v>250</v>
      </c>
      <c r="F14" s="26">
        <f>'Cons Bankwise'!H31</f>
        <v>0</v>
      </c>
      <c r="G14" s="26">
        <f>'Cons Bankwise'!J31</f>
        <v>0</v>
      </c>
      <c r="H14" s="26">
        <f t="shared" si="1"/>
        <v>0</v>
      </c>
      <c r="I14" s="185" t="e">
        <f t="shared" si="2"/>
        <v>#DIV/0!</v>
      </c>
      <c r="J14" s="185">
        <f t="shared" si="3"/>
        <v>0</v>
      </c>
      <c r="K14" s="185">
        <f t="shared" si="4"/>
        <v>0</v>
      </c>
    </row>
    <row r="15" spans="1:11">
      <c r="A15" s="5">
        <v>8</v>
      </c>
      <c r="B15" s="17" t="s">
        <v>137</v>
      </c>
      <c r="C15" s="26">
        <f>'Cons Bankwise'!D32</f>
        <v>34548</v>
      </c>
      <c r="D15" s="26">
        <f>'Cons Bankwise'!F32</f>
        <v>1125</v>
      </c>
      <c r="E15" s="26">
        <f t="shared" si="0"/>
        <v>35673</v>
      </c>
      <c r="F15" s="26">
        <f>'Cons Bankwise'!H32</f>
        <v>915</v>
      </c>
      <c r="G15" s="26">
        <f>'Cons Bankwise'!J32</f>
        <v>13944</v>
      </c>
      <c r="H15" s="26">
        <f t="shared" si="1"/>
        <v>14859</v>
      </c>
      <c r="I15" s="185">
        <f t="shared" si="2"/>
        <v>2.648489058700938</v>
      </c>
      <c r="J15" s="185">
        <f t="shared" si="3"/>
        <v>1239.4666666666667</v>
      </c>
      <c r="K15" s="185">
        <f t="shared" si="4"/>
        <v>41.653351274072833</v>
      </c>
    </row>
    <row r="16" spans="1:11">
      <c r="A16" s="5">
        <v>9</v>
      </c>
      <c r="B16" s="17" t="s">
        <v>134</v>
      </c>
      <c r="C16" s="26">
        <f>'Cons Bankwise'!D29</f>
        <v>1004.11</v>
      </c>
      <c r="D16" s="26">
        <f>'Cons Bankwise'!F29</f>
        <v>4</v>
      </c>
      <c r="E16" s="26">
        <f t="shared" si="0"/>
        <v>1008.11</v>
      </c>
      <c r="F16" s="26">
        <f>'Cons Bankwise'!H29</f>
        <v>4.8899999999999997</v>
      </c>
      <c r="G16" s="26">
        <f>'Cons Bankwise'!J29</f>
        <v>131</v>
      </c>
      <c r="H16" s="26">
        <f t="shared" si="1"/>
        <v>135.88999999999999</v>
      </c>
      <c r="I16" s="185">
        <f t="shared" si="2"/>
        <v>0.48699843642628793</v>
      </c>
      <c r="J16" s="185">
        <f t="shared" si="3"/>
        <v>3275</v>
      </c>
      <c r="K16" s="185">
        <f t="shared" si="4"/>
        <v>13.479679796847567</v>
      </c>
    </row>
    <row r="17" spans="1:11">
      <c r="A17" s="5">
        <v>10</v>
      </c>
      <c r="B17" s="17" t="s">
        <v>129</v>
      </c>
      <c r="C17" s="26">
        <f>'Cons Bankwise'!D24</f>
        <v>29366.41</v>
      </c>
      <c r="D17" s="26">
        <f>'Cons Bankwise'!F24</f>
        <v>436.69</v>
      </c>
      <c r="E17" s="26">
        <f t="shared" si="0"/>
        <v>29803.1</v>
      </c>
      <c r="F17" s="26">
        <f>'Cons Bankwise'!H24</f>
        <v>1125.04</v>
      </c>
      <c r="G17" s="26">
        <f>'Cons Bankwise'!J24</f>
        <v>10643</v>
      </c>
      <c r="H17" s="26">
        <f t="shared" si="1"/>
        <v>11768.04</v>
      </c>
      <c r="I17" s="185">
        <f t="shared" si="2"/>
        <v>3.8310436992468602</v>
      </c>
      <c r="J17" s="185">
        <f t="shared" si="3"/>
        <v>2437.1980123199523</v>
      </c>
      <c r="K17" s="185">
        <f t="shared" si="4"/>
        <v>39.485959514278726</v>
      </c>
    </row>
    <row r="18" spans="1:11">
      <c r="A18" s="5">
        <v>11</v>
      </c>
      <c r="B18" s="17" t="s">
        <v>131</v>
      </c>
      <c r="C18" s="26">
        <f>'Cons Bankwise'!D26</f>
        <v>2292149.23</v>
      </c>
      <c r="D18" s="26">
        <f>'Cons Bankwise'!F26</f>
        <v>23293.629999999997</v>
      </c>
      <c r="E18" s="26">
        <f t="shared" si="0"/>
        <v>2315442.86</v>
      </c>
      <c r="F18" s="26">
        <f>'Cons Bankwise'!H26</f>
        <v>66371.89</v>
      </c>
      <c r="G18" s="26">
        <f>'Cons Bankwise'!J26</f>
        <v>869767</v>
      </c>
      <c r="H18" s="26">
        <f t="shared" si="1"/>
        <v>936138.89</v>
      </c>
      <c r="I18" s="185">
        <f t="shared" si="2"/>
        <v>2.8956181880007872</v>
      </c>
      <c r="J18" s="185">
        <f t="shared" si="3"/>
        <v>3733.926399620841</v>
      </c>
      <c r="K18" s="185">
        <f t="shared" si="4"/>
        <v>40.430230698934203</v>
      </c>
    </row>
    <row r="19" spans="1:11">
      <c r="A19" s="5">
        <v>12</v>
      </c>
      <c r="B19" s="17" t="s">
        <v>192</v>
      </c>
      <c r="C19" s="26">
        <f>'Cons Bankwise'!D28</f>
        <v>1436</v>
      </c>
      <c r="D19" s="26">
        <f>'Cons Bankwise'!F28</f>
        <v>105</v>
      </c>
      <c r="E19" s="26">
        <f t="shared" si="0"/>
        <v>1541</v>
      </c>
      <c r="F19" s="26">
        <f>'Cons Bankwise'!H28</f>
        <v>21</v>
      </c>
      <c r="G19" s="26">
        <f>'Cons Bankwise'!J28</f>
        <v>858</v>
      </c>
      <c r="H19" s="26">
        <f t="shared" si="1"/>
        <v>879</v>
      </c>
      <c r="I19" s="185">
        <f t="shared" si="2"/>
        <v>1.4623955431754874</v>
      </c>
      <c r="J19" s="185">
        <f t="shared" si="3"/>
        <v>817.14285714285711</v>
      </c>
      <c r="K19" s="185">
        <f t="shared" si="4"/>
        <v>57.040882543802731</v>
      </c>
    </row>
    <row r="20" spans="1:11">
      <c r="A20" s="5"/>
      <c r="B20" s="17"/>
      <c r="C20" s="26"/>
      <c r="D20" s="26"/>
      <c r="E20" s="26"/>
      <c r="F20" s="26"/>
      <c r="G20" s="26"/>
      <c r="H20" s="26"/>
      <c r="I20" s="185"/>
      <c r="J20" s="185"/>
      <c r="K20" s="185"/>
    </row>
    <row r="21" spans="1:11">
      <c r="A21" s="5">
        <v>13</v>
      </c>
      <c r="B21" s="46" t="s">
        <v>147</v>
      </c>
      <c r="C21" s="26">
        <f>'Cons Bankwise'!D42</f>
        <v>12042</v>
      </c>
      <c r="D21" s="26">
        <f>'Cons Bankwise'!F42</f>
        <v>680</v>
      </c>
      <c r="E21" s="26">
        <f t="shared" ref="E21:E34" si="5">C21+D21</f>
        <v>12722</v>
      </c>
      <c r="F21" s="26">
        <f>'Cons Bankwise'!H42</f>
        <v>2774</v>
      </c>
      <c r="G21" s="26">
        <f>'Cons Bankwise'!J42</f>
        <v>3143</v>
      </c>
      <c r="H21" s="26">
        <f t="shared" ref="H21:H34" si="6">F21+G21</f>
        <v>5917</v>
      </c>
      <c r="I21" s="185">
        <f t="shared" ref="I21:I34" si="7">F21/C21*100</f>
        <v>23.036040524829762</v>
      </c>
      <c r="J21" s="185">
        <f t="shared" ref="J21:J34" si="8">G21/D21*100</f>
        <v>462.20588235294116</v>
      </c>
      <c r="K21" s="185">
        <f t="shared" ref="K21:K34" si="9">H21/E21*100</f>
        <v>46.509982707121523</v>
      </c>
    </row>
    <row r="22" spans="1:11">
      <c r="A22" s="5">
        <v>14</v>
      </c>
      <c r="B22" s="46" t="s">
        <v>194</v>
      </c>
      <c r="C22" s="26">
        <f>'Cons Bankwise'!D38</f>
        <v>701.57</v>
      </c>
      <c r="D22" s="26">
        <f>'Cons Bankwise'!F38</f>
        <v>37</v>
      </c>
      <c r="E22" s="26">
        <f t="shared" si="5"/>
        <v>738.57</v>
      </c>
      <c r="F22" s="26">
        <f>'Cons Bankwise'!H38</f>
        <v>38</v>
      </c>
      <c r="G22" s="26">
        <f>'Cons Bankwise'!J38</f>
        <v>368</v>
      </c>
      <c r="H22" s="26">
        <f t="shared" si="6"/>
        <v>406</v>
      </c>
      <c r="I22" s="185">
        <f t="shared" si="7"/>
        <v>5.4164231651866528</v>
      </c>
      <c r="J22" s="185">
        <f t="shared" si="8"/>
        <v>994.59459459459458</v>
      </c>
      <c r="K22" s="185">
        <f t="shared" si="9"/>
        <v>54.971092787413511</v>
      </c>
    </row>
    <row r="23" spans="1:11">
      <c r="A23" s="5">
        <v>15</v>
      </c>
      <c r="B23" s="57" t="s">
        <v>198</v>
      </c>
      <c r="C23" s="26">
        <f>'Cons Bankwise'!D47</f>
        <v>0</v>
      </c>
      <c r="D23" s="26">
        <f>'Cons Bankwise'!F47</f>
        <v>0</v>
      </c>
      <c r="E23" s="26">
        <f t="shared" si="5"/>
        <v>0</v>
      </c>
      <c r="F23" s="26">
        <f>'Cons Bankwise'!H47</f>
        <v>0</v>
      </c>
      <c r="G23" s="26">
        <f>'Cons Bankwise'!J47</f>
        <v>1</v>
      </c>
      <c r="H23" s="26">
        <f t="shared" si="6"/>
        <v>1</v>
      </c>
      <c r="I23" s="185" t="e">
        <f t="shared" si="7"/>
        <v>#DIV/0!</v>
      </c>
      <c r="J23" s="185" t="e">
        <f t="shared" si="8"/>
        <v>#DIV/0!</v>
      </c>
      <c r="K23" s="185" t="e">
        <f t="shared" si="9"/>
        <v>#DIV/0!</v>
      </c>
    </row>
    <row r="24" spans="1:11">
      <c r="A24" s="5">
        <v>16</v>
      </c>
      <c r="B24" s="46" t="s">
        <v>140</v>
      </c>
      <c r="C24" s="26">
        <f>'Cons Bankwise'!D36</f>
        <v>5225</v>
      </c>
      <c r="D24" s="26">
        <f>'Cons Bankwise'!F36</f>
        <v>144</v>
      </c>
      <c r="E24" s="26">
        <f t="shared" si="5"/>
        <v>5369</v>
      </c>
      <c r="F24" s="26">
        <f>'Cons Bankwise'!H36</f>
        <v>234</v>
      </c>
      <c r="G24" s="26">
        <f>'Cons Bankwise'!J36</f>
        <v>1350</v>
      </c>
      <c r="H24" s="26">
        <f t="shared" si="6"/>
        <v>1584</v>
      </c>
      <c r="I24" s="185">
        <f t="shared" si="7"/>
        <v>4.4784688995215305</v>
      </c>
      <c r="J24" s="185">
        <f t="shared" si="8"/>
        <v>937.5</v>
      </c>
      <c r="K24" s="185">
        <f t="shared" si="9"/>
        <v>29.502700689141363</v>
      </c>
    </row>
    <row r="25" spans="1:11">
      <c r="A25" s="5">
        <v>17</v>
      </c>
      <c r="B25" s="46" t="s">
        <v>195</v>
      </c>
      <c r="C25" s="26">
        <f>'Cons Bankwise'!D43</f>
        <v>574013.45999999985</v>
      </c>
      <c r="D25" s="26">
        <f>'Cons Bankwise'!F43</f>
        <v>11537.699999999999</v>
      </c>
      <c r="E25" s="26">
        <f t="shared" si="5"/>
        <v>585551.1599999998</v>
      </c>
      <c r="F25" s="26">
        <f>'Cons Bankwise'!H43</f>
        <v>19727.050000000003</v>
      </c>
      <c r="G25" s="26">
        <f>'Cons Bankwise'!J43</f>
        <v>218828</v>
      </c>
      <c r="H25" s="26">
        <f t="shared" si="6"/>
        <v>238555.05</v>
      </c>
      <c r="I25" s="185">
        <f t="shared" si="7"/>
        <v>3.436687704152444</v>
      </c>
      <c r="J25" s="185">
        <f t="shared" si="8"/>
        <v>1896.6345112110735</v>
      </c>
      <c r="K25" s="185">
        <f t="shared" si="9"/>
        <v>40.740257435404978</v>
      </c>
    </row>
    <row r="26" spans="1:11">
      <c r="A26" s="5">
        <v>18</v>
      </c>
      <c r="B26" s="57" t="s">
        <v>138</v>
      </c>
      <c r="C26" s="26">
        <f>'Cons Bankwise'!D34</f>
        <v>159813.96</v>
      </c>
      <c r="D26" s="26">
        <f>'Cons Bankwise'!F34</f>
        <v>3007.14</v>
      </c>
      <c r="E26" s="26">
        <f t="shared" si="5"/>
        <v>162821.1</v>
      </c>
      <c r="F26" s="26">
        <f>'Cons Bankwise'!H34</f>
        <v>6354.63</v>
      </c>
      <c r="G26" s="26">
        <f>'Cons Bankwise'!J34</f>
        <v>64694</v>
      </c>
      <c r="H26" s="26">
        <f t="shared" si="6"/>
        <v>71048.63</v>
      </c>
      <c r="I26" s="185">
        <f t="shared" si="7"/>
        <v>3.9762671546340509</v>
      </c>
      <c r="J26" s="185">
        <f t="shared" si="8"/>
        <v>2151.3464620868999</v>
      </c>
      <c r="K26" s="185">
        <f t="shared" si="9"/>
        <v>43.636009092187685</v>
      </c>
    </row>
    <row r="27" spans="1:11">
      <c r="A27" s="5">
        <v>19</v>
      </c>
      <c r="B27" s="46" t="s">
        <v>144</v>
      </c>
      <c r="C27" s="26">
        <f>'Cons Bankwise'!D39</f>
        <v>338.57</v>
      </c>
      <c r="D27" s="26">
        <f>'Cons Bankwise'!F39</f>
        <v>2</v>
      </c>
      <c r="E27" s="26">
        <f t="shared" si="5"/>
        <v>340.57</v>
      </c>
      <c r="F27" s="26">
        <f>'Cons Bankwise'!H39</f>
        <v>6</v>
      </c>
      <c r="G27" s="26">
        <f>'Cons Bankwise'!J39</f>
        <v>213</v>
      </c>
      <c r="H27" s="26">
        <f t="shared" si="6"/>
        <v>219</v>
      </c>
      <c r="I27" s="185">
        <f t="shared" si="7"/>
        <v>1.7721593761998995</v>
      </c>
      <c r="J27" s="185">
        <f t="shared" si="8"/>
        <v>10650</v>
      </c>
      <c r="K27" s="185">
        <f t="shared" si="9"/>
        <v>64.303961006547851</v>
      </c>
    </row>
    <row r="28" spans="1:11">
      <c r="A28" s="5">
        <v>20</v>
      </c>
      <c r="B28" s="46" t="s">
        <v>196</v>
      </c>
      <c r="C28" s="26">
        <f>'Cons Bankwise'!D44</f>
        <v>898</v>
      </c>
      <c r="D28" s="26">
        <f>'Cons Bankwise'!F44</f>
        <v>113</v>
      </c>
      <c r="E28" s="26">
        <f t="shared" si="5"/>
        <v>1011</v>
      </c>
      <c r="F28" s="26">
        <f>'Cons Bankwise'!H44</f>
        <v>31</v>
      </c>
      <c r="G28" s="26">
        <f>'Cons Bankwise'!J44</f>
        <v>534</v>
      </c>
      <c r="H28" s="26">
        <f t="shared" si="6"/>
        <v>565</v>
      </c>
      <c r="I28" s="185">
        <f t="shared" si="7"/>
        <v>3.4521158129175946</v>
      </c>
      <c r="J28" s="185">
        <f t="shared" si="8"/>
        <v>472.56637168141589</v>
      </c>
      <c r="K28" s="185">
        <f t="shared" si="9"/>
        <v>55.885262116716127</v>
      </c>
    </row>
    <row r="29" spans="1:11">
      <c r="A29" s="5">
        <v>21</v>
      </c>
      <c r="B29" s="46" t="s">
        <v>193</v>
      </c>
      <c r="C29" s="26">
        <f>'Cons Bankwise'!D35</f>
        <v>96316.07</v>
      </c>
      <c r="D29" s="26">
        <f>'Cons Bankwise'!F35</f>
        <v>1001.98</v>
      </c>
      <c r="E29" s="26">
        <f t="shared" si="5"/>
        <v>97318.05</v>
      </c>
      <c r="F29" s="26">
        <f>'Cons Bankwise'!H35</f>
        <v>2934.27</v>
      </c>
      <c r="G29" s="26">
        <f>'Cons Bankwise'!J35</f>
        <v>36455</v>
      </c>
      <c r="H29" s="26">
        <f t="shared" si="6"/>
        <v>39389.269999999997</v>
      </c>
      <c r="I29" s="185">
        <f t="shared" si="7"/>
        <v>3.0465009629234245</v>
      </c>
      <c r="J29" s="185">
        <f t="shared" si="8"/>
        <v>3638.2961735763188</v>
      </c>
      <c r="K29" s="185">
        <f t="shared" si="9"/>
        <v>40.474783454867826</v>
      </c>
    </row>
    <row r="30" spans="1:11">
      <c r="A30" s="5">
        <v>22</v>
      </c>
      <c r="B30" s="46" t="s">
        <v>146</v>
      </c>
      <c r="C30" s="26">
        <f>'Cons Bankwise'!D41</f>
        <v>11638</v>
      </c>
      <c r="D30" s="26">
        <f>'Cons Bankwise'!F41</f>
        <v>289</v>
      </c>
      <c r="E30" s="26">
        <f t="shared" si="5"/>
        <v>11927</v>
      </c>
      <c r="F30" s="26">
        <f>'Cons Bankwise'!H41</f>
        <v>309</v>
      </c>
      <c r="G30" s="26">
        <f>'Cons Bankwise'!J41</f>
        <v>5791</v>
      </c>
      <c r="H30" s="26">
        <f t="shared" si="6"/>
        <v>6100</v>
      </c>
      <c r="I30" s="185">
        <f t="shared" si="7"/>
        <v>2.6550953772125796</v>
      </c>
      <c r="J30" s="185">
        <f t="shared" si="8"/>
        <v>2003.8062283737024</v>
      </c>
      <c r="K30" s="185">
        <f t="shared" si="9"/>
        <v>51.144462144713678</v>
      </c>
    </row>
    <row r="31" spans="1:11">
      <c r="A31" s="5">
        <v>23</v>
      </c>
      <c r="B31" s="46" t="s">
        <v>145</v>
      </c>
      <c r="C31" s="26">
        <f>'Cons Bankwise'!D40</f>
        <v>11730.11</v>
      </c>
      <c r="D31" s="26">
        <f>'Cons Bankwise'!F40</f>
        <v>507</v>
      </c>
      <c r="E31" s="26">
        <f t="shared" si="5"/>
        <v>12237.11</v>
      </c>
      <c r="F31" s="26">
        <f>'Cons Bankwise'!H40</f>
        <v>219.89</v>
      </c>
      <c r="G31" s="26">
        <f>'Cons Bankwise'!J40</f>
        <v>4104</v>
      </c>
      <c r="H31" s="26">
        <f t="shared" si="6"/>
        <v>4323.8900000000003</v>
      </c>
      <c r="I31" s="185">
        <f t="shared" si="7"/>
        <v>1.8745774762555507</v>
      </c>
      <c r="J31" s="185">
        <f t="shared" si="8"/>
        <v>809.46745562130184</v>
      </c>
      <c r="K31" s="185">
        <f t="shared" si="9"/>
        <v>35.334241499831251</v>
      </c>
    </row>
    <row r="32" spans="1:11">
      <c r="A32" s="5">
        <v>24</v>
      </c>
      <c r="B32" s="46" t="s">
        <v>150</v>
      </c>
      <c r="C32" s="26">
        <f>'Cons Bankwise'!D45</f>
        <v>771</v>
      </c>
      <c r="D32" s="26">
        <f>'Cons Bankwise'!F45</f>
        <v>6</v>
      </c>
      <c r="E32" s="26">
        <f t="shared" si="5"/>
        <v>777</v>
      </c>
      <c r="F32" s="26">
        <f>'Cons Bankwise'!H45</f>
        <v>31</v>
      </c>
      <c r="G32" s="26">
        <f>'Cons Bankwise'!J45</f>
        <v>416</v>
      </c>
      <c r="H32" s="26">
        <f t="shared" si="6"/>
        <v>447</v>
      </c>
      <c r="I32" s="185">
        <f t="shared" si="7"/>
        <v>4.0207522697795071</v>
      </c>
      <c r="J32" s="185">
        <f t="shared" si="8"/>
        <v>6933.333333333333</v>
      </c>
      <c r="K32" s="185">
        <f t="shared" si="9"/>
        <v>57.528957528957527</v>
      </c>
    </row>
    <row r="33" spans="1:11">
      <c r="A33" s="5">
        <v>25</v>
      </c>
      <c r="B33" s="46" t="s">
        <v>240</v>
      </c>
      <c r="C33" s="26">
        <f>'Cons Bankwise'!D46</f>
        <v>1460.11</v>
      </c>
      <c r="D33" s="26">
        <f>'Cons Bankwise'!F46</f>
        <v>27</v>
      </c>
      <c r="E33" s="26">
        <f t="shared" si="5"/>
        <v>1487.11</v>
      </c>
      <c r="F33" s="26">
        <f>'Cons Bankwise'!H46</f>
        <v>51.89</v>
      </c>
      <c r="G33" s="26">
        <f>'Cons Bankwise'!J46</f>
        <v>396</v>
      </c>
      <c r="H33" s="26">
        <f t="shared" si="6"/>
        <v>447.89</v>
      </c>
      <c r="I33" s="185">
        <f t="shared" si="7"/>
        <v>3.5538418338344377</v>
      </c>
      <c r="J33" s="185">
        <f t="shared" si="8"/>
        <v>1466.6666666666665</v>
      </c>
      <c r="K33" s="185">
        <f t="shared" si="9"/>
        <v>30.118148623840874</v>
      </c>
    </row>
    <row r="34" spans="1:11">
      <c r="A34" s="5">
        <v>26</v>
      </c>
      <c r="B34" s="46" t="s">
        <v>241</v>
      </c>
      <c r="C34" s="26">
        <f>'Cons Bankwise'!D37</f>
        <v>13285.75</v>
      </c>
      <c r="D34" s="26">
        <f>'Cons Bankwise'!F37</f>
        <v>525</v>
      </c>
      <c r="E34" s="26">
        <f t="shared" si="5"/>
        <v>13810.75</v>
      </c>
      <c r="F34" s="26">
        <f>'Cons Bankwise'!H37</f>
        <v>313.10000000000002</v>
      </c>
      <c r="G34" s="26">
        <f>'Cons Bankwise'!J37</f>
        <v>5571</v>
      </c>
      <c r="H34" s="26">
        <f t="shared" si="6"/>
        <v>5884.1</v>
      </c>
      <c r="I34" s="185">
        <f t="shared" si="7"/>
        <v>2.3566603315582486</v>
      </c>
      <c r="J34" s="185">
        <f t="shared" si="8"/>
        <v>1061.1428571428571</v>
      </c>
      <c r="K34" s="185">
        <f t="shared" si="9"/>
        <v>42.605216950563872</v>
      </c>
    </row>
    <row r="35" spans="1:11">
      <c r="A35" s="5"/>
      <c r="B35" s="57"/>
      <c r="C35" s="26"/>
      <c r="D35" s="26"/>
      <c r="E35" s="26"/>
      <c r="F35" s="26"/>
      <c r="G35" s="26"/>
      <c r="H35" s="26"/>
      <c r="I35" s="185"/>
      <c r="J35" s="185"/>
      <c r="K35" s="185"/>
    </row>
    <row r="36" spans="1:11">
      <c r="A36" s="5">
        <v>29</v>
      </c>
      <c r="B36" s="45" t="s">
        <v>199</v>
      </c>
      <c r="C36" s="26">
        <f>'Cons Bankwise'!D49</f>
        <v>136</v>
      </c>
      <c r="D36" s="26">
        <f>'Cons Bankwise'!F49</f>
        <v>100</v>
      </c>
      <c r="E36" s="64">
        <f t="shared" ref="E36:E44" si="10">C36+D36</f>
        <v>236</v>
      </c>
      <c r="F36" s="26">
        <f>'Cons Bankwise'!H49</f>
        <v>5</v>
      </c>
      <c r="G36" s="26">
        <f>'Cons Bankwise'!J49</f>
        <v>111</v>
      </c>
      <c r="H36" s="26">
        <f t="shared" ref="H36:H44" si="11">F36+G36</f>
        <v>116</v>
      </c>
      <c r="I36" s="185">
        <f t="shared" ref="I36:I44" si="12">F36/C36*100</f>
        <v>3.6764705882352944</v>
      </c>
      <c r="J36" s="185">
        <f t="shared" ref="J36:J44" si="13">G36/D36*100</f>
        <v>111.00000000000001</v>
      </c>
      <c r="K36" s="185">
        <f t="shared" ref="K36:K44" si="14">H36/E36*100</f>
        <v>49.152542372881356</v>
      </c>
    </row>
    <row r="37" spans="1:11">
      <c r="A37" s="5">
        <v>30</v>
      </c>
      <c r="B37" s="45" t="s">
        <v>242</v>
      </c>
      <c r="C37" s="26" t="e">
        <f>'Cons Bankwise'!#REF!</f>
        <v>#REF!</v>
      </c>
      <c r="D37" s="26" t="e">
        <f>'Cons Bankwise'!#REF!</f>
        <v>#REF!</v>
      </c>
      <c r="E37" s="64" t="e">
        <f t="shared" si="10"/>
        <v>#REF!</v>
      </c>
      <c r="F37" s="26" t="e">
        <f>'Cons Bankwise'!#REF!</f>
        <v>#REF!</v>
      </c>
      <c r="G37" s="26" t="e">
        <f>'Cons Bankwise'!#REF!</f>
        <v>#REF!</v>
      </c>
      <c r="H37" s="26" t="e">
        <f t="shared" si="11"/>
        <v>#REF!</v>
      </c>
      <c r="I37" s="185" t="e">
        <f t="shared" si="12"/>
        <v>#REF!</v>
      </c>
      <c r="J37" s="185" t="e">
        <f t="shared" si="13"/>
        <v>#REF!</v>
      </c>
      <c r="K37" s="185" t="e">
        <f t="shared" si="14"/>
        <v>#REF!</v>
      </c>
    </row>
    <row r="38" spans="1:11">
      <c r="A38" s="5">
        <v>32</v>
      </c>
      <c r="B38" s="45" t="s">
        <v>200</v>
      </c>
      <c r="C38" s="26">
        <f>'Cons Bankwise'!D50</f>
        <v>60</v>
      </c>
      <c r="D38" s="26">
        <f>'Cons Bankwise'!F50</f>
        <v>0</v>
      </c>
      <c r="E38" s="64">
        <f t="shared" si="10"/>
        <v>60</v>
      </c>
      <c r="F38" s="26">
        <f>'Cons Bankwise'!H50</f>
        <v>1</v>
      </c>
      <c r="G38" s="26">
        <f>'Cons Bankwise'!J50</f>
        <v>41</v>
      </c>
      <c r="H38" s="26">
        <f t="shared" si="11"/>
        <v>42</v>
      </c>
      <c r="I38" s="185">
        <f t="shared" si="12"/>
        <v>1.6666666666666667</v>
      </c>
      <c r="J38" s="185" t="e">
        <f t="shared" si="13"/>
        <v>#DIV/0!</v>
      </c>
      <c r="K38" s="185">
        <f t="shared" si="14"/>
        <v>70</v>
      </c>
    </row>
    <row r="39" spans="1:11">
      <c r="A39" s="5">
        <v>28</v>
      </c>
      <c r="B39" s="45" t="s">
        <v>201</v>
      </c>
      <c r="C39" s="26">
        <f>'Cons Bankwise'!D51</f>
        <v>447</v>
      </c>
      <c r="D39" s="26">
        <f>'Cons Bankwise'!F51</f>
        <v>5</v>
      </c>
      <c r="E39" s="64">
        <f t="shared" si="10"/>
        <v>452</v>
      </c>
      <c r="F39" s="26">
        <f>'Cons Bankwise'!H51</f>
        <v>19</v>
      </c>
      <c r="G39" s="26">
        <f>'Cons Bankwise'!J51</f>
        <v>128</v>
      </c>
      <c r="H39" s="26">
        <f t="shared" si="11"/>
        <v>147</v>
      </c>
      <c r="I39" s="185">
        <f t="shared" si="12"/>
        <v>4.2505592841163313</v>
      </c>
      <c r="J39" s="185">
        <f t="shared" si="13"/>
        <v>2560</v>
      </c>
      <c r="K39" s="185">
        <f t="shared" si="14"/>
        <v>32.522123893805308</v>
      </c>
    </row>
    <row r="40" spans="1:11">
      <c r="A40" s="5">
        <v>33</v>
      </c>
      <c r="B40" s="45" t="s">
        <v>202</v>
      </c>
      <c r="C40" s="26">
        <f>'Cons Bankwise'!D52</f>
        <v>3853.1099999999997</v>
      </c>
      <c r="D40" s="26">
        <f>'Cons Bankwise'!F52</f>
        <v>355</v>
      </c>
      <c r="E40" s="64">
        <f t="shared" si="10"/>
        <v>4208.1099999999997</v>
      </c>
      <c r="F40" s="26">
        <f>'Cons Bankwise'!H52</f>
        <v>140.88999999999999</v>
      </c>
      <c r="G40" s="26">
        <f>'Cons Bankwise'!J52</f>
        <v>1709</v>
      </c>
      <c r="H40" s="26">
        <f t="shared" si="11"/>
        <v>1849.8899999999999</v>
      </c>
      <c r="I40" s="185">
        <f t="shared" si="12"/>
        <v>3.6565268056193569</v>
      </c>
      <c r="J40" s="185">
        <f t="shared" si="13"/>
        <v>481.4084507042254</v>
      </c>
      <c r="K40" s="185">
        <f t="shared" si="14"/>
        <v>43.960115111059359</v>
      </c>
    </row>
    <row r="41" spans="1:11">
      <c r="A41" s="5">
        <v>34</v>
      </c>
      <c r="B41" s="45" t="s">
        <v>203</v>
      </c>
      <c r="C41" s="26">
        <f>'Cons Bankwise'!D53</f>
        <v>0</v>
      </c>
      <c r="D41" s="26">
        <f>'Cons Bankwise'!F53</f>
        <v>0</v>
      </c>
      <c r="E41" s="64">
        <f t="shared" si="10"/>
        <v>0</v>
      </c>
      <c r="F41" s="26">
        <f>'Cons Bankwise'!H53</f>
        <v>0</v>
      </c>
      <c r="G41" s="26">
        <f>'Cons Bankwise'!J53</f>
        <v>3</v>
      </c>
      <c r="H41" s="26">
        <f t="shared" si="11"/>
        <v>3</v>
      </c>
      <c r="I41" s="185" t="e">
        <f t="shared" si="12"/>
        <v>#DIV/0!</v>
      </c>
      <c r="J41" s="185" t="e">
        <f t="shared" si="13"/>
        <v>#DIV/0!</v>
      </c>
      <c r="K41" s="185" t="e">
        <f t="shared" si="14"/>
        <v>#DIV/0!</v>
      </c>
    </row>
    <row r="42" spans="1:11">
      <c r="A42" s="5">
        <v>35</v>
      </c>
      <c r="B42" s="45" t="s">
        <v>204</v>
      </c>
      <c r="C42" s="26">
        <f>'Cons Bankwise'!D54</f>
        <v>0</v>
      </c>
      <c r="D42" s="26">
        <f>'Cons Bankwise'!F54</f>
        <v>0</v>
      </c>
      <c r="E42" s="64">
        <f t="shared" si="10"/>
        <v>0</v>
      </c>
      <c r="F42" s="26">
        <f>'Cons Bankwise'!H54</f>
        <v>0</v>
      </c>
      <c r="G42" s="26">
        <f>'Cons Bankwise'!J54</f>
        <v>3</v>
      </c>
      <c r="H42" s="26">
        <f t="shared" si="11"/>
        <v>3</v>
      </c>
      <c r="I42" s="185" t="e">
        <f t="shared" si="12"/>
        <v>#DIV/0!</v>
      </c>
      <c r="J42" s="185" t="e">
        <f t="shared" si="13"/>
        <v>#DIV/0!</v>
      </c>
      <c r="K42" s="185" t="e">
        <f t="shared" si="14"/>
        <v>#DIV/0!</v>
      </c>
    </row>
    <row r="43" spans="1:11">
      <c r="A43" s="5">
        <v>37</v>
      </c>
      <c r="B43" s="57" t="s">
        <v>206</v>
      </c>
      <c r="C43" s="26">
        <f>'Cons Bankwise'!D56</f>
        <v>0</v>
      </c>
      <c r="D43" s="26">
        <f>'Cons Bankwise'!F56</f>
        <v>0</v>
      </c>
      <c r="E43" s="64">
        <f t="shared" si="10"/>
        <v>0</v>
      </c>
      <c r="F43" s="26">
        <f>'Cons Bankwise'!H56</f>
        <v>0</v>
      </c>
      <c r="G43" s="26">
        <f>'Cons Bankwise'!J56</f>
        <v>0</v>
      </c>
      <c r="H43" s="26">
        <f t="shared" si="11"/>
        <v>0</v>
      </c>
      <c r="I43" s="185" t="e">
        <f t="shared" si="12"/>
        <v>#DIV/0!</v>
      </c>
      <c r="J43" s="185" t="e">
        <f t="shared" si="13"/>
        <v>#DIV/0!</v>
      </c>
      <c r="K43" s="185" t="e">
        <f t="shared" si="14"/>
        <v>#DIV/0!</v>
      </c>
    </row>
    <row r="44" spans="1:11">
      <c r="A44" s="5">
        <v>36</v>
      </c>
      <c r="B44" s="45" t="s">
        <v>205</v>
      </c>
      <c r="C44" s="26">
        <f>'Cons Bankwise'!D55</f>
        <v>0</v>
      </c>
      <c r="D44" s="26">
        <f>'Cons Bankwise'!F55</f>
        <v>0</v>
      </c>
      <c r="E44" s="64">
        <f t="shared" si="10"/>
        <v>0</v>
      </c>
      <c r="F44" s="26">
        <f>'Cons Bankwise'!H55</f>
        <v>0</v>
      </c>
      <c r="G44" s="26">
        <f>'Cons Bankwise'!J55</f>
        <v>0</v>
      </c>
      <c r="H44" s="26">
        <f t="shared" si="11"/>
        <v>0</v>
      </c>
      <c r="I44" s="185" t="e">
        <f t="shared" si="12"/>
        <v>#DIV/0!</v>
      </c>
      <c r="J44" s="185" t="e">
        <f t="shared" si="13"/>
        <v>#DIV/0!</v>
      </c>
      <c r="K44" s="185" t="e">
        <f t="shared" si="14"/>
        <v>#DIV/0!</v>
      </c>
    </row>
    <row r="45" spans="1:11">
      <c r="A45" s="5"/>
      <c r="B45" s="57"/>
      <c r="C45" s="26"/>
      <c r="D45" s="26"/>
      <c r="E45" s="64"/>
      <c r="F45" s="26"/>
      <c r="G45" s="26"/>
      <c r="H45" s="26">
        <f t="shared" ref="H45:H54" si="15">F45+G45</f>
        <v>0</v>
      </c>
      <c r="I45" s="185" t="e">
        <f t="shared" ref="I45:I54" si="16">F45/C45*100</f>
        <v>#DIV/0!</v>
      </c>
      <c r="J45" s="185" t="e">
        <f t="shared" ref="J45:J54" si="17">G45/D45*100</f>
        <v>#DIV/0!</v>
      </c>
      <c r="K45" s="185" t="e">
        <f t="shared" ref="K45:K54" si="18">H45/E45*100</f>
        <v>#DIV/0!</v>
      </c>
    </row>
    <row r="46" spans="1:11">
      <c r="A46" s="5">
        <v>31</v>
      </c>
      <c r="B46" s="57" t="s">
        <v>207</v>
      </c>
      <c r="C46" s="26">
        <f>'Cons Bankwise'!D58</f>
        <v>0</v>
      </c>
      <c r="D46" s="26">
        <f>'Cons Bankwise'!F58</f>
        <v>0</v>
      </c>
      <c r="E46" s="64">
        <f>C46+D46</f>
        <v>0</v>
      </c>
      <c r="F46" s="26">
        <f>'Cons Bankwise'!H58</f>
        <v>0</v>
      </c>
      <c r="G46" s="26">
        <f>'Cons Bankwise'!J58</f>
        <v>0</v>
      </c>
      <c r="H46" s="26">
        <f>F46+G46</f>
        <v>0</v>
      </c>
      <c r="I46" s="185" t="e">
        <f>F46/C46*100</f>
        <v>#DIV/0!</v>
      </c>
      <c r="J46" s="185" t="e">
        <f>G46/D46*100</f>
        <v>#DIV/0!</v>
      </c>
      <c r="K46" s="185" t="e">
        <f>H46/E46*100</f>
        <v>#DIV/0!</v>
      </c>
    </row>
    <row r="47" spans="1:11">
      <c r="A47" s="5"/>
      <c r="B47" s="57"/>
      <c r="C47" s="26"/>
      <c r="D47" s="26"/>
      <c r="E47" s="64"/>
      <c r="F47" s="26"/>
      <c r="G47" s="26"/>
      <c r="H47" s="26"/>
      <c r="I47" s="185"/>
      <c r="J47" s="185"/>
      <c r="K47" s="185"/>
    </row>
    <row r="48" spans="1:11">
      <c r="A48" s="5">
        <v>38</v>
      </c>
      <c r="B48" s="17" t="s">
        <v>211</v>
      </c>
      <c r="C48" s="26">
        <f>'Cons Bankwise'!D62</f>
        <v>1927028.35</v>
      </c>
      <c r="D48" s="26">
        <f>'Cons Bankwise'!F62</f>
        <v>7442.9</v>
      </c>
      <c r="E48" s="64">
        <f>C48+D48</f>
        <v>1934471.25</v>
      </c>
      <c r="F48" s="26">
        <f>'Cons Bankwise'!H62</f>
        <v>43750.15</v>
      </c>
      <c r="G48" s="26">
        <f>'Cons Bankwise'!J62</f>
        <v>795510</v>
      </c>
      <c r="H48" s="26">
        <f t="shared" si="15"/>
        <v>839260.15</v>
      </c>
      <c r="I48" s="185">
        <f t="shared" si="16"/>
        <v>2.2703428312302725</v>
      </c>
      <c r="J48" s="185">
        <f t="shared" si="17"/>
        <v>10688.17262088702</v>
      </c>
      <c r="K48" s="185">
        <f t="shared" si="18"/>
        <v>43.38447263044101</v>
      </c>
    </row>
    <row r="49" spans="1:11">
      <c r="A49" s="5">
        <v>39</v>
      </c>
      <c r="B49" s="57" t="s">
        <v>212</v>
      </c>
      <c r="C49" s="26">
        <f>'Cons Bankwise'!D63</f>
        <v>1927028.35</v>
      </c>
      <c r="D49" s="26">
        <f>'Cons Bankwise'!F63</f>
        <v>7442.9</v>
      </c>
      <c r="E49" s="64">
        <f>C49+D49</f>
        <v>1934471.25</v>
      </c>
      <c r="F49" s="26">
        <f>'Cons Bankwise'!H63</f>
        <v>43750.15</v>
      </c>
      <c r="G49" s="26">
        <f>'Cons Bankwise'!J63</f>
        <v>795510</v>
      </c>
      <c r="H49" s="26">
        <f t="shared" si="15"/>
        <v>839260.15</v>
      </c>
      <c r="I49" s="185">
        <f t="shared" si="16"/>
        <v>2.2703428312302725</v>
      </c>
      <c r="J49" s="185">
        <f t="shared" si="17"/>
        <v>10688.17262088702</v>
      </c>
      <c r="K49" s="185">
        <f t="shared" si="18"/>
        <v>43.38447263044101</v>
      </c>
    </row>
    <row r="50" spans="1:11">
      <c r="A50" s="5"/>
      <c r="B50" s="57"/>
      <c r="C50" s="64"/>
      <c r="D50" s="64"/>
      <c r="E50" s="26"/>
      <c r="F50" s="62"/>
      <c r="G50" s="62"/>
      <c r="H50" s="26">
        <f t="shared" si="15"/>
        <v>0</v>
      </c>
      <c r="I50" s="185" t="e">
        <f t="shared" si="16"/>
        <v>#DIV/0!</v>
      </c>
      <c r="J50" s="185" t="e">
        <f t="shared" si="17"/>
        <v>#DIV/0!</v>
      </c>
      <c r="K50" s="185" t="e">
        <f t="shared" si="18"/>
        <v>#DIV/0!</v>
      </c>
    </row>
    <row r="51" spans="1:11">
      <c r="A51" s="5">
        <v>40</v>
      </c>
      <c r="B51" s="57" t="s">
        <v>213</v>
      </c>
      <c r="C51" s="26">
        <f>'Cons Bankwise'!D65</f>
        <v>0</v>
      </c>
      <c r="D51" s="26">
        <f>'Cons Bankwise'!F65</f>
        <v>0</v>
      </c>
      <c r="E51" s="64">
        <f>C51+D51</f>
        <v>0</v>
      </c>
      <c r="F51" s="26">
        <f>'Cons Bankwise'!H65</f>
        <v>0</v>
      </c>
      <c r="G51" s="26">
        <f>'Cons Bankwise'!J65</f>
        <v>0</v>
      </c>
      <c r="H51" s="26">
        <f t="shared" si="15"/>
        <v>0</v>
      </c>
      <c r="I51" s="185" t="e">
        <f t="shared" si="16"/>
        <v>#DIV/0!</v>
      </c>
      <c r="J51" s="185" t="e">
        <f t="shared" si="17"/>
        <v>#DIV/0!</v>
      </c>
      <c r="K51" s="185" t="e">
        <f t="shared" si="18"/>
        <v>#DIV/0!</v>
      </c>
    </row>
    <row r="52" spans="1:11">
      <c r="A52" s="5"/>
      <c r="B52" s="57"/>
      <c r="C52" s="64"/>
      <c r="D52" s="64"/>
      <c r="E52" s="26"/>
      <c r="F52" s="62"/>
      <c r="G52" s="62"/>
      <c r="H52" s="26">
        <f t="shared" si="15"/>
        <v>0</v>
      </c>
      <c r="I52" s="185" t="e">
        <f t="shared" si="16"/>
        <v>#DIV/0!</v>
      </c>
      <c r="J52" s="185" t="e">
        <f t="shared" si="17"/>
        <v>#DIV/0!</v>
      </c>
      <c r="K52" s="185" t="e">
        <f t="shared" si="18"/>
        <v>#DIV/0!</v>
      </c>
    </row>
    <row r="53" spans="1:11">
      <c r="A53" s="5">
        <v>41</v>
      </c>
      <c r="B53" s="57" t="s">
        <v>118</v>
      </c>
      <c r="C53" s="26">
        <f>'Cons Bankwise'!D67</f>
        <v>0</v>
      </c>
      <c r="D53" s="26">
        <f>'Cons Bankwise'!F67</f>
        <v>0</v>
      </c>
      <c r="E53" s="26">
        <f>C53+D53</f>
        <v>0</v>
      </c>
      <c r="F53" s="26">
        <f>'Cons Bankwise'!H67</f>
        <v>0</v>
      </c>
      <c r="G53" s="26">
        <f>'Cons Bankwise'!J67</f>
        <v>0</v>
      </c>
      <c r="H53" s="26">
        <f t="shared" si="15"/>
        <v>0</v>
      </c>
      <c r="I53" s="185" t="e">
        <f t="shared" si="16"/>
        <v>#DIV/0!</v>
      </c>
      <c r="J53" s="185" t="e">
        <f t="shared" si="17"/>
        <v>#DIV/0!</v>
      </c>
      <c r="K53" s="185" t="e">
        <f t="shared" si="18"/>
        <v>#DIV/0!</v>
      </c>
    </row>
    <row r="54" spans="1:11">
      <c r="A54" s="118"/>
      <c r="B54" s="119" t="s">
        <v>235</v>
      </c>
      <c r="C54" s="120" t="e">
        <f>SUM(C29:C53)</f>
        <v>#REF!</v>
      </c>
      <c r="D54" s="120" t="e">
        <f>SUM(D29:D53)</f>
        <v>#REF!</v>
      </c>
      <c r="E54" s="120" t="e">
        <f>SUM(E29:E53)</f>
        <v>#REF!</v>
      </c>
      <c r="F54" s="120" t="e">
        <f>SUM(F29:F53)</f>
        <v>#REF!</v>
      </c>
      <c r="G54" s="120" t="e">
        <f>SUM(G29:G53)</f>
        <v>#REF!</v>
      </c>
      <c r="H54" s="120" t="e">
        <f t="shared" si="15"/>
        <v>#REF!</v>
      </c>
      <c r="I54" s="184" t="e">
        <f t="shared" si="16"/>
        <v>#REF!</v>
      </c>
      <c r="J54" s="184" t="e">
        <f t="shared" si="17"/>
        <v>#REF!</v>
      </c>
      <c r="K54" s="184" t="e">
        <f t="shared" si="18"/>
        <v>#REF!</v>
      </c>
    </row>
    <row r="57" spans="1:11">
      <c r="C57" s="19"/>
      <c r="D57" s="19"/>
    </row>
    <row r="58" spans="1:11">
      <c r="D58" s="19" t="e">
        <f>D54-D56</f>
        <v>#REF!</v>
      </c>
      <c r="E58" s="19" t="e">
        <f>E54-E56</f>
        <v>#REF!</v>
      </c>
    </row>
  </sheetData>
  <sortState ref="A21:K34">
    <sortCondition descending="1" ref="K21:K34"/>
  </sortState>
  <mergeCells count="3">
    <mergeCell ref="A1:F1"/>
    <mergeCell ref="A3:F3"/>
    <mergeCell ref="I6:K6"/>
  </mergeCells>
  <printOptions horizontalCentered="1" verticalCentered="1"/>
  <pageMargins left="0.19685039370078741" right="0.19685039370078741" top="0.19685039370078741" bottom="0.19685039370078741" header="0.19685039370078741" footer="0.19685039370078741"/>
  <pageSetup paperSize="9" scale="86" orientation="portrait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rgb="FFFFFF00"/>
  </sheetPr>
  <dimension ref="A1:AQ70"/>
  <sheetViews>
    <sheetView zoomScale="115" zoomScaleNormal="115" workbookViewId="0">
      <pane xSplit="2" ySplit="8" topLeftCell="C51" activePane="bottomRight" state="frozen"/>
      <selection activeCell="A12" sqref="A12:P12"/>
      <selection pane="topRight" activeCell="A12" sqref="A12:P12"/>
      <selection pane="bottomLeft" activeCell="A12" sqref="A12:P12"/>
      <selection pane="bottomRight" activeCell="I58" sqref="I58"/>
    </sheetView>
  </sheetViews>
  <sheetFormatPr defaultRowHeight="12.75"/>
  <cols>
    <col min="1" max="1" width="5.7109375" style="27" customWidth="1"/>
    <col min="2" max="2" width="16.28515625" style="27" customWidth="1"/>
    <col min="3" max="37" width="7.7109375" style="27" customWidth="1"/>
    <col min="38" max="38" width="9.140625" style="27" customWidth="1"/>
    <col min="39" max="16384" width="9.140625" style="27"/>
  </cols>
  <sheetData>
    <row r="1" spans="1:43" ht="20.25">
      <c r="A1" s="344" t="s">
        <v>243</v>
      </c>
      <c r="B1" s="344"/>
      <c r="C1" s="344"/>
      <c r="D1" s="344"/>
      <c r="E1" s="344"/>
      <c r="F1" s="344"/>
      <c r="G1" s="344"/>
      <c r="H1" s="344"/>
      <c r="I1" s="344"/>
      <c r="J1" s="344"/>
      <c r="K1" s="344"/>
      <c r="L1" s="344"/>
      <c r="M1" s="344"/>
      <c r="N1" s="344"/>
      <c r="O1" s="344"/>
      <c r="P1" s="344"/>
      <c r="Q1" s="344"/>
      <c r="R1" s="344"/>
      <c r="S1" s="344"/>
      <c r="T1" s="344"/>
      <c r="U1" s="344"/>
      <c r="V1" s="344"/>
      <c r="W1" s="344"/>
      <c r="X1" s="344"/>
      <c r="Y1" s="344"/>
      <c r="Z1" s="344"/>
      <c r="AA1" s="344"/>
      <c r="AB1" s="344"/>
      <c r="AC1" s="344"/>
      <c r="AD1" s="344"/>
      <c r="AE1" s="344"/>
      <c r="AF1" s="344"/>
      <c r="AG1" s="344"/>
      <c r="AH1" s="344"/>
      <c r="AI1" s="344"/>
      <c r="AJ1" s="344"/>
      <c r="AK1" s="344"/>
    </row>
    <row r="2" spans="1:43">
      <c r="A2" s="345"/>
      <c r="B2" s="345"/>
      <c r="C2" s="345"/>
      <c r="D2" s="345"/>
      <c r="E2" s="345"/>
      <c r="F2" s="345"/>
      <c r="G2" s="345"/>
      <c r="H2" s="345"/>
      <c r="I2" s="345"/>
      <c r="J2" s="345"/>
      <c r="K2" s="345"/>
      <c r="L2" s="345"/>
      <c r="M2" s="345"/>
      <c r="N2" s="345"/>
      <c r="O2" s="345"/>
      <c r="P2" s="345"/>
      <c r="Q2" s="345"/>
      <c r="R2" s="345"/>
      <c r="S2" s="345"/>
      <c r="T2" s="345"/>
      <c r="U2" s="345"/>
      <c r="V2" s="345"/>
      <c r="W2" s="345"/>
      <c r="X2" s="345"/>
      <c r="Y2" s="345"/>
      <c r="Z2" s="345"/>
      <c r="AA2" s="345"/>
      <c r="AB2" s="345"/>
      <c r="AC2" s="345"/>
      <c r="AD2" s="345"/>
      <c r="AE2" s="345"/>
      <c r="AF2" s="345"/>
      <c r="AG2" s="345"/>
      <c r="AH2" s="345"/>
      <c r="AI2" s="345"/>
      <c r="AJ2" s="345"/>
      <c r="AK2" s="345"/>
    </row>
    <row r="3" spans="1:43" ht="15.75">
      <c r="A3" s="346" t="str">
        <f>Sheet1!B2</f>
        <v>Disbursements under  KCC Loans  ( 2023 - 24 ) -  Position as of 31.03.2024</v>
      </c>
      <c r="B3" s="346"/>
      <c r="C3" s="346"/>
      <c r="D3" s="346"/>
      <c r="E3" s="346"/>
      <c r="F3" s="346"/>
      <c r="G3" s="346"/>
      <c r="H3" s="346"/>
      <c r="I3" s="346"/>
      <c r="J3" s="346"/>
      <c r="K3" s="346"/>
      <c r="L3" s="346"/>
      <c r="M3" s="346"/>
      <c r="N3" s="346"/>
      <c r="O3" s="346"/>
      <c r="P3" s="346"/>
      <c r="Q3" s="346"/>
      <c r="R3" s="346"/>
      <c r="S3" s="346"/>
      <c r="T3" s="346"/>
      <c r="U3" s="346"/>
      <c r="V3" s="346"/>
      <c r="W3" s="346"/>
      <c r="X3" s="346"/>
      <c r="Y3" s="346"/>
      <c r="Z3" s="346"/>
      <c r="AA3" s="346"/>
      <c r="AB3" s="346"/>
      <c r="AC3" s="346"/>
      <c r="AD3" s="346"/>
      <c r="AE3" s="346"/>
      <c r="AF3" s="346"/>
      <c r="AG3" s="346"/>
      <c r="AH3" s="346"/>
      <c r="AI3" s="346"/>
      <c r="AJ3" s="346"/>
      <c r="AK3" s="346"/>
    </row>
    <row r="4" spans="1:43">
      <c r="A4" s="3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47" t="s">
        <v>63</v>
      </c>
      <c r="AH4" s="347"/>
      <c r="AI4" s="347"/>
      <c r="AJ4" s="347"/>
      <c r="AK4" s="347"/>
    </row>
    <row r="5" spans="1:43" ht="27.75" customHeight="1">
      <c r="A5" s="350" t="s">
        <v>7</v>
      </c>
      <c r="B5" s="350" t="s">
        <v>64</v>
      </c>
      <c r="C5" s="391" t="s">
        <v>244</v>
      </c>
      <c r="D5" s="392"/>
      <c r="E5" s="392"/>
      <c r="F5" s="392"/>
      <c r="G5" s="392"/>
      <c r="H5" s="392"/>
      <c r="I5" s="392"/>
      <c r="J5" s="392"/>
      <c r="K5" s="392"/>
      <c r="L5" s="392"/>
      <c r="M5" s="392"/>
      <c r="N5" s="392"/>
      <c r="O5" s="393"/>
      <c r="P5" s="193"/>
      <c r="Q5" s="391" t="s">
        <v>245</v>
      </c>
      <c r="R5" s="392"/>
      <c r="S5" s="392"/>
      <c r="T5" s="392"/>
      <c r="U5" s="392"/>
      <c r="V5" s="392"/>
      <c r="W5" s="392"/>
      <c r="X5" s="392"/>
      <c r="Y5" s="392"/>
      <c r="Z5" s="392"/>
      <c r="AA5" s="392"/>
      <c r="AB5" s="393"/>
      <c r="AC5" s="353" t="s">
        <v>9</v>
      </c>
      <c r="AD5" s="354"/>
      <c r="AE5" s="354"/>
      <c r="AF5" s="355"/>
      <c r="AG5" s="350" t="s">
        <v>10</v>
      </c>
      <c r="AH5" s="350"/>
      <c r="AI5" s="350"/>
      <c r="AJ5" s="350"/>
      <c r="AK5" s="350"/>
    </row>
    <row r="6" spans="1:43">
      <c r="A6" s="351"/>
      <c r="B6" s="389"/>
      <c r="C6" s="375" t="s">
        <v>11</v>
      </c>
      <c r="D6" s="376"/>
      <c r="E6" s="376"/>
      <c r="F6" s="376"/>
      <c r="G6" s="376"/>
      <c r="H6" s="376"/>
      <c r="I6" s="377"/>
      <c r="J6" s="371" t="s">
        <v>12</v>
      </c>
      <c r="K6" s="372"/>
      <c r="L6" s="372"/>
      <c r="M6" s="372"/>
      <c r="N6" s="372"/>
      <c r="O6" s="372"/>
      <c r="P6" s="373"/>
      <c r="Q6" s="375" t="s">
        <v>11</v>
      </c>
      <c r="R6" s="376"/>
      <c r="S6" s="376"/>
      <c r="T6" s="376"/>
      <c r="U6" s="376"/>
      <c r="V6" s="377"/>
      <c r="W6" s="394" t="s">
        <v>12</v>
      </c>
      <c r="X6" s="395"/>
      <c r="Y6" s="395"/>
      <c r="Z6" s="395"/>
      <c r="AA6" s="395"/>
      <c r="AB6" s="396"/>
      <c r="AC6" s="385" t="s">
        <v>11</v>
      </c>
      <c r="AD6" s="386"/>
      <c r="AE6" s="388" t="s">
        <v>12</v>
      </c>
      <c r="AF6" s="386"/>
      <c r="AG6" s="388" t="s">
        <v>13</v>
      </c>
      <c r="AH6" s="386"/>
      <c r="AI6" s="388" t="s">
        <v>14</v>
      </c>
      <c r="AJ6" s="386"/>
      <c r="AK6" s="398" t="s">
        <v>15</v>
      </c>
    </row>
    <row r="7" spans="1:43" ht="12.75" customHeight="1">
      <c r="A7" s="351"/>
      <c r="B7" s="389"/>
      <c r="C7" s="367" t="s">
        <v>16</v>
      </c>
      <c r="D7" s="368"/>
      <c r="E7" s="369" t="s">
        <v>17</v>
      </c>
      <c r="F7" s="368"/>
      <c r="G7" s="369" t="s">
        <v>18</v>
      </c>
      <c r="H7" s="370"/>
      <c r="I7" s="249" t="s">
        <v>10</v>
      </c>
      <c r="J7" s="362" t="s">
        <v>19</v>
      </c>
      <c r="K7" s="363"/>
      <c r="L7" s="364" t="s">
        <v>17</v>
      </c>
      <c r="M7" s="363"/>
      <c r="N7" s="364" t="s">
        <v>18</v>
      </c>
      <c r="O7" s="374"/>
      <c r="P7" s="258" t="s">
        <v>10</v>
      </c>
      <c r="Q7" s="367" t="s">
        <v>19</v>
      </c>
      <c r="R7" s="368"/>
      <c r="S7" s="369" t="s">
        <v>17</v>
      </c>
      <c r="T7" s="368"/>
      <c r="U7" s="369" t="s">
        <v>18</v>
      </c>
      <c r="V7" s="370"/>
      <c r="W7" s="362" t="s">
        <v>16</v>
      </c>
      <c r="X7" s="363"/>
      <c r="Y7" s="364" t="s">
        <v>17</v>
      </c>
      <c r="Z7" s="363"/>
      <c r="AA7" s="364" t="s">
        <v>18</v>
      </c>
      <c r="AB7" s="374"/>
      <c r="AC7" s="387"/>
      <c r="AD7" s="381"/>
      <c r="AE7" s="380"/>
      <c r="AF7" s="381"/>
      <c r="AG7" s="380"/>
      <c r="AH7" s="381"/>
      <c r="AI7" s="380"/>
      <c r="AJ7" s="381"/>
      <c r="AK7" s="399"/>
    </row>
    <row r="8" spans="1:43">
      <c r="A8" s="352"/>
      <c r="B8" s="390"/>
      <c r="C8" s="217" t="s">
        <v>20</v>
      </c>
      <c r="D8" s="119" t="s">
        <v>21</v>
      </c>
      <c r="E8" s="119" t="s">
        <v>20</v>
      </c>
      <c r="F8" s="119" t="s">
        <v>21</v>
      </c>
      <c r="G8" s="119" t="s">
        <v>20</v>
      </c>
      <c r="H8" s="218" t="s">
        <v>21</v>
      </c>
      <c r="I8" s="218" t="s">
        <v>21</v>
      </c>
      <c r="J8" s="237" t="s">
        <v>20</v>
      </c>
      <c r="K8" s="204" t="s">
        <v>21</v>
      </c>
      <c r="L8" s="204" t="s">
        <v>20</v>
      </c>
      <c r="M8" s="204" t="s">
        <v>21</v>
      </c>
      <c r="N8" s="204" t="s">
        <v>20</v>
      </c>
      <c r="O8" s="238" t="s">
        <v>21</v>
      </c>
      <c r="P8" s="258" t="s">
        <v>21</v>
      </c>
      <c r="Q8" s="217" t="s">
        <v>20</v>
      </c>
      <c r="R8" s="119" t="s">
        <v>21</v>
      </c>
      <c r="S8" s="119" t="s">
        <v>20</v>
      </c>
      <c r="T8" s="119" t="s">
        <v>21</v>
      </c>
      <c r="U8" s="119" t="s">
        <v>20</v>
      </c>
      <c r="V8" s="218" t="s">
        <v>21</v>
      </c>
      <c r="W8" s="247" t="s">
        <v>20</v>
      </c>
      <c r="X8" s="205" t="s">
        <v>21</v>
      </c>
      <c r="Y8" s="205" t="s">
        <v>20</v>
      </c>
      <c r="Z8" s="205" t="s">
        <v>21</v>
      </c>
      <c r="AA8" s="205" t="s">
        <v>20</v>
      </c>
      <c r="AB8" s="248" t="s">
        <v>21</v>
      </c>
      <c r="AC8" s="217" t="s">
        <v>21</v>
      </c>
      <c r="AD8" s="119" t="s">
        <v>15</v>
      </c>
      <c r="AE8" s="217" t="s">
        <v>21</v>
      </c>
      <c r="AF8" s="119" t="s">
        <v>15</v>
      </c>
      <c r="AG8" s="119" t="s">
        <v>20</v>
      </c>
      <c r="AH8" s="119" t="s">
        <v>21</v>
      </c>
      <c r="AI8" s="119" t="s">
        <v>20</v>
      </c>
      <c r="AJ8" s="119" t="s">
        <v>21</v>
      </c>
      <c r="AK8" s="400"/>
    </row>
    <row r="9" spans="1:43">
      <c r="A9" s="5">
        <v>1</v>
      </c>
      <c r="B9" s="269" t="s">
        <v>65</v>
      </c>
      <c r="C9" s="219">
        <v>22974</v>
      </c>
      <c r="D9" s="219">
        <v>23221</v>
      </c>
      <c r="E9" s="115">
        <v>13</v>
      </c>
      <c r="F9" s="115">
        <v>5</v>
      </c>
      <c r="G9" s="115">
        <v>2191</v>
      </c>
      <c r="H9" s="220">
        <v>798</v>
      </c>
      <c r="I9" s="250">
        <f>D9+F9+H9</f>
        <v>24024</v>
      </c>
      <c r="J9" s="219">
        <v>12517</v>
      </c>
      <c r="K9" s="115">
        <v>12506</v>
      </c>
      <c r="L9" s="115">
        <v>13</v>
      </c>
      <c r="M9" s="115">
        <v>4</v>
      </c>
      <c r="N9" s="115">
        <v>1279</v>
      </c>
      <c r="O9" s="220">
        <v>430</v>
      </c>
      <c r="P9" s="250">
        <f>K9+M9+O9</f>
        <v>12940</v>
      </c>
      <c r="Q9" s="239">
        <v>6145</v>
      </c>
      <c r="R9" s="52">
        <v>10938.77</v>
      </c>
      <c r="S9" s="52">
        <v>0</v>
      </c>
      <c r="T9" s="52">
        <v>0</v>
      </c>
      <c r="U9" s="52">
        <v>0</v>
      </c>
      <c r="V9" s="240">
        <v>0</v>
      </c>
      <c r="W9" s="245">
        <v>5813</v>
      </c>
      <c r="X9" s="26">
        <v>10469</v>
      </c>
      <c r="Y9" s="26">
        <v>0</v>
      </c>
      <c r="Z9" s="26">
        <v>0</v>
      </c>
      <c r="AA9" s="26">
        <v>0</v>
      </c>
      <c r="AB9" s="246">
        <v>0</v>
      </c>
      <c r="AC9" s="233">
        <f>R9+T9+V9</f>
        <v>10938.77</v>
      </c>
      <c r="AD9" s="7">
        <f>(R9+T9+V9)/(D9+F9+H9)*100</f>
        <v>45.532675657675661</v>
      </c>
      <c r="AE9" s="7">
        <f>X9+Z9+AB9</f>
        <v>10469</v>
      </c>
      <c r="AF9" s="7">
        <f>(X9+Z9+AB9)/(K9+M9+O9)*100</f>
        <v>80.904173106646056</v>
      </c>
      <c r="AG9" s="7">
        <f>C9+E9+G9+J9+L9+N9</f>
        <v>38987</v>
      </c>
      <c r="AH9" s="7">
        <f>D9+F9+H9+K9+M9+O9</f>
        <v>36964</v>
      </c>
      <c r="AI9" s="7">
        <f>Q9+S9+U9+W9+Y9+AA9</f>
        <v>11958</v>
      </c>
      <c r="AJ9" s="7">
        <f>R9+T9+V9+X9+Z9+AB9</f>
        <v>21407.77</v>
      </c>
      <c r="AK9" s="234">
        <f>AJ9/AH9*100</f>
        <v>57.915187750243483</v>
      </c>
      <c r="AP9" s="28"/>
      <c r="AQ9" s="28"/>
    </row>
    <row r="10" spans="1:43">
      <c r="A10" s="5">
        <v>2</v>
      </c>
      <c r="B10" s="269" t="s">
        <v>66</v>
      </c>
      <c r="C10" s="219">
        <v>7204</v>
      </c>
      <c r="D10" s="219">
        <v>7243</v>
      </c>
      <c r="E10" s="115">
        <v>9</v>
      </c>
      <c r="F10" s="115">
        <v>3</v>
      </c>
      <c r="G10" s="115">
        <v>691</v>
      </c>
      <c r="H10" s="220">
        <v>250</v>
      </c>
      <c r="I10" s="250">
        <f t="shared" ref="I10:I57" si="0">D10+F10+H10</f>
        <v>7496</v>
      </c>
      <c r="J10" s="219">
        <v>3907</v>
      </c>
      <c r="K10" s="115">
        <v>3904</v>
      </c>
      <c r="L10" s="115">
        <v>8</v>
      </c>
      <c r="M10" s="115">
        <v>2</v>
      </c>
      <c r="N10" s="115">
        <v>394</v>
      </c>
      <c r="O10" s="220">
        <v>135</v>
      </c>
      <c r="P10" s="250">
        <f t="shared" ref="P10:P57" si="1">K10+M10+O10</f>
        <v>4041</v>
      </c>
      <c r="Q10" s="239">
        <v>1442</v>
      </c>
      <c r="R10" s="52">
        <v>2038.44</v>
      </c>
      <c r="S10" s="52">
        <v>0</v>
      </c>
      <c r="T10" s="52">
        <v>0</v>
      </c>
      <c r="U10" s="52">
        <v>6</v>
      </c>
      <c r="V10" s="240">
        <v>6.9</v>
      </c>
      <c r="W10" s="245">
        <v>785</v>
      </c>
      <c r="X10" s="26">
        <v>1257.68</v>
      </c>
      <c r="Y10" s="26">
        <v>0</v>
      </c>
      <c r="Z10" s="26">
        <v>0</v>
      </c>
      <c r="AA10" s="26">
        <v>6</v>
      </c>
      <c r="AB10" s="246">
        <v>6.9</v>
      </c>
      <c r="AC10" s="233">
        <f t="shared" ref="AC10:AC57" si="2">R10+T10+V10</f>
        <v>2045.3400000000001</v>
      </c>
      <c r="AD10" s="7">
        <f t="shared" ref="AD10:AD21" si="3">(R10+T10+V10)/(D10+F10+H10)*100</f>
        <v>27.285752401280682</v>
      </c>
      <c r="AE10" s="7">
        <f t="shared" ref="AE10:AE59" si="4">X10+Z10+AB10</f>
        <v>1264.5800000000002</v>
      </c>
      <c r="AF10" s="7">
        <f t="shared" ref="AF10:AF61" si="5">(X10+Z10+AB10)/(K10+M10+O10)*100</f>
        <v>31.29373917347192</v>
      </c>
      <c r="AG10" s="7">
        <f t="shared" ref="AG10:AH61" si="6">C10+E10+G10+J10+L10+N10</f>
        <v>12213</v>
      </c>
      <c r="AH10" s="7">
        <f t="shared" ref="AH10:AH61" si="7">D10+F10+H10+K10+M10+O10</f>
        <v>11537</v>
      </c>
      <c r="AI10" s="7">
        <f t="shared" ref="AI10:AJ61" si="8">Q10+S10+U10+W10+Y10+AA10</f>
        <v>2239</v>
      </c>
      <c r="AJ10" s="7">
        <f t="shared" ref="AJ10:AJ61" si="9">R10+T10+V10+X10+Z10+AB10</f>
        <v>3309.9200000000005</v>
      </c>
      <c r="AK10" s="234">
        <f t="shared" ref="AK10:AK61" si="10">AJ10/AH10*100</f>
        <v>28.689607350264374</v>
      </c>
      <c r="AP10" s="28"/>
      <c r="AQ10" s="28"/>
    </row>
    <row r="11" spans="1:43">
      <c r="A11" s="5">
        <v>3</v>
      </c>
      <c r="B11" s="269" t="s">
        <v>67</v>
      </c>
      <c r="C11" s="219">
        <v>38421</v>
      </c>
      <c r="D11" s="219">
        <v>38628</v>
      </c>
      <c r="E11" s="115">
        <v>42</v>
      </c>
      <c r="F11" s="115">
        <v>17</v>
      </c>
      <c r="G11" s="115">
        <v>3686</v>
      </c>
      <c r="H11" s="220">
        <v>1331</v>
      </c>
      <c r="I11" s="250">
        <f t="shared" si="0"/>
        <v>39976</v>
      </c>
      <c r="J11" s="219">
        <v>20847</v>
      </c>
      <c r="K11" s="115">
        <v>20801</v>
      </c>
      <c r="L11" s="115">
        <v>56</v>
      </c>
      <c r="M11" s="115">
        <v>11</v>
      </c>
      <c r="N11" s="115">
        <v>2123</v>
      </c>
      <c r="O11" s="220">
        <v>718</v>
      </c>
      <c r="P11" s="250">
        <f t="shared" si="1"/>
        <v>21530</v>
      </c>
      <c r="Q11" s="239">
        <v>10336</v>
      </c>
      <c r="R11" s="52">
        <v>18259.37</v>
      </c>
      <c r="S11" s="52">
        <v>1</v>
      </c>
      <c r="T11" s="52">
        <v>10</v>
      </c>
      <c r="U11" s="52">
        <v>28</v>
      </c>
      <c r="V11" s="240">
        <v>49.55</v>
      </c>
      <c r="W11" s="245">
        <v>5558</v>
      </c>
      <c r="X11" s="26">
        <v>10978.96</v>
      </c>
      <c r="Y11" s="26">
        <v>1</v>
      </c>
      <c r="Z11" s="26">
        <v>30</v>
      </c>
      <c r="AA11" s="26">
        <v>15</v>
      </c>
      <c r="AB11" s="246">
        <v>47.33</v>
      </c>
      <c r="AC11" s="233">
        <f t="shared" si="2"/>
        <v>18318.919999999998</v>
      </c>
      <c r="AD11" s="7">
        <f t="shared" si="3"/>
        <v>45.824794876926148</v>
      </c>
      <c r="AE11" s="7">
        <f t="shared" si="4"/>
        <v>11056.289999999999</v>
      </c>
      <c r="AF11" s="7">
        <f t="shared" si="5"/>
        <v>51.352949372967949</v>
      </c>
      <c r="AG11" s="7">
        <f t="shared" si="6"/>
        <v>65175</v>
      </c>
      <c r="AH11" s="7">
        <f t="shared" si="7"/>
        <v>61506</v>
      </c>
      <c r="AI11" s="7">
        <f t="shared" si="8"/>
        <v>15939</v>
      </c>
      <c r="AJ11" s="7">
        <f t="shared" si="9"/>
        <v>29375.21</v>
      </c>
      <c r="AK11" s="234">
        <f t="shared" si="10"/>
        <v>47.759909602315219</v>
      </c>
      <c r="AP11" s="28"/>
      <c r="AQ11" s="28"/>
    </row>
    <row r="12" spans="1:43">
      <c r="A12" s="5">
        <v>4</v>
      </c>
      <c r="B12" s="269" t="s">
        <v>68</v>
      </c>
      <c r="C12" s="219">
        <v>10225</v>
      </c>
      <c r="D12" s="219">
        <v>10295</v>
      </c>
      <c r="E12" s="115">
        <v>9</v>
      </c>
      <c r="F12" s="115">
        <v>4</v>
      </c>
      <c r="G12" s="115">
        <v>976</v>
      </c>
      <c r="H12" s="220">
        <v>356</v>
      </c>
      <c r="I12" s="250">
        <f t="shared" si="0"/>
        <v>10655</v>
      </c>
      <c r="J12" s="219">
        <v>5554</v>
      </c>
      <c r="K12" s="115">
        <v>5544</v>
      </c>
      <c r="L12" s="115">
        <v>9</v>
      </c>
      <c r="M12" s="115">
        <v>3</v>
      </c>
      <c r="N12" s="115">
        <v>576</v>
      </c>
      <c r="O12" s="220">
        <v>192</v>
      </c>
      <c r="P12" s="250">
        <f t="shared" si="1"/>
        <v>5739</v>
      </c>
      <c r="Q12" s="239">
        <v>2233</v>
      </c>
      <c r="R12" s="52">
        <v>3515.75</v>
      </c>
      <c r="S12" s="52">
        <v>0</v>
      </c>
      <c r="T12" s="52">
        <v>0</v>
      </c>
      <c r="U12" s="52">
        <v>50</v>
      </c>
      <c r="V12" s="240">
        <v>15.48</v>
      </c>
      <c r="W12" s="245">
        <v>2079</v>
      </c>
      <c r="X12" s="26">
        <v>3497.92</v>
      </c>
      <c r="Y12" s="26">
        <v>0</v>
      </c>
      <c r="Z12" s="26">
        <v>0</v>
      </c>
      <c r="AA12" s="26">
        <v>31</v>
      </c>
      <c r="AB12" s="246">
        <v>29.6</v>
      </c>
      <c r="AC12" s="233">
        <f t="shared" si="2"/>
        <v>3531.23</v>
      </c>
      <c r="AD12" s="7">
        <f t="shared" si="3"/>
        <v>33.141529798216801</v>
      </c>
      <c r="AE12" s="7">
        <f t="shared" si="4"/>
        <v>3527.52</v>
      </c>
      <c r="AF12" s="7">
        <f t="shared" si="5"/>
        <v>61.465760585467855</v>
      </c>
      <c r="AG12" s="7">
        <f t="shared" si="6"/>
        <v>17349</v>
      </c>
      <c r="AH12" s="7">
        <f t="shared" si="7"/>
        <v>16394</v>
      </c>
      <c r="AI12" s="7">
        <f t="shared" si="8"/>
        <v>4393</v>
      </c>
      <c r="AJ12" s="7">
        <f t="shared" si="9"/>
        <v>7058.75</v>
      </c>
      <c r="AK12" s="234">
        <f t="shared" si="10"/>
        <v>43.05691106502379</v>
      </c>
      <c r="AP12" s="28"/>
      <c r="AQ12" s="28"/>
    </row>
    <row r="13" spans="1:43">
      <c r="A13" s="5">
        <v>5</v>
      </c>
      <c r="B13" s="269" t="s">
        <v>69</v>
      </c>
      <c r="C13" s="219">
        <v>43408</v>
      </c>
      <c r="D13" s="219">
        <v>43686</v>
      </c>
      <c r="E13" s="115">
        <v>41</v>
      </c>
      <c r="F13" s="115">
        <v>12</v>
      </c>
      <c r="G13" s="115">
        <v>4180</v>
      </c>
      <c r="H13" s="220">
        <v>1520</v>
      </c>
      <c r="I13" s="250">
        <f t="shared" si="0"/>
        <v>45218</v>
      </c>
      <c r="J13" s="219">
        <v>23578</v>
      </c>
      <c r="K13" s="115">
        <v>23526</v>
      </c>
      <c r="L13" s="115">
        <v>41</v>
      </c>
      <c r="M13" s="115">
        <v>11</v>
      </c>
      <c r="N13" s="115">
        <v>2442</v>
      </c>
      <c r="O13" s="220">
        <v>821</v>
      </c>
      <c r="P13" s="250">
        <f t="shared" si="1"/>
        <v>24358</v>
      </c>
      <c r="Q13" s="239">
        <v>12511</v>
      </c>
      <c r="R13" s="52">
        <v>22240</v>
      </c>
      <c r="S13" s="52">
        <v>0</v>
      </c>
      <c r="T13" s="52">
        <v>0</v>
      </c>
      <c r="U13" s="52">
        <v>42</v>
      </c>
      <c r="V13" s="240">
        <v>54.98</v>
      </c>
      <c r="W13" s="243">
        <v>8884</v>
      </c>
      <c r="X13" s="55">
        <v>14893.67</v>
      </c>
      <c r="Y13" s="55">
        <v>0</v>
      </c>
      <c r="Z13" s="55">
        <v>0</v>
      </c>
      <c r="AA13" s="55">
        <v>36</v>
      </c>
      <c r="AB13" s="244">
        <v>55.31</v>
      </c>
      <c r="AC13" s="233">
        <f t="shared" si="2"/>
        <v>22294.98</v>
      </c>
      <c r="AD13" s="7">
        <f t="shared" si="3"/>
        <v>49.305542040780217</v>
      </c>
      <c r="AE13" s="7">
        <f t="shared" si="4"/>
        <v>14948.98</v>
      </c>
      <c r="AF13" s="7">
        <f t="shared" si="5"/>
        <v>61.371951720174067</v>
      </c>
      <c r="AG13" s="7">
        <f t="shared" si="6"/>
        <v>73690</v>
      </c>
      <c r="AH13" s="7">
        <f t="shared" si="7"/>
        <v>69576</v>
      </c>
      <c r="AI13" s="7">
        <f t="shared" si="8"/>
        <v>21473</v>
      </c>
      <c r="AJ13" s="7">
        <f t="shared" si="9"/>
        <v>37243.96</v>
      </c>
      <c r="AK13" s="234">
        <f t="shared" si="10"/>
        <v>53.529895366218241</v>
      </c>
      <c r="AP13" s="28"/>
      <c r="AQ13" s="28"/>
    </row>
    <row r="14" spans="1:43">
      <c r="A14" s="5">
        <v>6</v>
      </c>
      <c r="B14" s="269" t="s">
        <v>70</v>
      </c>
      <c r="C14" s="219">
        <v>4102</v>
      </c>
      <c r="D14" s="219">
        <v>4122</v>
      </c>
      <c r="E14" s="115">
        <v>5</v>
      </c>
      <c r="F14" s="115">
        <v>2</v>
      </c>
      <c r="G14" s="115">
        <v>388</v>
      </c>
      <c r="H14" s="220">
        <v>139</v>
      </c>
      <c r="I14" s="250">
        <f t="shared" si="0"/>
        <v>4263</v>
      </c>
      <c r="J14" s="219">
        <v>2228</v>
      </c>
      <c r="K14" s="115">
        <v>2220</v>
      </c>
      <c r="L14" s="115">
        <v>6</v>
      </c>
      <c r="M14" s="115">
        <v>1</v>
      </c>
      <c r="N14" s="115">
        <v>217</v>
      </c>
      <c r="O14" s="220">
        <v>75</v>
      </c>
      <c r="P14" s="250">
        <f t="shared" si="1"/>
        <v>2296</v>
      </c>
      <c r="Q14" s="239">
        <v>283</v>
      </c>
      <c r="R14" s="52">
        <v>415.36</v>
      </c>
      <c r="S14" s="52">
        <v>0</v>
      </c>
      <c r="T14" s="52">
        <v>0</v>
      </c>
      <c r="U14" s="52">
        <v>0</v>
      </c>
      <c r="V14" s="240">
        <v>0</v>
      </c>
      <c r="W14" s="245">
        <v>475</v>
      </c>
      <c r="X14" s="26">
        <v>865.1</v>
      </c>
      <c r="Y14" s="26">
        <v>0</v>
      </c>
      <c r="Z14" s="26">
        <v>0</v>
      </c>
      <c r="AA14" s="26">
        <v>0</v>
      </c>
      <c r="AB14" s="246">
        <v>0</v>
      </c>
      <c r="AC14" s="233">
        <f t="shared" si="2"/>
        <v>415.36</v>
      </c>
      <c r="AD14" s="7">
        <f t="shared" si="3"/>
        <v>9.7433732113535072</v>
      </c>
      <c r="AE14" s="7">
        <f t="shared" si="4"/>
        <v>865.1</v>
      </c>
      <c r="AF14" s="7">
        <f t="shared" si="5"/>
        <v>37.678571428571431</v>
      </c>
      <c r="AG14" s="7">
        <f t="shared" si="6"/>
        <v>6946</v>
      </c>
      <c r="AH14" s="7">
        <f t="shared" si="7"/>
        <v>6559</v>
      </c>
      <c r="AI14" s="7">
        <f t="shared" si="8"/>
        <v>758</v>
      </c>
      <c r="AJ14" s="7">
        <f t="shared" si="9"/>
        <v>1280.46</v>
      </c>
      <c r="AK14" s="234">
        <f t="shared" si="10"/>
        <v>19.522183259643239</v>
      </c>
      <c r="AP14" s="28"/>
      <c r="AQ14" s="28"/>
    </row>
    <row r="15" spans="1:43">
      <c r="A15" s="5">
        <v>7</v>
      </c>
      <c r="B15" s="269" t="s">
        <v>71</v>
      </c>
      <c r="C15" s="219">
        <v>7219</v>
      </c>
      <c r="D15" s="219">
        <v>7263</v>
      </c>
      <c r="E15" s="115">
        <v>5</v>
      </c>
      <c r="F15" s="115">
        <v>2</v>
      </c>
      <c r="G15" s="115">
        <v>696</v>
      </c>
      <c r="H15" s="220">
        <v>254</v>
      </c>
      <c r="I15" s="250">
        <f t="shared" si="0"/>
        <v>7519</v>
      </c>
      <c r="J15" s="219">
        <v>3914</v>
      </c>
      <c r="K15" s="115">
        <v>3911</v>
      </c>
      <c r="L15" s="115">
        <v>7</v>
      </c>
      <c r="M15" s="115">
        <v>2</v>
      </c>
      <c r="N15" s="115">
        <v>408</v>
      </c>
      <c r="O15" s="220">
        <v>137</v>
      </c>
      <c r="P15" s="250">
        <f t="shared" si="1"/>
        <v>4050</v>
      </c>
      <c r="Q15" s="239">
        <v>774</v>
      </c>
      <c r="R15" s="52">
        <v>1729.37</v>
      </c>
      <c r="S15" s="52">
        <v>0</v>
      </c>
      <c r="T15" s="52">
        <v>0</v>
      </c>
      <c r="U15" s="52">
        <v>0</v>
      </c>
      <c r="V15" s="240">
        <v>0</v>
      </c>
      <c r="W15" s="245">
        <v>4428</v>
      </c>
      <c r="X15" s="26">
        <v>6331.72</v>
      </c>
      <c r="Y15" s="26">
        <v>0</v>
      </c>
      <c r="Z15" s="26">
        <v>0</v>
      </c>
      <c r="AA15" s="26">
        <v>0</v>
      </c>
      <c r="AB15" s="246">
        <v>0</v>
      </c>
      <c r="AC15" s="233">
        <f t="shared" si="2"/>
        <v>1729.37</v>
      </c>
      <c r="AD15" s="7">
        <f t="shared" si="3"/>
        <v>23</v>
      </c>
      <c r="AE15" s="7">
        <f t="shared" si="4"/>
        <v>6331.72</v>
      </c>
      <c r="AF15" s="7">
        <f t="shared" si="5"/>
        <v>156.33876543209877</v>
      </c>
      <c r="AG15" s="7">
        <f t="shared" si="6"/>
        <v>12249</v>
      </c>
      <c r="AH15" s="7">
        <f t="shared" si="7"/>
        <v>11569</v>
      </c>
      <c r="AI15" s="7">
        <f t="shared" si="8"/>
        <v>5202</v>
      </c>
      <c r="AJ15" s="7">
        <f t="shared" si="9"/>
        <v>8061.09</v>
      </c>
      <c r="AK15" s="234">
        <f t="shared" si="10"/>
        <v>69.67836459503846</v>
      </c>
      <c r="AP15" s="28"/>
      <c r="AQ15" s="28"/>
    </row>
    <row r="16" spans="1:43">
      <c r="A16" s="5">
        <v>8</v>
      </c>
      <c r="B16" s="269" t="s">
        <v>72</v>
      </c>
      <c r="C16" s="219">
        <v>486</v>
      </c>
      <c r="D16" s="219">
        <v>490</v>
      </c>
      <c r="E16" s="115">
        <v>0</v>
      </c>
      <c r="F16" s="115">
        <v>0</v>
      </c>
      <c r="G16" s="115">
        <v>0</v>
      </c>
      <c r="H16" s="220">
        <v>0</v>
      </c>
      <c r="I16" s="250">
        <f t="shared" si="0"/>
        <v>490</v>
      </c>
      <c r="J16" s="219">
        <v>265</v>
      </c>
      <c r="K16" s="115">
        <v>264</v>
      </c>
      <c r="L16" s="115">
        <v>0</v>
      </c>
      <c r="M16" s="115">
        <v>0</v>
      </c>
      <c r="N16" s="115">
        <v>0</v>
      </c>
      <c r="O16" s="220">
        <v>0</v>
      </c>
      <c r="P16" s="250">
        <f t="shared" si="1"/>
        <v>264</v>
      </c>
      <c r="Q16" s="239">
        <v>1</v>
      </c>
      <c r="R16" s="52">
        <v>6.27</v>
      </c>
      <c r="S16" s="52">
        <v>0</v>
      </c>
      <c r="T16" s="52">
        <v>0</v>
      </c>
      <c r="U16" s="52">
        <v>0</v>
      </c>
      <c r="V16" s="240">
        <v>0</v>
      </c>
      <c r="W16" s="245">
        <v>0</v>
      </c>
      <c r="X16" s="26">
        <v>0</v>
      </c>
      <c r="Y16" s="26">
        <v>0</v>
      </c>
      <c r="Z16" s="26">
        <v>0</v>
      </c>
      <c r="AA16" s="26">
        <v>0</v>
      </c>
      <c r="AB16" s="246">
        <v>0</v>
      </c>
      <c r="AC16" s="233">
        <f t="shared" si="2"/>
        <v>6.27</v>
      </c>
      <c r="AD16" s="7">
        <f t="shared" si="3"/>
        <v>1.2795918367346937</v>
      </c>
      <c r="AE16" s="7">
        <f t="shared" si="4"/>
        <v>0</v>
      </c>
      <c r="AF16" s="7">
        <f t="shared" si="5"/>
        <v>0</v>
      </c>
      <c r="AG16" s="7">
        <f t="shared" si="6"/>
        <v>751</v>
      </c>
      <c r="AH16" s="7">
        <f t="shared" si="7"/>
        <v>754</v>
      </c>
      <c r="AI16" s="7">
        <f t="shared" si="8"/>
        <v>1</v>
      </c>
      <c r="AJ16" s="7">
        <f t="shared" si="9"/>
        <v>6.27</v>
      </c>
      <c r="AK16" s="234">
        <f t="shared" si="10"/>
        <v>0.83156498673740054</v>
      </c>
      <c r="AP16" s="28"/>
      <c r="AQ16" s="28"/>
    </row>
    <row r="17" spans="1:43">
      <c r="A17" s="5">
        <v>9</v>
      </c>
      <c r="B17" s="269" t="s">
        <v>73</v>
      </c>
      <c r="C17" s="219">
        <v>6569</v>
      </c>
      <c r="D17" s="219">
        <v>6614</v>
      </c>
      <c r="E17" s="115">
        <v>2</v>
      </c>
      <c r="F17" s="115">
        <v>1</v>
      </c>
      <c r="G17" s="115">
        <v>630</v>
      </c>
      <c r="H17" s="220">
        <v>227</v>
      </c>
      <c r="I17" s="250">
        <f t="shared" si="0"/>
        <v>6842</v>
      </c>
      <c r="J17" s="219">
        <v>3573</v>
      </c>
      <c r="K17" s="115">
        <v>3562</v>
      </c>
      <c r="L17" s="115">
        <v>3</v>
      </c>
      <c r="M17" s="115">
        <v>0</v>
      </c>
      <c r="N17" s="115">
        <v>363</v>
      </c>
      <c r="O17" s="220">
        <v>123</v>
      </c>
      <c r="P17" s="250">
        <f t="shared" si="1"/>
        <v>3685</v>
      </c>
      <c r="Q17" s="239">
        <v>574</v>
      </c>
      <c r="R17" s="52">
        <v>952.26</v>
      </c>
      <c r="S17" s="52">
        <v>0</v>
      </c>
      <c r="T17" s="52">
        <v>0</v>
      </c>
      <c r="U17" s="52">
        <v>3</v>
      </c>
      <c r="V17" s="240">
        <v>6.5</v>
      </c>
      <c r="W17" s="245">
        <v>791</v>
      </c>
      <c r="X17" s="26">
        <v>1533.79</v>
      </c>
      <c r="Y17" s="26">
        <v>4</v>
      </c>
      <c r="Z17" s="26">
        <v>9.58</v>
      </c>
      <c r="AA17" s="26">
        <v>10</v>
      </c>
      <c r="AB17" s="246">
        <v>35.17</v>
      </c>
      <c r="AC17" s="233">
        <f t="shared" si="2"/>
        <v>958.76</v>
      </c>
      <c r="AD17" s="7">
        <f t="shared" si="3"/>
        <v>14.012861736334406</v>
      </c>
      <c r="AE17" s="7">
        <f t="shared" si="4"/>
        <v>1578.54</v>
      </c>
      <c r="AF17" s="7">
        <f t="shared" si="5"/>
        <v>42.836906377204883</v>
      </c>
      <c r="AG17" s="7">
        <f t="shared" si="6"/>
        <v>11140</v>
      </c>
      <c r="AH17" s="7">
        <f t="shared" si="7"/>
        <v>10527</v>
      </c>
      <c r="AI17" s="7">
        <f t="shared" si="8"/>
        <v>1382</v>
      </c>
      <c r="AJ17" s="7">
        <f t="shared" si="9"/>
        <v>2537.3000000000002</v>
      </c>
      <c r="AK17" s="234">
        <f t="shared" si="10"/>
        <v>24.10278331908426</v>
      </c>
      <c r="AP17" s="28"/>
      <c r="AQ17" s="28"/>
    </row>
    <row r="18" spans="1:43">
      <c r="A18" s="5">
        <v>10</v>
      </c>
      <c r="B18" s="269" t="s">
        <v>74</v>
      </c>
      <c r="C18" s="219">
        <v>46727</v>
      </c>
      <c r="D18" s="219">
        <v>47029</v>
      </c>
      <c r="E18" s="115">
        <v>51</v>
      </c>
      <c r="F18" s="115">
        <v>22</v>
      </c>
      <c r="G18" s="115">
        <v>4523</v>
      </c>
      <c r="H18" s="220">
        <v>1636</v>
      </c>
      <c r="I18" s="250">
        <f t="shared" si="0"/>
        <v>48687</v>
      </c>
      <c r="J18" s="219">
        <v>25327</v>
      </c>
      <c r="K18" s="115">
        <v>25326</v>
      </c>
      <c r="L18" s="115">
        <v>62</v>
      </c>
      <c r="M18" s="115">
        <v>14</v>
      </c>
      <c r="N18" s="115">
        <v>2584</v>
      </c>
      <c r="O18" s="220">
        <v>883</v>
      </c>
      <c r="P18" s="250">
        <f t="shared" si="1"/>
        <v>26223</v>
      </c>
      <c r="Q18" s="239">
        <v>14414</v>
      </c>
      <c r="R18" s="52">
        <v>28247.29</v>
      </c>
      <c r="S18" s="52">
        <v>0</v>
      </c>
      <c r="T18" s="52">
        <v>0</v>
      </c>
      <c r="U18" s="52">
        <v>0</v>
      </c>
      <c r="V18" s="240">
        <v>0</v>
      </c>
      <c r="W18" s="245">
        <v>11627</v>
      </c>
      <c r="X18" s="26">
        <v>22752.95</v>
      </c>
      <c r="Y18" s="26">
        <v>0</v>
      </c>
      <c r="Z18" s="26">
        <v>0</v>
      </c>
      <c r="AA18" s="26">
        <v>0</v>
      </c>
      <c r="AB18" s="246">
        <v>0</v>
      </c>
      <c r="AC18" s="233">
        <f t="shared" si="2"/>
        <v>28247.29</v>
      </c>
      <c r="AD18" s="7">
        <f t="shared" si="3"/>
        <v>58.018136258138718</v>
      </c>
      <c r="AE18" s="7">
        <f t="shared" si="4"/>
        <v>22752.95</v>
      </c>
      <c r="AF18" s="7">
        <f t="shared" si="5"/>
        <v>86.767150974335507</v>
      </c>
      <c r="AG18" s="7">
        <f t="shared" si="6"/>
        <v>79274</v>
      </c>
      <c r="AH18" s="7">
        <f t="shared" si="7"/>
        <v>74910</v>
      </c>
      <c r="AI18" s="7">
        <f t="shared" si="8"/>
        <v>26041</v>
      </c>
      <c r="AJ18" s="7">
        <f t="shared" si="9"/>
        <v>51000.240000000005</v>
      </c>
      <c r="AK18" s="234">
        <f t="shared" si="10"/>
        <v>68.082018422106543</v>
      </c>
      <c r="AP18" s="28"/>
      <c r="AQ18" s="28"/>
    </row>
    <row r="19" spans="1:43">
      <c r="A19" s="5">
        <v>11</v>
      </c>
      <c r="B19" s="269" t="s">
        <v>75</v>
      </c>
      <c r="C19" s="219">
        <v>2175</v>
      </c>
      <c r="D19" s="219">
        <v>2188</v>
      </c>
      <c r="E19" s="115">
        <v>3</v>
      </c>
      <c r="F19" s="115">
        <v>1</v>
      </c>
      <c r="G19" s="115">
        <v>213</v>
      </c>
      <c r="H19" s="220">
        <v>76</v>
      </c>
      <c r="I19" s="250">
        <f t="shared" si="0"/>
        <v>2265</v>
      </c>
      <c r="J19" s="219">
        <v>1180</v>
      </c>
      <c r="K19" s="115">
        <v>1178</v>
      </c>
      <c r="L19" s="115">
        <v>3</v>
      </c>
      <c r="M19" s="115">
        <v>1</v>
      </c>
      <c r="N19" s="115">
        <v>119</v>
      </c>
      <c r="O19" s="220">
        <v>41</v>
      </c>
      <c r="P19" s="250">
        <f t="shared" si="1"/>
        <v>1220</v>
      </c>
      <c r="Q19" s="239">
        <v>855</v>
      </c>
      <c r="R19" s="52">
        <v>1120.79</v>
      </c>
      <c r="S19" s="52">
        <v>0</v>
      </c>
      <c r="T19" s="52">
        <v>0</v>
      </c>
      <c r="U19" s="52">
        <v>14</v>
      </c>
      <c r="V19" s="240">
        <v>67.5</v>
      </c>
      <c r="W19" s="245">
        <v>1004</v>
      </c>
      <c r="X19" s="26">
        <v>1398.72</v>
      </c>
      <c r="Y19" s="26">
        <v>0</v>
      </c>
      <c r="Z19" s="26">
        <v>0</v>
      </c>
      <c r="AA19" s="26">
        <v>12</v>
      </c>
      <c r="AB19" s="246">
        <v>72.7</v>
      </c>
      <c r="AC19" s="233">
        <f t="shared" si="2"/>
        <v>1188.29</v>
      </c>
      <c r="AD19" s="7">
        <f t="shared" si="3"/>
        <v>52.46313465783664</v>
      </c>
      <c r="AE19" s="7">
        <f t="shared" si="4"/>
        <v>1471.42</v>
      </c>
      <c r="AF19" s="7">
        <f t="shared" si="5"/>
        <v>120.60819672131149</v>
      </c>
      <c r="AG19" s="7">
        <f t="shared" si="6"/>
        <v>3693</v>
      </c>
      <c r="AH19" s="7">
        <f t="shared" si="7"/>
        <v>3485</v>
      </c>
      <c r="AI19" s="7">
        <f t="shared" si="8"/>
        <v>1885</v>
      </c>
      <c r="AJ19" s="7">
        <f t="shared" si="9"/>
        <v>2659.71</v>
      </c>
      <c r="AK19" s="234">
        <f t="shared" si="10"/>
        <v>76.318794835007182</v>
      </c>
      <c r="AP19" s="28"/>
      <c r="AQ19" s="28"/>
    </row>
    <row r="20" spans="1:43">
      <c r="A20" s="5">
        <v>12</v>
      </c>
      <c r="B20" s="269" t="s">
        <v>76</v>
      </c>
      <c r="C20" s="219">
        <v>22401</v>
      </c>
      <c r="D20" s="219">
        <v>22528</v>
      </c>
      <c r="E20" s="115">
        <v>22</v>
      </c>
      <c r="F20" s="115">
        <v>9</v>
      </c>
      <c r="G20" s="115">
        <v>2172</v>
      </c>
      <c r="H20" s="220">
        <v>786</v>
      </c>
      <c r="I20" s="250">
        <f t="shared" si="0"/>
        <v>23323</v>
      </c>
      <c r="J20" s="219">
        <v>12150</v>
      </c>
      <c r="K20" s="115">
        <v>12131</v>
      </c>
      <c r="L20" s="115">
        <v>28</v>
      </c>
      <c r="M20" s="115">
        <v>5</v>
      </c>
      <c r="N20" s="115">
        <v>1244</v>
      </c>
      <c r="O20" s="220">
        <v>424</v>
      </c>
      <c r="P20" s="250">
        <f t="shared" si="1"/>
        <v>12560</v>
      </c>
      <c r="Q20" s="239">
        <v>7444</v>
      </c>
      <c r="R20" s="52">
        <v>17463.25</v>
      </c>
      <c r="S20" s="52">
        <v>0</v>
      </c>
      <c r="T20" s="52">
        <v>0</v>
      </c>
      <c r="U20" s="52">
        <v>73</v>
      </c>
      <c r="V20" s="240">
        <v>143.28</v>
      </c>
      <c r="W20" s="245">
        <v>5322</v>
      </c>
      <c r="X20" s="26">
        <v>13733.67</v>
      </c>
      <c r="Y20" s="26">
        <v>9</v>
      </c>
      <c r="Z20" s="26">
        <v>19.399999999999999</v>
      </c>
      <c r="AA20" s="26">
        <v>460</v>
      </c>
      <c r="AB20" s="246">
        <v>1033.92</v>
      </c>
      <c r="AC20" s="233">
        <f t="shared" si="2"/>
        <v>17606.53</v>
      </c>
      <c r="AD20" s="7">
        <f t="shared" si="3"/>
        <v>75.489988423444672</v>
      </c>
      <c r="AE20" s="7">
        <f t="shared" si="4"/>
        <v>14786.99</v>
      </c>
      <c r="AF20" s="7">
        <f t="shared" si="5"/>
        <v>117.73081210191083</v>
      </c>
      <c r="AG20" s="7">
        <f t="shared" si="6"/>
        <v>38017</v>
      </c>
      <c r="AH20" s="7">
        <f t="shared" si="7"/>
        <v>35883</v>
      </c>
      <c r="AI20" s="7">
        <f t="shared" si="8"/>
        <v>13308</v>
      </c>
      <c r="AJ20" s="7">
        <f t="shared" si="9"/>
        <v>32393.519999999997</v>
      </c>
      <c r="AK20" s="234">
        <f t="shared" si="10"/>
        <v>90.275395033860036</v>
      </c>
      <c r="AP20" s="28"/>
      <c r="AQ20" s="28"/>
    </row>
    <row r="21" spans="1:43">
      <c r="A21" s="21"/>
      <c r="B21" s="211" t="s">
        <v>77</v>
      </c>
      <c r="C21" s="221">
        <f t="shared" ref="C21:AC21" si="11">SUM(C9:C20)</f>
        <v>211911</v>
      </c>
      <c r="D21" s="50">
        <f t="shared" si="11"/>
        <v>213307</v>
      </c>
      <c r="E21" s="50">
        <f t="shared" si="11"/>
        <v>202</v>
      </c>
      <c r="F21" s="50">
        <f t="shared" si="11"/>
        <v>78</v>
      </c>
      <c r="G21" s="50">
        <f t="shared" si="11"/>
        <v>20346</v>
      </c>
      <c r="H21" s="222">
        <f t="shared" si="11"/>
        <v>7373</v>
      </c>
      <c r="I21" s="222">
        <f t="shared" si="11"/>
        <v>220758</v>
      </c>
      <c r="J21" s="221">
        <f t="shared" si="11"/>
        <v>115040</v>
      </c>
      <c r="K21" s="50">
        <f t="shared" si="11"/>
        <v>114873</v>
      </c>
      <c r="L21" s="50">
        <f t="shared" si="11"/>
        <v>236</v>
      </c>
      <c r="M21" s="50">
        <f t="shared" si="11"/>
        <v>54</v>
      </c>
      <c r="N21" s="50">
        <f t="shared" si="11"/>
        <v>11749</v>
      </c>
      <c r="O21" s="222">
        <f t="shared" si="11"/>
        <v>3979</v>
      </c>
      <c r="P21" s="222">
        <f t="shared" si="11"/>
        <v>118906</v>
      </c>
      <c r="Q21" s="221">
        <f t="shared" si="11"/>
        <v>57012</v>
      </c>
      <c r="R21" s="50">
        <f t="shared" si="11"/>
        <v>106926.92</v>
      </c>
      <c r="S21" s="50">
        <f t="shared" si="11"/>
        <v>1</v>
      </c>
      <c r="T21" s="50">
        <f t="shared" si="11"/>
        <v>10</v>
      </c>
      <c r="U21" s="50">
        <f t="shared" si="11"/>
        <v>216</v>
      </c>
      <c r="V21" s="222">
        <f t="shared" si="11"/>
        <v>344.19</v>
      </c>
      <c r="W21" s="221">
        <f t="shared" si="11"/>
        <v>46766</v>
      </c>
      <c r="X21" s="50">
        <f t="shared" si="11"/>
        <v>87713.18</v>
      </c>
      <c r="Y21" s="50">
        <f t="shared" si="11"/>
        <v>14</v>
      </c>
      <c r="Z21" s="50">
        <f t="shared" si="11"/>
        <v>58.98</v>
      </c>
      <c r="AA21" s="50">
        <f t="shared" si="11"/>
        <v>570</v>
      </c>
      <c r="AB21" s="222">
        <f t="shared" si="11"/>
        <v>1280.93</v>
      </c>
      <c r="AC21" s="222">
        <f t="shared" si="11"/>
        <v>107281.11</v>
      </c>
      <c r="AD21" s="50">
        <f t="shared" si="3"/>
        <v>48.596703177234801</v>
      </c>
      <c r="AE21" s="50">
        <f>SUM(AE9:AE20)</f>
        <v>89053.09</v>
      </c>
      <c r="AF21" s="50">
        <f t="shared" si="5"/>
        <v>74.893689132592115</v>
      </c>
      <c r="AG21" s="50">
        <f t="shared" si="6"/>
        <v>359484</v>
      </c>
      <c r="AH21" s="50">
        <f t="shared" si="7"/>
        <v>339664</v>
      </c>
      <c r="AI21" s="50">
        <f t="shared" si="8"/>
        <v>104579</v>
      </c>
      <c r="AJ21" s="50">
        <f t="shared" si="9"/>
        <v>196334.19999999998</v>
      </c>
      <c r="AK21" s="222">
        <f t="shared" si="10"/>
        <v>57.802475387441696</v>
      </c>
      <c r="AP21" s="28"/>
      <c r="AQ21" s="28"/>
    </row>
    <row r="22" spans="1:43">
      <c r="A22" s="44">
        <v>13</v>
      </c>
      <c r="B22" s="266" t="s">
        <v>78</v>
      </c>
      <c r="C22" s="223">
        <v>5852</v>
      </c>
      <c r="D22" s="121">
        <v>5895</v>
      </c>
      <c r="E22" s="121">
        <v>7</v>
      </c>
      <c r="F22" s="121">
        <v>3</v>
      </c>
      <c r="G22" s="121">
        <v>459</v>
      </c>
      <c r="H22" s="224">
        <v>166</v>
      </c>
      <c r="I22" s="250">
        <f t="shared" si="0"/>
        <v>6064</v>
      </c>
      <c r="J22" s="223">
        <v>3185</v>
      </c>
      <c r="K22" s="121">
        <v>3174</v>
      </c>
      <c r="L22" s="121">
        <v>7</v>
      </c>
      <c r="M22" s="121">
        <v>2</v>
      </c>
      <c r="N22" s="121">
        <v>267</v>
      </c>
      <c r="O22" s="224">
        <v>90</v>
      </c>
      <c r="P22" s="250">
        <f t="shared" si="1"/>
        <v>3266</v>
      </c>
      <c r="Q22" s="239">
        <v>1122</v>
      </c>
      <c r="R22" s="52">
        <v>4782.4799999999996</v>
      </c>
      <c r="S22" s="52">
        <v>0</v>
      </c>
      <c r="T22" s="52">
        <v>0</v>
      </c>
      <c r="U22" s="52">
        <v>0</v>
      </c>
      <c r="V22" s="240">
        <v>0</v>
      </c>
      <c r="W22" s="243">
        <v>910</v>
      </c>
      <c r="X22" s="55">
        <v>2989.12</v>
      </c>
      <c r="Y22" s="55">
        <v>0</v>
      </c>
      <c r="Z22" s="55">
        <v>0</v>
      </c>
      <c r="AA22" s="55">
        <v>0</v>
      </c>
      <c r="AB22" s="244">
        <v>0</v>
      </c>
      <c r="AC22" s="233">
        <f t="shared" si="2"/>
        <v>4782.4799999999996</v>
      </c>
      <c r="AD22" s="7">
        <f t="shared" ref="AD22:AD61" si="12">(R22+T22+V22)/(D22+F22+H22)*100</f>
        <v>78.86675461741423</v>
      </c>
      <c r="AE22" s="7">
        <f t="shared" si="4"/>
        <v>2989.12</v>
      </c>
      <c r="AF22" s="7">
        <f t="shared" si="5"/>
        <v>91.522351500306172</v>
      </c>
      <c r="AG22" s="7">
        <f t="shared" si="6"/>
        <v>9777</v>
      </c>
      <c r="AH22" s="7">
        <f t="shared" si="7"/>
        <v>9330</v>
      </c>
      <c r="AI22" s="7">
        <f t="shared" si="8"/>
        <v>2032</v>
      </c>
      <c r="AJ22" s="7">
        <f t="shared" si="9"/>
        <v>7771.5999999999995</v>
      </c>
      <c r="AK22" s="234">
        <f t="shared" si="10"/>
        <v>83.296891747052513</v>
      </c>
      <c r="AP22" s="28"/>
      <c r="AQ22" s="28"/>
    </row>
    <row r="23" spans="1:43">
      <c r="A23" s="44">
        <v>14</v>
      </c>
      <c r="B23" s="266" t="s">
        <v>79</v>
      </c>
      <c r="C23" s="219">
        <v>0</v>
      </c>
      <c r="D23" s="115">
        <v>0</v>
      </c>
      <c r="E23" s="115">
        <v>0</v>
      </c>
      <c r="F23" s="115">
        <v>0</v>
      </c>
      <c r="G23" s="115">
        <v>0</v>
      </c>
      <c r="H23" s="220">
        <v>0</v>
      </c>
      <c r="I23" s="250">
        <f t="shared" si="0"/>
        <v>0</v>
      </c>
      <c r="J23" s="219">
        <v>0</v>
      </c>
      <c r="K23" s="115">
        <v>0</v>
      </c>
      <c r="L23" s="115">
        <v>0</v>
      </c>
      <c r="M23" s="115">
        <v>0</v>
      </c>
      <c r="N23" s="115">
        <v>0</v>
      </c>
      <c r="O23" s="220">
        <v>0</v>
      </c>
      <c r="P23" s="250">
        <f t="shared" si="1"/>
        <v>0</v>
      </c>
      <c r="Q23" s="239">
        <v>0</v>
      </c>
      <c r="R23" s="52">
        <v>0</v>
      </c>
      <c r="S23" s="52">
        <v>0</v>
      </c>
      <c r="T23" s="52">
        <v>0</v>
      </c>
      <c r="U23" s="52">
        <v>0</v>
      </c>
      <c r="V23" s="240">
        <v>0</v>
      </c>
      <c r="W23" s="243">
        <v>0</v>
      </c>
      <c r="X23" s="55">
        <v>0</v>
      </c>
      <c r="Y23" s="55">
        <v>0</v>
      </c>
      <c r="Z23" s="55">
        <v>0</v>
      </c>
      <c r="AA23" s="55">
        <v>0</v>
      </c>
      <c r="AB23" s="244">
        <v>0</v>
      </c>
      <c r="AC23" s="233">
        <f t="shared" si="2"/>
        <v>0</v>
      </c>
      <c r="AD23" s="7" t="e">
        <f t="shared" si="12"/>
        <v>#DIV/0!</v>
      </c>
      <c r="AE23" s="7">
        <f t="shared" si="4"/>
        <v>0</v>
      </c>
      <c r="AF23" s="7" t="e">
        <f t="shared" si="5"/>
        <v>#DIV/0!</v>
      </c>
      <c r="AG23" s="7">
        <f t="shared" si="6"/>
        <v>0</v>
      </c>
      <c r="AH23" s="7">
        <f t="shared" si="7"/>
        <v>0</v>
      </c>
      <c r="AI23" s="7">
        <f t="shared" si="8"/>
        <v>0</v>
      </c>
      <c r="AJ23" s="7">
        <f t="shared" si="9"/>
        <v>0</v>
      </c>
      <c r="AK23" s="234" t="e">
        <f t="shared" si="10"/>
        <v>#DIV/0!</v>
      </c>
      <c r="AP23" s="28"/>
      <c r="AQ23" s="28"/>
    </row>
    <row r="24" spans="1:43">
      <c r="A24" s="44">
        <v>15</v>
      </c>
      <c r="B24" s="266" t="s">
        <v>80</v>
      </c>
      <c r="C24" s="219">
        <v>0</v>
      </c>
      <c r="D24" s="115">
        <v>0</v>
      </c>
      <c r="E24" s="115">
        <v>0</v>
      </c>
      <c r="F24" s="115">
        <v>0</v>
      </c>
      <c r="G24" s="115">
        <v>0</v>
      </c>
      <c r="H24" s="220">
        <v>0</v>
      </c>
      <c r="I24" s="250">
        <f t="shared" si="0"/>
        <v>0</v>
      </c>
      <c r="J24" s="219">
        <v>0</v>
      </c>
      <c r="K24" s="115">
        <v>0</v>
      </c>
      <c r="L24" s="115">
        <v>0</v>
      </c>
      <c r="M24" s="115">
        <v>0</v>
      </c>
      <c r="N24" s="115">
        <v>0</v>
      </c>
      <c r="O24" s="220">
        <v>0</v>
      </c>
      <c r="P24" s="250">
        <f t="shared" si="1"/>
        <v>0</v>
      </c>
      <c r="Q24" s="239">
        <v>19</v>
      </c>
      <c r="R24" s="52">
        <v>97.5</v>
      </c>
      <c r="S24" s="52">
        <v>0</v>
      </c>
      <c r="T24" s="52">
        <v>0</v>
      </c>
      <c r="U24" s="52">
        <v>0</v>
      </c>
      <c r="V24" s="240">
        <v>0</v>
      </c>
      <c r="W24" s="243">
        <v>28</v>
      </c>
      <c r="X24" s="55">
        <v>159</v>
      </c>
      <c r="Y24" s="55">
        <v>0</v>
      </c>
      <c r="Z24" s="55">
        <v>0</v>
      </c>
      <c r="AA24" s="55">
        <v>0</v>
      </c>
      <c r="AB24" s="244">
        <v>0</v>
      </c>
      <c r="AC24" s="233">
        <f t="shared" si="2"/>
        <v>97.5</v>
      </c>
      <c r="AD24" s="7" t="e">
        <f t="shared" si="12"/>
        <v>#DIV/0!</v>
      </c>
      <c r="AE24" s="7">
        <f t="shared" si="4"/>
        <v>159</v>
      </c>
      <c r="AF24" s="7" t="e">
        <f t="shared" si="5"/>
        <v>#DIV/0!</v>
      </c>
      <c r="AG24" s="7">
        <f t="shared" si="6"/>
        <v>0</v>
      </c>
      <c r="AH24" s="7">
        <f t="shared" si="7"/>
        <v>0</v>
      </c>
      <c r="AI24" s="7">
        <f t="shared" si="8"/>
        <v>47</v>
      </c>
      <c r="AJ24" s="7">
        <f t="shared" si="9"/>
        <v>256.5</v>
      </c>
      <c r="AK24" s="234" t="e">
        <f t="shared" si="10"/>
        <v>#DIV/0!</v>
      </c>
      <c r="AP24" s="28"/>
      <c r="AQ24" s="28"/>
    </row>
    <row r="25" spans="1:43">
      <c r="A25" s="44">
        <v>16</v>
      </c>
      <c r="B25" s="266" t="s">
        <v>81</v>
      </c>
      <c r="C25" s="219">
        <v>0</v>
      </c>
      <c r="D25" s="115">
        <v>0</v>
      </c>
      <c r="E25" s="115">
        <v>0</v>
      </c>
      <c r="F25" s="115">
        <v>0</v>
      </c>
      <c r="G25" s="115">
        <v>0</v>
      </c>
      <c r="H25" s="220">
        <v>0</v>
      </c>
      <c r="I25" s="250">
        <f t="shared" si="0"/>
        <v>0</v>
      </c>
      <c r="J25" s="219">
        <v>0</v>
      </c>
      <c r="K25" s="115">
        <v>0</v>
      </c>
      <c r="L25" s="115">
        <v>0</v>
      </c>
      <c r="M25" s="115">
        <v>0</v>
      </c>
      <c r="N25" s="115">
        <v>0</v>
      </c>
      <c r="O25" s="220">
        <v>0</v>
      </c>
      <c r="P25" s="250">
        <f t="shared" si="1"/>
        <v>0</v>
      </c>
      <c r="Q25" s="239">
        <v>0</v>
      </c>
      <c r="R25" s="52">
        <v>0</v>
      </c>
      <c r="S25" s="52">
        <v>0</v>
      </c>
      <c r="T25" s="52">
        <v>0</v>
      </c>
      <c r="U25" s="52">
        <v>0</v>
      </c>
      <c r="V25" s="240">
        <v>0</v>
      </c>
      <c r="W25" s="243">
        <v>0</v>
      </c>
      <c r="X25" s="55">
        <v>0</v>
      </c>
      <c r="Y25" s="55">
        <v>0</v>
      </c>
      <c r="Z25" s="55">
        <v>0</v>
      </c>
      <c r="AA25" s="55">
        <v>0</v>
      </c>
      <c r="AB25" s="244">
        <v>0</v>
      </c>
      <c r="AC25" s="233">
        <f t="shared" si="2"/>
        <v>0</v>
      </c>
      <c r="AD25" s="7" t="e">
        <f t="shared" si="12"/>
        <v>#DIV/0!</v>
      </c>
      <c r="AE25" s="7">
        <f t="shared" si="4"/>
        <v>0</v>
      </c>
      <c r="AF25" s="7" t="e">
        <f t="shared" si="5"/>
        <v>#DIV/0!</v>
      </c>
      <c r="AG25" s="7">
        <f t="shared" si="6"/>
        <v>0</v>
      </c>
      <c r="AH25" s="7">
        <f t="shared" si="7"/>
        <v>0</v>
      </c>
      <c r="AI25" s="7">
        <f t="shared" si="8"/>
        <v>0</v>
      </c>
      <c r="AJ25" s="7">
        <f t="shared" si="9"/>
        <v>0</v>
      </c>
      <c r="AK25" s="234" t="e">
        <f t="shared" si="10"/>
        <v>#DIV/0!</v>
      </c>
      <c r="AP25" s="28"/>
      <c r="AQ25" s="28"/>
    </row>
    <row r="26" spans="1:43">
      <c r="A26" s="44">
        <v>17</v>
      </c>
      <c r="B26" s="266" t="s">
        <v>82</v>
      </c>
      <c r="C26" s="219">
        <v>0</v>
      </c>
      <c r="D26" s="115">
        <v>0</v>
      </c>
      <c r="E26" s="115">
        <v>0</v>
      </c>
      <c r="F26" s="115">
        <v>0</v>
      </c>
      <c r="G26" s="115">
        <v>0</v>
      </c>
      <c r="H26" s="220">
        <v>0</v>
      </c>
      <c r="I26" s="250">
        <f t="shared" si="0"/>
        <v>0</v>
      </c>
      <c r="J26" s="219">
        <v>0</v>
      </c>
      <c r="K26" s="115">
        <v>0</v>
      </c>
      <c r="L26" s="115">
        <v>0</v>
      </c>
      <c r="M26" s="115">
        <v>0</v>
      </c>
      <c r="N26" s="115">
        <v>0</v>
      </c>
      <c r="O26" s="220">
        <v>0</v>
      </c>
      <c r="P26" s="250">
        <f t="shared" si="1"/>
        <v>0</v>
      </c>
      <c r="Q26" s="239">
        <v>0</v>
      </c>
      <c r="R26" s="52">
        <v>0</v>
      </c>
      <c r="S26" s="52">
        <v>0</v>
      </c>
      <c r="T26" s="52">
        <v>0</v>
      </c>
      <c r="U26" s="52">
        <v>0</v>
      </c>
      <c r="V26" s="240">
        <v>0</v>
      </c>
      <c r="W26" s="243">
        <v>0</v>
      </c>
      <c r="X26" s="55">
        <v>0</v>
      </c>
      <c r="Y26" s="55">
        <v>0</v>
      </c>
      <c r="Z26" s="55">
        <v>0</v>
      </c>
      <c r="AA26" s="55">
        <v>0</v>
      </c>
      <c r="AB26" s="244">
        <v>0</v>
      </c>
      <c r="AC26" s="233">
        <f t="shared" si="2"/>
        <v>0</v>
      </c>
      <c r="AD26" s="7" t="e">
        <f t="shared" si="12"/>
        <v>#DIV/0!</v>
      </c>
      <c r="AE26" s="7">
        <f t="shared" si="4"/>
        <v>0</v>
      </c>
      <c r="AF26" s="7" t="e">
        <f t="shared" si="5"/>
        <v>#DIV/0!</v>
      </c>
      <c r="AG26" s="7">
        <f t="shared" si="6"/>
        <v>0</v>
      </c>
      <c r="AH26" s="7">
        <f t="shared" si="7"/>
        <v>0</v>
      </c>
      <c r="AI26" s="7">
        <f t="shared" si="8"/>
        <v>0</v>
      </c>
      <c r="AJ26" s="7">
        <f t="shared" si="9"/>
        <v>0</v>
      </c>
      <c r="AK26" s="234" t="e">
        <f t="shared" si="10"/>
        <v>#DIV/0!</v>
      </c>
      <c r="AP26" s="28"/>
      <c r="AQ26" s="28"/>
    </row>
    <row r="27" spans="1:43">
      <c r="A27" s="44">
        <v>18</v>
      </c>
      <c r="B27" s="266" t="s">
        <v>83</v>
      </c>
      <c r="C27" s="223">
        <v>752</v>
      </c>
      <c r="D27" s="121">
        <v>756</v>
      </c>
      <c r="E27" s="121">
        <v>1</v>
      </c>
      <c r="F27" s="121">
        <v>0</v>
      </c>
      <c r="G27" s="121">
        <v>74</v>
      </c>
      <c r="H27" s="224">
        <v>27</v>
      </c>
      <c r="I27" s="250">
        <f t="shared" si="0"/>
        <v>783</v>
      </c>
      <c r="J27" s="223">
        <v>408</v>
      </c>
      <c r="K27" s="121">
        <v>407</v>
      </c>
      <c r="L27" s="121">
        <v>1</v>
      </c>
      <c r="M27" s="121">
        <v>0</v>
      </c>
      <c r="N27" s="121">
        <v>43</v>
      </c>
      <c r="O27" s="224">
        <v>15</v>
      </c>
      <c r="P27" s="250">
        <f t="shared" si="1"/>
        <v>422</v>
      </c>
      <c r="Q27" s="239">
        <v>398</v>
      </c>
      <c r="R27" s="52">
        <v>956.34</v>
      </c>
      <c r="S27" s="52">
        <v>0</v>
      </c>
      <c r="T27" s="52">
        <v>0</v>
      </c>
      <c r="U27" s="52">
        <v>0</v>
      </c>
      <c r="V27" s="240">
        <v>0</v>
      </c>
      <c r="W27" s="243">
        <v>82</v>
      </c>
      <c r="X27" s="55">
        <v>276.29000000000002</v>
      </c>
      <c r="Y27" s="55">
        <v>0</v>
      </c>
      <c r="Z27" s="55">
        <v>0</v>
      </c>
      <c r="AA27" s="55">
        <v>0</v>
      </c>
      <c r="AB27" s="244">
        <v>0</v>
      </c>
      <c r="AC27" s="233">
        <f t="shared" si="2"/>
        <v>956.34</v>
      </c>
      <c r="AD27" s="7">
        <f t="shared" si="12"/>
        <v>122.13793103448276</v>
      </c>
      <c r="AE27" s="7">
        <f t="shared" si="4"/>
        <v>276.29000000000002</v>
      </c>
      <c r="AF27" s="7">
        <f t="shared" si="5"/>
        <v>65.471563981042664</v>
      </c>
      <c r="AG27" s="7">
        <f t="shared" si="6"/>
        <v>1279</v>
      </c>
      <c r="AH27" s="7">
        <f t="shared" si="7"/>
        <v>1205</v>
      </c>
      <c r="AI27" s="7">
        <f t="shared" si="8"/>
        <v>480</v>
      </c>
      <c r="AJ27" s="7">
        <f t="shared" si="9"/>
        <v>1232.6300000000001</v>
      </c>
      <c r="AK27" s="234">
        <f t="shared" si="10"/>
        <v>102.29294605809129</v>
      </c>
      <c r="AP27" s="28"/>
      <c r="AQ27" s="28"/>
    </row>
    <row r="28" spans="1:43">
      <c r="A28" s="44">
        <v>19</v>
      </c>
      <c r="B28" s="266" t="s">
        <v>84</v>
      </c>
      <c r="C28" s="223">
        <v>11626</v>
      </c>
      <c r="D28" s="121">
        <v>11704</v>
      </c>
      <c r="E28" s="121">
        <v>10</v>
      </c>
      <c r="F28" s="121">
        <v>4</v>
      </c>
      <c r="G28" s="121">
        <v>989</v>
      </c>
      <c r="H28" s="224">
        <v>355</v>
      </c>
      <c r="I28" s="250">
        <f t="shared" si="0"/>
        <v>12063</v>
      </c>
      <c r="J28" s="223">
        <v>6309</v>
      </c>
      <c r="K28" s="121">
        <v>6302</v>
      </c>
      <c r="L28" s="121">
        <v>9</v>
      </c>
      <c r="M28" s="121">
        <v>2</v>
      </c>
      <c r="N28" s="121">
        <v>552</v>
      </c>
      <c r="O28" s="224">
        <v>192</v>
      </c>
      <c r="P28" s="250">
        <f t="shared" si="1"/>
        <v>6496</v>
      </c>
      <c r="Q28" s="239">
        <v>6335</v>
      </c>
      <c r="R28" s="52">
        <v>4782.46</v>
      </c>
      <c r="S28" s="52">
        <v>5</v>
      </c>
      <c r="T28" s="52">
        <v>6.37</v>
      </c>
      <c r="U28" s="52">
        <v>2385</v>
      </c>
      <c r="V28" s="240">
        <v>2859.92</v>
      </c>
      <c r="W28" s="243">
        <v>418</v>
      </c>
      <c r="X28" s="55">
        <v>2226.52</v>
      </c>
      <c r="Y28" s="55">
        <v>1</v>
      </c>
      <c r="Z28" s="55">
        <v>8.11</v>
      </c>
      <c r="AA28" s="55">
        <v>1603</v>
      </c>
      <c r="AB28" s="244">
        <v>2865.15</v>
      </c>
      <c r="AC28" s="233">
        <f t="shared" si="2"/>
        <v>7648.75</v>
      </c>
      <c r="AD28" s="7">
        <f t="shared" si="12"/>
        <v>63.406698167951589</v>
      </c>
      <c r="AE28" s="7">
        <f t="shared" si="4"/>
        <v>5099.7800000000007</v>
      </c>
      <c r="AF28" s="7">
        <f t="shared" si="5"/>
        <v>78.506465517241381</v>
      </c>
      <c r="AG28" s="7">
        <f t="shared" si="6"/>
        <v>19495</v>
      </c>
      <c r="AH28" s="7">
        <f t="shared" si="7"/>
        <v>18559</v>
      </c>
      <c r="AI28" s="7">
        <f t="shared" si="8"/>
        <v>10747</v>
      </c>
      <c r="AJ28" s="7">
        <f t="shared" si="9"/>
        <v>12748.53</v>
      </c>
      <c r="AK28" s="234">
        <f t="shared" si="10"/>
        <v>68.691901503313758</v>
      </c>
      <c r="AP28" s="28"/>
      <c r="AQ28" s="28"/>
    </row>
    <row r="29" spans="1:43">
      <c r="A29" s="44">
        <v>20</v>
      </c>
      <c r="B29" s="269" t="s">
        <v>85</v>
      </c>
      <c r="C29" s="223">
        <v>10713</v>
      </c>
      <c r="D29" s="121">
        <v>10783</v>
      </c>
      <c r="E29" s="121">
        <v>8</v>
      </c>
      <c r="F29" s="121">
        <v>4</v>
      </c>
      <c r="G29" s="121">
        <v>973</v>
      </c>
      <c r="H29" s="224">
        <v>351</v>
      </c>
      <c r="I29" s="250">
        <f t="shared" si="0"/>
        <v>11138</v>
      </c>
      <c r="J29" s="223">
        <v>5818</v>
      </c>
      <c r="K29" s="121">
        <v>5807</v>
      </c>
      <c r="L29" s="121">
        <v>10</v>
      </c>
      <c r="M29" s="121">
        <v>2</v>
      </c>
      <c r="N29" s="121">
        <v>554</v>
      </c>
      <c r="O29" s="224">
        <v>189</v>
      </c>
      <c r="P29" s="250">
        <f t="shared" si="1"/>
        <v>5998</v>
      </c>
      <c r="Q29" s="239">
        <v>1203</v>
      </c>
      <c r="R29" s="52">
        <v>1897</v>
      </c>
      <c r="S29" s="52">
        <v>0</v>
      </c>
      <c r="T29" s="52">
        <v>0</v>
      </c>
      <c r="U29" s="52">
        <v>0</v>
      </c>
      <c r="V29" s="240">
        <v>0</v>
      </c>
      <c r="W29" s="245">
        <v>973</v>
      </c>
      <c r="X29" s="26">
        <v>1535</v>
      </c>
      <c r="Y29" s="26">
        <v>0</v>
      </c>
      <c r="Z29" s="26">
        <v>0</v>
      </c>
      <c r="AA29" s="26">
        <v>0</v>
      </c>
      <c r="AB29" s="246">
        <v>0</v>
      </c>
      <c r="AC29" s="233">
        <f t="shared" si="2"/>
        <v>1897</v>
      </c>
      <c r="AD29" s="7">
        <f t="shared" si="12"/>
        <v>17.03178308493446</v>
      </c>
      <c r="AE29" s="7">
        <f t="shared" si="4"/>
        <v>1535</v>
      </c>
      <c r="AF29" s="7">
        <f t="shared" si="5"/>
        <v>25.591863954651551</v>
      </c>
      <c r="AG29" s="7">
        <f t="shared" si="6"/>
        <v>18076</v>
      </c>
      <c r="AH29" s="7">
        <f t="shared" si="7"/>
        <v>17136</v>
      </c>
      <c r="AI29" s="7">
        <f t="shared" si="8"/>
        <v>2176</v>
      </c>
      <c r="AJ29" s="7">
        <f t="shared" si="9"/>
        <v>3432</v>
      </c>
      <c r="AK29" s="234">
        <f t="shared" si="10"/>
        <v>20.028011204481793</v>
      </c>
      <c r="AP29" s="28"/>
      <c r="AQ29" s="28"/>
    </row>
    <row r="30" spans="1:43">
      <c r="A30" s="44">
        <v>21</v>
      </c>
      <c r="B30" s="266" t="s">
        <v>86</v>
      </c>
      <c r="C30" s="223">
        <v>10484</v>
      </c>
      <c r="D30" s="121">
        <v>10557</v>
      </c>
      <c r="E30" s="121">
        <v>7</v>
      </c>
      <c r="F30" s="121">
        <v>3</v>
      </c>
      <c r="G30" s="121">
        <v>941</v>
      </c>
      <c r="H30" s="224">
        <v>339</v>
      </c>
      <c r="I30" s="250">
        <f t="shared" si="0"/>
        <v>10899</v>
      </c>
      <c r="J30" s="223">
        <v>5703</v>
      </c>
      <c r="K30" s="121">
        <v>5685</v>
      </c>
      <c r="L30" s="121">
        <v>7</v>
      </c>
      <c r="M30" s="121">
        <v>2</v>
      </c>
      <c r="N30" s="121">
        <v>534</v>
      </c>
      <c r="O30" s="224">
        <v>183</v>
      </c>
      <c r="P30" s="250">
        <f t="shared" si="1"/>
        <v>5870</v>
      </c>
      <c r="Q30" s="239">
        <v>3884</v>
      </c>
      <c r="R30" s="52">
        <v>5756.81</v>
      </c>
      <c r="S30" s="52">
        <v>0</v>
      </c>
      <c r="T30" s="52">
        <v>0</v>
      </c>
      <c r="U30" s="52">
        <v>12</v>
      </c>
      <c r="V30" s="240">
        <v>8.5500000000000007</v>
      </c>
      <c r="W30" s="243">
        <v>2763</v>
      </c>
      <c r="X30" s="55">
        <v>4610.1400000000003</v>
      </c>
      <c r="Y30" s="55">
        <v>0</v>
      </c>
      <c r="Z30" s="55">
        <v>0</v>
      </c>
      <c r="AA30" s="55">
        <v>0</v>
      </c>
      <c r="AB30" s="244">
        <v>0</v>
      </c>
      <c r="AC30" s="233">
        <f t="shared" si="2"/>
        <v>5765.3600000000006</v>
      </c>
      <c r="AD30" s="7">
        <f t="shared" si="12"/>
        <v>52.89806404257272</v>
      </c>
      <c r="AE30" s="7">
        <f t="shared" si="4"/>
        <v>4610.1400000000003</v>
      </c>
      <c r="AF30" s="7">
        <f t="shared" si="5"/>
        <v>78.537308347529816</v>
      </c>
      <c r="AG30" s="7">
        <f t="shared" si="6"/>
        <v>17676</v>
      </c>
      <c r="AH30" s="7">
        <f t="shared" si="7"/>
        <v>16769</v>
      </c>
      <c r="AI30" s="7">
        <f t="shared" si="8"/>
        <v>6659</v>
      </c>
      <c r="AJ30" s="7">
        <f t="shared" si="9"/>
        <v>10375.5</v>
      </c>
      <c r="AK30" s="234">
        <f t="shared" si="10"/>
        <v>61.873099171089507</v>
      </c>
      <c r="AP30" s="28"/>
      <c r="AQ30" s="28"/>
    </row>
    <row r="31" spans="1:43">
      <c r="A31" s="44">
        <v>22</v>
      </c>
      <c r="B31" s="266" t="s">
        <v>87</v>
      </c>
      <c r="C31" s="219">
        <v>0</v>
      </c>
      <c r="D31" s="115">
        <v>0</v>
      </c>
      <c r="E31" s="115">
        <v>0</v>
      </c>
      <c r="F31" s="115">
        <v>0</v>
      </c>
      <c r="G31" s="115">
        <v>0</v>
      </c>
      <c r="H31" s="220">
        <v>0</v>
      </c>
      <c r="I31" s="250">
        <f t="shared" si="0"/>
        <v>0</v>
      </c>
      <c r="J31" s="219">
        <v>0</v>
      </c>
      <c r="K31" s="115">
        <v>0</v>
      </c>
      <c r="L31" s="115">
        <v>0</v>
      </c>
      <c r="M31" s="115">
        <v>0</v>
      </c>
      <c r="N31" s="115">
        <v>0</v>
      </c>
      <c r="O31" s="220">
        <v>0</v>
      </c>
      <c r="P31" s="250">
        <f t="shared" si="1"/>
        <v>0</v>
      </c>
      <c r="Q31" s="239">
        <v>210</v>
      </c>
      <c r="R31" s="52">
        <v>2377.0100000000002</v>
      </c>
      <c r="S31" s="52">
        <v>0</v>
      </c>
      <c r="T31" s="52">
        <v>0</v>
      </c>
      <c r="U31" s="52">
        <v>7</v>
      </c>
      <c r="V31" s="240">
        <v>25.3</v>
      </c>
      <c r="W31" s="243">
        <v>199</v>
      </c>
      <c r="X31" s="55">
        <v>2680.54</v>
      </c>
      <c r="Y31" s="55">
        <v>0</v>
      </c>
      <c r="Z31" s="55">
        <v>0</v>
      </c>
      <c r="AA31" s="55">
        <v>3</v>
      </c>
      <c r="AB31" s="244">
        <v>18.39</v>
      </c>
      <c r="AC31" s="233">
        <f t="shared" si="2"/>
        <v>2402.3100000000004</v>
      </c>
      <c r="AD31" s="7" t="e">
        <f t="shared" si="12"/>
        <v>#DIV/0!</v>
      </c>
      <c r="AE31" s="7">
        <f t="shared" si="4"/>
        <v>2698.93</v>
      </c>
      <c r="AF31" s="7" t="e">
        <f t="shared" si="5"/>
        <v>#DIV/0!</v>
      </c>
      <c r="AG31" s="7">
        <f t="shared" si="6"/>
        <v>0</v>
      </c>
      <c r="AH31" s="7">
        <f t="shared" si="7"/>
        <v>0</v>
      </c>
      <c r="AI31" s="7">
        <f t="shared" si="8"/>
        <v>419</v>
      </c>
      <c r="AJ31" s="7">
        <f t="shared" si="9"/>
        <v>5101.2400000000007</v>
      </c>
      <c r="AK31" s="234" t="e">
        <f t="shared" si="10"/>
        <v>#DIV/0!</v>
      </c>
      <c r="AP31" s="28"/>
      <c r="AQ31" s="28"/>
    </row>
    <row r="32" spans="1:43">
      <c r="A32" s="44">
        <v>23</v>
      </c>
      <c r="B32" s="266" t="s">
        <v>88</v>
      </c>
      <c r="C32" s="219">
        <v>0</v>
      </c>
      <c r="D32" s="115">
        <v>0</v>
      </c>
      <c r="E32" s="115">
        <v>0</v>
      </c>
      <c r="F32" s="115">
        <v>0</v>
      </c>
      <c r="G32" s="115">
        <v>0</v>
      </c>
      <c r="H32" s="220">
        <v>0</v>
      </c>
      <c r="I32" s="250">
        <f t="shared" si="0"/>
        <v>0</v>
      </c>
      <c r="J32" s="219">
        <v>0</v>
      </c>
      <c r="K32" s="115">
        <v>0</v>
      </c>
      <c r="L32" s="115">
        <v>0</v>
      </c>
      <c r="M32" s="115">
        <v>0</v>
      </c>
      <c r="N32" s="115">
        <v>0</v>
      </c>
      <c r="O32" s="220">
        <v>0</v>
      </c>
      <c r="P32" s="250">
        <f t="shared" si="1"/>
        <v>0</v>
      </c>
      <c r="Q32" s="239">
        <v>5</v>
      </c>
      <c r="R32" s="52">
        <v>26</v>
      </c>
      <c r="S32" s="52">
        <v>0</v>
      </c>
      <c r="T32" s="52">
        <v>0</v>
      </c>
      <c r="U32" s="52">
        <v>0</v>
      </c>
      <c r="V32" s="240">
        <v>0</v>
      </c>
      <c r="W32" s="243">
        <v>13</v>
      </c>
      <c r="X32" s="55">
        <v>95.75</v>
      </c>
      <c r="Y32" s="55">
        <v>0</v>
      </c>
      <c r="Z32" s="55">
        <v>0</v>
      </c>
      <c r="AA32" s="55">
        <v>0</v>
      </c>
      <c r="AB32" s="244">
        <v>0</v>
      </c>
      <c r="AC32" s="233">
        <f t="shared" si="2"/>
        <v>26</v>
      </c>
      <c r="AD32" s="7" t="e">
        <f t="shared" si="12"/>
        <v>#DIV/0!</v>
      </c>
      <c r="AE32" s="7">
        <f t="shared" si="4"/>
        <v>95.75</v>
      </c>
      <c r="AF32" s="7" t="e">
        <f t="shared" si="5"/>
        <v>#DIV/0!</v>
      </c>
      <c r="AG32" s="7">
        <f t="shared" si="6"/>
        <v>0</v>
      </c>
      <c r="AH32" s="7">
        <f t="shared" si="7"/>
        <v>0</v>
      </c>
      <c r="AI32" s="7">
        <f t="shared" si="8"/>
        <v>18</v>
      </c>
      <c r="AJ32" s="7">
        <f t="shared" si="9"/>
        <v>121.75</v>
      </c>
      <c r="AK32" s="234" t="e">
        <f t="shared" si="10"/>
        <v>#DIV/0!</v>
      </c>
      <c r="AP32" s="28"/>
      <c r="AQ32" s="28"/>
    </row>
    <row r="33" spans="1:43">
      <c r="A33" s="44">
        <v>24</v>
      </c>
      <c r="B33" s="266" t="s">
        <v>89</v>
      </c>
      <c r="C33" s="219">
        <v>0</v>
      </c>
      <c r="D33" s="115">
        <v>0</v>
      </c>
      <c r="E33" s="115">
        <v>0</v>
      </c>
      <c r="F33" s="115">
        <v>0</v>
      </c>
      <c r="G33" s="115">
        <v>0</v>
      </c>
      <c r="H33" s="220">
        <v>0</v>
      </c>
      <c r="I33" s="250">
        <f t="shared" si="0"/>
        <v>0</v>
      </c>
      <c r="J33" s="219">
        <v>0</v>
      </c>
      <c r="K33" s="115">
        <v>0</v>
      </c>
      <c r="L33" s="115">
        <v>0</v>
      </c>
      <c r="M33" s="115">
        <v>0</v>
      </c>
      <c r="N33" s="115">
        <v>0</v>
      </c>
      <c r="O33" s="220">
        <v>0</v>
      </c>
      <c r="P33" s="250">
        <f t="shared" si="1"/>
        <v>0</v>
      </c>
      <c r="Q33" s="239">
        <v>0</v>
      </c>
      <c r="R33" s="52">
        <v>0</v>
      </c>
      <c r="S33" s="52">
        <v>0</v>
      </c>
      <c r="T33" s="52">
        <v>0</v>
      </c>
      <c r="U33" s="52">
        <v>0</v>
      </c>
      <c r="V33" s="240">
        <v>0</v>
      </c>
      <c r="W33" s="243">
        <v>0</v>
      </c>
      <c r="X33" s="55">
        <v>0</v>
      </c>
      <c r="Y33" s="55">
        <v>0</v>
      </c>
      <c r="Z33" s="55">
        <v>0</v>
      </c>
      <c r="AA33" s="55">
        <v>0</v>
      </c>
      <c r="AB33" s="244">
        <v>0</v>
      </c>
      <c r="AC33" s="233">
        <f t="shared" si="2"/>
        <v>0</v>
      </c>
      <c r="AD33" s="7" t="e">
        <f t="shared" si="12"/>
        <v>#DIV/0!</v>
      </c>
      <c r="AE33" s="7">
        <f t="shared" si="4"/>
        <v>0</v>
      </c>
      <c r="AF33" s="7" t="e">
        <f t="shared" si="5"/>
        <v>#DIV/0!</v>
      </c>
      <c r="AG33" s="7">
        <f t="shared" si="6"/>
        <v>0</v>
      </c>
      <c r="AH33" s="7">
        <f t="shared" si="7"/>
        <v>0</v>
      </c>
      <c r="AI33" s="7">
        <f t="shared" si="8"/>
        <v>0</v>
      </c>
      <c r="AJ33" s="7">
        <f t="shared" si="9"/>
        <v>0</v>
      </c>
      <c r="AK33" s="234" t="e">
        <f t="shared" si="10"/>
        <v>#DIV/0!</v>
      </c>
      <c r="AP33" s="28"/>
      <c r="AQ33" s="28"/>
    </row>
    <row r="34" spans="1:43">
      <c r="A34" s="44">
        <v>25</v>
      </c>
      <c r="B34" s="266" t="s">
        <v>90</v>
      </c>
      <c r="C34" s="219">
        <v>0</v>
      </c>
      <c r="D34" s="115">
        <v>0</v>
      </c>
      <c r="E34" s="115">
        <v>0</v>
      </c>
      <c r="F34" s="115">
        <v>0</v>
      </c>
      <c r="G34" s="115">
        <v>0</v>
      </c>
      <c r="H34" s="220">
        <v>0</v>
      </c>
      <c r="I34" s="250">
        <f t="shared" si="0"/>
        <v>0</v>
      </c>
      <c r="J34" s="219">
        <v>0</v>
      </c>
      <c r="K34" s="115">
        <v>0</v>
      </c>
      <c r="L34" s="115">
        <v>0</v>
      </c>
      <c r="M34" s="115">
        <v>0</v>
      </c>
      <c r="N34" s="115">
        <v>0</v>
      </c>
      <c r="O34" s="220">
        <v>0</v>
      </c>
      <c r="P34" s="250">
        <f t="shared" si="1"/>
        <v>0</v>
      </c>
      <c r="Q34" s="239">
        <v>0</v>
      </c>
      <c r="R34" s="52">
        <v>0</v>
      </c>
      <c r="S34" s="52">
        <v>0</v>
      </c>
      <c r="T34" s="52">
        <v>0</v>
      </c>
      <c r="U34" s="52">
        <v>0</v>
      </c>
      <c r="V34" s="240">
        <v>0</v>
      </c>
      <c r="W34" s="243">
        <v>0</v>
      </c>
      <c r="X34" s="55">
        <v>0</v>
      </c>
      <c r="Y34" s="55">
        <v>0</v>
      </c>
      <c r="Z34" s="55">
        <v>0</v>
      </c>
      <c r="AA34" s="55">
        <v>0</v>
      </c>
      <c r="AB34" s="244">
        <v>0</v>
      </c>
      <c r="AC34" s="233">
        <f t="shared" si="2"/>
        <v>0</v>
      </c>
      <c r="AD34" s="7" t="e">
        <f t="shared" si="12"/>
        <v>#DIV/0!</v>
      </c>
      <c r="AE34" s="7">
        <f t="shared" si="4"/>
        <v>0</v>
      </c>
      <c r="AF34" s="7" t="e">
        <f t="shared" si="5"/>
        <v>#DIV/0!</v>
      </c>
      <c r="AG34" s="7">
        <f t="shared" si="6"/>
        <v>0</v>
      </c>
      <c r="AH34" s="7">
        <f t="shared" si="7"/>
        <v>0</v>
      </c>
      <c r="AI34" s="7">
        <f t="shared" si="8"/>
        <v>0</v>
      </c>
      <c r="AJ34" s="7">
        <f t="shared" si="9"/>
        <v>0</v>
      </c>
      <c r="AK34" s="234" t="e">
        <f t="shared" si="10"/>
        <v>#DIV/0!</v>
      </c>
      <c r="AP34" s="28"/>
      <c r="AQ34" s="28"/>
    </row>
    <row r="35" spans="1:43">
      <c r="A35" s="44">
        <v>26</v>
      </c>
      <c r="B35" s="266" t="s">
        <v>91</v>
      </c>
      <c r="C35" s="223">
        <v>4571</v>
      </c>
      <c r="D35" s="121">
        <v>4610</v>
      </c>
      <c r="E35" s="121">
        <v>4</v>
      </c>
      <c r="F35" s="121">
        <v>2</v>
      </c>
      <c r="G35" s="121">
        <v>263</v>
      </c>
      <c r="H35" s="224">
        <v>96</v>
      </c>
      <c r="I35" s="250">
        <f t="shared" si="0"/>
        <v>4708</v>
      </c>
      <c r="J35" s="223">
        <v>2495</v>
      </c>
      <c r="K35" s="121">
        <v>2483</v>
      </c>
      <c r="L35" s="121">
        <v>6</v>
      </c>
      <c r="M35" s="121">
        <v>1</v>
      </c>
      <c r="N35" s="121">
        <v>156</v>
      </c>
      <c r="O35" s="224">
        <v>52</v>
      </c>
      <c r="P35" s="250">
        <f t="shared" si="1"/>
        <v>2536</v>
      </c>
      <c r="Q35" s="239">
        <v>11</v>
      </c>
      <c r="R35" s="52">
        <v>74.77</v>
      </c>
      <c r="S35" s="52">
        <v>0</v>
      </c>
      <c r="T35" s="52">
        <v>0</v>
      </c>
      <c r="U35" s="52">
        <v>0</v>
      </c>
      <c r="V35" s="240">
        <v>0</v>
      </c>
      <c r="W35" s="243">
        <v>24</v>
      </c>
      <c r="X35" s="55">
        <v>223.7</v>
      </c>
      <c r="Y35" s="55">
        <v>0</v>
      </c>
      <c r="Z35" s="55">
        <v>0</v>
      </c>
      <c r="AA35" s="55">
        <v>0</v>
      </c>
      <c r="AB35" s="244">
        <v>0</v>
      </c>
      <c r="AC35" s="233">
        <f t="shared" si="2"/>
        <v>74.77</v>
      </c>
      <c r="AD35" s="7">
        <f t="shared" si="12"/>
        <v>1.5881478334749362</v>
      </c>
      <c r="AE35" s="7">
        <f t="shared" si="4"/>
        <v>223.7</v>
      </c>
      <c r="AF35" s="7">
        <f t="shared" si="5"/>
        <v>8.8209779179810717</v>
      </c>
      <c r="AG35" s="7">
        <f t="shared" si="6"/>
        <v>7495</v>
      </c>
      <c r="AH35" s="7">
        <f t="shared" si="7"/>
        <v>7244</v>
      </c>
      <c r="AI35" s="7">
        <f t="shared" si="8"/>
        <v>35</v>
      </c>
      <c r="AJ35" s="7">
        <f t="shared" si="9"/>
        <v>298.46999999999997</v>
      </c>
      <c r="AK35" s="234">
        <f t="shared" si="10"/>
        <v>4.1202374378796245</v>
      </c>
      <c r="AP35" s="28"/>
      <c r="AQ35" s="28"/>
    </row>
    <row r="36" spans="1:43">
      <c r="A36" s="44">
        <v>27</v>
      </c>
      <c r="B36" s="266" t="s">
        <v>92</v>
      </c>
      <c r="C36" s="223">
        <v>833</v>
      </c>
      <c r="D36" s="121">
        <v>841</v>
      </c>
      <c r="E36" s="121">
        <v>0</v>
      </c>
      <c r="F36" s="121">
        <v>0</v>
      </c>
      <c r="G36" s="121">
        <v>62</v>
      </c>
      <c r="H36" s="224">
        <v>23</v>
      </c>
      <c r="I36" s="250">
        <f t="shared" si="0"/>
        <v>864</v>
      </c>
      <c r="J36" s="223">
        <v>455</v>
      </c>
      <c r="K36" s="121">
        <v>453</v>
      </c>
      <c r="L36" s="121">
        <v>0</v>
      </c>
      <c r="M36" s="121">
        <v>0</v>
      </c>
      <c r="N36" s="121">
        <v>38</v>
      </c>
      <c r="O36" s="224">
        <v>12</v>
      </c>
      <c r="P36" s="250">
        <f t="shared" si="1"/>
        <v>465</v>
      </c>
      <c r="Q36" s="239">
        <v>44</v>
      </c>
      <c r="R36" s="52">
        <v>692.65</v>
      </c>
      <c r="S36" s="52">
        <v>0</v>
      </c>
      <c r="T36" s="52">
        <v>0</v>
      </c>
      <c r="U36" s="52">
        <v>0</v>
      </c>
      <c r="V36" s="240">
        <v>0</v>
      </c>
      <c r="W36" s="245">
        <v>29</v>
      </c>
      <c r="X36" s="26">
        <v>597.41</v>
      </c>
      <c r="Y36" s="26">
        <v>0</v>
      </c>
      <c r="Z36" s="26">
        <v>0</v>
      </c>
      <c r="AA36" s="26">
        <v>0</v>
      </c>
      <c r="AB36" s="246">
        <v>0</v>
      </c>
      <c r="AC36" s="233">
        <f t="shared" si="2"/>
        <v>692.65</v>
      </c>
      <c r="AD36" s="7">
        <f t="shared" si="12"/>
        <v>80.167824074074062</v>
      </c>
      <c r="AE36" s="7">
        <f t="shared" si="4"/>
        <v>597.41</v>
      </c>
      <c r="AF36" s="7">
        <f t="shared" si="5"/>
        <v>128.4752688172043</v>
      </c>
      <c r="AG36" s="7">
        <f t="shared" si="6"/>
        <v>1388</v>
      </c>
      <c r="AH36" s="7">
        <f t="shared" si="7"/>
        <v>1329</v>
      </c>
      <c r="AI36" s="7">
        <f t="shared" si="8"/>
        <v>73</v>
      </c>
      <c r="AJ36" s="7">
        <f t="shared" si="9"/>
        <v>1290.06</v>
      </c>
      <c r="AK36" s="234">
        <f t="shared" si="10"/>
        <v>97.069977426636569</v>
      </c>
      <c r="AP36" s="28"/>
      <c r="AQ36" s="28"/>
    </row>
    <row r="37" spans="1:43">
      <c r="A37" s="44">
        <v>28</v>
      </c>
      <c r="B37" s="266" t="s">
        <v>93</v>
      </c>
      <c r="C37" s="223">
        <v>301</v>
      </c>
      <c r="D37" s="121">
        <v>133</v>
      </c>
      <c r="E37" s="121">
        <v>112</v>
      </c>
      <c r="F37" s="121">
        <v>41</v>
      </c>
      <c r="G37" s="121">
        <v>7430</v>
      </c>
      <c r="H37" s="224">
        <v>2641</v>
      </c>
      <c r="I37" s="250">
        <f t="shared" si="0"/>
        <v>2815</v>
      </c>
      <c r="J37" s="223">
        <v>170</v>
      </c>
      <c r="K37" s="121">
        <v>72</v>
      </c>
      <c r="L37" s="121">
        <v>69</v>
      </c>
      <c r="M37" s="121">
        <v>22</v>
      </c>
      <c r="N37" s="121">
        <v>4030</v>
      </c>
      <c r="O37" s="224">
        <v>1422</v>
      </c>
      <c r="P37" s="250">
        <f t="shared" si="1"/>
        <v>1516</v>
      </c>
      <c r="Q37" s="239">
        <v>123</v>
      </c>
      <c r="R37" s="52">
        <v>1909.4</v>
      </c>
      <c r="S37" s="52">
        <v>0</v>
      </c>
      <c r="T37" s="52">
        <v>0</v>
      </c>
      <c r="U37" s="52">
        <v>0</v>
      </c>
      <c r="V37" s="240">
        <v>0</v>
      </c>
      <c r="W37" s="245">
        <v>526</v>
      </c>
      <c r="X37" s="26">
        <v>10421.16</v>
      </c>
      <c r="Y37" s="26">
        <v>0</v>
      </c>
      <c r="Z37" s="26">
        <v>0</v>
      </c>
      <c r="AA37" s="26">
        <v>0</v>
      </c>
      <c r="AB37" s="246">
        <v>0</v>
      </c>
      <c r="AC37" s="233">
        <f t="shared" si="2"/>
        <v>1909.4</v>
      </c>
      <c r="AD37" s="7">
        <f t="shared" si="12"/>
        <v>67.829484902309062</v>
      </c>
      <c r="AE37" s="7">
        <f t="shared" si="4"/>
        <v>10421.16</v>
      </c>
      <c r="AF37" s="7">
        <f t="shared" si="5"/>
        <v>687.41160949868072</v>
      </c>
      <c r="AG37" s="7">
        <f t="shared" si="6"/>
        <v>12112</v>
      </c>
      <c r="AH37" s="7">
        <f t="shared" si="7"/>
        <v>4331</v>
      </c>
      <c r="AI37" s="7">
        <f t="shared" si="8"/>
        <v>649</v>
      </c>
      <c r="AJ37" s="7">
        <f t="shared" si="9"/>
        <v>12330.56</v>
      </c>
      <c r="AK37" s="234">
        <f t="shared" si="10"/>
        <v>284.70468713922878</v>
      </c>
      <c r="AP37" s="28"/>
      <c r="AQ37" s="28"/>
    </row>
    <row r="38" spans="1:43">
      <c r="A38" s="21"/>
      <c r="B38" s="211" t="s">
        <v>94</v>
      </c>
      <c r="C38" s="221">
        <f t="shared" ref="C38:AC38" si="13">SUM(C22:C37)</f>
        <v>45132</v>
      </c>
      <c r="D38" s="50">
        <f t="shared" si="13"/>
        <v>45279</v>
      </c>
      <c r="E38" s="50">
        <f t="shared" si="13"/>
        <v>149</v>
      </c>
      <c r="F38" s="50">
        <f t="shared" si="13"/>
        <v>57</v>
      </c>
      <c r="G38" s="50">
        <f t="shared" si="13"/>
        <v>11191</v>
      </c>
      <c r="H38" s="222">
        <f t="shared" si="13"/>
        <v>3998</v>
      </c>
      <c r="I38" s="222">
        <f t="shared" si="13"/>
        <v>49334</v>
      </c>
      <c r="J38" s="221">
        <f t="shared" si="13"/>
        <v>24543</v>
      </c>
      <c r="K38" s="50">
        <f t="shared" si="13"/>
        <v>24383</v>
      </c>
      <c r="L38" s="50">
        <f t="shared" si="13"/>
        <v>109</v>
      </c>
      <c r="M38" s="50">
        <f t="shared" si="13"/>
        <v>31</v>
      </c>
      <c r="N38" s="50">
        <f t="shared" si="13"/>
        <v>6174</v>
      </c>
      <c r="O38" s="222">
        <f t="shared" si="13"/>
        <v>2155</v>
      </c>
      <c r="P38" s="222">
        <f t="shared" si="13"/>
        <v>26569</v>
      </c>
      <c r="Q38" s="221">
        <f t="shared" si="13"/>
        <v>13354</v>
      </c>
      <c r="R38" s="50">
        <f t="shared" si="13"/>
        <v>23352.420000000002</v>
      </c>
      <c r="S38" s="50">
        <f t="shared" si="13"/>
        <v>5</v>
      </c>
      <c r="T38" s="50">
        <f t="shared" si="13"/>
        <v>6.37</v>
      </c>
      <c r="U38" s="50">
        <f t="shared" si="13"/>
        <v>2404</v>
      </c>
      <c r="V38" s="222">
        <f t="shared" si="13"/>
        <v>2893.7700000000004</v>
      </c>
      <c r="W38" s="221">
        <f t="shared" si="13"/>
        <v>5965</v>
      </c>
      <c r="X38" s="50">
        <f t="shared" si="13"/>
        <v>25814.63</v>
      </c>
      <c r="Y38" s="50">
        <f t="shared" si="13"/>
        <v>1</v>
      </c>
      <c r="Z38" s="50">
        <f t="shared" si="13"/>
        <v>8.11</v>
      </c>
      <c r="AA38" s="50">
        <f t="shared" si="13"/>
        <v>1606</v>
      </c>
      <c r="AB38" s="222">
        <f t="shared" si="13"/>
        <v>2883.54</v>
      </c>
      <c r="AC38" s="222">
        <f t="shared" si="13"/>
        <v>26252.560000000005</v>
      </c>
      <c r="AD38" s="50">
        <f t="shared" si="12"/>
        <v>53.213929541492689</v>
      </c>
      <c r="AE38" s="50">
        <f>(W38+Y38+AA38)/(J38+L38+N38)*100</f>
        <v>24.563680010380846</v>
      </c>
      <c r="AF38" s="50">
        <f t="shared" si="5"/>
        <v>108.04426210997779</v>
      </c>
      <c r="AG38" s="50">
        <f t="shared" si="6"/>
        <v>87298</v>
      </c>
      <c r="AH38" s="50">
        <f t="shared" si="7"/>
        <v>75903</v>
      </c>
      <c r="AI38" s="50">
        <f t="shared" si="8"/>
        <v>23335</v>
      </c>
      <c r="AJ38" s="50">
        <f t="shared" si="9"/>
        <v>54958.840000000004</v>
      </c>
      <c r="AK38" s="222">
        <f t="shared" si="10"/>
        <v>72.406676942940337</v>
      </c>
      <c r="AP38" s="28"/>
      <c r="AQ38" s="28"/>
    </row>
    <row r="39" spans="1:43">
      <c r="A39" s="47">
        <v>29</v>
      </c>
      <c r="B39" s="267" t="s">
        <v>95</v>
      </c>
      <c r="C39" s="223">
        <v>0</v>
      </c>
      <c r="D39" s="121">
        <v>0</v>
      </c>
      <c r="E39" s="121">
        <v>0</v>
      </c>
      <c r="F39" s="121">
        <v>0</v>
      </c>
      <c r="G39" s="121">
        <v>0</v>
      </c>
      <c r="H39" s="224">
        <v>0</v>
      </c>
      <c r="I39" s="250">
        <f t="shared" si="0"/>
        <v>0</v>
      </c>
      <c r="J39" s="223">
        <v>0</v>
      </c>
      <c r="K39" s="121">
        <v>0</v>
      </c>
      <c r="L39" s="121">
        <v>0</v>
      </c>
      <c r="M39" s="121">
        <v>0</v>
      </c>
      <c r="N39" s="121">
        <v>0</v>
      </c>
      <c r="O39" s="224">
        <v>0</v>
      </c>
      <c r="P39" s="250">
        <f t="shared" si="1"/>
        <v>0</v>
      </c>
      <c r="Q39" s="239">
        <v>0</v>
      </c>
      <c r="R39" s="52">
        <v>0</v>
      </c>
      <c r="S39" s="121">
        <v>0</v>
      </c>
      <c r="T39" s="121">
        <v>0</v>
      </c>
      <c r="U39" s="121">
        <v>0</v>
      </c>
      <c r="V39" s="224">
        <v>0</v>
      </c>
      <c r="W39" s="243">
        <v>0</v>
      </c>
      <c r="X39" s="55">
        <v>0</v>
      </c>
      <c r="Y39" s="55">
        <v>0</v>
      </c>
      <c r="Z39" s="55">
        <v>0</v>
      </c>
      <c r="AA39" s="55">
        <v>0</v>
      </c>
      <c r="AB39" s="244">
        <v>0</v>
      </c>
      <c r="AC39" s="233">
        <f t="shared" si="2"/>
        <v>0</v>
      </c>
      <c r="AD39" s="7" t="e">
        <f t="shared" si="12"/>
        <v>#DIV/0!</v>
      </c>
      <c r="AE39" s="7">
        <f t="shared" si="4"/>
        <v>0</v>
      </c>
      <c r="AF39" s="7" t="e">
        <f t="shared" si="5"/>
        <v>#DIV/0!</v>
      </c>
      <c r="AG39" s="7">
        <f t="shared" si="6"/>
        <v>0</v>
      </c>
      <c r="AH39" s="7">
        <f t="shared" si="7"/>
        <v>0</v>
      </c>
      <c r="AI39" s="7">
        <f t="shared" si="8"/>
        <v>0</v>
      </c>
      <c r="AJ39" s="7">
        <f t="shared" si="9"/>
        <v>0</v>
      </c>
      <c r="AK39" s="234" t="e">
        <f t="shared" si="10"/>
        <v>#DIV/0!</v>
      </c>
      <c r="AP39" s="28"/>
      <c r="AQ39" s="28"/>
    </row>
    <row r="40" spans="1:43">
      <c r="A40" s="47">
        <v>30</v>
      </c>
      <c r="B40" s="267" t="s">
        <v>96</v>
      </c>
      <c r="C40" s="223">
        <v>0</v>
      </c>
      <c r="D40" s="121">
        <v>0</v>
      </c>
      <c r="E40" s="121">
        <v>0</v>
      </c>
      <c r="F40" s="121">
        <v>0</v>
      </c>
      <c r="G40" s="121">
        <v>0</v>
      </c>
      <c r="H40" s="224">
        <v>0</v>
      </c>
      <c r="I40" s="250">
        <f t="shared" si="0"/>
        <v>0</v>
      </c>
      <c r="J40" s="223">
        <v>0</v>
      </c>
      <c r="K40" s="121">
        <v>0</v>
      </c>
      <c r="L40" s="121">
        <v>0</v>
      </c>
      <c r="M40" s="121">
        <v>0</v>
      </c>
      <c r="N40" s="121">
        <v>0</v>
      </c>
      <c r="O40" s="224">
        <v>0</v>
      </c>
      <c r="P40" s="250">
        <f t="shared" si="1"/>
        <v>0</v>
      </c>
      <c r="Q40" s="239">
        <v>0</v>
      </c>
      <c r="R40" s="52">
        <v>0</v>
      </c>
      <c r="S40" s="121">
        <v>0</v>
      </c>
      <c r="T40" s="121">
        <v>0</v>
      </c>
      <c r="U40" s="121">
        <v>0</v>
      </c>
      <c r="V40" s="224">
        <v>0</v>
      </c>
      <c r="W40" s="243">
        <v>0</v>
      </c>
      <c r="X40" s="55">
        <v>0</v>
      </c>
      <c r="Y40" s="55">
        <v>0</v>
      </c>
      <c r="Z40" s="55">
        <v>0</v>
      </c>
      <c r="AA40" s="55">
        <v>0</v>
      </c>
      <c r="AB40" s="244">
        <v>0</v>
      </c>
      <c r="AC40" s="233">
        <f t="shared" si="2"/>
        <v>0</v>
      </c>
      <c r="AD40" s="7" t="e">
        <f t="shared" si="12"/>
        <v>#DIV/0!</v>
      </c>
      <c r="AE40" s="7">
        <f t="shared" si="4"/>
        <v>0</v>
      </c>
      <c r="AF40" s="7" t="e">
        <f t="shared" si="5"/>
        <v>#DIV/0!</v>
      </c>
      <c r="AG40" s="7">
        <f t="shared" si="6"/>
        <v>0</v>
      </c>
      <c r="AH40" s="7">
        <f t="shared" si="7"/>
        <v>0</v>
      </c>
      <c r="AI40" s="7">
        <f t="shared" si="8"/>
        <v>0</v>
      </c>
      <c r="AJ40" s="7">
        <f t="shared" si="9"/>
        <v>0</v>
      </c>
      <c r="AK40" s="234" t="e">
        <f t="shared" si="10"/>
        <v>#DIV/0!</v>
      </c>
      <c r="AP40" s="28"/>
      <c r="AQ40" s="28"/>
    </row>
    <row r="41" spans="1:43">
      <c r="A41" s="47">
        <v>31</v>
      </c>
      <c r="B41" s="267" t="s">
        <v>97</v>
      </c>
      <c r="C41" s="223">
        <v>0</v>
      </c>
      <c r="D41" s="121">
        <v>0</v>
      </c>
      <c r="E41" s="121">
        <v>0</v>
      </c>
      <c r="F41" s="121">
        <v>0</v>
      </c>
      <c r="G41" s="121">
        <v>0</v>
      </c>
      <c r="H41" s="224">
        <v>0</v>
      </c>
      <c r="I41" s="250">
        <f t="shared" si="0"/>
        <v>0</v>
      </c>
      <c r="J41" s="223">
        <v>0</v>
      </c>
      <c r="K41" s="121">
        <v>0</v>
      </c>
      <c r="L41" s="121">
        <v>0</v>
      </c>
      <c r="M41" s="121">
        <v>0</v>
      </c>
      <c r="N41" s="121">
        <v>0</v>
      </c>
      <c r="O41" s="224">
        <v>0</v>
      </c>
      <c r="P41" s="250">
        <f t="shared" si="1"/>
        <v>0</v>
      </c>
      <c r="Q41" s="239">
        <v>0</v>
      </c>
      <c r="R41" s="52">
        <v>0</v>
      </c>
      <c r="S41" s="121">
        <v>0</v>
      </c>
      <c r="T41" s="121">
        <v>0</v>
      </c>
      <c r="U41" s="121">
        <v>0</v>
      </c>
      <c r="V41" s="224">
        <v>0</v>
      </c>
      <c r="W41" s="243">
        <v>0</v>
      </c>
      <c r="X41" s="55">
        <v>0</v>
      </c>
      <c r="Y41" s="55">
        <v>0</v>
      </c>
      <c r="Z41" s="55">
        <v>0</v>
      </c>
      <c r="AA41" s="55">
        <v>0</v>
      </c>
      <c r="AB41" s="244">
        <v>0</v>
      </c>
      <c r="AC41" s="233">
        <f t="shared" si="2"/>
        <v>0</v>
      </c>
      <c r="AD41" s="7" t="e">
        <f t="shared" si="12"/>
        <v>#DIV/0!</v>
      </c>
      <c r="AE41" s="7">
        <f t="shared" si="4"/>
        <v>0</v>
      </c>
      <c r="AF41" s="7" t="e">
        <f t="shared" si="5"/>
        <v>#DIV/0!</v>
      </c>
      <c r="AG41" s="7">
        <f t="shared" si="6"/>
        <v>0</v>
      </c>
      <c r="AH41" s="7">
        <f t="shared" si="7"/>
        <v>0</v>
      </c>
      <c r="AI41" s="7">
        <f t="shared" si="8"/>
        <v>0</v>
      </c>
      <c r="AJ41" s="7">
        <f t="shared" si="9"/>
        <v>0</v>
      </c>
      <c r="AK41" s="234" t="e">
        <f t="shared" si="10"/>
        <v>#DIV/0!</v>
      </c>
      <c r="AP41" s="28"/>
      <c r="AQ41" s="28"/>
    </row>
    <row r="42" spans="1:43">
      <c r="A42" s="47">
        <v>32</v>
      </c>
      <c r="B42" s="267" t="s">
        <v>98</v>
      </c>
      <c r="C42" s="223">
        <v>0</v>
      </c>
      <c r="D42" s="121">
        <v>0</v>
      </c>
      <c r="E42" s="121">
        <v>0</v>
      </c>
      <c r="F42" s="121">
        <v>0</v>
      </c>
      <c r="G42" s="121">
        <v>0</v>
      </c>
      <c r="H42" s="224">
        <v>0</v>
      </c>
      <c r="I42" s="250">
        <f t="shared" si="0"/>
        <v>0</v>
      </c>
      <c r="J42" s="223">
        <v>0</v>
      </c>
      <c r="K42" s="121">
        <v>0</v>
      </c>
      <c r="L42" s="121">
        <v>0</v>
      </c>
      <c r="M42" s="121">
        <v>0</v>
      </c>
      <c r="N42" s="121">
        <v>0</v>
      </c>
      <c r="O42" s="224">
        <v>0</v>
      </c>
      <c r="P42" s="250">
        <f t="shared" si="1"/>
        <v>0</v>
      </c>
      <c r="Q42" s="239">
        <v>0</v>
      </c>
      <c r="R42" s="52">
        <v>0</v>
      </c>
      <c r="S42" s="121">
        <v>0</v>
      </c>
      <c r="T42" s="121">
        <v>0</v>
      </c>
      <c r="U42" s="121">
        <v>0</v>
      </c>
      <c r="V42" s="224">
        <v>0</v>
      </c>
      <c r="W42" s="243">
        <v>0</v>
      </c>
      <c r="X42" s="55">
        <v>0</v>
      </c>
      <c r="Y42" s="55">
        <v>0</v>
      </c>
      <c r="Z42" s="55">
        <v>0</v>
      </c>
      <c r="AA42" s="55">
        <v>0</v>
      </c>
      <c r="AB42" s="244">
        <v>0</v>
      </c>
      <c r="AC42" s="233">
        <f t="shared" si="2"/>
        <v>0</v>
      </c>
      <c r="AD42" s="7" t="e">
        <f t="shared" si="12"/>
        <v>#DIV/0!</v>
      </c>
      <c r="AE42" s="7">
        <f t="shared" si="4"/>
        <v>0</v>
      </c>
      <c r="AF42" s="7" t="e">
        <f t="shared" si="5"/>
        <v>#DIV/0!</v>
      </c>
      <c r="AG42" s="7">
        <f t="shared" si="6"/>
        <v>0</v>
      </c>
      <c r="AH42" s="7">
        <f t="shared" si="7"/>
        <v>0</v>
      </c>
      <c r="AI42" s="7">
        <f t="shared" si="8"/>
        <v>0</v>
      </c>
      <c r="AJ42" s="7">
        <f t="shared" si="9"/>
        <v>0</v>
      </c>
      <c r="AK42" s="234" t="e">
        <f t="shared" si="10"/>
        <v>#DIV/0!</v>
      </c>
      <c r="AP42" s="28"/>
      <c r="AQ42" s="28"/>
    </row>
    <row r="43" spans="1:43">
      <c r="A43" s="47">
        <v>33</v>
      </c>
      <c r="B43" s="267" t="s">
        <v>99</v>
      </c>
      <c r="C43" s="223">
        <v>0</v>
      </c>
      <c r="D43" s="121">
        <v>0</v>
      </c>
      <c r="E43" s="121">
        <v>0</v>
      </c>
      <c r="F43" s="121">
        <v>0</v>
      </c>
      <c r="G43" s="121">
        <v>0</v>
      </c>
      <c r="H43" s="224">
        <v>0</v>
      </c>
      <c r="I43" s="250">
        <f t="shared" si="0"/>
        <v>0</v>
      </c>
      <c r="J43" s="223">
        <v>0</v>
      </c>
      <c r="K43" s="121">
        <v>0</v>
      </c>
      <c r="L43" s="121">
        <v>0</v>
      </c>
      <c r="M43" s="121">
        <v>0</v>
      </c>
      <c r="N43" s="121">
        <v>0</v>
      </c>
      <c r="O43" s="224">
        <v>0</v>
      </c>
      <c r="P43" s="250">
        <f t="shared" si="1"/>
        <v>0</v>
      </c>
      <c r="Q43" s="239">
        <v>0</v>
      </c>
      <c r="R43" s="52">
        <v>0</v>
      </c>
      <c r="S43" s="121">
        <v>0</v>
      </c>
      <c r="T43" s="121">
        <v>0</v>
      </c>
      <c r="U43" s="121">
        <v>0</v>
      </c>
      <c r="V43" s="224">
        <v>0</v>
      </c>
      <c r="W43" s="243">
        <v>0</v>
      </c>
      <c r="X43" s="55">
        <v>0</v>
      </c>
      <c r="Y43" s="55">
        <v>0</v>
      </c>
      <c r="Z43" s="55">
        <v>0</v>
      </c>
      <c r="AA43" s="55">
        <v>0</v>
      </c>
      <c r="AB43" s="244">
        <v>0</v>
      </c>
      <c r="AC43" s="233">
        <f t="shared" si="2"/>
        <v>0</v>
      </c>
      <c r="AD43" s="7" t="e">
        <f t="shared" si="12"/>
        <v>#DIV/0!</v>
      </c>
      <c r="AE43" s="7">
        <f t="shared" si="4"/>
        <v>0</v>
      </c>
      <c r="AF43" s="7" t="e">
        <f t="shared" si="5"/>
        <v>#DIV/0!</v>
      </c>
      <c r="AG43" s="7">
        <f t="shared" si="6"/>
        <v>0</v>
      </c>
      <c r="AH43" s="7">
        <f t="shared" si="7"/>
        <v>0</v>
      </c>
      <c r="AI43" s="7">
        <f t="shared" si="8"/>
        <v>0</v>
      </c>
      <c r="AJ43" s="7">
        <f t="shared" si="9"/>
        <v>0</v>
      </c>
      <c r="AK43" s="234" t="e">
        <f t="shared" si="10"/>
        <v>#DIV/0!</v>
      </c>
      <c r="AP43" s="28"/>
      <c r="AQ43" s="28"/>
    </row>
    <row r="44" spans="1:43">
      <c r="A44" s="47">
        <v>34</v>
      </c>
      <c r="B44" s="267" t="s">
        <v>100</v>
      </c>
      <c r="C44" s="223">
        <v>0</v>
      </c>
      <c r="D44" s="121">
        <v>0</v>
      </c>
      <c r="E44" s="121">
        <v>0</v>
      </c>
      <c r="F44" s="121">
        <v>0</v>
      </c>
      <c r="G44" s="121">
        <v>0</v>
      </c>
      <c r="H44" s="224">
        <v>0</v>
      </c>
      <c r="I44" s="250">
        <f t="shared" si="0"/>
        <v>0</v>
      </c>
      <c r="J44" s="223">
        <v>0</v>
      </c>
      <c r="K44" s="121">
        <v>0</v>
      </c>
      <c r="L44" s="121">
        <v>0</v>
      </c>
      <c r="M44" s="121">
        <v>0</v>
      </c>
      <c r="N44" s="121">
        <v>0</v>
      </c>
      <c r="O44" s="224">
        <v>0</v>
      </c>
      <c r="P44" s="250">
        <f t="shared" si="1"/>
        <v>0</v>
      </c>
      <c r="Q44" s="239">
        <v>0</v>
      </c>
      <c r="R44" s="52">
        <v>0</v>
      </c>
      <c r="S44" s="121">
        <v>0</v>
      </c>
      <c r="T44" s="121">
        <v>0</v>
      </c>
      <c r="U44" s="121">
        <v>0</v>
      </c>
      <c r="V44" s="224">
        <v>0</v>
      </c>
      <c r="W44" s="243">
        <v>0</v>
      </c>
      <c r="X44" s="55">
        <v>0</v>
      </c>
      <c r="Y44" s="55">
        <v>0</v>
      </c>
      <c r="Z44" s="55">
        <v>0</v>
      </c>
      <c r="AA44" s="55">
        <v>0</v>
      </c>
      <c r="AB44" s="244">
        <v>0</v>
      </c>
      <c r="AC44" s="233">
        <f t="shared" si="2"/>
        <v>0</v>
      </c>
      <c r="AD44" s="7" t="e">
        <f t="shared" si="12"/>
        <v>#DIV/0!</v>
      </c>
      <c r="AE44" s="7">
        <f t="shared" si="4"/>
        <v>0</v>
      </c>
      <c r="AF44" s="7" t="e">
        <f t="shared" si="5"/>
        <v>#DIV/0!</v>
      </c>
      <c r="AG44" s="7">
        <f t="shared" si="6"/>
        <v>0</v>
      </c>
      <c r="AH44" s="7">
        <f t="shared" si="7"/>
        <v>0</v>
      </c>
      <c r="AI44" s="7">
        <f t="shared" si="8"/>
        <v>0</v>
      </c>
      <c r="AJ44" s="7">
        <f t="shared" si="9"/>
        <v>0</v>
      </c>
      <c r="AK44" s="234" t="e">
        <f t="shared" si="10"/>
        <v>#DIV/0!</v>
      </c>
      <c r="AP44" s="28"/>
      <c r="AQ44" s="28"/>
    </row>
    <row r="45" spans="1:43">
      <c r="A45" s="47">
        <v>35</v>
      </c>
      <c r="B45" s="267" t="s">
        <v>101</v>
      </c>
      <c r="C45" s="223">
        <v>0</v>
      </c>
      <c r="D45" s="121">
        <v>0</v>
      </c>
      <c r="E45" s="121">
        <v>0</v>
      </c>
      <c r="F45" s="121">
        <v>0</v>
      </c>
      <c r="G45" s="121">
        <v>0</v>
      </c>
      <c r="H45" s="224">
        <v>0</v>
      </c>
      <c r="I45" s="250">
        <f t="shared" si="0"/>
        <v>0</v>
      </c>
      <c r="J45" s="223">
        <v>0</v>
      </c>
      <c r="K45" s="121">
        <v>0</v>
      </c>
      <c r="L45" s="121">
        <v>0</v>
      </c>
      <c r="M45" s="121">
        <v>0</v>
      </c>
      <c r="N45" s="121">
        <v>0</v>
      </c>
      <c r="O45" s="224">
        <v>0</v>
      </c>
      <c r="P45" s="250">
        <f t="shared" si="1"/>
        <v>0</v>
      </c>
      <c r="Q45" s="239">
        <v>0</v>
      </c>
      <c r="R45" s="52">
        <v>0</v>
      </c>
      <c r="S45" s="121">
        <v>0</v>
      </c>
      <c r="T45" s="121">
        <v>0</v>
      </c>
      <c r="U45" s="121">
        <v>0</v>
      </c>
      <c r="V45" s="224">
        <v>0</v>
      </c>
      <c r="W45" s="243">
        <v>0</v>
      </c>
      <c r="X45" s="55">
        <v>0</v>
      </c>
      <c r="Y45" s="55">
        <v>0</v>
      </c>
      <c r="Z45" s="55">
        <v>0</v>
      </c>
      <c r="AA45" s="55">
        <v>0</v>
      </c>
      <c r="AB45" s="244">
        <v>0</v>
      </c>
      <c r="AC45" s="233">
        <f t="shared" si="2"/>
        <v>0</v>
      </c>
      <c r="AD45" s="7" t="e">
        <f t="shared" si="12"/>
        <v>#DIV/0!</v>
      </c>
      <c r="AE45" s="7">
        <f t="shared" si="4"/>
        <v>0</v>
      </c>
      <c r="AF45" s="7" t="e">
        <f t="shared" si="5"/>
        <v>#DIV/0!</v>
      </c>
      <c r="AG45" s="7">
        <f t="shared" si="6"/>
        <v>0</v>
      </c>
      <c r="AH45" s="7">
        <f t="shared" si="7"/>
        <v>0</v>
      </c>
      <c r="AI45" s="7">
        <f t="shared" si="8"/>
        <v>0</v>
      </c>
      <c r="AJ45" s="7">
        <f t="shared" si="9"/>
        <v>0</v>
      </c>
      <c r="AK45" s="234" t="e">
        <f t="shared" si="10"/>
        <v>#DIV/0!</v>
      </c>
      <c r="AP45" s="28"/>
      <c r="AQ45" s="28"/>
    </row>
    <row r="46" spans="1:43">
      <c r="A46" s="47">
        <v>36</v>
      </c>
      <c r="B46" s="267" t="s">
        <v>102</v>
      </c>
      <c r="C46" s="223">
        <v>0</v>
      </c>
      <c r="D46" s="121">
        <v>0</v>
      </c>
      <c r="E46" s="121">
        <v>0</v>
      </c>
      <c r="F46" s="121">
        <v>0</v>
      </c>
      <c r="G46" s="121">
        <v>0</v>
      </c>
      <c r="H46" s="224">
        <v>0</v>
      </c>
      <c r="I46" s="250">
        <f t="shared" si="0"/>
        <v>0</v>
      </c>
      <c r="J46" s="223">
        <v>0</v>
      </c>
      <c r="K46" s="121">
        <v>0</v>
      </c>
      <c r="L46" s="121">
        <v>0</v>
      </c>
      <c r="M46" s="121">
        <v>0</v>
      </c>
      <c r="N46" s="121">
        <v>0</v>
      </c>
      <c r="O46" s="224">
        <v>0</v>
      </c>
      <c r="P46" s="250">
        <f t="shared" si="1"/>
        <v>0</v>
      </c>
      <c r="Q46" s="239">
        <v>0</v>
      </c>
      <c r="R46" s="52">
        <v>0</v>
      </c>
      <c r="S46" s="121">
        <v>0</v>
      </c>
      <c r="T46" s="121">
        <v>0</v>
      </c>
      <c r="U46" s="121">
        <v>0</v>
      </c>
      <c r="V46" s="224">
        <v>0</v>
      </c>
      <c r="W46" s="243">
        <v>0</v>
      </c>
      <c r="X46" s="55">
        <v>0</v>
      </c>
      <c r="Y46" s="55">
        <v>0</v>
      </c>
      <c r="Z46" s="55">
        <v>0</v>
      </c>
      <c r="AA46" s="55">
        <v>0</v>
      </c>
      <c r="AB46" s="244">
        <v>0</v>
      </c>
      <c r="AC46" s="233">
        <f t="shared" si="2"/>
        <v>0</v>
      </c>
      <c r="AD46" s="7" t="e">
        <f t="shared" si="12"/>
        <v>#DIV/0!</v>
      </c>
      <c r="AE46" s="7">
        <f t="shared" si="4"/>
        <v>0</v>
      </c>
      <c r="AF46" s="7" t="e">
        <f t="shared" si="5"/>
        <v>#DIV/0!</v>
      </c>
      <c r="AG46" s="7">
        <f t="shared" si="6"/>
        <v>0</v>
      </c>
      <c r="AH46" s="7">
        <f t="shared" si="7"/>
        <v>0</v>
      </c>
      <c r="AI46" s="7">
        <f t="shared" si="8"/>
        <v>0</v>
      </c>
      <c r="AJ46" s="7">
        <f t="shared" si="9"/>
        <v>0</v>
      </c>
      <c r="AK46" s="234" t="e">
        <f t="shared" si="10"/>
        <v>#DIV/0!</v>
      </c>
      <c r="AP46" s="28"/>
      <c r="AQ46" s="28"/>
    </row>
    <row r="47" spans="1:43">
      <c r="A47" s="48"/>
      <c r="B47" s="211" t="s">
        <v>103</v>
      </c>
      <c r="C47" s="221">
        <f t="shared" ref="C47:AC47" si="14">SUM(C39:C46)</f>
        <v>0</v>
      </c>
      <c r="D47" s="50">
        <f t="shared" si="14"/>
        <v>0</v>
      </c>
      <c r="E47" s="50">
        <f t="shared" si="14"/>
        <v>0</v>
      </c>
      <c r="F47" s="50">
        <f t="shared" si="14"/>
        <v>0</v>
      </c>
      <c r="G47" s="50">
        <f t="shared" si="14"/>
        <v>0</v>
      </c>
      <c r="H47" s="222">
        <f t="shared" si="14"/>
        <v>0</v>
      </c>
      <c r="I47" s="222">
        <f t="shared" si="14"/>
        <v>0</v>
      </c>
      <c r="J47" s="221">
        <f t="shared" si="14"/>
        <v>0</v>
      </c>
      <c r="K47" s="50">
        <f t="shared" si="14"/>
        <v>0</v>
      </c>
      <c r="L47" s="50">
        <f t="shared" si="14"/>
        <v>0</v>
      </c>
      <c r="M47" s="50">
        <f t="shared" si="14"/>
        <v>0</v>
      </c>
      <c r="N47" s="50">
        <f t="shared" si="14"/>
        <v>0</v>
      </c>
      <c r="O47" s="222">
        <f t="shared" si="14"/>
        <v>0</v>
      </c>
      <c r="P47" s="222">
        <f t="shared" si="14"/>
        <v>0</v>
      </c>
      <c r="Q47" s="221">
        <f t="shared" si="14"/>
        <v>0</v>
      </c>
      <c r="R47" s="50">
        <f t="shared" si="14"/>
        <v>0</v>
      </c>
      <c r="S47" s="50">
        <f t="shared" si="14"/>
        <v>0</v>
      </c>
      <c r="T47" s="50">
        <f t="shared" si="14"/>
        <v>0</v>
      </c>
      <c r="U47" s="50">
        <f t="shared" si="14"/>
        <v>0</v>
      </c>
      <c r="V47" s="222">
        <f t="shared" si="14"/>
        <v>0</v>
      </c>
      <c r="W47" s="221">
        <f t="shared" si="14"/>
        <v>0</v>
      </c>
      <c r="X47" s="50">
        <f t="shared" si="14"/>
        <v>0</v>
      </c>
      <c r="Y47" s="50">
        <f t="shared" si="14"/>
        <v>0</v>
      </c>
      <c r="Z47" s="50">
        <f t="shared" si="14"/>
        <v>0</v>
      </c>
      <c r="AA47" s="50">
        <f t="shared" si="14"/>
        <v>0</v>
      </c>
      <c r="AB47" s="222">
        <f t="shared" si="14"/>
        <v>0</v>
      </c>
      <c r="AC47" s="222">
        <f t="shared" si="14"/>
        <v>0</v>
      </c>
      <c r="AD47" s="50" t="e">
        <f t="shared" si="12"/>
        <v>#DIV/0!</v>
      </c>
      <c r="AE47" s="222">
        <f>SUM(AE39:AE46)</f>
        <v>0</v>
      </c>
      <c r="AF47" s="50" t="e">
        <f t="shared" si="5"/>
        <v>#DIV/0!</v>
      </c>
      <c r="AG47" s="50">
        <f t="shared" si="6"/>
        <v>0</v>
      </c>
      <c r="AH47" s="50">
        <f t="shared" si="7"/>
        <v>0</v>
      </c>
      <c r="AI47" s="50">
        <f t="shared" si="8"/>
        <v>0</v>
      </c>
      <c r="AJ47" s="50">
        <f t="shared" si="9"/>
        <v>0</v>
      </c>
      <c r="AK47" s="222" t="e">
        <f t="shared" si="10"/>
        <v>#DIV/0!</v>
      </c>
      <c r="AP47" s="28"/>
      <c r="AQ47" s="28"/>
    </row>
    <row r="48" spans="1:43">
      <c r="A48" s="107">
        <v>37</v>
      </c>
      <c r="B48" s="270" t="s">
        <v>104</v>
      </c>
      <c r="C48" s="223">
        <v>0</v>
      </c>
      <c r="D48" s="121">
        <v>0</v>
      </c>
      <c r="E48" s="121">
        <v>0</v>
      </c>
      <c r="F48" s="121">
        <v>0</v>
      </c>
      <c r="G48" s="121">
        <v>0</v>
      </c>
      <c r="H48" s="224">
        <v>0</v>
      </c>
      <c r="I48" s="250">
        <f t="shared" si="0"/>
        <v>0</v>
      </c>
      <c r="J48" s="223">
        <v>0</v>
      </c>
      <c r="K48" s="121">
        <v>0</v>
      </c>
      <c r="L48" s="121">
        <v>0</v>
      </c>
      <c r="M48" s="121">
        <v>0</v>
      </c>
      <c r="N48" s="121">
        <v>0</v>
      </c>
      <c r="O48" s="224">
        <v>0</v>
      </c>
      <c r="P48" s="250">
        <f t="shared" si="1"/>
        <v>0</v>
      </c>
      <c r="Q48" s="241">
        <v>0</v>
      </c>
      <c r="R48" s="106">
        <v>0</v>
      </c>
      <c r="S48" s="106">
        <v>0</v>
      </c>
      <c r="T48" s="106">
        <v>0</v>
      </c>
      <c r="U48" s="106">
        <v>0</v>
      </c>
      <c r="V48" s="242">
        <v>0</v>
      </c>
      <c r="W48" s="235">
        <v>0</v>
      </c>
      <c r="X48" s="109">
        <v>0</v>
      </c>
      <c r="Y48" s="109">
        <v>0</v>
      </c>
      <c r="Z48" s="109">
        <v>0</v>
      </c>
      <c r="AA48" s="109">
        <v>0</v>
      </c>
      <c r="AB48" s="236">
        <v>0</v>
      </c>
      <c r="AC48" s="233">
        <f t="shared" si="2"/>
        <v>0</v>
      </c>
      <c r="AD48" s="109" t="e">
        <f t="shared" si="12"/>
        <v>#DIV/0!</v>
      </c>
      <c r="AE48" s="7">
        <f t="shared" si="4"/>
        <v>0</v>
      </c>
      <c r="AF48" s="109" t="e">
        <f t="shared" si="5"/>
        <v>#DIV/0!</v>
      </c>
      <c r="AG48" s="109">
        <f t="shared" si="6"/>
        <v>0</v>
      </c>
      <c r="AH48" s="109">
        <f t="shared" si="7"/>
        <v>0</v>
      </c>
      <c r="AI48" s="109">
        <f t="shared" si="8"/>
        <v>0</v>
      </c>
      <c r="AJ48" s="109">
        <f t="shared" si="9"/>
        <v>0</v>
      </c>
      <c r="AK48" s="236" t="e">
        <f t="shared" si="10"/>
        <v>#DIV/0!</v>
      </c>
      <c r="AL48" s="71"/>
      <c r="AP48" s="28"/>
      <c r="AQ48" s="28"/>
    </row>
    <row r="49" spans="1:43">
      <c r="A49" s="48"/>
      <c r="B49" s="211" t="s">
        <v>105</v>
      </c>
      <c r="C49" s="221">
        <f t="shared" ref="C49:AC49" si="15">C48</f>
        <v>0</v>
      </c>
      <c r="D49" s="50">
        <f t="shared" si="15"/>
        <v>0</v>
      </c>
      <c r="E49" s="50">
        <f t="shared" si="15"/>
        <v>0</v>
      </c>
      <c r="F49" s="50">
        <f t="shared" si="15"/>
        <v>0</v>
      </c>
      <c r="G49" s="50">
        <f t="shared" si="15"/>
        <v>0</v>
      </c>
      <c r="H49" s="222">
        <f t="shared" si="15"/>
        <v>0</v>
      </c>
      <c r="I49" s="222">
        <f t="shared" si="15"/>
        <v>0</v>
      </c>
      <c r="J49" s="221">
        <f t="shared" si="15"/>
        <v>0</v>
      </c>
      <c r="K49" s="50">
        <f t="shared" si="15"/>
        <v>0</v>
      </c>
      <c r="L49" s="50">
        <f t="shared" si="15"/>
        <v>0</v>
      </c>
      <c r="M49" s="50">
        <f t="shared" si="15"/>
        <v>0</v>
      </c>
      <c r="N49" s="50">
        <f t="shared" si="15"/>
        <v>0</v>
      </c>
      <c r="O49" s="222">
        <f t="shared" si="15"/>
        <v>0</v>
      </c>
      <c r="P49" s="222">
        <f t="shared" si="15"/>
        <v>0</v>
      </c>
      <c r="Q49" s="221">
        <f t="shared" si="15"/>
        <v>0</v>
      </c>
      <c r="R49" s="50">
        <f t="shared" si="15"/>
        <v>0</v>
      </c>
      <c r="S49" s="50">
        <f t="shared" si="15"/>
        <v>0</v>
      </c>
      <c r="T49" s="50">
        <f t="shared" si="15"/>
        <v>0</v>
      </c>
      <c r="U49" s="50">
        <f t="shared" si="15"/>
        <v>0</v>
      </c>
      <c r="V49" s="222">
        <f t="shared" si="15"/>
        <v>0</v>
      </c>
      <c r="W49" s="221">
        <f t="shared" si="15"/>
        <v>0</v>
      </c>
      <c r="X49" s="50">
        <f t="shared" si="15"/>
        <v>0</v>
      </c>
      <c r="Y49" s="50">
        <f t="shared" si="15"/>
        <v>0</v>
      </c>
      <c r="Z49" s="50">
        <f t="shared" si="15"/>
        <v>0</v>
      </c>
      <c r="AA49" s="50">
        <f t="shared" si="15"/>
        <v>0</v>
      </c>
      <c r="AB49" s="222">
        <f t="shared" si="15"/>
        <v>0</v>
      </c>
      <c r="AC49" s="222">
        <f t="shared" si="15"/>
        <v>0</v>
      </c>
      <c r="AD49" s="50" t="e">
        <f t="shared" si="12"/>
        <v>#DIV/0!</v>
      </c>
      <c r="AE49" s="222">
        <f>AE48</f>
        <v>0</v>
      </c>
      <c r="AF49" s="50" t="e">
        <f t="shared" si="5"/>
        <v>#DIV/0!</v>
      </c>
      <c r="AG49" s="50">
        <f t="shared" si="6"/>
        <v>0</v>
      </c>
      <c r="AH49" s="50">
        <f t="shared" si="6"/>
        <v>0</v>
      </c>
      <c r="AI49" s="50">
        <f t="shared" si="8"/>
        <v>0</v>
      </c>
      <c r="AJ49" s="50">
        <f t="shared" si="8"/>
        <v>0</v>
      </c>
      <c r="AK49" s="222" t="e">
        <f t="shared" si="10"/>
        <v>#DIV/0!</v>
      </c>
      <c r="AP49" s="28"/>
      <c r="AQ49" s="28"/>
    </row>
    <row r="50" spans="1:43">
      <c r="A50" s="107">
        <v>38</v>
      </c>
      <c r="B50" s="270" t="s">
        <v>106</v>
      </c>
      <c r="C50" s="219">
        <v>0</v>
      </c>
      <c r="D50" s="115">
        <v>0</v>
      </c>
      <c r="E50" s="115">
        <v>0</v>
      </c>
      <c r="F50" s="115">
        <v>0</v>
      </c>
      <c r="G50" s="115">
        <v>0</v>
      </c>
      <c r="H50" s="220">
        <v>0</v>
      </c>
      <c r="I50" s="250">
        <f t="shared" ref="I50:I52" si="16">D50+F50+H50</f>
        <v>0</v>
      </c>
      <c r="J50" s="219">
        <v>0</v>
      </c>
      <c r="K50" s="115">
        <v>0</v>
      </c>
      <c r="L50" s="115">
        <v>0</v>
      </c>
      <c r="M50" s="115">
        <v>0</v>
      </c>
      <c r="N50" s="115">
        <v>0</v>
      </c>
      <c r="O50" s="220">
        <v>0</v>
      </c>
      <c r="P50" s="250">
        <f t="shared" ref="P50:P52" si="17">K50+M50+O50</f>
        <v>0</v>
      </c>
      <c r="Q50" s="241">
        <v>0</v>
      </c>
      <c r="R50" s="106">
        <v>0</v>
      </c>
      <c r="S50" s="106">
        <v>0</v>
      </c>
      <c r="T50" s="106">
        <v>0</v>
      </c>
      <c r="U50" s="106">
        <v>0</v>
      </c>
      <c r="V50" s="242">
        <v>0</v>
      </c>
      <c r="W50" s="235">
        <v>0</v>
      </c>
      <c r="X50" s="109">
        <v>0</v>
      </c>
      <c r="Y50" s="109">
        <v>0</v>
      </c>
      <c r="Z50" s="109">
        <v>0</v>
      </c>
      <c r="AA50" s="109">
        <v>0</v>
      </c>
      <c r="AB50" s="236">
        <v>0</v>
      </c>
      <c r="AC50" s="233">
        <f t="shared" ref="AC50:AC52" si="18">R50+T50+V50</f>
        <v>0</v>
      </c>
      <c r="AD50" s="7" t="e">
        <f t="shared" si="12"/>
        <v>#DIV/0!</v>
      </c>
      <c r="AE50" s="7">
        <f t="shared" ref="AE50:AE52" si="19">X50+Z50+AB50</f>
        <v>0</v>
      </c>
      <c r="AF50" s="7" t="e">
        <f t="shared" si="5"/>
        <v>#DIV/0!</v>
      </c>
      <c r="AG50" s="7">
        <f t="shared" si="6"/>
        <v>0</v>
      </c>
      <c r="AH50" s="7">
        <f t="shared" si="6"/>
        <v>0</v>
      </c>
      <c r="AI50" s="7">
        <f t="shared" si="8"/>
        <v>0</v>
      </c>
      <c r="AJ50" s="7">
        <f t="shared" si="8"/>
        <v>0</v>
      </c>
      <c r="AK50" s="234" t="e">
        <f t="shared" si="10"/>
        <v>#DIV/0!</v>
      </c>
      <c r="AP50" s="28"/>
      <c r="AQ50" s="28"/>
    </row>
    <row r="51" spans="1:43">
      <c r="A51" s="107">
        <v>39</v>
      </c>
      <c r="B51" s="270" t="s">
        <v>107</v>
      </c>
      <c r="C51" s="219">
        <v>0</v>
      </c>
      <c r="D51" s="115">
        <v>0</v>
      </c>
      <c r="E51" s="115">
        <v>0</v>
      </c>
      <c r="F51" s="115">
        <v>0</v>
      </c>
      <c r="G51" s="115">
        <v>0</v>
      </c>
      <c r="H51" s="220">
        <v>0</v>
      </c>
      <c r="I51" s="250">
        <f t="shared" si="16"/>
        <v>0</v>
      </c>
      <c r="J51" s="219">
        <v>0</v>
      </c>
      <c r="K51" s="115">
        <v>0</v>
      </c>
      <c r="L51" s="115">
        <v>0</v>
      </c>
      <c r="M51" s="115">
        <v>0</v>
      </c>
      <c r="N51" s="115">
        <v>0</v>
      </c>
      <c r="O51" s="220">
        <v>0</v>
      </c>
      <c r="P51" s="250">
        <f t="shared" si="17"/>
        <v>0</v>
      </c>
      <c r="Q51" s="241">
        <v>0</v>
      </c>
      <c r="R51" s="106">
        <v>0</v>
      </c>
      <c r="S51" s="106">
        <v>0</v>
      </c>
      <c r="T51" s="106">
        <v>0</v>
      </c>
      <c r="U51" s="106">
        <v>0</v>
      </c>
      <c r="V51" s="242">
        <v>0</v>
      </c>
      <c r="W51" s="235">
        <v>0</v>
      </c>
      <c r="X51" s="109">
        <v>0</v>
      </c>
      <c r="Y51" s="109">
        <v>0</v>
      </c>
      <c r="Z51" s="109">
        <v>0</v>
      </c>
      <c r="AA51" s="109">
        <v>0</v>
      </c>
      <c r="AB51" s="236">
        <v>0</v>
      </c>
      <c r="AC51" s="233">
        <f t="shared" si="18"/>
        <v>0</v>
      </c>
      <c r="AD51" s="7" t="e">
        <f t="shared" si="12"/>
        <v>#DIV/0!</v>
      </c>
      <c r="AE51" s="7">
        <f t="shared" si="19"/>
        <v>0</v>
      </c>
      <c r="AF51" s="7" t="e">
        <f t="shared" si="5"/>
        <v>#DIV/0!</v>
      </c>
      <c r="AG51" s="7">
        <f t="shared" si="6"/>
        <v>0</v>
      </c>
      <c r="AH51" s="7">
        <f t="shared" si="6"/>
        <v>0</v>
      </c>
      <c r="AI51" s="7">
        <f t="shared" si="8"/>
        <v>0</v>
      </c>
      <c r="AJ51" s="7">
        <f t="shared" si="8"/>
        <v>0</v>
      </c>
      <c r="AK51" s="234" t="e">
        <f t="shared" si="10"/>
        <v>#DIV/0!</v>
      </c>
      <c r="AP51" s="28"/>
      <c r="AQ51" s="28"/>
    </row>
    <row r="52" spans="1:43">
      <c r="A52" s="107">
        <v>40</v>
      </c>
      <c r="B52" s="270" t="s">
        <v>108</v>
      </c>
      <c r="C52" s="219">
        <v>0</v>
      </c>
      <c r="D52" s="115">
        <v>0</v>
      </c>
      <c r="E52" s="115">
        <v>0</v>
      </c>
      <c r="F52" s="115">
        <v>0</v>
      </c>
      <c r="G52" s="115">
        <v>0</v>
      </c>
      <c r="H52" s="220">
        <v>0</v>
      </c>
      <c r="I52" s="250">
        <f t="shared" si="16"/>
        <v>0</v>
      </c>
      <c r="J52" s="219">
        <v>0</v>
      </c>
      <c r="K52" s="115">
        <v>0</v>
      </c>
      <c r="L52" s="115">
        <v>0</v>
      </c>
      <c r="M52" s="115">
        <v>0</v>
      </c>
      <c r="N52" s="115">
        <v>0</v>
      </c>
      <c r="O52" s="220">
        <v>0</v>
      </c>
      <c r="P52" s="250">
        <f t="shared" si="17"/>
        <v>0</v>
      </c>
      <c r="Q52" s="241">
        <v>0</v>
      </c>
      <c r="R52" s="106">
        <v>0</v>
      </c>
      <c r="S52" s="106">
        <v>0</v>
      </c>
      <c r="T52" s="106">
        <v>0</v>
      </c>
      <c r="U52" s="106">
        <v>0</v>
      </c>
      <c r="V52" s="242">
        <v>0</v>
      </c>
      <c r="W52" s="235">
        <v>0</v>
      </c>
      <c r="X52" s="109">
        <v>0</v>
      </c>
      <c r="Y52" s="109">
        <v>0</v>
      </c>
      <c r="Z52" s="109">
        <v>0</v>
      </c>
      <c r="AA52" s="109">
        <v>0</v>
      </c>
      <c r="AB52" s="236">
        <v>0</v>
      </c>
      <c r="AC52" s="233">
        <f t="shared" si="18"/>
        <v>0</v>
      </c>
      <c r="AD52" s="7" t="e">
        <f t="shared" si="12"/>
        <v>#DIV/0!</v>
      </c>
      <c r="AE52" s="7">
        <f t="shared" si="19"/>
        <v>0</v>
      </c>
      <c r="AF52" s="7" t="e">
        <f t="shared" si="5"/>
        <v>#DIV/0!</v>
      </c>
      <c r="AG52" s="7">
        <f t="shared" si="6"/>
        <v>0</v>
      </c>
      <c r="AH52" s="7">
        <f t="shared" si="6"/>
        <v>0</v>
      </c>
      <c r="AI52" s="7">
        <f t="shared" si="8"/>
        <v>0</v>
      </c>
      <c r="AJ52" s="7">
        <f t="shared" si="8"/>
        <v>0</v>
      </c>
      <c r="AK52" s="234" t="e">
        <f t="shared" si="10"/>
        <v>#DIV/0!</v>
      </c>
      <c r="AP52" s="28"/>
      <c r="AQ52" s="28"/>
    </row>
    <row r="53" spans="1:43">
      <c r="A53" s="48"/>
      <c r="B53" s="211" t="s">
        <v>109</v>
      </c>
      <c r="C53" s="221">
        <f t="shared" ref="C53:AC53" si="20">SUM(C50:C52)</f>
        <v>0</v>
      </c>
      <c r="D53" s="50">
        <f t="shared" si="20"/>
        <v>0</v>
      </c>
      <c r="E53" s="50">
        <f t="shared" si="20"/>
        <v>0</v>
      </c>
      <c r="F53" s="50">
        <f t="shared" si="20"/>
        <v>0</v>
      </c>
      <c r="G53" s="50">
        <f t="shared" si="20"/>
        <v>0</v>
      </c>
      <c r="H53" s="222">
        <f t="shared" si="20"/>
        <v>0</v>
      </c>
      <c r="I53" s="222">
        <f t="shared" si="20"/>
        <v>0</v>
      </c>
      <c r="J53" s="221">
        <f t="shared" si="20"/>
        <v>0</v>
      </c>
      <c r="K53" s="50">
        <f t="shared" si="20"/>
        <v>0</v>
      </c>
      <c r="L53" s="50">
        <f t="shared" si="20"/>
        <v>0</v>
      </c>
      <c r="M53" s="50">
        <f t="shared" si="20"/>
        <v>0</v>
      </c>
      <c r="N53" s="50">
        <f t="shared" si="20"/>
        <v>0</v>
      </c>
      <c r="O53" s="222">
        <f t="shared" si="20"/>
        <v>0</v>
      </c>
      <c r="P53" s="222">
        <f t="shared" si="20"/>
        <v>0</v>
      </c>
      <c r="Q53" s="221">
        <f t="shared" si="20"/>
        <v>0</v>
      </c>
      <c r="R53" s="50">
        <f t="shared" si="20"/>
        <v>0</v>
      </c>
      <c r="S53" s="50">
        <f t="shared" si="20"/>
        <v>0</v>
      </c>
      <c r="T53" s="50">
        <f t="shared" si="20"/>
        <v>0</v>
      </c>
      <c r="U53" s="50">
        <f t="shared" si="20"/>
        <v>0</v>
      </c>
      <c r="V53" s="222">
        <f t="shared" si="20"/>
        <v>0</v>
      </c>
      <c r="W53" s="221">
        <f t="shared" si="20"/>
        <v>0</v>
      </c>
      <c r="X53" s="50">
        <f t="shared" si="20"/>
        <v>0</v>
      </c>
      <c r="Y53" s="50">
        <f t="shared" si="20"/>
        <v>0</v>
      </c>
      <c r="Z53" s="50">
        <f t="shared" si="20"/>
        <v>0</v>
      </c>
      <c r="AA53" s="50">
        <f t="shared" si="20"/>
        <v>0</v>
      </c>
      <c r="AB53" s="222">
        <f t="shared" si="20"/>
        <v>0</v>
      </c>
      <c r="AC53" s="222">
        <f t="shared" si="20"/>
        <v>0</v>
      </c>
      <c r="AD53" s="50" t="e">
        <f t="shared" si="12"/>
        <v>#DIV/0!</v>
      </c>
      <c r="AE53" s="222">
        <f>SUM(AE50:AE52)</f>
        <v>0</v>
      </c>
      <c r="AF53" s="50" t="e">
        <f t="shared" si="5"/>
        <v>#DIV/0!</v>
      </c>
      <c r="AG53" s="50">
        <f t="shared" si="6"/>
        <v>0</v>
      </c>
      <c r="AH53" s="50">
        <f t="shared" si="6"/>
        <v>0</v>
      </c>
      <c r="AI53" s="50">
        <f t="shared" si="8"/>
        <v>0</v>
      </c>
      <c r="AJ53" s="50">
        <f t="shared" si="8"/>
        <v>0</v>
      </c>
      <c r="AK53" s="222" t="e">
        <f t="shared" si="10"/>
        <v>#DIV/0!</v>
      </c>
      <c r="AP53" s="28"/>
      <c r="AQ53" s="28"/>
    </row>
    <row r="54" spans="1:43">
      <c r="A54" s="5">
        <v>41</v>
      </c>
      <c r="B54" s="269" t="s">
        <v>110</v>
      </c>
      <c r="C54" s="223">
        <v>2591</v>
      </c>
      <c r="D54" s="121">
        <v>2572</v>
      </c>
      <c r="E54" s="121">
        <v>21</v>
      </c>
      <c r="F54" s="121">
        <v>8</v>
      </c>
      <c r="G54" s="121">
        <v>1695</v>
      </c>
      <c r="H54" s="224">
        <v>606</v>
      </c>
      <c r="I54" s="250">
        <f t="shared" si="0"/>
        <v>3186</v>
      </c>
      <c r="J54" s="223">
        <v>1419</v>
      </c>
      <c r="K54" s="121">
        <v>1387</v>
      </c>
      <c r="L54" s="121">
        <v>14</v>
      </c>
      <c r="M54" s="121">
        <v>4</v>
      </c>
      <c r="N54" s="121">
        <v>941</v>
      </c>
      <c r="O54" s="224">
        <v>327</v>
      </c>
      <c r="P54" s="250">
        <f t="shared" si="1"/>
        <v>1718</v>
      </c>
      <c r="Q54" s="239">
        <v>890</v>
      </c>
      <c r="R54" s="52">
        <v>1184.31</v>
      </c>
      <c r="S54" s="52">
        <v>0</v>
      </c>
      <c r="T54" s="52">
        <v>0</v>
      </c>
      <c r="U54" s="52">
        <v>11</v>
      </c>
      <c r="V54" s="240">
        <v>9.59</v>
      </c>
      <c r="W54" s="243">
        <v>92</v>
      </c>
      <c r="X54" s="55">
        <v>121.84</v>
      </c>
      <c r="Y54" s="55">
        <v>0</v>
      </c>
      <c r="Z54" s="55">
        <v>0</v>
      </c>
      <c r="AA54" s="55">
        <v>15</v>
      </c>
      <c r="AB54" s="244">
        <v>21.88</v>
      </c>
      <c r="AC54" s="233">
        <f t="shared" si="2"/>
        <v>1193.8999999999999</v>
      </c>
      <c r="AD54" s="7">
        <f t="shared" si="12"/>
        <v>37.473320778405522</v>
      </c>
      <c r="AE54" s="7">
        <f t="shared" si="4"/>
        <v>143.72</v>
      </c>
      <c r="AF54" s="7">
        <f t="shared" si="5"/>
        <v>8.3655413271245642</v>
      </c>
      <c r="AG54" s="7">
        <f t="shared" si="6"/>
        <v>6681</v>
      </c>
      <c r="AH54" s="7">
        <f t="shared" si="7"/>
        <v>4904</v>
      </c>
      <c r="AI54" s="7">
        <f t="shared" si="8"/>
        <v>1008</v>
      </c>
      <c r="AJ54" s="7">
        <f t="shared" si="9"/>
        <v>1337.62</v>
      </c>
      <c r="AK54" s="234">
        <f t="shared" si="10"/>
        <v>27.276101141924958</v>
      </c>
      <c r="AP54" s="28"/>
      <c r="AQ54" s="28"/>
    </row>
    <row r="55" spans="1:43">
      <c r="A55" s="5">
        <v>42</v>
      </c>
      <c r="B55" s="269" t="s">
        <v>111</v>
      </c>
      <c r="C55" s="223">
        <v>0</v>
      </c>
      <c r="D55" s="121">
        <v>0</v>
      </c>
      <c r="E55" s="121">
        <v>0</v>
      </c>
      <c r="F55" s="121">
        <v>0</v>
      </c>
      <c r="G55" s="121">
        <v>0</v>
      </c>
      <c r="H55" s="224">
        <v>0</v>
      </c>
      <c r="I55" s="250">
        <f t="shared" si="0"/>
        <v>0</v>
      </c>
      <c r="J55" s="223">
        <v>0</v>
      </c>
      <c r="K55" s="121">
        <v>0</v>
      </c>
      <c r="L55" s="121">
        <v>0</v>
      </c>
      <c r="M55" s="121">
        <v>0</v>
      </c>
      <c r="N55" s="121">
        <v>0</v>
      </c>
      <c r="O55" s="224">
        <v>0</v>
      </c>
      <c r="P55" s="250">
        <f t="shared" si="1"/>
        <v>0</v>
      </c>
      <c r="Q55" s="239">
        <v>0</v>
      </c>
      <c r="R55" s="52">
        <v>0</v>
      </c>
      <c r="S55" s="52">
        <v>0</v>
      </c>
      <c r="T55" s="52">
        <v>0</v>
      </c>
      <c r="U55" s="52">
        <v>0</v>
      </c>
      <c r="V55" s="240">
        <v>0</v>
      </c>
      <c r="W55" s="243">
        <v>0</v>
      </c>
      <c r="X55" s="55">
        <v>0</v>
      </c>
      <c r="Y55" s="55">
        <v>0</v>
      </c>
      <c r="Z55" s="55">
        <v>0</v>
      </c>
      <c r="AA55" s="55">
        <v>0</v>
      </c>
      <c r="AB55" s="244">
        <v>0</v>
      </c>
      <c r="AC55" s="233">
        <f t="shared" si="2"/>
        <v>0</v>
      </c>
      <c r="AD55" s="7" t="e">
        <f t="shared" si="12"/>
        <v>#DIV/0!</v>
      </c>
      <c r="AE55" s="7">
        <f t="shared" si="4"/>
        <v>0</v>
      </c>
      <c r="AF55" s="7" t="e">
        <f t="shared" si="5"/>
        <v>#DIV/0!</v>
      </c>
      <c r="AG55" s="7">
        <f t="shared" si="6"/>
        <v>0</v>
      </c>
      <c r="AH55" s="7">
        <f t="shared" si="7"/>
        <v>0</v>
      </c>
      <c r="AI55" s="7">
        <f t="shared" si="8"/>
        <v>0</v>
      </c>
      <c r="AJ55" s="7">
        <f t="shared" si="9"/>
        <v>0</v>
      </c>
      <c r="AK55" s="234" t="e">
        <f t="shared" si="10"/>
        <v>#DIV/0!</v>
      </c>
      <c r="AP55" s="28"/>
      <c r="AQ55" s="28"/>
    </row>
    <row r="56" spans="1:43">
      <c r="A56" s="23" t="s">
        <v>112</v>
      </c>
      <c r="B56" s="211" t="s">
        <v>113</v>
      </c>
      <c r="C56" s="225">
        <f t="shared" ref="C56:AE56" si="21">C54+C55</f>
        <v>2591</v>
      </c>
      <c r="D56" s="105">
        <f t="shared" si="21"/>
        <v>2572</v>
      </c>
      <c r="E56" s="105">
        <f t="shared" si="21"/>
        <v>21</v>
      </c>
      <c r="F56" s="105">
        <f t="shared" si="21"/>
        <v>8</v>
      </c>
      <c r="G56" s="105">
        <f t="shared" si="21"/>
        <v>1695</v>
      </c>
      <c r="H56" s="226">
        <f t="shared" si="21"/>
        <v>606</v>
      </c>
      <c r="I56" s="226">
        <f t="shared" si="21"/>
        <v>3186</v>
      </c>
      <c r="J56" s="225">
        <f t="shared" si="21"/>
        <v>1419</v>
      </c>
      <c r="K56" s="105">
        <f t="shared" si="21"/>
        <v>1387</v>
      </c>
      <c r="L56" s="105">
        <f t="shared" si="21"/>
        <v>14</v>
      </c>
      <c r="M56" s="105">
        <f t="shared" si="21"/>
        <v>4</v>
      </c>
      <c r="N56" s="105">
        <f t="shared" si="21"/>
        <v>941</v>
      </c>
      <c r="O56" s="226">
        <f t="shared" si="21"/>
        <v>327</v>
      </c>
      <c r="P56" s="226">
        <f t="shared" si="21"/>
        <v>1718</v>
      </c>
      <c r="Q56" s="225">
        <f t="shared" si="21"/>
        <v>890</v>
      </c>
      <c r="R56" s="105">
        <f t="shared" si="21"/>
        <v>1184.31</v>
      </c>
      <c r="S56" s="105">
        <f t="shared" si="21"/>
        <v>0</v>
      </c>
      <c r="T56" s="105">
        <f t="shared" si="21"/>
        <v>0</v>
      </c>
      <c r="U56" s="105">
        <f t="shared" si="21"/>
        <v>11</v>
      </c>
      <c r="V56" s="226">
        <f t="shared" si="21"/>
        <v>9.59</v>
      </c>
      <c r="W56" s="225">
        <f t="shared" si="21"/>
        <v>92</v>
      </c>
      <c r="X56" s="105">
        <f t="shared" si="21"/>
        <v>121.84</v>
      </c>
      <c r="Y56" s="105">
        <f t="shared" si="21"/>
        <v>0</v>
      </c>
      <c r="Z56" s="105">
        <f t="shared" si="21"/>
        <v>0</v>
      </c>
      <c r="AA56" s="105">
        <f t="shared" si="21"/>
        <v>15</v>
      </c>
      <c r="AB56" s="226">
        <f t="shared" si="21"/>
        <v>21.88</v>
      </c>
      <c r="AC56" s="226">
        <f t="shared" si="21"/>
        <v>1193.8999999999999</v>
      </c>
      <c r="AD56" s="105">
        <f t="shared" si="12"/>
        <v>37.473320778405522</v>
      </c>
      <c r="AE56" s="226">
        <f t="shared" si="21"/>
        <v>143.72</v>
      </c>
      <c r="AF56" s="105">
        <f t="shared" si="5"/>
        <v>8.3655413271245642</v>
      </c>
      <c r="AG56" s="105">
        <f t="shared" si="6"/>
        <v>6681</v>
      </c>
      <c r="AH56" s="105">
        <f t="shared" si="7"/>
        <v>4904</v>
      </c>
      <c r="AI56" s="105">
        <f t="shared" si="8"/>
        <v>1008</v>
      </c>
      <c r="AJ56" s="105">
        <f t="shared" si="9"/>
        <v>1337.62</v>
      </c>
      <c r="AK56" s="226">
        <f t="shared" si="10"/>
        <v>27.276101141924958</v>
      </c>
      <c r="AP56" s="28"/>
      <c r="AQ56" s="28"/>
    </row>
    <row r="57" spans="1:43">
      <c r="A57" s="5">
        <v>43</v>
      </c>
      <c r="B57" s="269" t="s">
        <v>114</v>
      </c>
      <c r="C57" s="223">
        <v>307993</v>
      </c>
      <c r="D57" s="121">
        <v>313816</v>
      </c>
      <c r="E57" s="121">
        <v>144</v>
      </c>
      <c r="F57" s="121">
        <v>44</v>
      </c>
      <c r="G57" s="121">
        <v>29393</v>
      </c>
      <c r="H57" s="224">
        <v>10870</v>
      </c>
      <c r="I57" s="250">
        <f t="shared" si="0"/>
        <v>324730</v>
      </c>
      <c r="J57" s="223">
        <v>114383</v>
      </c>
      <c r="K57" s="126">
        <v>116074</v>
      </c>
      <c r="L57" s="126">
        <v>137</v>
      </c>
      <c r="M57" s="126">
        <v>39</v>
      </c>
      <c r="N57" s="126">
        <v>11809</v>
      </c>
      <c r="O57" s="232">
        <v>4030</v>
      </c>
      <c r="P57" s="250">
        <f t="shared" si="1"/>
        <v>120143</v>
      </c>
      <c r="Q57" s="243">
        <v>321840</v>
      </c>
      <c r="R57" s="55">
        <v>258156.26</v>
      </c>
      <c r="S57" s="55">
        <v>0</v>
      </c>
      <c r="T57" s="55">
        <v>0</v>
      </c>
      <c r="U57" s="55">
        <v>0</v>
      </c>
      <c r="V57" s="244">
        <v>0</v>
      </c>
      <c r="W57" s="243">
        <v>38947</v>
      </c>
      <c r="X57" s="55">
        <v>47144</v>
      </c>
      <c r="Y57" s="55">
        <v>0</v>
      </c>
      <c r="Z57" s="55">
        <v>0</v>
      </c>
      <c r="AA57" s="55">
        <v>0</v>
      </c>
      <c r="AB57" s="244">
        <v>0</v>
      </c>
      <c r="AC57" s="233">
        <f t="shared" si="2"/>
        <v>258156.26</v>
      </c>
      <c r="AD57" s="55">
        <f t="shared" si="12"/>
        <v>79.49874049210112</v>
      </c>
      <c r="AE57" s="7">
        <f t="shared" si="4"/>
        <v>47144</v>
      </c>
      <c r="AF57" s="55">
        <f t="shared" si="5"/>
        <v>39.239905778946756</v>
      </c>
      <c r="AG57" s="55">
        <f t="shared" si="6"/>
        <v>463859</v>
      </c>
      <c r="AH57" s="55">
        <f t="shared" si="7"/>
        <v>444873</v>
      </c>
      <c r="AI57" s="55">
        <f t="shared" si="8"/>
        <v>360787</v>
      </c>
      <c r="AJ57" s="55">
        <f t="shared" si="9"/>
        <v>305300.26</v>
      </c>
      <c r="AK57" s="244">
        <f t="shared" si="10"/>
        <v>68.626385507774131</v>
      </c>
      <c r="AP57" s="28"/>
      <c r="AQ57" s="28"/>
    </row>
    <row r="58" spans="1:43">
      <c r="A58" s="23" t="s">
        <v>115</v>
      </c>
      <c r="B58" s="211" t="s">
        <v>116</v>
      </c>
      <c r="C58" s="221">
        <f t="shared" ref="C58:AE58" si="22">C57</f>
        <v>307993</v>
      </c>
      <c r="D58" s="50">
        <f t="shared" si="22"/>
        <v>313816</v>
      </c>
      <c r="E58" s="50">
        <f t="shared" si="22"/>
        <v>144</v>
      </c>
      <c r="F58" s="50">
        <f t="shared" si="22"/>
        <v>44</v>
      </c>
      <c r="G58" s="50">
        <f t="shared" si="22"/>
        <v>29393</v>
      </c>
      <c r="H58" s="222">
        <f t="shared" si="22"/>
        <v>10870</v>
      </c>
      <c r="I58" s="222">
        <f t="shared" si="22"/>
        <v>324730</v>
      </c>
      <c r="J58" s="221">
        <f t="shared" si="22"/>
        <v>114383</v>
      </c>
      <c r="K58" s="50">
        <f t="shared" si="22"/>
        <v>116074</v>
      </c>
      <c r="L58" s="50">
        <f t="shared" si="22"/>
        <v>137</v>
      </c>
      <c r="M58" s="50">
        <f t="shared" si="22"/>
        <v>39</v>
      </c>
      <c r="N58" s="50">
        <f t="shared" si="22"/>
        <v>11809</v>
      </c>
      <c r="O58" s="222">
        <f t="shared" si="22"/>
        <v>4030</v>
      </c>
      <c r="P58" s="222">
        <f t="shared" si="22"/>
        <v>120143</v>
      </c>
      <c r="Q58" s="221">
        <f t="shared" si="22"/>
        <v>321840</v>
      </c>
      <c r="R58" s="50">
        <f t="shared" si="22"/>
        <v>258156.26</v>
      </c>
      <c r="S58" s="50">
        <f t="shared" si="22"/>
        <v>0</v>
      </c>
      <c r="T58" s="50">
        <f t="shared" si="22"/>
        <v>0</v>
      </c>
      <c r="U58" s="50">
        <f t="shared" si="22"/>
        <v>0</v>
      </c>
      <c r="V58" s="222">
        <f t="shared" si="22"/>
        <v>0</v>
      </c>
      <c r="W58" s="221">
        <f t="shared" si="22"/>
        <v>38947</v>
      </c>
      <c r="X58" s="50">
        <f t="shared" si="22"/>
        <v>47144</v>
      </c>
      <c r="Y58" s="50">
        <f t="shared" si="22"/>
        <v>0</v>
      </c>
      <c r="Z58" s="50">
        <f t="shared" si="22"/>
        <v>0</v>
      </c>
      <c r="AA58" s="50">
        <f t="shared" si="22"/>
        <v>0</v>
      </c>
      <c r="AB58" s="222">
        <f t="shared" si="22"/>
        <v>0</v>
      </c>
      <c r="AC58" s="222">
        <f t="shared" si="22"/>
        <v>258156.26</v>
      </c>
      <c r="AD58" s="50">
        <f t="shared" si="12"/>
        <v>79.49874049210112</v>
      </c>
      <c r="AE58" s="222">
        <f t="shared" si="22"/>
        <v>47144</v>
      </c>
      <c r="AF58" s="50">
        <f t="shared" si="5"/>
        <v>39.239905778946756</v>
      </c>
      <c r="AG58" s="50">
        <f t="shared" si="6"/>
        <v>463859</v>
      </c>
      <c r="AH58" s="50">
        <f t="shared" si="7"/>
        <v>444873</v>
      </c>
      <c r="AI58" s="50">
        <f t="shared" si="8"/>
        <v>360787</v>
      </c>
      <c r="AJ58" s="50">
        <f t="shared" si="9"/>
        <v>305300.26</v>
      </c>
      <c r="AK58" s="222">
        <f t="shared" si="10"/>
        <v>68.626385507774131</v>
      </c>
      <c r="AP58" s="28"/>
      <c r="AQ58" s="28"/>
    </row>
    <row r="59" spans="1:43">
      <c r="A59" s="175" t="s">
        <v>117</v>
      </c>
      <c r="B59" s="215" t="s">
        <v>118</v>
      </c>
      <c r="C59" s="227">
        <f t="shared" ref="C59:AC59" si="23">C67</f>
        <v>0</v>
      </c>
      <c r="D59" s="227">
        <f t="shared" si="23"/>
        <v>0</v>
      </c>
      <c r="E59" s="227">
        <f t="shared" si="23"/>
        <v>0</v>
      </c>
      <c r="F59" s="227">
        <f t="shared" si="23"/>
        <v>0</v>
      </c>
      <c r="G59" s="227">
        <f t="shared" si="23"/>
        <v>0</v>
      </c>
      <c r="H59" s="227">
        <f t="shared" si="23"/>
        <v>0</v>
      </c>
      <c r="I59" s="227">
        <f t="shared" si="23"/>
        <v>0</v>
      </c>
      <c r="J59" s="227">
        <f t="shared" si="23"/>
        <v>0</v>
      </c>
      <c r="K59" s="227">
        <f t="shared" si="23"/>
        <v>0</v>
      </c>
      <c r="L59" s="227">
        <f t="shared" si="23"/>
        <v>0</v>
      </c>
      <c r="M59" s="227">
        <f t="shared" si="23"/>
        <v>0</v>
      </c>
      <c r="N59" s="227">
        <f t="shared" si="23"/>
        <v>0</v>
      </c>
      <c r="O59" s="227">
        <f t="shared" si="23"/>
        <v>0</v>
      </c>
      <c r="P59" s="227">
        <f t="shared" si="23"/>
        <v>0</v>
      </c>
      <c r="Q59" s="227">
        <f t="shared" si="23"/>
        <v>0</v>
      </c>
      <c r="R59" s="227">
        <f t="shared" si="23"/>
        <v>0</v>
      </c>
      <c r="S59" s="227">
        <f t="shared" si="23"/>
        <v>0</v>
      </c>
      <c r="T59" s="227">
        <f t="shared" si="23"/>
        <v>0</v>
      </c>
      <c r="U59" s="227">
        <f t="shared" si="23"/>
        <v>0</v>
      </c>
      <c r="V59" s="227">
        <f t="shared" si="23"/>
        <v>0</v>
      </c>
      <c r="W59" s="227">
        <f t="shared" si="23"/>
        <v>0</v>
      </c>
      <c r="X59" s="227">
        <f t="shared" si="23"/>
        <v>0</v>
      </c>
      <c r="Y59" s="227">
        <f t="shared" si="23"/>
        <v>0</v>
      </c>
      <c r="Z59" s="227">
        <f t="shared" si="23"/>
        <v>0</v>
      </c>
      <c r="AA59" s="227">
        <f t="shared" si="23"/>
        <v>0</v>
      </c>
      <c r="AB59" s="227">
        <f t="shared" si="23"/>
        <v>0</v>
      </c>
      <c r="AC59" s="227">
        <f t="shared" si="23"/>
        <v>0</v>
      </c>
      <c r="AD59" s="117" t="e">
        <f t="shared" si="12"/>
        <v>#DIV/0!</v>
      </c>
      <c r="AE59" s="7">
        <f t="shared" si="4"/>
        <v>0</v>
      </c>
      <c r="AF59" s="117" t="e">
        <f t="shared" si="5"/>
        <v>#DIV/0!</v>
      </c>
      <c r="AG59" s="117">
        <f t="shared" si="6"/>
        <v>0</v>
      </c>
      <c r="AH59" s="117">
        <f t="shared" si="7"/>
        <v>0</v>
      </c>
      <c r="AI59" s="117">
        <f t="shared" si="8"/>
        <v>0</v>
      </c>
      <c r="AJ59" s="117">
        <f t="shared" si="9"/>
        <v>0</v>
      </c>
      <c r="AK59" s="228" t="e">
        <f t="shared" si="10"/>
        <v>#DIV/0!</v>
      </c>
      <c r="AP59" s="28"/>
      <c r="AQ59" s="28"/>
    </row>
    <row r="60" spans="1:43">
      <c r="A60" s="23" t="s">
        <v>119</v>
      </c>
      <c r="B60" s="211" t="s">
        <v>120</v>
      </c>
      <c r="C60" s="221">
        <f t="shared" ref="C60:AE60" si="24">C59</f>
        <v>0</v>
      </c>
      <c r="D60" s="50">
        <f t="shared" si="24"/>
        <v>0</v>
      </c>
      <c r="E60" s="50">
        <f t="shared" si="24"/>
        <v>0</v>
      </c>
      <c r="F60" s="50">
        <f t="shared" si="24"/>
        <v>0</v>
      </c>
      <c r="G60" s="50">
        <f t="shared" si="24"/>
        <v>0</v>
      </c>
      <c r="H60" s="222">
        <f t="shared" si="24"/>
        <v>0</v>
      </c>
      <c r="I60" s="222">
        <f t="shared" si="24"/>
        <v>0</v>
      </c>
      <c r="J60" s="221">
        <f t="shared" si="24"/>
        <v>0</v>
      </c>
      <c r="K60" s="50">
        <f t="shared" si="24"/>
        <v>0</v>
      </c>
      <c r="L60" s="50">
        <f t="shared" si="24"/>
        <v>0</v>
      </c>
      <c r="M60" s="50">
        <f t="shared" si="24"/>
        <v>0</v>
      </c>
      <c r="N60" s="50">
        <f t="shared" si="24"/>
        <v>0</v>
      </c>
      <c r="O60" s="222">
        <f t="shared" si="24"/>
        <v>0</v>
      </c>
      <c r="P60" s="222">
        <f t="shared" si="24"/>
        <v>0</v>
      </c>
      <c r="Q60" s="221">
        <f t="shared" si="24"/>
        <v>0</v>
      </c>
      <c r="R60" s="50">
        <f t="shared" si="24"/>
        <v>0</v>
      </c>
      <c r="S60" s="50">
        <f t="shared" si="24"/>
        <v>0</v>
      </c>
      <c r="T60" s="50">
        <f t="shared" si="24"/>
        <v>0</v>
      </c>
      <c r="U60" s="50">
        <f t="shared" si="24"/>
        <v>0</v>
      </c>
      <c r="V60" s="222">
        <f t="shared" si="24"/>
        <v>0</v>
      </c>
      <c r="W60" s="221">
        <f t="shared" si="24"/>
        <v>0</v>
      </c>
      <c r="X60" s="50">
        <f t="shared" si="24"/>
        <v>0</v>
      </c>
      <c r="Y60" s="50">
        <f t="shared" si="24"/>
        <v>0</v>
      </c>
      <c r="Z60" s="50">
        <f t="shared" si="24"/>
        <v>0</v>
      </c>
      <c r="AA60" s="50">
        <f t="shared" si="24"/>
        <v>0</v>
      </c>
      <c r="AB60" s="222">
        <f t="shared" si="24"/>
        <v>0</v>
      </c>
      <c r="AC60" s="222">
        <f t="shared" si="24"/>
        <v>0</v>
      </c>
      <c r="AD60" s="50" t="e">
        <f t="shared" si="12"/>
        <v>#DIV/0!</v>
      </c>
      <c r="AE60" s="222">
        <f t="shared" si="24"/>
        <v>0</v>
      </c>
      <c r="AF60" s="50" t="e">
        <f t="shared" si="5"/>
        <v>#DIV/0!</v>
      </c>
      <c r="AG60" s="50">
        <f t="shared" si="6"/>
        <v>0</v>
      </c>
      <c r="AH60" s="50">
        <f t="shared" si="7"/>
        <v>0</v>
      </c>
      <c r="AI60" s="50">
        <f t="shared" si="8"/>
        <v>0</v>
      </c>
      <c r="AJ60" s="50">
        <f t="shared" si="9"/>
        <v>0</v>
      </c>
      <c r="AK60" s="222" t="e">
        <f t="shared" si="10"/>
        <v>#DIV/0!</v>
      </c>
      <c r="AP60" s="28"/>
      <c r="AQ60" s="28"/>
    </row>
    <row r="61" spans="1:43">
      <c r="A61" s="49"/>
      <c r="B61" s="216" t="s">
        <v>121</v>
      </c>
      <c r="C61" s="229">
        <f>C21+C38+C47+C49+C53+C56+C58+C60</f>
        <v>567627</v>
      </c>
      <c r="D61" s="230">
        <f t="shared" ref="D61:AE61" si="25">D21+D38+D47+D49+D53+D56+D58+D60</f>
        <v>574974</v>
      </c>
      <c r="E61" s="230">
        <f t="shared" si="25"/>
        <v>516</v>
      </c>
      <c r="F61" s="230">
        <f t="shared" si="25"/>
        <v>187</v>
      </c>
      <c r="G61" s="230">
        <f t="shared" si="25"/>
        <v>62625</v>
      </c>
      <c r="H61" s="231">
        <f t="shared" si="25"/>
        <v>22847</v>
      </c>
      <c r="I61" s="231">
        <f t="shared" si="25"/>
        <v>598008</v>
      </c>
      <c r="J61" s="229">
        <f t="shared" si="25"/>
        <v>255385</v>
      </c>
      <c r="K61" s="230">
        <f t="shared" si="25"/>
        <v>256717</v>
      </c>
      <c r="L61" s="230">
        <f t="shared" si="25"/>
        <v>496</v>
      </c>
      <c r="M61" s="230">
        <f t="shared" si="25"/>
        <v>128</v>
      </c>
      <c r="N61" s="230">
        <f t="shared" si="25"/>
        <v>30673</v>
      </c>
      <c r="O61" s="231">
        <f t="shared" si="25"/>
        <v>10491</v>
      </c>
      <c r="P61" s="231">
        <f t="shared" si="25"/>
        <v>267336</v>
      </c>
      <c r="Q61" s="229">
        <f t="shared" si="25"/>
        <v>393096</v>
      </c>
      <c r="R61" s="230">
        <f t="shared" si="25"/>
        <v>389619.91000000003</v>
      </c>
      <c r="S61" s="230">
        <f t="shared" si="25"/>
        <v>6</v>
      </c>
      <c r="T61" s="230">
        <f t="shared" si="25"/>
        <v>16.37</v>
      </c>
      <c r="U61" s="230">
        <f t="shared" si="25"/>
        <v>2631</v>
      </c>
      <c r="V61" s="231">
        <f t="shared" si="25"/>
        <v>3247.5500000000006</v>
      </c>
      <c r="W61" s="229">
        <f t="shared" si="25"/>
        <v>91770</v>
      </c>
      <c r="X61" s="230">
        <f t="shared" si="25"/>
        <v>160793.65</v>
      </c>
      <c r="Y61" s="230">
        <f t="shared" si="25"/>
        <v>15</v>
      </c>
      <c r="Z61" s="230">
        <f t="shared" si="25"/>
        <v>67.09</v>
      </c>
      <c r="AA61" s="230">
        <f t="shared" si="25"/>
        <v>2191</v>
      </c>
      <c r="AB61" s="231">
        <f t="shared" si="25"/>
        <v>4186.3500000000004</v>
      </c>
      <c r="AC61" s="231">
        <f t="shared" si="25"/>
        <v>392883.83</v>
      </c>
      <c r="AD61" s="230">
        <f t="shared" si="12"/>
        <v>65.698758210592501</v>
      </c>
      <c r="AE61" s="231">
        <f t="shared" si="25"/>
        <v>136365.37368001038</v>
      </c>
      <c r="AF61" s="230">
        <f t="shared" si="5"/>
        <v>61.737697130203188</v>
      </c>
      <c r="AG61" s="230">
        <f t="shared" si="6"/>
        <v>917322</v>
      </c>
      <c r="AH61" s="230">
        <f t="shared" si="7"/>
        <v>865344</v>
      </c>
      <c r="AI61" s="230">
        <f t="shared" si="8"/>
        <v>489709</v>
      </c>
      <c r="AJ61" s="230">
        <f t="shared" si="9"/>
        <v>557930.91999999993</v>
      </c>
      <c r="AK61" s="231">
        <f t="shared" si="10"/>
        <v>64.475043450928183</v>
      </c>
      <c r="AP61" s="28"/>
      <c r="AQ61" s="28"/>
    </row>
    <row r="62" spans="1:43">
      <c r="A62" s="11"/>
      <c r="B62" s="11"/>
      <c r="C62" s="12"/>
      <c r="D62" s="12"/>
      <c r="E62" s="12"/>
      <c r="F62" s="12"/>
      <c r="G62" s="12"/>
      <c r="H62" s="12"/>
      <c r="I62" s="12"/>
      <c r="J62" s="12"/>
      <c r="K62" s="12"/>
      <c r="L62" s="12"/>
      <c r="M62" s="12"/>
      <c r="N62" s="12"/>
      <c r="O62" s="12"/>
      <c r="P62" s="12"/>
      <c r="Q62" s="12"/>
      <c r="R62" s="12"/>
      <c r="S62" s="12"/>
      <c r="T62" s="12"/>
      <c r="U62" s="12"/>
      <c r="V62" s="12"/>
      <c r="W62" s="12"/>
      <c r="X62" s="12"/>
      <c r="Y62" s="12"/>
      <c r="Z62" s="12"/>
      <c r="AA62" s="12"/>
      <c r="AB62" s="12"/>
      <c r="AC62" s="12"/>
      <c r="AD62" s="12"/>
      <c r="AE62" s="12"/>
      <c r="AF62" s="12"/>
      <c r="AG62" s="12"/>
      <c r="AH62" s="12"/>
      <c r="AI62" s="12"/>
      <c r="AJ62" s="12"/>
      <c r="AK62" s="12"/>
    </row>
    <row r="63" spans="1:43">
      <c r="A63" s="397" t="s">
        <v>118</v>
      </c>
      <c r="B63" s="397"/>
      <c r="C63" s="397"/>
      <c r="D63" s="397"/>
      <c r="E63" s="397"/>
      <c r="F63" s="397"/>
      <c r="G63" s="397"/>
      <c r="H63" s="397"/>
      <c r="I63" s="397"/>
      <c r="J63" s="397"/>
      <c r="K63" s="397"/>
      <c r="L63" s="397"/>
      <c r="M63" s="397"/>
      <c r="N63" s="397"/>
      <c r="O63" s="397"/>
      <c r="P63" s="397"/>
      <c r="Q63" s="397"/>
      <c r="R63" s="397"/>
      <c r="S63" s="397"/>
      <c r="T63" s="397"/>
      <c r="U63" s="397"/>
      <c r="V63" s="397"/>
      <c r="W63" s="397"/>
      <c r="X63" s="397"/>
      <c r="Y63" s="397"/>
      <c r="Z63" s="397"/>
      <c r="AA63" s="397"/>
      <c r="AB63" s="397"/>
      <c r="AC63" s="397"/>
      <c r="AD63" s="397"/>
      <c r="AE63" s="397"/>
      <c r="AF63" s="397"/>
      <c r="AG63" s="397"/>
      <c r="AH63" s="397"/>
      <c r="AI63" s="397"/>
      <c r="AJ63" s="397"/>
      <c r="AK63" s="397"/>
    </row>
    <row r="64" spans="1:43" ht="15">
      <c r="A64" s="13">
        <v>44</v>
      </c>
      <c r="B64" s="206" t="s">
        <v>122</v>
      </c>
      <c r="C64" s="122">
        <v>0</v>
      </c>
      <c r="D64" s="122">
        <v>0</v>
      </c>
      <c r="E64" s="122">
        <v>0</v>
      </c>
      <c r="F64" s="122">
        <v>0</v>
      </c>
      <c r="G64" s="122">
        <v>0</v>
      </c>
      <c r="H64" s="122">
        <v>0</v>
      </c>
      <c r="I64" s="250">
        <f t="shared" ref="I64:I66" si="26">D64+F64+H64</f>
        <v>0</v>
      </c>
      <c r="J64" s="122">
        <v>0</v>
      </c>
      <c r="K64" s="122">
        <v>0</v>
      </c>
      <c r="L64" s="122">
        <v>0</v>
      </c>
      <c r="M64" s="122">
        <v>0</v>
      </c>
      <c r="N64" s="122">
        <v>0</v>
      </c>
      <c r="O64" s="122">
        <v>0</v>
      </c>
      <c r="P64" s="250">
        <f t="shared" ref="P64:P66" si="27">K64+M64+O64</f>
        <v>0</v>
      </c>
      <c r="Q64" s="43">
        <v>0</v>
      </c>
      <c r="R64" s="43">
        <v>0</v>
      </c>
      <c r="S64" s="122">
        <v>0</v>
      </c>
      <c r="T64" s="122">
        <v>0</v>
      </c>
      <c r="U64" s="122">
        <v>0</v>
      </c>
      <c r="V64" s="122">
        <v>0</v>
      </c>
      <c r="W64" s="122">
        <v>0</v>
      </c>
      <c r="X64" s="122">
        <v>0</v>
      </c>
      <c r="Y64" s="122">
        <v>0</v>
      </c>
      <c r="Z64" s="122">
        <v>0</v>
      </c>
      <c r="AA64" s="122">
        <v>0</v>
      </c>
      <c r="AB64" s="122">
        <v>0</v>
      </c>
      <c r="AC64" s="233">
        <f t="shared" ref="AC64:AC66" si="28">R64+T64+V64</f>
        <v>0</v>
      </c>
      <c r="AD64" s="7" t="e">
        <f t="shared" ref="AD64:AD67" si="29">(R64+T64+V64)/(D64+F64+H64)*100</f>
        <v>#DIV/0!</v>
      </c>
      <c r="AE64" s="7">
        <f t="shared" ref="AE64:AE66" si="30">X64+Z64+AB64</f>
        <v>0</v>
      </c>
      <c r="AF64" s="7" t="e">
        <f t="shared" ref="AF64:AF67" si="31">(X64+Z64+AB64)/(K64+M64+O64)*100</f>
        <v>#DIV/0!</v>
      </c>
      <c r="AG64" s="7">
        <f t="shared" ref="AG64:AG67" si="32">C64+E64+G64+J64+L64+N64</f>
        <v>0</v>
      </c>
      <c r="AH64" s="7">
        <f t="shared" ref="AH64:AH67" si="33">D64+F64+H64+K64+M64+O64</f>
        <v>0</v>
      </c>
      <c r="AI64" s="7">
        <f t="shared" ref="AI64:AI67" si="34">Q64+S64+U64+W64+Y64+AA64</f>
        <v>0</v>
      </c>
      <c r="AJ64" s="7">
        <f t="shared" ref="AJ64:AJ67" si="35">R64+T64+V64+X64+Z64+AB64</f>
        <v>0</v>
      </c>
      <c r="AK64" s="7" t="e">
        <f t="shared" ref="AK64:AK67" si="36">AJ64/AH64*100</f>
        <v>#DIV/0!</v>
      </c>
    </row>
    <row r="65" spans="1:37" ht="15">
      <c r="A65" s="13">
        <v>45</v>
      </c>
      <c r="B65" s="206" t="s">
        <v>123</v>
      </c>
      <c r="C65" s="122">
        <v>0</v>
      </c>
      <c r="D65" s="122">
        <v>0</v>
      </c>
      <c r="E65" s="122">
        <v>0</v>
      </c>
      <c r="F65" s="122">
        <v>0</v>
      </c>
      <c r="G65" s="122">
        <v>0</v>
      </c>
      <c r="H65" s="122">
        <v>0</v>
      </c>
      <c r="I65" s="250">
        <f t="shared" si="26"/>
        <v>0</v>
      </c>
      <c r="J65" s="122">
        <v>0</v>
      </c>
      <c r="K65" s="122">
        <v>0</v>
      </c>
      <c r="L65" s="122">
        <v>0</v>
      </c>
      <c r="M65" s="122">
        <v>0</v>
      </c>
      <c r="N65" s="122">
        <v>0</v>
      </c>
      <c r="O65" s="122">
        <v>0</v>
      </c>
      <c r="P65" s="250">
        <f t="shared" si="27"/>
        <v>0</v>
      </c>
      <c r="Q65" s="43">
        <v>0</v>
      </c>
      <c r="R65" s="43">
        <v>0</v>
      </c>
      <c r="S65" s="122">
        <v>0</v>
      </c>
      <c r="T65" s="122">
        <v>0</v>
      </c>
      <c r="U65" s="122">
        <v>0</v>
      </c>
      <c r="V65" s="122">
        <v>0</v>
      </c>
      <c r="W65" s="122">
        <v>0</v>
      </c>
      <c r="X65" s="122">
        <v>0</v>
      </c>
      <c r="Y65" s="122">
        <v>0</v>
      </c>
      <c r="Z65" s="122">
        <v>0</v>
      </c>
      <c r="AA65" s="122">
        <v>0</v>
      </c>
      <c r="AB65" s="122">
        <v>0</v>
      </c>
      <c r="AC65" s="233">
        <f t="shared" si="28"/>
        <v>0</v>
      </c>
      <c r="AD65" s="7" t="e">
        <f t="shared" si="29"/>
        <v>#DIV/0!</v>
      </c>
      <c r="AE65" s="7">
        <f t="shared" si="30"/>
        <v>0</v>
      </c>
      <c r="AF65" s="7" t="e">
        <f t="shared" si="31"/>
        <v>#DIV/0!</v>
      </c>
      <c r="AG65" s="7">
        <f t="shared" si="32"/>
        <v>0</v>
      </c>
      <c r="AH65" s="7">
        <f t="shared" si="33"/>
        <v>0</v>
      </c>
      <c r="AI65" s="7">
        <f t="shared" si="34"/>
        <v>0</v>
      </c>
      <c r="AJ65" s="7">
        <f t="shared" si="35"/>
        <v>0</v>
      </c>
      <c r="AK65" s="7" t="e">
        <f t="shared" si="36"/>
        <v>#DIV/0!</v>
      </c>
    </row>
    <row r="66" spans="1:37" ht="15">
      <c r="A66" s="13">
        <v>46</v>
      </c>
      <c r="B66" s="206" t="s">
        <v>124</v>
      </c>
      <c r="C66" s="122">
        <v>0</v>
      </c>
      <c r="D66" s="122">
        <v>0</v>
      </c>
      <c r="E66" s="122">
        <v>0</v>
      </c>
      <c r="F66" s="122">
        <v>0</v>
      </c>
      <c r="G66" s="122">
        <v>0</v>
      </c>
      <c r="H66" s="122">
        <v>0</v>
      </c>
      <c r="I66" s="250">
        <f t="shared" si="26"/>
        <v>0</v>
      </c>
      <c r="J66" s="122">
        <v>0</v>
      </c>
      <c r="K66" s="122">
        <v>0</v>
      </c>
      <c r="L66" s="122">
        <v>0</v>
      </c>
      <c r="M66" s="122">
        <v>0</v>
      </c>
      <c r="N66" s="122">
        <v>0</v>
      </c>
      <c r="O66" s="122">
        <v>0</v>
      </c>
      <c r="P66" s="250">
        <f t="shared" si="27"/>
        <v>0</v>
      </c>
      <c r="Q66" s="43">
        <v>0</v>
      </c>
      <c r="R66" s="43">
        <v>0</v>
      </c>
      <c r="S66" s="122">
        <v>0</v>
      </c>
      <c r="T66" s="122">
        <v>0</v>
      </c>
      <c r="U66" s="122">
        <v>0</v>
      </c>
      <c r="V66" s="122">
        <v>0</v>
      </c>
      <c r="W66" s="122">
        <v>0</v>
      </c>
      <c r="X66" s="122">
        <v>0</v>
      </c>
      <c r="Y66" s="122">
        <v>0</v>
      </c>
      <c r="Z66" s="122">
        <v>0</v>
      </c>
      <c r="AA66" s="122">
        <v>0</v>
      </c>
      <c r="AB66" s="122">
        <v>0</v>
      </c>
      <c r="AC66" s="233">
        <f t="shared" si="28"/>
        <v>0</v>
      </c>
      <c r="AD66" s="7" t="e">
        <f t="shared" si="29"/>
        <v>#DIV/0!</v>
      </c>
      <c r="AE66" s="7">
        <f t="shared" si="30"/>
        <v>0</v>
      </c>
      <c r="AF66" s="7" t="e">
        <f t="shared" si="31"/>
        <v>#DIV/0!</v>
      </c>
      <c r="AG66" s="7">
        <f t="shared" si="32"/>
        <v>0</v>
      </c>
      <c r="AH66" s="7">
        <f t="shared" si="33"/>
        <v>0</v>
      </c>
      <c r="AI66" s="7">
        <f t="shared" si="34"/>
        <v>0</v>
      </c>
      <c r="AJ66" s="7">
        <f t="shared" si="35"/>
        <v>0</v>
      </c>
      <c r="AK66" s="7" t="e">
        <f t="shared" si="36"/>
        <v>#DIV/0!</v>
      </c>
    </row>
    <row r="67" spans="1:37">
      <c r="A67" s="14"/>
      <c r="B67" s="18" t="s">
        <v>10</v>
      </c>
      <c r="C67" s="9">
        <f>SUM(C64:C66)</f>
        <v>0</v>
      </c>
      <c r="D67" s="9">
        <f t="shared" ref="D67:AE67" si="37">SUM(D64:D66)</f>
        <v>0</v>
      </c>
      <c r="E67" s="9">
        <f t="shared" si="37"/>
        <v>0</v>
      </c>
      <c r="F67" s="9">
        <f t="shared" si="37"/>
        <v>0</v>
      </c>
      <c r="G67" s="9">
        <f t="shared" si="37"/>
        <v>0</v>
      </c>
      <c r="H67" s="9">
        <f t="shared" si="37"/>
        <v>0</v>
      </c>
      <c r="I67" s="9">
        <f t="shared" si="37"/>
        <v>0</v>
      </c>
      <c r="J67" s="9">
        <f t="shared" si="37"/>
        <v>0</v>
      </c>
      <c r="K67" s="9">
        <f t="shared" si="37"/>
        <v>0</v>
      </c>
      <c r="L67" s="9">
        <f t="shared" si="37"/>
        <v>0</v>
      </c>
      <c r="M67" s="9">
        <f t="shared" si="37"/>
        <v>0</v>
      </c>
      <c r="N67" s="9">
        <f t="shared" si="37"/>
        <v>0</v>
      </c>
      <c r="O67" s="9">
        <f t="shared" si="37"/>
        <v>0</v>
      </c>
      <c r="P67" s="9">
        <f t="shared" si="37"/>
        <v>0</v>
      </c>
      <c r="Q67" s="9">
        <f t="shared" si="37"/>
        <v>0</v>
      </c>
      <c r="R67" s="9">
        <f t="shared" si="37"/>
        <v>0</v>
      </c>
      <c r="S67" s="9">
        <f t="shared" si="37"/>
        <v>0</v>
      </c>
      <c r="T67" s="9">
        <f t="shared" si="37"/>
        <v>0</v>
      </c>
      <c r="U67" s="9">
        <f t="shared" si="37"/>
        <v>0</v>
      </c>
      <c r="V67" s="9">
        <f t="shared" si="37"/>
        <v>0</v>
      </c>
      <c r="W67" s="9">
        <f t="shared" si="37"/>
        <v>0</v>
      </c>
      <c r="X67" s="9">
        <f t="shared" si="37"/>
        <v>0</v>
      </c>
      <c r="Y67" s="9">
        <f t="shared" si="37"/>
        <v>0</v>
      </c>
      <c r="Z67" s="9">
        <f t="shared" si="37"/>
        <v>0</v>
      </c>
      <c r="AA67" s="9">
        <f t="shared" si="37"/>
        <v>0</v>
      </c>
      <c r="AB67" s="9">
        <f t="shared" si="37"/>
        <v>0</v>
      </c>
      <c r="AC67" s="9">
        <f t="shared" si="37"/>
        <v>0</v>
      </c>
      <c r="AD67" s="9" t="e">
        <f t="shared" si="29"/>
        <v>#DIV/0!</v>
      </c>
      <c r="AE67" s="9">
        <f t="shared" si="37"/>
        <v>0</v>
      </c>
      <c r="AF67" s="9" t="e">
        <f t="shared" si="31"/>
        <v>#DIV/0!</v>
      </c>
      <c r="AG67" s="9">
        <f t="shared" si="32"/>
        <v>0</v>
      </c>
      <c r="AH67" s="9">
        <f t="shared" si="33"/>
        <v>0</v>
      </c>
      <c r="AI67" s="9">
        <f t="shared" si="34"/>
        <v>0</v>
      </c>
      <c r="AJ67" s="9">
        <f t="shared" si="35"/>
        <v>0</v>
      </c>
      <c r="AK67" s="9" t="e">
        <f t="shared" si="36"/>
        <v>#DIV/0!</v>
      </c>
    </row>
    <row r="70" spans="1:37"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AG70" s="28"/>
      <c r="AH70" s="28"/>
    </row>
  </sheetData>
  <mergeCells count="32">
    <mergeCell ref="AC6:AD7"/>
    <mergeCell ref="AE6:AF7"/>
    <mergeCell ref="AG6:AH7"/>
    <mergeCell ref="Q6:V6"/>
    <mergeCell ref="W6:AB6"/>
    <mergeCell ref="Q7:R7"/>
    <mergeCell ref="S7:T7"/>
    <mergeCell ref="U7:V7"/>
    <mergeCell ref="W7:X7"/>
    <mergeCell ref="Y7:Z7"/>
    <mergeCell ref="A63:AK63"/>
    <mergeCell ref="A5:A8"/>
    <mergeCell ref="B5:B8"/>
    <mergeCell ref="AK6:AK8"/>
    <mergeCell ref="C7:D7"/>
    <mergeCell ref="AA7:AB7"/>
    <mergeCell ref="E7:F7"/>
    <mergeCell ref="G7:H7"/>
    <mergeCell ref="J7:K7"/>
    <mergeCell ref="L7:M7"/>
    <mergeCell ref="N7:O7"/>
    <mergeCell ref="AI6:AJ7"/>
    <mergeCell ref="C5:O5"/>
    <mergeCell ref="Q5:AB5"/>
    <mergeCell ref="C6:I6"/>
    <mergeCell ref="J6:P6"/>
    <mergeCell ref="A1:AK1"/>
    <mergeCell ref="A2:AK2"/>
    <mergeCell ref="A3:AK3"/>
    <mergeCell ref="AG4:AK4"/>
    <mergeCell ref="AG5:AK5"/>
    <mergeCell ref="AC5:AF5"/>
  </mergeCells>
  <phoneticPr fontId="3" type="noConversion"/>
  <conditionalFormatting sqref="AP9:AQ61">
    <cfRule type="cellIs" dxfId="25" priority="1" operator="lessThan">
      <formula>0</formula>
    </cfRule>
  </conditionalFormatting>
  <dataValidations count="3">
    <dataValidation type="whole" allowBlank="1" showInputMessage="1" showErrorMessage="1" sqref="C21:AC21 W13:AB13 Q57 C47:AC47 C53:AC53 W22:AB28 W30:AB35 W39:AB46 C38:AC38 Q9:V20 Q22:V37 Q48:AB48 Q50:AB52 W57:AB57 S64:AB66 Q54:AB55 C49:AC49 Q39:R46 C64:H66 J64:O66 AE47 AE49 AE53">
      <formula1>0</formula1>
      <formula2>99999999999999900000</formula2>
    </dataValidation>
    <dataValidation type="whole" allowBlank="1" showInputMessage="1" showErrorMessage="1" sqref="J22:O22 J27:O30 J57 C22:H22 C35:H37 C27:H30 C57:H57 J35:O37">
      <formula1>0</formula1>
      <formula2>9999999999</formula2>
    </dataValidation>
    <dataValidation type="decimal" allowBlank="1" showInputMessage="1" showErrorMessage="1" sqref="J39:O46 J48:O48 J54:O55 S39:V46 C39:H46 C48:H48 C54:H55 K57:O57">
      <formula1>0</formula1>
      <formula2>9999999999</formula2>
    </dataValidation>
  </dataValidations>
  <printOptions horizontalCentered="1" verticalCentered="1"/>
  <pageMargins left="0.5" right="0.5" top="0.5" bottom="0.5" header="0.5" footer="0.5"/>
  <pageSetup paperSize="9" scale="80" orientation="landscape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rgb="FFFFFF00"/>
  </sheetPr>
  <dimension ref="A1:AQ71"/>
  <sheetViews>
    <sheetView zoomScaleNormal="100" workbookViewId="0">
      <pane xSplit="2" ySplit="8" topLeftCell="C45" activePane="bottomRight" state="frozen"/>
      <selection activeCell="AC5" sqref="AC5:AF5"/>
      <selection pane="topRight" activeCell="AC5" sqref="AC5:AF5"/>
      <selection pane="bottomLeft" activeCell="AC5" sqref="AC5:AF5"/>
      <selection pane="bottomRight" activeCell="A58" sqref="A58:XFD58"/>
    </sheetView>
  </sheetViews>
  <sheetFormatPr defaultRowHeight="12.75"/>
  <cols>
    <col min="1" max="1" width="5.7109375" style="27" customWidth="1"/>
    <col min="2" max="2" width="16.28515625" style="27" customWidth="1"/>
    <col min="3" max="37" width="7.7109375" style="27" customWidth="1"/>
    <col min="38" max="38" width="9.140625" style="27" customWidth="1"/>
    <col min="39" max="16384" width="9.140625" style="27"/>
  </cols>
  <sheetData>
    <row r="1" spans="1:43" ht="20.25">
      <c r="A1" s="344" t="s">
        <v>246</v>
      </c>
      <c r="B1" s="344"/>
      <c r="C1" s="344"/>
      <c r="D1" s="344"/>
      <c r="E1" s="344"/>
      <c r="F1" s="344"/>
      <c r="G1" s="344"/>
      <c r="H1" s="344"/>
      <c r="I1" s="344"/>
      <c r="J1" s="344"/>
      <c r="K1" s="344"/>
      <c r="L1" s="344"/>
      <c r="M1" s="344"/>
      <c r="N1" s="344"/>
      <c r="O1" s="344"/>
      <c r="P1" s="344"/>
      <c r="Q1" s="344"/>
      <c r="R1" s="344"/>
      <c r="S1" s="344"/>
      <c r="T1" s="344"/>
      <c r="U1" s="344"/>
      <c r="V1" s="344"/>
      <c r="W1" s="344"/>
      <c r="X1" s="344"/>
      <c r="Y1" s="344"/>
      <c r="Z1" s="344"/>
      <c r="AA1" s="344"/>
      <c r="AB1" s="344"/>
      <c r="AC1" s="344"/>
      <c r="AD1" s="344"/>
      <c r="AE1" s="344"/>
      <c r="AF1" s="344"/>
      <c r="AG1" s="344"/>
      <c r="AH1" s="344"/>
      <c r="AI1" s="344"/>
      <c r="AJ1" s="344"/>
      <c r="AK1" s="344"/>
    </row>
    <row r="2" spans="1:43">
      <c r="A2" s="345"/>
      <c r="B2" s="345"/>
      <c r="C2" s="345"/>
      <c r="D2" s="345"/>
      <c r="E2" s="345"/>
      <c r="F2" s="345"/>
      <c r="G2" s="345"/>
      <c r="H2" s="345"/>
      <c r="I2" s="345"/>
      <c r="J2" s="345"/>
      <c r="K2" s="345"/>
      <c r="L2" s="345"/>
      <c r="M2" s="345"/>
      <c r="N2" s="345"/>
      <c r="O2" s="345"/>
      <c r="P2" s="345"/>
      <c r="Q2" s="345"/>
      <c r="R2" s="345"/>
      <c r="S2" s="345"/>
      <c r="T2" s="345"/>
      <c r="U2" s="345"/>
      <c r="V2" s="345"/>
      <c r="W2" s="345"/>
      <c r="X2" s="345"/>
      <c r="Y2" s="345"/>
      <c r="Z2" s="345"/>
      <c r="AA2" s="345"/>
      <c r="AB2" s="345"/>
      <c r="AC2" s="345"/>
      <c r="AD2" s="345"/>
      <c r="AE2" s="345"/>
      <c r="AF2" s="345"/>
      <c r="AG2" s="345"/>
      <c r="AH2" s="345"/>
      <c r="AI2" s="345"/>
      <c r="AJ2" s="345"/>
      <c r="AK2" s="345"/>
    </row>
    <row r="3" spans="1:43" ht="15.75">
      <c r="A3" s="346" t="str">
        <f>Sheet1!B2</f>
        <v>Disbursements under  KCC Loans  ( 2023 - 24 ) -  Position as of 31.03.2024</v>
      </c>
      <c r="B3" s="346"/>
      <c r="C3" s="346"/>
      <c r="D3" s="346"/>
      <c r="E3" s="346"/>
      <c r="F3" s="346"/>
      <c r="G3" s="346"/>
      <c r="H3" s="346"/>
      <c r="I3" s="346"/>
      <c r="J3" s="346"/>
      <c r="K3" s="346"/>
      <c r="L3" s="346"/>
      <c r="M3" s="346"/>
      <c r="N3" s="346"/>
      <c r="O3" s="346"/>
      <c r="P3" s="346"/>
      <c r="Q3" s="346"/>
      <c r="R3" s="346"/>
      <c r="S3" s="346"/>
      <c r="T3" s="346"/>
      <c r="U3" s="346"/>
      <c r="V3" s="346"/>
      <c r="W3" s="346"/>
      <c r="X3" s="346"/>
      <c r="Y3" s="346"/>
      <c r="Z3" s="346"/>
      <c r="AA3" s="346"/>
      <c r="AB3" s="346"/>
      <c r="AC3" s="346"/>
      <c r="AD3" s="346"/>
      <c r="AE3" s="346"/>
      <c r="AF3" s="346"/>
      <c r="AG3" s="346"/>
      <c r="AH3" s="346"/>
      <c r="AI3" s="346"/>
      <c r="AJ3" s="346"/>
      <c r="AK3" s="346"/>
    </row>
    <row r="4" spans="1:43">
      <c r="A4" s="3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47" t="s">
        <v>63</v>
      </c>
      <c r="AH4" s="347"/>
      <c r="AI4" s="347"/>
      <c r="AJ4" s="347"/>
      <c r="AK4" s="347"/>
    </row>
    <row r="5" spans="1:43" ht="27.75" customHeight="1">
      <c r="A5" s="350" t="s">
        <v>7</v>
      </c>
      <c r="B5" s="350" t="s">
        <v>64</v>
      </c>
      <c r="C5" s="391" t="s">
        <v>244</v>
      </c>
      <c r="D5" s="392"/>
      <c r="E5" s="392"/>
      <c r="F5" s="392"/>
      <c r="G5" s="392"/>
      <c r="H5" s="392"/>
      <c r="I5" s="392"/>
      <c r="J5" s="392"/>
      <c r="K5" s="392"/>
      <c r="L5" s="392"/>
      <c r="M5" s="392"/>
      <c r="N5" s="392"/>
      <c r="O5" s="393"/>
      <c r="P5" s="193"/>
      <c r="Q5" s="391" t="s">
        <v>245</v>
      </c>
      <c r="R5" s="392"/>
      <c r="S5" s="392"/>
      <c r="T5" s="392"/>
      <c r="U5" s="392"/>
      <c r="V5" s="392"/>
      <c r="W5" s="392"/>
      <c r="X5" s="392"/>
      <c r="Y5" s="392"/>
      <c r="Z5" s="392"/>
      <c r="AA5" s="392"/>
      <c r="AB5" s="393"/>
      <c r="AC5" s="353" t="s">
        <v>9</v>
      </c>
      <c r="AD5" s="354"/>
      <c r="AE5" s="354"/>
      <c r="AF5" s="355"/>
      <c r="AG5" s="350" t="s">
        <v>10</v>
      </c>
      <c r="AH5" s="350"/>
      <c r="AI5" s="350"/>
      <c r="AJ5" s="350"/>
      <c r="AK5" s="350"/>
    </row>
    <row r="6" spans="1:43">
      <c r="A6" s="351"/>
      <c r="B6" s="389"/>
      <c r="C6" s="375" t="s">
        <v>11</v>
      </c>
      <c r="D6" s="376"/>
      <c r="E6" s="376"/>
      <c r="F6" s="376"/>
      <c r="G6" s="376"/>
      <c r="H6" s="376"/>
      <c r="I6" s="377"/>
      <c r="J6" s="371" t="s">
        <v>12</v>
      </c>
      <c r="K6" s="372"/>
      <c r="L6" s="372"/>
      <c r="M6" s="372"/>
      <c r="N6" s="372"/>
      <c r="O6" s="372"/>
      <c r="P6" s="373"/>
      <c r="Q6" s="375" t="s">
        <v>11</v>
      </c>
      <c r="R6" s="376"/>
      <c r="S6" s="376"/>
      <c r="T6" s="376"/>
      <c r="U6" s="376"/>
      <c r="V6" s="377"/>
      <c r="W6" s="394" t="s">
        <v>12</v>
      </c>
      <c r="X6" s="395"/>
      <c r="Y6" s="395"/>
      <c r="Z6" s="395"/>
      <c r="AA6" s="395"/>
      <c r="AB6" s="396"/>
      <c r="AC6" s="385" t="s">
        <v>11</v>
      </c>
      <c r="AD6" s="386"/>
      <c r="AE6" s="388" t="s">
        <v>12</v>
      </c>
      <c r="AF6" s="386"/>
      <c r="AG6" s="388" t="s">
        <v>13</v>
      </c>
      <c r="AH6" s="386"/>
      <c r="AI6" s="388" t="s">
        <v>14</v>
      </c>
      <c r="AJ6" s="386"/>
      <c r="AK6" s="398" t="s">
        <v>15</v>
      </c>
    </row>
    <row r="7" spans="1:43" ht="12.75" customHeight="1">
      <c r="A7" s="351"/>
      <c r="B7" s="389"/>
      <c r="C7" s="367" t="s">
        <v>16</v>
      </c>
      <c r="D7" s="368"/>
      <c r="E7" s="369" t="s">
        <v>17</v>
      </c>
      <c r="F7" s="368"/>
      <c r="G7" s="369" t="s">
        <v>18</v>
      </c>
      <c r="H7" s="370"/>
      <c r="I7" s="249" t="s">
        <v>10</v>
      </c>
      <c r="J7" s="362" t="s">
        <v>19</v>
      </c>
      <c r="K7" s="363"/>
      <c r="L7" s="364" t="s">
        <v>17</v>
      </c>
      <c r="M7" s="363"/>
      <c r="N7" s="364" t="s">
        <v>18</v>
      </c>
      <c r="O7" s="374"/>
      <c r="P7" s="258" t="s">
        <v>10</v>
      </c>
      <c r="Q7" s="367" t="s">
        <v>19</v>
      </c>
      <c r="R7" s="368"/>
      <c r="S7" s="369" t="s">
        <v>17</v>
      </c>
      <c r="T7" s="368"/>
      <c r="U7" s="369" t="s">
        <v>18</v>
      </c>
      <c r="V7" s="370"/>
      <c r="W7" s="362" t="s">
        <v>16</v>
      </c>
      <c r="X7" s="363"/>
      <c r="Y7" s="364" t="s">
        <v>17</v>
      </c>
      <c r="Z7" s="363"/>
      <c r="AA7" s="364" t="s">
        <v>18</v>
      </c>
      <c r="AB7" s="374"/>
      <c r="AC7" s="387"/>
      <c r="AD7" s="381"/>
      <c r="AE7" s="380"/>
      <c r="AF7" s="381"/>
      <c r="AG7" s="380"/>
      <c r="AH7" s="381"/>
      <c r="AI7" s="380"/>
      <c r="AJ7" s="381"/>
      <c r="AK7" s="399"/>
    </row>
    <row r="8" spans="1:43">
      <c r="A8" s="352"/>
      <c r="B8" s="390"/>
      <c r="C8" s="217" t="s">
        <v>20</v>
      </c>
      <c r="D8" s="119" t="s">
        <v>21</v>
      </c>
      <c r="E8" s="119" t="s">
        <v>20</v>
      </c>
      <c r="F8" s="119" t="s">
        <v>21</v>
      </c>
      <c r="G8" s="119" t="s">
        <v>20</v>
      </c>
      <c r="H8" s="218" t="s">
        <v>21</v>
      </c>
      <c r="I8" s="218" t="s">
        <v>21</v>
      </c>
      <c r="J8" s="237" t="s">
        <v>20</v>
      </c>
      <c r="K8" s="204" t="s">
        <v>21</v>
      </c>
      <c r="L8" s="204" t="s">
        <v>20</v>
      </c>
      <c r="M8" s="204" t="s">
        <v>21</v>
      </c>
      <c r="N8" s="204" t="s">
        <v>20</v>
      </c>
      <c r="O8" s="238" t="s">
        <v>21</v>
      </c>
      <c r="P8" s="258" t="s">
        <v>21</v>
      </c>
      <c r="Q8" s="217" t="s">
        <v>20</v>
      </c>
      <c r="R8" s="119" t="s">
        <v>21</v>
      </c>
      <c r="S8" s="119" t="s">
        <v>20</v>
      </c>
      <c r="T8" s="119" t="s">
        <v>21</v>
      </c>
      <c r="U8" s="119" t="s">
        <v>20</v>
      </c>
      <c r="V8" s="218" t="s">
        <v>21</v>
      </c>
      <c r="W8" s="247" t="s">
        <v>20</v>
      </c>
      <c r="X8" s="205" t="s">
        <v>21</v>
      </c>
      <c r="Y8" s="205" t="s">
        <v>20</v>
      </c>
      <c r="Z8" s="205" t="s">
        <v>21</v>
      </c>
      <c r="AA8" s="205" t="s">
        <v>20</v>
      </c>
      <c r="AB8" s="248" t="s">
        <v>21</v>
      </c>
      <c r="AC8" s="217" t="s">
        <v>21</v>
      </c>
      <c r="AD8" s="119" t="s">
        <v>15</v>
      </c>
      <c r="AE8" s="217" t="s">
        <v>21</v>
      </c>
      <c r="AF8" s="119" t="s">
        <v>15</v>
      </c>
      <c r="AG8" s="119" t="s">
        <v>20</v>
      </c>
      <c r="AH8" s="119" t="s">
        <v>21</v>
      </c>
      <c r="AI8" s="119" t="s">
        <v>20</v>
      </c>
      <c r="AJ8" s="119" t="s">
        <v>21</v>
      </c>
      <c r="AK8" s="400"/>
    </row>
    <row r="9" spans="1:43">
      <c r="A9" s="5">
        <v>1</v>
      </c>
      <c r="B9" s="271" t="s">
        <v>65</v>
      </c>
      <c r="C9" s="219">
        <v>3371</v>
      </c>
      <c r="D9" s="219">
        <v>2921.31</v>
      </c>
      <c r="E9" s="115">
        <v>9</v>
      </c>
      <c r="F9" s="115">
        <v>0.89</v>
      </c>
      <c r="G9" s="115">
        <v>20</v>
      </c>
      <c r="H9" s="220">
        <v>17.8</v>
      </c>
      <c r="I9" s="250">
        <f>D9+F9+H9</f>
        <v>2940</v>
      </c>
      <c r="J9" s="219">
        <v>396</v>
      </c>
      <c r="K9" s="115">
        <v>523.69000000000005</v>
      </c>
      <c r="L9" s="115">
        <v>1</v>
      </c>
      <c r="M9" s="115">
        <v>0.11</v>
      </c>
      <c r="N9" s="115">
        <v>2</v>
      </c>
      <c r="O9" s="220">
        <v>2.2000000000000002</v>
      </c>
      <c r="P9" s="250">
        <f>K9+M9+O9</f>
        <v>526.00000000000011</v>
      </c>
      <c r="Q9" s="239">
        <v>1726</v>
      </c>
      <c r="R9" s="52">
        <v>2655.09</v>
      </c>
      <c r="S9" s="52">
        <v>0</v>
      </c>
      <c r="T9" s="52">
        <v>0</v>
      </c>
      <c r="U9" s="52">
        <v>0</v>
      </c>
      <c r="V9" s="240">
        <v>0</v>
      </c>
      <c r="W9" s="245">
        <v>773</v>
      </c>
      <c r="X9" s="26">
        <v>1618</v>
      </c>
      <c r="Y9" s="26">
        <v>0</v>
      </c>
      <c r="Z9" s="26">
        <v>0</v>
      </c>
      <c r="AA9" s="26">
        <v>0</v>
      </c>
      <c r="AB9" s="246">
        <v>0</v>
      </c>
      <c r="AC9" s="233">
        <f>R9+T9+V9</f>
        <v>2655.09</v>
      </c>
      <c r="AD9" s="7">
        <f>(R9+T9+V9)/(D9+F9+H9)*100</f>
        <v>90.309183673469391</v>
      </c>
      <c r="AE9" s="7">
        <f>X9+Z9+AB9</f>
        <v>1618</v>
      </c>
      <c r="AF9" s="7">
        <f>(X9+Z9+AB9)/(K9+M9+O9)*100</f>
        <v>307.60456273764254</v>
      </c>
      <c r="AG9" s="7">
        <f>C9+E9+G9+J9+L9+N9</f>
        <v>3799</v>
      </c>
      <c r="AH9" s="7">
        <f>D9+F9+H9+K9+M9+O9</f>
        <v>3466</v>
      </c>
      <c r="AI9" s="7">
        <f>Q9+S9+U9+W9+Y9+AA9</f>
        <v>2499</v>
      </c>
      <c r="AJ9" s="7">
        <f>R9+T9+V9+X9+Z9+AB9</f>
        <v>4273.09</v>
      </c>
      <c r="AK9" s="234">
        <f>AJ9/AH9*100</f>
        <v>123.28592036930179</v>
      </c>
      <c r="AP9" s="28"/>
      <c r="AQ9" s="28"/>
    </row>
    <row r="10" spans="1:43">
      <c r="A10" s="5">
        <v>2</v>
      </c>
      <c r="B10" s="271" t="s">
        <v>66</v>
      </c>
      <c r="C10" s="219">
        <v>1392</v>
      </c>
      <c r="D10" s="219">
        <v>1172.8800000000001</v>
      </c>
      <c r="E10" s="115">
        <v>0</v>
      </c>
      <c r="F10" s="115">
        <v>0</v>
      </c>
      <c r="G10" s="115">
        <v>8</v>
      </c>
      <c r="H10" s="220">
        <v>7.12</v>
      </c>
      <c r="I10" s="250">
        <f t="shared" ref="I10:I57" si="0">D10+F10+H10</f>
        <v>1180</v>
      </c>
      <c r="J10" s="219">
        <v>99</v>
      </c>
      <c r="K10" s="115">
        <v>190.12</v>
      </c>
      <c r="L10" s="115">
        <v>0</v>
      </c>
      <c r="M10" s="115">
        <v>0</v>
      </c>
      <c r="N10" s="115">
        <v>1</v>
      </c>
      <c r="O10" s="220">
        <v>0.88</v>
      </c>
      <c r="P10" s="250">
        <f t="shared" ref="P10:P57" si="1">K10+M10+O10</f>
        <v>191</v>
      </c>
      <c r="Q10" s="239">
        <v>819</v>
      </c>
      <c r="R10" s="52">
        <v>901.06</v>
      </c>
      <c r="S10" s="52">
        <v>2</v>
      </c>
      <c r="T10" s="52">
        <v>0.17</v>
      </c>
      <c r="U10" s="52">
        <v>2</v>
      </c>
      <c r="V10" s="240">
        <v>0.02</v>
      </c>
      <c r="W10" s="245">
        <v>118</v>
      </c>
      <c r="X10" s="26">
        <v>188.9</v>
      </c>
      <c r="Y10" s="26">
        <v>2</v>
      </c>
      <c r="Z10" s="26">
        <v>0.17</v>
      </c>
      <c r="AA10" s="26">
        <v>2</v>
      </c>
      <c r="AB10" s="246">
        <v>0.02</v>
      </c>
      <c r="AC10" s="233">
        <f t="shared" ref="AC10:AC57" si="2">R10+T10+V10</f>
        <v>901.24999999999989</v>
      </c>
      <c r="AD10" s="7">
        <f t="shared" ref="AD10:AD61" si="3">(R10+T10+V10)/(D10+F10+H10)*100</f>
        <v>76.377118644067792</v>
      </c>
      <c r="AE10" s="7">
        <f t="shared" ref="AE10:AE59" si="4">X10+Z10+AB10</f>
        <v>189.09</v>
      </c>
      <c r="AF10" s="7">
        <f t="shared" ref="AF10:AF61" si="5">(X10+Z10+AB10)/(K10+M10+O10)*100</f>
        <v>99</v>
      </c>
      <c r="AG10" s="7">
        <f t="shared" ref="AG10:AH61" si="6">C10+E10+G10+J10+L10+N10</f>
        <v>1500</v>
      </c>
      <c r="AH10" s="7">
        <f t="shared" si="6"/>
        <v>1371</v>
      </c>
      <c r="AI10" s="7">
        <f t="shared" ref="AI10:AJ61" si="7">Q10+S10+U10+W10+Y10+AA10</f>
        <v>945</v>
      </c>
      <c r="AJ10" s="7">
        <f t="shared" si="7"/>
        <v>1090.3399999999999</v>
      </c>
      <c r="AK10" s="234">
        <f t="shared" ref="AK10:AK61" si="8">AJ10/AH10*100</f>
        <v>79.528811086797958</v>
      </c>
      <c r="AP10" s="28"/>
      <c r="AQ10" s="28"/>
    </row>
    <row r="11" spans="1:43">
      <c r="A11" s="5">
        <v>3</v>
      </c>
      <c r="B11" s="271" t="s">
        <v>67</v>
      </c>
      <c r="C11" s="219">
        <v>7434</v>
      </c>
      <c r="D11" s="219">
        <v>5911.73</v>
      </c>
      <c r="E11" s="115">
        <v>27</v>
      </c>
      <c r="F11" s="115">
        <v>2.67</v>
      </c>
      <c r="G11" s="115">
        <v>40</v>
      </c>
      <c r="H11" s="220">
        <v>35.6</v>
      </c>
      <c r="I11" s="250">
        <f t="shared" si="0"/>
        <v>5950</v>
      </c>
      <c r="J11" s="219">
        <v>892</v>
      </c>
      <c r="K11" s="115">
        <v>945.27</v>
      </c>
      <c r="L11" s="115">
        <v>3</v>
      </c>
      <c r="M11" s="115">
        <v>0.33</v>
      </c>
      <c r="N11" s="115">
        <v>5</v>
      </c>
      <c r="O11" s="220">
        <v>4.4000000000000004</v>
      </c>
      <c r="P11" s="250">
        <f t="shared" si="1"/>
        <v>950</v>
      </c>
      <c r="Q11" s="239">
        <v>4639</v>
      </c>
      <c r="R11" s="52">
        <v>5752.94</v>
      </c>
      <c r="S11" s="52">
        <v>0</v>
      </c>
      <c r="T11" s="52">
        <v>0</v>
      </c>
      <c r="U11" s="52">
        <v>1</v>
      </c>
      <c r="V11" s="240">
        <v>0.12</v>
      </c>
      <c r="W11" s="245">
        <v>953</v>
      </c>
      <c r="X11" s="26">
        <v>1368.89</v>
      </c>
      <c r="Y11" s="26">
        <v>0</v>
      </c>
      <c r="Z11" s="26">
        <v>0</v>
      </c>
      <c r="AA11" s="26">
        <v>5</v>
      </c>
      <c r="AB11" s="246">
        <v>0.64</v>
      </c>
      <c r="AC11" s="233">
        <f t="shared" si="2"/>
        <v>5753.0599999999995</v>
      </c>
      <c r="AD11" s="7">
        <f t="shared" si="3"/>
        <v>96.690084033613431</v>
      </c>
      <c r="AE11" s="7">
        <f t="shared" si="4"/>
        <v>1369.5300000000002</v>
      </c>
      <c r="AF11" s="7">
        <f t="shared" si="5"/>
        <v>144.16105263157897</v>
      </c>
      <c r="AG11" s="7">
        <f t="shared" si="6"/>
        <v>8401</v>
      </c>
      <c r="AH11" s="7">
        <f t="shared" si="6"/>
        <v>6900</v>
      </c>
      <c r="AI11" s="7">
        <f t="shared" si="7"/>
        <v>5598</v>
      </c>
      <c r="AJ11" s="7">
        <f t="shared" si="7"/>
        <v>7122.59</v>
      </c>
      <c r="AK11" s="234">
        <f t="shared" si="8"/>
        <v>103.22594202898551</v>
      </c>
      <c r="AP11" s="28"/>
      <c r="AQ11" s="28"/>
    </row>
    <row r="12" spans="1:43">
      <c r="A12" s="5">
        <v>4</v>
      </c>
      <c r="B12" s="271" t="s">
        <v>68</v>
      </c>
      <c r="C12" s="219">
        <v>2966</v>
      </c>
      <c r="D12" s="219">
        <v>3186.86</v>
      </c>
      <c r="E12" s="115">
        <v>9</v>
      </c>
      <c r="F12" s="115">
        <v>0.89</v>
      </c>
      <c r="G12" s="115">
        <v>25</v>
      </c>
      <c r="H12" s="220">
        <v>22.25</v>
      </c>
      <c r="I12" s="250">
        <f t="shared" si="0"/>
        <v>3210</v>
      </c>
      <c r="J12" s="219">
        <v>696</v>
      </c>
      <c r="K12" s="115">
        <v>563.14</v>
      </c>
      <c r="L12" s="115">
        <v>1</v>
      </c>
      <c r="M12" s="115">
        <v>0.11</v>
      </c>
      <c r="N12" s="115">
        <v>3</v>
      </c>
      <c r="O12" s="220">
        <v>2.75</v>
      </c>
      <c r="P12" s="250">
        <f t="shared" si="1"/>
        <v>566</v>
      </c>
      <c r="Q12" s="239">
        <v>2496</v>
      </c>
      <c r="R12" s="52">
        <v>2638.9</v>
      </c>
      <c r="S12" s="52">
        <v>0</v>
      </c>
      <c r="T12" s="52">
        <v>0</v>
      </c>
      <c r="U12" s="52">
        <v>0</v>
      </c>
      <c r="V12" s="240">
        <v>0</v>
      </c>
      <c r="W12" s="245">
        <v>741</v>
      </c>
      <c r="X12" s="26">
        <v>871.65</v>
      </c>
      <c r="Y12" s="26">
        <v>0</v>
      </c>
      <c r="Z12" s="26">
        <v>0</v>
      </c>
      <c r="AA12" s="26">
        <v>0</v>
      </c>
      <c r="AB12" s="246">
        <v>0</v>
      </c>
      <c r="AC12" s="233">
        <f t="shared" si="2"/>
        <v>2638.9</v>
      </c>
      <c r="AD12" s="7">
        <f t="shared" si="3"/>
        <v>82.208722741433021</v>
      </c>
      <c r="AE12" s="7">
        <f t="shared" si="4"/>
        <v>871.65</v>
      </c>
      <c r="AF12" s="7">
        <f t="shared" si="5"/>
        <v>154.00176678445229</v>
      </c>
      <c r="AG12" s="7">
        <f t="shared" si="6"/>
        <v>3700</v>
      </c>
      <c r="AH12" s="7">
        <f t="shared" si="6"/>
        <v>3776</v>
      </c>
      <c r="AI12" s="7">
        <f t="shared" si="7"/>
        <v>3237</v>
      </c>
      <c r="AJ12" s="7">
        <f t="shared" si="7"/>
        <v>3510.55</v>
      </c>
      <c r="AK12" s="234">
        <f t="shared" si="8"/>
        <v>92.970074152542381</v>
      </c>
      <c r="AP12" s="28"/>
      <c r="AQ12" s="28"/>
    </row>
    <row r="13" spans="1:43">
      <c r="A13" s="5">
        <v>5</v>
      </c>
      <c r="B13" s="271" t="s">
        <v>69</v>
      </c>
      <c r="C13" s="219">
        <v>8429</v>
      </c>
      <c r="D13" s="219">
        <v>6757.28</v>
      </c>
      <c r="E13" s="115">
        <v>27</v>
      </c>
      <c r="F13" s="115">
        <v>2.67</v>
      </c>
      <c r="G13" s="115">
        <v>45</v>
      </c>
      <c r="H13" s="220">
        <v>40.049999999999997</v>
      </c>
      <c r="I13" s="250">
        <f t="shared" si="0"/>
        <v>6800</v>
      </c>
      <c r="J13" s="219">
        <v>891</v>
      </c>
      <c r="K13" s="115">
        <v>931.72</v>
      </c>
      <c r="L13" s="115">
        <v>3</v>
      </c>
      <c r="M13" s="115">
        <v>0.33</v>
      </c>
      <c r="N13" s="115">
        <v>6</v>
      </c>
      <c r="O13" s="220">
        <v>4.95</v>
      </c>
      <c r="P13" s="250">
        <f t="shared" si="1"/>
        <v>937.00000000000011</v>
      </c>
      <c r="Q13" s="239">
        <v>10060</v>
      </c>
      <c r="R13" s="52">
        <v>11157</v>
      </c>
      <c r="S13" s="52">
        <v>0</v>
      </c>
      <c r="T13" s="52">
        <v>0</v>
      </c>
      <c r="U13" s="52">
        <v>345</v>
      </c>
      <c r="V13" s="240">
        <v>279.67</v>
      </c>
      <c r="W13" s="243">
        <v>2841</v>
      </c>
      <c r="X13" s="55">
        <v>2734.8</v>
      </c>
      <c r="Y13" s="55">
        <v>0</v>
      </c>
      <c r="Z13" s="55">
        <v>0</v>
      </c>
      <c r="AA13" s="55">
        <v>209</v>
      </c>
      <c r="AB13" s="244">
        <v>145.09</v>
      </c>
      <c r="AC13" s="233">
        <f t="shared" si="2"/>
        <v>11436.67</v>
      </c>
      <c r="AD13" s="7">
        <f t="shared" si="3"/>
        <v>168.18632352941177</v>
      </c>
      <c r="AE13" s="7">
        <f t="shared" si="4"/>
        <v>2879.8900000000003</v>
      </c>
      <c r="AF13" s="7">
        <f t="shared" si="5"/>
        <v>307.35218783351121</v>
      </c>
      <c r="AG13" s="7">
        <f t="shared" si="6"/>
        <v>9401</v>
      </c>
      <c r="AH13" s="7">
        <f t="shared" si="6"/>
        <v>7737</v>
      </c>
      <c r="AI13" s="7">
        <f t="shared" si="7"/>
        <v>13455</v>
      </c>
      <c r="AJ13" s="7">
        <f t="shared" si="7"/>
        <v>14316.560000000001</v>
      </c>
      <c r="AK13" s="234">
        <f t="shared" si="8"/>
        <v>185.04019645857571</v>
      </c>
      <c r="AP13" s="28"/>
      <c r="AQ13" s="28"/>
    </row>
    <row r="14" spans="1:43">
      <c r="A14" s="5">
        <v>6</v>
      </c>
      <c r="B14" s="271" t="s">
        <v>70</v>
      </c>
      <c r="C14" s="219">
        <v>895</v>
      </c>
      <c r="D14" s="219">
        <v>695.55</v>
      </c>
      <c r="E14" s="115">
        <v>0</v>
      </c>
      <c r="F14" s="115">
        <v>0</v>
      </c>
      <c r="G14" s="115">
        <v>5</v>
      </c>
      <c r="H14" s="220">
        <v>4.45</v>
      </c>
      <c r="I14" s="250">
        <f t="shared" si="0"/>
        <v>700</v>
      </c>
      <c r="J14" s="219">
        <v>99</v>
      </c>
      <c r="K14" s="115">
        <v>127.45</v>
      </c>
      <c r="L14" s="115">
        <v>0</v>
      </c>
      <c r="M14" s="115">
        <v>0</v>
      </c>
      <c r="N14" s="115">
        <v>1</v>
      </c>
      <c r="O14" s="220">
        <v>0.55000000000000004</v>
      </c>
      <c r="P14" s="250">
        <f t="shared" si="1"/>
        <v>128</v>
      </c>
      <c r="Q14" s="239">
        <v>529</v>
      </c>
      <c r="R14" s="52">
        <v>565.4</v>
      </c>
      <c r="S14" s="52">
        <v>0</v>
      </c>
      <c r="T14" s="52">
        <v>0</v>
      </c>
      <c r="U14" s="52">
        <v>0</v>
      </c>
      <c r="V14" s="240">
        <v>0</v>
      </c>
      <c r="W14" s="245">
        <v>325</v>
      </c>
      <c r="X14" s="26">
        <v>305.63</v>
      </c>
      <c r="Y14" s="26">
        <v>0</v>
      </c>
      <c r="Z14" s="26">
        <v>0</v>
      </c>
      <c r="AA14" s="26">
        <v>0</v>
      </c>
      <c r="AB14" s="246">
        <v>0</v>
      </c>
      <c r="AC14" s="233">
        <f t="shared" si="2"/>
        <v>565.4</v>
      </c>
      <c r="AD14" s="7">
        <f t="shared" si="3"/>
        <v>80.771428571428572</v>
      </c>
      <c r="AE14" s="7">
        <f t="shared" si="4"/>
        <v>305.63</v>
      </c>
      <c r="AF14" s="7">
        <f t="shared" si="5"/>
        <v>238.7734375</v>
      </c>
      <c r="AG14" s="7">
        <f t="shared" si="6"/>
        <v>1000</v>
      </c>
      <c r="AH14" s="7">
        <f t="shared" si="6"/>
        <v>828</v>
      </c>
      <c r="AI14" s="7">
        <f t="shared" si="7"/>
        <v>854</v>
      </c>
      <c r="AJ14" s="7">
        <f t="shared" si="7"/>
        <v>871.03</v>
      </c>
      <c r="AK14" s="234">
        <f t="shared" si="8"/>
        <v>105.19685990338164</v>
      </c>
      <c r="AP14" s="28"/>
      <c r="AQ14" s="28"/>
    </row>
    <row r="15" spans="1:43">
      <c r="A15" s="5">
        <v>7</v>
      </c>
      <c r="B15" s="271" t="s">
        <v>71</v>
      </c>
      <c r="C15" s="219">
        <v>149</v>
      </c>
      <c r="D15" s="219">
        <v>179.11</v>
      </c>
      <c r="E15" s="115">
        <v>0</v>
      </c>
      <c r="F15" s="115">
        <v>0</v>
      </c>
      <c r="G15" s="115">
        <v>1</v>
      </c>
      <c r="H15" s="220">
        <v>0.89</v>
      </c>
      <c r="I15" s="250">
        <f t="shared" si="0"/>
        <v>180</v>
      </c>
      <c r="J15" s="219">
        <v>49</v>
      </c>
      <c r="K15" s="115">
        <v>36.89</v>
      </c>
      <c r="L15" s="115">
        <v>0</v>
      </c>
      <c r="M15" s="115">
        <v>0</v>
      </c>
      <c r="N15" s="115">
        <v>1</v>
      </c>
      <c r="O15" s="220">
        <v>0.11</v>
      </c>
      <c r="P15" s="250">
        <f t="shared" si="1"/>
        <v>37</v>
      </c>
      <c r="Q15" s="239">
        <v>23</v>
      </c>
      <c r="R15" s="52">
        <v>55.17</v>
      </c>
      <c r="S15" s="52">
        <v>0</v>
      </c>
      <c r="T15" s="52">
        <v>0</v>
      </c>
      <c r="U15" s="52">
        <v>0</v>
      </c>
      <c r="V15" s="240">
        <v>0</v>
      </c>
      <c r="W15" s="245">
        <v>68</v>
      </c>
      <c r="X15" s="26">
        <v>126.48</v>
      </c>
      <c r="Y15" s="26">
        <v>0</v>
      </c>
      <c r="Z15" s="26">
        <v>0</v>
      </c>
      <c r="AA15" s="26">
        <v>0</v>
      </c>
      <c r="AB15" s="246">
        <v>0</v>
      </c>
      <c r="AC15" s="233">
        <f t="shared" si="2"/>
        <v>55.17</v>
      </c>
      <c r="AD15" s="7">
        <f t="shared" si="3"/>
        <v>30.65</v>
      </c>
      <c r="AE15" s="7">
        <f t="shared" si="4"/>
        <v>126.48</v>
      </c>
      <c r="AF15" s="7">
        <f t="shared" si="5"/>
        <v>341.83783783783787</v>
      </c>
      <c r="AG15" s="7">
        <f t="shared" si="6"/>
        <v>200</v>
      </c>
      <c r="AH15" s="7">
        <f t="shared" si="6"/>
        <v>217</v>
      </c>
      <c r="AI15" s="7">
        <f t="shared" si="7"/>
        <v>91</v>
      </c>
      <c r="AJ15" s="7">
        <f t="shared" si="7"/>
        <v>181.65</v>
      </c>
      <c r="AK15" s="234">
        <f t="shared" si="8"/>
        <v>83.709677419354847</v>
      </c>
      <c r="AP15" s="28"/>
      <c r="AQ15" s="28"/>
    </row>
    <row r="16" spans="1:43">
      <c r="A16" s="5">
        <v>8</v>
      </c>
      <c r="B16" s="271" t="s">
        <v>72</v>
      </c>
      <c r="C16" s="219">
        <v>0</v>
      </c>
      <c r="D16" s="219">
        <v>0</v>
      </c>
      <c r="E16" s="115">
        <v>0</v>
      </c>
      <c r="F16" s="115">
        <v>0</v>
      </c>
      <c r="G16" s="115">
        <v>0</v>
      </c>
      <c r="H16" s="220">
        <v>0</v>
      </c>
      <c r="I16" s="250">
        <f t="shared" si="0"/>
        <v>0</v>
      </c>
      <c r="J16" s="219">
        <v>0</v>
      </c>
      <c r="K16" s="115">
        <v>0</v>
      </c>
      <c r="L16" s="115">
        <v>0</v>
      </c>
      <c r="M16" s="115">
        <v>0</v>
      </c>
      <c r="N16" s="115">
        <v>0</v>
      </c>
      <c r="O16" s="220">
        <v>0</v>
      </c>
      <c r="P16" s="250">
        <f t="shared" si="1"/>
        <v>0</v>
      </c>
      <c r="Q16" s="239">
        <v>0</v>
      </c>
      <c r="R16" s="52">
        <v>0</v>
      </c>
      <c r="S16" s="52">
        <v>0</v>
      </c>
      <c r="T16" s="52">
        <v>0</v>
      </c>
      <c r="U16" s="52">
        <v>0</v>
      </c>
      <c r="V16" s="240">
        <v>0</v>
      </c>
      <c r="W16" s="245">
        <v>0</v>
      </c>
      <c r="X16" s="26">
        <v>0</v>
      </c>
      <c r="Y16" s="26">
        <v>0</v>
      </c>
      <c r="Z16" s="26">
        <v>0</v>
      </c>
      <c r="AA16" s="26">
        <v>0</v>
      </c>
      <c r="AB16" s="246">
        <v>0</v>
      </c>
      <c r="AC16" s="233">
        <f t="shared" si="2"/>
        <v>0</v>
      </c>
      <c r="AD16" s="7" t="e">
        <f t="shared" si="3"/>
        <v>#DIV/0!</v>
      </c>
      <c r="AE16" s="7">
        <f t="shared" si="4"/>
        <v>0</v>
      </c>
      <c r="AF16" s="7" t="e">
        <f t="shared" si="5"/>
        <v>#DIV/0!</v>
      </c>
      <c r="AG16" s="7">
        <f t="shared" si="6"/>
        <v>0</v>
      </c>
      <c r="AH16" s="7">
        <f t="shared" si="6"/>
        <v>0</v>
      </c>
      <c r="AI16" s="7">
        <f t="shared" si="7"/>
        <v>0</v>
      </c>
      <c r="AJ16" s="7">
        <f t="shared" si="7"/>
        <v>0</v>
      </c>
      <c r="AK16" s="234" t="e">
        <f t="shared" si="8"/>
        <v>#DIV/0!</v>
      </c>
      <c r="AP16" s="28"/>
      <c r="AQ16" s="28"/>
    </row>
    <row r="17" spans="1:43">
      <c r="A17" s="5">
        <v>9</v>
      </c>
      <c r="B17" s="271" t="s">
        <v>73</v>
      </c>
      <c r="C17" s="219">
        <v>497</v>
      </c>
      <c r="D17" s="219">
        <v>467.33</v>
      </c>
      <c r="E17" s="115">
        <v>0</v>
      </c>
      <c r="F17" s="115">
        <v>0</v>
      </c>
      <c r="G17" s="115">
        <v>3</v>
      </c>
      <c r="H17" s="220">
        <v>2.67</v>
      </c>
      <c r="I17" s="250">
        <f t="shared" si="0"/>
        <v>470</v>
      </c>
      <c r="J17" s="219">
        <v>99</v>
      </c>
      <c r="K17" s="115">
        <v>88.67</v>
      </c>
      <c r="L17" s="115">
        <v>0</v>
      </c>
      <c r="M17" s="115">
        <v>0</v>
      </c>
      <c r="N17" s="115">
        <v>1</v>
      </c>
      <c r="O17" s="220">
        <v>0.33</v>
      </c>
      <c r="P17" s="250">
        <f t="shared" si="1"/>
        <v>89</v>
      </c>
      <c r="Q17" s="239">
        <v>225</v>
      </c>
      <c r="R17" s="52">
        <v>291.88</v>
      </c>
      <c r="S17" s="52">
        <v>0</v>
      </c>
      <c r="T17" s="52">
        <v>0</v>
      </c>
      <c r="U17" s="52">
        <v>1</v>
      </c>
      <c r="V17" s="240">
        <v>2.5</v>
      </c>
      <c r="W17" s="245">
        <v>239</v>
      </c>
      <c r="X17" s="26">
        <v>579</v>
      </c>
      <c r="Y17" s="26">
        <v>0</v>
      </c>
      <c r="Z17" s="26">
        <v>0</v>
      </c>
      <c r="AA17" s="26">
        <v>1</v>
      </c>
      <c r="AB17" s="246">
        <v>2.5</v>
      </c>
      <c r="AC17" s="233">
        <f t="shared" si="2"/>
        <v>294.38</v>
      </c>
      <c r="AD17" s="7">
        <f t="shared" si="3"/>
        <v>62.634042553191492</v>
      </c>
      <c r="AE17" s="7">
        <f t="shared" si="4"/>
        <v>581.5</v>
      </c>
      <c r="AF17" s="7">
        <f t="shared" si="5"/>
        <v>653.37078651685397</v>
      </c>
      <c r="AG17" s="7">
        <f t="shared" si="6"/>
        <v>600</v>
      </c>
      <c r="AH17" s="7">
        <f t="shared" si="6"/>
        <v>559</v>
      </c>
      <c r="AI17" s="7">
        <f t="shared" si="7"/>
        <v>466</v>
      </c>
      <c r="AJ17" s="7">
        <f t="shared" si="7"/>
        <v>875.88</v>
      </c>
      <c r="AK17" s="234">
        <f t="shared" si="8"/>
        <v>156.68694096601072</v>
      </c>
      <c r="AP17" s="28"/>
      <c r="AQ17" s="28"/>
    </row>
    <row r="18" spans="1:43">
      <c r="A18" s="5">
        <v>10</v>
      </c>
      <c r="B18" s="271" t="s">
        <v>74</v>
      </c>
      <c r="C18" s="219">
        <v>23800</v>
      </c>
      <c r="D18" s="219">
        <v>18877.18</v>
      </c>
      <c r="E18" s="115">
        <v>71</v>
      </c>
      <c r="F18" s="115">
        <v>7.12</v>
      </c>
      <c r="G18" s="115">
        <v>129</v>
      </c>
      <c r="H18" s="220">
        <v>115.7</v>
      </c>
      <c r="I18" s="250">
        <f t="shared" si="0"/>
        <v>19000</v>
      </c>
      <c r="J18" s="219">
        <v>975</v>
      </c>
      <c r="K18" s="115">
        <v>2957.82</v>
      </c>
      <c r="L18" s="115">
        <v>9</v>
      </c>
      <c r="M18" s="115">
        <v>0.88</v>
      </c>
      <c r="N18" s="115">
        <v>16</v>
      </c>
      <c r="O18" s="220">
        <v>14.3</v>
      </c>
      <c r="P18" s="250">
        <f t="shared" si="1"/>
        <v>2973.0000000000005</v>
      </c>
      <c r="Q18" s="239">
        <v>9396</v>
      </c>
      <c r="R18" s="52">
        <v>10721.75</v>
      </c>
      <c r="S18" s="52">
        <v>0</v>
      </c>
      <c r="T18" s="52">
        <v>0</v>
      </c>
      <c r="U18" s="52">
        <v>0</v>
      </c>
      <c r="V18" s="240">
        <v>0</v>
      </c>
      <c r="W18" s="245">
        <v>1994</v>
      </c>
      <c r="X18" s="26">
        <v>2888.85</v>
      </c>
      <c r="Y18" s="26">
        <v>0</v>
      </c>
      <c r="Z18" s="26">
        <v>0</v>
      </c>
      <c r="AA18" s="26">
        <v>0</v>
      </c>
      <c r="AB18" s="246">
        <v>0</v>
      </c>
      <c r="AC18" s="233">
        <f t="shared" si="2"/>
        <v>10721.75</v>
      </c>
      <c r="AD18" s="7">
        <f t="shared" si="3"/>
        <v>56.430263157894736</v>
      </c>
      <c r="AE18" s="7">
        <f t="shared" si="4"/>
        <v>2888.85</v>
      </c>
      <c r="AF18" s="7">
        <f t="shared" si="5"/>
        <v>97.169525731584244</v>
      </c>
      <c r="AG18" s="7">
        <f t="shared" si="6"/>
        <v>25000</v>
      </c>
      <c r="AH18" s="7">
        <f t="shared" si="6"/>
        <v>21973</v>
      </c>
      <c r="AI18" s="7">
        <f t="shared" si="7"/>
        <v>11390</v>
      </c>
      <c r="AJ18" s="7">
        <f t="shared" si="7"/>
        <v>13610.6</v>
      </c>
      <c r="AK18" s="234">
        <f t="shared" si="8"/>
        <v>61.942383834706227</v>
      </c>
      <c r="AP18" s="28"/>
      <c r="AQ18" s="28"/>
    </row>
    <row r="19" spans="1:43">
      <c r="A19" s="5">
        <v>11</v>
      </c>
      <c r="B19" s="271" t="s">
        <v>75</v>
      </c>
      <c r="C19" s="219">
        <v>596</v>
      </c>
      <c r="D19" s="219">
        <v>496.44</v>
      </c>
      <c r="E19" s="115">
        <v>0</v>
      </c>
      <c r="F19" s="115">
        <v>0</v>
      </c>
      <c r="G19" s="115">
        <v>4</v>
      </c>
      <c r="H19" s="220">
        <v>3.56</v>
      </c>
      <c r="I19" s="250">
        <f t="shared" si="0"/>
        <v>500</v>
      </c>
      <c r="J19" s="219">
        <v>98</v>
      </c>
      <c r="K19" s="115">
        <v>223.56</v>
      </c>
      <c r="L19" s="115">
        <v>0</v>
      </c>
      <c r="M19" s="115">
        <v>0</v>
      </c>
      <c r="N19" s="115">
        <v>2</v>
      </c>
      <c r="O19" s="220">
        <v>0.44</v>
      </c>
      <c r="P19" s="250">
        <f t="shared" si="1"/>
        <v>224</v>
      </c>
      <c r="Q19" s="239">
        <v>452</v>
      </c>
      <c r="R19" s="52">
        <v>372.36</v>
      </c>
      <c r="S19" s="52">
        <v>0</v>
      </c>
      <c r="T19" s="52">
        <v>0</v>
      </c>
      <c r="U19" s="52">
        <v>0</v>
      </c>
      <c r="V19" s="240">
        <v>0</v>
      </c>
      <c r="W19" s="245">
        <v>27</v>
      </c>
      <c r="X19" s="26">
        <v>48.03</v>
      </c>
      <c r="Y19" s="26">
        <v>0</v>
      </c>
      <c r="Z19" s="26">
        <v>0</v>
      </c>
      <c r="AA19" s="26">
        <v>1</v>
      </c>
      <c r="AB19" s="246">
        <v>0.5</v>
      </c>
      <c r="AC19" s="233">
        <f t="shared" si="2"/>
        <v>372.36</v>
      </c>
      <c r="AD19" s="7">
        <f t="shared" si="3"/>
        <v>74.472000000000008</v>
      </c>
      <c r="AE19" s="7">
        <f t="shared" si="4"/>
        <v>48.53</v>
      </c>
      <c r="AF19" s="7">
        <f t="shared" si="5"/>
        <v>21.665178571428573</v>
      </c>
      <c r="AG19" s="7">
        <f t="shared" si="6"/>
        <v>700</v>
      </c>
      <c r="AH19" s="7">
        <f t="shared" si="6"/>
        <v>724</v>
      </c>
      <c r="AI19" s="7">
        <f t="shared" si="7"/>
        <v>480</v>
      </c>
      <c r="AJ19" s="7">
        <f t="shared" si="7"/>
        <v>420.89</v>
      </c>
      <c r="AK19" s="234">
        <f t="shared" si="8"/>
        <v>58.13397790055248</v>
      </c>
      <c r="AP19" s="28"/>
      <c r="AQ19" s="28"/>
    </row>
    <row r="20" spans="1:43">
      <c r="A20" s="5">
        <v>12</v>
      </c>
      <c r="B20" s="271" t="s">
        <v>76</v>
      </c>
      <c r="C20" s="219">
        <v>4953</v>
      </c>
      <c r="D20" s="219">
        <v>4201.5200000000004</v>
      </c>
      <c r="E20" s="115">
        <v>18</v>
      </c>
      <c r="F20" s="115">
        <v>1.78</v>
      </c>
      <c r="G20" s="115">
        <v>30</v>
      </c>
      <c r="H20" s="220">
        <v>26.7</v>
      </c>
      <c r="I20" s="250">
        <f t="shared" si="0"/>
        <v>4230</v>
      </c>
      <c r="J20" s="219">
        <v>494</v>
      </c>
      <c r="K20" s="115">
        <v>670.48</v>
      </c>
      <c r="L20" s="115">
        <v>2</v>
      </c>
      <c r="M20" s="115">
        <v>0.22</v>
      </c>
      <c r="N20" s="115">
        <v>4</v>
      </c>
      <c r="O20" s="220">
        <v>3.3</v>
      </c>
      <c r="P20" s="250">
        <f t="shared" si="1"/>
        <v>674</v>
      </c>
      <c r="Q20" s="239">
        <v>3785</v>
      </c>
      <c r="R20" s="52">
        <v>4620.6099999999997</v>
      </c>
      <c r="S20" s="52">
        <v>0</v>
      </c>
      <c r="T20" s="52">
        <v>0</v>
      </c>
      <c r="U20" s="52">
        <v>0</v>
      </c>
      <c r="V20" s="240">
        <v>0</v>
      </c>
      <c r="W20" s="245">
        <v>411</v>
      </c>
      <c r="X20" s="26">
        <v>504.54</v>
      </c>
      <c r="Y20" s="26">
        <v>0</v>
      </c>
      <c r="Z20" s="26">
        <v>0</v>
      </c>
      <c r="AA20" s="26">
        <v>77</v>
      </c>
      <c r="AB20" s="246">
        <v>95.34</v>
      </c>
      <c r="AC20" s="233">
        <f t="shared" si="2"/>
        <v>4620.6099999999997</v>
      </c>
      <c r="AD20" s="7">
        <f t="shared" si="3"/>
        <v>109.23427895981087</v>
      </c>
      <c r="AE20" s="7">
        <f t="shared" si="4"/>
        <v>599.88</v>
      </c>
      <c r="AF20" s="7">
        <f t="shared" si="5"/>
        <v>89.002967359050444</v>
      </c>
      <c r="AG20" s="7">
        <f t="shared" si="6"/>
        <v>5501</v>
      </c>
      <c r="AH20" s="7">
        <f t="shared" si="6"/>
        <v>4904</v>
      </c>
      <c r="AI20" s="7">
        <f t="shared" si="7"/>
        <v>4273</v>
      </c>
      <c r="AJ20" s="7">
        <f t="shared" si="7"/>
        <v>5220.49</v>
      </c>
      <c r="AK20" s="234">
        <f t="shared" si="8"/>
        <v>106.45371125611744</v>
      </c>
      <c r="AP20" s="28"/>
      <c r="AQ20" s="28"/>
    </row>
    <row r="21" spans="1:43">
      <c r="A21" s="21"/>
      <c r="B21" s="211" t="s">
        <v>77</v>
      </c>
      <c r="C21" s="221">
        <f t="shared" ref="C21:AC21" si="9">SUM(C9:C20)</f>
        <v>54482</v>
      </c>
      <c r="D21" s="50">
        <f t="shared" si="9"/>
        <v>44867.19</v>
      </c>
      <c r="E21" s="50">
        <f t="shared" si="9"/>
        <v>161</v>
      </c>
      <c r="F21" s="50">
        <f t="shared" si="9"/>
        <v>16.02</v>
      </c>
      <c r="G21" s="50">
        <f t="shared" si="9"/>
        <v>310</v>
      </c>
      <c r="H21" s="222">
        <f t="shared" si="9"/>
        <v>276.78999999999996</v>
      </c>
      <c r="I21" s="222">
        <f t="shared" si="9"/>
        <v>45160</v>
      </c>
      <c r="J21" s="221">
        <f t="shared" si="9"/>
        <v>4788</v>
      </c>
      <c r="K21" s="50">
        <f t="shared" si="9"/>
        <v>7258.8099999999995</v>
      </c>
      <c r="L21" s="50">
        <f t="shared" si="9"/>
        <v>19</v>
      </c>
      <c r="M21" s="50">
        <f t="shared" si="9"/>
        <v>1.9800000000000002</v>
      </c>
      <c r="N21" s="50">
        <f t="shared" si="9"/>
        <v>42</v>
      </c>
      <c r="O21" s="222">
        <f t="shared" si="9"/>
        <v>34.21</v>
      </c>
      <c r="P21" s="222">
        <f t="shared" si="9"/>
        <v>7295</v>
      </c>
      <c r="Q21" s="221">
        <f t="shared" si="9"/>
        <v>34150</v>
      </c>
      <c r="R21" s="50">
        <f t="shared" si="9"/>
        <v>39732.160000000003</v>
      </c>
      <c r="S21" s="50">
        <f t="shared" si="9"/>
        <v>2</v>
      </c>
      <c r="T21" s="50">
        <f t="shared" si="9"/>
        <v>0.17</v>
      </c>
      <c r="U21" s="50">
        <f t="shared" si="9"/>
        <v>349</v>
      </c>
      <c r="V21" s="222">
        <f t="shared" si="9"/>
        <v>282.31</v>
      </c>
      <c r="W21" s="221">
        <f t="shared" si="9"/>
        <v>8490</v>
      </c>
      <c r="X21" s="50">
        <f t="shared" si="9"/>
        <v>11234.77</v>
      </c>
      <c r="Y21" s="50">
        <f t="shared" si="9"/>
        <v>2</v>
      </c>
      <c r="Z21" s="50">
        <f t="shared" si="9"/>
        <v>0.17</v>
      </c>
      <c r="AA21" s="50">
        <f t="shared" si="9"/>
        <v>295</v>
      </c>
      <c r="AB21" s="222">
        <f t="shared" si="9"/>
        <v>244.09</v>
      </c>
      <c r="AC21" s="222">
        <f t="shared" si="9"/>
        <v>40014.639999999999</v>
      </c>
      <c r="AD21" s="50">
        <f t="shared" si="3"/>
        <v>88.606377325066433</v>
      </c>
      <c r="AE21" s="50">
        <f>SUM(AE9:AE20)</f>
        <v>11479.029999999999</v>
      </c>
      <c r="AF21" s="50">
        <f t="shared" si="5"/>
        <v>157.35476353666897</v>
      </c>
      <c r="AG21" s="50">
        <f t="shared" si="6"/>
        <v>59802</v>
      </c>
      <c r="AH21" s="50">
        <f t="shared" si="6"/>
        <v>52455</v>
      </c>
      <c r="AI21" s="50">
        <f t="shared" si="7"/>
        <v>43288</v>
      </c>
      <c r="AJ21" s="50">
        <f t="shared" si="7"/>
        <v>51493.67</v>
      </c>
      <c r="AK21" s="222">
        <f t="shared" si="8"/>
        <v>98.167324373272322</v>
      </c>
      <c r="AP21" s="28"/>
      <c r="AQ21" s="28"/>
    </row>
    <row r="22" spans="1:43">
      <c r="A22" s="44">
        <v>13</v>
      </c>
      <c r="B22" s="266" t="s">
        <v>78</v>
      </c>
      <c r="C22" s="223">
        <v>396</v>
      </c>
      <c r="D22" s="121">
        <v>636.44000000000005</v>
      </c>
      <c r="E22" s="121">
        <v>0</v>
      </c>
      <c r="F22" s="121">
        <v>0</v>
      </c>
      <c r="G22" s="121">
        <v>4</v>
      </c>
      <c r="H22" s="224">
        <v>3.56</v>
      </c>
      <c r="I22" s="250">
        <f t="shared" si="0"/>
        <v>640</v>
      </c>
      <c r="J22" s="223">
        <v>198</v>
      </c>
      <c r="K22" s="121">
        <v>104.56</v>
      </c>
      <c r="L22" s="121">
        <v>0</v>
      </c>
      <c r="M22" s="121">
        <v>0</v>
      </c>
      <c r="N22" s="121">
        <v>2</v>
      </c>
      <c r="O22" s="224">
        <v>0.44</v>
      </c>
      <c r="P22" s="250">
        <f t="shared" si="1"/>
        <v>105</v>
      </c>
      <c r="Q22" s="239">
        <v>143</v>
      </c>
      <c r="R22" s="52">
        <v>854.61</v>
      </c>
      <c r="S22" s="52">
        <v>0</v>
      </c>
      <c r="T22" s="52">
        <v>0</v>
      </c>
      <c r="U22" s="52">
        <v>0</v>
      </c>
      <c r="V22" s="240">
        <v>0</v>
      </c>
      <c r="W22" s="243">
        <v>119</v>
      </c>
      <c r="X22" s="55">
        <v>158.36000000000001</v>
      </c>
      <c r="Y22" s="55">
        <v>0</v>
      </c>
      <c r="Z22" s="55">
        <v>0</v>
      </c>
      <c r="AA22" s="55">
        <v>0</v>
      </c>
      <c r="AB22" s="244">
        <v>0</v>
      </c>
      <c r="AC22" s="233">
        <f t="shared" si="2"/>
        <v>854.61</v>
      </c>
      <c r="AD22" s="7">
        <f t="shared" si="3"/>
        <v>133.53281250000001</v>
      </c>
      <c r="AE22" s="7">
        <f t="shared" si="4"/>
        <v>158.36000000000001</v>
      </c>
      <c r="AF22" s="7">
        <f t="shared" si="5"/>
        <v>150.81904761904764</v>
      </c>
      <c r="AG22" s="7">
        <f t="shared" si="6"/>
        <v>600</v>
      </c>
      <c r="AH22" s="7">
        <f t="shared" si="6"/>
        <v>745</v>
      </c>
      <c r="AI22" s="7">
        <f t="shared" si="7"/>
        <v>262</v>
      </c>
      <c r="AJ22" s="7">
        <f t="shared" si="7"/>
        <v>1012.97</v>
      </c>
      <c r="AK22" s="234">
        <f t="shared" si="8"/>
        <v>135.96912751677851</v>
      </c>
      <c r="AP22" s="28"/>
      <c r="AQ22" s="28"/>
    </row>
    <row r="23" spans="1:43">
      <c r="A23" s="44">
        <v>14</v>
      </c>
      <c r="B23" s="266" t="s">
        <v>79</v>
      </c>
      <c r="C23" s="219">
        <v>0</v>
      </c>
      <c r="D23" s="115">
        <v>0</v>
      </c>
      <c r="E23" s="115">
        <v>0</v>
      </c>
      <c r="F23" s="115">
        <v>0</v>
      </c>
      <c r="G23" s="115">
        <v>0</v>
      </c>
      <c r="H23" s="220">
        <v>0</v>
      </c>
      <c r="I23" s="250">
        <f t="shared" si="0"/>
        <v>0</v>
      </c>
      <c r="J23" s="219">
        <v>0</v>
      </c>
      <c r="K23" s="115">
        <v>0</v>
      </c>
      <c r="L23" s="115">
        <v>0</v>
      </c>
      <c r="M23" s="115">
        <v>0</v>
      </c>
      <c r="N23" s="115">
        <v>0</v>
      </c>
      <c r="O23" s="220">
        <v>0</v>
      </c>
      <c r="P23" s="250">
        <f t="shared" si="1"/>
        <v>0</v>
      </c>
      <c r="Q23" s="239">
        <v>0</v>
      </c>
      <c r="R23" s="52">
        <v>0</v>
      </c>
      <c r="S23" s="52">
        <v>0</v>
      </c>
      <c r="T23" s="52">
        <v>0</v>
      </c>
      <c r="U23" s="52">
        <v>0</v>
      </c>
      <c r="V23" s="240">
        <v>0</v>
      </c>
      <c r="W23" s="243">
        <v>0</v>
      </c>
      <c r="X23" s="55">
        <v>0</v>
      </c>
      <c r="Y23" s="55">
        <v>0</v>
      </c>
      <c r="Z23" s="55">
        <v>0</v>
      </c>
      <c r="AA23" s="55">
        <v>0</v>
      </c>
      <c r="AB23" s="244">
        <v>0</v>
      </c>
      <c r="AC23" s="233">
        <f t="shared" si="2"/>
        <v>0</v>
      </c>
      <c r="AD23" s="7" t="e">
        <f t="shared" si="3"/>
        <v>#DIV/0!</v>
      </c>
      <c r="AE23" s="7">
        <f t="shared" si="4"/>
        <v>0</v>
      </c>
      <c r="AF23" s="7" t="e">
        <f t="shared" si="5"/>
        <v>#DIV/0!</v>
      </c>
      <c r="AG23" s="7">
        <f t="shared" si="6"/>
        <v>0</v>
      </c>
      <c r="AH23" s="7">
        <f t="shared" si="6"/>
        <v>0</v>
      </c>
      <c r="AI23" s="7">
        <f t="shared" si="7"/>
        <v>0</v>
      </c>
      <c r="AJ23" s="7">
        <f t="shared" si="7"/>
        <v>0</v>
      </c>
      <c r="AK23" s="234" t="e">
        <f t="shared" si="8"/>
        <v>#DIV/0!</v>
      </c>
      <c r="AP23" s="28"/>
      <c r="AQ23" s="28"/>
    </row>
    <row r="24" spans="1:43">
      <c r="A24" s="44">
        <v>15</v>
      </c>
      <c r="B24" s="266" t="s">
        <v>80</v>
      </c>
      <c r="C24" s="219">
        <v>69</v>
      </c>
      <c r="D24" s="115">
        <v>79.11</v>
      </c>
      <c r="E24" s="115">
        <v>0</v>
      </c>
      <c r="F24" s="115">
        <v>0</v>
      </c>
      <c r="G24" s="115">
        <v>1</v>
      </c>
      <c r="H24" s="220">
        <v>0.89</v>
      </c>
      <c r="I24" s="250">
        <f t="shared" si="0"/>
        <v>80</v>
      </c>
      <c r="J24" s="219">
        <v>29</v>
      </c>
      <c r="K24" s="115">
        <v>22.89</v>
      </c>
      <c r="L24" s="115">
        <v>0</v>
      </c>
      <c r="M24" s="115">
        <v>0</v>
      </c>
      <c r="N24" s="115">
        <v>1</v>
      </c>
      <c r="O24" s="220">
        <v>0.11</v>
      </c>
      <c r="P24" s="250">
        <f t="shared" si="1"/>
        <v>23</v>
      </c>
      <c r="Q24" s="239">
        <v>0</v>
      </c>
      <c r="R24" s="52">
        <v>0</v>
      </c>
      <c r="S24" s="52">
        <v>0</v>
      </c>
      <c r="T24" s="52">
        <v>0</v>
      </c>
      <c r="U24" s="52">
        <v>0</v>
      </c>
      <c r="V24" s="240">
        <v>0</v>
      </c>
      <c r="W24" s="243">
        <v>0</v>
      </c>
      <c r="X24" s="55">
        <v>0</v>
      </c>
      <c r="Y24" s="55">
        <v>0</v>
      </c>
      <c r="Z24" s="55">
        <v>0</v>
      </c>
      <c r="AA24" s="55">
        <v>0</v>
      </c>
      <c r="AB24" s="244">
        <v>0</v>
      </c>
      <c r="AC24" s="233">
        <f t="shared" si="2"/>
        <v>0</v>
      </c>
      <c r="AD24" s="7">
        <f t="shared" si="3"/>
        <v>0</v>
      </c>
      <c r="AE24" s="7">
        <f t="shared" si="4"/>
        <v>0</v>
      </c>
      <c r="AF24" s="7">
        <f t="shared" si="5"/>
        <v>0</v>
      </c>
      <c r="AG24" s="7">
        <f t="shared" si="6"/>
        <v>100</v>
      </c>
      <c r="AH24" s="7">
        <f t="shared" si="6"/>
        <v>103</v>
      </c>
      <c r="AI24" s="7">
        <f t="shared" si="7"/>
        <v>0</v>
      </c>
      <c r="AJ24" s="7">
        <f t="shared" si="7"/>
        <v>0</v>
      </c>
      <c r="AK24" s="234">
        <f t="shared" si="8"/>
        <v>0</v>
      </c>
      <c r="AP24" s="28"/>
      <c r="AQ24" s="28"/>
    </row>
    <row r="25" spans="1:43">
      <c r="A25" s="44">
        <v>16</v>
      </c>
      <c r="B25" s="266" t="s">
        <v>81</v>
      </c>
      <c r="C25" s="219">
        <v>69</v>
      </c>
      <c r="D25" s="115">
        <v>79.11</v>
      </c>
      <c r="E25" s="115">
        <v>0</v>
      </c>
      <c r="F25" s="115">
        <v>0</v>
      </c>
      <c r="G25" s="115">
        <v>1</v>
      </c>
      <c r="H25" s="220">
        <v>0.89</v>
      </c>
      <c r="I25" s="250">
        <f t="shared" si="0"/>
        <v>80</v>
      </c>
      <c r="J25" s="219">
        <v>29</v>
      </c>
      <c r="K25" s="115">
        <v>22.89</v>
      </c>
      <c r="L25" s="115">
        <v>0</v>
      </c>
      <c r="M25" s="115">
        <v>0</v>
      </c>
      <c r="N25" s="115">
        <v>1</v>
      </c>
      <c r="O25" s="220">
        <v>0.11</v>
      </c>
      <c r="P25" s="250">
        <f t="shared" si="1"/>
        <v>23</v>
      </c>
      <c r="Q25" s="239">
        <v>0</v>
      </c>
      <c r="R25" s="52">
        <v>0</v>
      </c>
      <c r="S25" s="52">
        <v>0</v>
      </c>
      <c r="T25" s="52">
        <v>0</v>
      </c>
      <c r="U25" s="52">
        <v>0</v>
      </c>
      <c r="V25" s="240">
        <v>0</v>
      </c>
      <c r="W25" s="243">
        <v>0</v>
      </c>
      <c r="X25" s="55">
        <v>0</v>
      </c>
      <c r="Y25" s="55">
        <v>0</v>
      </c>
      <c r="Z25" s="55">
        <v>0</v>
      </c>
      <c r="AA25" s="55">
        <v>0</v>
      </c>
      <c r="AB25" s="244">
        <v>0</v>
      </c>
      <c r="AC25" s="233">
        <f t="shared" si="2"/>
        <v>0</v>
      </c>
      <c r="AD25" s="7">
        <f t="shared" si="3"/>
        <v>0</v>
      </c>
      <c r="AE25" s="7">
        <f t="shared" si="4"/>
        <v>0</v>
      </c>
      <c r="AF25" s="7">
        <f t="shared" si="5"/>
        <v>0</v>
      </c>
      <c r="AG25" s="7">
        <f t="shared" si="6"/>
        <v>100</v>
      </c>
      <c r="AH25" s="7">
        <f t="shared" si="6"/>
        <v>103</v>
      </c>
      <c r="AI25" s="7">
        <f t="shared" si="7"/>
        <v>0</v>
      </c>
      <c r="AJ25" s="7">
        <f t="shared" si="7"/>
        <v>0</v>
      </c>
      <c r="AK25" s="234">
        <f t="shared" si="8"/>
        <v>0</v>
      </c>
      <c r="AP25" s="28"/>
      <c r="AQ25" s="28"/>
    </row>
    <row r="26" spans="1:43">
      <c r="A26" s="44">
        <v>17</v>
      </c>
      <c r="B26" s="266" t="s">
        <v>82</v>
      </c>
      <c r="C26" s="219">
        <v>0</v>
      </c>
      <c r="D26" s="115">
        <v>0</v>
      </c>
      <c r="E26" s="115">
        <v>0</v>
      </c>
      <c r="F26" s="115">
        <v>0</v>
      </c>
      <c r="G26" s="115">
        <v>0</v>
      </c>
      <c r="H26" s="220">
        <v>0</v>
      </c>
      <c r="I26" s="250">
        <f t="shared" si="0"/>
        <v>0</v>
      </c>
      <c r="J26" s="219">
        <v>0</v>
      </c>
      <c r="K26" s="115">
        <v>0</v>
      </c>
      <c r="L26" s="115">
        <v>0</v>
      </c>
      <c r="M26" s="115">
        <v>0</v>
      </c>
      <c r="N26" s="115">
        <v>0</v>
      </c>
      <c r="O26" s="220">
        <v>0</v>
      </c>
      <c r="P26" s="250">
        <f t="shared" si="1"/>
        <v>0</v>
      </c>
      <c r="Q26" s="239">
        <v>0</v>
      </c>
      <c r="R26" s="52">
        <v>0</v>
      </c>
      <c r="S26" s="52">
        <v>0</v>
      </c>
      <c r="T26" s="52">
        <v>0</v>
      </c>
      <c r="U26" s="52">
        <v>0</v>
      </c>
      <c r="V26" s="240">
        <v>0</v>
      </c>
      <c r="W26" s="243">
        <v>0</v>
      </c>
      <c r="X26" s="55">
        <v>0</v>
      </c>
      <c r="Y26" s="55">
        <v>0</v>
      </c>
      <c r="Z26" s="55">
        <v>0</v>
      </c>
      <c r="AA26" s="55">
        <v>0</v>
      </c>
      <c r="AB26" s="244">
        <v>0</v>
      </c>
      <c r="AC26" s="233">
        <f t="shared" si="2"/>
        <v>0</v>
      </c>
      <c r="AD26" s="7" t="e">
        <f t="shared" si="3"/>
        <v>#DIV/0!</v>
      </c>
      <c r="AE26" s="7">
        <f t="shared" si="4"/>
        <v>0</v>
      </c>
      <c r="AF26" s="7" t="e">
        <f t="shared" si="5"/>
        <v>#DIV/0!</v>
      </c>
      <c r="AG26" s="7">
        <f t="shared" si="6"/>
        <v>0</v>
      </c>
      <c r="AH26" s="7">
        <f t="shared" si="6"/>
        <v>0</v>
      </c>
      <c r="AI26" s="7">
        <f t="shared" si="7"/>
        <v>0</v>
      </c>
      <c r="AJ26" s="7">
        <f t="shared" si="7"/>
        <v>0</v>
      </c>
      <c r="AK26" s="234" t="e">
        <f t="shared" si="8"/>
        <v>#DIV/0!</v>
      </c>
      <c r="AP26" s="28"/>
      <c r="AQ26" s="28"/>
    </row>
    <row r="27" spans="1:43">
      <c r="A27" s="44">
        <v>18</v>
      </c>
      <c r="B27" s="266" t="s">
        <v>83</v>
      </c>
      <c r="C27" s="223">
        <v>0</v>
      </c>
      <c r="D27" s="121">
        <v>0</v>
      </c>
      <c r="E27" s="121">
        <v>0</v>
      </c>
      <c r="F27" s="121">
        <v>0</v>
      </c>
      <c r="G27" s="121">
        <v>0</v>
      </c>
      <c r="H27" s="224">
        <v>0</v>
      </c>
      <c r="I27" s="250">
        <f t="shared" si="0"/>
        <v>0</v>
      </c>
      <c r="J27" s="223">
        <v>0</v>
      </c>
      <c r="K27" s="121">
        <v>0</v>
      </c>
      <c r="L27" s="121">
        <v>0</v>
      </c>
      <c r="M27" s="121">
        <v>0</v>
      </c>
      <c r="N27" s="121">
        <v>0</v>
      </c>
      <c r="O27" s="224">
        <v>0</v>
      </c>
      <c r="P27" s="250">
        <f t="shared" si="1"/>
        <v>0</v>
      </c>
      <c r="Q27" s="239">
        <v>0</v>
      </c>
      <c r="R27" s="52">
        <v>0</v>
      </c>
      <c r="S27" s="52">
        <v>0</v>
      </c>
      <c r="T27" s="52">
        <v>0</v>
      </c>
      <c r="U27" s="52">
        <v>0</v>
      </c>
      <c r="V27" s="240">
        <v>0</v>
      </c>
      <c r="W27" s="243">
        <v>0</v>
      </c>
      <c r="X27" s="55">
        <v>0</v>
      </c>
      <c r="Y27" s="55">
        <v>0</v>
      </c>
      <c r="Z27" s="55">
        <v>0</v>
      </c>
      <c r="AA27" s="55">
        <v>0</v>
      </c>
      <c r="AB27" s="244">
        <v>0</v>
      </c>
      <c r="AC27" s="233">
        <f t="shared" si="2"/>
        <v>0</v>
      </c>
      <c r="AD27" s="7" t="e">
        <f t="shared" si="3"/>
        <v>#DIV/0!</v>
      </c>
      <c r="AE27" s="7">
        <f t="shared" si="4"/>
        <v>0</v>
      </c>
      <c r="AF27" s="7" t="e">
        <f t="shared" si="5"/>
        <v>#DIV/0!</v>
      </c>
      <c r="AG27" s="7">
        <f t="shared" si="6"/>
        <v>0</v>
      </c>
      <c r="AH27" s="7">
        <f t="shared" si="6"/>
        <v>0</v>
      </c>
      <c r="AI27" s="7">
        <f t="shared" si="7"/>
        <v>0</v>
      </c>
      <c r="AJ27" s="7">
        <f t="shared" si="7"/>
        <v>0</v>
      </c>
      <c r="AK27" s="234" t="e">
        <f t="shared" si="8"/>
        <v>#DIV/0!</v>
      </c>
      <c r="AP27" s="28"/>
      <c r="AQ27" s="28"/>
    </row>
    <row r="28" spans="1:43">
      <c r="A28" s="44">
        <v>19</v>
      </c>
      <c r="B28" s="266" t="s">
        <v>84</v>
      </c>
      <c r="C28" s="223">
        <v>1976</v>
      </c>
      <c r="D28" s="121">
        <v>1945.76</v>
      </c>
      <c r="E28" s="121">
        <v>9</v>
      </c>
      <c r="F28" s="121">
        <v>0.89</v>
      </c>
      <c r="G28" s="121">
        <v>15</v>
      </c>
      <c r="H28" s="224">
        <v>13.35</v>
      </c>
      <c r="I28" s="250">
        <f t="shared" si="0"/>
        <v>1960</v>
      </c>
      <c r="J28" s="223">
        <v>197</v>
      </c>
      <c r="K28" s="121">
        <v>314.24</v>
      </c>
      <c r="L28" s="121">
        <v>1</v>
      </c>
      <c r="M28" s="121">
        <v>0.11</v>
      </c>
      <c r="N28" s="121">
        <v>2</v>
      </c>
      <c r="O28" s="224">
        <v>1.65</v>
      </c>
      <c r="P28" s="250">
        <f t="shared" si="1"/>
        <v>316</v>
      </c>
      <c r="Q28" s="239">
        <v>1156</v>
      </c>
      <c r="R28" s="52">
        <v>646.49</v>
      </c>
      <c r="S28" s="52">
        <v>0</v>
      </c>
      <c r="T28" s="52">
        <v>0</v>
      </c>
      <c r="U28" s="52">
        <v>15</v>
      </c>
      <c r="V28" s="240">
        <v>19.62</v>
      </c>
      <c r="W28" s="243">
        <v>133</v>
      </c>
      <c r="X28" s="55">
        <v>491.23</v>
      </c>
      <c r="Y28" s="55">
        <v>0</v>
      </c>
      <c r="Z28" s="55">
        <v>0</v>
      </c>
      <c r="AA28" s="55">
        <v>14</v>
      </c>
      <c r="AB28" s="244">
        <v>58.88</v>
      </c>
      <c r="AC28" s="233">
        <f t="shared" si="2"/>
        <v>666.11</v>
      </c>
      <c r="AD28" s="7">
        <f t="shared" si="3"/>
        <v>33.985204081632652</v>
      </c>
      <c r="AE28" s="7">
        <f t="shared" si="4"/>
        <v>550.11</v>
      </c>
      <c r="AF28" s="7">
        <f t="shared" si="5"/>
        <v>174.0854430379747</v>
      </c>
      <c r="AG28" s="7">
        <f t="shared" si="6"/>
        <v>2200</v>
      </c>
      <c r="AH28" s="7">
        <f t="shared" si="6"/>
        <v>2276</v>
      </c>
      <c r="AI28" s="7">
        <f t="shared" si="7"/>
        <v>1318</v>
      </c>
      <c r="AJ28" s="7">
        <f t="shared" si="7"/>
        <v>1216.2200000000003</v>
      </c>
      <c r="AK28" s="234">
        <f t="shared" si="8"/>
        <v>53.436731107205638</v>
      </c>
      <c r="AP28" s="28"/>
      <c r="AQ28" s="28"/>
    </row>
    <row r="29" spans="1:43">
      <c r="A29" s="44">
        <v>20</v>
      </c>
      <c r="B29" s="271" t="s">
        <v>85</v>
      </c>
      <c r="C29" s="223">
        <v>3471</v>
      </c>
      <c r="D29" s="121">
        <v>3481.31</v>
      </c>
      <c r="E29" s="121">
        <v>9</v>
      </c>
      <c r="F29" s="121">
        <v>0.89</v>
      </c>
      <c r="G29" s="121">
        <v>20</v>
      </c>
      <c r="H29" s="224">
        <v>17.8</v>
      </c>
      <c r="I29" s="250">
        <f t="shared" si="0"/>
        <v>3500</v>
      </c>
      <c r="J29" s="223">
        <v>497</v>
      </c>
      <c r="K29" s="121">
        <v>635.69000000000005</v>
      </c>
      <c r="L29" s="121">
        <v>1</v>
      </c>
      <c r="M29" s="121">
        <v>0.11</v>
      </c>
      <c r="N29" s="121">
        <v>2</v>
      </c>
      <c r="O29" s="224">
        <v>2.2000000000000002</v>
      </c>
      <c r="P29" s="250">
        <f t="shared" si="1"/>
        <v>638.00000000000011</v>
      </c>
      <c r="Q29" s="239">
        <v>1082</v>
      </c>
      <c r="R29" s="52">
        <v>1656</v>
      </c>
      <c r="S29" s="52">
        <v>0</v>
      </c>
      <c r="T29" s="52">
        <v>0</v>
      </c>
      <c r="U29" s="52">
        <v>0</v>
      </c>
      <c r="V29" s="240">
        <v>0</v>
      </c>
      <c r="W29" s="245">
        <v>408</v>
      </c>
      <c r="X29" s="26">
        <v>624</v>
      </c>
      <c r="Y29" s="26">
        <v>0</v>
      </c>
      <c r="Z29" s="26">
        <v>0</v>
      </c>
      <c r="AA29" s="26">
        <v>0</v>
      </c>
      <c r="AB29" s="246">
        <v>0</v>
      </c>
      <c r="AC29" s="233">
        <f t="shared" si="2"/>
        <v>1656</v>
      </c>
      <c r="AD29" s="7">
        <f t="shared" si="3"/>
        <v>47.314285714285717</v>
      </c>
      <c r="AE29" s="7">
        <f t="shared" si="4"/>
        <v>624</v>
      </c>
      <c r="AF29" s="7">
        <f t="shared" si="5"/>
        <v>97.805642633228814</v>
      </c>
      <c r="AG29" s="7">
        <f t="shared" si="6"/>
        <v>4000</v>
      </c>
      <c r="AH29" s="7">
        <f t="shared" si="6"/>
        <v>4138</v>
      </c>
      <c r="AI29" s="7">
        <f t="shared" si="7"/>
        <v>1490</v>
      </c>
      <c r="AJ29" s="7">
        <f t="shared" si="7"/>
        <v>2280</v>
      </c>
      <c r="AK29" s="234">
        <f t="shared" si="8"/>
        <v>55.09908168197196</v>
      </c>
      <c r="AP29" s="28"/>
      <c r="AQ29" s="28"/>
    </row>
    <row r="30" spans="1:43">
      <c r="A30" s="44">
        <v>21</v>
      </c>
      <c r="B30" s="266" t="s">
        <v>86</v>
      </c>
      <c r="C30" s="223">
        <v>694</v>
      </c>
      <c r="D30" s="121">
        <v>794.66</v>
      </c>
      <c r="E30" s="121">
        <v>0</v>
      </c>
      <c r="F30" s="121">
        <v>0</v>
      </c>
      <c r="G30" s="121">
        <v>6</v>
      </c>
      <c r="H30" s="224">
        <v>5.34</v>
      </c>
      <c r="I30" s="250">
        <f t="shared" si="0"/>
        <v>800</v>
      </c>
      <c r="J30" s="223">
        <v>299</v>
      </c>
      <c r="K30" s="121">
        <v>182.34</v>
      </c>
      <c r="L30" s="121">
        <v>0</v>
      </c>
      <c r="M30" s="121">
        <v>0</v>
      </c>
      <c r="N30" s="121">
        <v>1</v>
      </c>
      <c r="O30" s="224">
        <v>0.66</v>
      </c>
      <c r="P30" s="250">
        <f t="shared" si="1"/>
        <v>183</v>
      </c>
      <c r="Q30" s="239">
        <v>392</v>
      </c>
      <c r="R30" s="52">
        <v>747.72</v>
      </c>
      <c r="S30" s="52">
        <v>0</v>
      </c>
      <c r="T30" s="52">
        <v>0</v>
      </c>
      <c r="U30" s="52">
        <v>0</v>
      </c>
      <c r="V30" s="240">
        <v>0</v>
      </c>
      <c r="W30" s="243">
        <v>178</v>
      </c>
      <c r="X30" s="55">
        <v>481.76</v>
      </c>
      <c r="Y30" s="55">
        <v>0</v>
      </c>
      <c r="Z30" s="55">
        <v>0</v>
      </c>
      <c r="AA30" s="55">
        <v>0</v>
      </c>
      <c r="AB30" s="244">
        <v>0</v>
      </c>
      <c r="AC30" s="233">
        <f t="shared" si="2"/>
        <v>747.72</v>
      </c>
      <c r="AD30" s="7">
        <f t="shared" si="3"/>
        <v>93.465000000000003</v>
      </c>
      <c r="AE30" s="7">
        <f t="shared" si="4"/>
        <v>481.76</v>
      </c>
      <c r="AF30" s="7">
        <f t="shared" si="5"/>
        <v>263.25683060109293</v>
      </c>
      <c r="AG30" s="7">
        <f t="shared" si="6"/>
        <v>1000</v>
      </c>
      <c r="AH30" s="7">
        <f t="shared" si="6"/>
        <v>983</v>
      </c>
      <c r="AI30" s="7">
        <f t="shared" si="7"/>
        <v>570</v>
      </c>
      <c r="AJ30" s="7">
        <f t="shared" si="7"/>
        <v>1229.48</v>
      </c>
      <c r="AK30" s="234">
        <f t="shared" si="8"/>
        <v>125.07426246185148</v>
      </c>
      <c r="AP30" s="28"/>
      <c r="AQ30" s="28"/>
    </row>
    <row r="31" spans="1:43">
      <c r="A31" s="44">
        <v>22</v>
      </c>
      <c r="B31" s="266" t="s">
        <v>87</v>
      </c>
      <c r="C31" s="219">
        <v>0</v>
      </c>
      <c r="D31" s="115">
        <v>0</v>
      </c>
      <c r="E31" s="115">
        <v>0</v>
      </c>
      <c r="F31" s="115">
        <v>0</v>
      </c>
      <c r="G31" s="115">
        <v>0</v>
      </c>
      <c r="H31" s="220">
        <v>0</v>
      </c>
      <c r="I31" s="250">
        <f t="shared" si="0"/>
        <v>0</v>
      </c>
      <c r="J31" s="219">
        <v>0</v>
      </c>
      <c r="K31" s="115">
        <v>0</v>
      </c>
      <c r="L31" s="115">
        <v>0</v>
      </c>
      <c r="M31" s="115">
        <v>0</v>
      </c>
      <c r="N31" s="115">
        <v>0</v>
      </c>
      <c r="O31" s="220">
        <v>0</v>
      </c>
      <c r="P31" s="250">
        <f t="shared" si="1"/>
        <v>0</v>
      </c>
      <c r="Q31" s="239">
        <v>0</v>
      </c>
      <c r="R31" s="52">
        <v>0</v>
      </c>
      <c r="S31" s="52">
        <v>0</v>
      </c>
      <c r="T31" s="52">
        <v>0</v>
      </c>
      <c r="U31" s="52">
        <v>0</v>
      </c>
      <c r="V31" s="240">
        <v>0</v>
      </c>
      <c r="W31" s="243">
        <v>0</v>
      </c>
      <c r="X31" s="55">
        <v>0</v>
      </c>
      <c r="Y31" s="55">
        <v>0</v>
      </c>
      <c r="Z31" s="55">
        <v>0</v>
      </c>
      <c r="AA31" s="55">
        <v>0</v>
      </c>
      <c r="AB31" s="244">
        <v>0</v>
      </c>
      <c r="AC31" s="233">
        <f t="shared" si="2"/>
        <v>0</v>
      </c>
      <c r="AD31" s="7" t="e">
        <f t="shared" si="3"/>
        <v>#DIV/0!</v>
      </c>
      <c r="AE31" s="7">
        <f t="shared" si="4"/>
        <v>0</v>
      </c>
      <c r="AF31" s="7" t="e">
        <f t="shared" si="5"/>
        <v>#DIV/0!</v>
      </c>
      <c r="AG31" s="7">
        <f t="shared" si="6"/>
        <v>0</v>
      </c>
      <c r="AH31" s="7">
        <f t="shared" si="6"/>
        <v>0</v>
      </c>
      <c r="AI31" s="7">
        <f t="shared" si="7"/>
        <v>0</v>
      </c>
      <c r="AJ31" s="7">
        <f t="shared" si="7"/>
        <v>0</v>
      </c>
      <c r="AK31" s="234" t="e">
        <f t="shared" si="8"/>
        <v>#DIV/0!</v>
      </c>
      <c r="AP31" s="28"/>
      <c r="AQ31" s="28"/>
    </row>
    <row r="32" spans="1:43">
      <c r="A32" s="44">
        <v>23</v>
      </c>
      <c r="B32" s="266" t="s">
        <v>88</v>
      </c>
      <c r="C32" s="219">
        <v>785</v>
      </c>
      <c r="D32" s="115">
        <v>1586.65</v>
      </c>
      <c r="E32" s="115">
        <v>0</v>
      </c>
      <c r="F32" s="115">
        <v>0</v>
      </c>
      <c r="G32" s="115">
        <v>15</v>
      </c>
      <c r="H32" s="220">
        <v>13.35</v>
      </c>
      <c r="I32" s="250">
        <f t="shared" si="0"/>
        <v>1600</v>
      </c>
      <c r="J32" s="219">
        <v>198</v>
      </c>
      <c r="K32" s="115">
        <v>364.35</v>
      </c>
      <c r="L32" s="115">
        <v>0</v>
      </c>
      <c r="M32" s="115">
        <v>0</v>
      </c>
      <c r="N32" s="115">
        <v>2</v>
      </c>
      <c r="O32" s="220">
        <v>1.65</v>
      </c>
      <c r="P32" s="250">
        <f t="shared" si="1"/>
        <v>366</v>
      </c>
      <c r="Q32" s="239">
        <v>8</v>
      </c>
      <c r="R32" s="52">
        <v>20</v>
      </c>
      <c r="S32" s="52">
        <v>0</v>
      </c>
      <c r="T32" s="52">
        <v>0</v>
      </c>
      <c r="U32" s="52">
        <v>0</v>
      </c>
      <c r="V32" s="240">
        <v>0</v>
      </c>
      <c r="W32" s="243">
        <v>2</v>
      </c>
      <c r="X32" s="55">
        <v>11.85</v>
      </c>
      <c r="Y32" s="55">
        <v>0</v>
      </c>
      <c r="Z32" s="55">
        <v>0</v>
      </c>
      <c r="AA32" s="55">
        <v>0</v>
      </c>
      <c r="AB32" s="244">
        <v>0</v>
      </c>
      <c r="AC32" s="233">
        <f t="shared" si="2"/>
        <v>20</v>
      </c>
      <c r="AD32" s="7">
        <f t="shared" si="3"/>
        <v>1.25</v>
      </c>
      <c r="AE32" s="7">
        <f t="shared" si="4"/>
        <v>11.85</v>
      </c>
      <c r="AF32" s="7">
        <f t="shared" si="5"/>
        <v>3.237704918032787</v>
      </c>
      <c r="AG32" s="7">
        <f t="shared" si="6"/>
        <v>1000</v>
      </c>
      <c r="AH32" s="7">
        <f t="shared" si="6"/>
        <v>1966</v>
      </c>
      <c r="AI32" s="7">
        <f t="shared" si="7"/>
        <v>10</v>
      </c>
      <c r="AJ32" s="7">
        <f t="shared" si="7"/>
        <v>31.85</v>
      </c>
      <c r="AK32" s="234">
        <f t="shared" si="8"/>
        <v>1.6200406917599188</v>
      </c>
      <c r="AP32" s="28"/>
      <c r="AQ32" s="28"/>
    </row>
    <row r="33" spans="1:43">
      <c r="A33" s="44">
        <v>24</v>
      </c>
      <c r="B33" s="266" t="s">
        <v>89</v>
      </c>
      <c r="C33" s="219">
        <v>0</v>
      </c>
      <c r="D33" s="115">
        <v>0</v>
      </c>
      <c r="E33" s="115">
        <v>0</v>
      </c>
      <c r="F33" s="115">
        <v>0</v>
      </c>
      <c r="G33" s="115">
        <v>0</v>
      </c>
      <c r="H33" s="220">
        <v>0</v>
      </c>
      <c r="I33" s="250">
        <f t="shared" si="0"/>
        <v>0</v>
      </c>
      <c r="J33" s="219">
        <v>0</v>
      </c>
      <c r="K33" s="115">
        <v>0</v>
      </c>
      <c r="L33" s="115">
        <v>0</v>
      </c>
      <c r="M33" s="115">
        <v>0</v>
      </c>
      <c r="N33" s="115">
        <v>0</v>
      </c>
      <c r="O33" s="220">
        <v>0</v>
      </c>
      <c r="P33" s="250">
        <f t="shared" si="1"/>
        <v>0</v>
      </c>
      <c r="Q33" s="239">
        <v>0</v>
      </c>
      <c r="R33" s="52">
        <v>0</v>
      </c>
      <c r="S33" s="52">
        <v>0</v>
      </c>
      <c r="T33" s="52">
        <v>0</v>
      </c>
      <c r="U33" s="52">
        <v>0</v>
      </c>
      <c r="V33" s="240">
        <v>0</v>
      </c>
      <c r="W33" s="243">
        <v>0</v>
      </c>
      <c r="X33" s="55">
        <v>0</v>
      </c>
      <c r="Y33" s="55">
        <v>0</v>
      </c>
      <c r="Z33" s="55">
        <v>0</v>
      </c>
      <c r="AA33" s="55">
        <v>0</v>
      </c>
      <c r="AB33" s="244">
        <v>0</v>
      </c>
      <c r="AC33" s="233">
        <f t="shared" si="2"/>
        <v>0</v>
      </c>
      <c r="AD33" s="7" t="e">
        <f t="shared" si="3"/>
        <v>#DIV/0!</v>
      </c>
      <c r="AE33" s="7">
        <f t="shared" si="4"/>
        <v>0</v>
      </c>
      <c r="AF33" s="7" t="e">
        <f t="shared" si="5"/>
        <v>#DIV/0!</v>
      </c>
      <c r="AG33" s="7">
        <f t="shared" si="6"/>
        <v>0</v>
      </c>
      <c r="AH33" s="7">
        <f t="shared" si="6"/>
        <v>0</v>
      </c>
      <c r="AI33" s="7">
        <f t="shared" si="7"/>
        <v>0</v>
      </c>
      <c r="AJ33" s="7">
        <f t="shared" si="7"/>
        <v>0</v>
      </c>
      <c r="AK33" s="234" t="e">
        <f t="shared" si="8"/>
        <v>#DIV/0!</v>
      </c>
      <c r="AP33" s="28"/>
      <c r="AQ33" s="28"/>
    </row>
    <row r="34" spans="1:43">
      <c r="A34" s="44">
        <v>25</v>
      </c>
      <c r="B34" s="266" t="s">
        <v>90</v>
      </c>
      <c r="C34" s="219">
        <v>0</v>
      </c>
      <c r="D34" s="115">
        <v>0</v>
      </c>
      <c r="E34" s="115">
        <v>0</v>
      </c>
      <c r="F34" s="115">
        <v>0</v>
      </c>
      <c r="G34" s="115">
        <v>0</v>
      </c>
      <c r="H34" s="220">
        <v>0</v>
      </c>
      <c r="I34" s="250">
        <f t="shared" si="0"/>
        <v>0</v>
      </c>
      <c r="J34" s="219">
        <v>0</v>
      </c>
      <c r="K34" s="115">
        <v>0</v>
      </c>
      <c r="L34" s="115">
        <v>0</v>
      </c>
      <c r="M34" s="115">
        <v>0</v>
      </c>
      <c r="N34" s="115">
        <v>0</v>
      </c>
      <c r="O34" s="220">
        <v>0</v>
      </c>
      <c r="P34" s="250">
        <f t="shared" si="1"/>
        <v>0</v>
      </c>
      <c r="Q34" s="239">
        <v>0</v>
      </c>
      <c r="R34" s="52">
        <v>0</v>
      </c>
      <c r="S34" s="52">
        <v>0</v>
      </c>
      <c r="T34" s="52">
        <v>0</v>
      </c>
      <c r="U34" s="52">
        <v>0</v>
      </c>
      <c r="V34" s="240">
        <v>0</v>
      </c>
      <c r="W34" s="243">
        <v>0</v>
      </c>
      <c r="X34" s="55">
        <v>0</v>
      </c>
      <c r="Y34" s="55">
        <v>0</v>
      </c>
      <c r="Z34" s="55">
        <v>0</v>
      </c>
      <c r="AA34" s="55">
        <v>0</v>
      </c>
      <c r="AB34" s="244">
        <v>0</v>
      </c>
      <c r="AC34" s="233">
        <f t="shared" si="2"/>
        <v>0</v>
      </c>
      <c r="AD34" s="7" t="e">
        <f t="shared" si="3"/>
        <v>#DIV/0!</v>
      </c>
      <c r="AE34" s="7">
        <f t="shared" si="4"/>
        <v>0</v>
      </c>
      <c r="AF34" s="7" t="e">
        <f t="shared" si="5"/>
        <v>#DIV/0!</v>
      </c>
      <c r="AG34" s="7">
        <f t="shared" si="6"/>
        <v>0</v>
      </c>
      <c r="AH34" s="7">
        <f t="shared" si="6"/>
        <v>0</v>
      </c>
      <c r="AI34" s="7">
        <f t="shared" si="7"/>
        <v>0</v>
      </c>
      <c r="AJ34" s="7">
        <f t="shared" si="7"/>
        <v>0</v>
      </c>
      <c r="AK34" s="234" t="e">
        <f t="shared" si="8"/>
        <v>#DIV/0!</v>
      </c>
      <c r="AP34" s="28"/>
      <c r="AQ34" s="28"/>
    </row>
    <row r="35" spans="1:43">
      <c r="A35" s="44">
        <v>26</v>
      </c>
      <c r="B35" s="266" t="s">
        <v>91</v>
      </c>
      <c r="C35" s="223">
        <v>79</v>
      </c>
      <c r="D35" s="121">
        <v>89.11</v>
      </c>
      <c r="E35" s="121">
        <v>0</v>
      </c>
      <c r="F35" s="121">
        <v>0</v>
      </c>
      <c r="G35" s="121">
        <v>1</v>
      </c>
      <c r="H35" s="224">
        <v>0.89</v>
      </c>
      <c r="I35" s="250">
        <f t="shared" si="0"/>
        <v>90</v>
      </c>
      <c r="J35" s="223">
        <v>19</v>
      </c>
      <c r="K35" s="121">
        <v>12.89</v>
      </c>
      <c r="L35" s="121">
        <v>0</v>
      </c>
      <c r="M35" s="121">
        <v>0</v>
      </c>
      <c r="N35" s="121">
        <v>1</v>
      </c>
      <c r="O35" s="224">
        <v>0.11</v>
      </c>
      <c r="P35" s="250">
        <f t="shared" si="1"/>
        <v>13</v>
      </c>
      <c r="Q35" s="239">
        <v>0</v>
      </c>
      <c r="R35" s="52">
        <v>0</v>
      </c>
      <c r="S35" s="52">
        <v>0</v>
      </c>
      <c r="T35" s="52">
        <v>0</v>
      </c>
      <c r="U35" s="52">
        <v>0</v>
      </c>
      <c r="V35" s="240">
        <v>0</v>
      </c>
      <c r="W35" s="243">
        <v>0</v>
      </c>
      <c r="X35" s="55">
        <v>0</v>
      </c>
      <c r="Y35" s="55">
        <v>0</v>
      </c>
      <c r="Z35" s="55">
        <v>0</v>
      </c>
      <c r="AA35" s="55">
        <v>0</v>
      </c>
      <c r="AB35" s="244">
        <v>0</v>
      </c>
      <c r="AC35" s="233">
        <f t="shared" si="2"/>
        <v>0</v>
      </c>
      <c r="AD35" s="7">
        <f t="shared" si="3"/>
        <v>0</v>
      </c>
      <c r="AE35" s="7">
        <f t="shared" si="4"/>
        <v>0</v>
      </c>
      <c r="AF35" s="7">
        <f t="shared" si="5"/>
        <v>0</v>
      </c>
      <c r="AG35" s="7">
        <f t="shared" si="6"/>
        <v>100</v>
      </c>
      <c r="AH35" s="7">
        <f t="shared" si="6"/>
        <v>103</v>
      </c>
      <c r="AI35" s="7">
        <f t="shared" si="7"/>
        <v>0</v>
      </c>
      <c r="AJ35" s="7">
        <f t="shared" si="7"/>
        <v>0</v>
      </c>
      <c r="AK35" s="234">
        <f t="shared" si="8"/>
        <v>0</v>
      </c>
      <c r="AP35" s="28"/>
      <c r="AQ35" s="28"/>
    </row>
    <row r="36" spans="1:43">
      <c r="A36" s="44">
        <v>27</v>
      </c>
      <c r="B36" s="266" t="s">
        <v>92</v>
      </c>
      <c r="C36" s="223">
        <v>0</v>
      </c>
      <c r="D36" s="121">
        <v>0</v>
      </c>
      <c r="E36" s="121">
        <v>0</v>
      </c>
      <c r="F36" s="121">
        <v>0</v>
      </c>
      <c r="G36" s="121">
        <v>0</v>
      </c>
      <c r="H36" s="224">
        <v>0</v>
      </c>
      <c r="I36" s="250">
        <f t="shared" si="0"/>
        <v>0</v>
      </c>
      <c r="J36" s="223">
        <v>0</v>
      </c>
      <c r="K36" s="121">
        <v>0</v>
      </c>
      <c r="L36" s="121">
        <v>0</v>
      </c>
      <c r="M36" s="121">
        <v>0</v>
      </c>
      <c r="N36" s="121">
        <v>0</v>
      </c>
      <c r="O36" s="224">
        <v>0</v>
      </c>
      <c r="P36" s="250">
        <f t="shared" si="1"/>
        <v>0</v>
      </c>
      <c r="Q36" s="239">
        <v>1</v>
      </c>
      <c r="R36" s="52">
        <v>2.4</v>
      </c>
      <c r="S36" s="52">
        <v>0</v>
      </c>
      <c r="T36" s="52">
        <v>0</v>
      </c>
      <c r="U36" s="52">
        <v>0</v>
      </c>
      <c r="V36" s="240">
        <v>0</v>
      </c>
      <c r="W36" s="245">
        <v>0</v>
      </c>
      <c r="X36" s="26">
        <v>0</v>
      </c>
      <c r="Y36" s="26">
        <v>0</v>
      </c>
      <c r="Z36" s="26">
        <v>0</v>
      </c>
      <c r="AA36" s="26">
        <v>0</v>
      </c>
      <c r="AB36" s="246">
        <v>0</v>
      </c>
      <c r="AC36" s="233">
        <f t="shared" si="2"/>
        <v>2.4</v>
      </c>
      <c r="AD36" s="7" t="e">
        <f t="shared" si="3"/>
        <v>#DIV/0!</v>
      </c>
      <c r="AE36" s="7">
        <f t="shared" si="4"/>
        <v>0</v>
      </c>
      <c r="AF36" s="7" t="e">
        <f t="shared" si="5"/>
        <v>#DIV/0!</v>
      </c>
      <c r="AG36" s="7">
        <f t="shared" si="6"/>
        <v>0</v>
      </c>
      <c r="AH36" s="7">
        <f t="shared" si="6"/>
        <v>0</v>
      </c>
      <c r="AI36" s="7">
        <f t="shared" si="7"/>
        <v>1</v>
      </c>
      <c r="AJ36" s="7">
        <f t="shared" si="7"/>
        <v>2.4</v>
      </c>
      <c r="AK36" s="234" t="e">
        <f t="shared" si="8"/>
        <v>#DIV/0!</v>
      </c>
      <c r="AP36" s="28"/>
      <c r="AQ36" s="28"/>
    </row>
    <row r="37" spans="1:43">
      <c r="A37" s="44">
        <v>28</v>
      </c>
      <c r="B37" s="266" t="s">
        <v>93</v>
      </c>
      <c r="C37" s="223">
        <v>0</v>
      </c>
      <c r="D37" s="121">
        <v>0</v>
      </c>
      <c r="E37" s="121">
        <v>0</v>
      </c>
      <c r="F37" s="121">
        <v>0</v>
      </c>
      <c r="G37" s="121">
        <v>0</v>
      </c>
      <c r="H37" s="224">
        <v>0</v>
      </c>
      <c r="I37" s="250">
        <f t="shared" si="0"/>
        <v>0</v>
      </c>
      <c r="J37" s="223">
        <v>0</v>
      </c>
      <c r="K37" s="121">
        <v>0</v>
      </c>
      <c r="L37" s="121">
        <v>0</v>
      </c>
      <c r="M37" s="121">
        <v>0</v>
      </c>
      <c r="N37" s="121">
        <v>0</v>
      </c>
      <c r="O37" s="224">
        <v>0</v>
      </c>
      <c r="P37" s="250">
        <f t="shared" si="1"/>
        <v>0</v>
      </c>
      <c r="Q37" s="239">
        <v>0</v>
      </c>
      <c r="R37" s="52">
        <v>0</v>
      </c>
      <c r="S37" s="52">
        <v>0</v>
      </c>
      <c r="T37" s="52">
        <v>0</v>
      </c>
      <c r="U37" s="52">
        <v>0</v>
      </c>
      <c r="V37" s="240">
        <v>0</v>
      </c>
      <c r="W37" s="245">
        <v>0</v>
      </c>
      <c r="X37" s="26">
        <v>0</v>
      </c>
      <c r="Y37" s="26">
        <v>0</v>
      </c>
      <c r="Z37" s="26">
        <v>0</v>
      </c>
      <c r="AA37" s="26">
        <v>0</v>
      </c>
      <c r="AB37" s="246">
        <v>0</v>
      </c>
      <c r="AC37" s="233">
        <f t="shared" si="2"/>
        <v>0</v>
      </c>
      <c r="AD37" s="7" t="e">
        <f t="shared" si="3"/>
        <v>#DIV/0!</v>
      </c>
      <c r="AE37" s="7">
        <f t="shared" si="4"/>
        <v>0</v>
      </c>
      <c r="AF37" s="7" t="e">
        <f t="shared" si="5"/>
        <v>#DIV/0!</v>
      </c>
      <c r="AG37" s="7">
        <f t="shared" si="6"/>
        <v>0</v>
      </c>
      <c r="AH37" s="7">
        <f t="shared" si="6"/>
        <v>0</v>
      </c>
      <c r="AI37" s="7">
        <f t="shared" si="7"/>
        <v>0</v>
      </c>
      <c r="AJ37" s="7">
        <f t="shared" si="7"/>
        <v>0</v>
      </c>
      <c r="AK37" s="234" t="e">
        <f t="shared" si="8"/>
        <v>#DIV/0!</v>
      </c>
      <c r="AP37" s="28"/>
      <c r="AQ37" s="28"/>
    </row>
    <row r="38" spans="1:43">
      <c r="A38" s="21"/>
      <c r="B38" s="211" t="s">
        <v>94</v>
      </c>
      <c r="C38" s="221">
        <f t="shared" ref="C38:AC38" si="10">SUM(C22:C37)</f>
        <v>7539</v>
      </c>
      <c r="D38" s="50">
        <f t="shared" si="10"/>
        <v>8692.15</v>
      </c>
      <c r="E38" s="50">
        <f t="shared" si="10"/>
        <v>18</v>
      </c>
      <c r="F38" s="50">
        <f t="shared" si="10"/>
        <v>1.78</v>
      </c>
      <c r="G38" s="50">
        <f t="shared" si="10"/>
        <v>63</v>
      </c>
      <c r="H38" s="222">
        <f t="shared" si="10"/>
        <v>56.07</v>
      </c>
      <c r="I38" s="222">
        <f t="shared" si="10"/>
        <v>8750</v>
      </c>
      <c r="J38" s="221">
        <f t="shared" si="10"/>
        <v>1466</v>
      </c>
      <c r="K38" s="50">
        <f t="shared" si="10"/>
        <v>1659.8500000000001</v>
      </c>
      <c r="L38" s="50">
        <f t="shared" si="10"/>
        <v>2</v>
      </c>
      <c r="M38" s="50">
        <f t="shared" si="10"/>
        <v>0.22</v>
      </c>
      <c r="N38" s="50">
        <f t="shared" si="10"/>
        <v>12</v>
      </c>
      <c r="O38" s="222">
        <f t="shared" si="10"/>
        <v>6.9300000000000006</v>
      </c>
      <c r="P38" s="222">
        <f t="shared" si="10"/>
        <v>1667</v>
      </c>
      <c r="Q38" s="221">
        <f t="shared" si="10"/>
        <v>2782</v>
      </c>
      <c r="R38" s="50">
        <f t="shared" si="10"/>
        <v>3927.22</v>
      </c>
      <c r="S38" s="50">
        <f t="shared" si="10"/>
        <v>0</v>
      </c>
      <c r="T38" s="50">
        <f t="shared" si="10"/>
        <v>0</v>
      </c>
      <c r="U38" s="50">
        <f t="shared" si="10"/>
        <v>15</v>
      </c>
      <c r="V38" s="222">
        <f t="shared" si="10"/>
        <v>19.62</v>
      </c>
      <c r="W38" s="221">
        <f t="shared" si="10"/>
        <v>840</v>
      </c>
      <c r="X38" s="50">
        <f t="shared" si="10"/>
        <v>1767.2</v>
      </c>
      <c r="Y38" s="50">
        <f t="shared" si="10"/>
        <v>0</v>
      </c>
      <c r="Z38" s="50">
        <f t="shared" si="10"/>
        <v>0</v>
      </c>
      <c r="AA38" s="50">
        <f t="shared" si="10"/>
        <v>14</v>
      </c>
      <c r="AB38" s="222">
        <f t="shared" si="10"/>
        <v>58.88</v>
      </c>
      <c r="AC38" s="222">
        <f t="shared" si="10"/>
        <v>3946.8400000000006</v>
      </c>
      <c r="AD38" s="50">
        <f t="shared" si="3"/>
        <v>45.106742857142855</v>
      </c>
      <c r="AE38" s="50">
        <f>(W38+Y38+AA38)/(J38+L38+N38)*100</f>
        <v>57.702702702702702</v>
      </c>
      <c r="AF38" s="50">
        <f t="shared" si="5"/>
        <v>109.54289142171565</v>
      </c>
      <c r="AG38" s="50">
        <f t="shared" si="6"/>
        <v>9100</v>
      </c>
      <c r="AH38" s="50">
        <f t="shared" si="6"/>
        <v>10417</v>
      </c>
      <c r="AI38" s="50">
        <f t="shared" si="7"/>
        <v>3651</v>
      </c>
      <c r="AJ38" s="50">
        <f t="shared" si="7"/>
        <v>5772.92</v>
      </c>
      <c r="AK38" s="222">
        <f t="shared" si="8"/>
        <v>55.418258615724305</v>
      </c>
      <c r="AP38" s="28"/>
      <c r="AQ38" s="28"/>
    </row>
    <row r="39" spans="1:43">
      <c r="A39" s="47">
        <v>29</v>
      </c>
      <c r="B39" s="267" t="s">
        <v>95</v>
      </c>
      <c r="C39" s="223">
        <v>0</v>
      </c>
      <c r="D39" s="121">
        <v>0</v>
      </c>
      <c r="E39" s="121">
        <v>0</v>
      </c>
      <c r="F39" s="121">
        <v>0</v>
      </c>
      <c r="G39" s="121">
        <v>0</v>
      </c>
      <c r="H39" s="224">
        <v>0</v>
      </c>
      <c r="I39" s="250">
        <f t="shared" si="0"/>
        <v>0</v>
      </c>
      <c r="J39" s="223">
        <v>0</v>
      </c>
      <c r="K39" s="121">
        <v>0</v>
      </c>
      <c r="L39" s="121">
        <v>0</v>
      </c>
      <c r="M39" s="121">
        <v>0</v>
      </c>
      <c r="N39" s="121">
        <v>0</v>
      </c>
      <c r="O39" s="224">
        <v>0</v>
      </c>
      <c r="P39" s="250">
        <f t="shared" si="1"/>
        <v>0</v>
      </c>
      <c r="Q39" s="239">
        <v>0</v>
      </c>
      <c r="R39" s="52">
        <v>0</v>
      </c>
      <c r="S39" s="121">
        <v>0</v>
      </c>
      <c r="T39" s="121">
        <v>0</v>
      </c>
      <c r="U39" s="121">
        <v>0</v>
      </c>
      <c r="V39" s="224">
        <v>0</v>
      </c>
      <c r="W39" s="243">
        <v>0</v>
      </c>
      <c r="X39" s="55">
        <v>0</v>
      </c>
      <c r="Y39" s="55">
        <v>0</v>
      </c>
      <c r="Z39" s="55">
        <v>0</v>
      </c>
      <c r="AA39" s="55">
        <v>0</v>
      </c>
      <c r="AB39" s="244">
        <v>0</v>
      </c>
      <c r="AC39" s="233">
        <f t="shared" si="2"/>
        <v>0</v>
      </c>
      <c r="AD39" s="7" t="e">
        <f t="shared" si="3"/>
        <v>#DIV/0!</v>
      </c>
      <c r="AE39" s="7">
        <f t="shared" si="4"/>
        <v>0</v>
      </c>
      <c r="AF39" s="7" t="e">
        <f t="shared" si="5"/>
        <v>#DIV/0!</v>
      </c>
      <c r="AG39" s="7">
        <f t="shared" si="6"/>
        <v>0</v>
      </c>
      <c r="AH39" s="7">
        <f t="shared" si="6"/>
        <v>0</v>
      </c>
      <c r="AI39" s="7">
        <f t="shared" si="7"/>
        <v>0</v>
      </c>
      <c r="AJ39" s="7">
        <f t="shared" si="7"/>
        <v>0</v>
      </c>
      <c r="AK39" s="234" t="e">
        <f t="shared" si="8"/>
        <v>#DIV/0!</v>
      </c>
      <c r="AP39" s="28"/>
      <c r="AQ39" s="28"/>
    </row>
    <row r="40" spans="1:43">
      <c r="A40" s="47">
        <v>30</v>
      </c>
      <c r="B40" s="267" t="s">
        <v>96</v>
      </c>
      <c r="C40" s="223">
        <v>0</v>
      </c>
      <c r="D40" s="121">
        <v>0</v>
      </c>
      <c r="E40" s="121">
        <v>0</v>
      </c>
      <c r="F40" s="121">
        <v>0</v>
      </c>
      <c r="G40" s="121">
        <v>0</v>
      </c>
      <c r="H40" s="224">
        <v>0</v>
      </c>
      <c r="I40" s="250">
        <f t="shared" si="0"/>
        <v>0</v>
      </c>
      <c r="J40" s="223">
        <v>0</v>
      </c>
      <c r="K40" s="121">
        <v>0</v>
      </c>
      <c r="L40" s="121">
        <v>0</v>
      </c>
      <c r="M40" s="121">
        <v>0</v>
      </c>
      <c r="N40" s="121">
        <v>0</v>
      </c>
      <c r="O40" s="224">
        <v>0</v>
      </c>
      <c r="P40" s="250">
        <f t="shared" si="1"/>
        <v>0</v>
      </c>
      <c r="Q40" s="239">
        <v>0</v>
      </c>
      <c r="R40" s="52">
        <v>0</v>
      </c>
      <c r="S40" s="121">
        <v>0</v>
      </c>
      <c r="T40" s="121">
        <v>0</v>
      </c>
      <c r="U40" s="121">
        <v>0</v>
      </c>
      <c r="V40" s="224">
        <v>0</v>
      </c>
      <c r="W40" s="243">
        <v>0</v>
      </c>
      <c r="X40" s="55">
        <v>0</v>
      </c>
      <c r="Y40" s="55">
        <v>0</v>
      </c>
      <c r="Z40" s="55">
        <v>0</v>
      </c>
      <c r="AA40" s="55">
        <v>0</v>
      </c>
      <c r="AB40" s="244">
        <v>0</v>
      </c>
      <c r="AC40" s="233">
        <f t="shared" si="2"/>
        <v>0</v>
      </c>
      <c r="AD40" s="7" t="e">
        <f t="shared" si="3"/>
        <v>#DIV/0!</v>
      </c>
      <c r="AE40" s="7">
        <f t="shared" si="4"/>
        <v>0</v>
      </c>
      <c r="AF40" s="7" t="e">
        <f t="shared" si="5"/>
        <v>#DIV/0!</v>
      </c>
      <c r="AG40" s="7">
        <f t="shared" si="6"/>
        <v>0</v>
      </c>
      <c r="AH40" s="7">
        <f t="shared" si="6"/>
        <v>0</v>
      </c>
      <c r="AI40" s="7">
        <f t="shared" si="7"/>
        <v>0</v>
      </c>
      <c r="AJ40" s="7">
        <f t="shared" si="7"/>
        <v>0</v>
      </c>
      <c r="AK40" s="234" t="e">
        <f t="shared" si="8"/>
        <v>#DIV/0!</v>
      </c>
      <c r="AP40" s="28"/>
      <c r="AQ40" s="28"/>
    </row>
    <row r="41" spans="1:43">
      <c r="A41" s="47">
        <v>31</v>
      </c>
      <c r="B41" s="267" t="s">
        <v>97</v>
      </c>
      <c r="C41" s="223">
        <v>79</v>
      </c>
      <c r="D41" s="121">
        <v>89.11</v>
      </c>
      <c r="E41" s="121">
        <v>0</v>
      </c>
      <c r="F41" s="121">
        <v>0</v>
      </c>
      <c r="G41" s="121">
        <v>1</v>
      </c>
      <c r="H41" s="224">
        <v>0.89</v>
      </c>
      <c r="I41" s="250">
        <f t="shared" si="0"/>
        <v>90</v>
      </c>
      <c r="J41" s="223">
        <v>19</v>
      </c>
      <c r="K41" s="121">
        <v>12.89</v>
      </c>
      <c r="L41" s="121">
        <v>0</v>
      </c>
      <c r="M41" s="121">
        <v>0</v>
      </c>
      <c r="N41" s="121">
        <v>1</v>
      </c>
      <c r="O41" s="224">
        <v>0.11</v>
      </c>
      <c r="P41" s="250">
        <f t="shared" si="1"/>
        <v>13</v>
      </c>
      <c r="Q41" s="239">
        <v>0</v>
      </c>
      <c r="R41" s="52">
        <v>0</v>
      </c>
      <c r="S41" s="121">
        <v>0</v>
      </c>
      <c r="T41" s="121">
        <v>0</v>
      </c>
      <c r="U41" s="121">
        <v>0</v>
      </c>
      <c r="V41" s="224">
        <v>0</v>
      </c>
      <c r="W41" s="243">
        <v>0</v>
      </c>
      <c r="X41" s="55">
        <v>0</v>
      </c>
      <c r="Y41" s="55">
        <v>0</v>
      </c>
      <c r="Z41" s="55">
        <v>0</v>
      </c>
      <c r="AA41" s="55">
        <v>0</v>
      </c>
      <c r="AB41" s="244">
        <v>0</v>
      </c>
      <c r="AC41" s="233">
        <f t="shared" si="2"/>
        <v>0</v>
      </c>
      <c r="AD41" s="7">
        <f t="shared" si="3"/>
        <v>0</v>
      </c>
      <c r="AE41" s="7">
        <f t="shared" si="4"/>
        <v>0</v>
      </c>
      <c r="AF41" s="7">
        <f t="shared" si="5"/>
        <v>0</v>
      </c>
      <c r="AG41" s="7">
        <f t="shared" si="6"/>
        <v>100</v>
      </c>
      <c r="AH41" s="7">
        <f t="shared" si="6"/>
        <v>103</v>
      </c>
      <c r="AI41" s="7">
        <f t="shared" si="7"/>
        <v>0</v>
      </c>
      <c r="AJ41" s="7">
        <f t="shared" si="7"/>
        <v>0</v>
      </c>
      <c r="AK41" s="234">
        <f t="shared" si="8"/>
        <v>0</v>
      </c>
      <c r="AP41" s="28"/>
      <c r="AQ41" s="28"/>
    </row>
    <row r="42" spans="1:43">
      <c r="A42" s="47">
        <v>32</v>
      </c>
      <c r="B42" s="267" t="s">
        <v>98</v>
      </c>
      <c r="C42" s="223">
        <v>0</v>
      </c>
      <c r="D42" s="121">
        <v>0</v>
      </c>
      <c r="E42" s="121">
        <v>0</v>
      </c>
      <c r="F42" s="121">
        <v>0</v>
      </c>
      <c r="G42" s="121">
        <v>0</v>
      </c>
      <c r="H42" s="224">
        <v>0</v>
      </c>
      <c r="I42" s="250">
        <f t="shared" si="0"/>
        <v>0</v>
      </c>
      <c r="J42" s="223">
        <v>0</v>
      </c>
      <c r="K42" s="121">
        <v>0</v>
      </c>
      <c r="L42" s="121">
        <v>0</v>
      </c>
      <c r="M42" s="121">
        <v>0</v>
      </c>
      <c r="N42" s="121">
        <v>0</v>
      </c>
      <c r="O42" s="224">
        <v>0</v>
      </c>
      <c r="P42" s="250">
        <f t="shared" si="1"/>
        <v>0</v>
      </c>
      <c r="Q42" s="239">
        <v>0</v>
      </c>
      <c r="R42" s="52">
        <v>0</v>
      </c>
      <c r="S42" s="121">
        <v>0</v>
      </c>
      <c r="T42" s="121">
        <v>0</v>
      </c>
      <c r="U42" s="121">
        <v>0</v>
      </c>
      <c r="V42" s="224">
        <v>0</v>
      </c>
      <c r="W42" s="243">
        <v>0</v>
      </c>
      <c r="X42" s="55">
        <v>0</v>
      </c>
      <c r="Y42" s="55">
        <v>0</v>
      </c>
      <c r="Z42" s="55">
        <v>0</v>
      </c>
      <c r="AA42" s="55">
        <v>0</v>
      </c>
      <c r="AB42" s="244">
        <v>0</v>
      </c>
      <c r="AC42" s="233">
        <f t="shared" si="2"/>
        <v>0</v>
      </c>
      <c r="AD42" s="7" t="e">
        <f t="shared" si="3"/>
        <v>#DIV/0!</v>
      </c>
      <c r="AE42" s="7">
        <f t="shared" si="4"/>
        <v>0</v>
      </c>
      <c r="AF42" s="7" t="e">
        <f t="shared" si="5"/>
        <v>#DIV/0!</v>
      </c>
      <c r="AG42" s="7">
        <f t="shared" si="6"/>
        <v>0</v>
      </c>
      <c r="AH42" s="7">
        <f t="shared" si="6"/>
        <v>0</v>
      </c>
      <c r="AI42" s="7">
        <f t="shared" si="7"/>
        <v>0</v>
      </c>
      <c r="AJ42" s="7">
        <f t="shared" si="7"/>
        <v>0</v>
      </c>
      <c r="AK42" s="234" t="e">
        <f t="shared" si="8"/>
        <v>#DIV/0!</v>
      </c>
      <c r="AP42" s="28"/>
      <c r="AQ42" s="28"/>
    </row>
    <row r="43" spans="1:43">
      <c r="A43" s="47">
        <v>33</v>
      </c>
      <c r="B43" s="267" t="s">
        <v>99</v>
      </c>
      <c r="C43" s="223">
        <v>0</v>
      </c>
      <c r="D43" s="121">
        <v>0</v>
      </c>
      <c r="E43" s="121">
        <v>0</v>
      </c>
      <c r="F43" s="121">
        <v>0</v>
      </c>
      <c r="G43" s="121">
        <v>0</v>
      </c>
      <c r="H43" s="224">
        <v>0</v>
      </c>
      <c r="I43" s="250">
        <f t="shared" si="0"/>
        <v>0</v>
      </c>
      <c r="J43" s="223">
        <v>0</v>
      </c>
      <c r="K43" s="121">
        <v>0</v>
      </c>
      <c r="L43" s="121">
        <v>0</v>
      </c>
      <c r="M43" s="121">
        <v>0</v>
      </c>
      <c r="N43" s="121">
        <v>0</v>
      </c>
      <c r="O43" s="224">
        <v>0</v>
      </c>
      <c r="P43" s="250">
        <f t="shared" si="1"/>
        <v>0</v>
      </c>
      <c r="Q43" s="239">
        <v>0</v>
      </c>
      <c r="R43" s="52">
        <v>0</v>
      </c>
      <c r="S43" s="121">
        <v>0</v>
      </c>
      <c r="T43" s="121">
        <v>0</v>
      </c>
      <c r="U43" s="121">
        <v>0</v>
      </c>
      <c r="V43" s="224">
        <v>0</v>
      </c>
      <c r="W43" s="243">
        <v>0</v>
      </c>
      <c r="X43" s="55">
        <v>0</v>
      </c>
      <c r="Y43" s="55">
        <v>0</v>
      </c>
      <c r="Z43" s="55">
        <v>0</v>
      </c>
      <c r="AA43" s="55">
        <v>0</v>
      </c>
      <c r="AB43" s="244">
        <v>0</v>
      </c>
      <c r="AC43" s="233">
        <f t="shared" si="2"/>
        <v>0</v>
      </c>
      <c r="AD43" s="7" t="e">
        <f t="shared" si="3"/>
        <v>#DIV/0!</v>
      </c>
      <c r="AE43" s="7">
        <f t="shared" si="4"/>
        <v>0</v>
      </c>
      <c r="AF43" s="7" t="e">
        <f t="shared" si="5"/>
        <v>#DIV/0!</v>
      </c>
      <c r="AG43" s="7">
        <f t="shared" si="6"/>
        <v>0</v>
      </c>
      <c r="AH43" s="7">
        <f t="shared" si="6"/>
        <v>0</v>
      </c>
      <c r="AI43" s="7">
        <f t="shared" si="7"/>
        <v>0</v>
      </c>
      <c r="AJ43" s="7">
        <f t="shared" si="7"/>
        <v>0</v>
      </c>
      <c r="AK43" s="234" t="e">
        <f t="shared" si="8"/>
        <v>#DIV/0!</v>
      </c>
      <c r="AP43" s="28"/>
      <c r="AQ43" s="28"/>
    </row>
    <row r="44" spans="1:43">
      <c r="A44" s="47">
        <v>34</v>
      </c>
      <c r="B44" s="267" t="s">
        <v>100</v>
      </c>
      <c r="C44" s="223">
        <v>0</v>
      </c>
      <c r="D44" s="121">
        <v>0</v>
      </c>
      <c r="E44" s="121">
        <v>0</v>
      </c>
      <c r="F44" s="121">
        <v>0</v>
      </c>
      <c r="G44" s="121">
        <v>0</v>
      </c>
      <c r="H44" s="224">
        <v>0</v>
      </c>
      <c r="I44" s="250">
        <f t="shared" si="0"/>
        <v>0</v>
      </c>
      <c r="J44" s="223">
        <v>0</v>
      </c>
      <c r="K44" s="121">
        <v>0</v>
      </c>
      <c r="L44" s="121">
        <v>0</v>
      </c>
      <c r="M44" s="121">
        <v>0</v>
      </c>
      <c r="N44" s="121">
        <v>0</v>
      </c>
      <c r="O44" s="224">
        <v>0</v>
      </c>
      <c r="P44" s="250">
        <f t="shared" si="1"/>
        <v>0</v>
      </c>
      <c r="Q44" s="239">
        <v>0</v>
      </c>
      <c r="R44" s="52">
        <v>0</v>
      </c>
      <c r="S44" s="121">
        <v>0</v>
      </c>
      <c r="T44" s="121">
        <v>0</v>
      </c>
      <c r="U44" s="121">
        <v>0</v>
      </c>
      <c r="V44" s="224">
        <v>0</v>
      </c>
      <c r="W44" s="243">
        <v>0</v>
      </c>
      <c r="X44" s="55">
        <v>0</v>
      </c>
      <c r="Y44" s="55">
        <v>0</v>
      </c>
      <c r="Z44" s="55">
        <v>0</v>
      </c>
      <c r="AA44" s="55">
        <v>0</v>
      </c>
      <c r="AB44" s="244">
        <v>0</v>
      </c>
      <c r="AC44" s="233">
        <f t="shared" si="2"/>
        <v>0</v>
      </c>
      <c r="AD44" s="7" t="e">
        <f t="shared" si="3"/>
        <v>#DIV/0!</v>
      </c>
      <c r="AE44" s="7">
        <f t="shared" si="4"/>
        <v>0</v>
      </c>
      <c r="AF44" s="7" t="e">
        <f t="shared" si="5"/>
        <v>#DIV/0!</v>
      </c>
      <c r="AG44" s="7">
        <f t="shared" si="6"/>
        <v>0</v>
      </c>
      <c r="AH44" s="7">
        <f t="shared" si="6"/>
        <v>0</v>
      </c>
      <c r="AI44" s="7">
        <f t="shared" si="7"/>
        <v>0</v>
      </c>
      <c r="AJ44" s="7">
        <f t="shared" si="7"/>
        <v>0</v>
      </c>
      <c r="AK44" s="234" t="e">
        <f t="shared" si="8"/>
        <v>#DIV/0!</v>
      </c>
      <c r="AP44" s="28"/>
      <c r="AQ44" s="28"/>
    </row>
    <row r="45" spans="1:43">
      <c r="A45" s="47">
        <v>35</v>
      </c>
      <c r="B45" s="267" t="s">
        <v>101</v>
      </c>
      <c r="C45" s="223">
        <v>0</v>
      </c>
      <c r="D45" s="121">
        <v>0</v>
      </c>
      <c r="E45" s="121">
        <v>0</v>
      </c>
      <c r="F45" s="121">
        <v>0</v>
      </c>
      <c r="G45" s="121">
        <v>0</v>
      </c>
      <c r="H45" s="224">
        <v>0</v>
      </c>
      <c r="I45" s="250">
        <f t="shared" si="0"/>
        <v>0</v>
      </c>
      <c r="J45" s="223">
        <v>0</v>
      </c>
      <c r="K45" s="121">
        <v>0</v>
      </c>
      <c r="L45" s="121">
        <v>0</v>
      </c>
      <c r="M45" s="121">
        <v>0</v>
      </c>
      <c r="N45" s="121">
        <v>0</v>
      </c>
      <c r="O45" s="224">
        <v>0</v>
      </c>
      <c r="P45" s="250">
        <f t="shared" si="1"/>
        <v>0</v>
      </c>
      <c r="Q45" s="239">
        <v>0</v>
      </c>
      <c r="R45" s="52">
        <v>0</v>
      </c>
      <c r="S45" s="121">
        <v>0</v>
      </c>
      <c r="T45" s="121">
        <v>0</v>
      </c>
      <c r="U45" s="121">
        <v>0</v>
      </c>
      <c r="V45" s="224">
        <v>0</v>
      </c>
      <c r="W45" s="243">
        <v>0</v>
      </c>
      <c r="X45" s="55">
        <v>0</v>
      </c>
      <c r="Y45" s="55">
        <v>0</v>
      </c>
      <c r="Z45" s="55">
        <v>0</v>
      </c>
      <c r="AA45" s="55">
        <v>0</v>
      </c>
      <c r="AB45" s="244">
        <v>0</v>
      </c>
      <c r="AC45" s="233">
        <f t="shared" si="2"/>
        <v>0</v>
      </c>
      <c r="AD45" s="7" t="e">
        <f t="shared" si="3"/>
        <v>#DIV/0!</v>
      </c>
      <c r="AE45" s="7">
        <f t="shared" si="4"/>
        <v>0</v>
      </c>
      <c r="AF45" s="7" t="e">
        <f t="shared" si="5"/>
        <v>#DIV/0!</v>
      </c>
      <c r="AG45" s="7">
        <f t="shared" si="6"/>
        <v>0</v>
      </c>
      <c r="AH45" s="7">
        <f t="shared" si="6"/>
        <v>0</v>
      </c>
      <c r="AI45" s="7">
        <f t="shared" si="7"/>
        <v>0</v>
      </c>
      <c r="AJ45" s="7">
        <f t="shared" si="7"/>
        <v>0</v>
      </c>
      <c r="AK45" s="234" t="e">
        <f t="shared" si="8"/>
        <v>#DIV/0!</v>
      </c>
      <c r="AP45" s="28"/>
      <c r="AQ45" s="28"/>
    </row>
    <row r="46" spans="1:43">
      <c r="A46" s="47">
        <v>36</v>
      </c>
      <c r="B46" s="267" t="s">
        <v>102</v>
      </c>
      <c r="C46" s="223">
        <v>0</v>
      </c>
      <c r="D46" s="121">
        <v>0</v>
      </c>
      <c r="E46" s="121">
        <v>0</v>
      </c>
      <c r="F46" s="121">
        <v>0</v>
      </c>
      <c r="G46" s="121">
        <v>0</v>
      </c>
      <c r="H46" s="224">
        <v>0</v>
      </c>
      <c r="I46" s="250">
        <f t="shared" si="0"/>
        <v>0</v>
      </c>
      <c r="J46" s="223">
        <v>0</v>
      </c>
      <c r="K46" s="121">
        <v>0</v>
      </c>
      <c r="L46" s="121">
        <v>0</v>
      </c>
      <c r="M46" s="121">
        <v>0</v>
      </c>
      <c r="N46" s="121">
        <v>0</v>
      </c>
      <c r="O46" s="224">
        <v>0</v>
      </c>
      <c r="P46" s="250">
        <f t="shared" si="1"/>
        <v>0</v>
      </c>
      <c r="Q46" s="239">
        <v>0</v>
      </c>
      <c r="R46" s="52">
        <v>0</v>
      </c>
      <c r="S46" s="121">
        <v>0</v>
      </c>
      <c r="T46" s="121">
        <v>0</v>
      </c>
      <c r="U46" s="121">
        <v>0</v>
      </c>
      <c r="V46" s="224">
        <v>0</v>
      </c>
      <c r="W46" s="243">
        <v>0</v>
      </c>
      <c r="X46" s="55">
        <v>0</v>
      </c>
      <c r="Y46" s="55">
        <v>0</v>
      </c>
      <c r="Z46" s="55">
        <v>0</v>
      </c>
      <c r="AA46" s="55">
        <v>0</v>
      </c>
      <c r="AB46" s="244">
        <v>0</v>
      </c>
      <c r="AC46" s="233">
        <f t="shared" si="2"/>
        <v>0</v>
      </c>
      <c r="AD46" s="7" t="e">
        <f t="shared" si="3"/>
        <v>#DIV/0!</v>
      </c>
      <c r="AE46" s="7">
        <f t="shared" si="4"/>
        <v>0</v>
      </c>
      <c r="AF46" s="7" t="e">
        <f t="shared" si="5"/>
        <v>#DIV/0!</v>
      </c>
      <c r="AG46" s="7">
        <f t="shared" si="6"/>
        <v>0</v>
      </c>
      <c r="AH46" s="7">
        <f t="shared" si="6"/>
        <v>0</v>
      </c>
      <c r="AI46" s="7">
        <f t="shared" si="7"/>
        <v>0</v>
      </c>
      <c r="AJ46" s="7">
        <f t="shared" si="7"/>
        <v>0</v>
      </c>
      <c r="AK46" s="234" t="e">
        <f t="shared" si="8"/>
        <v>#DIV/0!</v>
      </c>
      <c r="AP46" s="28"/>
      <c r="AQ46" s="28"/>
    </row>
    <row r="47" spans="1:43">
      <c r="A47" s="48"/>
      <c r="B47" s="211" t="s">
        <v>103</v>
      </c>
      <c r="C47" s="221">
        <f t="shared" ref="C47:AC47" si="11">SUM(C39:C46)</f>
        <v>79</v>
      </c>
      <c r="D47" s="50">
        <f t="shared" si="11"/>
        <v>89.11</v>
      </c>
      <c r="E47" s="50">
        <f t="shared" si="11"/>
        <v>0</v>
      </c>
      <c r="F47" s="50">
        <f t="shared" si="11"/>
        <v>0</v>
      </c>
      <c r="G47" s="50">
        <f t="shared" si="11"/>
        <v>1</v>
      </c>
      <c r="H47" s="222">
        <f t="shared" si="11"/>
        <v>0.89</v>
      </c>
      <c r="I47" s="222">
        <f t="shared" si="11"/>
        <v>90</v>
      </c>
      <c r="J47" s="221">
        <f t="shared" si="11"/>
        <v>19</v>
      </c>
      <c r="K47" s="50">
        <f t="shared" si="11"/>
        <v>12.89</v>
      </c>
      <c r="L47" s="50">
        <f t="shared" si="11"/>
        <v>0</v>
      </c>
      <c r="M47" s="50">
        <f t="shared" si="11"/>
        <v>0</v>
      </c>
      <c r="N47" s="50">
        <f t="shared" si="11"/>
        <v>1</v>
      </c>
      <c r="O47" s="222">
        <f t="shared" si="11"/>
        <v>0.11</v>
      </c>
      <c r="P47" s="222">
        <f t="shared" si="11"/>
        <v>13</v>
      </c>
      <c r="Q47" s="221">
        <f t="shared" si="11"/>
        <v>0</v>
      </c>
      <c r="R47" s="50">
        <f t="shared" si="11"/>
        <v>0</v>
      </c>
      <c r="S47" s="50">
        <f t="shared" si="11"/>
        <v>0</v>
      </c>
      <c r="T47" s="50">
        <f t="shared" si="11"/>
        <v>0</v>
      </c>
      <c r="U47" s="50">
        <f t="shared" si="11"/>
        <v>0</v>
      </c>
      <c r="V47" s="222">
        <f t="shared" si="11"/>
        <v>0</v>
      </c>
      <c r="W47" s="221">
        <f t="shared" si="11"/>
        <v>0</v>
      </c>
      <c r="X47" s="50">
        <f t="shared" si="11"/>
        <v>0</v>
      </c>
      <c r="Y47" s="50">
        <f t="shared" si="11"/>
        <v>0</v>
      </c>
      <c r="Z47" s="50">
        <f t="shared" si="11"/>
        <v>0</v>
      </c>
      <c r="AA47" s="50">
        <f t="shared" si="11"/>
        <v>0</v>
      </c>
      <c r="AB47" s="222">
        <f t="shared" si="11"/>
        <v>0</v>
      </c>
      <c r="AC47" s="222">
        <f t="shared" si="11"/>
        <v>0</v>
      </c>
      <c r="AD47" s="50">
        <f t="shared" si="3"/>
        <v>0</v>
      </c>
      <c r="AE47" s="222">
        <f>SUM(AE39:AE46)</f>
        <v>0</v>
      </c>
      <c r="AF47" s="50">
        <f t="shared" si="5"/>
        <v>0</v>
      </c>
      <c r="AG47" s="50">
        <f t="shared" si="6"/>
        <v>100</v>
      </c>
      <c r="AH47" s="50">
        <f t="shared" si="6"/>
        <v>103</v>
      </c>
      <c r="AI47" s="50">
        <f t="shared" si="7"/>
        <v>0</v>
      </c>
      <c r="AJ47" s="50">
        <f t="shared" si="7"/>
        <v>0</v>
      </c>
      <c r="AK47" s="222">
        <f t="shared" si="8"/>
        <v>0</v>
      </c>
      <c r="AP47" s="28"/>
      <c r="AQ47" s="28"/>
    </row>
    <row r="48" spans="1:43">
      <c r="A48" s="107">
        <v>37</v>
      </c>
      <c r="B48" s="272" t="s">
        <v>104</v>
      </c>
      <c r="C48" s="223">
        <v>0</v>
      </c>
      <c r="D48" s="121">
        <v>0</v>
      </c>
      <c r="E48" s="121">
        <v>0</v>
      </c>
      <c r="F48" s="121">
        <v>0</v>
      </c>
      <c r="G48" s="121">
        <v>0</v>
      </c>
      <c r="H48" s="224">
        <v>0</v>
      </c>
      <c r="I48" s="250">
        <f t="shared" si="0"/>
        <v>0</v>
      </c>
      <c r="J48" s="223">
        <v>0</v>
      </c>
      <c r="K48" s="121">
        <v>0</v>
      </c>
      <c r="L48" s="121">
        <v>0</v>
      </c>
      <c r="M48" s="121">
        <v>0</v>
      </c>
      <c r="N48" s="121">
        <v>0</v>
      </c>
      <c r="O48" s="224">
        <v>0</v>
      </c>
      <c r="P48" s="250">
        <f t="shared" si="1"/>
        <v>0</v>
      </c>
      <c r="Q48" s="241">
        <v>0</v>
      </c>
      <c r="R48" s="106">
        <v>0</v>
      </c>
      <c r="S48" s="106">
        <v>0</v>
      </c>
      <c r="T48" s="106">
        <v>0</v>
      </c>
      <c r="U48" s="106">
        <v>0</v>
      </c>
      <c r="V48" s="242">
        <v>0</v>
      </c>
      <c r="W48" s="235">
        <v>0</v>
      </c>
      <c r="X48" s="109">
        <v>0</v>
      </c>
      <c r="Y48" s="109">
        <v>0</v>
      </c>
      <c r="Z48" s="109">
        <v>0</v>
      </c>
      <c r="AA48" s="109">
        <v>0</v>
      </c>
      <c r="AB48" s="236">
        <v>0</v>
      </c>
      <c r="AC48" s="233">
        <f t="shared" si="2"/>
        <v>0</v>
      </c>
      <c r="AD48" s="109" t="e">
        <f t="shared" si="3"/>
        <v>#DIV/0!</v>
      </c>
      <c r="AE48" s="7">
        <f t="shared" si="4"/>
        <v>0</v>
      </c>
      <c r="AF48" s="109" t="e">
        <f t="shared" si="5"/>
        <v>#DIV/0!</v>
      </c>
      <c r="AG48" s="109">
        <f t="shared" si="6"/>
        <v>0</v>
      </c>
      <c r="AH48" s="109">
        <f t="shared" si="6"/>
        <v>0</v>
      </c>
      <c r="AI48" s="109">
        <f t="shared" si="7"/>
        <v>0</v>
      </c>
      <c r="AJ48" s="109">
        <f t="shared" si="7"/>
        <v>0</v>
      </c>
      <c r="AK48" s="236" t="e">
        <f t="shared" si="8"/>
        <v>#DIV/0!</v>
      </c>
      <c r="AL48" s="71"/>
      <c r="AP48" s="28"/>
      <c r="AQ48" s="28"/>
    </row>
    <row r="49" spans="1:43">
      <c r="A49" s="48"/>
      <c r="B49" s="211" t="s">
        <v>105</v>
      </c>
      <c r="C49" s="221">
        <f t="shared" ref="C49:AC49" si="12">C48</f>
        <v>0</v>
      </c>
      <c r="D49" s="50">
        <f t="shared" si="12"/>
        <v>0</v>
      </c>
      <c r="E49" s="50">
        <f t="shared" si="12"/>
        <v>0</v>
      </c>
      <c r="F49" s="50">
        <f t="shared" si="12"/>
        <v>0</v>
      </c>
      <c r="G49" s="50">
        <f t="shared" si="12"/>
        <v>0</v>
      </c>
      <c r="H49" s="222">
        <f t="shared" si="12"/>
        <v>0</v>
      </c>
      <c r="I49" s="222">
        <f t="shared" si="12"/>
        <v>0</v>
      </c>
      <c r="J49" s="221">
        <f t="shared" si="12"/>
        <v>0</v>
      </c>
      <c r="K49" s="50">
        <f t="shared" si="12"/>
        <v>0</v>
      </c>
      <c r="L49" s="50">
        <f t="shared" si="12"/>
        <v>0</v>
      </c>
      <c r="M49" s="50">
        <f t="shared" si="12"/>
        <v>0</v>
      </c>
      <c r="N49" s="50">
        <f t="shared" si="12"/>
        <v>0</v>
      </c>
      <c r="O49" s="222">
        <f t="shared" si="12"/>
        <v>0</v>
      </c>
      <c r="P49" s="222">
        <f t="shared" si="12"/>
        <v>0</v>
      </c>
      <c r="Q49" s="221">
        <f t="shared" si="12"/>
        <v>0</v>
      </c>
      <c r="R49" s="50">
        <f t="shared" si="12"/>
        <v>0</v>
      </c>
      <c r="S49" s="50">
        <f t="shared" si="12"/>
        <v>0</v>
      </c>
      <c r="T49" s="50">
        <f t="shared" si="12"/>
        <v>0</v>
      </c>
      <c r="U49" s="50">
        <f t="shared" si="12"/>
        <v>0</v>
      </c>
      <c r="V49" s="222">
        <f t="shared" si="12"/>
        <v>0</v>
      </c>
      <c r="W49" s="221">
        <f t="shared" si="12"/>
        <v>0</v>
      </c>
      <c r="X49" s="50">
        <f t="shared" si="12"/>
        <v>0</v>
      </c>
      <c r="Y49" s="50">
        <f t="shared" si="12"/>
        <v>0</v>
      </c>
      <c r="Z49" s="50">
        <f t="shared" si="12"/>
        <v>0</v>
      </c>
      <c r="AA49" s="50">
        <f t="shared" si="12"/>
        <v>0</v>
      </c>
      <c r="AB49" s="222">
        <f t="shared" si="12"/>
        <v>0</v>
      </c>
      <c r="AC49" s="222">
        <f t="shared" si="12"/>
        <v>0</v>
      </c>
      <c r="AD49" s="50" t="e">
        <f t="shared" si="3"/>
        <v>#DIV/0!</v>
      </c>
      <c r="AE49" s="222">
        <f>AE48</f>
        <v>0</v>
      </c>
      <c r="AF49" s="50" t="e">
        <f t="shared" si="5"/>
        <v>#DIV/0!</v>
      </c>
      <c r="AG49" s="50">
        <f t="shared" si="6"/>
        <v>0</v>
      </c>
      <c r="AH49" s="50">
        <f t="shared" si="6"/>
        <v>0</v>
      </c>
      <c r="AI49" s="50">
        <f t="shared" si="7"/>
        <v>0</v>
      </c>
      <c r="AJ49" s="50">
        <f t="shared" si="7"/>
        <v>0</v>
      </c>
      <c r="AK49" s="222" t="e">
        <f t="shared" si="8"/>
        <v>#DIV/0!</v>
      </c>
      <c r="AP49" s="28"/>
      <c r="AQ49" s="28"/>
    </row>
    <row r="50" spans="1:43">
      <c r="A50" s="107">
        <v>38</v>
      </c>
      <c r="B50" s="272" t="s">
        <v>106</v>
      </c>
      <c r="C50" s="219">
        <v>0</v>
      </c>
      <c r="D50" s="115">
        <v>0</v>
      </c>
      <c r="E50" s="115">
        <v>0</v>
      </c>
      <c r="F50" s="115">
        <v>0</v>
      </c>
      <c r="G50" s="115">
        <v>0</v>
      </c>
      <c r="H50" s="220">
        <v>0</v>
      </c>
      <c r="I50" s="250">
        <f t="shared" ref="I50:I52" si="13">D50+F50+H50</f>
        <v>0</v>
      </c>
      <c r="J50" s="219">
        <v>0</v>
      </c>
      <c r="K50" s="115">
        <v>0</v>
      </c>
      <c r="L50" s="115">
        <v>0</v>
      </c>
      <c r="M50" s="115">
        <v>0</v>
      </c>
      <c r="N50" s="115">
        <v>0</v>
      </c>
      <c r="O50" s="220">
        <v>0</v>
      </c>
      <c r="P50" s="250">
        <f t="shared" ref="P50:P52" si="14">K50+M50+O50</f>
        <v>0</v>
      </c>
      <c r="Q50" s="241">
        <v>0</v>
      </c>
      <c r="R50" s="106">
        <v>0</v>
      </c>
      <c r="S50" s="106">
        <v>0</v>
      </c>
      <c r="T50" s="106">
        <v>0</v>
      </c>
      <c r="U50" s="106">
        <v>0</v>
      </c>
      <c r="V50" s="242">
        <v>0</v>
      </c>
      <c r="W50" s="235">
        <v>0</v>
      </c>
      <c r="X50" s="109">
        <v>0</v>
      </c>
      <c r="Y50" s="109">
        <v>0</v>
      </c>
      <c r="Z50" s="109">
        <v>0</v>
      </c>
      <c r="AA50" s="109">
        <v>0</v>
      </c>
      <c r="AB50" s="236">
        <v>0</v>
      </c>
      <c r="AC50" s="233">
        <f t="shared" ref="AC50:AC52" si="15">R50+T50+V50</f>
        <v>0</v>
      </c>
      <c r="AD50" s="7" t="e">
        <f t="shared" si="3"/>
        <v>#DIV/0!</v>
      </c>
      <c r="AE50" s="7">
        <f t="shared" ref="AE50:AE52" si="16">X50+Z50+AB50</f>
        <v>0</v>
      </c>
      <c r="AF50" s="7" t="e">
        <f t="shared" si="5"/>
        <v>#DIV/0!</v>
      </c>
      <c r="AG50" s="7">
        <f t="shared" si="6"/>
        <v>0</v>
      </c>
      <c r="AH50" s="7">
        <f t="shared" si="6"/>
        <v>0</v>
      </c>
      <c r="AI50" s="7">
        <f t="shared" si="7"/>
        <v>0</v>
      </c>
      <c r="AJ50" s="7">
        <f t="shared" si="7"/>
        <v>0</v>
      </c>
      <c r="AK50" s="234" t="e">
        <f t="shared" si="8"/>
        <v>#DIV/0!</v>
      </c>
      <c r="AP50" s="28"/>
      <c r="AQ50" s="28"/>
    </row>
    <row r="51" spans="1:43">
      <c r="A51" s="107">
        <v>39</v>
      </c>
      <c r="B51" s="272" t="s">
        <v>107</v>
      </c>
      <c r="C51" s="219">
        <v>0</v>
      </c>
      <c r="D51" s="115">
        <v>0</v>
      </c>
      <c r="E51" s="115">
        <v>0</v>
      </c>
      <c r="F51" s="115">
        <v>0</v>
      </c>
      <c r="G51" s="115">
        <v>0</v>
      </c>
      <c r="H51" s="220">
        <v>0</v>
      </c>
      <c r="I51" s="250">
        <f t="shared" si="13"/>
        <v>0</v>
      </c>
      <c r="J51" s="219">
        <v>0</v>
      </c>
      <c r="K51" s="115">
        <v>0</v>
      </c>
      <c r="L51" s="115">
        <v>0</v>
      </c>
      <c r="M51" s="115">
        <v>0</v>
      </c>
      <c r="N51" s="115">
        <v>0</v>
      </c>
      <c r="O51" s="220">
        <v>0</v>
      </c>
      <c r="P51" s="250">
        <f t="shared" si="14"/>
        <v>0</v>
      </c>
      <c r="Q51" s="241">
        <v>0</v>
      </c>
      <c r="R51" s="106">
        <v>0</v>
      </c>
      <c r="S51" s="106">
        <v>0</v>
      </c>
      <c r="T51" s="106">
        <v>0</v>
      </c>
      <c r="U51" s="106">
        <v>0</v>
      </c>
      <c r="V51" s="242">
        <v>0</v>
      </c>
      <c r="W51" s="235">
        <v>0</v>
      </c>
      <c r="X51" s="109">
        <v>0</v>
      </c>
      <c r="Y51" s="109">
        <v>0</v>
      </c>
      <c r="Z51" s="109">
        <v>0</v>
      </c>
      <c r="AA51" s="109">
        <v>0</v>
      </c>
      <c r="AB51" s="236">
        <v>0</v>
      </c>
      <c r="AC51" s="233">
        <f t="shared" si="15"/>
        <v>0</v>
      </c>
      <c r="AD51" s="7" t="e">
        <f t="shared" si="3"/>
        <v>#DIV/0!</v>
      </c>
      <c r="AE51" s="7">
        <f t="shared" si="16"/>
        <v>0</v>
      </c>
      <c r="AF51" s="7" t="e">
        <f t="shared" si="5"/>
        <v>#DIV/0!</v>
      </c>
      <c r="AG51" s="7">
        <f t="shared" si="6"/>
        <v>0</v>
      </c>
      <c r="AH51" s="7">
        <f t="shared" si="6"/>
        <v>0</v>
      </c>
      <c r="AI51" s="7">
        <f t="shared" si="7"/>
        <v>0</v>
      </c>
      <c r="AJ51" s="7">
        <f t="shared" si="7"/>
        <v>0</v>
      </c>
      <c r="AK51" s="234" t="e">
        <f t="shared" si="8"/>
        <v>#DIV/0!</v>
      </c>
      <c r="AP51" s="28"/>
      <c r="AQ51" s="28"/>
    </row>
    <row r="52" spans="1:43">
      <c r="A52" s="107">
        <v>40</v>
      </c>
      <c r="B52" s="272" t="s">
        <v>108</v>
      </c>
      <c r="C52" s="219">
        <v>0</v>
      </c>
      <c r="D52" s="115">
        <v>0</v>
      </c>
      <c r="E52" s="115">
        <v>0</v>
      </c>
      <c r="F52" s="115">
        <v>0</v>
      </c>
      <c r="G52" s="115">
        <v>0</v>
      </c>
      <c r="H52" s="220">
        <v>0</v>
      </c>
      <c r="I52" s="250">
        <f t="shared" si="13"/>
        <v>0</v>
      </c>
      <c r="J52" s="219">
        <v>0</v>
      </c>
      <c r="K52" s="115">
        <v>0</v>
      </c>
      <c r="L52" s="115">
        <v>0</v>
      </c>
      <c r="M52" s="115">
        <v>0</v>
      </c>
      <c r="N52" s="115">
        <v>0</v>
      </c>
      <c r="O52" s="220">
        <v>0</v>
      </c>
      <c r="P52" s="250">
        <f t="shared" si="14"/>
        <v>0</v>
      </c>
      <c r="Q52" s="241">
        <v>0</v>
      </c>
      <c r="R52" s="106">
        <v>0</v>
      </c>
      <c r="S52" s="106">
        <v>0</v>
      </c>
      <c r="T52" s="106">
        <v>0</v>
      </c>
      <c r="U52" s="106">
        <v>0</v>
      </c>
      <c r="V52" s="242">
        <v>0</v>
      </c>
      <c r="W52" s="235">
        <v>0</v>
      </c>
      <c r="X52" s="109">
        <v>0</v>
      </c>
      <c r="Y52" s="109">
        <v>0</v>
      </c>
      <c r="Z52" s="109">
        <v>0</v>
      </c>
      <c r="AA52" s="109">
        <v>0</v>
      </c>
      <c r="AB52" s="236">
        <v>0</v>
      </c>
      <c r="AC52" s="233">
        <f t="shared" si="15"/>
        <v>0</v>
      </c>
      <c r="AD52" s="7" t="e">
        <f t="shared" si="3"/>
        <v>#DIV/0!</v>
      </c>
      <c r="AE52" s="7">
        <f t="shared" si="16"/>
        <v>0</v>
      </c>
      <c r="AF52" s="7" t="e">
        <f t="shared" si="5"/>
        <v>#DIV/0!</v>
      </c>
      <c r="AG52" s="7">
        <f t="shared" si="6"/>
        <v>0</v>
      </c>
      <c r="AH52" s="7">
        <f t="shared" si="6"/>
        <v>0</v>
      </c>
      <c r="AI52" s="7">
        <f t="shared" si="7"/>
        <v>0</v>
      </c>
      <c r="AJ52" s="7">
        <f t="shared" si="7"/>
        <v>0</v>
      </c>
      <c r="AK52" s="234" t="e">
        <f t="shared" si="8"/>
        <v>#DIV/0!</v>
      </c>
      <c r="AP52" s="28"/>
      <c r="AQ52" s="28"/>
    </row>
    <row r="53" spans="1:43">
      <c r="A53" s="48"/>
      <c r="B53" s="211" t="s">
        <v>109</v>
      </c>
      <c r="C53" s="221">
        <f t="shared" ref="C53:AC53" si="17">SUM(C50:C52)</f>
        <v>0</v>
      </c>
      <c r="D53" s="50">
        <f t="shared" si="17"/>
        <v>0</v>
      </c>
      <c r="E53" s="50">
        <f t="shared" si="17"/>
        <v>0</v>
      </c>
      <c r="F53" s="50">
        <f t="shared" si="17"/>
        <v>0</v>
      </c>
      <c r="G53" s="50">
        <f t="shared" si="17"/>
        <v>0</v>
      </c>
      <c r="H53" s="222">
        <f t="shared" si="17"/>
        <v>0</v>
      </c>
      <c r="I53" s="222">
        <f t="shared" si="17"/>
        <v>0</v>
      </c>
      <c r="J53" s="221">
        <f t="shared" si="17"/>
        <v>0</v>
      </c>
      <c r="K53" s="50">
        <f t="shared" si="17"/>
        <v>0</v>
      </c>
      <c r="L53" s="50">
        <f t="shared" si="17"/>
        <v>0</v>
      </c>
      <c r="M53" s="50">
        <f t="shared" si="17"/>
        <v>0</v>
      </c>
      <c r="N53" s="50">
        <f t="shared" si="17"/>
        <v>0</v>
      </c>
      <c r="O53" s="222">
        <f t="shared" si="17"/>
        <v>0</v>
      </c>
      <c r="P53" s="222">
        <f t="shared" si="17"/>
        <v>0</v>
      </c>
      <c r="Q53" s="221">
        <f t="shared" si="17"/>
        <v>0</v>
      </c>
      <c r="R53" s="50">
        <f t="shared" si="17"/>
        <v>0</v>
      </c>
      <c r="S53" s="50">
        <f t="shared" si="17"/>
        <v>0</v>
      </c>
      <c r="T53" s="50">
        <f t="shared" si="17"/>
        <v>0</v>
      </c>
      <c r="U53" s="50">
        <f t="shared" si="17"/>
        <v>0</v>
      </c>
      <c r="V53" s="222">
        <f t="shared" si="17"/>
        <v>0</v>
      </c>
      <c r="W53" s="221">
        <f t="shared" si="17"/>
        <v>0</v>
      </c>
      <c r="X53" s="50">
        <f t="shared" si="17"/>
        <v>0</v>
      </c>
      <c r="Y53" s="50">
        <f t="shared" si="17"/>
        <v>0</v>
      </c>
      <c r="Z53" s="50">
        <f t="shared" si="17"/>
        <v>0</v>
      </c>
      <c r="AA53" s="50">
        <f t="shared" si="17"/>
        <v>0</v>
      </c>
      <c r="AB53" s="222">
        <f t="shared" si="17"/>
        <v>0</v>
      </c>
      <c r="AC53" s="222">
        <f t="shared" si="17"/>
        <v>0</v>
      </c>
      <c r="AD53" s="50" t="e">
        <f t="shared" si="3"/>
        <v>#DIV/0!</v>
      </c>
      <c r="AE53" s="222">
        <f>SUM(AE50:AE52)</f>
        <v>0</v>
      </c>
      <c r="AF53" s="50" t="e">
        <f t="shared" si="5"/>
        <v>#DIV/0!</v>
      </c>
      <c r="AG53" s="50">
        <f t="shared" si="6"/>
        <v>0</v>
      </c>
      <c r="AH53" s="50">
        <f t="shared" si="6"/>
        <v>0</v>
      </c>
      <c r="AI53" s="50">
        <f t="shared" si="7"/>
        <v>0</v>
      </c>
      <c r="AJ53" s="50">
        <f t="shared" si="7"/>
        <v>0</v>
      </c>
      <c r="AK53" s="222" t="e">
        <f t="shared" si="8"/>
        <v>#DIV/0!</v>
      </c>
      <c r="AP53" s="28"/>
      <c r="AQ53" s="28"/>
    </row>
    <row r="54" spans="1:43">
      <c r="A54" s="5">
        <v>41</v>
      </c>
      <c r="B54" s="271" t="s">
        <v>110</v>
      </c>
      <c r="C54" s="223">
        <v>0</v>
      </c>
      <c r="D54" s="121">
        <v>0</v>
      </c>
      <c r="E54" s="121">
        <v>0</v>
      </c>
      <c r="F54" s="121">
        <v>0</v>
      </c>
      <c r="G54" s="121">
        <v>0</v>
      </c>
      <c r="H54" s="224">
        <v>0</v>
      </c>
      <c r="I54" s="250">
        <f t="shared" si="0"/>
        <v>0</v>
      </c>
      <c r="J54" s="223">
        <v>0</v>
      </c>
      <c r="K54" s="121">
        <v>0</v>
      </c>
      <c r="L54" s="121">
        <v>0</v>
      </c>
      <c r="M54" s="121">
        <v>0</v>
      </c>
      <c r="N54" s="121">
        <v>0</v>
      </c>
      <c r="O54" s="224">
        <v>0</v>
      </c>
      <c r="P54" s="250">
        <f t="shared" si="1"/>
        <v>0</v>
      </c>
      <c r="Q54" s="239">
        <v>0</v>
      </c>
      <c r="R54" s="52">
        <v>0</v>
      </c>
      <c r="S54" s="52">
        <v>0</v>
      </c>
      <c r="T54" s="52">
        <v>0</v>
      </c>
      <c r="U54" s="52">
        <v>0</v>
      </c>
      <c r="V54" s="240">
        <v>0</v>
      </c>
      <c r="W54" s="243">
        <v>0</v>
      </c>
      <c r="X54" s="55">
        <v>0</v>
      </c>
      <c r="Y54" s="55">
        <v>0</v>
      </c>
      <c r="Z54" s="55">
        <v>0</v>
      </c>
      <c r="AA54" s="55">
        <v>0</v>
      </c>
      <c r="AB54" s="244">
        <v>0</v>
      </c>
      <c r="AC54" s="233">
        <f t="shared" si="2"/>
        <v>0</v>
      </c>
      <c r="AD54" s="7" t="e">
        <f t="shared" si="3"/>
        <v>#DIV/0!</v>
      </c>
      <c r="AE54" s="7">
        <f t="shared" si="4"/>
        <v>0</v>
      </c>
      <c r="AF54" s="7" t="e">
        <f t="shared" si="5"/>
        <v>#DIV/0!</v>
      </c>
      <c r="AG54" s="7">
        <f t="shared" si="6"/>
        <v>0</v>
      </c>
      <c r="AH54" s="7">
        <f t="shared" si="6"/>
        <v>0</v>
      </c>
      <c r="AI54" s="7">
        <f t="shared" si="7"/>
        <v>0</v>
      </c>
      <c r="AJ54" s="7">
        <f t="shared" si="7"/>
        <v>0</v>
      </c>
      <c r="AK54" s="234" t="e">
        <f t="shared" si="8"/>
        <v>#DIV/0!</v>
      </c>
      <c r="AP54" s="28"/>
      <c r="AQ54" s="28"/>
    </row>
    <row r="55" spans="1:43">
      <c r="A55" s="5">
        <v>42</v>
      </c>
      <c r="B55" s="271" t="s">
        <v>111</v>
      </c>
      <c r="C55" s="223">
        <v>15133</v>
      </c>
      <c r="D55" s="121">
        <v>12884.3</v>
      </c>
      <c r="E55" s="121">
        <v>45</v>
      </c>
      <c r="F55" s="121">
        <v>4.45</v>
      </c>
      <c r="G55" s="121">
        <v>124</v>
      </c>
      <c r="H55" s="224">
        <v>111.25</v>
      </c>
      <c r="I55" s="250">
        <f t="shared" si="0"/>
        <v>13000</v>
      </c>
      <c r="J55" s="223">
        <v>5680</v>
      </c>
      <c r="K55" s="121">
        <v>2630.7</v>
      </c>
      <c r="L55" s="121">
        <v>6</v>
      </c>
      <c r="M55" s="121">
        <v>0.55000000000000004</v>
      </c>
      <c r="N55" s="121">
        <v>14</v>
      </c>
      <c r="O55" s="224">
        <v>13.75</v>
      </c>
      <c r="P55" s="250">
        <f t="shared" si="1"/>
        <v>2645</v>
      </c>
      <c r="Q55" s="239">
        <v>14705</v>
      </c>
      <c r="R55" s="52">
        <v>16857.21</v>
      </c>
      <c r="S55" s="52">
        <v>0</v>
      </c>
      <c r="T55" s="52">
        <v>0</v>
      </c>
      <c r="U55" s="52">
        <v>0</v>
      </c>
      <c r="V55" s="240">
        <v>0</v>
      </c>
      <c r="W55" s="243">
        <v>588</v>
      </c>
      <c r="X55" s="55">
        <v>845.18</v>
      </c>
      <c r="Y55" s="55">
        <v>1</v>
      </c>
      <c r="Z55" s="55">
        <v>0.64</v>
      </c>
      <c r="AA55" s="55">
        <v>0</v>
      </c>
      <c r="AB55" s="244">
        <v>0</v>
      </c>
      <c r="AC55" s="233">
        <f t="shared" si="2"/>
        <v>16857.21</v>
      </c>
      <c r="AD55" s="7">
        <f t="shared" si="3"/>
        <v>129.67084615384613</v>
      </c>
      <c r="AE55" s="7">
        <f t="shared" si="4"/>
        <v>845.81999999999994</v>
      </c>
      <c r="AF55" s="7">
        <f t="shared" si="5"/>
        <v>31.978071833648393</v>
      </c>
      <c r="AG55" s="7">
        <f t="shared" si="6"/>
        <v>21002</v>
      </c>
      <c r="AH55" s="7">
        <f t="shared" si="6"/>
        <v>15645</v>
      </c>
      <c r="AI55" s="7">
        <f t="shared" si="7"/>
        <v>15294</v>
      </c>
      <c r="AJ55" s="7">
        <f t="shared" si="7"/>
        <v>17703.03</v>
      </c>
      <c r="AK55" s="234">
        <f t="shared" si="8"/>
        <v>113.15455417066154</v>
      </c>
      <c r="AP55" s="28"/>
      <c r="AQ55" s="28"/>
    </row>
    <row r="56" spans="1:43">
      <c r="A56" s="23" t="s">
        <v>112</v>
      </c>
      <c r="B56" s="211" t="s">
        <v>113</v>
      </c>
      <c r="C56" s="225">
        <f t="shared" ref="C56:AE56" si="18">C54+C55</f>
        <v>15133</v>
      </c>
      <c r="D56" s="105">
        <f t="shared" si="18"/>
        <v>12884.3</v>
      </c>
      <c r="E56" s="105">
        <f t="shared" si="18"/>
        <v>45</v>
      </c>
      <c r="F56" s="105">
        <f t="shared" si="18"/>
        <v>4.45</v>
      </c>
      <c r="G56" s="105">
        <f t="shared" si="18"/>
        <v>124</v>
      </c>
      <c r="H56" s="226">
        <f t="shared" si="18"/>
        <v>111.25</v>
      </c>
      <c r="I56" s="226">
        <f t="shared" si="18"/>
        <v>13000</v>
      </c>
      <c r="J56" s="225">
        <f t="shared" si="18"/>
        <v>5680</v>
      </c>
      <c r="K56" s="105">
        <f t="shared" si="18"/>
        <v>2630.7</v>
      </c>
      <c r="L56" s="105">
        <f t="shared" si="18"/>
        <v>6</v>
      </c>
      <c r="M56" s="105">
        <f t="shared" si="18"/>
        <v>0.55000000000000004</v>
      </c>
      <c r="N56" s="105">
        <f t="shared" si="18"/>
        <v>14</v>
      </c>
      <c r="O56" s="226">
        <f t="shared" si="18"/>
        <v>13.75</v>
      </c>
      <c r="P56" s="226">
        <f t="shared" si="18"/>
        <v>2645</v>
      </c>
      <c r="Q56" s="225">
        <f t="shared" si="18"/>
        <v>14705</v>
      </c>
      <c r="R56" s="105">
        <f t="shared" si="18"/>
        <v>16857.21</v>
      </c>
      <c r="S56" s="105">
        <f t="shared" si="18"/>
        <v>0</v>
      </c>
      <c r="T56" s="105">
        <f t="shared" si="18"/>
        <v>0</v>
      </c>
      <c r="U56" s="105">
        <f t="shared" si="18"/>
        <v>0</v>
      </c>
      <c r="V56" s="226">
        <f t="shared" si="18"/>
        <v>0</v>
      </c>
      <c r="W56" s="225">
        <f t="shared" si="18"/>
        <v>588</v>
      </c>
      <c r="X56" s="105">
        <f t="shared" si="18"/>
        <v>845.18</v>
      </c>
      <c r="Y56" s="105">
        <f t="shared" si="18"/>
        <v>1</v>
      </c>
      <c r="Z56" s="105">
        <f t="shared" si="18"/>
        <v>0.64</v>
      </c>
      <c r="AA56" s="105">
        <f t="shared" si="18"/>
        <v>0</v>
      </c>
      <c r="AB56" s="226">
        <f t="shared" si="18"/>
        <v>0</v>
      </c>
      <c r="AC56" s="226">
        <f t="shared" si="18"/>
        <v>16857.21</v>
      </c>
      <c r="AD56" s="105">
        <f t="shared" si="3"/>
        <v>129.67084615384613</v>
      </c>
      <c r="AE56" s="226">
        <f t="shared" si="18"/>
        <v>845.81999999999994</v>
      </c>
      <c r="AF56" s="105">
        <f t="shared" si="5"/>
        <v>31.978071833648393</v>
      </c>
      <c r="AG56" s="105">
        <f t="shared" si="6"/>
        <v>21002</v>
      </c>
      <c r="AH56" s="105">
        <f t="shared" si="6"/>
        <v>15645</v>
      </c>
      <c r="AI56" s="105">
        <f t="shared" si="7"/>
        <v>15294</v>
      </c>
      <c r="AJ56" s="105">
        <f t="shared" si="7"/>
        <v>17703.03</v>
      </c>
      <c r="AK56" s="226">
        <f t="shared" si="8"/>
        <v>113.15455417066154</v>
      </c>
      <c r="AP56" s="28"/>
      <c r="AQ56" s="28"/>
    </row>
    <row r="57" spans="1:43">
      <c r="A57" s="5">
        <v>43</v>
      </c>
      <c r="B57" s="271" t="s">
        <v>114</v>
      </c>
      <c r="C57" s="223">
        <v>69372</v>
      </c>
      <c r="D57" s="121">
        <v>60112.85</v>
      </c>
      <c r="E57" s="121">
        <v>221</v>
      </c>
      <c r="F57" s="121">
        <v>22.25</v>
      </c>
      <c r="G57" s="121">
        <v>402</v>
      </c>
      <c r="H57" s="224">
        <v>364.9</v>
      </c>
      <c r="I57" s="250">
        <f t="shared" si="0"/>
        <v>60500</v>
      </c>
      <c r="J57" s="223">
        <v>923</v>
      </c>
      <c r="K57" s="126">
        <v>10832.15</v>
      </c>
      <c r="L57" s="126">
        <v>28</v>
      </c>
      <c r="M57" s="126">
        <v>2.75</v>
      </c>
      <c r="N57" s="126">
        <v>50</v>
      </c>
      <c r="O57" s="232">
        <v>45.1</v>
      </c>
      <c r="P57" s="250">
        <f t="shared" si="1"/>
        <v>10880</v>
      </c>
      <c r="Q57" s="243">
        <v>54383</v>
      </c>
      <c r="R57" s="55">
        <v>52363.8</v>
      </c>
      <c r="S57" s="55">
        <v>0</v>
      </c>
      <c r="T57" s="55">
        <v>0</v>
      </c>
      <c r="U57" s="55">
        <v>0</v>
      </c>
      <c r="V57" s="244">
        <v>0</v>
      </c>
      <c r="W57" s="243">
        <v>22</v>
      </c>
      <c r="X57" s="55">
        <v>1</v>
      </c>
      <c r="Y57" s="55">
        <v>0</v>
      </c>
      <c r="Z57" s="55">
        <v>0</v>
      </c>
      <c r="AA57" s="55">
        <v>0</v>
      </c>
      <c r="AB57" s="244">
        <v>0</v>
      </c>
      <c r="AC57" s="233">
        <f t="shared" si="2"/>
        <v>52363.8</v>
      </c>
      <c r="AD57" s="55">
        <f t="shared" si="3"/>
        <v>86.551735537190083</v>
      </c>
      <c r="AE57" s="7">
        <f t="shared" si="4"/>
        <v>1</v>
      </c>
      <c r="AF57" s="55">
        <f t="shared" si="5"/>
        <v>9.1911764705882356E-3</v>
      </c>
      <c r="AG57" s="55">
        <f t="shared" si="6"/>
        <v>70996</v>
      </c>
      <c r="AH57" s="55">
        <f t="shared" si="6"/>
        <v>71380</v>
      </c>
      <c r="AI57" s="55">
        <f t="shared" si="7"/>
        <v>54405</v>
      </c>
      <c r="AJ57" s="55">
        <f t="shared" si="7"/>
        <v>52364.800000000003</v>
      </c>
      <c r="AK57" s="244">
        <f t="shared" si="8"/>
        <v>73.360605211543856</v>
      </c>
      <c r="AP57" s="28"/>
      <c r="AQ57" s="28"/>
    </row>
    <row r="58" spans="1:43">
      <c r="A58" s="23" t="s">
        <v>115</v>
      </c>
      <c r="B58" s="211" t="s">
        <v>116</v>
      </c>
      <c r="C58" s="221">
        <f t="shared" ref="C58:AE58" si="19">C57</f>
        <v>69372</v>
      </c>
      <c r="D58" s="50">
        <f t="shared" si="19"/>
        <v>60112.85</v>
      </c>
      <c r="E58" s="50">
        <f t="shared" si="19"/>
        <v>221</v>
      </c>
      <c r="F58" s="50">
        <f t="shared" si="19"/>
        <v>22.25</v>
      </c>
      <c r="G58" s="50">
        <f t="shared" si="19"/>
        <v>402</v>
      </c>
      <c r="H58" s="222">
        <f t="shared" si="19"/>
        <v>364.9</v>
      </c>
      <c r="I58" s="222">
        <f t="shared" si="19"/>
        <v>60500</v>
      </c>
      <c r="J58" s="221">
        <f t="shared" si="19"/>
        <v>923</v>
      </c>
      <c r="K58" s="50">
        <f t="shared" si="19"/>
        <v>10832.15</v>
      </c>
      <c r="L58" s="50">
        <f t="shared" si="19"/>
        <v>28</v>
      </c>
      <c r="M58" s="50">
        <f t="shared" si="19"/>
        <v>2.75</v>
      </c>
      <c r="N58" s="50">
        <f t="shared" si="19"/>
        <v>50</v>
      </c>
      <c r="O58" s="222">
        <f t="shared" si="19"/>
        <v>45.1</v>
      </c>
      <c r="P58" s="222">
        <f t="shared" si="19"/>
        <v>10880</v>
      </c>
      <c r="Q58" s="221">
        <f t="shared" si="19"/>
        <v>54383</v>
      </c>
      <c r="R58" s="50">
        <f t="shared" si="19"/>
        <v>52363.8</v>
      </c>
      <c r="S58" s="50">
        <f t="shared" si="19"/>
        <v>0</v>
      </c>
      <c r="T58" s="50">
        <f t="shared" si="19"/>
        <v>0</v>
      </c>
      <c r="U58" s="50">
        <f t="shared" si="19"/>
        <v>0</v>
      </c>
      <c r="V58" s="222">
        <f t="shared" si="19"/>
        <v>0</v>
      </c>
      <c r="W58" s="221">
        <f t="shared" si="19"/>
        <v>22</v>
      </c>
      <c r="X58" s="50">
        <f t="shared" si="19"/>
        <v>1</v>
      </c>
      <c r="Y58" s="50">
        <f t="shared" si="19"/>
        <v>0</v>
      </c>
      <c r="Z58" s="50">
        <f t="shared" si="19"/>
        <v>0</v>
      </c>
      <c r="AA58" s="50">
        <f t="shared" si="19"/>
        <v>0</v>
      </c>
      <c r="AB58" s="222">
        <f t="shared" si="19"/>
        <v>0</v>
      </c>
      <c r="AC58" s="222">
        <f t="shared" si="19"/>
        <v>52363.8</v>
      </c>
      <c r="AD58" s="50">
        <f t="shared" si="3"/>
        <v>86.551735537190083</v>
      </c>
      <c r="AE58" s="222">
        <f t="shared" si="19"/>
        <v>1</v>
      </c>
      <c r="AF58" s="50">
        <f t="shared" si="5"/>
        <v>9.1911764705882356E-3</v>
      </c>
      <c r="AG58" s="50">
        <f t="shared" si="6"/>
        <v>70996</v>
      </c>
      <c r="AH58" s="50">
        <f t="shared" si="6"/>
        <v>71380</v>
      </c>
      <c r="AI58" s="50">
        <f t="shared" si="7"/>
        <v>54405</v>
      </c>
      <c r="AJ58" s="50">
        <f t="shared" si="7"/>
        <v>52364.800000000003</v>
      </c>
      <c r="AK58" s="222">
        <f t="shared" si="8"/>
        <v>73.360605211543856</v>
      </c>
      <c r="AP58" s="28"/>
      <c r="AQ58" s="28"/>
    </row>
    <row r="59" spans="1:43">
      <c r="A59" s="25" t="s">
        <v>117</v>
      </c>
      <c r="B59" s="215" t="s">
        <v>118</v>
      </c>
      <c r="C59" s="227">
        <f t="shared" ref="C59:AC59" si="20">C67</f>
        <v>0</v>
      </c>
      <c r="D59" s="227">
        <f t="shared" si="20"/>
        <v>0</v>
      </c>
      <c r="E59" s="227">
        <f t="shared" si="20"/>
        <v>0</v>
      </c>
      <c r="F59" s="227">
        <f t="shared" si="20"/>
        <v>0</v>
      </c>
      <c r="G59" s="227">
        <f t="shared" si="20"/>
        <v>0</v>
      </c>
      <c r="H59" s="227">
        <f t="shared" si="20"/>
        <v>0</v>
      </c>
      <c r="I59" s="227">
        <f t="shared" si="20"/>
        <v>0</v>
      </c>
      <c r="J59" s="227">
        <f t="shared" si="20"/>
        <v>0</v>
      </c>
      <c r="K59" s="227">
        <f t="shared" si="20"/>
        <v>0</v>
      </c>
      <c r="L59" s="227">
        <f t="shared" si="20"/>
        <v>0</v>
      </c>
      <c r="M59" s="227">
        <f t="shared" si="20"/>
        <v>0</v>
      </c>
      <c r="N59" s="227">
        <f t="shared" si="20"/>
        <v>0</v>
      </c>
      <c r="O59" s="227">
        <f t="shared" si="20"/>
        <v>0</v>
      </c>
      <c r="P59" s="227">
        <f t="shared" si="20"/>
        <v>0</v>
      </c>
      <c r="Q59" s="227">
        <f t="shared" si="20"/>
        <v>0</v>
      </c>
      <c r="R59" s="227">
        <f t="shared" si="20"/>
        <v>0</v>
      </c>
      <c r="S59" s="227">
        <f t="shared" si="20"/>
        <v>0</v>
      </c>
      <c r="T59" s="227">
        <f t="shared" si="20"/>
        <v>0</v>
      </c>
      <c r="U59" s="227">
        <f t="shared" si="20"/>
        <v>0</v>
      </c>
      <c r="V59" s="227">
        <f t="shared" si="20"/>
        <v>0</v>
      </c>
      <c r="W59" s="227">
        <f t="shared" si="20"/>
        <v>0</v>
      </c>
      <c r="X59" s="227">
        <f t="shared" si="20"/>
        <v>0</v>
      </c>
      <c r="Y59" s="227">
        <f t="shared" si="20"/>
        <v>0</v>
      </c>
      <c r="Z59" s="227">
        <f t="shared" si="20"/>
        <v>0</v>
      </c>
      <c r="AA59" s="227">
        <f t="shared" si="20"/>
        <v>0</v>
      </c>
      <c r="AB59" s="227">
        <f t="shared" si="20"/>
        <v>0</v>
      </c>
      <c r="AC59" s="227">
        <f t="shared" si="20"/>
        <v>0</v>
      </c>
      <c r="AD59" s="117" t="e">
        <f t="shared" si="3"/>
        <v>#DIV/0!</v>
      </c>
      <c r="AE59" s="7">
        <f t="shared" si="4"/>
        <v>0</v>
      </c>
      <c r="AF59" s="117" t="e">
        <f t="shared" si="5"/>
        <v>#DIV/0!</v>
      </c>
      <c r="AG59" s="117">
        <f t="shared" si="6"/>
        <v>0</v>
      </c>
      <c r="AH59" s="117">
        <f t="shared" si="6"/>
        <v>0</v>
      </c>
      <c r="AI59" s="117">
        <f t="shared" si="7"/>
        <v>0</v>
      </c>
      <c r="AJ59" s="117">
        <f t="shared" si="7"/>
        <v>0</v>
      </c>
      <c r="AK59" s="228" t="e">
        <f t="shared" si="8"/>
        <v>#DIV/0!</v>
      </c>
      <c r="AP59" s="28"/>
      <c r="AQ59" s="28"/>
    </row>
    <row r="60" spans="1:43">
      <c r="A60" s="23" t="s">
        <v>119</v>
      </c>
      <c r="B60" s="211" t="s">
        <v>120</v>
      </c>
      <c r="C60" s="221">
        <f t="shared" ref="C60:AE60" si="21">C59</f>
        <v>0</v>
      </c>
      <c r="D60" s="50">
        <f t="shared" si="21"/>
        <v>0</v>
      </c>
      <c r="E60" s="50">
        <f t="shared" si="21"/>
        <v>0</v>
      </c>
      <c r="F60" s="50">
        <f t="shared" si="21"/>
        <v>0</v>
      </c>
      <c r="G60" s="50">
        <f t="shared" si="21"/>
        <v>0</v>
      </c>
      <c r="H60" s="222">
        <f t="shared" si="21"/>
        <v>0</v>
      </c>
      <c r="I60" s="222">
        <f t="shared" si="21"/>
        <v>0</v>
      </c>
      <c r="J60" s="221">
        <f t="shared" si="21"/>
        <v>0</v>
      </c>
      <c r="K60" s="50">
        <f t="shared" si="21"/>
        <v>0</v>
      </c>
      <c r="L60" s="50">
        <f t="shared" si="21"/>
        <v>0</v>
      </c>
      <c r="M60" s="50">
        <f t="shared" si="21"/>
        <v>0</v>
      </c>
      <c r="N60" s="50">
        <f t="shared" si="21"/>
        <v>0</v>
      </c>
      <c r="O60" s="222">
        <f t="shared" si="21"/>
        <v>0</v>
      </c>
      <c r="P60" s="222">
        <f t="shared" si="21"/>
        <v>0</v>
      </c>
      <c r="Q60" s="221">
        <f t="shared" si="21"/>
        <v>0</v>
      </c>
      <c r="R60" s="50">
        <f t="shared" si="21"/>
        <v>0</v>
      </c>
      <c r="S60" s="50">
        <f t="shared" si="21"/>
        <v>0</v>
      </c>
      <c r="T60" s="50">
        <f t="shared" si="21"/>
        <v>0</v>
      </c>
      <c r="U60" s="50">
        <f t="shared" si="21"/>
        <v>0</v>
      </c>
      <c r="V60" s="222">
        <f t="shared" si="21"/>
        <v>0</v>
      </c>
      <c r="W60" s="221">
        <f t="shared" si="21"/>
        <v>0</v>
      </c>
      <c r="X60" s="50">
        <f t="shared" si="21"/>
        <v>0</v>
      </c>
      <c r="Y60" s="50">
        <f t="shared" si="21"/>
        <v>0</v>
      </c>
      <c r="Z60" s="50">
        <f t="shared" si="21"/>
        <v>0</v>
      </c>
      <c r="AA60" s="50">
        <f t="shared" si="21"/>
        <v>0</v>
      </c>
      <c r="AB60" s="222">
        <f t="shared" si="21"/>
        <v>0</v>
      </c>
      <c r="AC60" s="222">
        <f t="shared" si="21"/>
        <v>0</v>
      </c>
      <c r="AD60" s="50" t="e">
        <f t="shared" si="3"/>
        <v>#DIV/0!</v>
      </c>
      <c r="AE60" s="222">
        <f t="shared" si="21"/>
        <v>0</v>
      </c>
      <c r="AF60" s="50" t="e">
        <f t="shared" si="5"/>
        <v>#DIV/0!</v>
      </c>
      <c r="AG60" s="50">
        <f t="shared" si="6"/>
        <v>0</v>
      </c>
      <c r="AH60" s="50">
        <f t="shared" si="6"/>
        <v>0</v>
      </c>
      <c r="AI60" s="50">
        <f t="shared" si="7"/>
        <v>0</v>
      </c>
      <c r="AJ60" s="50">
        <f t="shared" si="7"/>
        <v>0</v>
      </c>
      <c r="AK60" s="222" t="e">
        <f t="shared" si="8"/>
        <v>#DIV/0!</v>
      </c>
      <c r="AP60" s="28"/>
      <c r="AQ60" s="28"/>
    </row>
    <row r="61" spans="1:43">
      <c r="A61" s="49"/>
      <c r="B61" s="216" t="s">
        <v>121</v>
      </c>
      <c r="C61" s="229">
        <f>C21+C38+C47+C49+C53+C56+C58+C60</f>
        <v>146605</v>
      </c>
      <c r="D61" s="230">
        <f t="shared" ref="D61:AE61" si="22">D21+D38+D47+D49+D53+D56+D58+D60</f>
        <v>126645.6</v>
      </c>
      <c r="E61" s="230">
        <f t="shared" si="22"/>
        <v>445</v>
      </c>
      <c r="F61" s="230">
        <f t="shared" si="22"/>
        <v>44.5</v>
      </c>
      <c r="G61" s="230">
        <f t="shared" si="22"/>
        <v>900</v>
      </c>
      <c r="H61" s="231">
        <f t="shared" si="22"/>
        <v>809.89999999999986</v>
      </c>
      <c r="I61" s="231">
        <f t="shared" si="22"/>
        <v>127500</v>
      </c>
      <c r="J61" s="229">
        <f t="shared" si="22"/>
        <v>12876</v>
      </c>
      <c r="K61" s="230">
        <f t="shared" si="22"/>
        <v>22394.400000000001</v>
      </c>
      <c r="L61" s="230">
        <f t="shared" si="22"/>
        <v>55</v>
      </c>
      <c r="M61" s="230">
        <f t="shared" si="22"/>
        <v>5.5</v>
      </c>
      <c r="N61" s="230">
        <f t="shared" si="22"/>
        <v>119</v>
      </c>
      <c r="O61" s="231">
        <f t="shared" si="22"/>
        <v>100.1</v>
      </c>
      <c r="P61" s="231">
        <f t="shared" si="22"/>
        <v>22500</v>
      </c>
      <c r="Q61" s="229">
        <f t="shared" si="22"/>
        <v>106020</v>
      </c>
      <c r="R61" s="230">
        <f t="shared" si="22"/>
        <v>112880.39000000001</v>
      </c>
      <c r="S61" s="230">
        <f t="shared" si="22"/>
        <v>2</v>
      </c>
      <c r="T61" s="230">
        <f t="shared" si="22"/>
        <v>0.17</v>
      </c>
      <c r="U61" s="230">
        <f t="shared" si="22"/>
        <v>364</v>
      </c>
      <c r="V61" s="231">
        <f t="shared" si="22"/>
        <v>301.93</v>
      </c>
      <c r="W61" s="229">
        <f t="shared" si="22"/>
        <v>9940</v>
      </c>
      <c r="X61" s="230">
        <f t="shared" si="22"/>
        <v>13848.150000000001</v>
      </c>
      <c r="Y61" s="230">
        <f t="shared" si="22"/>
        <v>3</v>
      </c>
      <c r="Z61" s="230">
        <f t="shared" si="22"/>
        <v>0.81</v>
      </c>
      <c r="AA61" s="230">
        <f t="shared" si="22"/>
        <v>309</v>
      </c>
      <c r="AB61" s="231">
        <f t="shared" si="22"/>
        <v>302.97000000000003</v>
      </c>
      <c r="AC61" s="231">
        <f t="shared" si="22"/>
        <v>113182.49</v>
      </c>
      <c r="AD61" s="230">
        <f t="shared" si="3"/>
        <v>88.770580392156859</v>
      </c>
      <c r="AE61" s="231">
        <f t="shared" si="22"/>
        <v>12383.552702702702</v>
      </c>
      <c r="AF61" s="230">
        <f t="shared" si="5"/>
        <v>62.897466666666666</v>
      </c>
      <c r="AG61" s="230">
        <f t="shared" si="6"/>
        <v>161000</v>
      </c>
      <c r="AH61" s="230">
        <f t="shared" si="6"/>
        <v>150000</v>
      </c>
      <c r="AI61" s="230">
        <f t="shared" si="7"/>
        <v>116638</v>
      </c>
      <c r="AJ61" s="230">
        <f t="shared" si="7"/>
        <v>127334.42000000001</v>
      </c>
      <c r="AK61" s="231">
        <f t="shared" si="8"/>
        <v>84.889613333333344</v>
      </c>
      <c r="AP61" s="28"/>
      <c r="AQ61" s="28"/>
    </row>
    <row r="62" spans="1:43">
      <c r="A62" s="11"/>
      <c r="B62" s="11"/>
      <c r="C62" s="12"/>
      <c r="D62" s="12"/>
      <c r="E62" s="12"/>
      <c r="F62" s="12"/>
      <c r="G62" s="12"/>
      <c r="H62" s="12"/>
      <c r="I62" s="12"/>
      <c r="J62" s="12"/>
      <c r="K62" s="12"/>
      <c r="L62" s="12"/>
      <c r="M62" s="12"/>
      <c r="N62" s="12"/>
      <c r="O62" s="12"/>
      <c r="P62" s="12"/>
      <c r="Q62" s="12"/>
      <c r="R62" s="12"/>
      <c r="S62" s="12"/>
      <c r="T62" s="12"/>
      <c r="U62" s="12"/>
      <c r="V62" s="12"/>
      <c r="W62" s="12"/>
      <c r="X62" s="12"/>
      <c r="Y62" s="12"/>
      <c r="Z62" s="12"/>
      <c r="AA62" s="12"/>
      <c r="AB62" s="12"/>
      <c r="AC62" s="12"/>
      <c r="AD62" s="12"/>
      <c r="AE62" s="12"/>
      <c r="AF62" s="12"/>
      <c r="AG62" s="12"/>
      <c r="AH62" s="12"/>
      <c r="AI62" s="12"/>
      <c r="AJ62" s="12"/>
      <c r="AK62" s="12"/>
    </row>
    <row r="63" spans="1:43">
      <c r="A63" s="397" t="s">
        <v>118</v>
      </c>
      <c r="B63" s="397"/>
      <c r="C63" s="397"/>
      <c r="D63" s="397"/>
      <c r="E63" s="397"/>
      <c r="F63" s="397"/>
      <c r="G63" s="397"/>
      <c r="H63" s="397"/>
      <c r="I63" s="397"/>
      <c r="J63" s="397"/>
      <c r="K63" s="397"/>
      <c r="L63" s="397"/>
      <c r="M63" s="397"/>
      <c r="N63" s="397"/>
      <c r="O63" s="397"/>
      <c r="P63" s="397"/>
      <c r="Q63" s="397"/>
      <c r="R63" s="397"/>
      <c r="S63" s="397"/>
      <c r="T63" s="397"/>
      <c r="U63" s="397"/>
      <c r="V63" s="397"/>
      <c r="W63" s="397"/>
      <c r="X63" s="397"/>
      <c r="Y63" s="397"/>
      <c r="Z63" s="397"/>
      <c r="AA63" s="397"/>
      <c r="AB63" s="397"/>
      <c r="AC63" s="397"/>
      <c r="AD63" s="397"/>
      <c r="AE63" s="397"/>
      <c r="AF63" s="397"/>
      <c r="AG63" s="397"/>
      <c r="AH63" s="397"/>
      <c r="AI63" s="397"/>
      <c r="AJ63" s="397"/>
      <c r="AK63" s="397"/>
    </row>
    <row r="64" spans="1:43" ht="15">
      <c r="A64" s="13">
        <v>44</v>
      </c>
      <c r="B64" s="206" t="s">
        <v>122</v>
      </c>
      <c r="C64" s="43"/>
      <c r="D64" s="43"/>
      <c r="E64" s="43"/>
      <c r="F64" s="43"/>
      <c r="G64" s="43"/>
      <c r="H64" s="43"/>
      <c r="I64" s="250">
        <f t="shared" ref="I64:I66" si="23">D64+F64+H64</f>
        <v>0</v>
      </c>
      <c r="J64" s="43"/>
      <c r="K64" s="43"/>
      <c r="L64" s="43"/>
      <c r="M64" s="43"/>
      <c r="N64" s="43"/>
      <c r="O64" s="43"/>
      <c r="P64" s="250">
        <f t="shared" ref="P64:P66" si="24">K64+M64+O64</f>
        <v>0</v>
      </c>
      <c r="Q64" s="43"/>
      <c r="R64" s="43"/>
      <c r="S64" s="43"/>
      <c r="T64" s="43"/>
      <c r="U64" s="43"/>
      <c r="V64" s="43"/>
      <c r="W64" s="43"/>
      <c r="X64" s="43"/>
      <c r="Y64" s="43"/>
      <c r="Z64" s="43"/>
      <c r="AA64" s="43"/>
      <c r="AB64" s="43"/>
      <c r="AC64" s="233">
        <f t="shared" ref="AC64:AC66" si="25">R64+T64+V64</f>
        <v>0</v>
      </c>
      <c r="AD64" s="7" t="e">
        <f t="shared" ref="AD64:AD67" si="26">(R64+T64+V64)/(D64+F64+H64)*100</f>
        <v>#DIV/0!</v>
      </c>
      <c r="AE64" s="7">
        <f t="shared" ref="AE64:AE66" si="27">X64+Z64+AB64</f>
        <v>0</v>
      </c>
      <c r="AF64" s="7" t="e">
        <f t="shared" ref="AF64:AF67" si="28">(X64+Z64+AB64)/(K64+M64+O64)*100</f>
        <v>#DIV/0!</v>
      </c>
      <c r="AG64" s="7">
        <f t="shared" ref="AG64:AG67" si="29">C64+E64+G64+J64+L64+N64</f>
        <v>0</v>
      </c>
      <c r="AH64" s="7">
        <f t="shared" ref="AH64:AH67" si="30">D64+F64+H64+K64+M64+O64</f>
        <v>0</v>
      </c>
      <c r="AI64" s="7">
        <f t="shared" ref="AI64:AI67" si="31">Q64+S64+U64+W64+Y64+AA64</f>
        <v>0</v>
      </c>
      <c r="AJ64" s="7">
        <f t="shared" ref="AJ64:AJ67" si="32">R64+T64+V64+X64+Z64+AB64</f>
        <v>0</v>
      </c>
      <c r="AK64" s="7" t="e">
        <f t="shared" ref="AK64:AK67" si="33">AJ64/AH64*100</f>
        <v>#DIV/0!</v>
      </c>
    </row>
    <row r="65" spans="1:37" ht="15">
      <c r="A65" s="13">
        <v>45</v>
      </c>
      <c r="B65" s="206" t="s">
        <v>123</v>
      </c>
      <c r="C65" s="43"/>
      <c r="D65" s="43"/>
      <c r="E65" s="43"/>
      <c r="F65" s="43"/>
      <c r="G65" s="43"/>
      <c r="H65" s="43"/>
      <c r="I65" s="250">
        <f t="shared" si="23"/>
        <v>0</v>
      </c>
      <c r="J65" s="43"/>
      <c r="K65" s="43"/>
      <c r="L65" s="43"/>
      <c r="M65" s="43"/>
      <c r="N65" s="43"/>
      <c r="O65" s="43"/>
      <c r="P65" s="250">
        <f t="shared" si="24"/>
        <v>0</v>
      </c>
      <c r="Q65" s="43"/>
      <c r="R65" s="43"/>
      <c r="S65" s="43"/>
      <c r="T65" s="43"/>
      <c r="U65" s="43"/>
      <c r="V65" s="43"/>
      <c r="W65" s="43"/>
      <c r="X65" s="43"/>
      <c r="Y65" s="43"/>
      <c r="Z65" s="43"/>
      <c r="AA65" s="43"/>
      <c r="AB65" s="43"/>
      <c r="AC65" s="233">
        <f t="shared" si="25"/>
        <v>0</v>
      </c>
      <c r="AD65" s="7" t="e">
        <f t="shared" si="26"/>
        <v>#DIV/0!</v>
      </c>
      <c r="AE65" s="7">
        <f t="shared" si="27"/>
        <v>0</v>
      </c>
      <c r="AF65" s="7" t="e">
        <f t="shared" si="28"/>
        <v>#DIV/0!</v>
      </c>
      <c r="AG65" s="7">
        <f t="shared" si="29"/>
        <v>0</v>
      </c>
      <c r="AH65" s="7">
        <f t="shared" si="30"/>
        <v>0</v>
      </c>
      <c r="AI65" s="7">
        <f t="shared" si="31"/>
        <v>0</v>
      </c>
      <c r="AJ65" s="7">
        <f t="shared" si="32"/>
        <v>0</v>
      </c>
      <c r="AK65" s="7" t="e">
        <f t="shared" si="33"/>
        <v>#DIV/0!</v>
      </c>
    </row>
    <row r="66" spans="1:37" ht="15">
      <c r="A66" s="13">
        <v>46</v>
      </c>
      <c r="B66" s="206" t="s">
        <v>124</v>
      </c>
      <c r="C66" s="43"/>
      <c r="D66" s="43"/>
      <c r="E66" s="43"/>
      <c r="F66" s="43"/>
      <c r="G66" s="43"/>
      <c r="H66" s="43"/>
      <c r="I66" s="250">
        <f t="shared" si="23"/>
        <v>0</v>
      </c>
      <c r="J66" s="43"/>
      <c r="K66" s="43"/>
      <c r="L66" s="43"/>
      <c r="M66" s="43"/>
      <c r="N66" s="43"/>
      <c r="O66" s="43"/>
      <c r="P66" s="250">
        <f t="shared" si="24"/>
        <v>0</v>
      </c>
      <c r="Q66" s="43"/>
      <c r="R66" s="43"/>
      <c r="S66" s="43"/>
      <c r="T66" s="43"/>
      <c r="U66" s="43"/>
      <c r="V66" s="43"/>
      <c r="W66" s="43"/>
      <c r="X66" s="43"/>
      <c r="Y66" s="43"/>
      <c r="Z66" s="43"/>
      <c r="AA66" s="43"/>
      <c r="AB66" s="43"/>
      <c r="AC66" s="233">
        <f t="shared" si="25"/>
        <v>0</v>
      </c>
      <c r="AD66" s="7" t="e">
        <f t="shared" si="26"/>
        <v>#DIV/0!</v>
      </c>
      <c r="AE66" s="7">
        <f t="shared" si="27"/>
        <v>0</v>
      </c>
      <c r="AF66" s="7" t="e">
        <f t="shared" si="28"/>
        <v>#DIV/0!</v>
      </c>
      <c r="AG66" s="7">
        <f t="shared" si="29"/>
        <v>0</v>
      </c>
      <c r="AH66" s="7">
        <f t="shared" si="30"/>
        <v>0</v>
      </c>
      <c r="AI66" s="7">
        <f t="shared" si="31"/>
        <v>0</v>
      </c>
      <c r="AJ66" s="7">
        <f t="shared" si="32"/>
        <v>0</v>
      </c>
      <c r="AK66" s="7" t="e">
        <f t="shared" si="33"/>
        <v>#DIV/0!</v>
      </c>
    </row>
    <row r="67" spans="1:37">
      <c r="A67" s="14"/>
      <c r="B67" s="18" t="s">
        <v>10</v>
      </c>
      <c r="C67" s="9">
        <f>SUM(C64:C66)</f>
        <v>0</v>
      </c>
      <c r="D67" s="9">
        <f t="shared" ref="D67:AE67" si="34">SUM(D64:D66)</f>
        <v>0</v>
      </c>
      <c r="E67" s="9">
        <f t="shared" si="34"/>
        <v>0</v>
      </c>
      <c r="F67" s="9">
        <f t="shared" si="34"/>
        <v>0</v>
      </c>
      <c r="G67" s="9">
        <f t="shared" si="34"/>
        <v>0</v>
      </c>
      <c r="H67" s="9">
        <f t="shared" si="34"/>
        <v>0</v>
      </c>
      <c r="I67" s="9">
        <f t="shared" si="34"/>
        <v>0</v>
      </c>
      <c r="J67" s="9">
        <f t="shared" si="34"/>
        <v>0</v>
      </c>
      <c r="K67" s="9">
        <f t="shared" si="34"/>
        <v>0</v>
      </c>
      <c r="L67" s="9">
        <f t="shared" si="34"/>
        <v>0</v>
      </c>
      <c r="M67" s="9">
        <f t="shared" si="34"/>
        <v>0</v>
      </c>
      <c r="N67" s="9">
        <f t="shared" si="34"/>
        <v>0</v>
      </c>
      <c r="O67" s="9">
        <f t="shared" si="34"/>
        <v>0</v>
      </c>
      <c r="P67" s="9">
        <f t="shared" si="34"/>
        <v>0</v>
      </c>
      <c r="Q67" s="9">
        <f t="shared" si="34"/>
        <v>0</v>
      </c>
      <c r="R67" s="9">
        <f t="shared" si="34"/>
        <v>0</v>
      </c>
      <c r="S67" s="9">
        <f t="shared" si="34"/>
        <v>0</v>
      </c>
      <c r="T67" s="9">
        <f t="shared" si="34"/>
        <v>0</v>
      </c>
      <c r="U67" s="9">
        <f t="shared" si="34"/>
        <v>0</v>
      </c>
      <c r="V67" s="9">
        <f t="shared" si="34"/>
        <v>0</v>
      </c>
      <c r="W67" s="9">
        <f t="shared" si="34"/>
        <v>0</v>
      </c>
      <c r="X67" s="9">
        <f t="shared" si="34"/>
        <v>0</v>
      </c>
      <c r="Y67" s="9">
        <f t="shared" si="34"/>
        <v>0</v>
      </c>
      <c r="Z67" s="9">
        <f t="shared" si="34"/>
        <v>0</v>
      </c>
      <c r="AA67" s="9">
        <f t="shared" si="34"/>
        <v>0</v>
      </c>
      <c r="AB67" s="9">
        <f t="shared" si="34"/>
        <v>0</v>
      </c>
      <c r="AC67" s="9">
        <f t="shared" si="34"/>
        <v>0</v>
      </c>
      <c r="AD67" s="9" t="e">
        <f t="shared" si="26"/>
        <v>#DIV/0!</v>
      </c>
      <c r="AE67" s="9">
        <f t="shared" si="34"/>
        <v>0</v>
      </c>
      <c r="AF67" s="9" t="e">
        <f t="shared" si="28"/>
        <v>#DIV/0!</v>
      </c>
      <c r="AG67" s="9">
        <f t="shared" si="29"/>
        <v>0</v>
      </c>
      <c r="AH67" s="9">
        <f t="shared" si="30"/>
        <v>0</v>
      </c>
      <c r="AI67" s="9">
        <f t="shared" si="31"/>
        <v>0</v>
      </c>
      <c r="AJ67" s="9">
        <f t="shared" si="32"/>
        <v>0</v>
      </c>
      <c r="AK67" s="9" t="e">
        <f t="shared" si="33"/>
        <v>#DIV/0!</v>
      </c>
    </row>
    <row r="69" spans="1:37">
      <c r="C69" s="260" t="s">
        <v>247</v>
      </c>
      <c r="D69" s="261" t="s">
        <v>248</v>
      </c>
      <c r="AG69" s="125"/>
      <c r="AH69" s="203"/>
    </row>
    <row r="70" spans="1:37">
      <c r="D70" s="261" t="s">
        <v>249</v>
      </c>
      <c r="L70" s="132"/>
      <c r="M70" s="132"/>
      <c r="N70" s="132"/>
      <c r="O70" s="132"/>
      <c r="P70" s="132"/>
      <c r="AG70" s="28"/>
      <c r="AH70" s="28"/>
    </row>
    <row r="71" spans="1:37"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</row>
  </sheetData>
  <mergeCells count="32">
    <mergeCell ref="A63:AK63"/>
    <mergeCell ref="AG5:AK5"/>
    <mergeCell ref="A5:A8"/>
    <mergeCell ref="B5:B8"/>
    <mergeCell ref="AK6:AK8"/>
    <mergeCell ref="C7:D7"/>
    <mergeCell ref="AI6:AJ7"/>
    <mergeCell ref="C5:O5"/>
    <mergeCell ref="Q5:AB5"/>
    <mergeCell ref="C6:I6"/>
    <mergeCell ref="J6:P6"/>
    <mergeCell ref="AC5:AF5"/>
    <mergeCell ref="AC6:AD7"/>
    <mergeCell ref="AE6:AF7"/>
    <mergeCell ref="AG6:AH7"/>
    <mergeCell ref="U7:V7"/>
    <mergeCell ref="A1:AK1"/>
    <mergeCell ref="A2:AK2"/>
    <mergeCell ref="A3:AK3"/>
    <mergeCell ref="AG4:AK4"/>
    <mergeCell ref="E7:F7"/>
    <mergeCell ref="G7:H7"/>
    <mergeCell ref="J7:K7"/>
    <mergeCell ref="L7:M7"/>
    <mergeCell ref="N7:O7"/>
    <mergeCell ref="Q6:V6"/>
    <mergeCell ref="W6:AB6"/>
    <mergeCell ref="Q7:R7"/>
    <mergeCell ref="S7:T7"/>
    <mergeCell ref="W7:X7"/>
    <mergeCell ref="Y7:Z7"/>
    <mergeCell ref="AA7:AB7"/>
  </mergeCells>
  <phoneticPr fontId="3" type="noConversion"/>
  <dataValidations count="3">
    <dataValidation type="whole" allowBlank="1" showInputMessage="1" showErrorMessage="1" sqref="AG69:AH69 C21:AC21 W13:AB13 Q57 C47:AC47 C53:AC53 W22:AB28 W30:AB35 W39:AB46 C38:AC38 Q9:V20 Q22:V37 Q48:AB48 Q50:AB52 W57:AB57 Q54:AB55 C49:AC49 Q39:R46 AE47 AE49 AE53">
      <formula1>0</formula1>
      <formula2>99999999999999900000</formula2>
    </dataValidation>
    <dataValidation type="whole" allowBlank="1" showInputMessage="1" showErrorMessage="1" sqref="J22:O22 J27:O30 J57 C22:H22 C35:H37 C27:H30 C57:H57 J35:O37">
      <formula1>0</formula1>
      <formula2>9999999999</formula2>
    </dataValidation>
    <dataValidation type="decimal" allowBlank="1" showInputMessage="1" showErrorMessage="1" sqref="J39:O46 J48:O48 J54:O55 S39:V46 C39:H46 C48:H48 C54:H55 K57:O57">
      <formula1>0</formula1>
      <formula2>9999999999</formula2>
    </dataValidation>
  </dataValidations>
  <printOptions horizontalCentered="1" verticalCentered="1"/>
  <pageMargins left="0.5" right="0.5" top="0.5" bottom="0.5" header="0.5" footer="0.5"/>
  <pageSetup paperSize="9" scale="80" orientation="landscape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theme="0"/>
  </sheetPr>
  <dimension ref="A1:AL71"/>
  <sheetViews>
    <sheetView zoomScaleNormal="100" workbookViewId="0">
      <pane xSplit="2" ySplit="8" topLeftCell="C51" activePane="bottomRight" state="frozen"/>
      <selection activeCell="AC5" sqref="AC5:AF5"/>
      <selection pane="topRight" activeCell="AC5" sqref="AC5:AF5"/>
      <selection pane="bottomLeft" activeCell="AC5" sqref="AC5:AF5"/>
      <selection pane="bottomRight" activeCell="I58" sqref="I58"/>
    </sheetView>
  </sheetViews>
  <sheetFormatPr defaultRowHeight="12.75"/>
  <cols>
    <col min="1" max="1" width="5.7109375" style="27" customWidth="1"/>
    <col min="2" max="2" width="16.28515625" style="27" customWidth="1"/>
    <col min="3" max="37" width="7.7109375" style="27" customWidth="1"/>
    <col min="38" max="38" width="9.140625" style="27" customWidth="1"/>
    <col min="39" max="16384" width="9.140625" style="27"/>
  </cols>
  <sheetData>
    <row r="1" spans="1:37" ht="20.25">
      <c r="A1" s="344" t="s">
        <v>250</v>
      </c>
      <c r="B1" s="344"/>
      <c r="C1" s="344"/>
      <c r="D1" s="344"/>
      <c r="E1" s="344"/>
      <c r="F1" s="344"/>
      <c r="G1" s="344"/>
      <c r="H1" s="344"/>
      <c r="I1" s="344"/>
      <c r="J1" s="344"/>
      <c r="K1" s="344"/>
      <c r="L1" s="344"/>
      <c r="M1" s="344"/>
      <c r="N1" s="344"/>
      <c r="O1" s="344"/>
      <c r="P1" s="344"/>
      <c r="Q1" s="344"/>
      <c r="R1" s="344"/>
      <c r="S1" s="344"/>
      <c r="T1" s="344"/>
      <c r="U1" s="344"/>
      <c r="V1" s="344"/>
      <c r="W1" s="344"/>
      <c r="X1" s="344"/>
      <c r="Y1" s="344"/>
      <c r="Z1" s="344"/>
      <c r="AA1" s="344"/>
      <c r="AB1" s="344"/>
      <c r="AC1" s="344"/>
      <c r="AD1" s="344"/>
      <c r="AE1" s="344"/>
      <c r="AF1" s="344"/>
      <c r="AG1" s="344"/>
      <c r="AH1" s="344"/>
      <c r="AI1" s="344"/>
      <c r="AJ1" s="344"/>
      <c r="AK1" s="344"/>
    </row>
    <row r="2" spans="1:37">
      <c r="A2" s="345"/>
      <c r="B2" s="345"/>
      <c r="C2" s="345"/>
      <c r="D2" s="345"/>
      <c r="E2" s="345"/>
      <c r="F2" s="345"/>
      <c r="G2" s="345"/>
      <c r="H2" s="345"/>
      <c r="I2" s="345"/>
      <c r="J2" s="345"/>
      <c r="K2" s="345"/>
      <c r="L2" s="345"/>
      <c r="M2" s="345"/>
      <c r="N2" s="345"/>
      <c r="O2" s="345"/>
      <c r="P2" s="345"/>
      <c r="Q2" s="345"/>
      <c r="R2" s="345"/>
      <c r="S2" s="345"/>
      <c r="T2" s="345"/>
      <c r="U2" s="345"/>
      <c r="V2" s="345"/>
      <c r="W2" s="345"/>
      <c r="X2" s="345"/>
      <c r="Y2" s="345"/>
      <c r="Z2" s="345"/>
      <c r="AA2" s="345"/>
      <c r="AB2" s="345"/>
      <c r="AC2" s="345"/>
      <c r="AD2" s="345"/>
      <c r="AE2" s="345"/>
      <c r="AF2" s="345"/>
      <c r="AG2" s="345"/>
      <c r="AH2" s="345"/>
      <c r="AI2" s="345"/>
      <c r="AJ2" s="345"/>
      <c r="AK2" s="345"/>
    </row>
    <row r="3" spans="1:37" ht="15.75">
      <c r="A3" s="346" t="str">
        <f>Sheet1!B2</f>
        <v>Disbursements under  KCC Loans  ( 2023 - 24 ) -  Position as of 31.03.2024</v>
      </c>
      <c r="B3" s="346"/>
      <c r="C3" s="346"/>
      <c r="D3" s="346"/>
      <c r="E3" s="346"/>
      <c r="F3" s="346"/>
      <c r="G3" s="346"/>
      <c r="H3" s="346"/>
      <c r="I3" s="346"/>
      <c r="J3" s="346"/>
      <c r="K3" s="346"/>
      <c r="L3" s="346"/>
      <c r="M3" s="346"/>
      <c r="N3" s="346"/>
      <c r="O3" s="346"/>
      <c r="P3" s="346"/>
      <c r="Q3" s="346"/>
      <c r="R3" s="346"/>
      <c r="S3" s="346"/>
      <c r="T3" s="346"/>
      <c r="U3" s="346"/>
      <c r="V3" s="346"/>
      <c r="W3" s="346"/>
      <c r="X3" s="346"/>
      <c r="Y3" s="346"/>
      <c r="Z3" s="346"/>
      <c r="AA3" s="346"/>
      <c r="AB3" s="346"/>
      <c r="AC3" s="346"/>
      <c r="AD3" s="346"/>
      <c r="AE3" s="346"/>
      <c r="AF3" s="346"/>
      <c r="AG3" s="346"/>
      <c r="AH3" s="346"/>
      <c r="AI3" s="346"/>
      <c r="AJ3" s="346"/>
      <c r="AK3" s="346"/>
    </row>
    <row r="4" spans="1:37">
      <c r="A4" s="3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47" t="s">
        <v>63</v>
      </c>
      <c r="AH4" s="347"/>
      <c r="AI4" s="347"/>
      <c r="AJ4" s="347"/>
      <c r="AK4" s="347"/>
    </row>
    <row r="5" spans="1:37" ht="27.75" customHeight="1">
      <c r="A5" s="350" t="s">
        <v>7</v>
      </c>
      <c r="B5" s="350" t="s">
        <v>64</v>
      </c>
      <c r="C5" s="391" t="s">
        <v>244</v>
      </c>
      <c r="D5" s="392"/>
      <c r="E5" s="392"/>
      <c r="F5" s="392"/>
      <c r="G5" s="392"/>
      <c r="H5" s="392"/>
      <c r="I5" s="392"/>
      <c r="J5" s="392"/>
      <c r="K5" s="392"/>
      <c r="L5" s="392"/>
      <c r="M5" s="392"/>
      <c r="N5" s="392"/>
      <c r="O5" s="393"/>
      <c r="P5" s="193"/>
      <c r="Q5" s="391" t="s">
        <v>245</v>
      </c>
      <c r="R5" s="392"/>
      <c r="S5" s="392"/>
      <c r="T5" s="392"/>
      <c r="U5" s="392"/>
      <c r="V5" s="392"/>
      <c r="W5" s="392"/>
      <c r="X5" s="392"/>
      <c r="Y5" s="392"/>
      <c r="Z5" s="392"/>
      <c r="AA5" s="392"/>
      <c r="AB5" s="393"/>
      <c r="AC5" s="353" t="s">
        <v>9</v>
      </c>
      <c r="AD5" s="354"/>
      <c r="AE5" s="354"/>
      <c r="AF5" s="355"/>
      <c r="AG5" s="350" t="s">
        <v>10</v>
      </c>
      <c r="AH5" s="350"/>
      <c r="AI5" s="350"/>
      <c r="AJ5" s="350"/>
      <c r="AK5" s="350"/>
    </row>
    <row r="6" spans="1:37">
      <c r="A6" s="351"/>
      <c r="B6" s="389"/>
      <c r="C6" s="375" t="s">
        <v>11</v>
      </c>
      <c r="D6" s="376"/>
      <c r="E6" s="376"/>
      <c r="F6" s="376"/>
      <c r="G6" s="376"/>
      <c r="H6" s="376"/>
      <c r="I6" s="377"/>
      <c r="J6" s="371" t="s">
        <v>12</v>
      </c>
      <c r="K6" s="372"/>
      <c r="L6" s="372"/>
      <c r="M6" s="372"/>
      <c r="N6" s="372"/>
      <c r="O6" s="372"/>
      <c r="P6" s="373"/>
      <c r="Q6" s="375" t="s">
        <v>11</v>
      </c>
      <c r="R6" s="376"/>
      <c r="S6" s="376"/>
      <c r="T6" s="376"/>
      <c r="U6" s="376"/>
      <c r="V6" s="377"/>
      <c r="W6" s="394" t="s">
        <v>12</v>
      </c>
      <c r="X6" s="395"/>
      <c r="Y6" s="395"/>
      <c r="Z6" s="395"/>
      <c r="AA6" s="395"/>
      <c r="AB6" s="396"/>
      <c r="AC6" s="385" t="s">
        <v>11</v>
      </c>
      <c r="AD6" s="386"/>
      <c r="AE6" s="388" t="s">
        <v>12</v>
      </c>
      <c r="AF6" s="386"/>
      <c r="AG6" s="388" t="s">
        <v>13</v>
      </c>
      <c r="AH6" s="386"/>
      <c r="AI6" s="388" t="s">
        <v>14</v>
      </c>
      <c r="AJ6" s="386"/>
      <c r="AK6" s="398" t="s">
        <v>15</v>
      </c>
    </row>
    <row r="7" spans="1:37" ht="12.75" customHeight="1">
      <c r="A7" s="351"/>
      <c r="B7" s="389"/>
      <c r="C7" s="367" t="s">
        <v>16</v>
      </c>
      <c r="D7" s="368"/>
      <c r="E7" s="369" t="s">
        <v>17</v>
      </c>
      <c r="F7" s="368"/>
      <c r="G7" s="369" t="s">
        <v>18</v>
      </c>
      <c r="H7" s="370"/>
      <c r="I7" s="249" t="s">
        <v>10</v>
      </c>
      <c r="J7" s="362" t="s">
        <v>19</v>
      </c>
      <c r="K7" s="363"/>
      <c r="L7" s="364" t="s">
        <v>17</v>
      </c>
      <c r="M7" s="363"/>
      <c r="N7" s="364" t="s">
        <v>18</v>
      </c>
      <c r="O7" s="374"/>
      <c r="P7" s="258" t="s">
        <v>10</v>
      </c>
      <c r="Q7" s="367" t="s">
        <v>19</v>
      </c>
      <c r="R7" s="368"/>
      <c r="S7" s="369" t="s">
        <v>17</v>
      </c>
      <c r="T7" s="368"/>
      <c r="U7" s="369" t="s">
        <v>18</v>
      </c>
      <c r="V7" s="370"/>
      <c r="W7" s="362" t="s">
        <v>16</v>
      </c>
      <c r="X7" s="363"/>
      <c r="Y7" s="364" t="s">
        <v>17</v>
      </c>
      <c r="Z7" s="363"/>
      <c r="AA7" s="364" t="s">
        <v>18</v>
      </c>
      <c r="AB7" s="374"/>
      <c r="AC7" s="387"/>
      <c r="AD7" s="381"/>
      <c r="AE7" s="380"/>
      <c r="AF7" s="381"/>
      <c r="AG7" s="380"/>
      <c r="AH7" s="381"/>
      <c r="AI7" s="380"/>
      <c r="AJ7" s="381"/>
      <c r="AK7" s="399"/>
    </row>
    <row r="8" spans="1:37">
      <c r="A8" s="352"/>
      <c r="B8" s="390"/>
      <c r="C8" s="217" t="s">
        <v>20</v>
      </c>
      <c r="D8" s="119" t="s">
        <v>21</v>
      </c>
      <c r="E8" s="119" t="s">
        <v>20</v>
      </c>
      <c r="F8" s="119" t="s">
        <v>21</v>
      </c>
      <c r="G8" s="119" t="s">
        <v>20</v>
      </c>
      <c r="H8" s="218" t="s">
        <v>21</v>
      </c>
      <c r="I8" s="218" t="s">
        <v>21</v>
      </c>
      <c r="J8" s="237" t="s">
        <v>20</v>
      </c>
      <c r="K8" s="204" t="s">
        <v>21</v>
      </c>
      <c r="L8" s="204" t="s">
        <v>20</v>
      </c>
      <c r="M8" s="204" t="s">
        <v>21</v>
      </c>
      <c r="N8" s="204" t="s">
        <v>20</v>
      </c>
      <c r="O8" s="238" t="s">
        <v>21</v>
      </c>
      <c r="P8" s="258" t="s">
        <v>21</v>
      </c>
      <c r="Q8" s="217" t="s">
        <v>20</v>
      </c>
      <c r="R8" s="119" t="s">
        <v>21</v>
      </c>
      <c r="S8" s="119" t="s">
        <v>20</v>
      </c>
      <c r="T8" s="119" t="s">
        <v>21</v>
      </c>
      <c r="U8" s="119" t="s">
        <v>20</v>
      </c>
      <c r="V8" s="218" t="s">
        <v>21</v>
      </c>
      <c r="W8" s="247" t="s">
        <v>20</v>
      </c>
      <c r="X8" s="205" t="s">
        <v>21</v>
      </c>
      <c r="Y8" s="205" t="s">
        <v>20</v>
      </c>
      <c r="Z8" s="205" t="s">
        <v>21</v>
      </c>
      <c r="AA8" s="205" t="s">
        <v>20</v>
      </c>
      <c r="AB8" s="248" t="s">
        <v>21</v>
      </c>
      <c r="AC8" s="217" t="s">
        <v>21</v>
      </c>
      <c r="AD8" s="119" t="s">
        <v>15</v>
      </c>
      <c r="AE8" s="217" t="s">
        <v>21</v>
      </c>
      <c r="AF8" s="119" t="s">
        <v>15</v>
      </c>
      <c r="AG8" s="119" t="s">
        <v>20</v>
      </c>
      <c r="AH8" s="119" t="s">
        <v>21</v>
      </c>
      <c r="AI8" s="119" t="s">
        <v>20</v>
      </c>
      <c r="AJ8" s="119" t="s">
        <v>21</v>
      </c>
      <c r="AK8" s="400"/>
    </row>
    <row r="9" spans="1:37">
      <c r="A9" s="5">
        <v>1</v>
      </c>
      <c r="B9" s="273" t="s">
        <v>65</v>
      </c>
      <c r="C9" s="219">
        <v>5269</v>
      </c>
      <c r="D9" s="219">
        <v>4390.25</v>
      </c>
      <c r="E9" s="115">
        <v>23</v>
      </c>
      <c r="F9" s="115">
        <v>2.25</v>
      </c>
      <c r="G9" s="115">
        <v>8</v>
      </c>
      <c r="H9" s="220">
        <v>7.5</v>
      </c>
      <c r="I9" s="250">
        <f>D9+F9+H9</f>
        <v>4400</v>
      </c>
      <c r="J9" s="219">
        <v>1690</v>
      </c>
      <c r="K9" s="115">
        <v>1796.75</v>
      </c>
      <c r="L9" s="115">
        <v>8</v>
      </c>
      <c r="M9" s="115">
        <v>0.75</v>
      </c>
      <c r="N9" s="115">
        <v>3</v>
      </c>
      <c r="O9" s="220">
        <v>2.5</v>
      </c>
      <c r="P9" s="250">
        <f>K9+M9+O9</f>
        <v>1800</v>
      </c>
      <c r="Q9" s="239">
        <v>2882</v>
      </c>
      <c r="R9" s="52">
        <v>4953.78</v>
      </c>
      <c r="S9" s="52">
        <v>0</v>
      </c>
      <c r="T9" s="52">
        <v>0</v>
      </c>
      <c r="U9" s="52">
        <v>0</v>
      </c>
      <c r="V9" s="240">
        <v>0</v>
      </c>
      <c r="W9" s="245">
        <v>1565</v>
      </c>
      <c r="X9" s="26">
        <v>3286</v>
      </c>
      <c r="Y9" s="26">
        <v>1</v>
      </c>
      <c r="Z9" s="26">
        <v>0.08</v>
      </c>
      <c r="AA9" s="26">
        <v>0</v>
      </c>
      <c r="AB9" s="246">
        <v>0</v>
      </c>
      <c r="AC9" s="233">
        <f>R9+T9+V9</f>
        <v>4953.78</v>
      </c>
      <c r="AD9" s="7">
        <f>(R9+T9+V9)/(D9+F9+H9)*100</f>
        <v>112.58590909090908</v>
      </c>
      <c r="AE9" s="7">
        <f>X9+Z9+AB9</f>
        <v>3286.08</v>
      </c>
      <c r="AF9" s="7">
        <f>(X9+Z9+AB9)/(K9+M9+O9)*100</f>
        <v>182.56</v>
      </c>
      <c r="AG9" s="7">
        <f>C9+E9+G9+J9+L9+N9</f>
        <v>7001</v>
      </c>
      <c r="AH9" s="7">
        <f>D9+F9+H9+K9+M9+O9</f>
        <v>6200</v>
      </c>
      <c r="AI9" s="7">
        <f>Q9+S9+U9+W9+Y9+AA9</f>
        <v>4448</v>
      </c>
      <c r="AJ9" s="7">
        <f>R9+T9+V9+X9+Z9+AB9</f>
        <v>8239.8599999999988</v>
      </c>
      <c r="AK9" s="234">
        <f>AJ9/AH9*100</f>
        <v>132.90096774193546</v>
      </c>
    </row>
    <row r="10" spans="1:37">
      <c r="A10" s="5">
        <v>2</v>
      </c>
      <c r="B10" s="273" t="s">
        <v>66</v>
      </c>
      <c r="C10" s="219">
        <v>5269</v>
      </c>
      <c r="D10" s="219">
        <v>4315.25</v>
      </c>
      <c r="E10" s="115">
        <v>23</v>
      </c>
      <c r="F10" s="115">
        <v>2.25</v>
      </c>
      <c r="G10" s="115">
        <v>8</v>
      </c>
      <c r="H10" s="220">
        <v>7.5</v>
      </c>
      <c r="I10" s="250">
        <f t="shared" ref="I10:I57" si="0">D10+F10+H10</f>
        <v>4325</v>
      </c>
      <c r="J10" s="219">
        <v>1690</v>
      </c>
      <c r="K10" s="115">
        <v>1821.75</v>
      </c>
      <c r="L10" s="115">
        <v>8</v>
      </c>
      <c r="M10" s="115">
        <v>0.75</v>
      </c>
      <c r="N10" s="115">
        <v>3</v>
      </c>
      <c r="O10" s="220">
        <v>2.5</v>
      </c>
      <c r="P10" s="250">
        <f t="shared" ref="P10:P57" si="1">K10+M10+O10</f>
        <v>1825</v>
      </c>
      <c r="Q10" s="239">
        <v>3065</v>
      </c>
      <c r="R10" s="52">
        <v>3154.69</v>
      </c>
      <c r="S10" s="52">
        <v>0</v>
      </c>
      <c r="T10" s="52">
        <v>0</v>
      </c>
      <c r="U10" s="52">
        <v>10</v>
      </c>
      <c r="V10" s="240">
        <v>5.0999999999999996</v>
      </c>
      <c r="W10" s="245">
        <v>819</v>
      </c>
      <c r="X10" s="26">
        <v>1001.37</v>
      </c>
      <c r="Y10" s="26">
        <v>0</v>
      </c>
      <c r="Z10" s="26">
        <v>0</v>
      </c>
      <c r="AA10" s="26">
        <v>10</v>
      </c>
      <c r="AB10" s="246">
        <v>5.0999999999999996</v>
      </c>
      <c r="AC10" s="233">
        <f t="shared" ref="AC10:AC57" si="2">R10+T10+V10</f>
        <v>3159.79</v>
      </c>
      <c r="AD10" s="7">
        <f t="shared" ref="AD10:AD61" si="3">(R10+T10+V10)/(D10+F10+H10)*100</f>
        <v>73.058728323699412</v>
      </c>
      <c r="AE10" s="7">
        <f t="shared" ref="AE10:AE59" si="4">X10+Z10+AB10</f>
        <v>1006.47</v>
      </c>
      <c r="AF10" s="7">
        <f t="shared" ref="AF10:AF61" si="5">(X10+Z10+AB10)/(K10+M10+O10)*100</f>
        <v>55.149041095890418</v>
      </c>
      <c r="AG10" s="7">
        <f t="shared" ref="AG10:AH61" si="6">C10+E10+G10+J10+L10+N10</f>
        <v>7001</v>
      </c>
      <c r="AH10" s="7">
        <f t="shared" si="6"/>
        <v>6150</v>
      </c>
      <c r="AI10" s="7">
        <f t="shared" ref="AI10:AJ61" si="7">Q10+S10+U10+W10+Y10+AA10</f>
        <v>3904</v>
      </c>
      <c r="AJ10" s="7">
        <f t="shared" si="7"/>
        <v>4166.26</v>
      </c>
      <c r="AK10" s="234">
        <f t="shared" ref="AK10:AK61" si="8">AJ10/AH10*100</f>
        <v>67.744065040650412</v>
      </c>
    </row>
    <row r="11" spans="1:37">
      <c r="A11" s="5">
        <v>3</v>
      </c>
      <c r="B11" s="273" t="s">
        <v>67</v>
      </c>
      <c r="C11" s="219">
        <v>25362</v>
      </c>
      <c r="D11" s="219">
        <v>18759.5</v>
      </c>
      <c r="E11" s="115">
        <v>105</v>
      </c>
      <c r="F11" s="115">
        <v>10.5</v>
      </c>
      <c r="G11" s="115">
        <v>33</v>
      </c>
      <c r="H11" s="220">
        <v>30</v>
      </c>
      <c r="I11" s="250">
        <f t="shared" si="0"/>
        <v>18800</v>
      </c>
      <c r="J11" s="219">
        <v>8454</v>
      </c>
      <c r="K11" s="115">
        <v>8586.5</v>
      </c>
      <c r="L11" s="115">
        <v>35</v>
      </c>
      <c r="M11" s="115">
        <v>3.5</v>
      </c>
      <c r="N11" s="115">
        <v>11</v>
      </c>
      <c r="O11" s="220">
        <v>10</v>
      </c>
      <c r="P11" s="250">
        <f t="shared" si="1"/>
        <v>8600</v>
      </c>
      <c r="Q11" s="239">
        <v>15940</v>
      </c>
      <c r="R11" s="52">
        <v>20796.060000000001</v>
      </c>
      <c r="S11" s="52">
        <v>1</v>
      </c>
      <c r="T11" s="52">
        <v>1</v>
      </c>
      <c r="U11" s="52">
        <v>24</v>
      </c>
      <c r="V11" s="240">
        <v>13.39</v>
      </c>
      <c r="W11" s="245">
        <v>4194</v>
      </c>
      <c r="X11" s="26">
        <v>6527.91</v>
      </c>
      <c r="Y11" s="26">
        <v>47</v>
      </c>
      <c r="Z11" s="26">
        <v>3.45</v>
      </c>
      <c r="AA11" s="26">
        <v>30</v>
      </c>
      <c r="AB11" s="246">
        <v>22.6</v>
      </c>
      <c r="AC11" s="233">
        <f t="shared" si="2"/>
        <v>20810.45</v>
      </c>
      <c r="AD11" s="7">
        <f t="shared" si="3"/>
        <v>110.69388297872339</v>
      </c>
      <c r="AE11" s="7">
        <f t="shared" si="4"/>
        <v>6553.96</v>
      </c>
      <c r="AF11" s="7">
        <f t="shared" si="5"/>
        <v>76.208837209302331</v>
      </c>
      <c r="AG11" s="7">
        <f t="shared" si="6"/>
        <v>34000</v>
      </c>
      <c r="AH11" s="7">
        <f t="shared" si="6"/>
        <v>27400</v>
      </c>
      <c r="AI11" s="7">
        <f t="shared" si="7"/>
        <v>20236</v>
      </c>
      <c r="AJ11" s="7">
        <f t="shared" si="7"/>
        <v>27364.41</v>
      </c>
      <c r="AK11" s="234">
        <f t="shared" si="8"/>
        <v>99.870109489051089</v>
      </c>
    </row>
    <row r="12" spans="1:37">
      <c r="A12" s="5">
        <v>4</v>
      </c>
      <c r="B12" s="273" t="s">
        <v>68</v>
      </c>
      <c r="C12" s="219">
        <v>1988</v>
      </c>
      <c r="D12" s="219">
        <v>1595.5</v>
      </c>
      <c r="E12" s="115">
        <v>8</v>
      </c>
      <c r="F12" s="115">
        <v>0.75</v>
      </c>
      <c r="G12" s="115">
        <v>4</v>
      </c>
      <c r="H12" s="220">
        <v>3.75</v>
      </c>
      <c r="I12" s="250">
        <f t="shared" si="0"/>
        <v>1600</v>
      </c>
      <c r="J12" s="219">
        <v>496</v>
      </c>
      <c r="K12" s="115">
        <v>738.5</v>
      </c>
      <c r="L12" s="115">
        <v>3</v>
      </c>
      <c r="M12" s="115">
        <v>0.25</v>
      </c>
      <c r="N12" s="115">
        <v>1</v>
      </c>
      <c r="O12" s="220">
        <v>1.25</v>
      </c>
      <c r="P12" s="250">
        <f t="shared" si="1"/>
        <v>740</v>
      </c>
      <c r="Q12" s="239">
        <v>953</v>
      </c>
      <c r="R12" s="52">
        <v>1021.07</v>
      </c>
      <c r="S12" s="52">
        <v>0</v>
      </c>
      <c r="T12" s="52">
        <v>0</v>
      </c>
      <c r="U12" s="52">
        <v>0</v>
      </c>
      <c r="V12" s="240">
        <v>0</v>
      </c>
      <c r="W12" s="245">
        <v>381</v>
      </c>
      <c r="X12" s="26">
        <v>428.73</v>
      </c>
      <c r="Y12" s="26">
        <v>0</v>
      </c>
      <c r="Z12" s="26">
        <v>0</v>
      </c>
      <c r="AA12" s="26">
        <v>0</v>
      </c>
      <c r="AB12" s="246">
        <v>0</v>
      </c>
      <c r="AC12" s="233">
        <f t="shared" si="2"/>
        <v>1021.07</v>
      </c>
      <c r="AD12" s="7">
        <f t="shared" si="3"/>
        <v>63.816875000000003</v>
      </c>
      <c r="AE12" s="7">
        <f t="shared" si="4"/>
        <v>428.73</v>
      </c>
      <c r="AF12" s="7">
        <f t="shared" si="5"/>
        <v>57.936486486486494</v>
      </c>
      <c r="AG12" s="7">
        <f t="shared" si="6"/>
        <v>2500</v>
      </c>
      <c r="AH12" s="7">
        <f t="shared" si="6"/>
        <v>2340</v>
      </c>
      <c r="AI12" s="7">
        <f t="shared" si="7"/>
        <v>1334</v>
      </c>
      <c r="AJ12" s="7">
        <f t="shared" si="7"/>
        <v>1449.8000000000002</v>
      </c>
      <c r="AK12" s="234">
        <f t="shared" si="8"/>
        <v>61.957264957264968</v>
      </c>
    </row>
    <row r="13" spans="1:37">
      <c r="A13" s="5">
        <v>5</v>
      </c>
      <c r="B13" s="273" t="s">
        <v>69</v>
      </c>
      <c r="C13" s="219">
        <v>20388</v>
      </c>
      <c r="D13" s="219">
        <v>16365.5</v>
      </c>
      <c r="E13" s="115">
        <v>83</v>
      </c>
      <c r="F13" s="115">
        <v>8.25</v>
      </c>
      <c r="G13" s="115">
        <v>29</v>
      </c>
      <c r="H13" s="220">
        <v>26.25</v>
      </c>
      <c r="I13" s="250">
        <f t="shared" si="0"/>
        <v>16400</v>
      </c>
      <c r="J13" s="219">
        <v>6462</v>
      </c>
      <c r="K13" s="115">
        <v>5788.5</v>
      </c>
      <c r="L13" s="115">
        <v>28</v>
      </c>
      <c r="M13" s="115">
        <v>2.75</v>
      </c>
      <c r="N13" s="115">
        <v>10</v>
      </c>
      <c r="O13" s="220">
        <v>8.75</v>
      </c>
      <c r="P13" s="250">
        <f t="shared" si="1"/>
        <v>5800</v>
      </c>
      <c r="Q13" s="239">
        <v>19226</v>
      </c>
      <c r="R13" s="52">
        <v>21527</v>
      </c>
      <c r="S13" s="52">
        <v>1</v>
      </c>
      <c r="T13" s="52">
        <v>1.6</v>
      </c>
      <c r="U13" s="52">
        <v>19</v>
      </c>
      <c r="V13" s="240">
        <v>18.399999999999999</v>
      </c>
      <c r="W13" s="243">
        <v>6775</v>
      </c>
      <c r="X13" s="55">
        <v>7145.05</v>
      </c>
      <c r="Y13" s="55">
        <v>0</v>
      </c>
      <c r="Z13" s="55">
        <v>0</v>
      </c>
      <c r="AA13" s="55">
        <v>16</v>
      </c>
      <c r="AB13" s="244">
        <v>8.8000000000000007</v>
      </c>
      <c r="AC13" s="233">
        <f t="shared" si="2"/>
        <v>21547</v>
      </c>
      <c r="AD13" s="7">
        <f t="shared" si="3"/>
        <v>131.38414634146341</v>
      </c>
      <c r="AE13" s="7">
        <f t="shared" si="4"/>
        <v>7153.85</v>
      </c>
      <c r="AF13" s="7">
        <f t="shared" si="5"/>
        <v>123.34224137931035</v>
      </c>
      <c r="AG13" s="7">
        <f t="shared" si="6"/>
        <v>27000</v>
      </c>
      <c r="AH13" s="7">
        <f t="shared" si="6"/>
        <v>22200</v>
      </c>
      <c r="AI13" s="7">
        <f t="shared" si="7"/>
        <v>26037</v>
      </c>
      <c r="AJ13" s="7">
        <f t="shared" si="7"/>
        <v>28700.85</v>
      </c>
      <c r="AK13" s="234">
        <f t="shared" si="8"/>
        <v>129.28310810810811</v>
      </c>
    </row>
    <row r="14" spans="1:37">
      <c r="A14" s="5">
        <v>6</v>
      </c>
      <c r="B14" s="273" t="s">
        <v>70</v>
      </c>
      <c r="C14" s="219">
        <v>2981</v>
      </c>
      <c r="D14" s="219">
        <v>2594.75</v>
      </c>
      <c r="E14" s="115">
        <v>15</v>
      </c>
      <c r="F14" s="115">
        <v>1.5</v>
      </c>
      <c r="G14" s="115">
        <v>4</v>
      </c>
      <c r="H14" s="220">
        <v>3.75</v>
      </c>
      <c r="I14" s="250">
        <f t="shared" si="0"/>
        <v>2600</v>
      </c>
      <c r="J14" s="219">
        <v>994</v>
      </c>
      <c r="K14" s="115">
        <v>1098.25</v>
      </c>
      <c r="L14" s="115">
        <v>5</v>
      </c>
      <c r="M14" s="115">
        <v>0.5</v>
      </c>
      <c r="N14" s="115">
        <v>1</v>
      </c>
      <c r="O14" s="220">
        <v>1.25</v>
      </c>
      <c r="P14" s="250">
        <f t="shared" si="1"/>
        <v>1100</v>
      </c>
      <c r="Q14" s="239">
        <v>1515</v>
      </c>
      <c r="R14" s="52">
        <v>1531.3</v>
      </c>
      <c r="S14" s="52">
        <v>0</v>
      </c>
      <c r="T14" s="52">
        <v>0</v>
      </c>
      <c r="U14" s="52">
        <v>0</v>
      </c>
      <c r="V14" s="240">
        <v>0</v>
      </c>
      <c r="W14" s="245">
        <v>1815</v>
      </c>
      <c r="X14" s="26">
        <v>1721.6</v>
      </c>
      <c r="Y14" s="26">
        <v>0</v>
      </c>
      <c r="Z14" s="26">
        <v>0</v>
      </c>
      <c r="AA14" s="26">
        <v>0</v>
      </c>
      <c r="AB14" s="246">
        <v>0</v>
      </c>
      <c r="AC14" s="233">
        <f t="shared" si="2"/>
        <v>1531.3</v>
      </c>
      <c r="AD14" s="7">
        <f t="shared" si="3"/>
        <v>58.896153846153844</v>
      </c>
      <c r="AE14" s="7">
        <f t="shared" si="4"/>
        <v>1721.6</v>
      </c>
      <c r="AF14" s="7">
        <f t="shared" si="5"/>
        <v>156.5090909090909</v>
      </c>
      <c r="AG14" s="7">
        <f t="shared" si="6"/>
        <v>4000</v>
      </c>
      <c r="AH14" s="7">
        <f t="shared" si="6"/>
        <v>3700</v>
      </c>
      <c r="AI14" s="7">
        <f t="shared" si="7"/>
        <v>3330</v>
      </c>
      <c r="AJ14" s="7">
        <f t="shared" si="7"/>
        <v>3252.8999999999996</v>
      </c>
      <c r="AK14" s="234">
        <f t="shared" si="8"/>
        <v>87.916216216216199</v>
      </c>
    </row>
    <row r="15" spans="1:37">
      <c r="A15" s="5">
        <v>7</v>
      </c>
      <c r="B15" s="273" t="s">
        <v>71</v>
      </c>
      <c r="C15" s="219">
        <v>649</v>
      </c>
      <c r="D15" s="219">
        <v>749.25</v>
      </c>
      <c r="E15" s="115">
        <v>0</v>
      </c>
      <c r="F15" s="115">
        <v>0</v>
      </c>
      <c r="G15" s="115">
        <v>1</v>
      </c>
      <c r="H15" s="220">
        <v>0.75</v>
      </c>
      <c r="I15" s="250">
        <f t="shared" si="0"/>
        <v>750</v>
      </c>
      <c r="J15" s="219">
        <v>349</v>
      </c>
      <c r="K15" s="115">
        <v>399.75</v>
      </c>
      <c r="L15" s="115">
        <v>0</v>
      </c>
      <c r="M15" s="115">
        <v>0</v>
      </c>
      <c r="N15" s="115">
        <v>1</v>
      </c>
      <c r="O15" s="220">
        <v>0.25</v>
      </c>
      <c r="P15" s="250">
        <f t="shared" si="1"/>
        <v>400</v>
      </c>
      <c r="Q15" s="239">
        <v>94</v>
      </c>
      <c r="R15" s="52">
        <v>167.43</v>
      </c>
      <c r="S15" s="52">
        <v>0</v>
      </c>
      <c r="T15" s="52">
        <v>0</v>
      </c>
      <c r="U15" s="52">
        <v>0</v>
      </c>
      <c r="V15" s="240">
        <v>0</v>
      </c>
      <c r="W15" s="245">
        <v>200</v>
      </c>
      <c r="X15" s="26">
        <v>247.79</v>
      </c>
      <c r="Y15" s="26">
        <v>0</v>
      </c>
      <c r="Z15" s="26">
        <v>0</v>
      </c>
      <c r="AA15" s="26">
        <v>0</v>
      </c>
      <c r="AB15" s="246">
        <v>0</v>
      </c>
      <c r="AC15" s="233">
        <f t="shared" si="2"/>
        <v>167.43</v>
      </c>
      <c r="AD15" s="7">
        <f t="shared" si="3"/>
        <v>22.324000000000002</v>
      </c>
      <c r="AE15" s="7">
        <f t="shared" si="4"/>
        <v>247.79</v>
      </c>
      <c r="AF15" s="7">
        <f t="shared" si="5"/>
        <v>61.947499999999998</v>
      </c>
      <c r="AG15" s="7">
        <f t="shared" si="6"/>
        <v>1000</v>
      </c>
      <c r="AH15" s="7">
        <f t="shared" si="6"/>
        <v>1150</v>
      </c>
      <c r="AI15" s="7">
        <f t="shared" si="7"/>
        <v>294</v>
      </c>
      <c r="AJ15" s="7">
        <f t="shared" si="7"/>
        <v>415.22</v>
      </c>
      <c r="AK15" s="234">
        <f t="shared" si="8"/>
        <v>36.106086956521743</v>
      </c>
    </row>
    <row r="16" spans="1:37">
      <c r="A16" s="5">
        <v>8</v>
      </c>
      <c r="B16" s="273" t="s">
        <v>72</v>
      </c>
      <c r="C16" s="219">
        <v>0</v>
      </c>
      <c r="D16" s="219">
        <v>0</v>
      </c>
      <c r="E16" s="115">
        <v>0</v>
      </c>
      <c r="F16" s="115">
        <v>0</v>
      </c>
      <c r="G16" s="115">
        <v>0</v>
      </c>
      <c r="H16" s="220">
        <v>0</v>
      </c>
      <c r="I16" s="250">
        <f t="shared" si="0"/>
        <v>0</v>
      </c>
      <c r="J16" s="219">
        <v>0</v>
      </c>
      <c r="K16" s="115">
        <v>0</v>
      </c>
      <c r="L16" s="115">
        <v>0</v>
      </c>
      <c r="M16" s="115">
        <v>0</v>
      </c>
      <c r="N16" s="115">
        <v>0</v>
      </c>
      <c r="O16" s="220">
        <v>0</v>
      </c>
      <c r="P16" s="250">
        <f t="shared" si="1"/>
        <v>0</v>
      </c>
      <c r="Q16" s="239">
        <v>0</v>
      </c>
      <c r="R16" s="52">
        <v>0</v>
      </c>
      <c r="S16" s="52">
        <v>0</v>
      </c>
      <c r="T16" s="52">
        <v>0</v>
      </c>
      <c r="U16" s="52">
        <v>0</v>
      </c>
      <c r="V16" s="240">
        <v>0</v>
      </c>
      <c r="W16" s="245">
        <v>0</v>
      </c>
      <c r="X16" s="26">
        <v>0</v>
      </c>
      <c r="Y16" s="26">
        <v>0</v>
      </c>
      <c r="Z16" s="26">
        <v>0</v>
      </c>
      <c r="AA16" s="26">
        <v>0</v>
      </c>
      <c r="AB16" s="246">
        <v>0</v>
      </c>
      <c r="AC16" s="233">
        <f t="shared" si="2"/>
        <v>0</v>
      </c>
      <c r="AD16" s="7" t="e">
        <f t="shared" si="3"/>
        <v>#DIV/0!</v>
      </c>
      <c r="AE16" s="7">
        <f t="shared" si="4"/>
        <v>0</v>
      </c>
      <c r="AF16" s="7" t="e">
        <f t="shared" si="5"/>
        <v>#DIV/0!</v>
      </c>
      <c r="AG16" s="7">
        <f t="shared" si="6"/>
        <v>0</v>
      </c>
      <c r="AH16" s="7">
        <f t="shared" si="6"/>
        <v>0</v>
      </c>
      <c r="AI16" s="7">
        <f t="shared" si="7"/>
        <v>0</v>
      </c>
      <c r="AJ16" s="7">
        <f t="shared" si="7"/>
        <v>0</v>
      </c>
      <c r="AK16" s="234" t="e">
        <f t="shared" si="8"/>
        <v>#DIV/0!</v>
      </c>
    </row>
    <row r="17" spans="1:37">
      <c r="A17" s="5">
        <v>9</v>
      </c>
      <c r="B17" s="273" t="s">
        <v>73</v>
      </c>
      <c r="C17" s="219">
        <v>1490</v>
      </c>
      <c r="D17" s="219">
        <v>1317</v>
      </c>
      <c r="E17" s="115">
        <v>8</v>
      </c>
      <c r="F17" s="115">
        <v>0.75</v>
      </c>
      <c r="G17" s="115">
        <v>3</v>
      </c>
      <c r="H17" s="220">
        <v>2.25</v>
      </c>
      <c r="I17" s="250">
        <f t="shared" si="0"/>
        <v>1320</v>
      </c>
      <c r="J17" s="219">
        <v>497</v>
      </c>
      <c r="K17" s="115">
        <v>1079</v>
      </c>
      <c r="L17" s="115">
        <v>3</v>
      </c>
      <c r="M17" s="115">
        <v>0.25</v>
      </c>
      <c r="N17" s="115">
        <v>1</v>
      </c>
      <c r="O17" s="220">
        <v>0.75</v>
      </c>
      <c r="P17" s="250">
        <f t="shared" si="1"/>
        <v>1080</v>
      </c>
      <c r="Q17" s="239">
        <v>427</v>
      </c>
      <c r="R17" s="52">
        <v>918.32</v>
      </c>
      <c r="S17" s="52">
        <v>0</v>
      </c>
      <c r="T17" s="52">
        <v>0</v>
      </c>
      <c r="U17" s="52">
        <v>1</v>
      </c>
      <c r="V17" s="240">
        <v>5</v>
      </c>
      <c r="W17" s="245">
        <v>574</v>
      </c>
      <c r="X17" s="26">
        <v>1884.46</v>
      </c>
      <c r="Y17" s="26">
        <v>0</v>
      </c>
      <c r="Z17" s="26">
        <v>0</v>
      </c>
      <c r="AA17" s="26">
        <v>0</v>
      </c>
      <c r="AB17" s="246">
        <v>0</v>
      </c>
      <c r="AC17" s="233">
        <f t="shared" si="2"/>
        <v>923.32</v>
      </c>
      <c r="AD17" s="7">
        <f t="shared" si="3"/>
        <v>69.948484848484853</v>
      </c>
      <c r="AE17" s="7">
        <f t="shared" si="4"/>
        <v>1884.46</v>
      </c>
      <c r="AF17" s="7">
        <f t="shared" si="5"/>
        <v>174.48703703703703</v>
      </c>
      <c r="AG17" s="7">
        <f t="shared" si="6"/>
        <v>2002</v>
      </c>
      <c r="AH17" s="7">
        <f t="shared" si="6"/>
        <v>2400</v>
      </c>
      <c r="AI17" s="7">
        <f t="shared" si="7"/>
        <v>1002</v>
      </c>
      <c r="AJ17" s="7">
        <f t="shared" si="7"/>
        <v>2807.78</v>
      </c>
      <c r="AK17" s="234">
        <f t="shared" si="8"/>
        <v>116.99083333333333</v>
      </c>
    </row>
    <row r="18" spans="1:37">
      <c r="A18" s="5">
        <v>10</v>
      </c>
      <c r="B18" s="273" t="s">
        <v>74</v>
      </c>
      <c r="C18" s="219">
        <v>33804</v>
      </c>
      <c r="D18" s="219">
        <v>26143.75</v>
      </c>
      <c r="E18" s="115">
        <v>150</v>
      </c>
      <c r="F18" s="115">
        <v>15</v>
      </c>
      <c r="G18" s="115">
        <v>46</v>
      </c>
      <c r="H18" s="220">
        <v>41.25</v>
      </c>
      <c r="I18" s="250">
        <f t="shared" si="0"/>
        <v>26200</v>
      </c>
      <c r="J18" s="219">
        <v>10935</v>
      </c>
      <c r="K18" s="115">
        <v>12181.25</v>
      </c>
      <c r="L18" s="115">
        <v>50</v>
      </c>
      <c r="M18" s="115">
        <v>5</v>
      </c>
      <c r="N18" s="115">
        <v>15</v>
      </c>
      <c r="O18" s="220">
        <v>13.75</v>
      </c>
      <c r="P18" s="250">
        <f t="shared" si="1"/>
        <v>12200</v>
      </c>
      <c r="Q18" s="239">
        <v>22346</v>
      </c>
      <c r="R18" s="52">
        <v>28868.19</v>
      </c>
      <c r="S18" s="52">
        <v>0</v>
      </c>
      <c r="T18" s="52">
        <v>0</v>
      </c>
      <c r="U18" s="52">
        <v>0</v>
      </c>
      <c r="V18" s="240">
        <v>0</v>
      </c>
      <c r="W18" s="245">
        <v>5935</v>
      </c>
      <c r="X18" s="26">
        <v>8975.68</v>
      </c>
      <c r="Y18" s="26">
        <v>0</v>
      </c>
      <c r="Z18" s="26">
        <v>0</v>
      </c>
      <c r="AA18" s="26">
        <v>0</v>
      </c>
      <c r="AB18" s="246">
        <v>0</v>
      </c>
      <c r="AC18" s="233">
        <f t="shared" si="2"/>
        <v>28868.19</v>
      </c>
      <c r="AD18" s="7">
        <f t="shared" si="3"/>
        <v>110.18393129770992</v>
      </c>
      <c r="AE18" s="7">
        <f t="shared" si="4"/>
        <v>8975.68</v>
      </c>
      <c r="AF18" s="7">
        <f t="shared" si="5"/>
        <v>73.571147540983603</v>
      </c>
      <c r="AG18" s="7">
        <f t="shared" si="6"/>
        <v>45000</v>
      </c>
      <c r="AH18" s="7">
        <f t="shared" si="6"/>
        <v>38400</v>
      </c>
      <c r="AI18" s="7">
        <f t="shared" si="7"/>
        <v>28281</v>
      </c>
      <c r="AJ18" s="7">
        <f t="shared" si="7"/>
        <v>37843.869999999995</v>
      </c>
      <c r="AK18" s="234">
        <f t="shared" si="8"/>
        <v>98.55174479166665</v>
      </c>
    </row>
    <row r="19" spans="1:37">
      <c r="A19" s="5">
        <v>11</v>
      </c>
      <c r="B19" s="273" t="s">
        <v>75</v>
      </c>
      <c r="C19" s="219">
        <v>299</v>
      </c>
      <c r="D19" s="219">
        <v>599.25</v>
      </c>
      <c r="E19" s="115">
        <v>0</v>
      </c>
      <c r="F19" s="115">
        <v>0</v>
      </c>
      <c r="G19" s="115">
        <v>1</v>
      </c>
      <c r="H19" s="220">
        <v>0.75</v>
      </c>
      <c r="I19" s="250">
        <f t="shared" si="0"/>
        <v>600</v>
      </c>
      <c r="J19" s="219">
        <v>199</v>
      </c>
      <c r="K19" s="115">
        <v>199.75</v>
      </c>
      <c r="L19" s="115">
        <v>0</v>
      </c>
      <c r="M19" s="115">
        <v>0</v>
      </c>
      <c r="N19" s="115">
        <v>1</v>
      </c>
      <c r="O19" s="220">
        <v>0.25</v>
      </c>
      <c r="P19" s="250">
        <f t="shared" si="1"/>
        <v>200</v>
      </c>
      <c r="Q19" s="239">
        <v>359</v>
      </c>
      <c r="R19" s="52">
        <v>335.86</v>
      </c>
      <c r="S19" s="52">
        <v>0</v>
      </c>
      <c r="T19" s="52">
        <v>0</v>
      </c>
      <c r="U19" s="52">
        <v>0</v>
      </c>
      <c r="V19" s="240">
        <v>0</v>
      </c>
      <c r="W19" s="245">
        <v>36</v>
      </c>
      <c r="X19" s="26">
        <v>87.37</v>
      </c>
      <c r="Y19" s="26">
        <v>0</v>
      </c>
      <c r="Z19" s="26">
        <v>0</v>
      </c>
      <c r="AA19" s="26">
        <v>2</v>
      </c>
      <c r="AB19" s="246">
        <v>71.5</v>
      </c>
      <c r="AC19" s="233">
        <f t="shared" si="2"/>
        <v>335.86</v>
      </c>
      <c r="AD19" s="7">
        <f t="shared" si="3"/>
        <v>55.976666666666667</v>
      </c>
      <c r="AE19" s="7">
        <f t="shared" si="4"/>
        <v>158.87</v>
      </c>
      <c r="AF19" s="7">
        <f t="shared" si="5"/>
        <v>79.435000000000002</v>
      </c>
      <c r="AG19" s="7">
        <f t="shared" si="6"/>
        <v>500</v>
      </c>
      <c r="AH19" s="7">
        <f t="shared" si="6"/>
        <v>800</v>
      </c>
      <c r="AI19" s="7">
        <f t="shared" si="7"/>
        <v>397</v>
      </c>
      <c r="AJ19" s="7">
        <f t="shared" si="7"/>
        <v>494.73</v>
      </c>
      <c r="AK19" s="234">
        <f t="shared" si="8"/>
        <v>61.841250000000002</v>
      </c>
    </row>
    <row r="20" spans="1:37">
      <c r="A20" s="5">
        <v>12</v>
      </c>
      <c r="B20" s="273" t="s">
        <v>76</v>
      </c>
      <c r="C20" s="219">
        <v>4969</v>
      </c>
      <c r="D20" s="219">
        <v>4690.25</v>
      </c>
      <c r="E20" s="115">
        <v>23</v>
      </c>
      <c r="F20" s="115">
        <v>2.25</v>
      </c>
      <c r="G20" s="115">
        <v>8</v>
      </c>
      <c r="H20" s="220">
        <v>7.5</v>
      </c>
      <c r="I20" s="250">
        <f t="shared" si="0"/>
        <v>4700</v>
      </c>
      <c r="J20" s="219">
        <v>1490</v>
      </c>
      <c r="K20" s="115">
        <v>1696.75</v>
      </c>
      <c r="L20" s="115">
        <v>8</v>
      </c>
      <c r="M20" s="115">
        <v>0.75</v>
      </c>
      <c r="N20" s="115">
        <v>3</v>
      </c>
      <c r="O20" s="220">
        <v>2.5</v>
      </c>
      <c r="P20" s="250">
        <f t="shared" si="1"/>
        <v>1700</v>
      </c>
      <c r="Q20" s="239">
        <v>3531</v>
      </c>
      <c r="R20" s="52">
        <v>4676.55</v>
      </c>
      <c r="S20" s="52">
        <v>1</v>
      </c>
      <c r="T20" s="52">
        <v>3</v>
      </c>
      <c r="U20" s="52">
        <v>6</v>
      </c>
      <c r="V20" s="240">
        <v>2.27</v>
      </c>
      <c r="W20" s="245">
        <v>862</v>
      </c>
      <c r="X20" s="26">
        <v>1520.97</v>
      </c>
      <c r="Y20" s="26">
        <v>2</v>
      </c>
      <c r="Z20" s="26">
        <v>0.74</v>
      </c>
      <c r="AA20" s="26">
        <v>172</v>
      </c>
      <c r="AB20" s="246">
        <v>295.43</v>
      </c>
      <c r="AC20" s="233">
        <f t="shared" si="2"/>
        <v>4681.8200000000006</v>
      </c>
      <c r="AD20" s="7">
        <f t="shared" si="3"/>
        <v>99.613191489361725</v>
      </c>
      <c r="AE20" s="7">
        <f t="shared" si="4"/>
        <v>1817.14</v>
      </c>
      <c r="AF20" s="7">
        <f t="shared" si="5"/>
        <v>106.89058823529412</v>
      </c>
      <c r="AG20" s="7">
        <f t="shared" si="6"/>
        <v>6501</v>
      </c>
      <c r="AH20" s="7">
        <f t="shared" si="6"/>
        <v>6400</v>
      </c>
      <c r="AI20" s="7">
        <f t="shared" si="7"/>
        <v>4574</v>
      </c>
      <c r="AJ20" s="7">
        <f t="shared" si="7"/>
        <v>6498.9600000000009</v>
      </c>
      <c r="AK20" s="234">
        <f t="shared" si="8"/>
        <v>101.54625000000001</v>
      </c>
    </row>
    <row r="21" spans="1:37">
      <c r="A21" s="21"/>
      <c r="B21" s="211" t="s">
        <v>77</v>
      </c>
      <c r="C21" s="221">
        <f t="shared" ref="C21:AC21" si="9">SUM(C9:C20)</f>
        <v>102468</v>
      </c>
      <c r="D21" s="50">
        <f t="shared" si="9"/>
        <v>81520.25</v>
      </c>
      <c r="E21" s="50">
        <f t="shared" si="9"/>
        <v>438</v>
      </c>
      <c r="F21" s="50">
        <f t="shared" si="9"/>
        <v>43.5</v>
      </c>
      <c r="G21" s="50">
        <f t="shared" si="9"/>
        <v>145</v>
      </c>
      <c r="H21" s="222">
        <f t="shared" si="9"/>
        <v>131.25</v>
      </c>
      <c r="I21" s="222">
        <f t="shared" si="9"/>
        <v>81695</v>
      </c>
      <c r="J21" s="221">
        <f t="shared" si="9"/>
        <v>33256</v>
      </c>
      <c r="K21" s="50">
        <f t="shared" si="9"/>
        <v>35386.75</v>
      </c>
      <c r="L21" s="50">
        <f t="shared" si="9"/>
        <v>148</v>
      </c>
      <c r="M21" s="50">
        <f t="shared" si="9"/>
        <v>14.5</v>
      </c>
      <c r="N21" s="50">
        <f t="shared" si="9"/>
        <v>50</v>
      </c>
      <c r="O21" s="222">
        <f t="shared" si="9"/>
        <v>43.75</v>
      </c>
      <c r="P21" s="222">
        <f t="shared" si="9"/>
        <v>35445</v>
      </c>
      <c r="Q21" s="221">
        <f t="shared" si="9"/>
        <v>70338</v>
      </c>
      <c r="R21" s="50">
        <f t="shared" si="9"/>
        <v>87950.25</v>
      </c>
      <c r="S21" s="50">
        <f t="shared" si="9"/>
        <v>3</v>
      </c>
      <c r="T21" s="50">
        <f t="shared" si="9"/>
        <v>5.6</v>
      </c>
      <c r="U21" s="50">
        <f t="shared" si="9"/>
        <v>60</v>
      </c>
      <c r="V21" s="222">
        <f t="shared" si="9"/>
        <v>44.160000000000004</v>
      </c>
      <c r="W21" s="221">
        <f t="shared" si="9"/>
        <v>23156</v>
      </c>
      <c r="X21" s="50">
        <f t="shared" si="9"/>
        <v>32826.929999999993</v>
      </c>
      <c r="Y21" s="50">
        <f t="shared" si="9"/>
        <v>50</v>
      </c>
      <c r="Z21" s="50">
        <f t="shared" si="9"/>
        <v>4.2700000000000005</v>
      </c>
      <c r="AA21" s="50">
        <f t="shared" si="9"/>
        <v>230</v>
      </c>
      <c r="AB21" s="222">
        <f t="shared" si="9"/>
        <v>403.43</v>
      </c>
      <c r="AC21" s="222">
        <f t="shared" si="9"/>
        <v>88000.010000000009</v>
      </c>
      <c r="AD21" s="50">
        <f t="shared" si="3"/>
        <v>107.71774282391824</v>
      </c>
      <c r="AE21" s="50">
        <f>SUM(AE9:AE20)</f>
        <v>33234.629999999997</v>
      </c>
      <c r="AF21" s="50">
        <f t="shared" si="5"/>
        <v>93.763944138806579</v>
      </c>
      <c r="AG21" s="50">
        <f t="shared" si="6"/>
        <v>136505</v>
      </c>
      <c r="AH21" s="50">
        <f t="shared" si="6"/>
        <v>117140</v>
      </c>
      <c r="AI21" s="50">
        <f t="shared" si="7"/>
        <v>93837</v>
      </c>
      <c r="AJ21" s="50">
        <f t="shared" si="7"/>
        <v>121234.64</v>
      </c>
      <c r="AK21" s="222">
        <f t="shared" si="8"/>
        <v>103.49550964657675</v>
      </c>
    </row>
    <row r="22" spans="1:37">
      <c r="A22" s="44">
        <v>13</v>
      </c>
      <c r="B22" s="266" t="s">
        <v>78</v>
      </c>
      <c r="C22" s="223">
        <v>491</v>
      </c>
      <c r="D22" s="121">
        <v>1297.75</v>
      </c>
      <c r="E22" s="121">
        <v>8</v>
      </c>
      <c r="F22" s="121">
        <v>0.75</v>
      </c>
      <c r="G22" s="121">
        <v>2</v>
      </c>
      <c r="H22" s="224">
        <v>1.5</v>
      </c>
      <c r="I22" s="250">
        <f t="shared" si="0"/>
        <v>1300</v>
      </c>
      <c r="J22" s="223">
        <v>497</v>
      </c>
      <c r="K22" s="121">
        <v>499.25</v>
      </c>
      <c r="L22" s="121">
        <v>3</v>
      </c>
      <c r="M22" s="121">
        <v>0.25</v>
      </c>
      <c r="N22" s="121">
        <v>1</v>
      </c>
      <c r="O22" s="224">
        <v>0.5</v>
      </c>
      <c r="P22" s="250">
        <f t="shared" si="1"/>
        <v>500</v>
      </c>
      <c r="Q22" s="239">
        <v>327</v>
      </c>
      <c r="R22" s="52">
        <v>2153.4899999999998</v>
      </c>
      <c r="S22" s="52">
        <v>0</v>
      </c>
      <c r="T22" s="52">
        <v>0</v>
      </c>
      <c r="U22" s="52">
        <v>0</v>
      </c>
      <c r="V22" s="240">
        <v>0</v>
      </c>
      <c r="W22" s="243">
        <v>246</v>
      </c>
      <c r="X22" s="55">
        <v>937.11</v>
      </c>
      <c r="Y22" s="55">
        <v>0</v>
      </c>
      <c r="Z22" s="55">
        <v>0</v>
      </c>
      <c r="AA22" s="55">
        <v>0</v>
      </c>
      <c r="AB22" s="244">
        <v>0</v>
      </c>
      <c r="AC22" s="233">
        <f t="shared" si="2"/>
        <v>2153.4899999999998</v>
      </c>
      <c r="AD22" s="7">
        <f t="shared" si="3"/>
        <v>165.65307692307692</v>
      </c>
      <c r="AE22" s="7">
        <f t="shared" si="4"/>
        <v>937.11</v>
      </c>
      <c r="AF22" s="7">
        <f t="shared" si="5"/>
        <v>187.422</v>
      </c>
      <c r="AG22" s="7">
        <f t="shared" si="6"/>
        <v>1002</v>
      </c>
      <c r="AH22" s="7">
        <f t="shared" si="6"/>
        <v>1800</v>
      </c>
      <c r="AI22" s="7">
        <f t="shared" si="7"/>
        <v>573</v>
      </c>
      <c r="AJ22" s="7">
        <f t="shared" si="7"/>
        <v>3090.6</v>
      </c>
      <c r="AK22" s="234">
        <f t="shared" si="8"/>
        <v>171.7</v>
      </c>
    </row>
    <row r="23" spans="1:37">
      <c r="A23" s="44">
        <v>14</v>
      </c>
      <c r="B23" s="266" t="s">
        <v>79</v>
      </c>
      <c r="C23" s="219">
        <v>0</v>
      </c>
      <c r="D23" s="115">
        <v>0</v>
      </c>
      <c r="E23" s="115">
        <v>0</v>
      </c>
      <c r="F23" s="115">
        <v>0</v>
      </c>
      <c r="G23" s="115">
        <v>0</v>
      </c>
      <c r="H23" s="220">
        <v>0</v>
      </c>
      <c r="I23" s="250">
        <f t="shared" si="0"/>
        <v>0</v>
      </c>
      <c r="J23" s="219">
        <v>0</v>
      </c>
      <c r="K23" s="115">
        <v>0</v>
      </c>
      <c r="L23" s="115">
        <v>0</v>
      </c>
      <c r="M23" s="115">
        <v>0</v>
      </c>
      <c r="N23" s="115">
        <v>0</v>
      </c>
      <c r="O23" s="220">
        <v>0</v>
      </c>
      <c r="P23" s="250">
        <f t="shared" si="1"/>
        <v>0</v>
      </c>
      <c r="Q23" s="239">
        <v>0</v>
      </c>
      <c r="R23" s="52">
        <v>0</v>
      </c>
      <c r="S23" s="52">
        <v>0</v>
      </c>
      <c r="T23" s="52">
        <v>0</v>
      </c>
      <c r="U23" s="52">
        <v>0</v>
      </c>
      <c r="V23" s="240">
        <v>0</v>
      </c>
      <c r="W23" s="243">
        <v>0</v>
      </c>
      <c r="X23" s="55">
        <v>0</v>
      </c>
      <c r="Y23" s="55">
        <v>0</v>
      </c>
      <c r="Z23" s="55">
        <v>0</v>
      </c>
      <c r="AA23" s="55">
        <v>0</v>
      </c>
      <c r="AB23" s="244">
        <v>0</v>
      </c>
      <c r="AC23" s="233">
        <f t="shared" si="2"/>
        <v>0</v>
      </c>
      <c r="AD23" s="7" t="e">
        <f t="shared" si="3"/>
        <v>#DIV/0!</v>
      </c>
      <c r="AE23" s="7">
        <f t="shared" si="4"/>
        <v>0</v>
      </c>
      <c r="AF23" s="7" t="e">
        <f t="shared" si="5"/>
        <v>#DIV/0!</v>
      </c>
      <c r="AG23" s="7">
        <f t="shared" si="6"/>
        <v>0</v>
      </c>
      <c r="AH23" s="7">
        <f t="shared" si="6"/>
        <v>0</v>
      </c>
      <c r="AI23" s="7">
        <f t="shared" si="7"/>
        <v>0</v>
      </c>
      <c r="AJ23" s="7">
        <f t="shared" si="7"/>
        <v>0</v>
      </c>
      <c r="AK23" s="234" t="e">
        <f t="shared" si="8"/>
        <v>#DIV/0!</v>
      </c>
    </row>
    <row r="24" spans="1:37">
      <c r="A24" s="44">
        <v>15</v>
      </c>
      <c r="B24" s="266" t="s">
        <v>80</v>
      </c>
      <c r="C24" s="219">
        <v>80</v>
      </c>
      <c r="D24" s="115">
        <v>65</v>
      </c>
      <c r="E24" s="115">
        <v>0</v>
      </c>
      <c r="F24" s="115">
        <v>0</v>
      </c>
      <c r="G24" s="115">
        <v>0</v>
      </c>
      <c r="H24" s="220">
        <v>0</v>
      </c>
      <c r="I24" s="250">
        <f t="shared" si="0"/>
        <v>65</v>
      </c>
      <c r="J24" s="219">
        <v>20</v>
      </c>
      <c r="K24" s="115">
        <v>25</v>
      </c>
      <c r="L24" s="115">
        <v>0</v>
      </c>
      <c r="M24" s="115">
        <v>0</v>
      </c>
      <c r="N24" s="115">
        <v>0</v>
      </c>
      <c r="O24" s="220">
        <v>0</v>
      </c>
      <c r="P24" s="250">
        <f t="shared" si="1"/>
        <v>25</v>
      </c>
      <c r="Q24" s="239">
        <v>0</v>
      </c>
      <c r="R24" s="52">
        <v>0</v>
      </c>
      <c r="S24" s="52">
        <v>0</v>
      </c>
      <c r="T24" s="52">
        <v>0</v>
      </c>
      <c r="U24" s="52">
        <v>0</v>
      </c>
      <c r="V24" s="240">
        <v>0</v>
      </c>
      <c r="W24" s="243">
        <v>0</v>
      </c>
      <c r="X24" s="55">
        <v>0</v>
      </c>
      <c r="Y24" s="55">
        <v>0</v>
      </c>
      <c r="Z24" s="55">
        <v>0</v>
      </c>
      <c r="AA24" s="55">
        <v>0</v>
      </c>
      <c r="AB24" s="244">
        <v>0</v>
      </c>
      <c r="AC24" s="233">
        <f t="shared" si="2"/>
        <v>0</v>
      </c>
      <c r="AD24" s="7">
        <f t="shared" si="3"/>
        <v>0</v>
      </c>
      <c r="AE24" s="7">
        <f t="shared" si="4"/>
        <v>0</v>
      </c>
      <c r="AF24" s="7">
        <f t="shared" si="5"/>
        <v>0</v>
      </c>
      <c r="AG24" s="7">
        <f t="shared" si="6"/>
        <v>100</v>
      </c>
      <c r="AH24" s="7">
        <f t="shared" si="6"/>
        <v>90</v>
      </c>
      <c r="AI24" s="7">
        <f t="shared" si="7"/>
        <v>0</v>
      </c>
      <c r="AJ24" s="7">
        <f t="shared" si="7"/>
        <v>0</v>
      </c>
      <c r="AK24" s="234">
        <f t="shared" si="8"/>
        <v>0</v>
      </c>
    </row>
    <row r="25" spans="1:37">
      <c r="A25" s="44">
        <v>16</v>
      </c>
      <c r="B25" s="266" t="s">
        <v>81</v>
      </c>
      <c r="C25" s="219">
        <v>0</v>
      </c>
      <c r="D25" s="115">
        <v>0</v>
      </c>
      <c r="E25" s="115">
        <v>0</v>
      </c>
      <c r="F25" s="115">
        <v>0</v>
      </c>
      <c r="G25" s="115">
        <v>0</v>
      </c>
      <c r="H25" s="220">
        <v>0</v>
      </c>
      <c r="I25" s="250">
        <f t="shared" si="0"/>
        <v>0</v>
      </c>
      <c r="J25" s="219">
        <v>0</v>
      </c>
      <c r="K25" s="115">
        <v>0</v>
      </c>
      <c r="L25" s="115">
        <v>0</v>
      </c>
      <c r="M25" s="115">
        <v>0</v>
      </c>
      <c r="N25" s="115">
        <v>0</v>
      </c>
      <c r="O25" s="220">
        <v>0</v>
      </c>
      <c r="P25" s="250">
        <f t="shared" si="1"/>
        <v>0</v>
      </c>
      <c r="Q25" s="239">
        <v>0</v>
      </c>
      <c r="R25" s="52">
        <v>0</v>
      </c>
      <c r="S25" s="52">
        <v>0</v>
      </c>
      <c r="T25" s="52">
        <v>0</v>
      </c>
      <c r="U25" s="52">
        <v>0</v>
      </c>
      <c r="V25" s="240">
        <v>0</v>
      </c>
      <c r="W25" s="243">
        <v>0</v>
      </c>
      <c r="X25" s="55">
        <v>0</v>
      </c>
      <c r="Y25" s="55">
        <v>0</v>
      </c>
      <c r="Z25" s="55">
        <v>0</v>
      </c>
      <c r="AA25" s="55">
        <v>0</v>
      </c>
      <c r="AB25" s="244">
        <v>0</v>
      </c>
      <c r="AC25" s="233">
        <f t="shared" si="2"/>
        <v>0</v>
      </c>
      <c r="AD25" s="7" t="e">
        <f t="shared" si="3"/>
        <v>#DIV/0!</v>
      </c>
      <c r="AE25" s="7">
        <f t="shared" si="4"/>
        <v>0</v>
      </c>
      <c r="AF25" s="7" t="e">
        <f t="shared" si="5"/>
        <v>#DIV/0!</v>
      </c>
      <c r="AG25" s="7">
        <f t="shared" si="6"/>
        <v>0</v>
      </c>
      <c r="AH25" s="7">
        <f t="shared" si="6"/>
        <v>0</v>
      </c>
      <c r="AI25" s="7">
        <f t="shared" si="7"/>
        <v>0</v>
      </c>
      <c r="AJ25" s="7">
        <f t="shared" si="7"/>
        <v>0</v>
      </c>
      <c r="AK25" s="234" t="e">
        <f t="shared" si="8"/>
        <v>#DIV/0!</v>
      </c>
    </row>
    <row r="26" spans="1:37">
      <c r="A26" s="44">
        <v>17</v>
      </c>
      <c r="B26" s="266" t="s">
        <v>82</v>
      </c>
      <c r="C26" s="219">
        <v>0</v>
      </c>
      <c r="D26" s="115">
        <v>0</v>
      </c>
      <c r="E26" s="115">
        <v>0</v>
      </c>
      <c r="F26" s="115">
        <v>0</v>
      </c>
      <c r="G26" s="115">
        <v>0</v>
      </c>
      <c r="H26" s="220">
        <v>0</v>
      </c>
      <c r="I26" s="250">
        <f t="shared" si="0"/>
        <v>0</v>
      </c>
      <c r="J26" s="219">
        <v>0</v>
      </c>
      <c r="K26" s="115">
        <v>0</v>
      </c>
      <c r="L26" s="115">
        <v>0</v>
      </c>
      <c r="M26" s="115">
        <v>0</v>
      </c>
      <c r="N26" s="115">
        <v>0</v>
      </c>
      <c r="O26" s="220">
        <v>0</v>
      </c>
      <c r="P26" s="250">
        <f t="shared" si="1"/>
        <v>0</v>
      </c>
      <c r="Q26" s="239">
        <v>0</v>
      </c>
      <c r="R26" s="52">
        <v>0</v>
      </c>
      <c r="S26" s="52">
        <v>0</v>
      </c>
      <c r="T26" s="52">
        <v>0</v>
      </c>
      <c r="U26" s="52">
        <v>0</v>
      </c>
      <c r="V26" s="240">
        <v>0</v>
      </c>
      <c r="W26" s="243">
        <v>0</v>
      </c>
      <c r="X26" s="55">
        <v>0</v>
      </c>
      <c r="Y26" s="55">
        <v>0</v>
      </c>
      <c r="Z26" s="55">
        <v>0</v>
      </c>
      <c r="AA26" s="55">
        <v>0</v>
      </c>
      <c r="AB26" s="244">
        <v>0</v>
      </c>
      <c r="AC26" s="233">
        <f t="shared" si="2"/>
        <v>0</v>
      </c>
      <c r="AD26" s="7" t="e">
        <f t="shared" si="3"/>
        <v>#DIV/0!</v>
      </c>
      <c r="AE26" s="7">
        <f t="shared" si="4"/>
        <v>0</v>
      </c>
      <c r="AF26" s="7" t="e">
        <f t="shared" si="5"/>
        <v>#DIV/0!</v>
      </c>
      <c r="AG26" s="7">
        <f t="shared" si="6"/>
        <v>0</v>
      </c>
      <c r="AH26" s="7">
        <f t="shared" si="6"/>
        <v>0</v>
      </c>
      <c r="AI26" s="7">
        <f t="shared" si="7"/>
        <v>0</v>
      </c>
      <c r="AJ26" s="7">
        <f t="shared" si="7"/>
        <v>0</v>
      </c>
      <c r="AK26" s="234" t="e">
        <f t="shared" si="8"/>
        <v>#DIV/0!</v>
      </c>
    </row>
    <row r="27" spans="1:37">
      <c r="A27" s="44">
        <v>18</v>
      </c>
      <c r="B27" s="266" t="s">
        <v>83</v>
      </c>
      <c r="C27" s="223">
        <v>0</v>
      </c>
      <c r="D27" s="121">
        <v>0</v>
      </c>
      <c r="E27" s="121">
        <v>0</v>
      </c>
      <c r="F27" s="121">
        <v>0</v>
      </c>
      <c r="G27" s="121">
        <v>0</v>
      </c>
      <c r="H27" s="224">
        <v>0</v>
      </c>
      <c r="I27" s="250">
        <f t="shared" si="0"/>
        <v>0</v>
      </c>
      <c r="J27" s="223">
        <v>0</v>
      </c>
      <c r="K27" s="121">
        <v>0</v>
      </c>
      <c r="L27" s="121">
        <v>0</v>
      </c>
      <c r="M27" s="121">
        <v>0</v>
      </c>
      <c r="N27" s="121">
        <v>0</v>
      </c>
      <c r="O27" s="224">
        <v>0</v>
      </c>
      <c r="P27" s="250">
        <f t="shared" si="1"/>
        <v>0</v>
      </c>
      <c r="Q27" s="239">
        <v>0</v>
      </c>
      <c r="R27" s="52">
        <v>0</v>
      </c>
      <c r="S27" s="52">
        <v>0</v>
      </c>
      <c r="T27" s="52">
        <v>0</v>
      </c>
      <c r="U27" s="52">
        <v>0</v>
      </c>
      <c r="V27" s="240">
        <v>0</v>
      </c>
      <c r="W27" s="243">
        <v>0</v>
      </c>
      <c r="X27" s="55">
        <v>0</v>
      </c>
      <c r="Y27" s="55">
        <v>0</v>
      </c>
      <c r="Z27" s="55">
        <v>0</v>
      </c>
      <c r="AA27" s="55">
        <v>0</v>
      </c>
      <c r="AB27" s="244">
        <v>0</v>
      </c>
      <c r="AC27" s="233">
        <f t="shared" si="2"/>
        <v>0</v>
      </c>
      <c r="AD27" s="7" t="e">
        <f t="shared" si="3"/>
        <v>#DIV/0!</v>
      </c>
      <c r="AE27" s="7">
        <f t="shared" si="4"/>
        <v>0</v>
      </c>
      <c r="AF27" s="7" t="e">
        <f t="shared" si="5"/>
        <v>#DIV/0!</v>
      </c>
      <c r="AG27" s="7">
        <f t="shared" si="6"/>
        <v>0</v>
      </c>
      <c r="AH27" s="7">
        <f t="shared" si="6"/>
        <v>0</v>
      </c>
      <c r="AI27" s="7">
        <f t="shared" si="7"/>
        <v>0</v>
      </c>
      <c r="AJ27" s="7">
        <f t="shared" si="7"/>
        <v>0</v>
      </c>
      <c r="AK27" s="234" t="e">
        <f t="shared" si="8"/>
        <v>#DIV/0!</v>
      </c>
    </row>
    <row r="28" spans="1:37">
      <c r="A28" s="44">
        <v>19</v>
      </c>
      <c r="B28" s="266" t="s">
        <v>84</v>
      </c>
      <c r="C28" s="223">
        <v>1481</v>
      </c>
      <c r="D28" s="121">
        <v>2994.75</v>
      </c>
      <c r="E28" s="121">
        <v>15</v>
      </c>
      <c r="F28" s="121">
        <v>1.5</v>
      </c>
      <c r="G28" s="121">
        <v>4</v>
      </c>
      <c r="H28" s="224">
        <v>3.75</v>
      </c>
      <c r="I28" s="250">
        <f t="shared" si="0"/>
        <v>3000</v>
      </c>
      <c r="J28" s="223">
        <v>1493</v>
      </c>
      <c r="K28" s="121">
        <v>1198.25</v>
      </c>
      <c r="L28" s="121">
        <v>5</v>
      </c>
      <c r="M28" s="121">
        <v>0.5</v>
      </c>
      <c r="N28" s="121">
        <v>1</v>
      </c>
      <c r="O28" s="224">
        <v>1.25</v>
      </c>
      <c r="P28" s="250">
        <f t="shared" si="1"/>
        <v>1200</v>
      </c>
      <c r="Q28" s="239">
        <v>1886</v>
      </c>
      <c r="R28" s="52">
        <v>1655.96</v>
      </c>
      <c r="S28" s="52">
        <v>1</v>
      </c>
      <c r="T28" s="52">
        <v>150</v>
      </c>
      <c r="U28" s="52">
        <v>138</v>
      </c>
      <c r="V28" s="240">
        <v>211.31</v>
      </c>
      <c r="W28" s="243">
        <v>182</v>
      </c>
      <c r="X28" s="55">
        <v>799.82</v>
      </c>
      <c r="Y28" s="55">
        <v>0</v>
      </c>
      <c r="Z28" s="55">
        <v>0</v>
      </c>
      <c r="AA28" s="55">
        <v>68</v>
      </c>
      <c r="AB28" s="244">
        <v>147.19999999999999</v>
      </c>
      <c r="AC28" s="233">
        <f t="shared" si="2"/>
        <v>2017.27</v>
      </c>
      <c r="AD28" s="7">
        <f t="shared" si="3"/>
        <v>67.242333333333335</v>
      </c>
      <c r="AE28" s="7">
        <f t="shared" si="4"/>
        <v>947.02</v>
      </c>
      <c r="AF28" s="7">
        <f t="shared" si="5"/>
        <v>78.918333333333337</v>
      </c>
      <c r="AG28" s="7">
        <f t="shared" si="6"/>
        <v>2999</v>
      </c>
      <c r="AH28" s="7">
        <f t="shared" si="6"/>
        <v>4200</v>
      </c>
      <c r="AI28" s="7">
        <f t="shared" si="7"/>
        <v>2275</v>
      </c>
      <c r="AJ28" s="7">
        <f t="shared" si="7"/>
        <v>2964.29</v>
      </c>
      <c r="AK28" s="234">
        <f t="shared" si="8"/>
        <v>70.578333333333333</v>
      </c>
    </row>
    <row r="29" spans="1:37">
      <c r="A29" s="44">
        <v>20</v>
      </c>
      <c r="B29" s="273" t="s">
        <v>85</v>
      </c>
      <c r="C29" s="223">
        <v>1981</v>
      </c>
      <c r="D29" s="121">
        <v>3844</v>
      </c>
      <c r="E29" s="121">
        <v>15</v>
      </c>
      <c r="F29" s="121">
        <v>1.5</v>
      </c>
      <c r="G29" s="121">
        <v>5</v>
      </c>
      <c r="H29" s="224">
        <v>4.5</v>
      </c>
      <c r="I29" s="250">
        <f t="shared" si="0"/>
        <v>3850</v>
      </c>
      <c r="J29" s="223">
        <v>993</v>
      </c>
      <c r="K29" s="121">
        <v>1648</v>
      </c>
      <c r="L29" s="121">
        <v>5</v>
      </c>
      <c r="M29" s="121">
        <v>0.5</v>
      </c>
      <c r="N29" s="121">
        <v>2</v>
      </c>
      <c r="O29" s="224">
        <v>1.5</v>
      </c>
      <c r="P29" s="250">
        <f t="shared" si="1"/>
        <v>1650</v>
      </c>
      <c r="Q29" s="239">
        <v>1047</v>
      </c>
      <c r="R29" s="52">
        <v>1624</v>
      </c>
      <c r="S29" s="52">
        <v>0</v>
      </c>
      <c r="T29" s="52">
        <v>0</v>
      </c>
      <c r="U29" s="52">
        <v>0</v>
      </c>
      <c r="V29" s="240">
        <v>0</v>
      </c>
      <c r="W29" s="245">
        <v>688</v>
      </c>
      <c r="X29" s="26">
        <v>1067</v>
      </c>
      <c r="Y29" s="26">
        <v>0</v>
      </c>
      <c r="Z29" s="26">
        <v>0</v>
      </c>
      <c r="AA29" s="26">
        <v>0</v>
      </c>
      <c r="AB29" s="246">
        <v>0</v>
      </c>
      <c r="AC29" s="233">
        <f t="shared" si="2"/>
        <v>1624</v>
      </c>
      <c r="AD29" s="7">
        <f t="shared" si="3"/>
        <v>42.18181818181818</v>
      </c>
      <c r="AE29" s="7">
        <f t="shared" si="4"/>
        <v>1067</v>
      </c>
      <c r="AF29" s="7">
        <f t="shared" si="5"/>
        <v>64.666666666666657</v>
      </c>
      <c r="AG29" s="7">
        <f t="shared" si="6"/>
        <v>3001</v>
      </c>
      <c r="AH29" s="7">
        <f t="shared" si="6"/>
        <v>5500</v>
      </c>
      <c r="AI29" s="7">
        <f t="shared" si="7"/>
        <v>1735</v>
      </c>
      <c r="AJ29" s="7">
        <f t="shared" si="7"/>
        <v>2691</v>
      </c>
      <c r="AK29" s="234">
        <f t="shared" si="8"/>
        <v>48.927272727272722</v>
      </c>
    </row>
    <row r="30" spans="1:37">
      <c r="A30" s="44">
        <v>21</v>
      </c>
      <c r="B30" s="266" t="s">
        <v>86</v>
      </c>
      <c r="C30" s="223">
        <v>399</v>
      </c>
      <c r="D30" s="121">
        <v>559.25</v>
      </c>
      <c r="E30" s="121">
        <v>0</v>
      </c>
      <c r="F30" s="121">
        <v>0</v>
      </c>
      <c r="G30" s="121">
        <v>1</v>
      </c>
      <c r="H30" s="224">
        <v>0.75</v>
      </c>
      <c r="I30" s="250">
        <f t="shared" si="0"/>
        <v>560</v>
      </c>
      <c r="J30" s="223">
        <v>399</v>
      </c>
      <c r="K30" s="121">
        <v>239.75</v>
      </c>
      <c r="L30" s="121">
        <v>0</v>
      </c>
      <c r="M30" s="121">
        <v>0</v>
      </c>
      <c r="N30" s="121">
        <v>1</v>
      </c>
      <c r="O30" s="224">
        <v>0.25</v>
      </c>
      <c r="P30" s="250">
        <f t="shared" si="1"/>
        <v>240</v>
      </c>
      <c r="Q30" s="239">
        <v>340</v>
      </c>
      <c r="R30" s="52">
        <v>665.73</v>
      </c>
      <c r="S30" s="52">
        <v>0</v>
      </c>
      <c r="T30" s="52">
        <v>0</v>
      </c>
      <c r="U30" s="52">
        <v>0</v>
      </c>
      <c r="V30" s="240">
        <v>0</v>
      </c>
      <c r="W30" s="243">
        <v>130</v>
      </c>
      <c r="X30" s="55">
        <v>235.61</v>
      </c>
      <c r="Y30" s="55">
        <v>0</v>
      </c>
      <c r="Z30" s="55">
        <v>0</v>
      </c>
      <c r="AA30" s="55">
        <v>0</v>
      </c>
      <c r="AB30" s="244">
        <v>0</v>
      </c>
      <c r="AC30" s="233">
        <f t="shared" si="2"/>
        <v>665.73</v>
      </c>
      <c r="AD30" s="7">
        <f t="shared" si="3"/>
        <v>118.88035714285714</v>
      </c>
      <c r="AE30" s="7">
        <f t="shared" si="4"/>
        <v>235.61</v>
      </c>
      <c r="AF30" s="7">
        <f t="shared" si="5"/>
        <v>98.170833333333334</v>
      </c>
      <c r="AG30" s="7">
        <f t="shared" si="6"/>
        <v>800</v>
      </c>
      <c r="AH30" s="7">
        <f t="shared" si="6"/>
        <v>800</v>
      </c>
      <c r="AI30" s="7">
        <f t="shared" si="7"/>
        <v>470</v>
      </c>
      <c r="AJ30" s="7">
        <f t="shared" si="7"/>
        <v>901.34</v>
      </c>
      <c r="AK30" s="234">
        <f t="shared" si="8"/>
        <v>112.6675</v>
      </c>
    </row>
    <row r="31" spans="1:37">
      <c r="A31" s="44">
        <v>22</v>
      </c>
      <c r="B31" s="266" t="s">
        <v>87</v>
      </c>
      <c r="C31" s="219">
        <v>0</v>
      </c>
      <c r="D31" s="115">
        <v>0</v>
      </c>
      <c r="E31" s="115">
        <v>0</v>
      </c>
      <c r="F31" s="115">
        <v>0</v>
      </c>
      <c r="G31" s="115">
        <v>0</v>
      </c>
      <c r="H31" s="220">
        <v>0</v>
      </c>
      <c r="I31" s="250">
        <f t="shared" si="0"/>
        <v>0</v>
      </c>
      <c r="J31" s="219">
        <v>0</v>
      </c>
      <c r="K31" s="115">
        <v>0</v>
      </c>
      <c r="L31" s="115">
        <v>0</v>
      </c>
      <c r="M31" s="115">
        <v>0</v>
      </c>
      <c r="N31" s="115">
        <v>0</v>
      </c>
      <c r="O31" s="220">
        <v>0</v>
      </c>
      <c r="P31" s="250">
        <f t="shared" si="1"/>
        <v>0</v>
      </c>
      <c r="Q31" s="239">
        <v>0</v>
      </c>
      <c r="R31" s="52">
        <v>0</v>
      </c>
      <c r="S31" s="52">
        <v>0</v>
      </c>
      <c r="T31" s="52">
        <v>0</v>
      </c>
      <c r="U31" s="52">
        <v>0</v>
      </c>
      <c r="V31" s="240">
        <v>0</v>
      </c>
      <c r="W31" s="243">
        <v>0</v>
      </c>
      <c r="X31" s="55">
        <v>0</v>
      </c>
      <c r="Y31" s="55">
        <v>0</v>
      </c>
      <c r="Z31" s="55">
        <v>0</v>
      </c>
      <c r="AA31" s="55">
        <v>0</v>
      </c>
      <c r="AB31" s="244">
        <v>0</v>
      </c>
      <c r="AC31" s="233">
        <f t="shared" si="2"/>
        <v>0</v>
      </c>
      <c r="AD31" s="7" t="e">
        <f t="shared" si="3"/>
        <v>#DIV/0!</v>
      </c>
      <c r="AE31" s="7">
        <f t="shared" si="4"/>
        <v>0</v>
      </c>
      <c r="AF31" s="7" t="e">
        <f t="shared" si="5"/>
        <v>#DIV/0!</v>
      </c>
      <c r="AG31" s="7">
        <f t="shared" si="6"/>
        <v>0</v>
      </c>
      <c r="AH31" s="7">
        <f t="shared" si="6"/>
        <v>0</v>
      </c>
      <c r="AI31" s="7">
        <f t="shared" si="7"/>
        <v>0</v>
      </c>
      <c r="AJ31" s="7">
        <f t="shared" si="7"/>
        <v>0</v>
      </c>
      <c r="AK31" s="234" t="e">
        <f t="shared" si="8"/>
        <v>#DIV/0!</v>
      </c>
    </row>
    <row r="32" spans="1:37">
      <c r="A32" s="44">
        <v>23</v>
      </c>
      <c r="B32" s="266" t="s">
        <v>88</v>
      </c>
      <c r="C32" s="219">
        <v>299</v>
      </c>
      <c r="D32" s="115">
        <v>449.25</v>
      </c>
      <c r="E32" s="115">
        <v>0</v>
      </c>
      <c r="F32" s="115">
        <v>0</v>
      </c>
      <c r="G32" s="115">
        <v>1</v>
      </c>
      <c r="H32" s="220">
        <v>0.75</v>
      </c>
      <c r="I32" s="250">
        <f t="shared" si="0"/>
        <v>450</v>
      </c>
      <c r="J32" s="219">
        <v>99</v>
      </c>
      <c r="K32" s="115">
        <v>99.75</v>
      </c>
      <c r="L32" s="115">
        <v>0</v>
      </c>
      <c r="M32" s="115">
        <v>0</v>
      </c>
      <c r="N32" s="115">
        <v>1</v>
      </c>
      <c r="O32" s="220">
        <v>0.25</v>
      </c>
      <c r="P32" s="250">
        <f t="shared" si="1"/>
        <v>100</v>
      </c>
      <c r="Q32" s="239">
        <v>6</v>
      </c>
      <c r="R32" s="52">
        <v>56</v>
      </c>
      <c r="S32" s="52">
        <v>0</v>
      </c>
      <c r="T32" s="52">
        <v>0</v>
      </c>
      <c r="U32" s="52">
        <v>0</v>
      </c>
      <c r="V32" s="240">
        <v>0</v>
      </c>
      <c r="W32" s="243">
        <v>9</v>
      </c>
      <c r="X32" s="55">
        <v>35.4</v>
      </c>
      <c r="Y32" s="55">
        <v>0</v>
      </c>
      <c r="Z32" s="55">
        <v>0</v>
      </c>
      <c r="AA32" s="55">
        <v>0</v>
      </c>
      <c r="AB32" s="244">
        <v>0</v>
      </c>
      <c r="AC32" s="233">
        <f t="shared" si="2"/>
        <v>56</v>
      </c>
      <c r="AD32" s="7">
        <f t="shared" si="3"/>
        <v>12.444444444444445</v>
      </c>
      <c r="AE32" s="7">
        <f t="shared" si="4"/>
        <v>35.4</v>
      </c>
      <c r="AF32" s="7">
        <f t="shared" si="5"/>
        <v>35.4</v>
      </c>
      <c r="AG32" s="7">
        <f t="shared" si="6"/>
        <v>400</v>
      </c>
      <c r="AH32" s="7">
        <f t="shared" si="6"/>
        <v>550</v>
      </c>
      <c r="AI32" s="7">
        <f t="shared" si="7"/>
        <v>15</v>
      </c>
      <c r="AJ32" s="7">
        <f t="shared" si="7"/>
        <v>91.4</v>
      </c>
      <c r="AK32" s="234">
        <f t="shared" si="8"/>
        <v>16.618181818181817</v>
      </c>
    </row>
    <row r="33" spans="1:38">
      <c r="A33" s="44">
        <v>24</v>
      </c>
      <c r="B33" s="266" t="s">
        <v>89</v>
      </c>
      <c r="C33" s="219">
        <v>0</v>
      </c>
      <c r="D33" s="115">
        <v>0</v>
      </c>
      <c r="E33" s="115">
        <v>0</v>
      </c>
      <c r="F33" s="115">
        <v>0</v>
      </c>
      <c r="G33" s="115">
        <v>0</v>
      </c>
      <c r="H33" s="220">
        <v>0</v>
      </c>
      <c r="I33" s="250">
        <f t="shared" si="0"/>
        <v>0</v>
      </c>
      <c r="J33" s="219">
        <v>0</v>
      </c>
      <c r="K33" s="115">
        <v>0</v>
      </c>
      <c r="L33" s="115">
        <v>0</v>
      </c>
      <c r="M33" s="115">
        <v>0</v>
      </c>
      <c r="N33" s="115">
        <v>0</v>
      </c>
      <c r="O33" s="220">
        <v>0</v>
      </c>
      <c r="P33" s="250">
        <f t="shared" si="1"/>
        <v>0</v>
      </c>
      <c r="Q33" s="239">
        <v>0</v>
      </c>
      <c r="R33" s="52">
        <v>0</v>
      </c>
      <c r="S33" s="52">
        <v>0</v>
      </c>
      <c r="T33" s="52">
        <v>0</v>
      </c>
      <c r="U33" s="52">
        <v>0</v>
      </c>
      <c r="V33" s="240">
        <v>0</v>
      </c>
      <c r="W33" s="243">
        <v>0</v>
      </c>
      <c r="X33" s="55">
        <v>0</v>
      </c>
      <c r="Y33" s="55">
        <v>0</v>
      </c>
      <c r="Z33" s="55">
        <v>0</v>
      </c>
      <c r="AA33" s="55">
        <v>0</v>
      </c>
      <c r="AB33" s="244">
        <v>0</v>
      </c>
      <c r="AC33" s="233">
        <f t="shared" si="2"/>
        <v>0</v>
      </c>
      <c r="AD33" s="7" t="e">
        <f t="shared" si="3"/>
        <v>#DIV/0!</v>
      </c>
      <c r="AE33" s="7">
        <f t="shared" si="4"/>
        <v>0</v>
      </c>
      <c r="AF33" s="7" t="e">
        <f t="shared" si="5"/>
        <v>#DIV/0!</v>
      </c>
      <c r="AG33" s="7">
        <f t="shared" si="6"/>
        <v>0</v>
      </c>
      <c r="AH33" s="7">
        <f t="shared" si="6"/>
        <v>0</v>
      </c>
      <c r="AI33" s="7">
        <f t="shared" si="7"/>
        <v>0</v>
      </c>
      <c r="AJ33" s="7">
        <f t="shared" si="7"/>
        <v>0</v>
      </c>
      <c r="AK33" s="234" t="e">
        <f t="shared" si="8"/>
        <v>#DIV/0!</v>
      </c>
    </row>
    <row r="34" spans="1:38">
      <c r="A34" s="44">
        <v>25</v>
      </c>
      <c r="B34" s="266" t="s">
        <v>90</v>
      </c>
      <c r="C34" s="219">
        <v>0</v>
      </c>
      <c r="D34" s="115">
        <v>0</v>
      </c>
      <c r="E34" s="115">
        <v>0</v>
      </c>
      <c r="F34" s="115">
        <v>0</v>
      </c>
      <c r="G34" s="115">
        <v>0</v>
      </c>
      <c r="H34" s="220">
        <v>0</v>
      </c>
      <c r="I34" s="250">
        <f t="shared" si="0"/>
        <v>0</v>
      </c>
      <c r="J34" s="219">
        <v>0</v>
      </c>
      <c r="K34" s="115">
        <v>0</v>
      </c>
      <c r="L34" s="115">
        <v>0</v>
      </c>
      <c r="M34" s="115">
        <v>0</v>
      </c>
      <c r="N34" s="115">
        <v>0</v>
      </c>
      <c r="O34" s="220">
        <v>0</v>
      </c>
      <c r="P34" s="250">
        <f t="shared" si="1"/>
        <v>0</v>
      </c>
      <c r="Q34" s="239">
        <v>0</v>
      </c>
      <c r="R34" s="52">
        <v>0</v>
      </c>
      <c r="S34" s="52">
        <v>0</v>
      </c>
      <c r="T34" s="52">
        <v>0</v>
      </c>
      <c r="U34" s="52">
        <v>0</v>
      </c>
      <c r="V34" s="240">
        <v>0</v>
      </c>
      <c r="W34" s="243">
        <v>0</v>
      </c>
      <c r="X34" s="55">
        <v>0</v>
      </c>
      <c r="Y34" s="55">
        <v>0</v>
      </c>
      <c r="Z34" s="55">
        <v>0</v>
      </c>
      <c r="AA34" s="55">
        <v>0</v>
      </c>
      <c r="AB34" s="244">
        <v>0</v>
      </c>
      <c r="AC34" s="233">
        <f t="shared" si="2"/>
        <v>0</v>
      </c>
      <c r="AD34" s="7" t="e">
        <f t="shared" si="3"/>
        <v>#DIV/0!</v>
      </c>
      <c r="AE34" s="7">
        <f t="shared" si="4"/>
        <v>0</v>
      </c>
      <c r="AF34" s="7" t="e">
        <f t="shared" si="5"/>
        <v>#DIV/0!</v>
      </c>
      <c r="AG34" s="7">
        <f t="shared" si="6"/>
        <v>0</v>
      </c>
      <c r="AH34" s="7">
        <f t="shared" si="6"/>
        <v>0</v>
      </c>
      <c r="AI34" s="7">
        <f t="shared" si="7"/>
        <v>0</v>
      </c>
      <c r="AJ34" s="7">
        <f t="shared" si="7"/>
        <v>0</v>
      </c>
      <c r="AK34" s="234" t="e">
        <f t="shared" si="8"/>
        <v>#DIV/0!</v>
      </c>
    </row>
    <row r="35" spans="1:38">
      <c r="A35" s="44">
        <v>26</v>
      </c>
      <c r="B35" s="266" t="s">
        <v>91</v>
      </c>
      <c r="C35" s="223">
        <v>0</v>
      </c>
      <c r="D35" s="121">
        <v>0</v>
      </c>
      <c r="E35" s="121">
        <v>0</v>
      </c>
      <c r="F35" s="121">
        <v>0</v>
      </c>
      <c r="G35" s="121">
        <v>0</v>
      </c>
      <c r="H35" s="224">
        <v>0</v>
      </c>
      <c r="I35" s="250">
        <f t="shared" si="0"/>
        <v>0</v>
      </c>
      <c r="J35" s="223">
        <v>0</v>
      </c>
      <c r="K35" s="121">
        <v>0</v>
      </c>
      <c r="L35" s="121">
        <v>0</v>
      </c>
      <c r="M35" s="121">
        <v>0</v>
      </c>
      <c r="N35" s="121">
        <v>0</v>
      </c>
      <c r="O35" s="224">
        <v>0</v>
      </c>
      <c r="P35" s="250">
        <f t="shared" si="1"/>
        <v>0</v>
      </c>
      <c r="Q35" s="239">
        <v>1</v>
      </c>
      <c r="R35" s="52">
        <v>25</v>
      </c>
      <c r="S35" s="52">
        <v>0</v>
      </c>
      <c r="T35" s="52">
        <v>0</v>
      </c>
      <c r="U35" s="52">
        <v>0</v>
      </c>
      <c r="V35" s="240">
        <v>0</v>
      </c>
      <c r="W35" s="243">
        <v>1</v>
      </c>
      <c r="X35" s="55">
        <v>30</v>
      </c>
      <c r="Y35" s="55">
        <v>0</v>
      </c>
      <c r="Z35" s="55">
        <v>0</v>
      </c>
      <c r="AA35" s="55">
        <v>0</v>
      </c>
      <c r="AB35" s="244">
        <v>0</v>
      </c>
      <c r="AC35" s="233">
        <f t="shared" si="2"/>
        <v>25</v>
      </c>
      <c r="AD35" s="7" t="e">
        <f t="shared" si="3"/>
        <v>#DIV/0!</v>
      </c>
      <c r="AE35" s="7">
        <f t="shared" si="4"/>
        <v>30</v>
      </c>
      <c r="AF35" s="7" t="e">
        <f t="shared" si="5"/>
        <v>#DIV/0!</v>
      </c>
      <c r="AG35" s="7">
        <f t="shared" si="6"/>
        <v>0</v>
      </c>
      <c r="AH35" s="7">
        <f t="shared" si="6"/>
        <v>0</v>
      </c>
      <c r="AI35" s="7">
        <f t="shared" si="7"/>
        <v>2</v>
      </c>
      <c r="AJ35" s="7">
        <f t="shared" si="7"/>
        <v>55</v>
      </c>
      <c r="AK35" s="234" t="e">
        <f t="shared" si="8"/>
        <v>#DIV/0!</v>
      </c>
    </row>
    <row r="36" spans="1:38">
      <c r="A36" s="44">
        <v>27</v>
      </c>
      <c r="B36" s="266" t="s">
        <v>92</v>
      </c>
      <c r="C36" s="223">
        <v>70</v>
      </c>
      <c r="D36" s="121">
        <v>80</v>
      </c>
      <c r="E36" s="121">
        <v>0</v>
      </c>
      <c r="F36" s="121">
        <v>0</v>
      </c>
      <c r="G36" s="121">
        <v>0</v>
      </c>
      <c r="H36" s="224">
        <v>0</v>
      </c>
      <c r="I36" s="250">
        <f t="shared" si="0"/>
        <v>80</v>
      </c>
      <c r="J36" s="223">
        <v>30</v>
      </c>
      <c r="K36" s="121">
        <v>40</v>
      </c>
      <c r="L36" s="121">
        <v>0</v>
      </c>
      <c r="M36" s="121">
        <v>0</v>
      </c>
      <c r="N36" s="121">
        <v>0</v>
      </c>
      <c r="O36" s="224">
        <v>0</v>
      </c>
      <c r="P36" s="250">
        <f t="shared" si="1"/>
        <v>40</v>
      </c>
      <c r="Q36" s="239">
        <v>8</v>
      </c>
      <c r="R36" s="52">
        <v>106.09</v>
      </c>
      <c r="S36" s="52">
        <v>0</v>
      </c>
      <c r="T36" s="52">
        <v>0</v>
      </c>
      <c r="U36" s="52">
        <v>0</v>
      </c>
      <c r="V36" s="240">
        <v>0</v>
      </c>
      <c r="W36" s="245">
        <v>7</v>
      </c>
      <c r="X36" s="26">
        <v>73.27</v>
      </c>
      <c r="Y36" s="26">
        <v>0</v>
      </c>
      <c r="Z36" s="26">
        <v>0</v>
      </c>
      <c r="AA36" s="26">
        <v>0</v>
      </c>
      <c r="AB36" s="246">
        <v>0</v>
      </c>
      <c r="AC36" s="233">
        <f t="shared" si="2"/>
        <v>106.09</v>
      </c>
      <c r="AD36" s="7">
        <f t="shared" si="3"/>
        <v>132.61250000000001</v>
      </c>
      <c r="AE36" s="7">
        <f t="shared" si="4"/>
        <v>73.27</v>
      </c>
      <c r="AF36" s="7">
        <f t="shared" si="5"/>
        <v>183.17500000000001</v>
      </c>
      <c r="AG36" s="7">
        <f t="shared" si="6"/>
        <v>100</v>
      </c>
      <c r="AH36" s="7">
        <f t="shared" si="6"/>
        <v>120</v>
      </c>
      <c r="AI36" s="7">
        <f t="shared" si="7"/>
        <v>15</v>
      </c>
      <c r="AJ36" s="7">
        <f t="shared" si="7"/>
        <v>179.36</v>
      </c>
      <c r="AK36" s="234">
        <f t="shared" si="8"/>
        <v>149.46666666666667</v>
      </c>
    </row>
    <row r="37" spans="1:38">
      <c r="A37" s="44">
        <v>28</v>
      </c>
      <c r="B37" s="266" t="s">
        <v>93</v>
      </c>
      <c r="C37" s="223">
        <v>0</v>
      </c>
      <c r="D37" s="121">
        <v>0</v>
      </c>
      <c r="E37" s="121">
        <v>0</v>
      </c>
      <c r="F37" s="121">
        <v>0</v>
      </c>
      <c r="G37" s="121">
        <v>0</v>
      </c>
      <c r="H37" s="224">
        <v>0</v>
      </c>
      <c r="I37" s="250">
        <f t="shared" si="0"/>
        <v>0</v>
      </c>
      <c r="J37" s="223">
        <v>0</v>
      </c>
      <c r="K37" s="121">
        <v>0</v>
      </c>
      <c r="L37" s="121">
        <v>0</v>
      </c>
      <c r="M37" s="121">
        <v>0</v>
      </c>
      <c r="N37" s="121">
        <v>0</v>
      </c>
      <c r="O37" s="224">
        <v>0</v>
      </c>
      <c r="P37" s="250">
        <f t="shared" si="1"/>
        <v>0</v>
      </c>
      <c r="Q37" s="239">
        <v>0</v>
      </c>
      <c r="R37" s="52">
        <v>0</v>
      </c>
      <c r="S37" s="52">
        <v>0</v>
      </c>
      <c r="T37" s="52">
        <v>0</v>
      </c>
      <c r="U37" s="52">
        <v>0</v>
      </c>
      <c r="V37" s="240">
        <v>0</v>
      </c>
      <c r="W37" s="245">
        <v>0</v>
      </c>
      <c r="X37" s="26">
        <v>0</v>
      </c>
      <c r="Y37" s="26">
        <v>0</v>
      </c>
      <c r="Z37" s="26">
        <v>0</v>
      </c>
      <c r="AA37" s="26">
        <v>0</v>
      </c>
      <c r="AB37" s="246">
        <v>0</v>
      </c>
      <c r="AC37" s="233">
        <f t="shared" si="2"/>
        <v>0</v>
      </c>
      <c r="AD37" s="7" t="e">
        <f t="shared" si="3"/>
        <v>#DIV/0!</v>
      </c>
      <c r="AE37" s="7">
        <f t="shared" si="4"/>
        <v>0</v>
      </c>
      <c r="AF37" s="7" t="e">
        <f t="shared" si="5"/>
        <v>#DIV/0!</v>
      </c>
      <c r="AG37" s="7">
        <f t="shared" si="6"/>
        <v>0</v>
      </c>
      <c r="AH37" s="7">
        <f t="shared" si="6"/>
        <v>0</v>
      </c>
      <c r="AI37" s="7">
        <f t="shared" si="7"/>
        <v>0</v>
      </c>
      <c r="AJ37" s="7">
        <f t="shared" si="7"/>
        <v>0</v>
      </c>
      <c r="AK37" s="234" t="e">
        <f t="shared" si="8"/>
        <v>#DIV/0!</v>
      </c>
    </row>
    <row r="38" spans="1:38">
      <c r="A38" s="21"/>
      <c r="B38" s="211" t="s">
        <v>94</v>
      </c>
      <c r="C38" s="221">
        <f t="shared" ref="C38:AC38" si="10">SUM(C22:C37)</f>
        <v>4801</v>
      </c>
      <c r="D38" s="50">
        <f t="shared" si="10"/>
        <v>9290</v>
      </c>
      <c r="E38" s="50">
        <f t="shared" si="10"/>
        <v>38</v>
      </c>
      <c r="F38" s="50">
        <f t="shared" si="10"/>
        <v>3.75</v>
      </c>
      <c r="G38" s="50">
        <f t="shared" si="10"/>
        <v>13</v>
      </c>
      <c r="H38" s="222">
        <f t="shared" si="10"/>
        <v>11.25</v>
      </c>
      <c r="I38" s="222">
        <f t="shared" si="10"/>
        <v>9305</v>
      </c>
      <c r="J38" s="221">
        <f t="shared" si="10"/>
        <v>3531</v>
      </c>
      <c r="K38" s="50">
        <f t="shared" si="10"/>
        <v>3750</v>
      </c>
      <c r="L38" s="50">
        <f t="shared" si="10"/>
        <v>13</v>
      </c>
      <c r="M38" s="50">
        <f t="shared" si="10"/>
        <v>1.25</v>
      </c>
      <c r="N38" s="50">
        <f t="shared" si="10"/>
        <v>6</v>
      </c>
      <c r="O38" s="222">
        <f t="shared" si="10"/>
        <v>3.75</v>
      </c>
      <c r="P38" s="222">
        <f t="shared" si="10"/>
        <v>3755</v>
      </c>
      <c r="Q38" s="221">
        <f t="shared" si="10"/>
        <v>3615</v>
      </c>
      <c r="R38" s="50">
        <f t="shared" si="10"/>
        <v>6286.27</v>
      </c>
      <c r="S38" s="50">
        <f t="shared" si="10"/>
        <v>1</v>
      </c>
      <c r="T38" s="50">
        <f t="shared" si="10"/>
        <v>150</v>
      </c>
      <c r="U38" s="50">
        <f t="shared" si="10"/>
        <v>138</v>
      </c>
      <c r="V38" s="222">
        <f t="shared" si="10"/>
        <v>211.31</v>
      </c>
      <c r="W38" s="221">
        <f t="shared" si="10"/>
        <v>1263</v>
      </c>
      <c r="X38" s="50">
        <f t="shared" si="10"/>
        <v>3178.2100000000005</v>
      </c>
      <c r="Y38" s="50">
        <f t="shared" si="10"/>
        <v>0</v>
      </c>
      <c r="Z38" s="50">
        <f t="shared" si="10"/>
        <v>0</v>
      </c>
      <c r="AA38" s="50">
        <f t="shared" si="10"/>
        <v>68</v>
      </c>
      <c r="AB38" s="222">
        <f t="shared" si="10"/>
        <v>147.19999999999999</v>
      </c>
      <c r="AC38" s="222">
        <f t="shared" si="10"/>
        <v>6647.58</v>
      </c>
      <c r="AD38" s="50">
        <f t="shared" si="3"/>
        <v>71.440945728103173</v>
      </c>
      <c r="AE38" s="50">
        <f>(W38+Y38+AA38)/(J38+L38+N38)*100</f>
        <v>37.492957746478872</v>
      </c>
      <c r="AF38" s="50">
        <f t="shared" si="5"/>
        <v>88.55952063914782</v>
      </c>
      <c r="AG38" s="50">
        <f t="shared" si="6"/>
        <v>8402</v>
      </c>
      <c r="AH38" s="50">
        <f t="shared" si="6"/>
        <v>13060</v>
      </c>
      <c r="AI38" s="50">
        <f t="shared" si="7"/>
        <v>5085</v>
      </c>
      <c r="AJ38" s="50">
        <f t="shared" si="7"/>
        <v>9972.9900000000016</v>
      </c>
      <c r="AK38" s="222">
        <f t="shared" si="8"/>
        <v>76.362863705972444</v>
      </c>
    </row>
    <row r="39" spans="1:38">
      <c r="A39" s="47">
        <v>29</v>
      </c>
      <c r="B39" s="267" t="s">
        <v>95</v>
      </c>
      <c r="C39" s="223">
        <v>0</v>
      </c>
      <c r="D39" s="121">
        <v>0</v>
      </c>
      <c r="E39" s="121">
        <v>0</v>
      </c>
      <c r="F39" s="121">
        <v>0</v>
      </c>
      <c r="G39" s="121">
        <v>0</v>
      </c>
      <c r="H39" s="224">
        <v>0</v>
      </c>
      <c r="I39" s="250">
        <f t="shared" si="0"/>
        <v>0</v>
      </c>
      <c r="J39" s="223">
        <v>0</v>
      </c>
      <c r="K39" s="121">
        <v>0</v>
      </c>
      <c r="L39" s="121">
        <v>0</v>
      </c>
      <c r="M39" s="121">
        <v>0</v>
      </c>
      <c r="N39" s="121">
        <v>0</v>
      </c>
      <c r="O39" s="224">
        <v>0</v>
      </c>
      <c r="P39" s="250">
        <f t="shared" si="1"/>
        <v>0</v>
      </c>
      <c r="Q39" s="239">
        <v>0</v>
      </c>
      <c r="R39" s="52">
        <v>0</v>
      </c>
      <c r="S39" s="121">
        <v>0</v>
      </c>
      <c r="T39" s="121">
        <v>0</v>
      </c>
      <c r="U39" s="121">
        <v>0</v>
      </c>
      <c r="V39" s="224">
        <v>0</v>
      </c>
      <c r="W39" s="243">
        <v>0</v>
      </c>
      <c r="X39" s="55">
        <v>0</v>
      </c>
      <c r="Y39" s="55">
        <v>0</v>
      </c>
      <c r="Z39" s="55">
        <v>0</v>
      </c>
      <c r="AA39" s="55">
        <v>0</v>
      </c>
      <c r="AB39" s="244">
        <v>0</v>
      </c>
      <c r="AC39" s="233">
        <f t="shared" si="2"/>
        <v>0</v>
      </c>
      <c r="AD39" s="7" t="e">
        <f t="shared" si="3"/>
        <v>#DIV/0!</v>
      </c>
      <c r="AE39" s="7">
        <f t="shared" si="4"/>
        <v>0</v>
      </c>
      <c r="AF39" s="7" t="e">
        <f t="shared" si="5"/>
        <v>#DIV/0!</v>
      </c>
      <c r="AG39" s="7">
        <f t="shared" si="6"/>
        <v>0</v>
      </c>
      <c r="AH39" s="7">
        <f t="shared" si="6"/>
        <v>0</v>
      </c>
      <c r="AI39" s="7">
        <f t="shared" si="7"/>
        <v>0</v>
      </c>
      <c r="AJ39" s="7">
        <f t="shared" si="7"/>
        <v>0</v>
      </c>
      <c r="AK39" s="234" t="e">
        <f t="shared" si="8"/>
        <v>#DIV/0!</v>
      </c>
    </row>
    <row r="40" spans="1:38">
      <c r="A40" s="47">
        <v>30</v>
      </c>
      <c r="B40" s="267" t="s">
        <v>96</v>
      </c>
      <c r="C40" s="223">
        <v>0</v>
      </c>
      <c r="D40" s="121">
        <v>0</v>
      </c>
      <c r="E40" s="121">
        <v>0</v>
      </c>
      <c r="F40" s="121">
        <v>0</v>
      </c>
      <c r="G40" s="121">
        <v>0</v>
      </c>
      <c r="H40" s="224">
        <v>0</v>
      </c>
      <c r="I40" s="250">
        <f t="shared" si="0"/>
        <v>0</v>
      </c>
      <c r="J40" s="223">
        <v>0</v>
      </c>
      <c r="K40" s="121">
        <v>0</v>
      </c>
      <c r="L40" s="121">
        <v>0</v>
      </c>
      <c r="M40" s="121">
        <v>0</v>
      </c>
      <c r="N40" s="121">
        <v>0</v>
      </c>
      <c r="O40" s="224">
        <v>0</v>
      </c>
      <c r="P40" s="250">
        <f t="shared" si="1"/>
        <v>0</v>
      </c>
      <c r="Q40" s="239">
        <v>0</v>
      </c>
      <c r="R40" s="52">
        <v>0</v>
      </c>
      <c r="S40" s="121">
        <v>0</v>
      </c>
      <c r="T40" s="121">
        <v>0</v>
      </c>
      <c r="U40" s="121">
        <v>0</v>
      </c>
      <c r="V40" s="224">
        <v>0</v>
      </c>
      <c r="W40" s="243">
        <v>0</v>
      </c>
      <c r="X40" s="55">
        <v>0</v>
      </c>
      <c r="Y40" s="55">
        <v>0</v>
      </c>
      <c r="Z40" s="55">
        <v>0</v>
      </c>
      <c r="AA40" s="55">
        <v>0</v>
      </c>
      <c r="AB40" s="244">
        <v>0</v>
      </c>
      <c r="AC40" s="233">
        <f t="shared" si="2"/>
        <v>0</v>
      </c>
      <c r="AD40" s="7" t="e">
        <f t="shared" si="3"/>
        <v>#DIV/0!</v>
      </c>
      <c r="AE40" s="7">
        <f t="shared" si="4"/>
        <v>0</v>
      </c>
      <c r="AF40" s="7" t="e">
        <f t="shared" si="5"/>
        <v>#DIV/0!</v>
      </c>
      <c r="AG40" s="7">
        <f t="shared" si="6"/>
        <v>0</v>
      </c>
      <c r="AH40" s="7">
        <f t="shared" si="6"/>
        <v>0</v>
      </c>
      <c r="AI40" s="7">
        <f t="shared" si="7"/>
        <v>0</v>
      </c>
      <c r="AJ40" s="7">
        <f t="shared" si="7"/>
        <v>0</v>
      </c>
      <c r="AK40" s="234" t="e">
        <f t="shared" si="8"/>
        <v>#DIV/0!</v>
      </c>
    </row>
    <row r="41" spans="1:38">
      <c r="A41" s="47">
        <v>31</v>
      </c>
      <c r="B41" s="267" t="s">
        <v>97</v>
      </c>
      <c r="C41" s="223">
        <v>0</v>
      </c>
      <c r="D41" s="121">
        <v>0</v>
      </c>
      <c r="E41" s="121">
        <v>0</v>
      </c>
      <c r="F41" s="121">
        <v>0</v>
      </c>
      <c r="G41" s="121">
        <v>0</v>
      </c>
      <c r="H41" s="224">
        <v>0</v>
      </c>
      <c r="I41" s="250">
        <f t="shared" si="0"/>
        <v>0</v>
      </c>
      <c r="J41" s="223">
        <v>0</v>
      </c>
      <c r="K41" s="121">
        <v>0</v>
      </c>
      <c r="L41" s="121">
        <v>0</v>
      </c>
      <c r="M41" s="121">
        <v>0</v>
      </c>
      <c r="N41" s="121">
        <v>0</v>
      </c>
      <c r="O41" s="224">
        <v>0</v>
      </c>
      <c r="P41" s="250">
        <f t="shared" si="1"/>
        <v>0</v>
      </c>
      <c r="Q41" s="239">
        <v>0</v>
      </c>
      <c r="R41" s="52">
        <v>0</v>
      </c>
      <c r="S41" s="121">
        <v>0</v>
      </c>
      <c r="T41" s="121">
        <v>0</v>
      </c>
      <c r="U41" s="121">
        <v>0</v>
      </c>
      <c r="V41" s="224">
        <v>0</v>
      </c>
      <c r="W41" s="243">
        <v>0</v>
      </c>
      <c r="X41" s="55">
        <v>0</v>
      </c>
      <c r="Y41" s="55">
        <v>0</v>
      </c>
      <c r="Z41" s="55">
        <v>0</v>
      </c>
      <c r="AA41" s="55">
        <v>0</v>
      </c>
      <c r="AB41" s="244">
        <v>0</v>
      </c>
      <c r="AC41" s="233">
        <f t="shared" si="2"/>
        <v>0</v>
      </c>
      <c r="AD41" s="7" t="e">
        <f t="shared" si="3"/>
        <v>#DIV/0!</v>
      </c>
      <c r="AE41" s="7">
        <f t="shared" si="4"/>
        <v>0</v>
      </c>
      <c r="AF41" s="7" t="e">
        <f t="shared" si="5"/>
        <v>#DIV/0!</v>
      </c>
      <c r="AG41" s="7">
        <f t="shared" si="6"/>
        <v>0</v>
      </c>
      <c r="AH41" s="7">
        <f t="shared" si="6"/>
        <v>0</v>
      </c>
      <c r="AI41" s="7">
        <f t="shared" si="7"/>
        <v>0</v>
      </c>
      <c r="AJ41" s="7">
        <f t="shared" si="7"/>
        <v>0</v>
      </c>
      <c r="AK41" s="234" t="e">
        <f t="shared" si="8"/>
        <v>#DIV/0!</v>
      </c>
    </row>
    <row r="42" spans="1:38">
      <c r="A42" s="47">
        <v>32</v>
      </c>
      <c r="B42" s="267" t="s">
        <v>98</v>
      </c>
      <c r="C42" s="223">
        <v>0</v>
      </c>
      <c r="D42" s="121">
        <v>0</v>
      </c>
      <c r="E42" s="121">
        <v>0</v>
      </c>
      <c r="F42" s="121">
        <v>0</v>
      </c>
      <c r="G42" s="121">
        <v>0</v>
      </c>
      <c r="H42" s="224">
        <v>0</v>
      </c>
      <c r="I42" s="250">
        <f t="shared" si="0"/>
        <v>0</v>
      </c>
      <c r="J42" s="223">
        <v>0</v>
      </c>
      <c r="K42" s="121">
        <v>0</v>
      </c>
      <c r="L42" s="121">
        <v>0</v>
      </c>
      <c r="M42" s="121">
        <v>0</v>
      </c>
      <c r="N42" s="121">
        <v>0</v>
      </c>
      <c r="O42" s="224">
        <v>0</v>
      </c>
      <c r="P42" s="250">
        <f t="shared" si="1"/>
        <v>0</v>
      </c>
      <c r="Q42" s="239">
        <v>0</v>
      </c>
      <c r="R42" s="52">
        <v>0</v>
      </c>
      <c r="S42" s="121">
        <v>0</v>
      </c>
      <c r="T42" s="121">
        <v>0</v>
      </c>
      <c r="U42" s="121">
        <v>0</v>
      </c>
      <c r="V42" s="224">
        <v>0</v>
      </c>
      <c r="W42" s="243">
        <v>0</v>
      </c>
      <c r="X42" s="55">
        <v>0</v>
      </c>
      <c r="Y42" s="55">
        <v>0</v>
      </c>
      <c r="Z42" s="55">
        <v>0</v>
      </c>
      <c r="AA42" s="55">
        <v>0</v>
      </c>
      <c r="AB42" s="244">
        <v>0</v>
      </c>
      <c r="AC42" s="233">
        <f t="shared" si="2"/>
        <v>0</v>
      </c>
      <c r="AD42" s="7" t="e">
        <f t="shared" si="3"/>
        <v>#DIV/0!</v>
      </c>
      <c r="AE42" s="7">
        <f t="shared" si="4"/>
        <v>0</v>
      </c>
      <c r="AF42" s="7" t="e">
        <f t="shared" si="5"/>
        <v>#DIV/0!</v>
      </c>
      <c r="AG42" s="7">
        <f t="shared" si="6"/>
        <v>0</v>
      </c>
      <c r="AH42" s="7">
        <f t="shared" si="6"/>
        <v>0</v>
      </c>
      <c r="AI42" s="7">
        <f t="shared" si="7"/>
        <v>0</v>
      </c>
      <c r="AJ42" s="7">
        <f t="shared" si="7"/>
        <v>0</v>
      </c>
      <c r="AK42" s="234" t="e">
        <f t="shared" si="8"/>
        <v>#DIV/0!</v>
      </c>
    </row>
    <row r="43" spans="1:38">
      <c r="A43" s="47">
        <v>33</v>
      </c>
      <c r="B43" s="267" t="s">
        <v>99</v>
      </c>
      <c r="C43" s="223">
        <v>0</v>
      </c>
      <c r="D43" s="121">
        <v>0</v>
      </c>
      <c r="E43" s="121">
        <v>0</v>
      </c>
      <c r="F43" s="121">
        <v>0</v>
      </c>
      <c r="G43" s="121">
        <v>0</v>
      </c>
      <c r="H43" s="224">
        <v>0</v>
      </c>
      <c r="I43" s="250">
        <f t="shared" si="0"/>
        <v>0</v>
      </c>
      <c r="J43" s="223">
        <v>0</v>
      </c>
      <c r="K43" s="121">
        <v>0</v>
      </c>
      <c r="L43" s="121">
        <v>0</v>
      </c>
      <c r="M43" s="121">
        <v>0</v>
      </c>
      <c r="N43" s="121">
        <v>0</v>
      </c>
      <c r="O43" s="224">
        <v>0</v>
      </c>
      <c r="P43" s="250">
        <f t="shared" si="1"/>
        <v>0</v>
      </c>
      <c r="Q43" s="239">
        <v>0</v>
      </c>
      <c r="R43" s="52">
        <v>0</v>
      </c>
      <c r="S43" s="121">
        <v>0</v>
      </c>
      <c r="T43" s="121">
        <v>0</v>
      </c>
      <c r="U43" s="121">
        <v>0</v>
      </c>
      <c r="V43" s="224">
        <v>0</v>
      </c>
      <c r="W43" s="243">
        <v>0</v>
      </c>
      <c r="X43" s="55">
        <v>0</v>
      </c>
      <c r="Y43" s="55">
        <v>0</v>
      </c>
      <c r="Z43" s="55">
        <v>0</v>
      </c>
      <c r="AA43" s="55">
        <v>0</v>
      </c>
      <c r="AB43" s="244">
        <v>0</v>
      </c>
      <c r="AC43" s="233">
        <f t="shared" si="2"/>
        <v>0</v>
      </c>
      <c r="AD43" s="7" t="e">
        <f t="shared" si="3"/>
        <v>#DIV/0!</v>
      </c>
      <c r="AE43" s="7">
        <f t="shared" si="4"/>
        <v>0</v>
      </c>
      <c r="AF43" s="7" t="e">
        <f t="shared" si="5"/>
        <v>#DIV/0!</v>
      </c>
      <c r="AG43" s="7">
        <f t="shared" si="6"/>
        <v>0</v>
      </c>
      <c r="AH43" s="7">
        <f t="shared" si="6"/>
        <v>0</v>
      </c>
      <c r="AI43" s="7">
        <f t="shared" si="7"/>
        <v>0</v>
      </c>
      <c r="AJ43" s="7">
        <f t="shared" si="7"/>
        <v>0</v>
      </c>
      <c r="AK43" s="234" t="e">
        <f t="shared" si="8"/>
        <v>#DIV/0!</v>
      </c>
    </row>
    <row r="44" spans="1:38">
      <c r="A44" s="47">
        <v>34</v>
      </c>
      <c r="B44" s="267" t="s">
        <v>100</v>
      </c>
      <c r="C44" s="223">
        <v>0</v>
      </c>
      <c r="D44" s="121">
        <v>0</v>
      </c>
      <c r="E44" s="121">
        <v>0</v>
      </c>
      <c r="F44" s="121">
        <v>0</v>
      </c>
      <c r="G44" s="121">
        <v>0</v>
      </c>
      <c r="H44" s="224">
        <v>0</v>
      </c>
      <c r="I44" s="250">
        <f t="shared" si="0"/>
        <v>0</v>
      </c>
      <c r="J44" s="223">
        <v>0</v>
      </c>
      <c r="K44" s="121">
        <v>0</v>
      </c>
      <c r="L44" s="121">
        <v>0</v>
      </c>
      <c r="M44" s="121">
        <v>0</v>
      </c>
      <c r="N44" s="121">
        <v>0</v>
      </c>
      <c r="O44" s="224">
        <v>0</v>
      </c>
      <c r="P44" s="250">
        <f t="shared" si="1"/>
        <v>0</v>
      </c>
      <c r="Q44" s="239">
        <v>0</v>
      </c>
      <c r="R44" s="52">
        <v>0</v>
      </c>
      <c r="S44" s="121">
        <v>0</v>
      </c>
      <c r="T44" s="121">
        <v>0</v>
      </c>
      <c r="U44" s="121">
        <v>0</v>
      </c>
      <c r="V44" s="224">
        <v>0</v>
      </c>
      <c r="W44" s="243">
        <v>0</v>
      </c>
      <c r="X44" s="55">
        <v>0</v>
      </c>
      <c r="Y44" s="55">
        <v>0</v>
      </c>
      <c r="Z44" s="55">
        <v>0</v>
      </c>
      <c r="AA44" s="55">
        <v>0</v>
      </c>
      <c r="AB44" s="244">
        <v>0</v>
      </c>
      <c r="AC44" s="233">
        <f t="shared" si="2"/>
        <v>0</v>
      </c>
      <c r="AD44" s="7" t="e">
        <f t="shared" si="3"/>
        <v>#DIV/0!</v>
      </c>
      <c r="AE44" s="7">
        <f t="shared" si="4"/>
        <v>0</v>
      </c>
      <c r="AF44" s="7" t="e">
        <f t="shared" si="5"/>
        <v>#DIV/0!</v>
      </c>
      <c r="AG44" s="7">
        <f t="shared" si="6"/>
        <v>0</v>
      </c>
      <c r="AH44" s="7">
        <f t="shared" si="6"/>
        <v>0</v>
      </c>
      <c r="AI44" s="7">
        <f t="shared" si="7"/>
        <v>0</v>
      </c>
      <c r="AJ44" s="7">
        <f t="shared" si="7"/>
        <v>0</v>
      </c>
      <c r="AK44" s="234" t="e">
        <f t="shared" si="8"/>
        <v>#DIV/0!</v>
      </c>
    </row>
    <row r="45" spans="1:38">
      <c r="A45" s="47">
        <v>35</v>
      </c>
      <c r="B45" s="267" t="s">
        <v>101</v>
      </c>
      <c r="C45" s="223">
        <v>0</v>
      </c>
      <c r="D45" s="121">
        <v>0</v>
      </c>
      <c r="E45" s="121">
        <v>0</v>
      </c>
      <c r="F45" s="121">
        <v>0</v>
      </c>
      <c r="G45" s="121">
        <v>0</v>
      </c>
      <c r="H45" s="224">
        <v>0</v>
      </c>
      <c r="I45" s="250">
        <f t="shared" si="0"/>
        <v>0</v>
      </c>
      <c r="J45" s="223">
        <v>0</v>
      </c>
      <c r="K45" s="121">
        <v>0</v>
      </c>
      <c r="L45" s="121">
        <v>0</v>
      </c>
      <c r="M45" s="121">
        <v>0</v>
      </c>
      <c r="N45" s="121">
        <v>0</v>
      </c>
      <c r="O45" s="224">
        <v>0</v>
      </c>
      <c r="P45" s="250">
        <f t="shared" si="1"/>
        <v>0</v>
      </c>
      <c r="Q45" s="239">
        <v>0</v>
      </c>
      <c r="R45" s="52">
        <v>0</v>
      </c>
      <c r="S45" s="121">
        <v>0</v>
      </c>
      <c r="T45" s="121">
        <v>0</v>
      </c>
      <c r="U45" s="121">
        <v>0</v>
      </c>
      <c r="V45" s="224">
        <v>0</v>
      </c>
      <c r="W45" s="243">
        <v>0</v>
      </c>
      <c r="X45" s="55">
        <v>0</v>
      </c>
      <c r="Y45" s="55">
        <v>0</v>
      </c>
      <c r="Z45" s="55">
        <v>0</v>
      </c>
      <c r="AA45" s="55">
        <v>0</v>
      </c>
      <c r="AB45" s="244">
        <v>0</v>
      </c>
      <c r="AC45" s="233">
        <f t="shared" si="2"/>
        <v>0</v>
      </c>
      <c r="AD45" s="7" t="e">
        <f t="shared" si="3"/>
        <v>#DIV/0!</v>
      </c>
      <c r="AE45" s="7">
        <f t="shared" si="4"/>
        <v>0</v>
      </c>
      <c r="AF45" s="7" t="e">
        <f t="shared" si="5"/>
        <v>#DIV/0!</v>
      </c>
      <c r="AG45" s="7">
        <f t="shared" si="6"/>
        <v>0</v>
      </c>
      <c r="AH45" s="7">
        <f t="shared" si="6"/>
        <v>0</v>
      </c>
      <c r="AI45" s="7">
        <f t="shared" si="7"/>
        <v>0</v>
      </c>
      <c r="AJ45" s="7">
        <f t="shared" si="7"/>
        <v>0</v>
      </c>
      <c r="AK45" s="234" t="e">
        <f t="shared" si="8"/>
        <v>#DIV/0!</v>
      </c>
    </row>
    <row r="46" spans="1:38">
      <c r="A46" s="47">
        <v>36</v>
      </c>
      <c r="B46" s="267" t="s">
        <v>102</v>
      </c>
      <c r="C46" s="223">
        <v>0</v>
      </c>
      <c r="D46" s="121">
        <v>0</v>
      </c>
      <c r="E46" s="121">
        <v>0</v>
      </c>
      <c r="F46" s="121">
        <v>0</v>
      </c>
      <c r="G46" s="121">
        <v>0</v>
      </c>
      <c r="H46" s="224">
        <v>0</v>
      </c>
      <c r="I46" s="250">
        <f t="shared" si="0"/>
        <v>0</v>
      </c>
      <c r="J46" s="223">
        <v>0</v>
      </c>
      <c r="K46" s="121">
        <v>0</v>
      </c>
      <c r="L46" s="121">
        <v>0</v>
      </c>
      <c r="M46" s="121">
        <v>0</v>
      </c>
      <c r="N46" s="121">
        <v>0</v>
      </c>
      <c r="O46" s="224">
        <v>0</v>
      </c>
      <c r="P46" s="250">
        <f t="shared" si="1"/>
        <v>0</v>
      </c>
      <c r="Q46" s="239">
        <v>0</v>
      </c>
      <c r="R46" s="52">
        <v>0</v>
      </c>
      <c r="S46" s="121">
        <v>0</v>
      </c>
      <c r="T46" s="121">
        <v>0</v>
      </c>
      <c r="U46" s="121">
        <v>0</v>
      </c>
      <c r="V46" s="224">
        <v>0</v>
      </c>
      <c r="W46" s="243">
        <v>0</v>
      </c>
      <c r="X46" s="55">
        <v>0</v>
      </c>
      <c r="Y46" s="55">
        <v>0</v>
      </c>
      <c r="Z46" s="55">
        <v>0</v>
      </c>
      <c r="AA46" s="55">
        <v>0</v>
      </c>
      <c r="AB46" s="244">
        <v>0</v>
      </c>
      <c r="AC46" s="233">
        <f t="shared" si="2"/>
        <v>0</v>
      </c>
      <c r="AD46" s="7" t="e">
        <f t="shared" si="3"/>
        <v>#DIV/0!</v>
      </c>
      <c r="AE46" s="7">
        <f t="shared" si="4"/>
        <v>0</v>
      </c>
      <c r="AF46" s="7" t="e">
        <f t="shared" si="5"/>
        <v>#DIV/0!</v>
      </c>
      <c r="AG46" s="7">
        <f t="shared" si="6"/>
        <v>0</v>
      </c>
      <c r="AH46" s="7">
        <f t="shared" si="6"/>
        <v>0</v>
      </c>
      <c r="AI46" s="7">
        <f t="shared" si="7"/>
        <v>0</v>
      </c>
      <c r="AJ46" s="7">
        <f t="shared" si="7"/>
        <v>0</v>
      </c>
      <c r="AK46" s="234" t="e">
        <f t="shared" si="8"/>
        <v>#DIV/0!</v>
      </c>
    </row>
    <row r="47" spans="1:38">
      <c r="A47" s="48"/>
      <c r="B47" s="211" t="s">
        <v>103</v>
      </c>
      <c r="C47" s="221">
        <f t="shared" ref="C47:AC47" si="11">SUM(C39:C46)</f>
        <v>0</v>
      </c>
      <c r="D47" s="50">
        <f t="shared" si="11"/>
        <v>0</v>
      </c>
      <c r="E47" s="50">
        <f t="shared" si="11"/>
        <v>0</v>
      </c>
      <c r="F47" s="50">
        <f t="shared" si="11"/>
        <v>0</v>
      </c>
      <c r="G47" s="50">
        <f t="shared" si="11"/>
        <v>0</v>
      </c>
      <c r="H47" s="222">
        <f t="shared" si="11"/>
        <v>0</v>
      </c>
      <c r="I47" s="222">
        <f t="shared" si="11"/>
        <v>0</v>
      </c>
      <c r="J47" s="221">
        <f t="shared" si="11"/>
        <v>0</v>
      </c>
      <c r="K47" s="50">
        <f t="shared" si="11"/>
        <v>0</v>
      </c>
      <c r="L47" s="50">
        <f t="shared" si="11"/>
        <v>0</v>
      </c>
      <c r="M47" s="50">
        <f t="shared" si="11"/>
        <v>0</v>
      </c>
      <c r="N47" s="50">
        <f t="shared" si="11"/>
        <v>0</v>
      </c>
      <c r="O47" s="222">
        <f t="shared" si="11"/>
        <v>0</v>
      </c>
      <c r="P47" s="222">
        <f t="shared" si="11"/>
        <v>0</v>
      </c>
      <c r="Q47" s="221">
        <f t="shared" si="11"/>
        <v>0</v>
      </c>
      <c r="R47" s="50">
        <f t="shared" si="11"/>
        <v>0</v>
      </c>
      <c r="S47" s="50">
        <f t="shared" si="11"/>
        <v>0</v>
      </c>
      <c r="T47" s="50">
        <f t="shared" si="11"/>
        <v>0</v>
      </c>
      <c r="U47" s="50">
        <f t="shared" si="11"/>
        <v>0</v>
      </c>
      <c r="V47" s="222">
        <f t="shared" si="11"/>
        <v>0</v>
      </c>
      <c r="W47" s="221">
        <f t="shared" si="11"/>
        <v>0</v>
      </c>
      <c r="X47" s="50">
        <f t="shared" si="11"/>
        <v>0</v>
      </c>
      <c r="Y47" s="50">
        <f t="shared" si="11"/>
        <v>0</v>
      </c>
      <c r="Z47" s="50">
        <f t="shared" si="11"/>
        <v>0</v>
      </c>
      <c r="AA47" s="50">
        <f t="shared" si="11"/>
        <v>0</v>
      </c>
      <c r="AB47" s="222">
        <f t="shared" si="11"/>
        <v>0</v>
      </c>
      <c r="AC47" s="222">
        <f t="shared" si="11"/>
        <v>0</v>
      </c>
      <c r="AD47" s="50" t="e">
        <f t="shared" si="3"/>
        <v>#DIV/0!</v>
      </c>
      <c r="AE47" s="222">
        <f>SUM(AE39:AE46)</f>
        <v>0</v>
      </c>
      <c r="AF47" s="50" t="e">
        <f t="shared" si="5"/>
        <v>#DIV/0!</v>
      </c>
      <c r="AG47" s="50">
        <f t="shared" si="6"/>
        <v>0</v>
      </c>
      <c r="AH47" s="50">
        <f t="shared" si="6"/>
        <v>0</v>
      </c>
      <c r="AI47" s="50">
        <f t="shared" si="7"/>
        <v>0</v>
      </c>
      <c r="AJ47" s="50">
        <f t="shared" si="7"/>
        <v>0</v>
      </c>
      <c r="AK47" s="222" t="e">
        <f t="shared" si="8"/>
        <v>#DIV/0!</v>
      </c>
    </row>
    <row r="48" spans="1:38">
      <c r="A48" s="107">
        <v>37</v>
      </c>
      <c r="B48" s="274" t="s">
        <v>104</v>
      </c>
      <c r="C48" s="223">
        <v>0</v>
      </c>
      <c r="D48" s="121">
        <v>0</v>
      </c>
      <c r="E48" s="121">
        <v>0</v>
      </c>
      <c r="F48" s="121">
        <v>0</v>
      </c>
      <c r="G48" s="121">
        <v>0</v>
      </c>
      <c r="H48" s="224">
        <v>0</v>
      </c>
      <c r="I48" s="250">
        <f t="shared" si="0"/>
        <v>0</v>
      </c>
      <c r="J48" s="223">
        <v>0</v>
      </c>
      <c r="K48" s="121">
        <v>0</v>
      </c>
      <c r="L48" s="121">
        <v>0</v>
      </c>
      <c r="M48" s="121">
        <v>0</v>
      </c>
      <c r="N48" s="121">
        <v>0</v>
      </c>
      <c r="O48" s="224">
        <v>0</v>
      </c>
      <c r="P48" s="250">
        <f t="shared" si="1"/>
        <v>0</v>
      </c>
      <c r="Q48" s="241">
        <v>0</v>
      </c>
      <c r="R48" s="106">
        <v>0</v>
      </c>
      <c r="S48" s="106">
        <v>0</v>
      </c>
      <c r="T48" s="106">
        <v>0</v>
      </c>
      <c r="U48" s="106">
        <v>0</v>
      </c>
      <c r="V48" s="242">
        <v>0</v>
      </c>
      <c r="W48" s="235">
        <v>0</v>
      </c>
      <c r="X48" s="109">
        <v>0</v>
      </c>
      <c r="Y48" s="109">
        <v>0</v>
      </c>
      <c r="Z48" s="109">
        <v>0</v>
      </c>
      <c r="AA48" s="109">
        <v>0</v>
      </c>
      <c r="AB48" s="236">
        <v>0</v>
      </c>
      <c r="AC48" s="233">
        <f t="shared" si="2"/>
        <v>0</v>
      </c>
      <c r="AD48" s="109" t="e">
        <f t="shared" si="3"/>
        <v>#DIV/0!</v>
      </c>
      <c r="AE48" s="7">
        <f t="shared" si="4"/>
        <v>0</v>
      </c>
      <c r="AF48" s="109" t="e">
        <f t="shared" si="5"/>
        <v>#DIV/0!</v>
      </c>
      <c r="AG48" s="109">
        <f t="shared" si="6"/>
        <v>0</v>
      </c>
      <c r="AH48" s="109">
        <f t="shared" si="6"/>
        <v>0</v>
      </c>
      <c r="AI48" s="109">
        <f t="shared" si="7"/>
        <v>0</v>
      </c>
      <c r="AJ48" s="109">
        <f t="shared" si="7"/>
        <v>0</v>
      </c>
      <c r="AK48" s="236" t="e">
        <f t="shared" si="8"/>
        <v>#DIV/0!</v>
      </c>
      <c r="AL48" s="71"/>
    </row>
    <row r="49" spans="1:37">
      <c r="A49" s="48"/>
      <c r="B49" s="211" t="s">
        <v>105</v>
      </c>
      <c r="C49" s="221">
        <f t="shared" ref="C49:AC49" si="12">C48</f>
        <v>0</v>
      </c>
      <c r="D49" s="50">
        <f t="shared" si="12"/>
        <v>0</v>
      </c>
      <c r="E49" s="50">
        <f t="shared" si="12"/>
        <v>0</v>
      </c>
      <c r="F49" s="50">
        <f t="shared" si="12"/>
        <v>0</v>
      </c>
      <c r="G49" s="50">
        <f t="shared" si="12"/>
        <v>0</v>
      </c>
      <c r="H49" s="222">
        <f t="shared" si="12"/>
        <v>0</v>
      </c>
      <c r="I49" s="222">
        <f t="shared" si="12"/>
        <v>0</v>
      </c>
      <c r="J49" s="221">
        <f t="shared" si="12"/>
        <v>0</v>
      </c>
      <c r="K49" s="50">
        <f t="shared" si="12"/>
        <v>0</v>
      </c>
      <c r="L49" s="50">
        <f t="shared" si="12"/>
        <v>0</v>
      </c>
      <c r="M49" s="50">
        <f t="shared" si="12"/>
        <v>0</v>
      </c>
      <c r="N49" s="50">
        <f t="shared" si="12"/>
        <v>0</v>
      </c>
      <c r="O49" s="222">
        <f t="shared" si="12"/>
        <v>0</v>
      </c>
      <c r="P49" s="222">
        <f t="shared" si="12"/>
        <v>0</v>
      </c>
      <c r="Q49" s="221">
        <f t="shared" si="12"/>
        <v>0</v>
      </c>
      <c r="R49" s="50">
        <f t="shared" si="12"/>
        <v>0</v>
      </c>
      <c r="S49" s="50">
        <f t="shared" si="12"/>
        <v>0</v>
      </c>
      <c r="T49" s="50">
        <f t="shared" si="12"/>
        <v>0</v>
      </c>
      <c r="U49" s="50">
        <f t="shared" si="12"/>
        <v>0</v>
      </c>
      <c r="V49" s="222">
        <f t="shared" si="12"/>
        <v>0</v>
      </c>
      <c r="W49" s="221">
        <f t="shared" si="12"/>
        <v>0</v>
      </c>
      <c r="X49" s="50">
        <f t="shared" si="12"/>
        <v>0</v>
      </c>
      <c r="Y49" s="50">
        <f t="shared" si="12"/>
        <v>0</v>
      </c>
      <c r="Z49" s="50">
        <f t="shared" si="12"/>
        <v>0</v>
      </c>
      <c r="AA49" s="50">
        <f t="shared" si="12"/>
        <v>0</v>
      </c>
      <c r="AB49" s="222">
        <f t="shared" si="12"/>
        <v>0</v>
      </c>
      <c r="AC49" s="222">
        <f t="shared" si="12"/>
        <v>0</v>
      </c>
      <c r="AD49" s="50" t="e">
        <f t="shared" si="3"/>
        <v>#DIV/0!</v>
      </c>
      <c r="AE49" s="222">
        <f>AE48</f>
        <v>0</v>
      </c>
      <c r="AF49" s="50" t="e">
        <f t="shared" si="5"/>
        <v>#DIV/0!</v>
      </c>
      <c r="AG49" s="50">
        <f t="shared" si="6"/>
        <v>0</v>
      </c>
      <c r="AH49" s="50">
        <f t="shared" si="6"/>
        <v>0</v>
      </c>
      <c r="AI49" s="50">
        <f t="shared" si="7"/>
        <v>0</v>
      </c>
      <c r="AJ49" s="50">
        <f t="shared" si="7"/>
        <v>0</v>
      </c>
      <c r="AK49" s="222" t="e">
        <f t="shared" si="8"/>
        <v>#DIV/0!</v>
      </c>
    </row>
    <row r="50" spans="1:37">
      <c r="A50" s="107">
        <v>38</v>
      </c>
      <c r="B50" s="274" t="s">
        <v>106</v>
      </c>
      <c r="C50" s="219">
        <v>0</v>
      </c>
      <c r="D50" s="115">
        <v>0</v>
      </c>
      <c r="E50" s="115">
        <v>0</v>
      </c>
      <c r="F50" s="115">
        <v>0</v>
      </c>
      <c r="G50" s="115">
        <v>0</v>
      </c>
      <c r="H50" s="220">
        <v>0</v>
      </c>
      <c r="I50" s="250">
        <f t="shared" ref="I50:I52" si="13">D50+F50+H50</f>
        <v>0</v>
      </c>
      <c r="J50" s="219">
        <v>0</v>
      </c>
      <c r="K50" s="115">
        <v>0</v>
      </c>
      <c r="L50" s="115">
        <v>0</v>
      </c>
      <c r="M50" s="115">
        <v>0</v>
      </c>
      <c r="N50" s="115">
        <v>0</v>
      </c>
      <c r="O50" s="220">
        <v>0</v>
      </c>
      <c r="P50" s="250">
        <f t="shared" ref="P50:P52" si="14">K50+M50+O50</f>
        <v>0</v>
      </c>
      <c r="Q50" s="241">
        <v>0</v>
      </c>
      <c r="R50" s="106">
        <v>0</v>
      </c>
      <c r="S50" s="106">
        <v>0</v>
      </c>
      <c r="T50" s="106">
        <v>0</v>
      </c>
      <c r="U50" s="106">
        <v>0</v>
      </c>
      <c r="V50" s="242">
        <v>0</v>
      </c>
      <c r="W50" s="235">
        <v>0</v>
      </c>
      <c r="X50" s="109">
        <v>0</v>
      </c>
      <c r="Y50" s="109">
        <v>0</v>
      </c>
      <c r="Z50" s="109">
        <v>0</v>
      </c>
      <c r="AA50" s="109">
        <v>0</v>
      </c>
      <c r="AB50" s="236">
        <v>0</v>
      </c>
      <c r="AC50" s="233">
        <f t="shared" ref="AC50:AC52" si="15">R50+T50+V50</f>
        <v>0</v>
      </c>
      <c r="AD50" s="7" t="e">
        <f t="shared" si="3"/>
        <v>#DIV/0!</v>
      </c>
      <c r="AE50" s="7">
        <f t="shared" ref="AE50:AE52" si="16">X50+Z50+AB50</f>
        <v>0</v>
      </c>
      <c r="AF50" s="7" t="e">
        <f t="shared" si="5"/>
        <v>#DIV/0!</v>
      </c>
      <c r="AG50" s="7">
        <f t="shared" si="6"/>
        <v>0</v>
      </c>
      <c r="AH50" s="7">
        <f t="shared" si="6"/>
        <v>0</v>
      </c>
      <c r="AI50" s="7">
        <f t="shared" si="7"/>
        <v>0</v>
      </c>
      <c r="AJ50" s="7">
        <f t="shared" si="7"/>
        <v>0</v>
      </c>
      <c r="AK50" s="234" t="e">
        <f t="shared" si="8"/>
        <v>#DIV/0!</v>
      </c>
    </row>
    <row r="51" spans="1:37">
      <c r="A51" s="107">
        <v>39</v>
      </c>
      <c r="B51" s="274" t="s">
        <v>107</v>
      </c>
      <c r="C51" s="219">
        <v>0</v>
      </c>
      <c r="D51" s="115">
        <v>0</v>
      </c>
      <c r="E51" s="115">
        <v>0</v>
      </c>
      <c r="F51" s="115">
        <v>0</v>
      </c>
      <c r="G51" s="115">
        <v>0</v>
      </c>
      <c r="H51" s="220">
        <v>0</v>
      </c>
      <c r="I51" s="250">
        <f t="shared" si="13"/>
        <v>0</v>
      </c>
      <c r="J51" s="219">
        <v>0</v>
      </c>
      <c r="K51" s="115">
        <v>0</v>
      </c>
      <c r="L51" s="115">
        <v>0</v>
      </c>
      <c r="M51" s="115">
        <v>0</v>
      </c>
      <c r="N51" s="115">
        <v>0</v>
      </c>
      <c r="O51" s="220">
        <v>0</v>
      </c>
      <c r="P51" s="250">
        <f t="shared" si="14"/>
        <v>0</v>
      </c>
      <c r="Q51" s="241">
        <v>0</v>
      </c>
      <c r="R51" s="106">
        <v>0</v>
      </c>
      <c r="S51" s="106">
        <v>0</v>
      </c>
      <c r="T51" s="106">
        <v>0</v>
      </c>
      <c r="U51" s="106">
        <v>0</v>
      </c>
      <c r="V51" s="242">
        <v>0</v>
      </c>
      <c r="W51" s="235">
        <v>0</v>
      </c>
      <c r="X51" s="109">
        <v>0</v>
      </c>
      <c r="Y51" s="109">
        <v>0</v>
      </c>
      <c r="Z51" s="109">
        <v>0</v>
      </c>
      <c r="AA51" s="109">
        <v>0</v>
      </c>
      <c r="AB51" s="236">
        <v>0</v>
      </c>
      <c r="AC51" s="233">
        <f t="shared" si="15"/>
        <v>0</v>
      </c>
      <c r="AD51" s="7" t="e">
        <f t="shared" si="3"/>
        <v>#DIV/0!</v>
      </c>
      <c r="AE51" s="7">
        <f t="shared" si="16"/>
        <v>0</v>
      </c>
      <c r="AF51" s="7" t="e">
        <f t="shared" si="5"/>
        <v>#DIV/0!</v>
      </c>
      <c r="AG51" s="7">
        <f t="shared" si="6"/>
        <v>0</v>
      </c>
      <c r="AH51" s="7">
        <f t="shared" si="6"/>
        <v>0</v>
      </c>
      <c r="AI51" s="7">
        <f t="shared" si="7"/>
        <v>0</v>
      </c>
      <c r="AJ51" s="7">
        <f t="shared" si="7"/>
        <v>0</v>
      </c>
      <c r="AK51" s="234" t="e">
        <f t="shared" si="8"/>
        <v>#DIV/0!</v>
      </c>
    </row>
    <row r="52" spans="1:37">
      <c r="A52" s="107">
        <v>40</v>
      </c>
      <c r="B52" s="274" t="s">
        <v>108</v>
      </c>
      <c r="C52" s="219">
        <v>0</v>
      </c>
      <c r="D52" s="115">
        <v>0</v>
      </c>
      <c r="E52" s="115">
        <v>0</v>
      </c>
      <c r="F52" s="115">
        <v>0</v>
      </c>
      <c r="G52" s="115">
        <v>0</v>
      </c>
      <c r="H52" s="220">
        <v>0</v>
      </c>
      <c r="I52" s="250">
        <f t="shared" si="13"/>
        <v>0</v>
      </c>
      <c r="J52" s="219">
        <v>0</v>
      </c>
      <c r="K52" s="115">
        <v>0</v>
      </c>
      <c r="L52" s="115">
        <v>0</v>
      </c>
      <c r="M52" s="115">
        <v>0</v>
      </c>
      <c r="N52" s="115">
        <v>0</v>
      </c>
      <c r="O52" s="220">
        <v>0</v>
      </c>
      <c r="P52" s="250">
        <f t="shared" si="14"/>
        <v>0</v>
      </c>
      <c r="Q52" s="241">
        <v>0</v>
      </c>
      <c r="R52" s="106">
        <v>0</v>
      </c>
      <c r="S52" s="106">
        <v>0</v>
      </c>
      <c r="T52" s="106">
        <v>0</v>
      </c>
      <c r="U52" s="106">
        <v>0</v>
      </c>
      <c r="V52" s="242">
        <v>0</v>
      </c>
      <c r="W52" s="235">
        <v>0</v>
      </c>
      <c r="X52" s="109">
        <v>0</v>
      </c>
      <c r="Y52" s="109">
        <v>0</v>
      </c>
      <c r="Z52" s="109">
        <v>0</v>
      </c>
      <c r="AA52" s="109">
        <v>0</v>
      </c>
      <c r="AB52" s="236">
        <v>0</v>
      </c>
      <c r="AC52" s="233">
        <f t="shared" si="15"/>
        <v>0</v>
      </c>
      <c r="AD52" s="7" t="e">
        <f t="shared" si="3"/>
        <v>#DIV/0!</v>
      </c>
      <c r="AE52" s="7">
        <f t="shared" si="16"/>
        <v>0</v>
      </c>
      <c r="AF52" s="7" t="e">
        <f t="shared" si="5"/>
        <v>#DIV/0!</v>
      </c>
      <c r="AG52" s="7">
        <f t="shared" si="6"/>
        <v>0</v>
      </c>
      <c r="AH52" s="7">
        <f t="shared" si="6"/>
        <v>0</v>
      </c>
      <c r="AI52" s="7">
        <f t="shared" si="7"/>
        <v>0</v>
      </c>
      <c r="AJ52" s="7">
        <f t="shared" si="7"/>
        <v>0</v>
      </c>
      <c r="AK52" s="234" t="e">
        <f t="shared" si="8"/>
        <v>#DIV/0!</v>
      </c>
    </row>
    <row r="53" spans="1:37">
      <c r="A53" s="48"/>
      <c r="B53" s="211" t="s">
        <v>109</v>
      </c>
      <c r="C53" s="221">
        <f t="shared" ref="C53:AC53" si="17">SUM(C50:C52)</f>
        <v>0</v>
      </c>
      <c r="D53" s="50">
        <f t="shared" si="17"/>
        <v>0</v>
      </c>
      <c r="E53" s="50">
        <f t="shared" si="17"/>
        <v>0</v>
      </c>
      <c r="F53" s="50">
        <f t="shared" si="17"/>
        <v>0</v>
      </c>
      <c r="G53" s="50">
        <f t="shared" si="17"/>
        <v>0</v>
      </c>
      <c r="H53" s="222">
        <f t="shared" si="17"/>
        <v>0</v>
      </c>
      <c r="I53" s="222">
        <f t="shared" si="17"/>
        <v>0</v>
      </c>
      <c r="J53" s="221">
        <f t="shared" si="17"/>
        <v>0</v>
      </c>
      <c r="K53" s="50">
        <f t="shared" si="17"/>
        <v>0</v>
      </c>
      <c r="L53" s="50">
        <f t="shared" si="17"/>
        <v>0</v>
      </c>
      <c r="M53" s="50">
        <f t="shared" si="17"/>
        <v>0</v>
      </c>
      <c r="N53" s="50">
        <f t="shared" si="17"/>
        <v>0</v>
      </c>
      <c r="O53" s="222">
        <f t="shared" si="17"/>
        <v>0</v>
      </c>
      <c r="P53" s="222">
        <f t="shared" si="17"/>
        <v>0</v>
      </c>
      <c r="Q53" s="221">
        <f t="shared" si="17"/>
        <v>0</v>
      </c>
      <c r="R53" s="50">
        <f t="shared" si="17"/>
        <v>0</v>
      </c>
      <c r="S53" s="50">
        <f t="shared" si="17"/>
        <v>0</v>
      </c>
      <c r="T53" s="50">
        <f t="shared" si="17"/>
        <v>0</v>
      </c>
      <c r="U53" s="50">
        <f t="shared" si="17"/>
        <v>0</v>
      </c>
      <c r="V53" s="222">
        <f t="shared" si="17"/>
        <v>0</v>
      </c>
      <c r="W53" s="221">
        <f t="shared" si="17"/>
        <v>0</v>
      </c>
      <c r="X53" s="50">
        <f t="shared" si="17"/>
        <v>0</v>
      </c>
      <c r="Y53" s="50">
        <f t="shared" si="17"/>
        <v>0</v>
      </c>
      <c r="Z53" s="50">
        <f t="shared" si="17"/>
        <v>0</v>
      </c>
      <c r="AA53" s="50">
        <f t="shared" si="17"/>
        <v>0</v>
      </c>
      <c r="AB53" s="222">
        <f t="shared" si="17"/>
        <v>0</v>
      </c>
      <c r="AC53" s="222">
        <f t="shared" si="17"/>
        <v>0</v>
      </c>
      <c r="AD53" s="50" t="e">
        <f t="shared" si="3"/>
        <v>#DIV/0!</v>
      </c>
      <c r="AE53" s="222">
        <f>SUM(AE50:AE52)</f>
        <v>0</v>
      </c>
      <c r="AF53" s="50" t="e">
        <f t="shared" si="5"/>
        <v>#DIV/0!</v>
      </c>
      <c r="AG53" s="50">
        <f t="shared" si="6"/>
        <v>0</v>
      </c>
      <c r="AH53" s="50">
        <f t="shared" si="6"/>
        <v>0</v>
      </c>
      <c r="AI53" s="50">
        <f t="shared" si="7"/>
        <v>0</v>
      </c>
      <c r="AJ53" s="50">
        <f t="shared" si="7"/>
        <v>0</v>
      </c>
      <c r="AK53" s="222" t="e">
        <f t="shared" si="8"/>
        <v>#DIV/0!</v>
      </c>
    </row>
    <row r="54" spans="1:37">
      <c r="A54" s="5">
        <v>41</v>
      </c>
      <c r="B54" s="273" t="s">
        <v>110</v>
      </c>
      <c r="C54" s="223">
        <v>0</v>
      </c>
      <c r="D54" s="121">
        <v>0</v>
      </c>
      <c r="E54" s="121">
        <v>0</v>
      </c>
      <c r="F54" s="121">
        <v>0</v>
      </c>
      <c r="G54" s="121">
        <v>0</v>
      </c>
      <c r="H54" s="224">
        <v>0</v>
      </c>
      <c r="I54" s="250">
        <f t="shared" si="0"/>
        <v>0</v>
      </c>
      <c r="J54" s="223">
        <v>0</v>
      </c>
      <c r="K54" s="121">
        <v>0</v>
      </c>
      <c r="L54" s="121">
        <v>0</v>
      </c>
      <c r="M54" s="121">
        <v>0</v>
      </c>
      <c r="N54" s="121">
        <v>0</v>
      </c>
      <c r="O54" s="224">
        <v>0</v>
      </c>
      <c r="P54" s="250">
        <f t="shared" si="1"/>
        <v>0</v>
      </c>
      <c r="Q54" s="239">
        <v>0</v>
      </c>
      <c r="R54" s="52">
        <v>0</v>
      </c>
      <c r="S54" s="52">
        <v>0</v>
      </c>
      <c r="T54" s="52">
        <v>0</v>
      </c>
      <c r="U54" s="52">
        <v>0</v>
      </c>
      <c r="V54" s="240">
        <v>0</v>
      </c>
      <c r="W54" s="243">
        <v>0</v>
      </c>
      <c r="X54" s="55">
        <v>0</v>
      </c>
      <c r="Y54" s="55">
        <v>0</v>
      </c>
      <c r="Z54" s="55">
        <v>0</v>
      </c>
      <c r="AA54" s="55">
        <v>0</v>
      </c>
      <c r="AB54" s="244">
        <v>0</v>
      </c>
      <c r="AC54" s="233">
        <f t="shared" si="2"/>
        <v>0</v>
      </c>
      <c r="AD54" s="7" t="e">
        <f t="shared" si="3"/>
        <v>#DIV/0!</v>
      </c>
      <c r="AE54" s="7">
        <f t="shared" si="4"/>
        <v>0</v>
      </c>
      <c r="AF54" s="7" t="e">
        <f t="shared" si="5"/>
        <v>#DIV/0!</v>
      </c>
      <c r="AG54" s="7">
        <f t="shared" si="6"/>
        <v>0</v>
      </c>
      <c r="AH54" s="7">
        <f t="shared" si="6"/>
        <v>0</v>
      </c>
      <c r="AI54" s="7">
        <f t="shared" si="7"/>
        <v>0</v>
      </c>
      <c r="AJ54" s="7">
        <f t="shared" si="7"/>
        <v>0</v>
      </c>
      <c r="AK54" s="234" t="e">
        <f t="shared" si="8"/>
        <v>#DIV/0!</v>
      </c>
    </row>
    <row r="55" spans="1:37">
      <c r="A55" s="5">
        <v>42</v>
      </c>
      <c r="B55" s="273" t="s">
        <v>111</v>
      </c>
      <c r="C55" s="223">
        <v>2481</v>
      </c>
      <c r="D55" s="121">
        <v>1994.75</v>
      </c>
      <c r="E55" s="121">
        <v>15</v>
      </c>
      <c r="F55" s="121">
        <v>1.5</v>
      </c>
      <c r="G55" s="121">
        <v>4</v>
      </c>
      <c r="H55" s="224">
        <v>3.75</v>
      </c>
      <c r="I55" s="250">
        <f t="shared" si="0"/>
        <v>2000</v>
      </c>
      <c r="J55" s="223">
        <v>1494</v>
      </c>
      <c r="K55" s="121">
        <v>798.25</v>
      </c>
      <c r="L55" s="121">
        <v>5</v>
      </c>
      <c r="M55" s="121">
        <v>0.5</v>
      </c>
      <c r="N55" s="121">
        <v>1</v>
      </c>
      <c r="O55" s="224">
        <v>1.25</v>
      </c>
      <c r="P55" s="250">
        <f t="shared" si="1"/>
        <v>800</v>
      </c>
      <c r="Q55" s="239">
        <v>1507</v>
      </c>
      <c r="R55" s="52">
        <v>1998.88</v>
      </c>
      <c r="S55" s="52">
        <v>0</v>
      </c>
      <c r="T55" s="52">
        <v>0</v>
      </c>
      <c r="U55" s="52">
        <v>10</v>
      </c>
      <c r="V55" s="240">
        <v>10.36</v>
      </c>
      <c r="W55" s="243">
        <v>36</v>
      </c>
      <c r="X55" s="55">
        <v>64.41</v>
      </c>
      <c r="Y55" s="55">
        <v>0</v>
      </c>
      <c r="Z55" s="55">
        <v>0</v>
      </c>
      <c r="AA55" s="55">
        <v>2</v>
      </c>
      <c r="AB55" s="244">
        <v>1.66</v>
      </c>
      <c r="AC55" s="233">
        <f t="shared" si="2"/>
        <v>2009.24</v>
      </c>
      <c r="AD55" s="7">
        <f t="shared" si="3"/>
        <v>100.462</v>
      </c>
      <c r="AE55" s="7">
        <f t="shared" si="4"/>
        <v>66.069999999999993</v>
      </c>
      <c r="AF55" s="7">
        <f t="shared" si="5"/>
        <v>8.2587499999999991</v>
      </c>
      <c r="AG55" s="7">
        <f t="shared" si="6"/>
        <v>4000</v>
      </c>
      <c r="AH55" s="7">
        <f t="shared" si="6"/>
        <v>2800</v>
      </c>
      <c r="AI55" s="7">
        <f t="shared" si="7"/>
        <v>1555</v>
      </c>
      <c r="AJ55" s="7">
        <f t="shared" si="7"/>
        <v>2075.31</v>
      </c>
      <c r="AK55" s="234">
        <f t="shared" si="8"/>
        <v>74.118214285714274</v>
      </c>
    </row>
    <row r="56" spans="1:37">
      <c r="A56" s="23" t="s">
        <v>112</v>
      </c>
      <c r="B56" s="211" t="s">
        <v>113</v>
      </c>
      <c r="C56" s="225">
        <f t="shared" ref="C56:AE56" si="18">C54+C55</f>
        <v>2481</v>
      </c>
      <c r="D56" s="105">
        <f t="shared" si="18"/>
        <v>1994.75</v>
      </c>
      <c r="E56" s="105">
        <f t="shared" si="18"/>
        <v>15</v>
      </c>
      <c r="F56" s="105">
        <f t="shared" si="18"/>
        <v>1.5</v>
      </c>
      <c r="G56" s="105">
        <f t="shared" si="18"/>
        <v>4</v>
      </c>
      <c r="H56" s="226">
        <f t="shared" si="18"/>
        <v>3.75</v>
      </c>
      <c r="I56" s="226">
        <f t="shared" si="18"/>
        <v>2000</v>
      </c>
      <c r="J56" s="225">
        <f t="shared" si="18"/>
        <v>1494</v>
      </c>
      <c r="K56" s="105">
        <f t="shared" si="18"/>
        <v>798.25</v>
      </c>
      <c r="L56" s="105">
        <f t="shared" si="18"/>
        <v>5</v>
      </c>
      <c r="M56" s="105">
        <f t="shared" si="18"/>
        <v>0.5</v>
      </c>
      <c r="N56" s="105">
        <f t="shared" si="18"/>
        <v>1</v>
      </c>
      <c r="O56" s="226">
        <f t="shared" si="18"/>
        <v>1.25</v>
      </c>
      <c r="P56" s="226">
        <f t="shared" si="18"/>
        <v>800</v>
      </c>
      <c r="Q56" s="225">
        <f t="shared" si="18"/>
        <v>1507</v>
      </c>
      <c r="R56" s="105">
        <f t="shared" si="18"/>
        <v>1998.88</v>
      </c>
      <c r="S56" s="105">
        <f t="shared" si="18"/>
        <v>0</v>
      </c>
      <c r="T56" s="105">
        <f t="shared" si="18"/>
        <v>0</v>
      </c>
      <c r="U56" s="105">
        <f t="shared" si="18"/>
        <v>10</v>
      </c>
      <c r="V56" s="226">
        <f t="shared" si="18"/>
        <v>10.36</v>
      </c>
      <c r="W56" s="225">
        <f t="shared" si="18"/>
        <v>36</v>
      </c>
      <c r="X56" s="105">
        <f t="shared" si="18"/>
        <v>64.41</v>
      </c>
      <c r="Y56" s="105">
        <f t="shared" si="18"/>
        <v>0</v>
      </c>
      <c r="Z56" s="105">
        <f t="shared" si="18"/>
        <v>0</v>
      </c>
      <c r="AA56" s="105">
        <f t="shared" si="18"/>
        <v>2</v>
      </c>
      <c r="AB56" s="226">
        <f t="shared" si="18"/>
        <v>1.66</v>
      </c>
      <c r="AC56" s="226">
        <f t="shared" si="18"/>
        <v>2009.24</v>
      </c>
      <c r="AD56" s="105">
        <f t="shared" si="3"/>
        <v>100.462</v>
      </c>
      <c r="AE56" s="226">
        <f t="shared" si="18"/>
        <v>66.069999999999993</v>
      </c>
      <c r="AF56" s="105">
        <f t="shared" si="5"/>
        <v>8.2587499999999991</v>
      </c>
      <c r="AG56" s="105">
        <f t="shared" si="6"/>
        <v>4000</v>
      </c>
      <c r="AH56" s="105">
        <f t="shared" si="6"/>
        <v>2800</v>
      </c>
      <c r="AI56" s="105">
        <f t="shared" si="7"/>
        <v>1555</v>
      </c>
      <c r="AJ56" s="105">
        <f t="shared" si="7"/>
        <v>2075.31</v>
      </c>
      <c r="AK56" s="226">
        <f t="shared" si="8"/>
        <v>74.118214285714274</v>
      </c>
    </row>
    <row r="57" spans="1:37">
      <c r="A57" s="5">
        <v>43</v>
      </c>
      <c r="B57" s="273" t="s">
        <v>114</v>
      </c>
      <c r="C57" s="223">
        <v>72650</v>
      </c>
      <c r="D57" s="121">
        <v>56895</v>
      </c>
      <c r="E57" s="121">
        <v>259</v>
      </c>
      <c r="F57" s="121">
        <v>26.25</v>
      </c>
      <c r="G57" s="121">
        <v>88</v>
      </c>
      <c r="H57" s="224">
        <v>78.75</v>
      </c>
      <c r="I57" s="250">
        <f t="shared" si="0"/>
        <v>57000</v>
      </c>
      <c r="J57" s="223">
        <v>56883</v>
      </c>
      <c r="K57" s="126">
        <v>9965</v>
      </c>
      <c r="L57" s="126">
        <v>84</v>
      </c>
      <c r="M57" s="126">
        <v>8.75</v>
      </c>
      <c r="N57" s="126">
        <v>29</v>
      </c>
      <c r="O57" s="232">
        <v>26.25</v>
      </c>
      <c r="P57" s="250">
        <f t="shared" si="1"/>
        <v>10000</v>
      </c>
      <c r="Q57" s="243">
        <v>56962</v>
      </c>
      <c r="R57" s="55">
        <v>58905.72</v>
      </c>
      <c r="S57" s="55">
        <v>0</v>
      </c>
      <c r="T57" s="55">
        <v>0</v>
      </c>
      <c r="U57" s="55">
        <v>0</v>
      </c>
      <c r="V57" s="244">
        <v>0</v>
      </c>
      <c r="W57" s="243">
        <v>9</v>
      </c>
      <c r="X57" s="55">
        <v>4</v>
      </c>
      <c r="Y57" s="55">
        <v>0</v>
      </c>
      <c r="Z57" s="55">
        <v>0</v>
      </c>
      <c r="AA57" s="55">
        <v>0</v>
      </c>
      <c r="AB57" s="244">
        <v>0</v>
      </c>
      <c r="AC57" s="233">
        <f t="shared" si="2"/>
        <v>58905.72</v>
      </c>
      <c r="AD57" s="55">
        <f t="shared" si="3"/>
        <v>103.34336842105263</v>
      </c>
      <c r="AE57" s="7">
        <f t="shared" si="4"/>
        <v>4</v>
      </c>
      <c r="AF57" s="55">
        <f t="shared" si="5"/>
        <v>0.04</v>
      </c>
      <c r="AG57" s="55">
        <f t="shared" si="6"/>
        <v>129993</v>
      </c>
      <c r="AH57" s="55">
        <f t="shared" si="6"/>
        <v>67000</v>
      </c>
      <c r="AI57" s="55">
        <f t="shared" si="7"/>
        <v>56971</v>
      </c>
      <c r="AJ57" s="55">
        <f t="shared" si="7"/>
        <v>58909.72</v>
      </c>
      <c r="AK57" s="244">
        <f t="shared" si="8"/>
        <v>87.924955223880602</v>
      </c>
    </row>
    <row r="58" spans="1:37">
      <c r="A58" s="23" t="s">
        <v>115</v>
      </c>
      <c r="B58" s="211" t="s">
        <v>116</v>
      </c>
      <c r="C58" s="221">
        <f t="shared" ref="C58:AE58" si="19">C57</f>
        <v>72650</v>
      </c>
      <c r="D58" s="50">
        <f t="shared" si="19"/>
        <v>56895</v>
      </c>
      <c r="E58" s="50">
        <f t="shared" si="19"/>
        <v>259</v>
      </c>
      <c r="F58" s="50">
        <f t="shared" si="19"/>
        <v>26.25</v>
      </c>
      <c r="G58" s="50">
        <f t="shared" si="19"/>
        <v>88</v>
      </c>
      <c r="H58" s="222">
        <f t="shared" si="19"/>
        <v>78.75</v>
      </c>
      <c r="I58" s="222">
        <f t="shared" si="19"/>
        <v>57000</v>
      </c>
      <c r="J58" s="221">
        <f t="shared" si="19"/>
        <v>56883</v>
      </c>
      <c r="K58" s="50">
        <f t="shared" si="19"/>
        <v>9965</v>
      </c>
      <c r="L58" s="50">
        <f t="shared" si="19"/>
        <v>84</v>
      </c>
      <c r="M58" s="50">
        <f t="shared" si="19"/>
        <v>8.75</v>
      </c>
      <c r="N58" s="50">
        <f t="shared" si="19"/>
        <v>29</v>
      </c>
      <c r="O58" s="222">
        <f t="shared" si="19"/>
        <v>26.25</v>
      </c>
      <c r="P58" s="222">
        <f t="shared" si="19"/>
        <v>10000</v>
      </c>
      <c r="Q58" s="221">
        <f t="shared" si="19"/>
        <v>56962</v>
      </c>
      <c r="R58" s="50">
        <f t="shared" si="19"/>
        <v>58905.72</v>
      </c>
      <c r="S58" s="50">
        <f t="shared" si="19"/>
        <v>0</v>
      </c>
      <c r="T58" s="50">
        <f t="shared" si="19"/>
        <v>0</v>
      </c>
      <c r="U58" s="50">
        <f t="shared" si="19"/>
        <v>0</v>
      </c>
      <c r="V58" s="222">
        <f t="shared" si="19"/>
        <v>0</v>
      </c>
      <c r="W58" s="221">
        <f t="shared" si="19"/>
        <v>9</v>
      </c>
      <c r="X58" s="50">
        <f t="shared" si="19"/>
        <v>4</v>
      </c>
      <c r="Y58" s="50">
        <f t="shared" si="19"/>
        <v>0</v>
      </c>
      <c r="Z58" s="50">
        <f t="shared" si="19"/>
        <v>0</v>
      </c>
      <c r="AA58" s="50">
        <f t="shared" si="19"/>
        <v>0</v>
      </c>
      <c r="AB58" s="222">
        <f t="shared" si="19"/>
        <v>0</v>
      </c>
      <c r="AC58" s="222">
        <f t="shared" si="19"/>
        <v>58905.72</v>
      </c>
      <c r="AD58" s="50">
        <f t="shared" si="3"/>
        <v>103.34336842105263</v>
      </c>
      <c r="AE58" s="222">
        <f t="shared" si="19"/>
        <v>4</v>
      </c>
      <c r="AF58" s="50">
        <f t="shared" si="5"/>
        <v>0.04</v>
      </c>
      <c r="AG58" s="50">
        <f t="shared" si="6"/>
        <v>129993</v>
      </c>
      <c r="AH58" s="50">
        <f t="shared" si="6"/>
        <v>67000</v>
      </c>
      <c r="AI58" s="50">
        <f t="shared" si="7"/>
        <v>56971</v>
      </c>
      <c r="AJ58" s="50">
        <f t="shared" si="7"/>
        <v>58909.72</v>
      </c>
      <c r="AK58" s="222">
        <f t="shared" si="8"/>
        <v>87.924955223880602</v>
      </c>
    </row>
    <row r="59" spans="1:37">
      <c r="A59" s="25" t="s">
        <v>117</v>
      </c>
      <c r="B59" s="215" t="s">
        <v>118</v>
      </c>
      <c r="C59" s="227">
        <f t="shared" ref="C59:AC59" si="20">C67</f>
        <v>0</v>
      </c>
      <c r="D59" s="227">
        <f t="shared" si="20"/>
        <v>0</v>
      </c>
      <c r="E59" s="227">
        <f t="shared" si="20"/>
        <v>0</v>
      </c>
      <c r="F59" s="227">
        <f t="shared" si="20"/>
        <v>0</v>
      </c>
      <c r="G59" s="227">
        <f t="shared" si="20"/>
        <v>0</v>
      </c>
      <c r="H59" s="227">
        <f t="shared" si="20"/>
        <v>0</v>
      </c>
      <c r="I59" s="227">
        <f t="shared" si="20"/>
        <v>0</v>
      </c>
      <c r="J59" s="227">
        <f t="shared" si="20"/>
        <v>0</v>
      </c>
      <c r="K59" s="227">
        <f t="shared" si="20"/>
        <v>0</v>
      </c>
      <c r="L59" s="227">
        <f t="shared" si="20"/>
        <v>0</v>
      </c>
      <c r="M59" s="227">
        <f t="shared" si="20"/>
        <v>0</v>
      </c>
      <c r="N59" s="227">
        <f t="shared" si="20"/>
        <v>0</v>
      </c>
      <c r="O59" s="227">
        <f t="shared" si="20"/>
        <v>0</v>
      </c>
      <c r="P59" s="227">
        <f t="shared" si="20"/>
        <v>0</v>
      </c>
      <c r="Q59" s="227">
        <f t="shared" si="20"/>
        <v>0</v>
      </c>
      <c r="R59" s="227">
        <f t="shared" si="20"/>
        <v>0</v>
      </c>
      <c r="S59" s="227">
        <f t="shared" si="20"/>
        <v>0</v>
      </c>
      <c r="T59" s="227">
        <f t="shared" si="20"/>
        <v>0</v>
      </c>
      <c r="U59" s="227">
        <f t="shared" si="20"/>
        <v>0</v>
      </c>
      <c r="V59" s="227">
        <f t="shared" si="20"/>
        <v>0</v>
      </c>
      <c r="W59" s="227">
        <f t="shared" si="20"/>
        <v>0</v>
      </c>
      <c r="X59" s="227">
        <f t="shared" si="20"/>
        <v>0</v>
      </c>
      <c r="Y59" s="227">
        <f t="shared" si="20"/>
        <v>0</v>
      </c>
      <c r="Z59" s="227">
        <f t="shared" si="20"/>
        <v>0</v>
      </c>
      <c r="AA59" s="227">
        <f t="shared" si="20"/>
        <v>0</v>
      </c>
      <c r="AB59" s="227">
        <f t="shared" si="20"/>
        <v>0</v>
      </c>
      <c r="AC59" s="227">
        <f t="shared" si="20"/>
        <v>0</v>
      </c>
      <c r="AD59" s="117" t="e">
        <f t="shared" si="3"/>
        <v>#DIV/0!</v>
      </c>
      <c r="AE59" s="7">
        <f t="shared" si="4"/>
        <v>0</v>
      </c>
      <c r="AF59" s="117" t="e">
        <f t="shared" si="5"/>
        <v>#DIV/0!</v>
      </c>
      <c r="AG59" s="117">
        <f t="shared" si="6"/>
        <v>0</v>
      </c>
      <c r="AH59" s="117">
        <f t="shared" si="6"/>
        <v>0</v>
      </c>
      <c r="AI59" s="117">
        <f t="shared" si="7"/>
        <v>0</v>
      </c>
      <c r="AJ59" s="117">
        <f t="shared" si="7"/>
        <v>0</v>
      </c>
      <c r="AK59" s="228" t="e">
        <f t="shared" si="8"/>
        <v>#DIV/0!</v>
      </c>
    </row>
    <row r="60" spans="1:37">
      <c r="A60" s="23" t="s">
        <v>119</v>
      </c>
      <c r="B60" s="211" t="s">
        <v>120</v>
      </c>
      <c r="C60" s="221">
        <f t="shared" ref="C60:AE60" si="21">C59</f>
        <v>0</v>
      </c>
      <c r="D60" s="50">
        <f t="shared" si="21"/>
        <v>0</v>
      </c>
      <c r="E60" s="50">
        <f t="shared" si="21"/>
        <v>0</v>
      </c>
      <c r="F60" s="50">
        <f t="shared" si="21"/>
        <v>0</v>
      </c>
      <c r="G60" s="50">
        <f t="shared" si="21"/>
        <v>0</v>
      </c>
      <c r="H60" s="222">
        <f t="shared" si="21"/>
        <v>0</v>
      </c>
      <c r="I60" s="222">
        <f t="shared" si="21"/>
        <v>0</v>
      </c>
      <c r="J60" s="221">
        <f t="shared" si="21"/>
        <v>0</v>
      </c>
      <c r="K60" s="50">
        <f t="shared" si="21"/>
        <v>0</v>
      </c>
      <c r="L60" s="50">
        <f t="shared" si="21"/>
        <v>0</v>
      </c>
      <c r="M60" s="50">
        <f t="shared" si="21"/>
        <v>0</v>
      </c>
      <c r="N60" s="50">
        <f t="shared" si="21"/>
        <v>0</v>
      </c>
      <c r="O60" s="222">
        <f t="shared" si="21"/>
        <v>0</v>
      </c>
      <c r="P60" s="222">
        <f t="shared" si="21"/>
        <v>0</v>
      </c>
      <c r="Q60" s="221">
        <f t="shared" si="21"/>
        <v>0</v>
      </c>
      <c r="R60" s="50">
        <f t="shared" si="21"/>
        <v>0</v>
      </c>
      <c r="S60" s="50">
        <f t="shared" si="21"/>
        <v>0</v>
      </c>
      <c r="T60" s="50">
        <f t="shared" si="21"/>
        <v>0</v>
      </c>
      <c r="U60" s="50">
        <f t="shared" si="21"/>
        <v>0</v>
      </c>
      <c r="V60" s="222">
        <f t="shared" si="21"/>
        <v>0</v>
      </c>
      <c r="W60" s="221">
        <f t="shared" si="21"/>
        <v>0</v>
      </c>
      <c r="X60" s="50">
        <f t="shared" si="21"/>
        <v>0</v>
      </c>
      <c r="Y60" s="50">
        <f t="shared" si="21"/>
        <v>0</v>
      </c>
      <c r="Z60" s="50">
        <f t="shared" si="21"/>
        <v>0</v>
      </c>
      <c r="AA60" s="50">
        <f t="shared" si="21"/>
        <v>0</v>
      </c>
      <c r="AB60" s="222">
        <f t="shared" si="21"/>
        <v>0</v>
      </c>
      <c r="AC60" s="222">
        <f t="shared" si="21"/>
        <v>0</v>
      </c>
      <c r="AD60" s="50" t="e">
        <f t="shared" si="3"/>
        <v>#DIV/0!</v>
      </c>
      <c r="AE60" s="222">
        <f t="shared" si="21"/>
        <v>0</v>
      </c>
      <c r="AF60" s="50" t="e">
        <f t="shared" si="5"/>
        <v>#DIV/0!</v>
      </c>
      <c r="AG60" s="50">
        <f t="shared" si="6"/>
        <v>0</v>
      </c>
      <c r="AH60" s="50">
        <f t="shared" si="6"/>
        <v>0</v>
      </c>
      <c r="AI60" s="50">
        <f t="shared" si="7"/>
        <v>0</v>
      </c>
      <c r="AJ60" s="50">
        <f t="shared" si="7"/>
        <v>0</v>
      </c>
      <c r="AK60" s="222" t="e">
        <f t="shared" si="8"/>
        <v>#DIV/0!</v>
      </c>
    </row>
    <row r="61" spans="1:37">
      <c r="A61" s="49"/>
      <c r="B61" s="216" t="s">
        <v>121</v>
      </c>
      <c r="C61" s="229">
        <f>C21+C38+C47+C49+C53+C56+C58+C60</f>
        <v>182400</v>
      </c>
      <c r="D61" s="230">
        <f t="shared" ref="D61:AE61" si="22">D21+D38+D47+D49+D53+D56+D58+D60</f>
        <v>149700</v>
      </c>
      <c r="E61" s="230">
        <f t="shared" si="22"/>
        <v>750</v>
      </c>
      <c r="F61" s="230">
        <f t="shared" si="22"/>
        <v>75</v>
      </c>
      <c r="G61" s="230">
        <f t="shared" si="22"/>
        <v>250</v>
      </c>
      <c r="H61" s="231">
        <f t="shared" si="22"/>
        <v>225</v>
      </c>
      <c r="I61" s="231">
        <f t="shared" si="22"/>
        <v>150000</v>
      </c>
      <c r="J61" s="229">
        <f t="shared" si="22"/>
        <v>95164</v>
      </c>
      <c r="K61" s="230">
        <f t="shared" si="22"/>
        <v>49900</v>
      </c>
      <c r="L61" s="230">
        <f t="shared" si="22"/>
        <v>250</v>
      </c>
      <c r="M61" s="230">
        <f t="shared" si="22"/>
        <v>25</v>
      </c>
      <c r="N61" s="230">
        <f t="shared" si="22"/>
        <v>86</v>
      </c>
      <c r="O61" s="231">
        <f t="shared" si="22"/>
        <v>75</v>
      </c>
      <c r="P61" s="231">
        <f t="shared" si="22"/>
        <v>50000</v>
      </c>
      <c r="Q61" s="229">
        <f t="shared" si="22"/>
        <v>132422</v>
      </c>
      <c r="R61" s="230">
        <f t="shared" si="22"/>
        <v>155141.12</v>
      </c>
      <c r="S61" s="230">
        <f t="shared" si="22"/>
        <v>4</v>
      </c>
      <c r="T61" s="230">
        <f t="shared" si="22"/>
        <v>155.6</v>
      </c>
      <c r="U61" s="230">
        <f t="shared" si="22"/>
        <v>208</v>
      </c>
      <c r="V61" s="231">
        <f t="shared" si="22"/>
        <v>265.83</v>
      </c>
      <c r="W61" s="229">
        <f t="shared" si="22"/>
        <v>24464</v>
      </c>
      <c r="X61" s="230">
        <f t="shared" si="22"/>
        <v>36073.549999999996</v>
      </c>
      <c r="Y61" s="230">
        <f t="shared" si="22"/>
        <v>50</v>
      </c>
      <c r="Z61" s="230">
        <f t="shared" si="22"/>
        <v>4.2700000000000005</v>
      </c>
      <c r="AA61" s="230">
        <f t="shared" si="22"/>
        <v>300</v>
      </c>
      <c r="AB61" s="231">
        <f t="shared" si="22"/>
        <v>552.29</v>
      </c>
      <c r="AC61" s="231">
        <f t="shared" si="22"/>
        <v>155562.55000000002</v>
      </c>
      <c r="AD61" s="230">
        <f t="shared" si="3"/>
        <v>103.70836666666665</v>
      </c>
      <c r="AE61" s="231">
        <f t="shared" si="22"/>
        <v>33342.192957746476</v>
      </c>
      <c r="AF61" s="230">
        <f t="shared" si="5"/>
        <v>73.26021999999999</v>
      </c>
      <c r="AG61" s="230">
        <f t="shared" si="6"/>
        <v>278900</v>
      </c>
      <c r="AH61" s="230">
        <f t="shared" si="6"/>
        <v>200000</v>
      </c>
      <c r="AI61" s="230">
        <f t="shared" si="7"/>
        <v>157448</v>
      </c>
      <c r="AJ61" s="230">
        <f t="shared" si="7"/>
        <v>192192.65999999997</v>
      </c>
      <c r="AK61" s="231">
        <f t="shared" si="8"/>
        <v>96.09632999999998</v>
      </c>
    </row>
    <row r="62" spans="1:37">
      <c r="A62" s="11"/>
      <c r="B62" s="11"/>
      <c r="C62" s="12"/>
      <c r="D62" s="12"/>
      <c r="E62" s="12"/>
      <c r="F62" s="12"/>
      <c r="G62" s="12"/>
      <c r="H62" s="12"/>
      <c r="I62" s="12"/>
      <c r="J62" s="12"/>
      <c r="K62" s="12"/>
      <c r="L62" s="12"/>
      <c r="M62" s="12"/>
      <c r="N62" s="12"/>
      <c r="O62" s="12"/>
      <c r="P62" s="12"/>
      <c r="Q62" s="12"/>
      <c r="R62" s="12"/>
      <c r="S62" s="12"/>
      <c r="T62" s="12"/>
      <c r="U62" s="12"/>
      <c r="V62" s="12"/>
      <c r="W62" s="12"/>
      <c r="X62" s="12"/>
      <c r="Y62" s="12"/>
      <c r="Z62" s="12"/>
      <c r="AA62" s="12"/>
      <c r="AB62" s="12"/>
      <c r="AC62" s="12"/>
      <c r="AD62" s="12"/>
      <c r="AE62" s="12"/>
      <c r="AF62" s="12"/>
      <c r="AG62" s="12"/>
      <c r="AH62" s="12"/>
      <c r="AI62" s="12"/>
      <c r="AJ62" s="12"/>
      <c r="AK62" s="12"/>
    </row>
    <row r="63" spans="1:37">
      <c r="A63" s="397" t="s">
        <v>118</v>
      </c>
      <c r="B63" s="397"/>
      <c r="C63" s="397"/>
      <c r="D63" s="397"/>
      <c r="E63" s="397"/>
      <c r="F63" s="397"/>
      <c r="G63" s="397"/>
      <c r="H63" s="397"/>
      <c r="I63" s="397"/>
      <c r="J63" s="397"/>
      <c r="K63" s="397"/>
      <c r="L63" s="397"/>
      <c r="M63" s="397"/>
      <c r="N63" s="397"/>
      <c r="O63" s="397"/>
      <c r="P63" s="397"/>
      <c r="Q63" s="397"/>
      <c r="R63" s="397"/>
      <c r="S63" s="397"/>
      <c r="T63" s="397"/>
      <c r="U63" s="397"/>
      <c r="V63" s="397"/>
      <c r="W63" s="397"/>
      <c r="X63" s="397"/>
      <c r="Y63" s="397"/>
      <c r="Z63" s="397"/>
      <c r="AA63" s="397"/>
      <c r="AB63" s="397"/>
      <c r="AC63" s="397"/>
      <c r="AD63" s="397"/>
      <c r="AE63" s="397"/>
      <c r="AF63" s="397"/>
      <c r="AG63" s="397"/>
      <c r="AH63" s="397"/>
      <c r="AI63" s="397"/>
      <c r="AJ63" s="397"/>
      <c r="AK63" s="397"/>
    </row>
    <row r="64" spans="1:37" ht="15">
      <c r="A64" s="13">
        <v>44</v>
      </c>
      <c r="B64" s="206" t="s">
        <v>122</v>
      </c>
      <c r="C64" s="122">
        <v>0</v>
      </c>
      <c r="D64" s="122">
        <v>0</v>
      </c>
      <c r="E64" s="122">
        <v>0</v>
      </c>
      <c r="F64" s="122">
        <v>0</v>
      </c>
      <c r="G64" s="122">
        <v>0</v>
      </c>
      <c r="H64" s="122">
        <v>0</v>
      </c>
      <c r="I64" s="253">
        <f t="shared" ref="I64:I66" si="23">D64+F64+H64</f>
        <v>0</v>
      </c>
      <c r="J64" s="122">
        <v>0</v>
      </c>
      <c r="K64" s="122">
        <v>0</v>
      </c>
      <c r="L64" s="122">
        <v>0</v>
      </c>
      <c r="M64" s="122">
        <v>0</v>
      </c>
      <c r="N64" s="122">
        <v>0</v>
      </c>
      <c r="O64" s="122">
        <v>0</v>
      </c>
      <c r="P64" s="254">
        <f t="shared" ref="P64:P66" si="24">K64+M64+O64</f>
        <v>0</v>
      </c>
      <c r="Q64" s="43"/>
      <c r="R64" s="43">
        <f>D64+K64</f>
        <v>0</v>
      </c>
      <c r="S64" s="122">
        <v>0</v>
      </c>
      <c r="T64" s="122">
        <v>0</v>
      </c>
      <c r="U64" s="122">
        <v>0</v>
      </c>
      <c r="V64" s="122">
        <v>0</v>
      </c>
      <c r="W64" s="122">
        <v>0</v>
      </c>
      <c r="X64" s="122">
        <v>0</v>
      </c>
      <c r="Y64" s="122">
        <v>0</v>
      </c>
      <c r="Z64" s="122">
        <v>0</v>
      </c>
      <c r="AA64" s="122">
        <v>0</v>
      </c>
      <c r="AB64" s="122">
        <v>0</v>
      </c>
      <c r="AC64" s="233">
        <f t="shared" ref="AC64:AC66" si="25">R64+T64+V64</f>
        <v>0</v>
      </c>
      <c r="AD64" s="7" t="e">
        <f t="shared" ref="AD64:AD67" si="26">(R64+T64+V64)/(D64+F64+H64)*100</f>
        <v>#DIV/0!</v>
      </c>
      <c r="AE64" s="7">
        <f t="shared" ref="AE64:AE66" si="27">X64+Z64+AB64</f>
        <v>0</v>
      </c>
      <c r="AF64" s="7" t="e">
        <f t="shared" ref="AF64:AF67" si="28">(X64+Z64+AB64)/(K64+M64+O64)*100</f>
        <v>#DIV/0!</v>
      </c>
      <c r="AG64" s="7">
        <f t="shared" ref="AG64:AG67" si="29">C64+E64+G64+J64+L64+N64</f>
        <v>0</v>
      </c>
      <c r="AH64" s="7">
        <f t="shared" ref="AH64:AH67" si="30">D64+F64+H64+K64+M64+O64</f>
        <v>0</v>
      </c>
      <c r="AI64" s="7">
        <f t="shared" ref="AI64:AI67" si="31">Q64+S64+U64+W64+Y64+AA64</f>
        <v>0</v>
      </c>
      <c r="AJ64" s="7">
        <f t="shared" ref="AJ64:AJ67" si="32">R64+T64+V64+X64+Z64+AB64</f>
        <v>0</v>
      </c>
      <c r="AK64" s="7" t="e">
        <f t="shared" ref="AK64:AK67" si="33">AJ64/AH64*100</f>
        <v>#DIV/0!</v>
      </c>
    </row>
    <row r="65" spans="1:37" ht="15">
      <c r="A65" s="13">
        <v>45</v>
      </c>
      <c r="B65" s="206" t="s">
        <v>123</v>
      </c>
      <c r="C65" s="122">
        <v>0</v>
      </c>
      <c r="D65" s="122">
        <v>0</v>
      </c>
      <c r="E65" s="122">
        <v>0</v>
      </c>
      <c r="F65" s="122">
        <v>0</v>
      </c>
      <c r="G65" s="122">
        <v>0</v>
      </c>
      <c r="H65" s="122">
        <v>0</v>
      </c>
      <c r="I65" s="253">
        <f t="shared" si="23"/>
        <v>0</v>
      </c>
      <c r="J65" s="122">
        <v>0</v>
      </c>
      <c r="K65" s="122">
        <v>0</v>
      </c>
      <c r="L65" s="122">
        <v>0</v>
      </c>
      <c r="M65" s="122">
        <v>0</v>
      </c>
      <c r="N65" s="122">
        <v>0</v>
      </c>
      <c r="O65" s="122">
        <v>0</v>
      </c>
      <c r="P65" s="254">
        <f t="shared" si="24"/>
        <v>0</v>
      </c>
      <c r="Q65" s="43">
        <f>C65+J65</f>
        <v>0</v>
      </c>
      <c r="R65" s="43">
        <f>D65+K65</f>
        <v>0</v>
      </c>
      <c r="S65" s="122">
        <v>0</v>
      </c>
      <c r="T65" s="122">
        <v>0</v>
      </c>
      <c r="U65" s="122">
        <v>0</v>
      </c>
      <c r="V65" s="122">
        <v>0</v>
      </c>
      <c r="W65" s="122">
        <v>0</v>
      </c>
      <c r="X65" s="122">
        <v>0</v>
      </c>
      <c r="Y65" s="122">
        <v>0</v>
      </c>
      <c r="Z65" s="122">
        <v>0</v>
      </c>
      <c r="AA65" s="122">
        <v>0</v>
      </c>
      <c r="AB65" s="122">
        <v>0</v>
      </c>
      <c r="AC65" s="233">
        <f t="shared" si="25"/>
        <v>0</v>
      </c>
      <c r="AD65" s="7" t="e">
        <f t="shared" si="26"/>
        <v>#DIV/0!</v>
      </c>
      <c r="AE65" s="7">
        <f t="shared" si="27"/>
        <v>0</v>
      </c>
      <c r="AF65" s="7" t="e">
        <f t="shared" si="28"/>
        <v>#DIV/0!</v>
      </c>
      <c r="AG65" s="7">
        <f t="shared" si="29"/>
        <v>0</v>
      </c>
      <c r="AH65" s="7">
        <f t="shared" si="30"/>
        <v>0</v>
      </c>
      <c r="AI65" s="7">
        <f t="shared" si="31"/>
        <v>0</v>
      </c>
      <c r="AJ65" s="7">
        <f t="shared" si="32"/>
        <v>0</v>
      </c>
      <c r="AK65" s="7" t="e">
        <f t="shared" si="33"/>
        <v>#DIV/0!</v>
      </c>
    </row>
    <row r="66" spans="1:37" ht="15">
      <c r="A66" s="13">
        <v>46</v>
      </c>
      <c r="B66" s="206" t="s">
        <v>124</v>
      </c>
      <c r="C66" s="122">
        <v>0</v>
      </c>
      <c r="D66" s="122">
        <v>0</v>
      </c>
      <c r="E66" s="122">
        <v>0</v>
      </c>
      <c r="F66" s="122">
        <v>0</v>
      </c>
      <c r="G66" s="122">
        <v>0</v>
      </c>
      <c r="H66" s="122">
        <v>0</v>
      </c>
      <c r="I66" s="253">
        <f t="shared" si="23"/>
        <v>0</v>
      </c>
      <c r="J66" s="122">
        <v>0</v>
      </c>
      <c r="K66" s="122">
        <v>0</v>
      </c>
      <c r="L66" s="122">
        <v>0</v>
      </c>
      <c r="M66" s="122">
        <v>0</v>
      </c>
      <c r="N66" s="122">
        <v>0</v>
      </c>
      <c r="O66" s="122">
        <v>0</v>
      </c>
      <c r="P66" s="254">
        <f t="shared" si="24"/>
        <v>0</v>
      </c>
      <c r="Q66" s="43">
        <f>C66+J66</f>
        <v>0</v>
      </c>
      <c r="R66" s="43">
        <f>D66+K66</f>
        <v>0</v>
      </c>
      <c r="S66" s="122">
        <v>0</v>
      </c>
      <c r="T66" s="122">
        <v>0</v>
      </c>
      <c r="U66" s="122">
        <v>0</v>
      </c>
      <c r="V66" s="122">
        <v>0</v>
      </c>
      <c r="W66" s="122">
        <v>0</v>
      </c>
      <c r="X66" s="122">
        <v>0</v>
      </c>
      <c r="Y66" s="122">
        <v>0</v>
      </c>
      <c r="Z66" s="122">
        <v>0</v>
      </c>
      <c r="AA66" s="122">
        <v>0</v>
      </c>
      <c r="AB66" s="122">
        <v>0</v>
      </c>
      <c r="AC66" s="233">
        <f t="shared" si="25"/>
        <v>0</v>
      </c>
      <c r="AD66" s="7" t="e">
        <f t="shared" si="26"/>
        <v>#DIV/0!</v>
      </c>
      <c r="AE66" s="7">
        <f t="shared" si="27"/>
        <v>0</v>
      </c>
      <c r="AF66" s="7" t="e">
        <f t="shared" si="28"/>
        <v>#DIV/0!</v>
      </c>
      <c r="AG66" s="7">
        <f t="shared" si="29"/>
        <v>0</v>
      </c>
      <c r="AH66" s="7">
        <f t="shared" si="30"/>
        <v>0</v>
      </c>
      <c r="AI66" s="7">
        <f t="shared" si="31"/>
        <v>0</v>
      </c>
      <c r="AJ66" s="7">
        <f t="shared" si="32"/>
        <v>0</v>
      </c>
      <c r="AK66" s="7" t="e">
        <f t="shared" si="33"/>
        <v>#DIV/0!</v>
      </c>
    </row>
    <row r="67" spans="1:37">
      <c r="A67" s="14"/>
      <c r="B67" s="18" t="s">
        <v>10</v>
      </c>
      <c r="C67" s="9">
        <f>SUM(C64:C66)</f>
        <v>0</v>
      </c>
      <c r="D67" s="9">
        <f t="shared" ref="D67:AE67" si="34">SUM(D64:D66)</f>
        <v>0</v>
      </c>
      <c r="E67" s="9">
        <f t="shared" si="34"/>
        <v>0</v>
      </c>
      <c r="F67" s="9">
        <f t="shared" si="34"/>
        <v>0</v>
      </c>
      <c r="G67" s="9">
        <f t="shared" si="34"/>
        <v>0</v>
      </c>
      <c r="H67" s="9">
        <f t="shared" si="34"/>
        <v>0</v>
      </c>
      <c r="I67" s="9">
        <f t="shared" si="34"/>
        <v>0</v>
      </c>
      <c r="J67" s="9">
        <f t="shared" si="34"/>
        <v>0</v>
      </c>
      <c r="K67" s="9">
        <f t="shared" si="34"/>
        <v>0</v>
      </c>
      <c r="L67" s="9">
        <f t="shared" si="34"/>
        <v>0</v>
      </c>
      <c r="M67" s="9">
        <f t="shared" si="34"/>
        <v>0</v>
      </c>
      <c r="N67" s="9">
        <f t="shared" si="34"/>
        <v>0</v>
      </c>
      <c r="O67" s="9">
        <f t="shared" si="34"/>
        <v>0</v>
      </c>
      <c r="P67" s="9">
        <f t="shared" si="34"/>
        <v>0</v>
      </c>
      <c r="Q67" s="9">
        <f t="shared" si="34"/>
        <v>0</v>
      </c>
      <c r="R67" s="9">
        <f t="shared" si="34"/>
        <v>0</v>
      </c>
      <c r="S67" s="9">
        <f t="shared" si="34"/>
        <v>0</v>
      </c>
      <c r="T67" s="9">
        <f t="shared" si="34"/>
        <v>0</v>
      </c>
      <c r="U67" s="9">
        <f t="shared" si="34"/>
        <v>0</v>
      </c>
      <c r="V67" s="9">
        <f t="shared" si="34"/>
        <v>0</v>
      </c>
      <c r="W67" s="9">
        <f t="shared" si="34"/>
        <v>0</v>
      </c>
      <c r="X67" s="9">
        <f t="shared" si="34"/>
        <v>0</v>
      </c>
      <c r="Y67" s="9">
        <f t="shared" si="34"/>
        <v>0</v>
      </c>
      <c r="Z67" s="9">
        <f t="shared" si="34"/>
        <v>0</v>
      </c>
      <c r="AA67" s="9">
        <f t="shared" si="34"/>
        <v>0</v>
      </c>
      <c r="AB67" s="9">
        <f t="shared" si="34"/>
        <v>0</v>
      </c>
      <c r="AC67" s="9">
        <f t="shared" si="34"/>
        <v>0</v>
      </c>
      <c r="AD67" s="9" t="e">
        <f t="shared" si="26"/>
        <v>#DIV/0!</v>
      </c>
      <c r="AE67" s="9">
        <f t="shared" si="34"/>
        <v>0</v>
      </c>
      <c r="AF67" s="9" t="e">
        <f t="shared" si="28"/>
        <v>#DIV/0!</v>
      </c>
      <c r="AG67" s="9">
        <f t="shared" si="29"/>
        <v>0</v>
      </c>
      <c r="AH67" s="9">
        <f t="shared" si="30"/>
        <v>0</v>
      </c>
      <c r="AI67" s="9">
        <f t="shared" si="31"/>
        <v>0</v>
      </c>
      <c r="AJ67" s="9">
        <f t="shared" si="32"/>
        <v>0</v>
      </c>
      <c r="AK67" s="9" t="e">
        <f t="shared" si="33"/>
        <v>#DIV/0!</v>
      </c>
    </row>
    <row r="70" spans="1:37"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AG70" s="28"/>
      <c r="AH70" s="28"/>
    </row>
    <row r="71" spans="1:37"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</row>
  </sheetData>
  <mergeCells count="32">
    <mergeCell ref="A63:AK63"/>
    <mergeCell ref="AG5:AK5"/>
    <mergeCell ref="A5:A8"/>
    <mergeCell ref="B5:B8"/>
    <mergeCell ref="AK6:AK8"/>
    <mergeCell ref="C7:D7"/>
    <mergeCell ref="AI6:AJ7"/>
    <mergeCell ref="C5:O5"/>
    <mergeCell ref="Q5:AB5"/>
    <mergeCell ref="C6:I6"/>
    <mergeCell ref="J6:P6"/>
    <mergeCell ref="AC5:AF5"/>
    <mergeCell ref="AC6:AD7"/>
    <mergeCell ref="AE6:AF7"/>
    <mergeCell ref="AG6:AH7"/>
    <mergeCell ref="U7:V7"/>
    <mergeCell ref="A1:AK1"/>
    <mergeCell ref="A2:AK2"/>
    <mergeCell ref="A3:AK3"/>
    <mergeCell ref="AG4:AK4"/>
    <mergeCell ref="E7:F7"/>
    <mergeCell ref="G7:H7"/>
    <mergeCell ref="J7:K7"/>
    <mergeCell ref="L7:M7"/>
    <mergeCell ref="N7:O7"/>
    <mergeCell ref="Q6:V6"/>
    <mergeCell ref="W6:AB6"/>
    <mergeCell ref="Q7:R7"/>
    <mergeCell ref="S7:T7"/>
    <mergeCell ref="W7:X7"/>
    <mergeCell ref="Y7:Z7"/>
    <mergeCell ref="AA7:AB7"/>
  </mergeCells>
  <phoneticPr fontId="3" type="noConversion"/>
  <dataValidations count="3">
    <dataValidation type="whole" allowBlank="1" showInputMessage="1" showErrorMessage="1" sqref="S64:AB66 C64:H66 J64:O66 C21:AC21 W13:AB13 Q57 C47:AC47 C53:AC53 W22:AB28 W30:AB35 W39:AB46 C38:AC38 Q9:V20 Q22:V37 Q48:AB48 Q50:AB52 W57:AB57 Q54:AB55 C49:AC49 Q39:R46 AE47 AE49 AE53">
      <formula1>0</formula1>
      <formula2>99999999999999900000</formula2>
    </dataValidation>
    <dataValidation type="whole" allowBlank="1" showInputMessage="1" showErrorMessage="1" sqref="J22:O22 J27:O30 J57 C22:H22 C35:H37 C27:H30 C57:H57 J35:O37">
      <formula1>0</formula1>
      <formula2>9999999999</formula2>
    </dataValidation>
    <dataValidation type="decimal" allowBlank="1" showInputMessage="1" showErrorMessage="1" sqref="J39:O46 J48:O48 J54:O55 S39:V46 C39:H46 C48:H48 C54:H55 K57:O57">
      <formula1>0</formula1>
      <formula2>9999999999</formula2>
    </dataValidation>
  </dataValidations>
  <printOptions horizontalCentered="1" verticalCentered="1"/>
  <pageMargins left="0.5" right="0.5" top="0.5" bottom="0.5" header="0.5" footer="0.5"/>
  <pageSetup paperSize="9" scale="80" orientation="landscape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tabColor theme="0"/>
  </sheetPr>
  <dimension ref="A1:AQ70"/>
  <sheetViews>
    <sheetView zoomScale="85" zoomScaleNormal="85" workbookViewId="0">
      <pane xSplit="2" ySplit="8" topLeftCell="C51" activePane="bottomRight" state="frozen"/>
      <selection activeCell="AC5" sqref="AC5:AF5"/>
      <selection pane="topRight" activeCell="AC5" sqref="AC5:AF5"/>
      <selection pane="bottomLeft" activeCell="AC5" sqref="AC5:AF5"/>
      <selection pane="bottomRight" activeCell="I58" sqref="I58"/>
    </sheetView>
  </sheetViews>
  <sheetFormatPr defaultRowHeight="12.75"/>
  <cols>
    <col min="1" max="1" width="5.7109375" style="27" customWidth="1"/>
    <col min="2" max="2" width="16.28515625" style="27" customWidth="1"/>
    <col min="3" max="37" width="7.7109375" style="27" customWidth="1"/>
    <col min="38" max="38" width="9.140625" style="27" customWidth="1"/>
    <col min="39" max="16384" width="9.140625" style="27"/>
  </cols>
  <sheetData>
    <row r="1" spans="1:43" ht="20.25">
      <c r="A1" s="344" t="s">
        <v>251</v>
      </c>
      <c r="B1" s="344"/>
      <c r="C1" s="344"/>
      <c r="D1" s="344"/>
      <c r="E1" s="344"/>
      <c r="F1" s="344"/>
      <c r="G1" s="344"/>
      <c r="H1" s="344"/>
      <c r="I1" s="344"/>
      <c r="J1" s="344"/>
      <c r="K1" s="344"/>
      <c r="L1" s="344"/>
      <c r="M1" s="344"/>
      <c r="N1" s="344"/>
      <c r="O1" s="344"/>
      <c r="P1" s="344"/>
      <c r="Q1" s="344"/>
      <c r="R1" s="344"/>
      <c r="S1" s="344"/>
      <c r="T1" s="344"/>
      <c r="U1" s="344"/>
      <c r="V1" s="344"/>
      <c r="W1" s="344"/>
      <c r="X1" s="344"/>
      <c r="Y1" s="344"/>
      <c r="Z1" s="344"/>
      <c r="AA1" s="344"/>
      <c r="AB1" s="344"/>
      <c r="AC1" s="344"/>
      <c r="AD1" s="344"/>
      <c r="AE1" s="344"/>
      <c r="AF1" s="344"/>
      <c r="AG1" s="344"/>
      <c r="AH1" s="344"/>
      <c r="AI1" s="344"/>
      <c r="AJ1" s="344"/>
      <c r="AK1" s="344"/>
    </row>
    <row r="2" spans="1:43">
      <c r="A2" s="345"/>
      <c r="B2" s="345"/>
      <c r="C2" s="345"/>
      <c r="D2" s="345"/>
      <c r="E2" s="345"/>
      <c r="F2" s="345"/>
      <c r="G2" s="345"/>
      <c r="H2" s="345"/>
      <c r="I2" s="345"/>
      <c r="J2" s="345"/>
      <c r="K2" s="345"/>
      <c r="L2" s="345"/>
      <c r="M2" s="345"/>
      <c r="N2" s="345"/>
      <c r="O2" s="345"/>
      <c r="P2" s="345"/>
      <c r="Q2" s="345"/>
      <c r="R2" s="345"/>
      <c r="S2" s="345"/>
      <c r="T2" s="345"/>
      <c r="U2" s="345"/>
      <c r="V2" s="345"/>
      <c r="W2" s="345"/>
      <c r="X2" s="345"/>
      <c r="Y2" s="345"/>
      <c r="Z2" s="345"/>
      <c r="AA2" s="345"/>
      <c r="AB2" s="345"/>
      <c r="AC2" s="345"/>
      <c r="AD2" s="345"/>
      <c r="AE2" s="345"/>
      <c r="AF2" s="345"/>
      <c r="AG2" s="345"/>
      <c r="AH2" s="345"/>
      <c r="AI2" s="345"/>
      <c r="AJ2" s="345"/>
      <c r="AK2" s="345"/>
    </row>
    <row r="3" spans="1:43" ht="15.75">
      <c r="A3" s="346" t="str">
        <f>Sheet1!B2</f>
        <v>Disbursements under  KCC Loans  ( 2023 - 24 ) -  Position as of 31.03.2024</v>
      </c>
      <c r="B3" s="346"/>
      <c r="C3" s="346"/>
      <c r="D3" s="346"/>
      <c r="E3" s="346"/>
      <c r="F3" s="346"/>
      <c r="G3" s="346"/>
      <c r="H3" s="346"/>
      <c r="I3" s="346"/>
      <c r="J3" s="346"/>
      <c r="K3" s="346"/>
      <c r="L3" s="346"/>
      <c r="M3" s="346"/>
      <c r="N3" s="346"/>
      <c r="O3" s="346"/>
      <c r="P3" s="346"/>
      <c r="Q3" s="346"/>
      <c r="R3" s="346"/>
      <c r="S3" s="346"/>
      <c r="T3" s="346"/>
      <c r="U3" s="346"/>
      <c r="V3" s="346"/>
      <c r="W3" s="346"/>
      <c r="X3" s="346"/>
      <c r="Y3" s="346"/>
      <c r="Z3" s="346"/>
      <c r="AA3" s="346"/>
      <c r="AB3" s="346"/>
      <c r="AC3" s="346"/>
      <c r="AD3" s="346"/>
      <c r="AE3" s="346"/>
      <c r="AF3" s="346"/>
      <c r="AG3" s="346"/>
      <c r="AH3" s="346"/>
      <c r="AI3" s="346"/>
      <c r="AJ3" s="346"/>
      <c r="AK3" s="346"/>
    </row>
    <row r="4" spans="1:43">
      <c r="A4" s="3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47" t="s">
        <v>63</v>
      </c>
      <c r="AH4" s="347"/>
      <c r="AI4" s="347"/>
      <c r="AJ4" s="347"/>
      <c r="AK4" s="347"/>
    </row>
    <row r="5" spans="1:43" ht="27.75" customHeight="1">
      <c r="A5" s="350" t="s">
        <v>7</v>
      </c>
      <c r="B5" s="350" t="s">
        <v>64</v>
      </c>
      <c r="C5" s="391" t="s">
        <v>244</v>
      </c>
      <c r="D5" s="392"/>
      <c r="E5" s="392"/>
      <c r="F5" s="392"/>
      <c r="G5" s="392"/>
      <c r="H5" s="392"/>
      <c r="I5" s="392"/>
      <c r="J5" s="392"/>
      <c r="K5" s="392"/>
      <c r="L5" s="392"/>
      <c r="M5" s="392"/>
      <c r="N5" s="392"/>
      <c r="O5" s="393"/>
      <c r="P5" s="193"/>
      <c r="Q5" s="391" t="s">
        <v>245</v>
      </c>
      <c r="R5" s="392"/>
      <c r="S5" s="392"/>
      <c r="T5" s="392"/>
      <c r="U5" s="392"/>
      <c r="V5" s="392"/>
      <c r="W5" s="392"/>
      <c r="X5" s="392"/>
      <c r="Y5" s="392"/>
      <c r="Z5" s="392"/>
      <c r="AA5" s="392"/>
      <c r="AB5" s="393"/>
      <c r="AC5" s="353" t="s">
        <v>9</v>
      </c>
      <c r="AD5" s="354"/>
      <c r="AE5" s="354"/>
      <c r="AF5" s="355"/>
      <c r="AG5" s="350" t="s">
        <v>10</v>
      </c>
      <c r="AH5" s="350"/>
      <c r="AI5" s="350"/>
      <c r="AJ5" s="350"/>
      <c r="AK5" s="350"/>
    </row>
    <row r="6" spans="1:43">
      <c r="A6" s="351"/>
      <c r="B6" s="389"/>
      <c r="C6" s="375" t="s">
        <v>11</v>
      </c>
      <c r="D6" s="376"/>
      <c r="E6" s="376"/>
      <c r="F6" s="376"/>
      <c r="G6" s="376"/>
      <c r="H6" s="376"/>
      <c r="I6" s="377"/>
      <c r="J6" s="371" t="s">
        <v>12</v>
      </c>
      <c r="K6" s="372"/>
      <c r="L6" s="372"/>
      <c r="M6" s="372"/>
      <c r="N6" s="372"/>
      <c r="O6" s="372"/>
      <c r="P6" s="373"/>
      <c r="Q6" s="375" t="s">
        <v>11</v>
      </c>
      <c r="R6" s="376"/>
      <c r="S6" s="376"/>
      <c r="T6" s="376"/>
      <c r="U6" s="376"/>
      <c r="V6" s="377"/>
      <c r="W6" s="394" t="s">
        <v>12</v>
      </c>
      <c r="X6" s="395"/>
      <c r="Y6" s="395"/>
      <c r="Z6" s="395"/>
      <c r="AA6" s="395"/>
      <c r="AB6" s="396"/>
      <c r="AC6" s="385" t="s">
        <v>11</v>
      </c>
      <c r="AD6" s="386"/>
      <c r="AE6" s="388" t="s">
        <v>12</v>
      </c>
      <c r="AF6" s="386"/>
      <c r="AG6" s="388" t="s">
        <v>13</v>
      </c>
      <c r="AH6" s="386"/>
      <c r="AI6" s="388" t="s">
        <v>14</v>
      </c>
      <c r="AJ6" s="386"/>
      <c r="AK6" s="398" t="s">
        <v>15</v>
      </c>
    </row>
    <row r="7" spans="1:43" ht="12.75" customHeight="1">
      <c r="A7" s="351"/>
      <c r="B7" s="389"/>
      <c r="C7" s="367" t="s">
        <v>16</v>
      </c>
      <c r="D7" s="368"/>
      <c r="E7" s="369" t="s">
        <v>17</v>
      </c>
      <c r="F7" s="368"/>
      <c r="G7" s="369" t="s">
        <v>18</v>
      </c>
      <c r="H7" s="370"/>
      <c r="I7" s="249" t="s">
        <v>10</v>
      </c>
      <c r="J7" s="362" t="s">
        <v>19</v>
      </c>
      <c r="K7" s="363"/>
      <c r="L7" s="364" t="s">
        <v>17</v>
      </c>
      <c r="M7" s="363"/>
      <c r="N7" s="364" t="s">
        <v>18</v>
      </c>
      <c r="O7" s="374"/>
      <c r="P7" s="258" t="s">
        <v>10</v>
      </c>
      <c r="Q7" s="367" t="s">
        <v>19</v>
      </c>
      <c r="R7" s="368"/>
      <c r="S7" s="369" t="s">
        <v>17</v>
      </c>
      <c r="T7" s="368"/>
      <c r="U7" s="369" t="s">
        <v>18</v>
      </c>
      <c r="V7" s="370"/>
      <c r="W7" s="362" t="s">
        <v>16</v>
      </c>
      <c r="X7" s="363"/>
      <c r="Y7" s="364" t="s">
        <v>17</v>
      </c>
      <c r="Z7" s="363"/>
      <c r="AA7" s="364" t="s">
        <v>18</v>
      </c>
      <c r="AB7" s="374"/>
      <c r="AC7" s="387"/>
      <c r="AD7" s="381"/>
      <c r="AE7" s="380"/>
      <c r="AF7" s="381"/>
      <c r="AG7" s="380"/>
      <c r="AH7" s="381"/>
      <c r="AI7" s="380"/>
      <c r="AJ7" s="381"/>
      <c r="AK7" s="399"/>
    </row>
    <row r="8" spans="1:43">
      <c r="A8" s="352"/>
      <c r="B8" s="390"/>
      <c r="C8" s="217" t="s">
        <v>20</v>
      </c>
      <c r="D8" s="119" t="s">
        <v>21</v>
      </c>
      <c r="E8" s="119" t="s">
        <v>20</v>
      </c>
      <c r="F8" s="119" t="s">
        <v>21</v>
      </c>
      <c r="G8" s="119" t="s">
        <v>20</v>
      </c>
      <c r="H8" s="218" t="s">
        <v>21</v>
      </c>
      <c r="I8" s="218" t="s">
        <v>21</v>
      </c>
      <c r="J8" s="237" t="s">
        <v>20</v>
      </c>
      <c r="K8" s="204" t="s">
        <v>21</v>
      </c>
      <c r="L8" s="204" t="s">
        <v>20</v>
      </c>
      <c r="M8" s="204" t="s">
        <v>21</v>
      </c>
      <c r="N8" s="204" t="s">
        <v>20</v>
      </c>
      <c r="O8" s="238" t="s">
        <v>21</v>
      </c>
      <c r="P8" s="258" t="s">
        <v>21</v>
      </c>
      <c r="Q8" s="217" t="s">
        <v>20</v>
      </c>
      <c r="R8" s="119" t="s">
        <v>21</v>
      </c>
      <c r="S8" s="119" t="s">
        <v>20</v>
      </c>
      <c r="T8" s="119" t="s">
        <v>21</v>
      </c>
      <c r="U8" s="119" t="s">
        <v>20</v>
      </c>
      <c r="V8" s="218" t="s">
        <v>21</v>
      </c>
      <c r="W8" s="247" t="s">
        <v>20</v>
      </c>
      <c r="X8" s="205" t="s">
        <v>21</v>
      </c>
      <c r="Y8" s="205" t="s">
        <v>20</v>
      </c>
      <c r="Z8" s="205" t="s">
        <v>21</v>
      </c>
      <c r="AA8" s="205" t="s">
        <v>20</v>
      </c>
      <c r="AB8" s="248" t="s">
        <v>21</v>
      </c>
      <c r="AC8" s="217" t="s">
        <v>21</v>
      </c>
      <c r="AD8" s="119" t="s">
        <v>15</v>
      </c>
      <c r="AE8" s="217" t="s">
        <v>21</v>
      </c>
      <c r="AF8" s="119" t="s">
        <v>15</v>
      </c>
      <c r="AG8" s="119" t="s">
        <v>20</v>
      </c>
      <c r="AH8" s="119" t="s">
        <v>21</v>
      </c>
      <c r="AI8" s="119" t="s">
        <v>20</v>
      </c>
      <c r="AJ8" s="119" t="s">
        <v>21</v>
      </c>
      <c r="AK8" s="400"/>
    </row>
    <row r="9" spans="1:43">
      <c r="A9" s="5">
        <v>1</v>
      </c>
      <c r="B9" s="283" t="s">
        <v>65</v>
      </c>
      <c r="C9" s="219">
        <v>7405</v>
      </c>
      <c r="D9" s="219">
        <v>8029</v>
      </c>
      <c r="E9" s="115">
        <v>0</v>
      </c>
      <c r="F9" s="115">
        <v>0</v>
      </c>
      <c r="G9" s="115">
        <v>0</v>
      </c>
      <c r="H9" s="220">
        <v>0</v>
      </c>
      <c r="I9" s="250">
        <f>D9+F9+H9</f>
        <v>8029</v>
      </c>
      <c r="J9" s="219">
        <v>4009</v>
      </c>
      <c r="K9" s="115">
        <v>3441</v>
      </c>
      <c r="L9" s="115">
        <v>0</v>
      </c>
      <c r="M9" s="115">
        <v>0</v>
      </c>
      <c r="N9" s="115">
        <v>0</v>
      </c>
      <c r="O9" s="220">
        <v>0</v>
      </c>
      <c r="P9" s="250">
        <f>K9+M9+O9</f>
        <v>3441</v>
      </c>
      <c r="Q9" s="239">
        <v>4750</v>
      </c>
      <c r="R9" s="52">
        <v>6711.67</v>
      </c>
      <c r="S9" s="52">
        <v>0</v>
      </c>
      <c r="T9" s="52">
        <v>0</v>
      </c>
      <c r="U9" s="52">
        <v>1</v>
      </c>
      <c r="V9" s="240">
        <v>0.85</v>
      </c>
      <c r="W9" s="245">
        <v>3286</v>
      </c>
      <c r="X9" s="26">
        <v>4945</v>
      </c>
      <c r="Y9" s="26">
        <v>1</v>
      </c>
      <c r="Z9" s="26">
        <v>0.3</v>
      </c>
      <c r="AA9" s="26">
        <v>0</v>
      </c>
      <c r="AB9" s="246">
        <v>0</v>
      </c>
      <c r="AC9" s="233">
        <f>R9+T9+V9</f>
        <v>6712.52</v>
      </c>
      <c r="AD9" s="7">
        <f>(R9+T9+V9)/(D9+F9+H9)*100</f>
        <v>83.603437538921412</v>
      </c>
      <c r="AE9" s="7">
        <f>X9+Z9+AB9</f>
        <v>4945.3</v>
      </c>
      <c r="AF9" s="7">
        <f>(X9+Z9+AB9)/(K9+M9+O9)*100</f>
        <v>143.71694274920083</v>
      </c>
      <c r="AG9" s="7">
        <f>C9+E9+G9+J9+L9+N9</f>
        <v>11414</v>
      </c>
      <c r="AH9" s="7">
        <f>D9+F9+H9+K9+M9+O9</f>
        <v>11470</v>
      </c>
      <c r="AI9" s="7">
        <f>Q9+S9+U9+W9+Y9+AA9</f>
        <v>8038</v>
      </c>
      <c r="AJ9" s="7">
        <f>R9+T9+V9+X9+Z9+AB9</f>
        <v>11657.82</v>
      </c>
      <c r="AK9" s="234">
        <f>AJ9/AH9*100</f>
        <v>101.63748910200523</v>
      </c>
      <c r="AP9" s="28"/>
      <c r="AQ9" s="28"/>
    </row>
    <row r="10" spans="1:43">
      <c r="A10" s="5">
        <v>2</v>
      </c>
      <c r="B10" s="283" t="s">
        <v>66</v>
      </c>
      <c r="C10" s="219">
        <v>3502</v>
      </c>
      <c r="D10" s="219">
        <v>3211</v>
      </c>
      <c r="E10" s="115">
        <v>0</v>
      </c>
      <c r="F10" s="115">
        <v>0</v>
      </c>
      <c r="G10" s="115">
        <v>0</v>
      </c>
      <c r="H10" s="220">
        <v>0</v>
      </c>
      <c r="I10" s="250">
        <f t="shared" ref="I10:I57" si="0">D10+F10+H10</f>
        <v>3211</v>
      </c>
      <c r="J10" s="219">
        <v>1893</v>
      </c>
      <c r="K10" s="115">
        <v>1376</v>
      </c>
      <c r="L10" s="115">
        <v>0</v>
      </c>
      <c r="M10" s="115">
        <v>0</v>
      </c>
      <c r="N10" s="115">
        <v>0</v>
      </c>
      <c r="O10" s="220">
        <v>0</v>
      </c>
      <c r="P10" s="250">
        <f t="shared" ref="P10:P57" si="1">K10+M10+O10</f>
        <v>1376</v>
      </c>
      <c r="Q10" s="239">
        <v>3116</v>
      </c>
      <c r="R10" s="52">
        <v>2743.72</v>
      </c>
      <c r="S10" s="52">
        <v>2</v>
      </c>
      <c r="T10" s="52">
        <v>3.5</v>
      </c>
      <c r="U10" s="52">
        <v>0</v>
      </c>
      <c r="V10" s="240">
        <v>0</v>
      </c>
      <c r="W10" s="245">
        <v>709</v>
      </c>
      <c r="X10" s="26">
        <v>561.70000000000005</v>
      </c>
      <c r="Y10" s="26">
        <v>5</v>
      </c>
      <c r="Z10" s="26">
        <v>5.83</v>
      </c>
      <c r="AA10" s="26">
        <v>122</v>
      </c>
      <c r="AB10" s="246">
        <v>78.819999999999993</v>
      </c>
      <c r="AC10" s="233">
        <f t="shared" ref="AC10:AC57" si="2">R10+T10+V10</f>
        <v>2747.22</v>
      </c>
      <c r="AD10" s="7">
        <f t="shared" ref="AD10:AD61" si="3">(R10+T10+V10)/(D10+F10+H10)*100</f>
        <v>85.556524447212695</v>
      </c>
      <c r="AE10" s="7">
        <f t="shared" ref="AE10:AE59" si="4">X10+Z10+AB10</f>
        <v>646.35000000000014</v>
      </c>
      <c r="AF10" s="7">
        <f t="shared" ref="AF10:AF61" si="5">(X10+Z10+AB10)/(K10+M10+O10)*100</f>
        <v>46.973110465116292</v>
      </c>
      <c r="AG10" s="7">
        <f t="shared" ref="AG10:AH61" si="6">C10+E10+G10+J10+L10+N10</f>
        <v>5395</v>
      </c>
      <c r="AH10" s="7">
        <f t="shared" si="6"/>
        <v>4587</v>
      </c>
      <c r="AI10" s="7">
        <f t="shared" ref="AI10:AJ61" si="7">Q10+S10+U10+W10+Y10+AA10</f>
        <v>3954</v>
      </c>
      <c r="AJ10" s="7">
        <f t="shared" si="7"/>
        <v>3393.57</v>
      </c>
      <c r="AK10" s="234">
        <f t="shared" ref="AK10:AK61" si="8">AJ10/AH10*100</f>
        <v>73.982341399607591</v>
      </c>
      <c r="AP10" s="28"/>
      <c r="AQ10" s="28"/>
    </row>
    <row r="11" spans="1:43">
      <c r="A11" s="5">
        <v>3</v>
      </c>
      <c r="B11" s="283" t="s">
        <v>67</v>
      </c>
      <c r="C11" s="219">
        <v>16127</v>
      </c>
      <c r="D11" s="219">
        <v>17611</v>
      </c>
      <c r="E11" s="115">
        <v>60</v>
      </c>
      <c r="F11" s="115">
        <v>50</v>
      </c>
      <c r="G11" s="115">
        <v>50</v>
      </c>
      <c r="H11" s="220">
        <v>20</v>
      </c>
      <c r="I11" s="250">
        <f t="shared" si="0"/>
        <v>17681</v>
      </c>
      <c r="J11" s="219">
        <v>8762</v>
      </c>
      <c r="K11" s="115">
        <v>9506</v>
      </c>
      <c r="L11" s="115">
        <v>5</v>
      </c>
      <c r="M11" s="115">
        <v>5</v>
      </c>
      <c r="N11" s="115">
        <v>10</v>
      </c>
      <c r="O11" s="220">
        <v>10</v>
      </c>
      <c r="P11" s="250">
        <f t="shared" si="1"/>
        <v>9521</v>
      </c>
      <c r="Q11" s="239">
        <v>12936</v>
      </c>
      <c r="R11" s="52">
        <v>14718.05</v>
      </c>
      <c r="S11" s="52">
        <v>26</v>
      </c>
      <c r="T11" s="52">
        <v>6.75</v>
      </c>
      <c r="U11" s="52">
        <v>36</v>
      </c>
      <c r="V11" s="240">
        <v>14.18</v>
      </c>
      <c r="W11" s="245">
        <v>4130</v>
      </c>
      <c r="X11" s="26">
        <v>5429.13</v>
      </c>
      <c r="Y11" s="26">
        <v>39</v>
      </c>
      <c r="Z11" s="26">
        <v>19</v>
      </c>
      <c r="AA11" s="26">
        <v>9</v>
      </c>
      <c r="AB11" s="246">
        <v>2.73</v>
      </c>
      <c r="AC11" s="233">
        <f t="shared" si="2"/>
        <v>14738.98</v>
      </c>
      <c r="AD11" s="7">
        <f t="shared" si="3"/>
        <v>83.360556529608061</v>
      </c>
      <c r="AE11" s="7">
        <f t="shared" si="4"/>
        <v>5450.86</v>
      </c>
      <c r="AF11" s="7">
        <f t="shared" si="5"/>
        <v>57.250919021111223</v>
      </c>
      <c r="AG11" s="7">
        <f t="shared" si="6"/>
        <v>25014</v>
      </c>
      <c r="AH11" s="7">
        <f t="shared" si="6"/>
        <v>27202</v>
      </c>
      <c r="AI11" s="7">
        <f t="shared" si="7"/>
        <v>17176</v>
      </c>
      <c r="AJ11" s="7">
        <f t="shared" si="7"/>
        <v>20189.84</v>
      </c>
      <c r="AK11" s="234">
        <f t="shared" si="8"/>
        <v>74.221895448864046</v>
      </c>
      <c r="AP11" s="28"/>
      <c r="AQ11" s="28"/>
    </row>
    <row r="12" spans="1:43">
      <c r="A12" s="5">
        <v>4</v>
      </c>
      <c r="B12" s="283" t="s">
        <v>68</v>
      </c>
      <c r="C12" s="219">
        <v>320</v>
      </c>
      <c r="D12" s="219">
        <v>487</v>
      </c>
      <c r="E12" s="115">
        <v>0</v>
      </c>
      <c r="F12" s="115">
        <v>0</v>
      </c>
      <c r="G12" s="115">
        <v>0</v>
      </c>
      <c r="H12" s="220">
        <v>0</v>
      </c>
      <c r="I12" s="250">
        <f t="shared" si="0"/>
        <v>487</v>
      </c>
      <c r="J12" s="219">
        <v>180</v>
      </c>
      <c r="K12" s="115">
        <v>209</v>
      </c>
      <c r="L12" s="115">
        <v>0</v>
      </c>
      <c r="M12" s="115">
        <v>0</v>
      </c>
      <c r="N12" s="115">
        <v>0</v>
      </c>
      <c r="O12" s="220">
        <v>0</v>
      </c>
      <c r="P12" s="250">
        <f t="shared" si="1"/>
        <v>209</v>
      </c>
      <c r="Q12" s="239">
        <v>442</v>
      </c>
      <c r="R12" s="52">
        <v>439.54</v>
      </c>
      <c r="S12" s="52">
        <v>0</v>
      </c>
      <c r="T12" s="52">
        <v>0</v>
      </c>
      <c r="U12" s="52">
        <v>6</v>
      </c>
      <c r="V12" s="240">
        <v>0.52</v>
      </c>
      <c r="W12" s="245">
        <v>180</v>
      </c>
      <c r="X12" s="26">
        <v>192.06</v>
      </c>
      <c r="Y12" s="26">
        <v>0</v>
      </c>
      <c r="Z12" s="26">
        <v>0</v>
      </c>
      <c r="AA12" s="26">
        <v>7</v>
      </c>
      <c r="AB12" s="246">
        <v>3.46</v>
      </c>
      <c r="AC12" s="233">
        <f t="shared" si="2"/>
        <v>440.06</v>
      </c>
      <c r="AD12" s="7">
        <f t="shared" si="3"/>
        <v>90.361396303901444</v>
      </c>
      <c r="AE12" s="7">
        <f t="shared" si="4"/>
        <v>195.52</v>
      </c>
      <c r="AF12" s="7">
        <f t="shared" si="5"/>
        <v>93.550239234449762</v>
      </c>
      <c r="AG12" s="7">
        <f t="shared" si="6"/>
        <v>500</v>
      </c>
      <c r="AH12" s="7">
        <f t="shared" si="6"/>
        <v>696</v>
      </c>
      <c r="AI12" s="7">
        <f t="shared" si="7"/>
        <v>635</v>
      </c>
      <c r="AJ12" s="7">
        <f t="shared" si="7"/>
        <v>635.58000000000004</v>
      </c>
      <c r="AK12" s="234">
        <f t="shared" si="8"/>
        <v>91.318965517241395</v>
      </c>
      <c r="AP12" s="28"/>
      <c r="AQ12" s="28"/>
    </row>
    <row r="13" spans="1:43">
      <c r="A13" s="5">
        <v>5</v>
      </c>
      <c r="B13" s="283" t="s">
        <v>69</v>
      </c>
      <c r="C13" s="219">
        <v>5532</v>
      </c>
      <c r="D13" s="219">
        <v>5690</v>
      </c>
      <c r="E13" s="115">
        <v>0</v>
      </c>
      <c r="F13" s="115">
        <v>0</v>
      </c>
      <c r="G13" s="115">
        <v>0</v>
      </c>
      <c r="H13" s="220">
        <v>0</v>
      </c>
      <c r="I13" s="250">
        <f t="shared" si="0"/>
        <v>5690</v>
      </c>
      <c r="J13" s="219">
        <v>3000</v>
      </c>
      <c r="K13" s="115">
        <v>2439</v>
      </c>
      <c r="L13" s="115">
        <v>0</v>
      </c>
      <c r="M13" s="115">
        <v>0</v>
      </c>
      <c r="N13" s="115">
        <v>0</v>
      </c>
      <c r="O13" s="220">
        <v>0</v>
      </c>
      <c r="P13" s="250">
        <f t="shared" si="1"/>
        <v>2439</v>
      </c>
      <c r="Q13" s="239">
        <v>5925</v>
      </c>
      <c r="R13" s="52">
        <v>6022</v>
      </c>
      <c r="S13" s="52">
        <v>0</v>
      </c>
      <c r="T13" s="52">
        <v>0</v>
      </c>
      <c r="U13" s="52">
        <v>2</v>
      </c>
      <c r="V13" s="240">
        <v>4.92</v>
      </c>
      <c r="W13" s="243">
        <v>4264</v>
      </c>
      <c r="X13" s="55">
        <v>4364.09</v>
      </c>
      <c r="Y13" s="55">
        <v>0</v>
      </c>
      <c r="Z13" s="55">
        <v>0</v>
      </c>
      <c r="AA13" s="55">
        <v>1</v>
      </c>
      <c r="AB13" s="244">
        <v>1.1000000000000001</v>
      </c>
      <c r="AC13" s="233">
        <f t="shared" si="2"/>
        <v>6026.92</v>
      </c>
      <c r="AD13" s="7">
        <f t="shared" si="3"/>
        <v>105.92126537785589</v>
      </c>
      <c r="AE13" s="7">
        <f t="shared" si="4"/>
        <v>4365.1900000000005</v>
      </c>
      <c r="AF13" s="7">
        <f t="shared" si="5"/>
        <v>178.97457974579746</v>
      </c>
      <c r="AG13" s="7">
        <f t="shared" si="6"/>
        <v>8532</v>
      </c>
      <c r="AH13" s="7">
        <f t="shared" si="6"/>
        <v>8129</v>
      </c>
      <c r="AI13" s="7">
        <f t="shared" si="7"/>
        <v>10192</v>
      </c>
      <c r="AJ13" s="7">
        <f t="shared" si="7"/>
        <v>10392.11</v>
      </c>
      <c r="AK13" s="234">
        <f t="shared" si="8"/>
        <v>127.83995571410998</v>
      </c>
      <c r="AP13" s="28"/>
      <c r="AQ13" s="28"/>
    </row>
    <row r="14" spans="1:43">
      <c r="A14" s="5">
        <v>6</v>
      </c>
      <c r="B14" s="283" t="s">
        <v>70</v>
      </c>
      <c r="C14" s="219">
        <v>1297</v>
      </c>
      <c r="D14" s="219">
        <v>1150</v>
      </c>
      <c r="E14" s="115">
        <v>35</v>
      </c>
      <c r="F14" s="115">
        <v>30</v>
      </c>
      <c r="G14" s="115">
        <v>0</v>
      </c>
      <c r="H14" s="220">
        <v>0</v>
      </c>
      <c r="I14" s="250">
        <f t="shared" si="0"/>
        <v>1180</v>
      </c>
      <c r="J14" s="219">
        <v>720</v>
      </c>
      <c r="K14" s="115">
        <v>506</v>
      </c>
      <c r="L14" s="115">
        <v>0</v>
      </c>
      <c r="M14" s="115">
        <v>0</v>
      </c>
      <c r="N14" s="115">
        <v>0</v>
      </c>
      <c r="O14" s="220">
        <v>0</v>
      </c>
      <c r="P14" s="250">
        <f t="shared" si="1"/>
        <v>506</v>
      </c>
      <c r="Q14" s="239">
        <v>555</v>
      </c>
      <c r="R14" s="52">
        <v>591.29999999999995</v>
      </c>
      <c r="S14" s="52">
        <v>0</v>
      </c>
      <c r="T14" s="52">
        <v>0</v>
      </c>
      <c r="U14" s="52">
        <v>1</v>
      </c>
      <c r="V14" s="240">
        <v>0.1</v>
      </c>
      <c r="W14" s="245">
        <v>105</v>
      </c>
      <c r="X14" s="26">
        <v>1095.6300000000001</v>
      </c>
      <c r="Y14" s="26">
        <v>0</v>
      </c>
      <c r="Z14" s="26">
        <v>0</v>
      </c>
      <c r="AA14" s="26">
        <v>4</v>
      </c>
      <c r="AB14" s="246">
        <v>6.5</v>
      </c>
      <c r="AC14" s="233">
        <f t="shared" si="2"/>
        <v>591.4</v>
      </c>
      <c r="AD14" s="7">
        <f t="shared" si="3"/>
        <v>50.118644067796602</v>
      </c>
      <c r="AE14" s="7">
        <f t="shared" si="4"/>
        <v>1102.1300000000001</v>
      </c>
      <c r="AF14" s="7">
        <f t="shared" si="5"/>
        <v>217.8122529644269</v>
      </c>
      <c r="AG14" s="7">
        <f t="shared" si="6"/>
        <v>2052</v>
      </c>
      <c r="AH14" s="7">
        <f t="shared" si="6"/>
        <v>1686</v>
      </c>
      <c r="AI14" s="7">
        <f t="shared" si="7"/>
        <v>665</v>
      </c>
      <c r="AJ14" s="7">
        <f t="shared" si="7"/>
        <v>1693.5300000000002</v>
      </c>
      <c r="AK14" s="234">
        <f t="shared" si="8"/>
        <v>100.44661921708186</v>
      </c>
      <c r="AP14" s="28"/>
      <c r="AQ14" s="28"/>
    </row>
    <row r="15" spans="1:43">
      <c r="A15" s="5">
        <v>7</v>
      </c>
      <c r="B15" s="283" t="s">
        <v>71</v>
      </c>
      <c r="C15" s="219">
        <v>0</v>
      </c>
      <c r="D15" s="219">
        <v>0</v>
      </c>
      <c r="E15" s="115">
        <v>0</v>
      </c>
      <c r="F15" s="115">
        <v>0</v>
      </c>
      <c r="G15" s="115">
        <v>0</v>
      </c>
      <c r="H15" s="220">
        <v>0</v>
      </c>
      <c r="I15" s="250">
        <f t="shared" si="0"/>
        <v>0</v>
      </c>
      <c r="J15" s="219">
        <v>0</v>
      </c>
      <c r="K15" s="115">
        <v>0</v>
      </c>
      <c r="L15" s="115">
        <v>0</v>
      </c>
      <c r="M15" s="115">
        <v>0</v>
      </c>
      <c r="N15" s="115">
        <v>0</v>
      </c>
      <c r="O15" s="220">
        <v>0</v>
      </c>
      <c r="P15" s="250">
        <f t="shared" si="1"/>
        <v>0</v>
      </c>
      <c r="Q15" s="239">
        <v>0</v>
      </c>
      <c r="R15" s="52">
        <v>0</v>
      </c>
      <c r="S15" s="52">
        <v>0</v>
      </c>
      <c r="T15" s="52">
        <v>0</v>
      </c>
      <c r="U15" s="52">
        <v>0</v>
      </c>
      <c r="V15" s="240">
        <v>0</v>
      </c>
      <c r="W15" s="245">
        <v>46</v>
      </c>
      <c r="X15" s="26">
        <v>126.24</v>
      </c>
      <c r="Y15" s="26">
        <v>0</v>
      </c>
      <c r="Z15" s="26">
        <v>0</v>
      </c>
      <c r="AA15" s="26">
        <v>0</v>
      </c>
      <c r="AB15" s="246">
        <v>0</v>
      </c>
      <c r="AC15" s="233">
        <f t="shared" si="2"/>
        <v>0</v>
      </c>
      <c r="AD15" s="7" t="e">
        <f t="shared" si="3"/>
        <v>#DIV/0!</v>
      </c>
      <c r="AE15" s="7">
        <f t="shared" si="4"/>
        <v>126.24</v>
      </c>
      <c r="AF15" s="7" t="e">
        <f t="shared" si="5"/>
        <v>#DIV/0!</v>
      </c>
      <c r="AG15" s="7">
        <f t="shared" si="6"/>
        <v>0</v>
      </c>
      <c r="AH15" s="7">
        <f t="shared" si="6"/>
        <v>0</v>
      </c>
      <c r="AI15" s="7">
        <f t="shared" si="7"/>
        <v>46</v>
      </c>
      <c r="AJ15" s="7">
        <f t="shared" si="7"/>
        <v>126.24</v>
      </c>
      <c r="AK15" s="234" t="e">
        <f t="shared" si="8"/>
        <v>#DIV/0!</v>
      </c>
      <c r="AP15" s="28"/>
      <c r="AQ15" s="28"/>
    </row>
    <row r="16" spans="1:43">
      <c r="A16" s="5">
        <v>8</v>
      </c>
      <c r="B16" s="283" t="s">
        <v>72</v>
      </c>
      <c r="C16" s="219">
        <v>0</v>
      </c>
      <c r="D16" s="219">
        <v>0</v>
      </c>
      <c r="E16" s="115">
        <v>0</v>
      </c>
      <c r="F16" s="115">
        <v>0</v>
      </c>
      <c r="G16" s="115">
        <v>0</v>
      </c>
      <c r="H16" s="220">
        <v>0</v>
      </c>
      <c r="I16" s="250">
        <f t="shared" si="0"/>
        <v>0</v>
      </c>
      <c r="J16" s="219">
        <v>0</v>
      </c>
      <c r="K16" s="115">
        <v>0</v>
      </c>
      <c r="L16" s="115">
        <v>0</v>
      </c>
      <c r="M16" s="115">
        <v>0</v>
      </c>
      <c r="N16" s="115">
        <v>0</v>
      </c>
      <c r="O16" s="220">
        <v>0</v>
      </c>
      <c r="P16" s="250">
        <f t="shared" si="1"/>
        <v>0</v>
      </c>
      <c r="Q16" s="239">
        <v>0</v>
      </c>
      <c r="R16" s="52">
        <v>0</v>
      </c>
      <c r="S16" s="52">
        <v>0</v>
      </c>
      <c r="T16" s="52">
        <v>0</v>
      </c>
      <c r="U16" s="52">
        <v>0</v>
      </c>
      <c r="V16" s="240">
        <v>0</v>
      </c>
      <c r="W16" s="245">
        <v>0</v>
      </c>
      <c r="X16" s="26">
        <v>0</v>
      </c>
      <c r="Y16" s="26">
        <v>0</v>
      </c>
      <c r="Z16" s="26">
        <v>0</v>
      </c>
      <c r="AA16" s="26">
        <v>0</v>
      </c>
      <c r="AB16" s="246">
        <v>0</v>
      </c>
      <c r="AC16" s="233">
        <f t="shared" si="2"/>
        <v>0</v>
      </c>
      <c r="AD16" s="7" t="e">
        <f t="shared" si="3"/>
        <v>#DIV/0!</v>
      </c>
      <c r="AE16" s="7">
        <f t="shared" si="4"/>
        <v>0</v>
      </c>
      <c r="AF16" s="7" t="e">
        <f t="shared" si="5"/>
        <v>#DIV/0!</v>
      </c>
      <c r="AG16" s="7">
        <f t="shared" si="6"/>
        <v>0</v>
      </c>
      <c r="AH16" s="7">
        <f t="shared" si="6"/>
        <v>0</v>
      </c>
      <c r="AI16" s="7">
        <f t="shared" si="7"/>
        <v>0</v>
      </c>
      <c r="AJ16" s="7">
        <f t="shared" si="7"/>
        <v>0</v>
      </c>
      <c r="AK16" s="234" t="e">
        <f t="shared" si="8"/>
        <v>#DIV/0!</v>
      </c>
      <c r="AP16" s="28"/>
      <c r="AQ16" s="28"/>
    </row>
    <row r="17" spans="1:43">
      <c r="A17" s="5">
        <v>9</v>
      </c>
      <c r="B17" s="283" t="s">
        <v>73</v>
      </c>
      <c r="C17" s="219">
        <v>826</v>
      </c>
      <c r="D17" s="219">
        <v>768</v>
      </c>
      <c r="E17" s="115">
        <v>0</v>
      </c>
      <c r="F17" s="115">
        <v>0</v>
      </c>
      <c r="G17" s="115">
        <v>0</v>
      </c>
      <c r="H17" s="220">
        <v>0</v>
      </c>
      <c r="I17" s="250">
        <f t="shared" si="0"/>
        <v>768</v>
      </c>
      <c r="J17" s="219">
        <v>452</v>
      </c>
      <c r="K17" s="115">
        <v>329</v>
      </c>
      <c r="L17" s="115">
        <v>0</v>
      </c>
      <c r="M17" s="115">
        <v>0</v>
      </c>
      <c r="N17" s="115">
        <v>0</v>
      </c>
      <c r="O17" s="220">
        <v>0</v>
      </c>
      <c r="P17" s="250">
        <f t="shared" si="1"/>
        <v>329</v>
      </c>
      <c r="Q17" s="239">
        <v>437</v>
      </c>
      <c r="R17" s="52">
        <v>669.22</v>
      </c>
      <c r="S17" s="52">
        <v>0</v>
      </c>
      <c r="T17" s="52">
        <v>0</v>
      </c>
      <c r="U17" s="52">
        <v>2</v>
      </c>
      <c r="V17" s="240">
        <v>8.57</v>
      </c>
      <c r="W17" s="245">
        <v>598</v>
      </c>
      <c r="X17" s="26">
        <v>1479.06</v>
      </c>
      <c r="Y17" s="26">
        <v>0</v>
      </c>
      <c r="Z17" s="26">
        <v>0</v>
      </c>
      <c r="AA17" s="26">
        <v>2</v>
      </c>
      <c r="AB17" s="246">
        <v>4.95</v>
      </c>
      <c r="AC17" s="233">
        <f t="shared" si="2"/>
        <v>677.79000000000008</v>
      </c>
      <c r="AD17" s="7">
        <f t="shared" si="3"/>
        <v>88.253906250000014</v>
      </c>
      <c r="AE17" s="7">
        <f t="shared" si="4"/>
        <v>1484.01</v>
      </c>
      <c r="AF17" s="7">
        <f t="shared" si="5"/>
        <v>451.06686930091183</v>
      </c>
      <c r="AG17" s="7">
        <f t="shared" si="6"/>
        <v>1278</v>
      </c>
      <c r="AH17" s="7">
        <f t="shared" si="6"/>
        <v>1097</v>
      </c>
      <c r="AI17" s="7">
        <f t="shared" si="7"/>
        <v>1039</v>
      </c>
      <c r="AJ17" s="7">
        <f t="shared" si="7"/>
        <v>2161.7999999999997</v>
      </c>
      <c r="AK17" s="234">
        <f t="shared" si="8"/>
        <v>197.06472196900634</v>
      </c>
      <c r="AP17" s="28"/>
      <c r="AQ17" s="28"/>
    </row>
    <row r="18" spans="1:43">
      <c r="A18" s="5">
        <v>10</v>
      </c>
      <c r="B18" s="283" t="s">
        <v>74</v>
      </c>
      <c r="C18" s="219">
        <v>24995</v>
      </c>
      <c r="D18" s="219">
        <v>32944</v>
      </c>
      <c r="E18" s="115">
        <v>5</v>
      </c>
      <c r="F18" s="115">
        <v>4</v>
      </c>
      <c r="G18" s="115">
        <v>200</v>
      </c>
      <c r="H18" s="220">
        <v>200</v>
      </c>
      <c r="I18" s="250">
        <f t="shared" si="0"/>
        <v>33148</v>
      </c>
      <c r="J18" s="219">
        <v>13558</v>
      </c>
      <c r="K18" s="115">
        <v>17795</v>
      </c>
      <c r="L18" s="115">
        <v>5</v>
      </c>
      <c r="M18" s="115">
        <v>4</v>
      </c>
      <c r="N18" s="115">
        <v>50</v>
      </c>
      <c r="O18" s="220">
        <v>50</v>
      </c>
      <c r="P18" s="250">
        <f t="shared" si="1"/>
        <v>17849</v>
      </c>
      <c r="Q18" s="239">
        <v>16781</v>
      </c>
      <c r="R18" s="52">
        <v>20472.75</v>
      </c>
      <c r="S18" s="52">
        <v>0</v>
      </c>
      <c r="T18" s="52">
        <v>0</v>
      </c>
      <c r="U18" s="52">
        <v>0</v>
      </c>
      <c r="V18" s="240">
        <v>0</v>
      </c>
      <c r="W18" s="245">
        <v>14333</v>
      </c>
      <c r="X18" s="26">
        <v>18432.04</v>
      </c>
      <c r="Y18" s="26">
        <v>0</v>
      </c>
      <c r="Z18" s="26">
        <v>0</v>
      </c>
      <c r="AA18" s="26">
        <v>0</v>
      </c>
      <c r="AB18" s="246">
        <v>0</v>
      </c>
      <c r="AC18" s="233">
        <f t="shared" si="2"/>
        <v>20472.75</v>
      </c>
      <c r="AD18" s="7">
        <f t="shared" si="3"/>
        <v>61.761644744780988</v>
      </c>
      <c r="AE18" s="7">
        <f t="shared" si="4"/>
        <v>18432.04</v>
      </c>
      <c r="AF18" s="7">
        <f t="shared" si="5"/>
        <v>103.26651353016976</v>
      </c>
      <c r="AG18" s="7">
        <f t="shared" si="6"/>
        <v>38813</v>
      </c>
      <c r="AH18" s="7">
        <f t="shared" si="6"/>
        <v>50997</v>
      </c>
      <c r="AI18" s="7">
        <f t="shared" si="7"/>
        <v>31114</v>
      </c>
      <c r="AJ18" s="7">
        <f t="shared" si="7"/>
        <v>38904.79</v>
      </c>
      <c r="AK18" s="234">
        <f t="shared" si="8"/>
        <v>76.288389513108612</v>
      </c>
      <c r="AP18" s="28"/>
      <c r="AQ18" s="28"/>
    </row>
    <row r="19" spans="1:43">
      <c r="A19" s="5">
        <v>11</v>
      </c>
      <c r="B19" s="283" t="s">
        <v>75</v>
      </c>
      <c r="C19" s="219">
        <v>0</v>
      </c>
      <c r="D19" s="219">
        <v>0</v>
      </c>
      <c r="E19" s="115">
        <v>0</v>
      </c>
      <c r="F19" s="115">
        <v>0</v>
      </c>
      <c r="G19" s="115">
        <v>0</v>
      </c>
      <c r="H19" s="220">
        <v>0</v>
      </c>
      <c r="I19" s="250">
        <f t="shared" si="0"/>
        <v>0</v>
      </c>
      <c r="J19" s="219">
        <v>0</v>
      </c>
      <c r="K19" s="115">
        <v>0</v>
      </c>
      <c r="L19" s="115">
        <v>0</v>
      </c>
      <c r="M19" s="115">
        <v>0</v>
      </c>
      <c r="N19" s="115">
        <v>0</v>
      </c>
      <c r="O19" s="220">
        <v>0</v>
      </c>
      <c r="P19" s="250">
        <f t="shared" si="1"/>
        <v>0</v>
      </c>
      <c r="Q19" s="239">
        <v>14</v>
      </c>
      <c r="R19" s="52">
        <v>39.64</v>
      </c>
      <c r="S19" s="52">
        <v>0</v>
      </c>
      <c r="T19" s="52">
        <v>0</v>
      </c>
      <c r="U19" s="52">
        <v>0</v>
      </c>
      <c r="V19" s="240">
        <v>0</v>
      </c>
      <c r="W19" s="245">
        <v>23</v>
      </c>
      <c r="X19" s="26">
        <v>54.98</v>
      </c>
      <c r="Y19" s="26">
        <v>0</v>
      </c>
      <c r="Z19" s="26">
        <v>0</v>
      </c>
      <c r="AA19" s="26">
        <v>0</v>
      </c>
      <c r="AB19" s="246">
        <v>0</v>
      </c>
      <c r="AC19" s="233">
        <f t="shared" si="2"/>
        <v>39.64</v>
      </c>
      <c r="AD19" s="7" t="e">
        <f t="shared" si="3"/>
        <v>#DIV/0!</v>
      </c>
      <c r="AE19" s="7">
        <f t="shared" si="4"/>
        <v>54.98</v>
      </c>
      <c r="AF19" s="7" t="e">
        <f t="shared" si="5"/>
        <v>#DIV/0!</v>
      </c>
      <c r="AG19" s="7">
        <f t="shared" si="6"/>
        <v>0</v>
      </c>
      <c r="AH19" s="7">
        <f t="shared" si="6"/>
        <v>0</v>
      </c>
      <c r="AI19" s="7">
        <f t="shared" si="7"/>
        <v>37</v>
      </c>
      <c r="AJ19" s="7">
        <f t="shared" si="7"/>
        <v>94.62</v>
      </c>
      <c r="AK19" s="234" t="e">
        <f t="shared" si="8"/>
        <v>#DIV/0!</v>
      </c>
      <c r="AP19" s="28"/>
      <c r="AQ19" s="28"/>
    </row>
    <row r="20" spans="1:43">
      <c r="A20" s="5">
        <v>12</v>
      </c>
      <c r="B20" s="283" t="s">
        <v>76</v>
      </c>
      <c r="C20" s="219">
        <v>1443</v>
      </c>
      <c r="D20" s="219">
        <v>1033</v>
      </c>
      <c r="E20" s="115">
        <v>0</v>
      </c>
      <c r="F20" s="115">
        <v>0</v>
      </c>
      <c r="G20" s="115">
        <v>0</v>
      </c>
      <c r="H20" s="220">
        <v>0</v>
      </c>
      <c r="I20" s="250">
        <f t="shared" si="0"/>
        <v>1033</v>
      </c>
      <c r="J20" s="219">
        <v>777</v>
      </c>
      <c r="K20" s="115">
        <v>443</v>
      </c>
      <c r="L20" s="115">
        <v>0</v>
      </c>
      <c r="M20" s="115">
        <v>0</v>
      </c>
      <c r="N20" s="115">
        <v>0</v>
      </c>
      <c r="O20" s="220">
        <v>0</v>
      </c>
      <c r="P20" s="250">
        <f t="shared" si="1"/>
        <v>443</v>
      </c>
      <c r="Q20" s="239">
        <v>657</v>
      </c>
      <c r="R20" s="52">
        <v>723.16</v>
      </c>
      <c r="S20" s="52">
        <v>0</v>
      </c>
      <c r="T20" s="52">
        <v>0</v>
      </c>
      <c r="U20" s="52">
        <v>0</v>
      </c>
      <c r="V20" s="240">
        <v>0</v>
      </c>
      <c r="W20" s="245">
        <v>122</v>
      </c>
      <c r="X20" s="26">
        <v>206.7</v>
      </c>
      <c r="Y20" s="26">
        <v>0</v>
      </c>
      <c r="Z20" s="26">
        <v>0</v>
      </c>
      <c r="AA20" s="26">
        <v>1</v>
      </c>
      <c r="AB20" s="246">
        <v>1.4</v>
      </c>
      <c r="AC20" s="233">
        <f t="shared" si="2"/>
        <v>723.16</v>
      </c>
      <c r="AD20" s="7">
        <f t="shared" si="3"/>
        <v>70.005808325266216</v>
      </c>
      <c r="AE20" s="7">
        <f t="shared" si="4"/>
        <v>208.1</v>
      </c>
      <c r="AF20" s="7">
        <f t="shared" si="5"/>
        <v>46.97516930022573</v>
      </c>
      <c r="AG20" s="7">
        <f t="shared" si="6"/>
        <v>2220</v>
      </c>
      <c r="AH20" s="7">
        <f t="shared" si="6"/>
        <v>1476</v>
      </c>
      <c r="AI20" s="7">
        <f t="shared" si="7"/>
        <v>780</v>
      </c>
      <c r="AJ20" s="7">
        <f t="shared" si="7"/>
        <v>931.25999999999988</v>
      </c>
      <c r="AK20" s="234">
        <f t="shared" si="8"/>
        <v>63.093495934959343</v>
      </c>
      <c r="AP20" s="28"/>
      <c r="AQ20" s="28"/>
    </row>
    <row r="21" spans="1:43">
      <c r="A21" s="21"/>
      <c r="B21" s="211" t="s">
        <v>77</v>
      </c>
      <c r="C21" s="221">
        <f t="shared" ref="C21:AC21" si="9">SUM(C9:C20)</f>
        <v>61447</v>
      </c>
      <c r="D21" s="50">
        <f t="shared" si="9"/>
        <v>70923</v>
      </c>
      <c r="E21" s="50">
        <f t="shared" si="9"/>
        <v>100</v>
      </c>
      <c r="F21" s="50">
        <f t="shared" si="9"/>
        <v>84</v>
      </c>
      <c r="G21" s="50">
        <f t="shared" si="9"/>
        <v>250</v>
      </c>
      <c r="H21" s="222">
        <f t="shared" si="9"/>
        <v>220</v>
      </c>
      <c r="I21" s="222">
        <f t="shared" si="9"/>
        <v>71227</v>
      </c>
      <c r="J21" s="221">
        <f t="shared" si="9"/>
        <v>33351</v>
      </c>
      <c r="K21" s="50">
        <f t="shared" si="9"/>
        <v>36044</v>
      </c>
      <c r="L21" s="50">
        <f t="shared" si="9"/>
        <v>10</v>
      </c>
      <c r="M21" s="50">
        <f t="shared" si="9"/>
        <v>9</v>
      </c>
      <c r="N21" s="50">
        <f t="shared" si="9"/>
        <v>60</v>
      </c>
      <c r="O21" s="222">
        <f t="shared" si="9"/>
        <v>60</v>
      </c>
      <c r="P21" s="222">
        <f t="shared" si="9"/>
        <v>36113</v>
      </c>
      <c r="Q21" s="221">
        <f t="shared" si="9"/>
        <v>45613</v>
      </c>
      <c r="R21" s="50">
        <f t="shared" si="9"/>
        <v>53131.05</v>
      </c>
      <c r="S21" s="50">
        <f t="shared" si="9"/>
        <v>28</v>
      </c>
      <c r="T21" s="50">
        <f t="shared" si="9"/>
        <v>10.25</v>
      </c>
      <c r="U21" s="50">
        <f t="shared" si="9"/>
        <v>48</v>
      </c>
      <c r="V21" s="222">
        <f t="shared" si="9"/>
        <v>29.14</v>
      </c>
      <c r="W21" s="221">
        <f t="shared" si="9"/>
        <v>27796</v>
      </c>
      <c r="X21" s="50">
        <f t="shared" si="9"/>
        <v>36886.630000000005</v>
      </c>
      <c r="Y21" s="50">
        <f t="shared" si="9"/>
        <v>45</v>
      </c>
      <c r="Z21" s="50">
        <f t="shared" si="9"/>
        <v>25.13</v>
      </c>
      <c r="AA21" s="50">
        <f t="shared" si="9"/>
        <v>146</v>
      </c>
      <c r="AB21" s="222">
        <f t="shared" si="9"/>
        <v>98.96</v>
      </c>
      <c r="AC21" s="222">
        <f t="shared" si="9"/>
        <v>53170.44000000001</v>
      </c>
      <c r="AD21" s="50">
        <f t="shared" si="3"/>
        <v>74.649276257598956</v>
      </c>
      <c r="AE21" s="50">
        <f>SUM(AE9:AE20)</f>
        <v>37010.720000000001</v>
      </c>
      <c r="AF21" s="50">
        <f t="shared" si="5"/>
        <v>102.48586381635423</v>
      </c>
      <c r="AG21" s="50">
        <f t="shared" si="6"/>
        <v>95218</v>
      </c>
      <c r="AH21" s="50">
        <f t="shared" si="6"/>
        <v>107340</v>
      </c>
      <c r="AI21" s="50">
        <f t="shared" si="7"/>
        <v>73676</v>
      </c>
      <c r="AJ21" s="50">
        <f t="shared" si="7"/>
        <v>90181.160000000018</v>
      </c>
      <c r="AK21" s="222">
        <f t="shared" si="8"/>
        <v>84.014495994037645</v>
      </c>
      <c r="AP21" s="28"/>
      <c r="AQ21" s="28"/>
    </row>
    <row r="22" spans="1:43">
      <c r="A22" s="44">
        <v>13</v>
      </c>
      <c r="B22" s="266" t="s">
        <v>78</v>
      </c>
      <c r="C22" s="223">
        <v>1414</v>
      </c>
      <c r="D22" s="121">
        <v>1787</v>
      </c>
      <c r="E22" s="121">
        <v>0</v>
      </c>
      <c r="F22" s="121">
        <v>0</v>
      </c>
      <c r="G22" s="121">
        <v>0</v>
      </c>
      <c r="H22" s="224">
        <v>0</v>
      </c>
      <c r="I22" s="250">
        <f t="shared" si="0"/>
        <v>1787</v>
      </c>
      <c r="J22" s="223">
        <v>769</v>
      </c>
      <c r="K22" s="121">
        <v>962</v>
      </c>
      <c r="L22" s="121">
        <v>0</v>
      </c>
      <c r="M22" s="121">
        <v>0</v>
      </c>
      <c r="N22" s="121">
        <v>0</v>
      </c>
      <c r="O22" s="224">
        <v>0</v>
      </c>
      <c r="P22" s="250">
        <f t="shared" si="1"/>
        <v>962</v>
      </c>
      <c r="Q22" s="239">
        <v>578</v>
      </c>
      <c r="R22" s="52">
        <v>1921.76</v>
      </c>
      <c r="S22" s="52">
        <v>0</v>
      </c>
      <c r="T22" s="52">
        <v>0</v>
      </c>
      <c r="U22" s="52">
        <v>0</v>
      </c>
      <c r="V22" s="240">
        <v>0</v>
      </c>
      <c r="W22" s="243">
        <v>531</v>
      </c>
      <c r="X22" s="55">
        <v>1136.0899999999999</v>
      </c>
      <c r="Y22" s="55">
        <v>0</v>
      </c>
      <c r="Z22" s="55">
        <v>0</v>
      </c>
      <c r="AA22" s="55">
        <v>0</v>
      </c>
      <c r="AB22" s="244">
        <v>0</v>
      </c>
      <c r="AC22" s="233">
        <f t="shared" si="2"/>
        <v>1921.76</v>
      </c>
      <c r="AD22" s="7">
        <f t="shared" si="3"/>
        <v>107.54113038612199</v>
      </c>
      <c r="AE22" s="7">
        <f t="shared" si="4"/>
        <v>1136.0899999999999</v>
      </c>
      <c r="AF22" s="7">
        <f t="shared" si="5"/>
        <v>118.0966735966736</v>
      </c>
      <c r="AG22" s="7">
        <f t="shared" si="6"/>
        <v>2183</v>
      </c>
      <c r="AH22" s="7">
        <f t="shared" si="6"/>
        <v>2749</v>
      </c>
      <c r="AI22" s="7">
        <f t="shared" si="7"/>
        <v>1109</v>
      </c>
      <c r="AJ22" s="7">
        <f t="shared" si="7"/>
        <v>3057.85</v>
      </c>
      <c r="AK22" s="234">
        <f t="shared" si="8"/>
        <v>111.23499454347035</v>
      </c>
      <c r="AP22" s="28"/>
      <c r="AQ22" s="28"/>
    </row>
    <row r="23" spans="1:43">
      <c r="A23" s="44">
        <v>14</v>
      </c>
      <c r="B23" s="266" t="s">
        <v>79</v>
      </c>
      <c r="C23" s="219">
        <v>0</v>
      </c>
      <c r="D23" s="115">
        <v>0</v>
      </c>
      <c r="E23" s="115">
        <v>0</v>
      </c>
      <c r="F23" s="115">
        <v>0</v>
      </c>
      <c r="G23" s="115">
        <v>0</v>
      </c>
      <c r="H23" s="220">
        <v>0</v>
      </c>
      <c r="I23" s="250">
        <f t="shared" si="0"/>
        <v>0</v>
      </c>
      <c r="J23" s="219">
        <v>0</v>
      </c>
      <c r="K23" s="115">
        <v>0</v>
      </c>
      <c r="L23" s="115">
        <v>0</v>
      </c>
      <c r="M23" s="115">
        <v>0</v>
      </c>
      <c r="N23" s="115">
        <v>0</v>
      </c>
      <c r="O23" s="220">
        <v>0</v>
      </c>
      <c r="P23" s="250">
        <f t="shared" si="1"/>
        <v>0</v>
      </c>
      <c r="Q23" s="239">
        <v>0</v>
      </c>
      <c r="R23" s="52">
        <v>0</v>
      </c>
      <c r="S23" s="52">
        <v>0</v>
      </c>
      <c r="T23" s="52">
        <v>0</v>
      </c>
      <c r="U23" s="52">
        <v>0</v>
      </c>
      <c r="V23" s="240">
        <v>0</v>
      </c>
      <c r="W23" s="243">
        <v>0</v>
      </c>
      <c r="X23" s="55">
        <v>0</v>
      </c>
      <c r="Y23" s="55">
        <v>0</v>
      </c>
      <c r="Z23" s="55">
        <v>0</v>
      </c>
      <c r="AA23" s="55">
        <v>0</v>
      </c>
      <c r="AB23" s="244">
        <v>0</v>
      </c>
      <c r="AC23" s="233">
        <f t="shared" si="2"/>
        <v>0</v>
      </c>
      <c r="AD23" s="7" t="e">
        <f t="shared" si="3"/>
        <v>#DIV/0!</v>
      </c>
      <c r="AE23" s="7">
        <f t="shared" si="4"/>
        <v>0</v>
      </c>
      <c r="AF23" s="7" t="e">
        <f t="shared" si="5"/>
        <v>#DIV/0!</v>
      </c>
      <c r="AG23" s="7">
        <f t="shared" si="6"/>
        <v>0</v>
      </c>
      <c r="AH23" s="7">
        <f t="shared" si="6"/>
        <v>0</v>
      </c>
      <c r="AI23" s="7">
        <f t="shared" si="7"/>
        <v>0</v>
      </c>
      <c r="AJ23" s="7">
        <f t="shared" si="7"/>
        <v>0</v>
      </c>
      <c r="AK23" s="234" t="e">
        <f t="shared" si="8"/>
        <v>#DIV/0!</v>
      </c>
      <c r="AP23" s="28"/>
      <c r="AQ23" s="28"/>
    </row>
    <row r="24" spans="1:43">
      <c r="A24" s="44">
        <v>15</v>
      </c>
      <c r="B24" s="266" t="s">
        <v>80</v>
      </c>
      <c r="C24" s="219">
        <v>0</v>
      </c>
      <c r="D24" s="115">
        <v>0</v>
      </c>
      <c r="E24" s="115">
        <v>0</v>
      </c>
      <c r="F24" s="115">
        <v>0</v>
      </c>
      <c r="G24" s="115">
        <v>0</v>
      </c>
      <c r="H24" s="220">
        <v>0</v>
      </c>
      <c r="I24" s="250">
        <f t="shared" si="0"/>
        <v>0</v>
      </c>
      <c r="J24" s="219">
        <v>0</v>
      </c>
      <c r="K24" s="115">
        <v>0</v>
      </c>
      <c r="L24" s="115">
        <v>0</v>
      </c>
      <c r="M24" s="115">
        <v>0</v>
      </c>
      <c r="N24" s="115">
        <v>0</v>
      </c>
      <c r="O24" s="220">
        <v>0</v>
      </c>
      <c r="P24" s="250">
        <f t="shared" si="1"/>
        <v>0</v>
      </c>
      <c r="Q24" s="239">
        <v>0</v>
      </c>
      <c r="R24" s="52">
        <v>0</v>
      </c>
      <c r="S24" s="52">
        <v>0</v>
      </c>
      <c r="T24" s="52">
        <v>0</v>
      </c>
      <c r="U24" s="52">
        <v>0</v>
      </c>
      <c r="V24" s="240">
        <v>0</v>
      </c>
      <c r="W24" s="243">
        <v>15</v>
      </c>
      <c r="X24" s="55">
        <v>90.14</v>
      </c>
      <c r="Y24" s="55">
        <v>0</v>
      </c>
      <c r="Z24" s="55">
        <v>0</v>
      </c>
      <c r="AA24" s="55">
        <v>0</v>
      </c>
      <c r="AB24" s="244">
        <v>0</v>
      </c>
      <c r="AC24" s="233">
        <f t="shared" si="2"/>
        <v>0</v>
      </c>
      <c r="AD24" s="7" t="e">
        <f t="shared" si="3"/>
        <v>#DIV/0!</v>
      </c>
      <c r="AE24" s="7">
        <f t="shared" si="4"/>
        <v>90.14</v>
      </c>
      <c r="AF24" s="7" t="e">
        <f t="shared" si="5"/>
        <v>#DIV/0!</v>
      </c>
      <c r="AG24" s="7">
        <f t="shared" si="6"/>
        <v>0</v>
      </c>
      <c r="AH24" s="7">
        <f t="shared" si="6"/>
        <v>0</v>
      </c>
      <c r="AI24" s="7">
        <f t="shared" si="7"/>
        <v>15</v>
      </c>
      <c r="AJ24" s="7">
        <f t="shared" si="7"/>
        <v>90.14</v>
      </c>
      <c r="AK24" s="234" t="e">
        <f t="shared" si="8"/>
        <v>#DIV/0!</v>
      </c>
      <c r="AP24" s="28"/>
      <c r="AQ24" s="28"/>
    </row>
    <row r="25" spans="1:43">
      <c r="A25" s="44">
        <v>16</v>
      </c>
      <c r="B25" s="266" t="s">
        <v>81</v>
      </c>
      <c r="C25" s="219">
        <v>0</v>
      </c>
      <c r="D25" s="115">
        <v>0</v>
      </c>
      <c r="E25" s="115">
        <v>0</v>
      </c>
      <c r="F25" s="115">
        <v>0</v>
      </c>
      <c r="G25" s="115">
        <v>0</v>
      </c>
      <c r="H25" s="220">
        <v>0</v>
      </c>
      <c r="I25" s="250">
        <f t="shared" si="0"/>
        <v>0</v>
      </c>
      <c r="J25" s="219">
        <v>0</v>
      </c>
      <c r="K25" s="115">
        <v>0</v>
      </c>
      <c r="L25" s="115">
        <v>0</v>
      </c>
      <c r="M25" s="115">
        <v>0</v>
      </c>
      <c r="N25" s="115">
        <v>0</v>
      </c>
      <c r="O25" s="220">
        <v>0</v>
      </c>
      <c r="P25" s="250">
        <f t="shared" si="1"/>
        <v>0</v>
      </c>
      <c r="Q25" s="239">
        <v>0</v>
      </c>
      <c r="R25" s="52">
        <v>0</v>
      </c>
      <c r="S25" s="52">
        <v>0</v>
      </c>
      <c r="T25" s="52">
        <v>0</v>
      </c>
      <c r="U25" s="52">
        <v>0</v>
      </c>
      <c r="V25" s="240">
        <v>0</v>
      </c>
      <c r="W25" s="243">
        <v>0</v>
      </c>
      <c r="X25" s="55">
        <v>0</v>
      </c>
      <c r="Y25" s="55">
        <v>0</v>
      </c>
      <c r="Z25" s="55">
        <v>0</v>
      </c>
      <c r="AA25" s="55">
        <v>0</v>
      </c>
      <c r="AB25" s="244">
        <v>0</v>
      </c>
      <c r="AC25" s="233">
        <f t="shared" si="2"/>
        <v>0</v>
      </c>
      <c r="AD25" s="7" t="e">
        <f t="shared" si="3"/>
        <v>#DIV/0!</v>
      </c>
      <c r="AE25" s="7">
        <f t="shared" si="4"/>
        <v>0</v>
      </c>
      <c r="AF25" s="7" t="e">
        <f t="shared" si="5"/>
        <v>#DIV/0!</v>
      </c>
      <c r="AG25" s="7">
        <f t="shared" si="6"/>
        <v>0</v>
      </c>
      <c r="AH25" s="7">
        <f t="shared" si="6"/>
        <v>0</v>
      </c>
      <c r="AI25" s="7">
        <f t="shared" si="7"/>
        <v>0</v>
      </c>
      <c r="AJ25" s="7">
        <f t="shared" si="7"/>
        <v>0</v>
      </c>
      <c r="AK25" s="234" t="e">
        <f t="shared" si="8"/>
        <v>#DIV/0!</v>
      </c>
      <c r="AP25" s="28"/>
      <c r="AQ25" s="28"/>
    </row>
    <row r="26" spans="1:43">
      <c r="A26" s="44">
        <v>17</v>
      </c>
      <c r="B26" s="266" t="s">
        <v>82</v>
      </c>
      <c r="C26" s="219">
        <v>0</v>
      </c>
      <c r="D26" s="115">
        <v>0</v>
      </c>
      <c r="E26" s="115">
        <v>0</v>
      </c>
      <c r="F26" s="115">
        <v>0</v>
      </c>
      <c r="G26" s="115">
        <v>0</v>
      </c>
      <c r="H26" s="220">
        <v>0</v>
      </c>
      <c r="I26" s="250">
        <f t="shared" si="0"/>
        <v>0</v>
      </c>
      <c r="J26" s="219">
        <v>0</v>
      </c>
      <c r="K26" s="115">
        <v>0</v>
      </c>
      <c r="L26" s="115">
        <v>0</v>
      </c>
      <c r="M26" s="115">
        <v>0</v>
      </c>
      <c r="N26" s="115">
        <v>0</v>
      </c>
      <c r="O26" s="220">
        <v>0</v>
      </c>
      <c r="P26" s="250">
        <f t="shared" si="1"/>
        <v>0</v>
      </c>
      <c r="Q26" s="239">
        <v>0</v>
      </c>
      <c r="R26" s="52">
        <v>0</v>
      </c>
      <c r="S26" s="52">
        <v>0</v>
      </c>
      <c r="T26" s="52">
        <v>0</v>
      </c>
      <c r="U26" s="52">
        <v>0</v>
      </c>
      <c r="V26" s="240">
        <v>0</v>
      </c>
      <c r="W26" s="243">
        <v>0</v>
      </c>
      <c r="X26" s="55">
        <v>0</v>
      </c>
      <c r="Y26" s="55">
        <v>0</v>
      </c>
      <c r="Z26" s="55">
        <v>0</v>
      </c>
      <c r="AA26" s="55">
        <v>0</v>
      </c>
      <c r="AB26" s="244">
        <v>0</v>
      </c>
      <c r="AC26" s="233">
        <f t="shared" si="2"/>
        <v>0</v>
      </c>
      <c r="AD26" s="7" t="e">
        <f t="shared" si="3"/>
        <v>#DIV/0!</v>
      </c>
      <c r="AE26" s="7">
        <f t="shared" si="4"/>
        <v>0</v>
      </c>
      <c r="AF26" s="7" t="e">
        <f t="shared" si="5"/>
        <v>#DIV/0!</v>
      </c>
      <c r="AG26" s="7">
        <f t="shared" si="6"/>
        <v>0</v>
      </c>
      <c r="AH26" s="7">
        <f t="shared" si="6"/>
        <v>0</v>
      </c>
      <c r="AI26" s="7">
        <f t="shared" si="7"/>
        <v>0</v>
      </c>
      <c r="AJ26" s="7">
        <f t="shared" si="7"/>
        <v>0</v>
      </c>
      <c r="AK26" s="234" t="e">
        <f t="shared" si="8"/>
        <v>#DIV/0!</v>
      </c>
      <c r="AP26" s="28"/>
      <c r="AQ26" s="28"/>
    </row>
    <row r="27" spans="1:43">
      <c r="A27" s="44">
        <v>18</v>
      </c>
      <c r="B27" s="266" t="s">
        <v>83</v>
      </c>
      <c r="C27" s="223">
        <v>102</v>
      </c>
      <c r="D27" s="121">
        <v>55</v>
      </c>
      <c r="E27" s="121">
        <v>0</v>
      </c>
      <c r="F27" s="121">
        <v>0</v>
      </c>
      <c r="G27" s="121">
        <v>0</v>
      </c>
      <c r="H27" s="224">
        <v>0</v>
      </c>
      <c r="I27" s="250">
        <f t="shared" si="0"/>
        <v>55</v>
      </c>
      <c r="J27" s="223">
        <v>52</v>
      </c>
      <c r="K27" s="121">
        <v>26</v>
      </c>
      <c r="L27" s="121">
        <v>0</v>
      </c>
      <c r="M27" s="121">
        <v>0</v>
      </c>
      <c r="N27" s="121">
        <v>0</v>
      </c>
      <c r="O27" s="224">
        <v>0</v>
      </c>
      <c r="P27" s="250">
        <f t="shared" si="1"/>
        <v>26</v>
      </c>
      <c r="Q27" s="239">
        <v>130</v>
      </c>
      <c r="R27" s="52">
        <v>616.79</v>
      </c>
      <c r="S27" s="52">
        <v>0</v>
      </c>
      <c r="T27" s="52">
        <v>0</v>
      </c>
      <c r="U27" s="52">
        <v>0</v>
      </c>
      <c r="V27" s="240">
        <v>0</v>
      </c>
      <c r="W27" s="243">
        <v>19</v>
      </c>
      <c r="X27" s="55">
        <v>120.4</v>
      </c>
      <c r="Y27" s="55">
        <v>0</v>
      </c>
      <c r="Z27" s="55">
        <v>0</v>
      </c>
      <c r="AA27" s="55">
        <v>0</v>
      </c>
      <c r="AB27" s="244">
        <v>0</v>
      </c>
      <c r="AC27" s="233">
        <f t="shared" si="2"/>
        <v>616.79</v>
      </c>
      <c r="AD27" s="7">
        <f t="shared" si="3"/>
        <v>1121.4363636363637</v>
      </c>
      <c r="AE27" s="7">
        <f t="shared" si="4"/>
        <v>120.4</v>
      </c>
      <c r="AF27" s="7">
        <f t="shared" si="5"/>
        <v>463.07692307692309</v>
      </c>
      <c r="AG27" s="7">
        <f t="shared" si="6"/>
        <v>154</v>
      </c>
      <c r="AH27" s="7">
        <f t="shared" si="6"/>
        <v>81</v>
      </c>
      <c r="AI27" s="7">
        <f t="shared" si="7"/>
        <v>149</v>
      </c>
      <c r="AJ27" s="7">
        <f t="shared" si="7"/>
        <v>737.18999999999994</v>
      </c>
      <c r="AK27" s="234">
        <f t="shared" si="8"/>
        <v>910.11111111111109</v>
      </c>
      <c r="AP27" s="28"/>
      <c r="AQ27" s="28"/>
    </row>
    <row r="28" spans="1:43">
      <c r="A28" s="44">
        <v>19</v>
      </c>
      <c r="B28" s="266" t="s">
        <v>84</v>
      </c>
      <c r="C28" s="223">
        <v>10674</v>
      </c>
      <c r="D28" s="121">
        <v>7869.65</v>
      </c>
      <c r="E28" s="121">
        <v>5</v>
      </c>
      <c r="F28" s="121">
        <v>5</v>
      </c>
      <c r="G28" s="121">
        <v>30</v>
      </c>
      <c r="H28" s="224">
        <v>30</v>
      </c>
      <c r="I28" s="250">
        <f t="shared" si="0"/>
        <v>7904.65</v>
      </c>
      <c r="J28" s="223">
        <v>5778</v>
      </c>
      <c r="K28" s="121">
        <v>4256</v>
      </c>
      <c r="L28" s="121">
        <v>0</v>
      </c>
      <c r="M28" s="121">
        <v>0</v>
      </c>
      <c r="N28" s="121">
        <v>0</v>
      </c>
      <c r="O28" s="224">
        <v>0</v>
      </c>
      <c r="P28" s="250">
        <f t="shared" si="1"/>
        <v>4256</v>
      </c>
      <c r="Q28" s="239">
        <v>5447</v>
      </c>
      <c r="R28" s="52">
        <v>2611.63</v>
      </c>
      <c r="S28" s="52">
        <v>0</v>
      </c>
      <c r="T28" s="52">
        <v>0</v>
      </c>
      <c r="U28" s="52">
        <v>207</v>
      </c>
      <c r="V28" s="240">
        <v>206.07</v>
      </c>
      <c r="W28" s="243">
        <v>455</v>
      </c>
      <c r="X28" s="55">
        <v>2396.8000000000002</v>
      </c>
      <c r="Y28" s="55">
        <v>0</v>
      </c>
      <c r="Z28" s="55">
        <v>0</v>
      </c>
      <c r="AA28" s="55">
        <v>138</v>
      </c>
      <c r="AB28" s="244">
        <v>204.61</v>
      </c>
      <c r="AC28" s="233">
        <f t="shared" si="2"/>
        <v>2817.7000000000003</v>
      </c>
      <c r="AD28" s="7">
        <f t="shared" si="3"/>
        <v>35.646107038262294</v>
      </c>
      <c r="AE28" s="7">
        <f t="shared" si="4"/>
        <v>2601.4100000000003</v>
      </c>
      <c r="AF28" s="7">
        <f t="shared" si="5"/>
        <v>61.123355263157897</v>
      </c>
      <c r="AG28" s="7">
        <f t="shared" si="6"/>
        <v>16487</v>
      </c>
      <c r="AH28" s="7">
        <f t="shared" si="6"/>
        <v>12160.65</v>
      </c>
      <c r="AI28" s="7">
        <f t="shared" si="7"/>
        <v>6247</v>
      </c>
      <c r="AJ28" s="7">
        <f t="shared" si="7"/>
        <v>5419.11</v>
      </c>
      <c r="AK28" s="234">
        <f t="shared" si="8"/>
        <v>44.562667291633254</v>
      </c>
      <c r="AP28" s="28"/>
      <c r="AQ28" s="28"/>
    </row>
    <row r="29" spans="1:43">
      <c r="A29" s="44">
        <v>20</v>
      </c>
      <c r="B29" s="283" t="s">
        <v>85</v>
      </c>
      <c r="C29" s="223">
        <v>4857</v>
      </c>
      <c r="D29" s="121">
        <v>4847.6000000000004</v>
      </c>
      <c r="E29" s="121">
        <v>5</v>
      </c>
      <c r="F29" s="121">
        <v>5</v>
      </c>
      <c r="G29" s="121">
        <v>25</v>
      </c>
      <c r="H29" s="224">
        <v>25</v>
      </c>
      <c r="I29" s="250">
        <f t="shared" si="0"/>
        <v>4877.6000000000004</v>
      </c>
      <c r="J29" s="223">
        <v>2652</v>
      </c>
      <c r="K29" s="121">
        <v>2626</v>
      </c>
      <c r="L29" s="121">
        <v>0</v>
      </c>
      <c r="M29" s="121">
        <v>0</v>
      </c>
      <c r="N29" s="121">
        <v>0</v>
      </c>
      <c r="O29" s="224">
        <v>0</v>
      </c>
      <c r="P29" s="250">
        <f t="shared" si="1"/>
        <v>2626</v>
      </c>
      <c r="Q29" s="239">
        <v>1099</v>
      </c>
      <c r="R29" s="52">
        <v>1694</v>
      </c>
      <c r="S29" s="52">
        <v>0</v>
      </c>
      <c r="T29" s="52">
        <v>0</v>
      </c>
      <c r="U29" s="52">
        <v>0</v>
      </c>
      <c r="V29" s="240">
        <v>0</v>
      </c>
      <c r="W29" s="245">
        <v>848</v>
      </c>
      <c r="X29" s="26">
        <v>1306</v>
      </c>
      <c r="Y29" s="26">
        <v>0</v>
      </c>
      <c r="Z29" s="26">
        <v>0</v>
      </c>
      <c r="AA29" s="26">
        <v>0</v>
      </c>
      <c r="AB29" s="246">
        <v>0</v>
      </c>
      <c r="AC29" s="233">
        <f t="shared" si="2"/>
        <v>1694</v>
      </c>
      <c r="AD29" s="7">
        <f t="shared" si="3"/>
        <v>34.730195177956368</v>
      </c>
      <c r="AE29" s="7">
        <f t="shared" si="4"/>
        <v>1306</v>
      </c>
      <c r="AF29" s="7">
        <f t="shared" si="5"/>
        <v>49.733434881949734</v>
      </c>
      <c r="AG29" s="7">
        <f t="shared" si="6"/>
        <v>7539</v>
      </c>
      <c r="AH29" s="7">
        <f t="shared" si="6"/>
        <v>7503.6</v>
      </c>
      <c r="AI29" s="7">
        <f t="shared" si="7"/>
        <v>1947</v>
      </c>
      <c r="AJ29" s="7">
        <f t="shared" si="7"/>
        <v>3000</v>
      </c>
      <c r="AK29" s="234">
        <f t="shared" si="8"/>
        <v>39.980809211578439</v>
      </c>
      <c r="AP29" s="28"/>
      <c r="AQ29" s="28"/>
    </row>
    <row r="30" spans="1:43">
      <c r="A30" s="44">
        <v>21</v>
      </c>
      <c r="B30" s="266" t="s">
        <v>86</v>
      </c>
      <c r="C30" s="223">
        <v>1240</v>
      </c>
      <c r="D30" s="121">
        <v>1143.3499999999999</v>
      </c>
      <c r="E30" s="121">
        <v>0</v>
      </c>
      <c r="F30" s="121">
        <v>0</v>
      </c>
      <c r="G30" s="121">
        <v>0</v>
      </c>
      <c r="H30" s="224">
        <v>0</v>
      </c>
      <c r="I30" s="250">
        <f t="shared" si="0"/>
        <v>1143.3499999999999</v>
      </c>
      <c r="J30" s="223">
        <v>673</v>
      </c>
      <c r="K30" s="121">
        <v>616</v>
      </c>
      <c r="L30" s="121">
        <v>0</v>
      </c>
      <c r="M30" s="121">
        <v>0</v>
      </c>
      <c r="N30" s="121">
        <v>0</v>
      </c>
      <c r="O30" s="224">
        <v>0</v>
      </c>
      <c r="P30" s="250">
        <f t="shared" si="1"/>
        <v>616</v>
      </c>
      <c r="Q30" s="239">
        <v>964</v>
      </c>
      <c r="R30" s="52">
        <v>4709.8999999999996</v>
      </c>
      <c r="S30" s="52">
        <v>0</v>
      </c>
      <c r="T30" s="52">
        <v>0</v>
      </c>
      <c r="U30" s="52">
        <v>0</v>
      </c>
      <c r="V30" s="240">
        <v>0</v>
      </c>
      <c r="W30" s="243">
        <v>152</v>
      </c>
      <c r="X30" s="55">
        <v>190.49</v>
      </c>
      <c r="Y30" s="55">
        <v>0</v>
      </c>
      <c r="Z30" s="55">
        <v>0</v>
      </c>
      <c r="AA30" s="55">
        <v>0</v>
      </c>
      <c r="AB30" s="244">
        <v>0</v>
      </c>
      <c r="AC30" s="233">
        <f t="shared" si="2"/>
        <v>4709.8999999999996</v>
      </c>
      <c r="AD30" s="7">
        <f t="shared" si="3"/>
        <v>411.93860147811262</v>
      </c>
      <c r="AE30" s="7">
        <f t="shared" si="4"/>
        <v>190.49</v>
      </c>
      <c r="AF30" s="7">
        <f t="shared" si="5"/>
        <v>30.9237012987013</v>
      </c>
      <c r="AG30" s="7">
        <f t="shared" si="6"/>
        <v>1913</v>
      </c>
      <c r="AH30" s="7">
        <f t="shared" si="6"/>
        <v>1759.35</v>
      </c>
      <c r="AI30" s="7">
        <f t="shared" si="7"/>
        <v>1116</v>
      </c>
      <c r="AJ30" s="7">
        <f t="shared" si="7"/>
        <v>4900.3899999999994</v>
      </c>
      <c r="AK30" s="234">
        <f t="shared" si="8"/>
        <v>278.53411771392842</v>
      </c>
      <c r="AP30" s="28"/>
      <c r="AQ30" s="28"/>
    </row>
    <row r="31" spans="1:43">
      <c r="A31" s="44">
        <v>22</v>
      </c>
      <c r="B31" s="266" t="s">
        <v>87</v>
      </c>
      <c r="C31" s="219">
        <v>0</v>
      </c>
      <c r="D31" s="115">
        <v>0</v>
      </c>
      <c r="E31" s="115">
        <v>0</v>
      </c>
      <c r="F31" s="115">
        <v>0</v>
      </c>
      <c r="G31" s="115">
        <v>0</v>
      </c>
      <c r="H31" s="220">
        <v>0</v>
      </c>
      <c r="I31" s="250">
        <f t="shared" si="0"/>
        <v>0</v>
      </c>
      <c r="J31" s="219">
        <v>0</v>
      </c>
      <c r="K31" s="115">
        <v>0</v>
      </c>
      <c r="L31" s="115">
        <v>0</v>
      </c>
      <c r="M31" s="115">
        <v>0</v>
      </c>
      <c r="N31" s="115">
        <v>0</v>
      </c>
      <c r="O31" s="220">
        <v>0</v>
      </c>
      <c r="P31" s="250">
        <f t="shared" si="1"/>
        <v>0</v>
      </c>
      <c r="Q31" s="239">
        <v>0</v>
      </c>
      <c r="R31" s="52">
        <v>0</v>
      </c>
      <c r="S31" s="52">
        <v>0</v>
      </c>
      <c r="T31" s="52">
        <v>0</v>
      </c>
      <c r="U31" s="52">
        <v>0</v>
      </c>
      <c r="V31" s="240">
        <v>0</v>
      </c>
      <c r="W31" s="243">
        <v>0</v>
      </c>
      <c r="X31" s="55">
        <v>0</v>
      </c>
      <c r="Y31" s="55">
        <v>0</v>
      </c>
      <c r="Z31" s="55">
        <v>0</v>
      </c>
      <c r="AA31" s="55">
        <v>0</v>
      </c>
      <c r="AB31" s="244">
        <v>0</v>
      </c>
      <c r="AC31" s="233">
        <f t="shared" si="2"/>
        <v>0</v>
      </c>
      <c r="AD31" s="7" t="e">
        <f t="shared" si="3"/>
        <v>#DIV/0!</v>
      </c>
      <c r="AE31" s="7">
        <f t="shared" si="4"/>
        <v>0</v>
      </c>
      <c r="AF31" s="7" t="e">
        <f t="shared" si="5"/>
        <v>#DIV/0!</v>
      </c>
      <c r="AG31" s="7">
        <f t="shared" si="6"/>
        <v>0</v>
      </c>
      <c r="AH31" s="7">
        <f t="shared" si="6"/>
        <v>0</v>
      </c>
      <c r="AI31" s="7">
        <f t="shared" si="7"/>
        <v>0</v>
      </c>
      <c r="AJ31" s="7">
        <f t="shared" si="7"/>
        <v>0</v>
      </c>
      <c r="AK31" s="234" t="e">
        <f t="shared" si="8"/>
        <v>#DIV/0!</v>
      </c>
      <c r="AP31" s="28"/>
      <c r="AQ31" s="28"/>
    </row>
    <row r="32" spans="1:43">
      <c r="A32" s="44">
        <v>23</v>
      </c>
      <c r="B32" s="266" t="s">
        <v>88</v>
      </c>
      <c r="C32" s="219">
        <v>0</v>
      </c>
      <c r="D32" s="115">
        <v>0</v>
      </c>
      <c r="E32" s="115">
        <v>0</v>
      </c>
      <c r="F32" s="115">
        <v>0</v>
      </c>
      <c r="G32" s="115">
        <v>0</v>
      </c>
      <c r="H32" s="220">
        <v>0</v>
      </c>
      <c r="I32" s="250">
        <f t="shared" si="0"/>
        <v>0</v>
      </c>
      <c r="J32" s="219">
        <v>0</v>
      </c>
      <c r="K32" s="115">
        <v>0</v>
      </c>
      <c r="L32" s="115">
        <v>0</v>
      </c>
      <c r="M32" s="115">
        <v>0</v>
      </c>
      <c r="N32" s="115">
        <v>0</v>
      </c>
      <c r="O32" s="220">
        <v>0</v>
      </c>
      <c r="P32" s="250">
        <f t="shared" si="1"/>
        <v>0</v>
      </c>
      <c r="Q32" s="239">
        <v>5</v>
      </c>
      <c r="R32" s="52">
        <v>24</v>
      </c>
      <c r="S32" s="52">
        <v>0</v>
      </c>
      <c r="T32" s="52">
        <v>0</v>
      </c>
      <c r="U32" s="52">
        <v>0</v>
      </c>
      <c r="V32" s="240">
        <v>0</v>
      </c>
      <c r="W32" s="243">
        <v>0</v>
      </c>
      <c r="X32" s="55">
        <v>0</v>
      </c>
      <c r="Y32" s="55">
        <v>0</v>
      </c>
      <c r="Z32" s="55">
        <v>0</v>
      </c>
      <c r="AA32" s="55">
        <v>0</v>
      </c>
      <c r="AB32" s="244">
        <v>0</v>
      </c>
      <c r="AC32" s="233">
        <f t="shared" si="2"/>
        <v>24</v>
      </c>
      <c r="AD32" s="7" t="e">
        <f t="shared" si="3"/>
        <v>#DIV/0!</v>
      </c>
      <c r="AE32" s="7">
        <f t="shared" si="4"/>
        <v>0</v>
      </c>
      <c r="AF32" s="7" t="e">
        <f t="shared" si="5"/>
        <v>#DIV/0!</v>
      </c>
      <c r="AG32" s="7">
        <f t="shared" si="6"/>
        <v>0</v>
      </c>
      <c r="AH32" s="7">
        <f t="shared" si="6"/>
        <v>0</v>
      </c>
      <c r="AI32" s="7">
        <f t="shared" si="7"/>
        <v>5</v>
      </c>
      <c r="AJ32" s="7">
        <f t="shared" si="7"/>
        <v>24</v>
      </c>
      <c r="AK32" s="234" t="e">
        <f t="shared" si="8"/>
        <v>#DIV/0!</v>
      </c>
      <c r="AP32" s="28"/>
      <c r="AQ32" s="28"/>
    </row>
    <row r="33" spans="1:43">
      <c r="A33" s="44">
        <v>24</v>
      </c>
      <c r="B33" s="266" t="s">
        <v>89</v>
      </c>
      <c r="C33" s="219">
        <v>0</v>
      </c>
      <c r="D33" s="115">
        <v>0</v>
      </c>
      <c r="E33" s="115">
        <v>0</v>
      </c>
      <c r="F33" s="115">
        <v>0</v>
      </c>
      <c r="G33" s="115">
        <v>0</v>
      </c>
      <c r="H33" s="220">
        <v>0</v>
      </c>
      <c r="I33" s="250">
        <f t="shared" si="0"/>
        <v>0</v>
      </c>
      <c r="J33" s="219">
        <v>0</v>
      </c>
      <c r="K33" s="115">
        <v>0</v>
      </c>
      <c r="L33" s="115">
        <v>0</v>
      </c>
      <c r="M33" s="115">
        <v>0</v>
      </c>
      <c r="N33" s="115">
        <v>0</v>
      </c>
      <c r="O33" s="220">
        <v>0</v>
      </c>
      <c r="P33" s="250">
        <f t="shared" si="1"/>
        <v>0</v>
      </c>
      <c r="Q33" s="239">
        <v>1</v>
      </c>
      <c r="R33" s="52">
        <v>14.26</v>
      </c>
      <c r="S33" s="52">
        <v>0</v>
      </c>
      <c r="T33" s="52">
        <v>0</v>
      </c>
      <c r="U33" s="52">
        <v>0</v>
      </c>
      <c r="V33" s="240">
        <v>0</v>
      </c>
      <c r="W33" s="243">
        <v>0</v>
      </c>
      <c r="X33" s="55">
        <v>0</v>
      </c>
      <c r="Y33" s="55">
        <v>0</v>
      </c>
      <c r="Z33" s="55">
        <v>0</v>
      </c>
      <c r="AA33" s="55">
        <v>0</v>
      </c>
      <c r="AB33" s="244">
        <v>0</v>
      </c>
      <c r="AC33" s="233">
        <f t="shared" si="2"/>
        <v>14.26</v>
      </c>
      <c r="AD33" s="7" t="e">
        <f t="shared" si="3"/>
        <v>#DIV/0!</v>
      </c>
      <c r="AE33" s="7">
        <f t="shared" si="4"/>
        <v>0</v>
      </c>
      <c r="AF33" s="7" t="e">
        <f t="shared" si="5"/>
        <v>#DIV/0!</v>
      </c>
      <c r="AG33" s="7">
        <f t="shared" si="6"/>
        <v>0</v>
      </c>
      <c r="AH33" s="7">
        <f t="shared" si="6"/>
        <v>0</v>
      </c>
      <c r="AI33" s="7">
        <f t="shared" si="7"/>
        <v>1</v>
      </c>
      <c r="AJ33" s="7">
        <f t="shared" si="7"/>
        <v>14.26</v>
      </c>
      <c r="AK33" s="234" t="e">
        <f t="shared" si="8"/>
        <v>#DIV/0!</v>
      </c>
      <c r="AP33" s="28"/>
      <c r="AQ33" s="28"/>
    </row>
    <row r="34" spans="1:43">
      <c r="A34" s="44">
        <v>25</v>
      </c>
      <c r="B34" s="266" t="s">
        <v>90</v>
      </c>
      <c r="C34" s="219">
        <v>0</v>
      </c>
      <c r="D34" s="115">
        <v>0</v>
      </c>
      <c r="E34" s="115">
        <v>0</v>
      </c>
      <c r="F34" s="115">
        <v>0</v>
      </c>
      <c r="G34" s="115">
        <v>0</v>
      </c>
      <c r="H34" s="220">
        <v>0</v>
      </c>
      <c r="I34" s="250">
        <f t="shared" si="0"/>
        <v>0</v>
      </c>
      <c r="J34" s="219">
        <v>0</v>
      </c>
      <c r="K34" s="115">
        <v>0</v>
      </c>
      <c r="L34" s="115">
        <v>0</v>
      </c>
      <c r="M34" s="115">
        <v>0</v>
      </c>
      <c r="N34" s="115">
        <v>0</v>
      </c>
      <c r="O34" s="220">
        <v>0</v>
      </c>
      <c r="P34" s="250">
        <f t="shared" si="1"/>
        <v>0</v>
      </c>
      <c r="Q34" s="239">
        <v>0</v>
      </c>
      <c r="R34" s="52">
        <v>0</v>
      </c>
      <c r="S34" s="52">
        <v>0</v>
      </c>
      <c r="T34" s="52">
        <v>0</v>
      </c>
      <c r="U34" s="52">
        <v>0</v>
      </c>
      <c r="V34" s="240">
        <v>0</v>
      </c>
      <c r="W34" s="243">
        <v>0</v>
      </c>
      <c r="X34" s="55">
        <v>0</v>
      </c>
      <c r="Y34" s="55">
        <v>0</v>
      </c>
      <c r="Z34" s="55">
        <v>0</v>
      </c>
      <c r="AA34" s="55">
        <v>0</v>
      </c>
      <c r="AB34" s="244">
        <v>0</v>
      </c>
      <c r="AC34" s="233">
        <f t="shared" si="2"/>
        <v>0</v>
      </c>
      <c r="AD34" s="7" t="e">
        <f t="shared" si="3"/>
        <v>#DIV/0!</v>
      </c>
      <c r="AE34" s="7">
        <f t="shared" si="4"/>
        <v>0</v>
      </c>
      <c r="AF34" s="7" t="e">
        <f t="shared" si="5"/>
        <v>#DIV/0!</v>
      </c>
      <c r="AG34" s="7">
        <f t="shared" si="6"/>
        <v>0</v>
      </c>
      <c r="AH34" s="7">
        <f t="shared" si="6"/>
        <v>0</v>
      </c>
      <c r="AI34" s="7">
        <f t="shared" si="7"/>
        <v>0</v>
      </c>
      <c r="AJ34" s="7">
        <f t="shared" si="7"/>
        <v>0</v>
      </c>
      <c r="AK34" s="234" t="e">
        <f t="shared" si="8"/>
        <v>#DIV/0!</v>
      </c>
      <c r="AP34" s="28"/>
      <c r="AQ34" s="28"/>
    </row>
    <row r="35" spans="1:43">
      <c r="A35" s="44">
        <v>26</v>
      </c>
      <c r="B35" s="266" t="s">
        <v>91</v>
      </c>
      <c r="C35" s="223">
        <v>0</v>
      </c>
      <c r="D35" s="121">
        <v>0</v>
      </c>
      <c r="E35" s="121">
        <v>0</v>
      </c>
      <c r="F35" s="121">
        <v>0</v>
      </c>
      <c r="G35" s="121">
        <v>0</v>
      </c>
      <c r="H35" s="224">
        <v>0</v>
      </c>
      <c r="I35" s="250">
        <f t="shared" si="0"/>
        <v>0</v>
      </c>
      <c r="J35" s="223">
        <v>0</v>
      </c>
      <c r="K35" s="121">
        <v>0</v>
      </c>
      <c r="L35" s="121">
        <v>0</v>
      </c>
      <c r="M35" s="121">
        <v>0</v>
      </c>
      <c r="N35" s="121">
        <v>0</v>
      </c>
      <c r="O35" s="224">
        <v>0</v>
      </c>
      <c r="P35" s="250">
        <f t="shared" si="1"/>
        <v>0</v>
      </c>
      <c r="Q35" s="239">
        <v>4</v>
      </c>
      <c r="R35" s="52">
        <v>320</v>
      </c>
      <c r="S35" s="52">
        <v>0</v>
      </c>
      <c r="T35" s="52">
        <v>0</v>
      </c>
      <c r="U35" s="52">
        <v>0</v>
      </c>
      <c r="V35" s="240">
        <v>0</v>
      </c>
      <c r="W35" s="243">
        <v>6</v>
      </c>
      <c r="X35" s="55">
        <v>340</v>
      </c>
      <c r="Y35" s="55">
        <v>0</v>
      </c>
      <c r="Z35" s="55">
        <v>0</v>
      </c>
      <c r="AA35" s="55">
        <v>0</v>
      </c>
      <c r="AB35" s="244">
        <v>0</v>
      </c>
      <c r="AC35" s="233">
        <f t="shared" si="2"/>
        <v>320</v>
      </c>
      <c r="AD35" s="7" t="e">
        <f t="shared" si="3"/>
        <v>#DIV/0!</v>
      </c>
      <c r="AE35" s="7">
        <f t="shared" si="4"/>
        <v>340</v>
      </c>
      <c r="AF35" s="7" t="e">
        <f t="shared" si="5"/>
        <v>#DIV/0!</v>
      </c>
      <c r="AG35" s="7">
        <f t="shared" si="6"/>
        <v>0</v>
      </c>
      <c r="AH35" s="7">
        <f t="shared" si="6"/>
        <v>0</v>
      </c>
      <c r="AI35" s="7">
        <f t="shared" si="7"/>
        <v>10</v>
      </c>
      <c r="AJ35" s="7">
        <f t="shared" si="7"/>
        <v>660</v>
      </c>
      <c r="AK35" s="234" t="e">
        <f t="shared" si="8"/>
        <v>#DIV/0!</v>
      </c>
      <c r="AP35" s="28"/>
      <c r="AQ35" s="28"/>
    </row>
    <row r="36" spans="1:43">
      <c r="A36" s="44">
        <v>27</v>
      </c>
      <c r="B36" s="266" t="s">
        <v>92</v>
      </c>
      <c r="C36" s="223">
        <v>914</v>
      </c>
      <c r="D36" s="121">
        <v>1847</v>
      </c>
      <c r="E36" s="121">
        <v>0</v>
      </c>
      <c r="F36" s="121">
        <v>0</v>
      </c>
      <c r="G36" s="121">
        <v>0</v>
      </c>
      <c r="H36" s="224">
        <v>0</v>
      </c>
      <c r="I36" s="250">
        <f t="shared" si="0"/>
        <v>1847</v>
      </c>
      <c r="J36" s="223">
        <v>494</v>
      </c>
      <c r="K36" s="121">
        <v>994</v>
      </c>
      <c r="L36" s="121">
        <v>0</v>
      </c>
      <c r="M36" s="121">
        <v>0</v>
      </c>
      <c r="N36" s="121">
        <v>0</v>
      </c>
      <c r="O36" s="224">
        <v>0</v>
      </c>
      <c r="P36" s="250">
        <f t="shared" si="1"/>
        <v>994</v>
      </c>
      <c r="Q36" s="239">
        <v>100</v>
      </c>
      <c r="R36" s="52">
        <v>1129.3399999999999</v>
      </c>
      <c r="S36" s="52">
        <v>0</v>
      </c>
      <c r="T36" s="52">
        <v>0</v>
      </c>
      <c r="U36" s="52">
        <v>0</v>
      </c>
      <c r="V36" s="240">
        <v>0</v>
      </c>
      <c r="W36" s="245">
        <v>96</v>
      </c>
      <c r="X36" s="26">
        <v>947</v>
      </c>
      <c r="Y36" s="26">
        <v>0</v>
      </c>
      <c r="Z36" s="26">
        <v>0</v>
      </c>
      <c r="AA36" s="26">
        <v>0</v>
      </c>
      <c r="AB36" s="246">
        <v>0</v>
      </c>
      <c r="AC36" s="233">
        <f t="shared" si="2"/>
        <v>1129.3399999999999</v>
      </c>
      <c r="AD36" s="7">
        <f t="shared" si="3"/>
        <v>61.144558743909037</v>
      </c>
      <c r="AE36" s="7">
        <f t="shared" si="4"/>
        <v>947</v>
      </c>
      <c r="AF36" s="7">
        <f t="shared" si="5"/>
        <v>95.271629778672036</v>
      </c>
      <c r="AG36" s="7">
        <f t="shared" si="6"/>
        <v>1408</v>
      </c>
      <c r="AH36" s="7">
        <f t="shared" si="6"/>
        <v>2841</v>
      </c>
      <c r="AI36" s="7">
        <f t="shared" si="7"/>
        <v>196</v>
      </c>
      <c r="AJ36" s="7">
        <f t="shared" si="7"/>
        <v>2076.34</v>
      </c>
      <c r="AK36" s="234">
        <f t="shared" si="8"/>
        <v>73.084829285462874</v>
      </c>
      <c r="AP36" s="28"/>
      <c r="AQ36" s="28"/>
    </row>
    <row r="37" spans="1:43">
      <c r="A37" s="44">
        <v>28</v>
      </c>
      <c r="B37" s="266" t="s">
        <v>93</v>
      </c>
      <c r="C37" s="223">
        <v>0</v>
      </c>
      <c r="D37" s="121">
        <v>0</v>
      </c>
      <c r="E37" s="121">
        <v>0</v>
      </c>
      <c r="F37" s="121">
        <v>0</v>
      </c>
      <c r="G37" s="121">
        <v>0</v>
      </c>
      <c r="H37" s="224">
        <v>0</v>
      </c>
      <c r="I37" s="250">
        <f t="shared" si="0"/>
        <v>0</v>
      </c>
      <c r="J37" s="223">
        <v>0</v>
      </c>
      <c r="K37" s="121">
        <v>0</v>
      </c>
      <c r="L37" s="121">
        <v>0</v>
      </c>
      <c r="M37" s="121">
        <v>0</v>
      </c>
      <c r="N37" s="121">
        <v>0</v>
      </c>
      <c r="O37" s="224">
        <v>0</v>
      </c>
      <c r="P37" s="250">
        <f t="shared" si="1"/>
        <v>0</v>
      </c>
      <c r="Q37" s="239">
        <v>0</v>
      </c>
      <c r="R37" s="52">
        <v>0</v>
      </c>
      <c r="S37" s="52">
        <v>0</v>
      </c>
      <c r="T37" s="52">
        <v>0</v>
      </c>
      <c r="U37" s="52">
        <v>0</v>
      </c>
      <c r="V37" s="240">
        <v>0</v>
      </c>
      <c r="W37" s="245">
        <v>8</v>
      </c>
      <c r="X37" s="26">
        <v>123.47</v>
      </c>
      <c r="Y37" s="26">
        <v>0</v>
      </c>
      <c r="Z37" s="26">
        <v>0</v>
      </c>
      <c r="AA37" s="26">
        <v>0</v>
      </c>
      <c r="AB37" s="246">
        <v>0</v>
      </c>
      <c r="AC37" s="233">
        <f t="shared" si="2"/>
        <v>0</v>
      </c>
      <c r="AD37" s="7" t="e">
        <f t="shared" si="3"/>
        <v>#DIV/0!</v>
      </c>
      <c r="AE37" s="7">
        <f t="shared" si="4"/>
        <v>123.47</v>
      </c>
      <c r="AF37" s="7" t="e">
        <f t="shared" si="5"/>
        <v>#DIV/0!</v>
      </c>
      <c r="AG37" s="7">
        <f t="shared" si="6"/>
        <v>0</v>
      </c>
      <c r="AH37" s="7">
        <f t="shared" si="6"/>
        <v>0</v>
      </c>
      <c r="AI37" s="7">
        <f t="shared" si="7"/>
        <v>8</v>
      </c>
      <c r="AJ37" s="7">
        <f t="shared" si="7"/>
        <v>123.47</v>
      </c>
      <c r="AK37" s="234" t="e">
        <f t="shared" si="8"/>
        <v>#DIV/0!</v>
      </c>
      <c r="AP37" s="28"/>
      <c r="AQ37" s="28"/>
    </row>
    <row r="38" spans="1:43">
      <c r="A38" s="21"/>
      <c r="B38" s="211" t="s">
        <v>94</v>
      </c>
      <c r="C38" s="221">
        <f t="shared" ref="C38:AC38" si="10">SUM(C22:C37)</f>
        <v>19201</v>
      </c>
      <c r="D38" s="50">
        <f t="shared" si="10"/>
        <v>17549.599999999999</v>
      </c>
      <c r="E38" s="50">
        <f t="shared" si="10"/>
        <v>10</v>
      </c>
      <c r="F38" s="50">
        <f t="shared" si="10"/>
        <v>10</v>
      </c>
      <c r="G38" s="50">
        <f t="shared" si="10"/>
        <v>55</v>
      </c>
      <c r="H38" s="222">
        <f t="shared" si="10"/>
        <v>55</v>
      </c>
      <c r="I38" s="222">
        <f t="shared" si="10"/>
        <v>17614.599999999999</v>
      </c>
      <c r="J38" s="221">
        <f t="shared" si="10"/>
        <v>10418</v>
      </c>
      <c r="K38" s="50">
        <f t="shared" si="10"/>
        <v>9480</v>
      </c>
      <c r="L38" s="50">
        <f t="shared" si="10"/>
        <v>0</v>
      </c>
      <c r="M38" s="50">
        <f t="shared" si="10"/>
        <v>0</v>
      </c>
      <c r="N38" s="50">
        <f t="shared" si="10"/>
        <v>0</v>
      </c>
      <c r="O38" s="222">
        <f t="shared" si="10"/>
        <v>0</v>
      </c>
      <c r="P38" s="222">
        <f t="shared" si="10"/>
        <v>9480</v>
      </c>
      <c r="Q38" s="221">
        <f t="shared" si="10"/>
        <v>8328</v>
      </c>
      <c r="R38" s="50">
        <f t="shared" si="10"/>
        <v>13041.68</v>
      </c>
      <c r="S38" s="50">
        <f t="shared" si="10"/>
        <v>0</v>
      </c>
      <c r="T38" s="50">
        <f t="shared" si="10"/>
        <v>0</v>
      </c>
      <c r="U38" s="50">
        <f t="shared" si="10"/>
        <v>207</v>
      </c>
      <c r="V38" s="222">
        <f t="shared" si="10"/>
        <v>206.07</v>
      </c>
      <c r="W38" s="221">
        <f t="shared" si="10"/>
        <v>2130</v>
      </c>
      <c r="X38" s="50">
        <f t="shared" si="10"/>
        <v>6650.39</v>
      </c>
      <c r="Y38" s="50">
        <f t="shared" si="10"/>
        <v>0</v>
      </c>
      <c r="Z38" s="50">
        <f t="shared" si="10"/>
        <v>0</v>
      </c>
      <c r="AA38" s="50">
        <f t="shared" si="10"/>
        <v>138</v>
      </c>
      <c r="AB38" s="222">
        <f t="shared" si="10"/>
        <v>204.61</v>
      </c>
      <c r="AC38" s="222">
        <f t="shared" si="10"/>
        <v>13247.75</v>
      </c>
      <c r="AD38" s="50">
        <f t="shared" si="3"/>
        <v>75.208917602443435</v>
      </c>
      <c r="AE38" s="50">
        <f>(W38+Y38+AA38)/(J38+L38+N38)*100</f>
        <v>21.7700134382799</v>
      </c>
      <c r="AF38" s="50">
        <f t="shared" si="5"/>
        <v>72.310126582278471</v>
      </c>
      <c r="AG38" s="50">
        <f t="shared" si="6"/>
        <v>29684</v>
      </c>
      <c r="AH38" s="50">
        <f t="shared" si="6"/>
        <v>27094.6</v>
      </c>
      <c r="AI38" s="50">
        <f t="shared" si="7"/>
        <v>10803</v>
      </c>
      <c r="AJ38" s="50">
        <f t="shared" si="7"/>
        <v>20102.75</v>
      </c>
      <c r="AK38" s="222">
        <f t="shared" si="8"/>
        <v>74.194673477371879</v>
      </c>
      <c r="AP38" s="28"/>
      <c r="AQ38" s="28"/>
    </row>
    <row r="39" spans="1:43">
      <c r="A39" s="47">
        <v>29</v>
      </c>
      <c r="B39" s="267" t="s">
        <v>95</v>
      </c>
      <c r="C39" s="223">
        <v>0</v>
      </c>
      <c r="D39" s="121">
        <v>0</v>
      </c>
      <c r="E39" s="121">
        <v>0</v>
      </c>
      <c r="F39" s="121">
        <v>0</v>
      </c>
      <c r="G39" s="121">
        <v>0</v>
      </c>
      <c r="H39" s="224">
        <v>0</v>
      </c>
      <c r="I39" s="250">
        <f t="shared" si="0"/>
        <v>0</v>
      </c>
      <c r="J39" s="223">
        <v>0</v>
      </c>
      <c r="K39" s="121">
        <v>0</v>
      </c>
      <c r="L39" s="121">
        <v>0</v>
      </c>
      <c r="M39" s="121">
        <v>0</v>
      </c>
      <c r="N39" s="121">
        <v>0</v>
      </c>
      <c r="O39" s="224">
        <v>0</v>
      </c>
      <c r="P39" s="250">
        <f t="shared" si="1"/>
        <v>0</v>
      </c>
      <c r="Q39" s="239">
        <v>0</v>
      </c>
      <c r="R39" s="52">
        <v>0</v>
      </c>
      <c r="S39" s="121">
        <v>0</v>
      </c>
      <c r="T39" s="121">
        <v>0</v>
      </c>
      <c r="U39" s="121">
        <v>0</v>
      </c>
      <c r="V39" s="224">
        <v>0</v>
      </c>
      <c r="W39" s="243">
        <v>0</v>
      </c>
      <c r="X39" s="55">
        <v>0</v>
      </c>
      <c r="Y39" s="55">
        <v>0</v>
      </c>
      <c r="Z39" s="55">
        <v>0</v>
      </c>
      <c r="AA39" s="55">
        <v>0</v>
      </c>
      <c r="AB39" s="244">
        <v>0</v>
      </c>
      <c r="AC39" s="233">
        <f t="shared" si="2"/>
        <v>0</v>
      </c>
      <c r="AD39" s="7" t="e">
        <f t="shared" si="3"/>
        <v>#DIV/0!</v>
      </c>
      <c r="AE39" s="7">
        <f t="shared" si="4"/>
        <v>0</v>
      </c>
      <c r="AF39" s="7" t="e">
        <f t="shared" si="5"/>
        <v>#DIV/0!</v>
      </c>
      <c r="AG39" s="7">
        <f t="shared" si="6"/>
        <v>0</v>
      </c>
      <c r="AH39" s="7">
        <f t="shared" si="6"/>
        <v>0</v>
      </c>
      <c r="AI39" s="7">
        <f t="shared" si="7"/>
        <v>0</v>
      </c>
      <c r="AJ39" s="7">
        <f t="shared" si="7"/>
        <v>0</v>
      </c>
      <c r="AK39" s="234" t="e">
        <f t="shared" si="8"/>
        <v>#DIV/0!</v>
      </c>
      <c r="AP39" s="28"/>
      <c r="AQ39" s="28"/>
    </row>
    <row r="40" spans="1:43">
      <c r="A40" s="47">
        <v>30</v>
      </c>
      <c r="B40" s="267" t="s">
        <v>96</v>
      </c>
      <c r="C40" s="223">
        <v>0</v>
      </c>
      <c r="D40" s="121">
        <v>0</v>
      </c>
      <c r="E40" s="121">
        <v>0</v>
      </c>
      <c r="F40" s="121">
        <v>0</v>
      </c>
      <c r="G40" s="121">
        <v>0</v>
      </c>
      <c r="H40" s="224">
        <v>0</v>
      </c>
      <c r="I40" s="250">
        <f t="shared" si="0"/>
        <v>0</v>
      </c>
      <c r="J40" s="223">
        <v>0</v>
      </c>
      <c r="K40" s="121">
        <v>0</v>
      </c>
      <c r="L40" s="121">
        <v>0</v>
      </c>
      <c r="M40" s="121">
        <v>0</v>
      </c>
      <c r="N40" s="121">
        <v>0</v>
      </c>
      <c r="O40" s="224">
        <v>0</v>
      </c>
      <c r="P40" s="250">
        <f t="shared" si="1"/>
        <v>0</v>
      </c>
      <c r="Q40" s="239">
        <v>0</v>
      </c>
      <c r="R40" s="52">
        <v>0</v>
      </c>
      <c r="S40" s="121">
        <v>0</v>
      </c>
      <c r="T40" s="121">
        <v>0</v>
      </c>
      <c r="U40" s="121">
        <v>0</v>
      </c>
      <c r="V40" s="224">
        <v>0</v>
      </c>
      <c r="W40" s="243">
        <v>0</v>
      </c>
      <c r="X40" s="55">
        <v>0</v>
      </c>
      <c r="Y40" s="55">
        <v>0</v>
      </c>
      <c r="Z40" s="55">
        <v>0</v>
      </c>
      <c r="AA40" s="55">
        <v>0</v>
      </c>
      <c r="AB40" s="244">
        <v>0</v>
      </c>
      <c r="AC40" s="233">
        <f t="shared" si="2"/>
        <v>0</v>
      </c>
      <c r="AD40" s="7" t="e">
        <f t="shared" si="3"/>
        <v>#DIV/0!</v>
      </c>
      <c r="AE40" s="7">
        <f t="shared" si="4"/>
        <v>0</v>
      </c>
      <c r="AF40" s="7" t="e">
        <f t="shared" si="5"/>
        <v>#DIV/0!</v>
      </c>
      <c r="AG40" s="7">
        <f t="shared" si="6"/>
        <v>0</v>
      </c>
      <c r="AH40" s="7">
        <f t="shared" si="6"/>
        <v>0</v>
      </c>
      <c r="AI40" s="7">
        <f t="shared" si="7"/>
        <v>0</v>
      </c>
      <c r="AJ40" s="7">
        <f t="shared" si="7"/>
        <v>0</v>
      </c>
      <c r="AK40" s="234" t="e">
        <f t="shared" si="8"/>
        <v>#DIV/0!</v>
      </c>
      <c r="AP40" s="28"/>
      <c r="AQ40" s="28"/>
    </row>
    <row r="41" spans="1:43">
      <c r="A41" s="47">
        <v>31</v>
      </c>
      <c r="B41" s="267" t="s">
        <v>97</v>
      </c>
      <c r="C41" s="223">
        <v>0</v>
      </c>
      <c r="D41" s="121">
        <v>0</v>
      </c>
      <c r="E41" s="121">
        <v>0</v>
      </c>
      <c r="F41" s="121">
        <v>0</v>
      </c>
      <c r="G41" s="121">
        <v>0</v>
      </c>
      <c r="H41" s="224">
        <v>0</v>
      </c>
      <c r="I41" s="250">
        <f t="shared" si="0"/>
        <v>0</v>
      </c>
      <c r="J41" s="223">
        <v>0</v>
      </c>
      <c r="K41" s="121">
        <v>0</v>
      </c>
      <c r="L41" s="121">
        <v>0</v>
      </c>
      <c r="M41" s="121">
        <v>0</v>
      </c>
      <c r="N41" s="121">
        <v>0</v>
      </c>
      <c r="O41" s="224">
        <v>0</v>
      </c>
      <c r="P41" s="250">
        <f t="shared" si="1"/>
        <v>0</v>
      </c>
      <c r="Q41" s="239">
        <v>0</v>
      </c>
      <c r="R41" s="52">
        <v>0</v>
      </c>
      <c r="S41" s="121">
        <v>0</v>
      </c>
      <c r="T41" s="121">
        <v>0</v>
      </c>
      <c r="U41" s="121">
        <v>0</v>
      </c>
      <c r="V41" s="224">
        <v>0</v>
      </c>
      <c r="W41" s="243">
        <v>0</v>
      </c>
      <c r="X41" s="55">
        <v>0</v>
      </c>
      <c r="Y41" s="55">
        <v>0</v>
      </c>
      <c r="Z41" s="55">
        <v>0</v>
      </c>
      <c r="AA41" s="55">
        <v>0</v>
      </c>
      <c r="AB41" s="244">
        <v>0</v>
      </c>
      <c r="AC41" s="233">
        <f t="shared" si="2"/>
        <v>0</v>
      </c>
      <c r="AD41" s="7" t="e">
        <f t="shared" si="3"/>
        <v>#DIV/0!</v>
      </c>
      <c r="AE41" s="7">
        <f t="shared" si="4"/>
        <v>0</v>
      </c>
      <c r="AF41" s="7" t="e">
        <f t="shared" si="5"/>
        <v>#DIV/0!</v>
      </c>
      <c r="AG41" s="7">
        <f t="shared" si="6"/>
        <v>0</v>
      </c>
      <c r="AH41" s="7">
        <f t="shared" si="6"/>
        <v>0</v>
      </c>
      <c r="AI41" s="7">
        <f t="shared" si="7"/>
        <v>0</v>
      </c>
      <c r="AJ41" s="7">
        <f t="shared" si="7"/>
        <v>0</v>
      </c>
      <c r="AK41" s="234" t="e">
        <f t="shared" si="8"/>
        <v>#DIV/0!</v>
      </c>
      <c r="AP41" s="28"/>
      <c r="AQ41" s="28"/>
    </row>
    <row r="42" spans="1:43">
      <c r="A42" s="47">
        <v>32</v>
      </c>
      <c r="B42" s="267" t="s">
        <v>98</v>
      </c>
      <c r="C42" s="223">
        <v>0</v>
      </c>
      <c r="D42" s="121">
        <v>0</v>
      </c>
      <c r="E42" s="121">
        <v>0</v>
      </c>
      <c r="F42" s="121">
        <v>0</v>
      </c>
      <c r="G42" s="121">
        <v>0</v>
      </c>
      <c r="H42" s="224">
        <v>0</v>
      </c>
      <c r="I42" s="250">
        <f t="shared" si="0"/>
        <v>0</v>
      </c>
      <c r="J42" s="223">
        <v>0</v>
      </c>
      <c r="K42" s="121">
        <v>0</v>
      </c>
      <c r="L42" s="121">
        <v>0</v>
      </c>
      <c r="M42" s="121">
        <v>0</v>
      </c>
      <c r="N42" s="121">
        <v>0</v>
      </c>
      <c r="O42" s="224">
        <v>0</v>
      </c>
      <c r="P42" s="250">
        <f t="shared" si="1"/>
        <v>0</v>
      </c>
      <c r="Q42" s="239">
        <v>0</v>
      </c>
      <c r="R42" s="52">
        <v>0</v>
      </c>
      <c r="S42" s="121">
        <v>0</v>
      </c>
      <c r="T42" s="121">
        <v>0</v>
      </c>
      <c r="U42" s="121">
        <v>0</v>
      </c>
      <c r="V42" s="224">
        <v>0</v>
      </c>
      <c r="W42" s="243">
        <v>0</v>
      </c>
      <c r="X42" s="55">
        <v>0</v>
      </c>
      <c r="Y42" s="55">
        <v>0</v>
      </c>
      <c r="Z42" s="55">
        <v>0</v>
      </c>
      <c r="AA42" s="55">
        <v>0</v>
      </c>
      <c r="AB42" s="244">
        <v>0</v>
      </c>
      <c r="AC42" s="233">
        <f t="shared" si="2"/>
        <v>0</v>
      </c>
      <c r="AD42" s="7" t="e">
        <f t="shared" si="3"/>
        <v>#DIV/0!</v>
      </c>
      <c r="AE42" s="7">
        <f t="shared" si="4"/>
        <v>0</v>
      </c>
      <c r="AF42" s="7" t="e">
        <f t="shared" si="5"/>
        <v>#DIV/0!</v>
      </c>
      <c r="AG42" s="7">
        <f t="shared" si="6"/>
        <v>0</v>
      </c>
      <c r="AH42" s="7">
        <f t="shared" si="6"/>
        <v>0</v>
      </c>
      <c r="AI42" s="7">
        <f t="shared" si="7"/>
        <v>0</v>
      </c>
      <c r="AJ42" s="7">
        <f t="shared" si="7"/>
        <v>0</v>
      </c>
      <c r="AK42" s="234" t="e">
        <f t="shared" si="8"/>
        <v>#DIV/0!</v>
      </c>
      <c r="AP42" s="28"/>
      <c r="AQ42" s="28"/>
    </row>
    <row r="43" spans="1:43">
      <c r="A43" s="47">
        <v>33</v>
      </c>
      <c r="B43" s="267" t="s">
        <v>99</v>
      </c>
      <c r="C43" s="223">
        <v>0</v>
      </c>
      <c r="D43" s="121">
        <v>0</v>
      </c>
      <c r="E43" s="121">
        <v>0</v>
      </c>
      <c r="F43" s="121">
        <v>0</v>
      </c>
      <c r="G43" s="121">
        <v>0</v>
      </c>
      <c r="H43" s="224">
        <v>0</v>
      </c>
      <c r="I43" s="250">
        <f t="shared" si="0"/>
        <v>0</v>
      </c>
      <c r="J43" s="223">
        <v>0</v>
      </c>
      <c r="K43" s="121">
        <v>0</v>
      </c>
      <c r="L43" s="121">
        <v>0</v>
      </c>
      <c r="M43" s="121">
        <v>0</v>
      </c>
      <c r="N43" s="121">
        <v>0</v>
      </c>
      <c r="O43" s="224">
        <v>0</v>
      </c>
      <c r="P43" s="250">
        <f t="shared" si="1"/>
        <v>0</v>
      </c>
      <c r="Q43" s="239">
        <v>0</v>
      </c>
      <c r="R43" s="52">
        <v>0</v>
      </c>
      <c r="S43" s="121">
        <v>0</v>
      </c>
      <c r="T43" s="121">
        <v>0</v>
      </c>
      <c r="U43" s="121">
        <v>0</v>
      </c>
      <c r="V43" s="224">
        <v>0</v>
      </c>
      <c r="W43" s="243">
        <v>0</v>
      </c>
      <c r="X43" s="55">
        <v>0</v>
      </c>
      <c r="Y43" s="55">
        <v>0</v>
      </c>
      <c r="Z43" s="55">
        <v>0</v>
      </c>
      <c r="AA43" s="55">
        <v>0</v>
      </c>
      <c r="AB43" s="244">
        <v>0</v>
      </c>
      <c r="AC43" s="233">
        <f t="shared" si="2"/>
        <v>0</v>
      </c>
      <c r="AD43" s="7" t="e">
        <f t="shared" si="3"/>
        <v>#DIV/0!</v>
      </c>
      <c r="AE43" s="7">
        <f t="shared" si="4"/>
        <v>0</v>
      </c>
      <c r="AF43" s="7" t="e">
        <f t="shared" si="5"/>
        <v>#DIV/0!</v>
      </c>
      <c r="AG43" s="7">
        <f t="shared" si="6"/>
        <v>0</v>
      </c>
      <c r="AH43" s="7">
        <f t="shared" si="6"/>
        <v>0</v>
      </c>
      <c r="AI43" s="7">
        <f t="shared" si="7"/>
        <v>0</v>
      </c>
      <c r="AJ43" s="7">
        <f t="shared" si="7"/>
        <v>0</v>
      </c>
      <c r="AK43" s="234" t="e">
        <f t="shared" si="8"/>
        <v>#DIV/0!</v>
      </c>
      <c r="AP43" s="28"/>
      <c r="AQ43" s="28"/>
    </row>
    <row r="44" spans="1:43">
      <c r="A44" s="47">
        <v>34</v>
      </c>
      <c r="B44" s="267" t="s">
        <v>100</v>
      </c>
      <c r="C44" s="223">
        <v>0</v>
      </c>
      <c r="D44" s="121">
        <v>0</v>
      </c>
      <c r="E44" s="121">
        <v>0</v>
      </c>
      <c r="F44" s="121">
        <v>0</v>
      </c>
      <c r="G44" s="121">
        <v>0</v>
      </c>
      <c r="H44" s="224">
        <v>0</v>
      </c>
      <c r="I44" s="250">
        <f t="shared" si="0"/>
        <v>0</v>
      </c>
      <c r="J44" s="223">
        <v>0</v>
      </c>
      <c r="K44" s="121">
        <v>0</v>
      </c>
      <c r="L44" s="121">
        <v>0</v>
      </c>
      <c r="M44" s="121">
        <v>0</v>
      </c>
      <c r="N44" s="121">
        <v>0</v>
      </c>
      <c r="O44" s="224">
        <v>0</v>
      </c>
      <c r="P44" s="250">
        <f t="shared" si="1"/>
        <v>0</v>
      </c>
      <c r="Q44" s="239">
        <v>0</v>
      </c>
      <c r="R44" s="52">
        <v>0</v>
      </c>
      <c r="S44" s="121">
        <v>0</v>
      </c>
      <c r="T44" s="121">
        <v>0</v>
      </c>
      <c r="U44" s="121">
        <v>0</v>
      </c>
      <c r="V44" s="224">
        <v>0</v>
      </c>
      <c r="W44" s="243">
        <v>0</v>
      </c>
      <c r="X44" s="55">
        <v>0</v>
      </c>
      <c r="Y44" s="55">
        <v>0</v>
      </c>
      <c r="Z44" s="55">
        <v>0</v>
      </c>
      <c r="AA44" s="55">
        <v>0</v>
      </c>
      <c r="AB44" s="244">
        <v>0</v>
      </c>
      <c r="AC44" s="233">
        <f t="shared" si="2"/>
        <v>0</v>
      </c>
      <c r="AD44" s="7" t="e">
        <f t="shared" si="3"/>
        <v>#DIV/0!</v>
      </c>
      <c r="AE44" s="7">
        <f t="shared" si="4"/>
        <v>0</v>
      </c>
      <c r="AF44" s="7" t="e">
        <f t="shared" si="5"/>
        <v>#DIV/0!</v>
      </c>
      <c r="AG44" s="7">
        <f t="shared" si="6"/>
        <v>0</v>
      </c>
      <c r="AH44" s="7">
        <f t="shared" si="6"/>
        <v>0</v>
      </c>
      <c r="AI44" s="7">
        <f t="shared" si="7"/>
        <v>0</v>
      </c>
      <c r="AJ44" s="7">
        <f t="shared" si="7"/>
        <v>0</v>
      </c>
      <c r="AK44" s="234" t="e">
        <f t="shared" si="8"/>
        <v>#DIV/0!</v>
      </c>
      <c r="AP44" s="28"/>
      <c r="AQ44" s="28"/>
    </row>
    <row r="45" spans="1:43">
      <c r="A45" s="47">
        <v>35</v>
      </c>
      <c r="B45" s="267" t="s">
        <v>101</v>
      </c>
      <c r="C45" s="223">
        <v>0</v>
      </c>
      <c r="D45" s="121">
        <v>0</v>
      </c>
      <c r="E45" s="121">
        <v>0</v>
      </c>
      <c r="F45" s="121">
        <v>0</v>
      </c>
      <c r="G45" s="121">
        <v>0</v>
      </c>
      <c r="H45" s="224">
        <v>0</v>
      </c>
      <c r="I45" s="250">
        <f t="shared" si="0"/>
        <v>0</v>
      </c>
      <c r="J45" s="223">
        <v>0</v>
      </c>
      <c r="K45" s="121">
        <v>0</v>
      </c>
      <c r="L45" s="121">
        <v>0</v>
      </c>
      <c r="M45" s="121">
        <v>0</v>
      </c>
      <c r="N45" s="121">
        <v>0</v>
      </c>
      <c r="O45" s="224">
        <v>0</v>
      </c>
      <c r="P45" s="250">
        <f t="shared" si="1"/>
        <v>0</v>
      </c>
      <c r="Q45" s="239">
        <v>0</v>
      </c>
      <c r="R45" s="52">
        <v>0</v>
      </c>
      <c r="S45" s="121">
        <v>0</v>
      </c>
      <c r="T45" s="121">
        <v>0</v>
      </c>
      <c r="U45" s="121">
        <v>0</v>
      </c>
      <c r="V45" s="224">
        <v>0</v>
      </c>
      <c r="W45" s="243">
        <v>0</v>
      </c>
      <c r="X45" s="55">
        <v>0</v>
      </c>
      <c r="Y45" s="55">
        <v>0</v>
      </c>
      <c r="Z45" s="55">
        <v>0</v>
      </c>
      <c r="AA45" s="55">
        <v>0</v>
      </c>
      <c r="AB45" s="244">
        <v>0</v>
      </c>
      <c r="AC45" s="233">
        <f t="shared" si="2"/>
        <v>0</v>
      </c>
      <c r="AD45" s="7" t="e">
        <f t="shared" si="3"/>
        <v>#DIV/0!</v>
      </c>
      <c r="AE45" s="7">
        <f t="shared" si="4"/>
        <v>0</v>
      </c>
      <c r="AF45" s="7" t="e">
        <f t="shared" si="5"/>
        <v>#DIV/0!</v>
      </c>
      <c r="AG45" s="7">
        <f t="shared" si="6"/>
        <v>0</v>
      </c>
      <c r="AH45" s="7">
        <f t="shared" si="6"/>
        <v>0</v>
      </c>
      <c r="AI45" s="7">
        <f t="shared" si="7"/>
        <v>0</v>
      </c>
      <c r="AJ45" s="7">
        <f t="shared" si="7"/>
        <v>0</v>
      </c>
      <c r="AK45" s="234" t="e">
        <f t="shared" si="8"/>
        <v>#DIV/0!</v>
      </c>
      <c r="AP45" s="28"/>
      <c r="AQ45" s="28"/>
    </row>
    <row r="46" spans="1:43">
      <c r="A46" s="47">
        <v>36</v>
      </c>
      <c r="B46" s="267" t="s">
        <v>102</v>
      </c>
      <c r="C46" s="223">
        <v>0</v>
      </c>
      <c r="D46" s="121">
        <v>0</v>
      </c>
      <c r="E46" s="121">
        <v>0</v>
      </c>
      <c r="F46" s="121">
        <v>0</v>
      </c>
      <c r="G46" s="121">
        <v>0</v>
      </c>
      <c r="H46" s="224">
        <v>0</v>
      </c>
      <c r="I46" s="250">
        <f t="shared" si="0"/>
        <v>0</v>
      </c>
      <c r="J46" s="223">
        <v>0</v>
      </c>
      <c r="K46" s="121">
        <v>0</v>
      </c>
      <c r="L46" s="121">
        <v>0</v>
      </c>
      <c r="M46" s="121">
        <v>0</v>
      </c>
      <c r="N46" s="121">
        <v>0</v>
      </c>
      <c r="O46" s="224">
        <v>0</v>
      </c>
      <c r="P46" s="250">
        <f t="shared" si="1"/>
        <v>0</v>
      </c>
      <c r="Q46" s="239">
        <v>0</v>
      </c>
      <c r="R46" s="52">
        <v>0</v>
      </c>
      <c r="S46" s="121">
        <v>0</v>
      </c>
      <c r="T46" s="121">
        <v>0</v>
      </c>
      <c r="U46" s="121">
        <v>0</v>
      </c>
      <c r="V46" s="224">
        <v>0</v>
      </c>
      <c r="W46" s="243">
        <v>0</v>
      </c>
      <c r="X46" s="55">
        <v>0</v>
      </c>
      <c r="Y46" s="55">
        <v>0</v>
      </c>
      <c r="Z46" s="55">
        <v>0</v>
      </c>
      <c r="AA46" s="55">
        <v>0</v>
      </c>
      <c r="AB46" s="244">
        <v>0</v>
      </c>
      <c r="AC46" s="233">
        <f t="shared" si="2"/>
        <v>0</v>
      </c>
      <c r="AD46" s="7" t="e">
        <f t="shared" si="3"/>
        <v>#DIV/0!</v>
      </c>
      <c r="AE46" s="7">
        <f t="shared" si="4"/>
        <v>0</v>
      </c>
      <c r="AF46" s="7" t="e">
        <f t="shared" si="5"/>
        <v>#DIV/0!</v>
      </c>
      <c r="AG46" s="7">
        <f t="shared" si="6"/>
        <v>0</v>
      </c>
      <c r="AH46" s="7">
        <f t="shared" si="6"/>
        <v>0</v>
      </c>
      <c r="AI46" s="7">
        <f t="shared" si="7"/>
        <v>0</v>
      </c>
      <c r="AJ46" s="7">
        <f t="shared" si="7"/>
        <v>0</v>
      </c>
      <c r="AK46" s="234" t="e">
        <f t="shared" si="8"/>
        <v>#DIV/0!</v>
      </c>
      <c r="AP46" s="28"/>
      <c r="AQ46" s="28"/>
    </row>
    <row r="47" spans="1:43">
      <c r="A47" s="48"/>
      <c r="B47" s="211" t="s">
        <v>103</v>
      </c>
      <c r="C47" s="221">
        <f t="shared" ref="C47:AC47" si="11">SUM(C39:C46)</f>
        <v>0</v>
      </c>
      <c r="D47" s="50">
        <f t="shared" si="11"/>
        <v>0</v>
      </c>
      <c r="E47" s="50">
        <f t="shared" si="11"/>
        <v>0</v>
      </c>
      <c r="F47" s="50">
        <f t="shared" si="11"/>
        <v>0</v>
      </c>
      <c r="G47" s="50">
        <f t="shared" si="11"/>
        <v>0</v>
      </c>
      <c r="H47" s="222">
        <f t="shared" si="11"/>
        <v>0</v>
      </c>
      <c r="I47" s="222">
        <f t="shared" si="11"/>
        <v>0</v>
      </c>
      <c r="J47" s="221">
        <f t="shared" si="11"/>
        <v>0</v>
      </c>
      <c r="K47" s="50">
        <f t="shared" si="11"/>
        <v>0</v>
      </c>
      <c r="L47" s="50">
        <f t="shared" si="11"/>
        <v>0</v>
      </c>
      <c r="M47" s="50">
        <f t="shared" si="11"/>
        <v>0</v>
      </c>
      <c r="N47" s="50">
        <f t="shared" si="11"/>
        <v>0</v>
      </c>
      <c r="O47" s="222">
        <f t="shared" si="11"/>
        <v>0</v>
      </c>
      <c r="P47" s="222">
        <f t="shared" si="11"/>
        <v>0</v>
      </c>
      <c r="Q47" s="221">
        <f t="shared" si="11"/>
        <v>0</v>
      </c>
      <c r="R47" s="50">
        <f t="shared" si="11"/>
        <v>0</v>
      </c>
      <c r="S47" s="50">
        <f t="shared" si="11"/>
        <v>0</v>
      </c>
      <c r="T47" s="50">
        <f t="shared" si="11"/>
        <v>0</v>
      </c>
      <c r="U47" s="50">
        <f t="shared" si="11"/>
        <v>0</v>
      </c>
      <c r="V47" s="222">
        <f t="shared" si="11"/>
        <v>0</v>
      </c>
      <c r="W47" s="221">
        <f t="shared" si="11"/>
        <v>0</v>
      </c>
      <c r="X47" s="50">
        <f t="shared" si="11"/>
        <v>0</v>
      </c>
      <c r="Y47" s="50">
        <f t="shared" si="11"/>
        <v>0</v>
      </c>
      <c r="Z47" s="50">
        <f t="shared" si="11"/>
        <v>0</v>
      </c>
      <c r="AA47" s="50">
        <f t="shared" si="11"/>
        <v>0</v>
      </c>
      <c r="AB47" s="222">
        <f t="shared" si="11"/>
        <v>0</v>
      </c>
      <c r="AC47" s="222">
        <f t="shared" si="11"/>
        <v>0</v>
      </c>
      <c r="AD47" s="50" t="e">
        <f t="shared" si="3"/>
        <v>#DIV/0!</v>
      </c>
      <c r="AE47" s="222">
        <f>SUM(AE39:AE46)</f>
        <v>0</v>
      </c>
      <c r="AF47" s="50" t="e">
        <f t="shared" si="5"/>
        <v>#DIV/0!</v>
      </c>
      <c r="AG47" s="50">
        <f t="shared" si="6"/>
        <v>0</v>
      </c>
      <c r="AH47" s="50">
        <f t="shared" si="6"/>
        <v>0</v>
      </c>
      <c r="AI47" s="50">
        <f t="shared" si="7"/>
        <v>0</v>
      </c>
      <c r="AJ47" s="50">
        <f t="shared" si="7"/>
        <v>0</v>
      </c>
      <c r="AK47" s="222" t="e">
        <f t="shared" si="8"/>
        <v>#DIV/0!</v>
      </c>
      <c r="AP47" s="28"/>
      <c r="AQ47" s="28"/>
    </row>
    <row r="48" spans="1:43">
      <c r="A48" s="107">
        <v>37</v>
      </c>
      <c r="B48" s="284" t="s">
        <v>104</v>
      </c>
      <c r="C48" s="223">
        <v>0</v>
      </c>
      <c r="D48" s="121">
        <v>0</v>
      </c>
      <c r="E48" s="121">
        <v>0</v>
      </c>
      <c r="F48" s="121">
        <v>0</v>
      </c>
      <c r="G48" s="121">
        <v>0</v>
      </c>
      <c r="H48" s="224">
        <v>0</v>
      </c>
      <c r="I48" s="250">
        <f t="shared" si="0"/>
        <v>0</v>
      </c>
      <c r="J48" s="223">
        <v>0</v>
      </c>
      <c r="K48" s="121">
        <v>0</v>
      </c>
      <c r="L48" s="121">
        <v>0</v>
      </c>
      <c r="M48" s="121">
        <v>0</v>
      </c>
      <c r="N48" s="121">
        <v>0</v>
      </c>
      <c r="O48" s="224">
        <v>0</v>
      </c>
      <c r="P48" s="250">
        <f t="shared" si="1"/>
        <v>0</v>
      </c>
      <c r="Q48" s="241">
        <v>0</v>
      </c>
      <c r="R48" s="106">
        <v>0</v>
      </c>
      <c r="S48" s="106">
        <v>0</v>
      </c>
      <c r="T48" s="106">
        <v>0</v>
      </c>
      <c r="U48" s="106">
        <v>0</v>
      </c>
      <c r="V48" s="242">
        <v>0</v>
      </c>
      <c r="W48" s="235">
        <v>0</v>
      </c>
      <c r="X48" s="109">
        <v>0</v>
      </c>
      <c r="Y48" s="109">
        <v>0</v>
      </c>
      <c r="Z48" s="109">
        <v>0</v>
      </c>
      <c r="AA48" s="109">
        <v>0</v>
      </c>
      <c r="AB48" s="236">
        <v>0</v>
      </c>
      <c r="AC48" s="233">
        <f t="shared" si="2"/>
        <v>0</v>
      </c>
      <c r="AD48" s="109" t="e">
        <f t="shared" si="3"/>
        <v>#DIV/0!</v>
      </c>
      <c r="AE48" s="7">
        <f t="shared" si="4"/>
        <v>0</v>
      </c>
      <c r="AF48" s="109" t="e">
        <f t="shared" si="5"/>
        <v>#DIV/0!</v>
      </c>
      <c r="AG48" s="109">
        <f t="shared" si="6"/>
        <v>0</v>
      </c>
      <c r="AH48" s="109">
        <f t="shared" si="6"/>
        <v>0</v>
      </c>
      <c r="AI48" s="109">
        <f t="shared" si="7"/>
        <v>0</v>
      </c>
      <c r="AJ48" s="109">
        <f t="shared" si="7"/>
        <v>0</v>
      </c>
      <c r="AK48" s="236" t="e">
        <f t="shared" si="8"/>
        <v>#DIV/0!</v>
      </c>
      <c r="AL48" s="71"/>
      <c r="AP48" s="28"/>
      <c r="AQ48" s="28"/>
    </row>
    <row r="49" spans="1:43">
      <c r="A49" s="48"/>
      <c r="B49" s="211" t="s">
        <v>105</v>
      </c>
      <c r="C49" s="221">
        <f t="shared" ref="C49:AC49" si="12">C48</f>
        <v>0</v>
      </c>
      <c r="D49" s="50">
        <f t="shared" si="12"/>
        <v>0</v>
      </c>
      <c r="E49" s="50">
        <f t="shared" si="12"/>
        <v>0</v>
      </c>
      <c r="F49" s="50">
        <f t="shared" si="12"/>
        <v>0</v>
      </c>
      <c r="G49" s="50">
        <f t="shared" si="12"/>
        <v>0</v>
      </c>
      <c r="H49" s="222">
        <f t="shared" si="12"/>
        <v>0</v>
      </c>
      <c r="I49" s="222">
        <f t="shared" si="12"/>
        <v>0</v>
      </c>
      <c r="J49" s="221">
        <f t="shared" si="12"/>
        <v>0</v>
      </c>
      <c r="K49" s="50">
        <f t="shared" si="12"/>
        <v>0</v>
      </c>
      <c r="L49" s="50">
        <f t="shared" si="12"/>
        <v>0</v>
      </c>
      <c r="M49" s="50">
        <f t="shared" si="12"/>
        <v>0</v>
      </c>
      <c r="N49" s="50">
        <f t="shared" si="12"/>
        <v>0</v>
      </c>
      <c r="O49" s="222">
        <f t="shared" si="12"/>
        <v>0</v>
      </c>
      <c r="P49" s="222">
        <f t="shared" si="12"/>
        <v>0</v>
      </c>
      <c r="Q49" s="221">
        <f t="shared" si="12"/>
        <v>0</v>
      </c>
      <c r="R49" s="50">
        <f t="shared" si="12"/>
        <v>0</v>
      </c>
      <c r="S49" s="50">
        <f t="shared" si="12"/>
        <v>0</v>
      </c>
      <c r="T49" s="50">
        <f t="shared" si="12"/>
        <v>0</v>
      </c>
      <c r="U49" s="50">
        <f t="shared" si="12"/>
        <v>0</v>
      </c>
      <c r="V49" s="222">
        <f t="shared" si="12"/>
        <v>0</v>
      </c>
      <c r="W49" s="221">
        <f t="shared" si="12"/>
        <v>0</v>
      </c>
      <c r="X49" s="50">
        <f t="shared" si="12"/>
        <v>0</v>
      </c>
      <c r="Y49" s="50">
        <f t="shared" si="12"/>
        <v>0</v>
      </c>
      <c r="Z49" s="50">
        <f t="shared" si="12"/>
        <v>0</v>
      </c>
      <c r="AA49" s="50">
        <f t="shared" si="12"/>
        <v>0</v>
      </c>
      <c r="AB49" s="222">
        <f t="shared" si="12"/>
        <v>0</v>
      </c>
      <c r="AC49" s="222">
        <f t="shared" si="12"/>
        <v>0</v>
      </c>
      <c r="AD49" s="50" t="e">
        <f t="shared" si="3"/>
        <v>#DIV/0!</v>
      </c>
      <c r="AE49" s="222">
        <f>AE48</f>
        <v>0</v>
      </c>
      <c r="AF49" s="50" t="e">
        <f t="shared" si="5"/>
        <v>#DIV/0!</v>
      </c>
      <c r="AG49" s="50">
        <f t="shared" si="6"/>
        <v>0</v>
      </c>
      <c r="AH49" s="50">
        <f t="shared" si="6"/>
        <v>0</v>
      </c>
      <c r="AI49" s="50">
        <f t="shared" si="7"/>
        <v>0</v>
      </c>
      <c r="AJ49" s="50">
        <f t="shared" si="7"/>
        <v>0</v>
      </c>
      <c r="AK49" s="222" t="e">
        <f t="shared" si="8"/>
        <v>#DIV/0!</v>
      </c>
      <c r="AP49" s="28"/>
      <c r="AQ49" s="28"/>
    </row>
    <row r="50" spans="1:43">
      <c r="A50" s="107">
        <v>38</v>
      </c>
      <c r="B50" s="284" t="s">
        <v>106</v>
      </c>
      <c r="C50" s="219">
        <v>0</v>
      </c>
      <c r="D50" s="115">
        <v>0</v>
      </c>
      <c r="E50" s="115">
        <v>0</v>
      </c>
      <c r="F50" s="115">
        <v>0</v>
      </c>
      <c r="G50" s="115">
        <v>0</v>
      </c>
      <c r="H50" s="220">
        <v>0</v>
      </c>
      <c r="I50" s="250">
        <f t="shared" ref="I50:I52" si="13">D50+F50+H50</f>
        <v>0</v>
      </c>
      <c r="J50" s="219">
        <v>0</v>
      </c>
      <c r="K50" s="115">
        <v>0</v>
      </c>
      <c r="L50" s="115">
        <v>0</v>
      </c>
      <c r="M50" s="115">
        <v>0</v>
      </c>
      <c r="N50" s="115">
        <v>0</v>
      </c>
      <c r="O50" s="220">
        <v>0</v>
      </c>
      <c r="P50" s="250">
        <f t="shared" ref="P50:P52" si="14">K50+M50+O50</f>
        <v>0</v>
      </c>
      <c r="Q50" s="241">
        <v>0</v>
      </c>
      <c r="R50" s="106">
        <v>0</v>
      </c>
      <c r="S50" s="106">
        <v>0</v>
      </c>
      <c r="T50" s="106">
        <v>0</v>
      </c>
      <c r="U50" s="106">
        <v>0</v>
      </c>
      <c r="V50" s="242">
        <v>0</v>
      </c>
      <c r="W50" s="235">
        <v>0</v>
      </c>
      <c r="X50" s="109">
        <v>0</v>
      </c>
      <c r="Y50" s="109">
        <v>0</v>
      </c>
      <c r="Z50" s="109">
        <v>0</v>
      </c>
      <c r="AA50" s="109">
        <v>0</v>
      </c>
      <c r="AB50" s="236">
        <v>0</v>
      </c>
      <c r="AC50" s="233">
        <f t="shared" ref="AC50:AC52" si="15">R50+T50+V50</f>
        <v>0</v>
      </c>
      <c r="AD50" s="7" t="e">
        <f t="shared" si="3"/>
        <v>#DIV/0!</v>
      </c>
      <c r="AE50" s="7">
        <f t="shared" ref="AE50:AE52" si="16">X50+Z50+AB50</f>
        <v>0</v>
      </c>
      <c r="AF50" s="7" t="e">
        <f t="shared" si="5"/>
        <v>#DIV/0!</v>
      </c>
      <c r="AG50" s="7">
        <f t="shared" si="6"/>
        <v>0</v>
      </c>
      <c r="AH50" s="7">
        <f t="shared" si="6"/>
        <v>0</v>
      </c>
      <c r="AI50" s="7">
        <f t="shared" si="7"/>
        <v>0</v>
      </c>
      <c r="AJ50" s="7">
        <f t="shared" si="7"/>
        <v>0</v>
      </c>
      <c r="AK50" s="234" t="e">
        <f t="shared" si="8"/>
        <v>#DIV/0!</v>
      </c>
      <c r="AP50" s="28"/>
      <c r="AQ50" s="28"/>
    </row>
    <row r="51" spans="1:43">
      <c r="A51" s="107">
        <v>39</v>
      </c>
      <c r="B51" s="284" t="s">
        <v>107</v>
      </c>
      <c r="C51" s="219">
        <v>0</v>
      </c>
      <c r="D51" s="115">
        <v>0</v>
      </c>
      <c r="E51" s="115">
        <v>0</v>
      </c>
      <c r="F51" s="115">
        <v>0</v>
      </c>
      <c r="G51" s="115">
        <v>0</v>
      </c>
      <c r="H51" s="220">
        <v>0</v>
      </c>
      <c r="I51" s="250">
        <f t="shared" si="13"/>
        <v>0</v>
      </c>
      <c r="J51" s="219">
        <v>0</v>
      </c>
      <c r="K51" s="115">
        <v>0</v>
      </c>
      <c r="L51" s="115">
        <v>0</v>
      </c>
      <c r="M51" s="115">
        <v>0</v>
      </c>
      <c r="N51" s="115">
        <v>0</v>
      </c>
      <c r="O51" s="220">
        <v>0</v>
      </c>
      <c r="P51" s="250">
        <f t="shared" si="14"/>
        <v>0</v>
      </c>
      <c r="Q51" s="241">
        <v>0</v>
      </c>
      <c r="R51" s="106">
        <v>0</v>
      </c>
      <c r="S51" s="106">
        <v>0</v>
      </c>
      <c r="T51" s="106">
        <v>0</v>
      </c>
      <c r="U51" s="106">
        <v>0</v>
      </c>
      <c r="V51" s="242">
        <v>0</v>
      </c>
      <c r="W51" s="235">
        <v>0</v>
      </c>
      <c r="X51" s="109">
        <v>0</v>
      </c>
      <c r="Y51" s="109">
        <v>0</v>
      </c>
      <c r="Z51" s="109">
        <v>0</v>
      </c>
      <c r="AA51" s="109">
        <v>0</v>
      </c>
      <c r="AB51" s="236">
        <v>0</v>
      </c>
      <c r="AC51" s="233">
        <f t="shared" si="15"/>
        <v>0</v>
      </c>
      <c r="AD51" s="7" t="e">
        <f t="shared" si="3"/>
        <v>#DIV/0!</v>
      </c>
      <c r="AE51" s="7">
        <f t="shared" si="16"/>
        <v>0</v>
      </c>
      <c r="AF51" s="7" t="e">
        <f t="shared" si="5"/>
        <v>#DIV/0!</v>
      </c>
      <c r="AG51" s="7">
        <f t="shared" si="6"/>
        <v>0</v>
      </c>
      <c r="AH51" s="7">
        <f t="shared" si="6"/>
        <v>0</v>
      </c>
      <c r="AI51" s="7">
        <f t="shared" si="7"/>
        <v>0</v>
      </c>
      <c r="AJ51" s="7">
        <f t="shared" si="7"/>
        <v>0</v>
      </c>
      <c r="AK51" s="234" t="e">
        <f t="shared" si="8"/>
        <v>#DIV/0!</v>
      </c>
      <c r="AP51" s="28"/>
      <c r="AQ51" s="28"/>
    </row>
    <row r="52" spans="1:43">
      <c r="A52" s="107">
        <v>40</v>
      </c>
      <c r="B52" s="284" t="s">
        <v>108</v>
      </c>
      <c r="C52" s="219">
        <v>0</v>
      </c>
      <c r="D52" s="115">
        <v>0</v>
      </c>
      <c r="E52" s="115">
        <v>0</v>
      </c>
      <c r="F52" s="115">
        <v>0</v>
      </c>
      <c r="G52" s="115">
        <v>0</v>
      </c>
      <c r="H52" s="220">
        <v>0</v>
      </c>
      <c r="I52" s="250">
        <f t="shared" si="13"/>
        <v>0</v>
      </c>
      <c r="J52" s="219">
        <v>0</v>
      </c>
      <c r="K52" s="115">
        <v>0</v>
      </c>
      <c r="L52" s="115">
        <v>0</v>
      </c>
      <c r="M52" s="115">
        <v>0</v>
      </c>
      <c r="N52" s="115">
        <v>0</v>
      </c>
      <c r="O52" s="220">
        <v>0</v>
      </c>
      <c r="P52" s="250">
        <f t="shared" si="14"/>
        <v>0</v>
      </c>
      <c r="Q52" s="241">
        <v>0</v>
      </c>
      <c r="R52" s="106">
        <v>0</v>
      </c>
      <c r="S52" s="106">
        <v>0</v>
      </c>
      <c r="T52" s="106">
        <v>0</v>
      </c>
      <c r="U52" s="106">
        <v>0</v>
      </c>
      <c r="V52" s="242">
        <v>0</v>
      </c>
      <c r="W52" s="235">
        <v>0</v>
      </c>
      <c r="X52" s="109">
        <v>0</v>
      </c>
      <c r="Y52" s="109">
        <v>0</v>
      </c>
      <c r="Z52" s="109">
        <v>0</v>
      </c>
      <c r="AA52" s="109">
        <v>0</v>
      </c>
      <c r="AB52" s="236">
        <v>0</v>
      </c>
      <c r="AC52" s="233">
        <f t="shared" si="15"/>
        <v>0</v>
      </c>
      <c r="AD52" s="7" t="e">
        <f t="shared" si="3"/>
        <v>#DIV/0!</v>
      </c>
      <c r="AE52" s="7">
        <f t="shared" si="16"/>
        <v>0</v>
      </c>
      <c r="AF52" s="7" t="e">
        <f t="shared" si="5"/>
        <v>#DIV/0!</v>
      </c>
      <c r="AG52" s="7">
        <f t="shared" si="6"/>
        <v>0</v>
      </c>
      <c r="AH52" s="7">
        <f t="shared" si="6"/>
        <v>0</v>
      </c>
      <c r="AI52" s="7">
        <f t="shared" si="7"/>
        <v>0</v>
      </c>
      <c r="AJ52" s="7">
        <f t="shared" si="7"/>
        <v>0</v>
      </c>
      <c r="AK52" s="234" t="e">
        <f t="shared" si="8"/>
        <v>#DIV/0!</v>
      </c>
      <c r="AP52" s="28"/>
      <c r="AQ52" s="28"/>
    </row>
    <row r="53" spans="1:43">
      <c r="A53" s="48"/>
      <c r="B53" s="211" t="s">
        <v>109</v>
      </c>
      <c r="C53" s="221">
        <f t="shared" ref="C53:AC53" si="17">SUM(C50:C52)</f>
        <v>0</v>
      </c>
      <c r="D53" s="50">
        <f t="shared" si="17"/>
        <v>0</v>
      </c>
      <c r="E53" s="50">
        <f t="shared" si="17"/>
        <v>0</v>
      </c>
      <c r="F53" s="50">
        <f t="shared" si="17"/>
        <v>0</v>
      </c>
      <c r="G53" s="50">
        <f t="shared" si="17"/>
        <v>0</v>
      </c>
      <c r="H53" s="222">
        <f t="shared" si="17"/>
        <v>0</v>
      </c>
      <c r="I53" s="222">
        <f t="shared" si="17"/>
        <v>0</v>
      </c>
      <c r="J53" s="221">
        <f t="shared" si="17"/>
        <v>0</v>
      </c>
      <c r="K53" s="50">
        <f t="shared" si="17"/>
        <v>0</v>
      </c>
      <c r="L53" s="50">
        <f t="shared" si="17"/>
        <v>0</v>
      </c>
      <c r="M53" s="50">
        <f t="shared" si="17"/>
        <v>0</v>
      </c>
      <c r="N53" s="50">
        <f t="shared" si="17"/>
        <v>0</v>
      </c>
      <c r="O53" s="222">
        <f t="shared" si="17"/>
        <v>0</v>
      </c>
      <c r="P53" s="222">
        <f t="shared" si="17"/>
        <v>0</v>
      </c>
      <c r="Q53" s="221">
        <f t="shared" si="17"/>
        <v>0</v>
      </c>
      <c r="R53" s="50">
        <f t="shared" si="17"/>
        <v>0</v>
      </c>
      <c r="S53" s="50">
        <f t="shared" si="17"/>
        <v>0</v>
      </c>
      <c r="T53" s="50">
        <f t="shared" si="17"/>
        <v>0</v>
      </c>
      <c r="U53" s="50">
        <f t="shared" si="17"/>
        <v>0</v>
      </c>
      <c r="V53" s="222">
        <f t="shared" si="17"/>
        <v>0</v>
      </c>
      <c r="W53" s="221">
        <f t="shared" si="17"/>
        <v>0</v>
      </c>
      <c r="X53" s="50">
        <f t="shared" si="17"/>
        <v>0</v>
      </c>
      <c r="Y53" s="50">
        <f t="shared" si="17"/>
        <v>0</v>
      </c>
      <c r="Z53" s="50">
        <f t="shared" si="17"/>
        <v>0</v>
      </c>
      <c r="AA53" s="50">
        <f t="shared" si="17"/>
        <v>0</v>
      </c>
      <c r="AB53" s="222">
        <f t="shared" si="17"/>
        <v>0</v>
      </c>
      <c r="AC53" s="222">
        <f t="shared" si="17"/>
        <v>0</v>
      </c>
      <c r="AD53" s="50" t="e">
        <f t="shared" si="3"/>
        <v>#DIV/0!</v>
      </c>
      <c r="AE53" s="222">
        <f>SUM(AE50:AE52)</f>
        <v>0</v>
      </c>
      <c r="AF53" s="50" t="e">
        <f t="shared" si="5"/>
        <v>#DIV/0!</v>
      </c>
      <c r="AG53" s="50">
        <f t="shared" si="6"/>
        <v>0</v>
      </c>
      <c r="AH53" s="50">
        <f t="shared" si="6"/>
        <v>0</v>
      </c>
      <c r="AI53" s="50">
        <f t="shared" si="7"/>
        <v>0</v>
      </c>
      <c r="AJ53" s="50">
        <f t="shared" si="7"/>
        <v>0</v>
      </c>
      <c r="AK53" s="222" t="e">
        <f t="shared" si="8"/>
        <v>#DIV/0!</v>
      </c>
      <c r="AP53" s="28"/>
      <c r="AQ53" s="28"/>
    </row>
    <row r="54" spans="1:43">
      <c r="A54" s="5">
        <v>41</v>
      </c>
      <c r="B54" s="283" t="s">
        <v>110</v>
      </c>
      <c r="C54" s="223">
        <v>21910</v>
      </c>
      <c r="D54" s="121">
        <v>25791.4</v>
      </c>
      <c r="E54" s="121">
        <v>15</v>
      </c>
      <c r="F54" s="121">
        <v>15</v>
      </c>
      <c r="G54" s="121">
        <v>200</v>
      </c>
      <c r="H54" s="224">
        <v>200</v>
      </c>
      <c r="I54" s="250">
        <f t="shared" si="0"/>
        <v>26006.400000000001</v>
      </c>
      <c r="J54" s="223">
        <v>11960</v>
      </c>
      <c r="K54" s="121">
        <v>11146</v>
      </c>
      <c r="L54" s="121">
        <v>0</v>
      </c>
      <c r="M54" s="121">
        <v>0</v>
      </c>
      <c r="N54" s="121">
        <v>0</v>
      </c>
      <c r="O54" s="224">
        <v>0</v>
      </c>
      <c r="P54" s="250">
        <f t="shared" si="1"/>
        <v>11146</v>
      </c>
      <c r="Q54" s="239">
        <v>26495</v>
      </c>
      <c r="R54" s="52">
        <v>26027.32</v>
      </c>
      <c r="S54" s="52">
        <v>1</v>
      </c>
      <c r="T54" s="52">
        <v>0.08</v>
      </c>
      <c r="U54" s="52">
        <v>6</v>
      </c>
      <c r="V54" s="240">
        <v>1.98</v>
      </c>
      <c r="W54" s="243">
        <v>3019</v>
      </c>
      <c r="X54" s="55">
        <v>3139.23</v>
      </c>
      <c r="Y54" s="55">
        <v>0</v>
      </c>
      <c r="Z54" s="55">
        <v>0</v>
      </c>
      <c r="AA54" s="55">
        <v>23</v>
      </c>
      <c r="AB54" s="244">
        <v>6.78</v>
      </c>
      <c r="AC54" s="233">
        <f t="shared" si="2"/>
        <v>26029.38</v>
      </c>
      <c r="AD54" s="7">
        <f t="shared" si="3"/>
        <v>100.08836286452565</v>
      </c>
      <c r="AE54" s="7">
        <f t="shared" si="4"/>
        <v>3146.01</v>
      </c>
      <c r="AF54" s="7">
        <f t="shared" si="5"/>
        <v>28.225462049165621</v>
      </c>
      <c r="AG54" s="7">
        <f t="shared" si="6"/>
        <v>34085</v>
      </c>
      <c r="AH54" s="7">
        <f t="shared" si="6"/>
        <v>37152.400000000001</v>
      </c>
      <c r="AI54" s="7">
        <f t="shared" si="7"/>
        <v>29544</v>
      </c>
      <c r="AJ54" s="7">
        <f t="shared" si="7"/>
        <v>29175.39</v>
      </c>
      <c r="AK54" s="234">
        <f t="shared" si="8"/>
        <v>78.528951023352462</v>
      </c>
      <c r="AP54" s="28"/>
      <c r="AQ54" s="28"/>
    </row>
    <row r="55" spans="1:43">
      <c r="A55" s="5">
        <v>42</v>
      </c>
      <c r="B55" s="283" t="s">
        <v>111</v>
      </c>
      <c r="C55" s="223">
        <v>0</v>
      </c>
      <c r="D55" s="121">
        <v>0</v>
      </c>
      <c r="E55" s="121">
        <v>0</v>
      </c>
      <c r="F55" s="121">
        <v>0</v>
      </c>
      <c r="G55" s="121">
        <v>0</v>
      </c>
      <c r="H55" s="224">
        <v>0</v>
      </c>
      <c r="I55" s="250">
        <f t="shared" si="0"/>
        <v>0</v>
      </c>
      <c r="J55" s="223">
        <v>0</v>
      </c>
      <c r="K55" s="121">
        <v>0</v>
      </c>
      <c r="L55" s="121">
        <v>0</v>
      </c>
      <c r="M55" s="121">
        <v>0</v>
      </c>
      <c r="N55" s="121">
        <v>0</v>
      </c>
      <c r="O55" s="224">
        <v>0</v>
      </c>
      <c r="P55" s="250">
        <f t="shared" si="1"/>
        <v>0</v>
      </c>
      <c r="Q55" s="239">
        <v>0</v>
      </c>
      <c r="R55" s="52">
        <v>0</v>
      </c>
      <c r="S55" s="52">
        <v>0</v>
      </c>
      <c r="T55" s="52">
        <v>0</v>
      </c>
      <c r="U55" s="52">
        <v>0</v>
      </c>
      <c r="V55" s="240">
        <v>0</v>
      </c>
      <c r="W55" s="243">
        <v>0</v>
      </c>
      <c r="X55" s="55">
        <v>0</v>
      </c>
      <c r="Y55" s="55">
        <v>0</v>
      </c>
      <c r="Z55" s="55">
        <v>0</v>
      </c>
      <c r="AA55" s="55">
        <v>0</v>
      </c>
      <c r="AB55" s="244">
        <v>0</v>
      </c>
      <c r="AC55" s="233">
        <f t="shared" si="2"/>
        <v>0</v>
      </c>
      <c r="AD55" s="7" t="e">
        <f t="shared" si="3"/>
        <v>#DIV/0!</v>
      </c>
      <c r="AE55" s="7">
        <f t="shared" si="4"/>
        <v>0</v>
      </c>
      <c r="AF55" s="7" t="e">
        <f t="shared" si="5"/>
        <v>#DIV/0!</v>
      </c>
      <c r="AG55" s="7">
        <f t="shared" si="6"/>
        <v>0</v>
      </c>
      <c r="AH55" s="7">
        <f t="shared" si="6"/>
        <v>0</v>
      </c>
      <c r="AI55" s="7">
        <f t="shared" si="7"/>
        <v>0</v>
      </c>
      <c r="AJ55" s="7">
        <f t="shared" si="7"/>
        <v>0</v>
      </c>
      <c r="AK55" s="234" t="e">
        <f t="shared" si="8"/>
        <v>#DIV/0!</v>
      </c>
      <c r="AP55" s="28"/>
      <c r="AQ55" s="28"/>
    </row>
    <row r="56" spans="1:43">
      <c r="A56" s="23" t="s">
        <v>112</v>
      </c>
      <c r="B56" s="211" t="s">
        <v>113</v>
      </c>
      <c r="C56" s="225">
        <f t="shared" ref="C56:AE56" si="18">C54+C55</f>
        <v>21910</v>
      </c>
      <c r="D56" s="105">
        <f t="shared" si="18"/>
        <v>25791.4</v>
      </c>
      <c r="E56" s="105">
        <f t="shared" si="18"/>
        <v>15</v>
      </c>
      <c r="F56" s="105">
        <f t="shared" si="18"/>
        <v>15</v>
      </c>
      <c r="G56" s="105">
        <f t="shared" si="18"/>
        <v>200</v>
      </c>
      <c r="H56" s="226">
        <f t="shared" si="18"/>
        <v>200</v>
      </c>
      <c r="I56" s="226">
        <f t="shared" si="18"/>
        <v>26006.400000000001</v>
      </c>
      <c r="J56" s="225">
        <f t="shared" si="18"/>
        <v>11960</v>
      </c>
      <c r="K56" s="105">
        <f t="shared" si="18"/>
        <v>11146</v>
      </c>
      <c r="L56" s="105">
        <f t="shared" si="18"/>
        <v>0</v>
      </c>
      <c r="M56" s="105">
        <f t="shared" si="18"/>
        <v>0</v>
      </c>
      <c r="N56" s="105">
        <f t="shared" si="18"/>
        <v>0</v>
      </c>
      <c r="O56" s="226">
        <f t="shared" si="18"/>
        <v>0</v>
      </c>
      <c r="P56" s="226">
        <f t="shared" si="18"/>
        <v>11146</v>
      </c>
      <c r="Q56" s="225">
        <f t="shared" si="18"/>
        <v>26495</v>
      </c>
      <c r="R56" s="105">
        <f t="shared" si="18"/>
        <v>26027.32</v>
      </c>
      <c r="S56" s="105">
        <f t="shared" si="18"/>
        <v>1</v>
      </c>
      <c r="T56" s="105">
        <f t="shared" si="18"/>
        <v>0.08</v>
      </c>
      <c r="U56" s="105">
        <f t="shared" si="18"/>
        <v>6</v>
      </c>
      <c r="V56" s="226">
        <f t="shared" si="18"/>
        <v>1.98</v>
      </c>
      <c r="W56" s="225">
        <f t="shared" si="18"/>
        <v>3019</v>
      </c>
      <c r="X56" s="105">
        <f t="shared" si="18"/>
        <v>3139.23</v>
      </c>
      <c r="Y56" s="105">
        <f t="shared" si="18"/>
        <v>0</v>
      </c>
      <c r="Z56" s="105">
        <f t="shared" si="18"/>
        <v>0</v>
      </c>
      <c r="AA56" s="105">
        <f t="shared" si="18"/>
        <v>23</v>
      </c>
      <c r="AB56" s="226">
        <f t="shared" si="18"/>
        <v>6.78</v>
      </c>
      <c r="AC56" s="226">
        <f t="shared" si="18"/>
        <v>26029.38</v>
      </c>
      <c r="AD56" s="105">
        <f t="shared" si="3"/>
        <v>100.08836286452565</v>
      </c>
      <c r="AE56" s="226">
        <f t="shared" si="18"/>
        <v>3146.01</v>
      </c>
      <c r="AF56" s="105">
        <f t="shared" si="5"/>
        <v>28.225462049165621</v>
      </c>
      <c r="AG56" s="105">
        <f t="shared" si="6"/>
        <v>34085</v>
      </c>
      <c r="AH56" s="105">
        <f t="shared" si="6"/>
        <v>37152.400000000001</v>
      </c>
      <c r="AI56" s="105">
        <f t="shared" si="7"/>
        <v>29544</v>
      </c>
      <c r="AJ56" s="105">
        <f t="shared" si="7"/>
        <v>29175.39</v>
      </c>
      <c r="AK56" s="226">
        <f t="shared" si="8"/>
        <v>78.528951023352462</v>
      </c>
      <c r="AP56" s="28"/>
      <c r="AQ56" s="28"/>
    </row>
    <row r="57" spans="1:43">
      <c r="A57" s="5">
        <v>43</v>
      </c>
      <c r="B57" s="283" t="s">
        <v>114</v>
      </c>
      <c r="C57" s="223">
        <v>57388</v>
      </c>
      <c r="D57" s="121">
        <v>44365.2</v>
      </c>
      <c r="E57" s="121">
        <v>0</v>
      </c>
      <c r="F57" s="121">
        <v>0</v>
      </c>
      <c r="G57" s="121">
        <v>100</v>
      </c>
      <c r="H57" s="224">
        <v>100</v>
      </c>
      <c r="I57" s="250">
        <f t="shared" si="0"/>
        <v>44465.2</v>
      </c>
      <c r="J57" s="223">
        <v>43568</v>
      </c>
      <c r="K57" s="126">
        <v>23943</v>
      </c>
      <c r="L57" s="126">
        <v>0</v>
      </c>
      <c r="M57" s="126">
        <v>0</v>
      </c>
      <c r="N57" s="126">
        <v>0</v>
      </c>
      <c r="O57" s="232">
        <v>0</v>
      </c>
      <c r="P57" s="250">
        <f t="shared" si="1"/>
        <v>23943</v>
      </c>
      <c r="Q57" s="243">
        <v>92978</v>
      </c>
      <c r="R57" s="55">
        <v>41144.65</v>
      </c>
      <c r="S57" s="55">
        <v>0</v>
      </c>
      <c r="T57" s="55">
        <v>0</v>
      </c>
      <c r="U57" s="55">
        <v>0</v>
      </c>
      <c r="V57" s="244">
        <v>0</v>
      </c>
      <c r="W57" s="243">
        <v>61172</v>
      </c>
      <c r="X57" s="55">
        <v>28821</v>
      </c>
      <c r="Y57" s="55">
        <v>0</v>
      </c>
      <c r="Z57" s="55">
        <v>0</v>
      </c>
      <c r="AA57" s="55">
        <v>0</v>
      </c>
      <c r="AB57" s="244">
        <v>0</v>
      </c>
      <c r="AC57" s="233">
        <f t="shared" si="2"/>
        <v>41144.65</v>
      </c>
      <c r="AD57" s="55">
        <f t="shared" si="3"/>
        <v>92.532249939278373</v>
      </c>
      <c r="AE57" s="7">
        <f t="shared" si="4"/>
        <v>28821</v>
      </c>
      <c r="AF57" s="55">
        <f t="shared" si="5"/>
        <v>120.37338679363488</v>
      </c>
      <c r="AG57" s="55">
        <f t="shared" si="6"/>
        <v>101056</v>
      </c>
      <c r="AH57" s="55">
        <f t="shared" si="6"/>
        <v>68408.2</v>
      </c>
      <c r="AI57" s="55">
        <f t="shared" si="7"/>
        <v>154150</v>
      </c>
      <c r="AJ57" s="55">
        <f t="shared" si="7"/>
        <v>69965.649999999994</v>
      </c>
      <c r="AK57" s="244">
        <f t="shared" si="8"/>
        <v>102.27670074640174</v>
      </c>
      <c r="AL57" s="133"/>
      <c r="AM57" s="133"/>
      <c r="AP57" s="28"/>
      <c r="AQ57" s="28"/>
    </row>
    <row r="58" spans="1:43">
      <c r="A58" s="23" t="s">
        <v>115</v>
      </c>
      <c r="B58" s="211" t="s">
        <v>116</v>
      </c>
      <c r="C58" s="221">
        <f t="shared" ref="C58:AE58" si="19">C57</f>
        <v>57388</v>
      </c>
      <c r="D58" s="50">
        <f t="shared" si="19"/>
        <v>44365.2</v>
      </c>
      <c r="E58" s="50">
        <f t="shared" si="19"/>
        <v>0</v>
      </c>
      <c r="F58" s="50">
        <f t="shared" si="19"/>
        <v>0</v>
      </c>
      <c r="G58" s="50">
        <f t="shared" si="19"/>
        <v>100</v>
      </c>
      <c r="H58" s="222">
        <f t="shared" si="19"/>
        <v>100</v>
      </c>
      <c r="I58" s="222">
        <f t="shared" si="19"/>
        <v>44465.2</v>
      </c>
      <c r="J58" s="221">
        <f t="shared" si="19"/>
        <v>43568</v>
      </c>
      <c r="K58" s="50">
        <f t="shared" si="19"/>
        <v>23943</v>
      </c>
      <c r="L58" s="50">
        <f t="shared" si="19"/>
        <v>0</v>
      </c>
      <c r="M58" s="50">
        <f t="shared" si="19"/>
        <v>0</v>
      </c>
      <c r="N58" s="50">
        <f t="shared" si="19"/>
        <v>0</v>
      </c>
      <c r="O58" s="222">
        <f t="shared" si="19"/>
        <v>0</v>
      </c>
      <c r="P58" s="222">
        <f t="shared" si="19"/>
        <v>23943</v>
      </c>
      <c r="Q58" s="221">
        <f t="shared" si="19"/>
        <v>92978</v>
      </c>
      <c r="R58" s="50">
        <f t="shared" si="19"/>
        <v>41144.65</v>
      </c>
      <c r="S58" s="50">
        <f t="shared" si="19"/>
        <v>0</v>
      </c>
      <c r="T58" s="50">
        <f t="shared" si="19"/>
        <v>0</v>
      </c>
      <c r="U58" s="50">
        <f t="shared" si="19"/>
        <v>0</v>
      </c>
      <c r="V58" s="222">
        <f t="shared" si="19"/>
        <v>0</v>
      </c>
      <c r="W58" s="221">
        <f t="shared" si="19"/>
        <v>61172</v>
      </c>
      <c r="X58" s="50">
        <f t="shared" si="19"/>
        <v>28821</v>
      </c>
      <c r="Y58" s="50">
        <f t="shared" si="19"/>
        <v>0</v>
      </c>
      <c r="Z58" s="50">
        <f t="shared" si="19"/>
        <v>0</v>
      </c>
      <c r="AA58" s="50">
        <f t="shared" si="19"/>
        <v>0</v>
      </c>
      <c r="AB58" s="222">
        <f t="shared" si="19"/>
        <v>0</v>
      </c>
      <c r="AC58" s="222">
        <f t="shared" si="19"/>
        <v>41144.65</v>
      </c>
      <c r="AD58" s="50">
        <f t="shared" si="3"/>
        <v>92.532249939278373</v>
      </c>
      <c r="AE58" s="222">
        <f t="shared" si="19"/>
        <v>28821</v>
      </c>
      <c r="AF58" s="50">
        <f t="shared" si="5"/>
        <v>120.37338679363488</v>
      </c>
      <c r="AG58" s="50">
        <f t="shared" si="6"/>
        <v>101056</v>
      </c>
      <c r="AH58" s="50">
        <f t="shared" si="6"/>
        <v>68408.2</v>
      </c>
      <c r="AI58" s="50">
        <f t="shared" si="7"/>
        <v>154150</v>
      </c>
      <c r="AJ58" s="50">
        <f t="shared" si="7"/>
        <v>69965.649999999994</v>
      </c>
      <c r="AK58" s="222">
        <f t="shared" si="8"/>
        <v>102.27670074640174</v>
      </c>
      <c r="AP58" s="28"/>
      <c r="AQ58" s="28"/>
    </row>
    <row r="59" spans="1:43">
      <c r="A59" s="25" t="s">
        <v>117</v>
      </c>
      <c r="B59" s="215" t="s">
        <v>118</v>
      </c>
      <c r="C59" s="227">
        <f t="shared" ref="C59:AC59" si="20">C67</f>
        <v>0</v>
      </c>
      <c r="D59" s="227">
        <f t="shared" si="20"/>
        <v>0</v>
      </c>
      <c r="E59" s="227">
        <f t="shared" si="20"/>
        <v>0</v>
      </c>
      <c r="F59" s="227">
        <f t="shared" si="20"/>
        <v>0</v>
      </c>
      <c r="G59" s="227">
        <f t="shared" si="20"/>
        <v>0</v>
      </c>
      <c r="H59" s="227">
        <f t="shared" si="20"/>
        <v>0</v>
      </c>
      <c r="I59" s="227">
        <f t="shared" si="20"/>
        <v>0</v>
      </c>
      <c r="J59" s="227">
        <f t="shared" si="20"/>
        <v>0</v>
      </c>
      <c r="K59" s="227">
        <f t="shared" si="20"/>
        <v>0</v>
      </c>
      <c r="L59" s="227">
        <f t="shared" si="20"/>
        <v>0</v>
      </c>
      <c r="M59" s="227">
        <f t="shared" si="20"/>
        <v>0</v>
      </c>
      <c r="N59" s="227">
        <f t="shared" si="20"/>
        <v>0</v>
      </c>
      <c r="O59" s="227">
        <f t="shared" si="20"/>
        <v>0</v>
      </c>
      <c r="P59" s="227">
        <f t="shared" si="20"/>
        <v>0</v>
      </c>
      <c r="Q59" s="227">
        <f t="shared" si="20"/>
        <v>0</v>
      </c>
      <c r="R59" s="227">
        <f t="shared" si="20"/>
        <v>0</v>
      </c>
      <c r="S59" s="227">
        <f t="shared" si="20"/>
        <v>0</v>
      </c>
      <c r="T59" s="227">
        <f t="shared" si="20"/>
        <v>0</v>
      </c>
      <c r="U59" s="227">
        <f t="shared" si="20"/>
        <v>0</v>
      </c>
      <c r="V59" s="227">
        <f t="shared" si="20"/>
        <v>0</v>
      </c>
      <c r="W59" s="227">
        <f t="shared" si="20"/>
        <v>0</v>
      </c>
      <c r="X59" s="227">
        <f t="shared" si="20"/>
        <v>0</v>
      </c>
      <c r="Y59" s="227">
        <f t="shared" si="20"/>
        <v>0</v>
      </c>
      <c r="Z59" s="227">
        <f t="shared" si="20"/>
        <v>0</v>
      </c>
      <c r="AA59" s="227">
        <f t="shared" si="20"/>
        <v>0</v>
      </c>
      <c r="AB59" s="227">
        <f t="shared" si="20"/>
        <v>0</v>
      </c>
      <c r="AC59" s="227">
        <f t="shared" si="20"/>
        <v>0</v>
      </c>
      <c r="AD59" s="117" t="e">
        <f t="shared" si="3"/>
        <v>#DIV/0!</v>
      </c>
      <c r="AE59" s="7">
        <f t="shared" si="4"/>
        <v>0</v>
      </c>
      <c r="AF59" s="117" t="e">
        <f t="shared" si="5"/>
        <v>#DIV/0!</v>
      </c>
      <c r="AG59" s="117">
        <f t="shared" si="6"/>
        <v>0</v>
      </c>
      <c r="AH59" s="117">
        <f t="shared" si="6"/>
        <v>0</v>
      </c>
      <c r="AI59" s="117">
        <f t="shared" si="7"/>
        <v>0</v>
      </c>
      <c r="AJ59" s="117">
        <f t="shared" si="7"/>
        <v>0</v>
      </c>
      <c r="AK59" s="228" t="e">
        <f t="shared" si="8"/>
        <v>#DIV/0!</v>
      </c>
      <c r="AP59" s="28"/>
      <c r="AQ59" s="28"/>
    </row>
    <row r="60" spans="1:43">
      <c r="A60" s="23" t="s">
        <v>119</v>
      </c>
      <c r="B60" s="211" t="s">
        <v>120</v>
      </c>
      <c r="C60" s="221">
        <f t="shared" ref="C60:AE60" si="21">C59</f>
        <v>0</v>
      </c>
      <c r="D60" s="50">
        <f t="shared" si="21"/>
        <v>0</v>
      </c>
      <c r="E60" s="50">
        <f t="shared" si="21"/>
        <v>0</v>
      </c>
      <c r="F60" s="50">
        <f t="shared" si="21"/>
        <v>0</v>
      </c>
      <c r="G60" s="50">
        <f t="shared" si="21"/>
        <v>0</v>
      </c>
      <c r="H60" s="222">
        <f t="shared" si="21"/>
        <v>0</v>
      </c>
      <c r="I60" s="222">
        <f t="shared" si="21"/>
        <v>0</v>
      </c>
      <c r="J60" s="221">
        <f t="shared" si="21"/>
        <v>0</v>
      </c>
      <c r="K60" s="50">
        <f t="shared" si="21"/>
        <v>0</v>
      </c>
      <c r="L60" s="50">
        <f t="shared" si="21"/>
        <v>0</v>
      </c>
      <c r="M60" s="50">
        <f t="shared" si="21"/>
        <v>0</v>
      </c>
      <c r="N60" s="50">
        <f t="shared" si="21"/>
        <v>0</v>
      </c>
      <c r="O60" s="222">
        <f t="shared" si="21"/>
        <v>0</v>
      </c>
      <c r="P60" s="222">
        <f t="shared" si="21"/>
        <v>0</v>
      </c>
      <c r="Q60" s="221">
        <f t="shared" si="21"/>
        <v>0</v>
      </c>
      <c r="R60" s="50">
        <f t="shared" si="21"/>
        <v>0</v>
      </c>
      <c r="S60" s="50">
        <f t="shared" si="21"/>
        <v>0</v>
      </c>
      <c r="T60" s="50">
        <f t="shared" si="21"/>
        <v>0</v>
      </c>
      <c r="U60" s="50">
        <f t="shared" si="21"/>
        <v>0</v>
      </c>
      <c r="V60" s="222">
        <f t="shared" si="21"/>
        <v>0</v>
      </c>
      <c r="W60" s="221">
        <f t="shared" si="21"/>
        <v>0</v>
      </c>
      <c r="X60" s="50">
        <f t="shared" si="21"/>
        <v>0</v>
      </c>
      <c r="Y60" s="50">
        <f t="shared" si="21"/>
        <v>0</v>
      </c>
      <c r="Z60" s="50">
        <f t="shared" si="21"/>
        <v>0</v>
      </c>
      <c r="AA60" s="50">
        <f t="shared" si="21"/>
        <v>0</v>
      </c>
      <c r="AB60" s="222">
        <f t="shared" si="21"/>
        <v>0</v>
      </c>
      <c r="AC60" s="222">
        <f t="shared" si="21"/>
        <v>0</v>
      </c>
      <c r="AD60" s="50" t="e">
        <f t="shared" si="3"/>
        <v>#DIV/0!</v>
      </c>
      <c r="AE60" s="222">
        <f t="shared" si="21"/>
        <v>0</v>
      </c>
      <c r="AF60" s="50" t="e">
        <f t="shared" si="5"/>
        <v>#DIV/0!</v>
      </c>
      <c r="AG60" s="50">
        <f t="shared" si="6"/>
        <v>0</v>
      </c>
      <c r="AH60" s="50">
        <f t="shared" si="6"/>
        <v>0</v>
      </c>
      <c r="AI60" s="50">
        <f t="shared" si="7"/>
        <v>0</v>
      </c>
      <c r="AJ60" s="50">
        <f t="shared" si="7"/>
        <v>0</v>
      </c>
      <c r="AK60" s="222" t="e">
        <f t="shared" si="8"/>
        <v>#DIV/0!</v>
      </c>
      <c r="AP60" s="28"/>
      <c r="AQ60" s="28"/>
    </row>
    <row r="61" spans="1:43">
      <c r="A61" s="49"/>
      <c r="B61" s="216" t="s">
        <v>121</v>
      </c>
      <c r="C61" s="229">
        <f>C21+C38+C47+C49+C53+C56+C58+C60</f>
        <v>159946</v>
      </c>
      <c r="D61" s="230">
        <f t="shared" ref="D61:AE61" si="22">D21+D38+D47+D49+D53+D56+D58+D60</f>
        <v>158629.20000000001</v>
      </c>
      <c r="E61" s="230">
        <f t="shared" si="22"/>
        <v>125</v>
      </c>
      <c r="F61" s="230">
        <f t="shared" si="22"/>
        <v>109</v>
      </c>
      <c r="G61" s="230">
        <f t="shared" si="22"/>
        <v>605</v>
      </c>
      <c r="H61" s="231">
        <f t="shared" si="22"/>
        <v>575</v>
      </c>
      <c r="I61" s="231">
        <f t="shared" si="22"/>
        <v>159313.20000000001</v>
      </c>
      <c r="J61" s="229">
        <f t="shared" si="22"/>
        <v>99297</v>
      </c>
      <c r="K61" s="230">
        <f t="shared" si="22"/>
        <v>80613</v>
      </c>
      <c r="L61" s="230">
        <f t="shared" si="22"/>
        <v>10</v>
      </c>
      <c r="M61" s="230">
        <f t="shared" si="22"/>
        <v>9</v>
      </c>
      <c r="N61" s="230">
        <f t="shared" si="22"/>
        <v>60</v>
      </c>
      <c r="O61" s="231">
        <f t="shared" si="22"/>
        <v>60</v>
      </c>
      <c r="P61" s="231">
        <f t="shared" si="22"/>
        <v>80682</v>
      </c>
      <c r="Q61" s="229">
        <f t="shared" si="22"/>
        <v>173414</v>
      </c>
      <c r="R61" s="230">
        <f t="shared" si="22"/>
        <v>133344.70000000001</v>
      </c>
      <c r="S61" s="230">
        <f t="shared" si="22"/>
        <v>29</v>
      </c>
      <c r="T61" s="230">
        <f t="shared" si="22"/>
        <v>10.33</v>
      </c>
      <c r="U61" s="230">
        <f t="shared" si="22"/>
        <v>261</v>
      </c>
      <c r="V61" s="231">
        <f t="shared" si="22"/>
        <v>237.18999999999997</v>
      </c>
      <c r="W61" s="229">
        <f t="shared" si="22"/>
        <v>94117</v>
      </c>
      <c r="X61" s="230">
        <f t="shared" si="22"/>
        <v>75497.25</v>
      </c>
      <c r="Y61" s="230">
        <f t="shared" si="22"/>
        <v>45</v>
      </c>
      <c r="Z61" s="230">
        <f t="shared" si="22"/>
        <v>25.13</v>
      </c>
      <c r="AA61" s="230">
        <f t="shared" si="22"/>
        <v>307</v>
      </c>
      <c r="AB61" s="231">
        <f t="shared" si="22"/>
        <v>310.34999999999997</v>
      </c>
      <c r="AC61" s="231">
        <f t="shared" si="22"/>
        <v>133592.22</v>
      </c>
      <c r="AD61" s="230">
        <f t="shared" si="3"/>
        <v>83.855085454312629</v>
      </c>
      <c r="AE61" s="231">
        <f t="shared" si="22"/>
        <v>68999.500013438286</v>
      </c>
      <c r="AF61" s="230">
        <f t="shared" si="5"/>
        <v>93.989650727547669</v>
      </c>
      <c r="AG61" s="230">
        <f t="shared" si="6"/>
        <v>260043</v>
      </c>
      <c r="AH61" s="230">
        <f t="shared" si="6"/>
        <v>239995.2</v>
      </c>
      <c r="AI61" s="230">
        <f t="shared" si="7"/>
        <v>268173</v>
      </c>
      <c r="AJ61" s="230">
        <f t="shared" si="7"/>
        <v>209424.95</v>
      </c>
      <c r="AK61" s="231">
        <f t="shared" si="8"/>
        <v>87.262141076154847</v>
      </c>
      <c r="AL61" s="28"/>
      <c r="AP61" s="28"/>
      <c r="AQ61" s="28"/>
    </row>
    <row r="62" spans="1:43">
      <c r="A62" s="11"/>
      <c r="B62" s="11"/>
      <c r="C62" s="12"/>
      <c r="D62" s="12"/>
      <c r="E62" s="12"/>
      <c r="F62" s="12"/>
      <c r="G62" s="12"/>
      <c r="H62" s="12"/>
      <c r="I62" s="12"/>
      <c r="J62" s="12"/>
      <c r="K62" s="12"/>
      <c r="L62" s="12"/>
      <c r="M62" s="12"/>
      <c r="N62" s="12"/>
      <c r="O62" s="12"/>
      <c r="P62" s="12"/>
      <c r="Q62" s="12"/>
      <c r="R62" s="12"/>
      <c r="S62" s="12"/>
      <c r="T62" s="12"/>
      <c r="U62" s="12"/>
      <c r="V62" s="12"/>
      <c r="W62" s="12"/>
      <c r="X62" s="12"/>
      <c r="Y62" s="12"/>
      <c r="Z62" s="12"/>
      <c r="AA62" s="12"/>
      <c r="AB62" s="12"/>
      <c r="AC62" s="12"/>
      <c r="AD62" s="12"/>
      <c r="AE62" s="12"/>
      <c r="AF62" s="12"/>
      <c r="AG62" s="12"/>
      <c r="AH62" s="12"/>
      <c r="AI62" s="12"/>
      <c r="AJ62" s="12"/>
      <c r="AK62" s="12"/>
    </row>
    <row r="63" spans="1:43">
      <c r="A63" s="397" t="s">
        <v>118</v>
      </c>
      <c r="B63" s="397"/>
      <c r="C63" s="397"/>
      <c r="D63" s="397"/>
      <c r="E63" s="397"/>
      <c r="F63" s="397"/>
      <c r="G63" s="397"/>
      <c r="H63" s="397"/>
      <c r="I63" s="397"/>
      <c r="J63" s="397"/>
      <c r="K63" s="397"/>
      <c r="L63" s="397"/>
      <c r="M63" s="397"/>
      <c r="N63" s="397"/>
      <c r="O63" s="397"/>
      <c r="P63" s="397"/>
      <c r="Q63" s="397"/>
      <c r="R63" s="397"/>
      <c r="S63" s="397"/>
      <c r="T63" s="397"/>
      <c r="U63" s="397"/>
      <c r="V63" s="397"/>
      <c r="W63" s="397"/>
      <c r="X63" s="397"/>
      <c r="Y63" s="397"/>
      <c r="Z63" s="397"/>
      <c r="AA63" s="397"/>
      <c r="AB63" s="397"/>
      <c r="AC63" s="397"/>
      <c r="AD63" s="397"/>
      <c r="AE63" s="397"/>
      <c r="AF63" s="397"/>
      <c r="AG63" s="397"/>
      <c r="AH63" s="397"/>
      <c r="AI63" s="397"/>
      <c r="AJ63" s="397"/>
      <c r="AK63" s="397"/>
    </row>
    <row r="64" spans="1:43" ht="15">
      <c r="A64" s="13">
        <v>44</v>
      </c>
      <c r="B64" s="206" t="s">
        <v>122</v>
      </c>
      <c r="C64" s="122">
        <v>0</v>
      </c>
      <c r="D64" s="122">
        <v>0</v>
      </c>
      <c r="E64" s="122">
        <v>0</v>
      </c>
      <c r="F64" s="122">
        <v>0</v>
      </c>
      <c r="G64" s="122">
        <v>0</v>
      </c>
      <c r="H64" s="122">
        <v>0</v>
      </c>
      <c r="I64" s="253">
        <f t="shared" ref="I64:I66" si="23">D64+F64+H64</f>
        <v>0</v>
      </c>
      <c r="J64" s="122">
        <v>0</v>
      </c>
      <c r="K64" s="122">
        <v>0</v>
      </c>
      <c r="L64" s="122">
        <v>0</v>
      </c>
      <c r="M64" s="122">
        <v>0</v>
      </c>
      <c r="N64" s="122">
        <v>0</v>
      </c>
      <c r="O64" s="122">
        <v>0</v>
      </c>
      <c r="P64" s="254">
        <f t="shared" ref="P64:P66" si="24">K64+M64+O64</f>
        <v>0</v>
      </c>
      <c r="Q64" s="43"/>
      <c r="R64" s="43"/>
      <c r="S64" s="122">
        <v>0</v>
      </c>
      <c r="T64" s="122">
        <v>0</v>
      </c>
      <c r="U64" s="122">
        <v>0</v>
      </c>
      <c r="V64" s="122">
        <v>0</v>
      </c>
      <c r="W64" s="122">
        <v>0</v>
      </c>
      <c r="X64" s="122">
        <v>0</v>
      </c>
      <c r="Y64" s="122">
        <v>0</v>
      </c>
      <c r="Z64" s="122">
        <v>0</v>
      </c>
      <c r="AA64" s="122">
        <v>0</v>
      </c>
      <c r="AB64" s="122">
        <v>0</v>
      </c>
      <c r="AC64" s="233">
        <f t="shared" ref="AC64:AC66" si="25">R64+T64+V64</f>
        <v>0</v>
      </c>
      <c r="AD64" s="7" t="e">
        <f t="shared" ref="AD64:AD67" si="26">(R64+T64+V64)/(D64+F64+H64)*100</f>
        <v>#DIV/0!</v>
      </c>
      <c r="AE64" s="7">
        <f t="shared" ref="AE64:AE66" si="27">X64+Z64+AB64</f>
        <v>0</v>
      </c>
      <c r="AF64" s="7" t="e">
        <f t="shared" ref="AF64:AF67" si="28">(X64+Z64+AB64)/(K64+M64+O64)*100</f>
        <v>#DIV/0!</v>
      </c>
      <c r="AG64" s="7">
        <f t="shared" ref="AG64:AG67" si="29">C64+E64+G64+J64+L64+N64</f>
        <v>0</v>
      </c>
      <c r="AH64" s="7">
        <f t="shared" ref="AH64:AH67" si="30">D64+F64+H64+K64+M64+O64</f>
        <v>0</v>
      </c>
      <c r="AI64" s="7">
        <f t="shared" ref="AI64:AI67" si="31">Q64+S64+U64+W64+Y64+AA64</f>
        <v>0</v>
      </c>
      <c r="AJ64" s="7">
        <f t="shared" ref="AJ64:AJ67" si="32">R64+T64+V64+X64+Z64+AB64</f>
        <v>0</v>
      </c>
      <c r="AK64" s="7" t="e">
        <f t="shared" ref="AK64:AK67" si="33">AJ64/AH64*100</f>
        <v>#DIV/0!</v>
      </c>
    </row>
    <row r="65" spans="1:37" ht="15">
      <c r="A65" s="13">
        <v>45</v>
      </c>
      <c r="B65" s="206" t="s">
        <v>123</v>
      </c>
      <c r="C65" s="122">
        <v>0</v>
      </c>
      <c r="D65" s="122">
        <v>0</v>
      </c>
      <c r="E65" s="122">
        <v>0</v>
      </c>
      <c r="F65" s="122">
        <v>0</v>
      </c>
      <c r="G65" s="122">
        <v>0</v>
      </c>
      <c r="H65" s="122">
        <v>0</v>
      </c>
      <c r="I65" s="253">
        <f t="shared" si="23"/>
        <v>0</v>
      </c>
      <c r="J65" s="122">
        <v>0</v>
      </c>
      <c r="K65" s="122">
        <v>0</v>
      </c>
      <c r="L65" s="122">
        <v>0</v>
      </c>
      <c r="M65" s="122">
        <v>0</v>
      </c>
      <c r="N65" s="122">
        <v>0</v>
      </c>
      <c r="O65" s="122">
        <v>0</v>
      </c>
      <c r="P65" s="254">
        <f t="shared" si="24"/>
        <v>0</v>
      </c>
      <c r="Q65" s="43"/>
      <c r="R65" s="43"/>
      <c r="S65" s="122">
        <v>0</v>
      </c>
      <c r="T65" s="122">
        <v>0</v>
      </c>
      <c r="U65" s="122">
        <v>0</v>
      </c>
      <c r="V65" s="122">
        <v>0</v>
      </c>
      <c r="W65" s="122">
        <v>0</v>
      </c>
      <c r="X65" s="122">
        <v>0</v>
      </c>
      <c r="Y65" s="122">
        <v>0</v>
      </c>
      <c r="Z65" s="122">
        <v>0</v>
      </c>
      <c r="AA65" s="122">
        <v>0</v>
      </c>
      <c r="AB65" s="122">
        <v>0</v>
      </c>
      <c r="AC65" s="233">
        <f t="shared" si="25"/>
        <v>0</v>
      </c>
      <c r="AD65" s="7" t="e">
        <f t="shared" si="26"/>
        <v>#DIV/0!</v>
      </c>
      <c r="AE65" s="7">
        <f t="shared" si="27"/>
        <v>0</v>
      </c>
      <c r="AF65" s="7" t="e">
        <f t="shared" si="28"/>
        <v>#DIV/0!</v>
      </c>
      <c r="AG65" s="7">
        <f t="shared" si="29"/>
        <v>0</v>
      </c>
      <c r="AH65" s="7">
        <f t="shared" si="30"/>
        <v>0</v>
      </c>
      <c r="AI65" s="7">
        <f t="shared" si="31"/>
        <v>0</v>
      </c>
      <c r="AJ65" s="7">
        <f t="shared" si="32"/>
        <v>0</v>
      </c>
      <c r="AK65" s="7" t="e">
        <f t="shared" si="33"/>
        <v>#DIV/0!</v>
      </c>
    </row>
    <row r="66" spans="1:37" ht="15">
      <c r="A66" s="13">
        <v>46</v>
      </c>
      <c r="B66" s="206" t="s">
        <v>124</v>
      </c>
      <c r="C66" s="122">
        <v>0</v>
      </c>
      <c r="D66" s="122">
        <v>0</v>
      </c>
      <c r="E66" s="122">
        <v>0</v>
      </c>
      <c r="F66" s="122">
        <v>0</v>
      </c>
      <c r="G66" s="122">
        <v>0</v>
      </c>
      <c r="H66" s="122">
        <v>0</v>
      </c>
      <c r="I66" s="253">
        <f t="shared" si="23"/>
        <v>0</v>
      </c>
      <c r="J66" s="122">
        <v>0</v>
      </c>
      <c r="K66" s="122">
        <v>0</v>
      </c>
      <c r="L66" s="122">
        <v>0</v>
      </c>
      <c r="M66" s="122">
        <v>0</v>
      </c>
      <c r="N66" s="122">
        <v>0</v>
      </c>
      <c r="O66" s="122">
        <v>0</v>
      </c>
      <c r="P66" s="254">
        <f t="shared" si="24"/>
        <v>0</v>
      </c>
      <c r="Q66" s="43"/>
      <c r="R66" s="43"/>
      <c r="S66" s="122">
        <v>0</v>
      </c>
      <c r="T66" s="122">
        <v>0</v>
      </c>
      <c r="U66" s="122">
        <v>0</v>
      </c>
      <c r="V66" s="122">
        <v>0</v>
      </c>
      <c r="W66" s="122">
        <v>0</v>
      </c>
      <c r="X66" s="122">
        <v>0</v>
      </c>
      <c r="Y66" s="122">
        <v>0</v>
      </c>
      <c r="Z66" s="122">
        <v>0</v>
      </c>
      <c r="AA66" s="122">
        <v>0</v>
      </c>
      <c r="AB66" s="122">
        <v>0</v>
      </c>
      <c r="AC66" s="233">
        <f t="shared" si="25"/>
        <v>0</v>
      </c>
      <c r="AD66" s="7" t="e">
        <f t="shared" si="26"/>
        <v>#DIV/0!</v>
      </c>
      <c r="AE66" s="7">
        <f t="shared" si="27"/>
        <v>0</v>
      </c>
      <c r="AF66" s="7" t="e">
        <f t="shared" si="28"/>
        <v>#DIV/0!</v>
      </c>
      <c r="AG66" s="7">
        <f t="shared" si="29"/>
        <v>0</v>
      </c>
      <c r="AH66" s="7">
        <f t="shared" si="30"/>
        <v>0</v>
      </c>
      <c r="AI66" s="7">
        <f t="shared" si="31"/>
        <v>0</v>
      </c>
      <c r="AJ66" s="7">
        <f t="shared" si="32"/>
        <v>0</v>
      </c>
      <c r="AK66" s="7" t="e">
        <f t="shared" si="33"/>
        <v>#DIV/0!</v>
      </c>
    </row>
    <row r="67" spans="1:37">
      <c r="A67" s="14"/>
      <c r="B67" s="18" t="s">
        <v>10</v>
      </c>
      <c r="C67" s="9">
        <f>SUM(C64:C66)</f>
        <v>0</v>
      </c>
      <c r="D67" s="9">
        <f t="shared" ref="D67:AE67" si="34">SUM(D64:D66)</f>
        <v>0</v>
      </c>
      <c r="E67" s="9">
        <f t="shared" si="34"/>
        <v>0</v>
      </c>
      <c r="F67" s="9">
        <f t="shared" si="34"/>
        <v>0</v>
      </c>
      <c r="G67" s="9">
        <f t="shared" si="34"/>
        <v>0</v>
      </c>
      <c r="H67" s="9">
        <f t="shared" si="34"/>
        <v>0</v>
      </c>
      <c r="I67" s="9">
        <f t="shared" si="34"/>
        <v>0</v>
      </c>
      <c r="J67" s="9">
        <f t="shared" si="34"/>
        <v>0</v>
      </c>
      <c r="K67" s="9">
        <f t="shared" si="34"/>
        <v>0</v>
      </c>
      <c r="L67" s="9">
        <f t="shared" si="34"/>
        <v>0</v>
      </c>
      <c r="M67" s="9">
        <f t="shared" si="34"/>
        <v>0</v>
      </c>
      <c r="N67" s="9">
        <f t="shared" si="34"/>
        <v>0</v>
      </c>
      <c r="O67" s="9">
        <f t="shared" si="34"/>
        <v>0</v>
      </c>
      <c r="P67" s="9">
        <f t="shared" si="34"/>
        <v>0</v>
      </c>
      <c r="Q67" s="9">
        <f t="shared" si="34"/>
        <v>0</v>
      </c>
      <c r="R67" s="9">
        <f t="shared" si="34"/>
        <v>0</v>
      </c>
      <c r="S67" s="9">
        <f t="shared" si="34"/>
        <v>0</v>
      </c>
      <c r="T67" s="9">
        <f t="shared" si="34"/>
        <v>0</v>
      </c>
      <c r="U67" s="9">
        <f t="shared" si="34"/>
        <v>0</v>
      </c>
      <c r="V67" s="9">
        <f t="shared" si="34"/>
        <v>0</v>
      </c>
      <c r="W67" s="9">
        <f t="shared" si="34"/>
        <v>0</v>
      </c>
      <c r="X67" s="9">
        <f t="shared" si="34"/>
        <v>0</v>
      </c>
      <c r="Y67" s="9">
        <f t="shared" si="34"/>
        <v>0</v>
      </c>
      <c r="Z67" s="9">
        <f t="shared" si="34"/>
        <v>0</v>
      </c>
      <c r="AA67" s="9">
        <f t="shared" si="34"/>
        <v>0</v>
      </c>
      <c r="AB67" s="9">
        <f t="shared" si="34"/>
        <v>0</v>
      </c>
      <c r="AC67" s="9">
        <f t="shared" si="34"/>
        <v>0</v>
      </c>
      <c r="AD67" s="9" t="e">
        <f t="shared" si="26"/>
        <v>#DIV/0!</v>
      </c>
      <c r="AE67" s="9">
        <f t="shared" si="34"/>
        <v>0</v>
      </c>
      <c r="AF67" s="9" t="e">
        <f t="shared" si="28"/>
        <v>#DIV/0!</v>
      </c>
      <c r="AG67" s="9">
        <f t="shared" si="29"/>
        <v>0</v>
      </c>
      <c r="AH67" s="9">
        <f t="shared" si="30"/>
        <v>0</v>
      </c>
      <c r="AI67" s="9">
        <f t="shared" si="31"/>
        <v>0</v>
      </c>
      <c r="AJ67" s="9">
        <f t="shared" si="32"/>
        <v>0</v>
      </c>
      <c r="AK67" s="9" t="e">
        <f t="shared" si="33"/>
        <v>#DIV/0!</v>
      </c>
    </row>
    <row r="70" spans="1:37"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AG70" s="28"/>
      <c r="AH70" s="28"/>
    </row>
  </sheetData>
  <mergeCells count="32">
    <mergeCell ref="A63:AK63"/>
    <mergeCell ref="AG5:AK5"/>
    <mergeCell ref="A5:A8"/>
    <mergeCell ref="B5:B8"/>
    <mergeCell ref="AK6:AK8"/>
    <mergeCell ref="C7:D7"/>
    <mergeCell ref="AI6:AJ7"/>
    <mergeCell ref="C5:O5"/>
    <mergeCell ref="Q5:AB5"/>
    <mergeCell ref="C6:I6"/>
    <mergeCell ref="J6:P6"/>
    <mergeCell ref="AC5:AF5"/>
    <mergeCell ref="AC6:AD7"/>
    <mergeCell ref="AE6:AF7"/>
    <mergeCell ref="AG6:AH7"/>
    <mergeCell ref="U7:V7"/>
    <mergeCell ref="A1:AK1"/>
    <mergeCell ref="A2:AK2"/>
    <mergeCell ref="A3:AK3"/>
    <mergeCell ref="AG4:AK4"/>
    <mergeCell ref="E7:F7"/>
    <mergeCell ref="G7:H7"/>
    <mergeCell ref="J7:K7"/>
    <mergeCell ref="L7:M7"/>
    <mergeCell ref="N7:O7"/>
    <mergeCell ref="Q6:V6"/>
    <mergeCell ref="W6:AB6"/>
    <mergeCell ref="Q7:R7"/>
    <mergeCell ref="S7:T7"/>
    <mergeCell ref="W7:X7"/>
    <mergeCell ref="Y7:Z7"/>
    <mergeCell ref="AA7:AB7"/>
  </mergeCells>
  <phoneticPr fontId="3" type="noConversion"/>
  <conditionalFormatting sqref="AP9:AQ61">
    <cfRule type="cellIs" dxfId="24" priority="1" stopIfTrue="1" operator="lessThan">
      <formula>0</formula>
    </cfRule>
  </conditionalFormatting>
  <dataValidations count="3">
    <dataValidation type="whole" allowBlank="1" showInputMessage="1" showErrorMessage="1" sqref="S64:AB66 C64:H66 J64:O66 C21:AC21 W13:AB13 Q57 C47:AC47 C53:AC53 W22:AB28 W30:AB35 W39:AB46 C38:AC38 Q9:V20 Q22:V37 Q48:AB48 Q50:AB52 W57:AB57 Q54:AB55 C49:AC49 Q39:R46 AE47 AE49 AE53">
      <formula1>0</formula1>
      <formula2>99999999999999900000</formula2>
    </dataValidation>
    <dataValidation type="whole" allowBlank="1" showInputMessage="1" showErrorMessage="1" sqref="J22:O22 J27:O30 J57 C22:H22 C35:H37 C27:H30 C57:H57 J35:O37">
      <formula1>0</formula1>
      <formula2>9999999999</formula2>
    </dataValidation>
    <dataValidation type="decimal" allowBlank="1" showInputMessage="1" showErrorMessage="1" sqref="J39:O46 J48:O48 J54:O55 S39:V46 C39:H46 C48:H48 C54:H55 K57:O57">
      <formula1>0</formula1>
      <formula2>9999999999</formula2>
    </dataValidation>
  </dataValidations>
  <printOptions horizontalCentered="1" verticalCentered="1"/>
  <pageMargins left="0.5" right="0.5" top="0.5" bottom="0.5" header="0.5" footer="0.5"/>
  <pageSetup paperSize="9" scale="80" orientation="landscape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tabColor theme="0"/>
  </sheetPr>
  <dimension ref="A1:AQ70"/>
  <sheetViews>
    <sheetView zoomScaleNormal="100" workbookViewId="0">
      <pane xSplit="2" ySplit="8" topLeftCell="C54" activePane="bottomRight" state="frozen"/>
      <selection activeCell="AC5" sqref="AC5:AF5"/>
      <selection pane="topRight" activeCell="AC5" sqref="AC5:AF5"/>
      <selection pane="bottomLeft" activeCell="AC5" sqref="AC5:AF5"/>
      <selection pane="bottomRight" activeCell="I58" sqref="I58"/>
    </sheetView>
  </sheetViews>
  <sheetFormatPr defaultRowHeight="12.75"/>
  <cols>
    <col min="1" max="1" width="5.7109375" style="27" customWidth="1"/>
    <col min="2" max="2" width="16.28515625" style="27" customWidth="1"/>
    <col min="3" max="37" width="7.7109375" style="27" customWidth="1"/>
    <col min="38" max="38" width="9.140625" style="27" customWidth="1"/>
    <col min="39" max="16384" width="9.140625" style="27"/>
  </cols>
  <sheetData>
    <row r="1" spans="1:43" ht="20.25">
      <c r="A1" s="344" t="s">
        <v>252</v>
      </c>
      <c r="B1" s="344"/>
      <c r="C1" s="344"/>
      <c r="D1" s="344"/>
      <c r="E1" s="344"/>
      <c r="F1" s="344"/>
      <c r="G1" s="344"/>
      <c r="H1" s="344"/>
      <c r="I1" s="344"/>
      <c r="J1" s="344"/>
      <c r="K1" s="344"/>
      <c r="L1" s="344"/>
      <c r="M1" s="344"/>
      <c r="N1" s="344"/>
      <c r="O1" s="344"/>
      <c r="P1" s="344"/>
      <c r="Q1" s="344"/>
      <c r="R1" s="344"/>
      <c r="S1" s="344"/>
      <c r="T1" s="344"/>
      <c r="U1" s="344"/>
      <c r="V1" s="344"/>
      <c r="W1" s="344"/>
      <c r="X1" s="344"/>
      <c r="Y1" s="344"/>
      <c r="Z1" s="344"/>
      <c r="AA1" s="344"/>
      <c r="AB1" s="344"/>
      <c r="AC1" s="344"/>
      <c r="AD1" s="344"/>
      <c r="AE1" s="344"/>
      <c r="AF1" s="344"/>
      <c r="AG1" s="344"/>
      <c r="AH1" s="344"/>
      <c r="AI1" s="344"/>
      <c r="AJ1" s="344"/>
      <c r="AK1" s="344"/>
    </row>
    <row r="2" spans="1:43">
      <c r="A2" s="345"/>
      <c r="B2" s="345"/>
      <c r="C2" s="345"/>
      <c r="D2" s="345"/>
      <c r="E2" s="345"/>
      <c r="F2" s="345"/>
      <c r="G2" s="345"/>
      <c r="H2" s="345"/>
      <c r="I2" s="345"/>
      <c r="J2" s="345"/>
      <c r="K2" s="345"/>
      <c r="L2" s="345"/>
      <c r="M2" s="345"/>
      <c r="N2" s="345"/>
      <c r="O2" s="345"/>
      <c r="P2" s="345"/>
      <c r="Q2" s="345"/>
      <c r="R2" s="345"/>
      <c r="S2" s="345"/>
      <c r="T2" s="345"/>
      <c r="U2" s="345"/>
      <c r="V2" s="345"/>
      <c r="W2" s="345"/>
      <c r="X2" s="345"/>
      <c r="Y2" s="345"/>
      <c r="Z2" s="345"/>
      <c r="AA2" s="345"/>
      <c r="AB2" s="345"/>
      <c r="AC2" s="345"/>
      <c r="AD2" s="345"/>
      <c r="AE2" s="345"/>
      <c r="AF2" s="345"/>
      <c r="AG2" s="345"/>
      <c r="AH2" s="345"/>
      <c r="AI2" s="345"/>
      <c r="AJ2" s="345"/>
      <c r="AK2" s="345"/>
    </row>
    <row r="3" spans="1:43" ht="15.75">
      <c r="A3" s="346" t="str">
        <f>Sheet1!B2</f>
        <v>Disbursements under  KCC Loans  ( 2023 - 24 ) -  Position as of 31.03.2024</v>
      </c>
      <c r="B3" s="346"/>
      <c r="C3" s="346"/>
      <c r="D3" s="346"/>
      <c r="E3" s="346"/>
      <c r="F3" s="346"/>
      <c r="G3" s="346"/>
      <c r="H3" s="346"/>
      <c r="I3" s="346"/>
      <c r="J3" s="346"/>
      <c r="K3" s="346"/>
      <c r="L3" s="346"/>
      <c r="M3" s="346"/>
      <c r="N3" s="346"/>
      <c r="O3" s="346"/>
      <c r="P3" s="346"/>
      <c r="Q3" s="346"/>
      <c r="R3" s="346"/>
      <c r="S3" s="346"/>
      <c r="T3" s="346"/>
      <c r="U3" s="346"/>
      <c r="V3" s="346"/>
      <c r="W3" s="346"/>
      <c r="X3" s="346"/>
      <c r="Y3" s="346"/>
      <c r="Z3" s="346"/>
      <c r="AA3" s="346"/>
      <c r="AB3" s="346"/>
      <c r="AC3" s="346"/>
      <c r="AD3" s="346"/>
      <c r="AE3" s="346"/>
      <c r="AF3" s="346"/>
      <c r="AG3" s="346"/>
      <c r="AH3" s="346"/>
      <c r="AI3" s="346"/>
      <c r="AJ3" s="346"/>
      <c r="AK3" s="346"/>
    </row>
    <row r="4" spans="1:43">
      <c r="A4" s="3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47" t="s">
        <v>63</v>
      </c>
      <c r="AH4" s="347"/>
      <c r="AI4" s="347"/>
      <c r="AJ4" s="347"/>
      <c r="AK4" s="347"/>
    </row>
    <row r="5" spans="1:43" ht="27.75" customHeight="1">
      <c r="A5" s="350" t="s">
        <v>7</v>
      </c>
      <c r="B5" s="350" t="s">
        <v>64</v>
      </c>
      <c r="C5" s="391" t="s">
        <v>244</v>
      </c>
      <c r="D5" s="392"/>
      <c r="E5" s="392"/>
      <c r="F5" s="392"/>
      <c r="G5" s="392"/>
      <c r="H5" s="392"/>
      <c r="I5" s="392"/>
      <c r="J5" s="392"/>
      <c r="K5" s="392"/>
      <c r="L5" s="392"/>
      <c r="M5" s="392"/>
      <c r="N5" s="392"/>
      <c r="O5" s="393"/>
      <c r="P5" s="193"/>
      <c r="Q5" s="391" t="s">
        <v>245</v>
      </c>
      <c r="R5" s="392"/>
      <c r="S5" s="392"/>
      <c r="T5" s="392"/>
      <c r="U5" s="392"/>
      <c r="V5" s="392"/>
      <c r="W5" s="392"/>
      <c r="X5" s="392"/>
      <c r="Y5" s="392"/>
      <c r="Z5" s="392"/>
      <c r="AA5" s="392"/>
      <c r="AB5" s="393"/>
      <c r="AC5" s="353" t="s">
        <v>9</v>
      </c>
      <c r="AD5" s="354"/>
      <c r="AE5" s="354"/>
      <c r="AF5" s="355"/>
      <c r="AG5" s="350" t="s">
        <v>10</v>
      </c>
      <c r="AH5" s="350"/>
      <c r="AI5" s="350"/>
      <c r="AJ5" s="350"/>
      <c r="AK5" s="350"/>
    </row>
    <row r="6" spans="1:43">
      <c r="A6" s="351"/>
      <c r="B6" s="389"/>
      <c r="C6" s="375" t="s">
        <v>11</v>
      </c>
      <c r="D6" s="376"/>
      <c r="E6" s="376"/>
      <c r="F6" s="376"/>
      <c r="G6" s="376"/>
      <c r="H6" s="376"/>
      <c r="I6" s="377"/>
      <c r="J6" s="371" t="s">
        <v>12</v>
      </c>
      <c r="K6" s="372"/>
      <c r="L6" s="372"/>
      <c r="M6" s="372"/>
      <c r="N6" s="372"/>
      <c r="O6" s="372"/>
      <c r="P6" s="373"/>
      <c r="Q6" s="375" t="s">
        <v>11</v>
      </c>
      <c r="R6" s="376"/>
      <c r="S6" s="376"/>
      <c r="T6" s="376"/>
      <c r="U6" s="376"/>
      <c r="V6" s="377"/>
      <c r="W6" s="394" t="s">
        <v>12</v>
      </c>
      <c r="X6" s="395"/>
      <c r="Y6" s="395"/>
      <c r="Z6" s="395"/>
      <c r="AA6" s="395"/>
      <c r="AB6" s="396"/>
      <c r="AC6" s="385" t="s">
        <v>11</v>
      </c>
      <c r="AD6" s="386"/>
      <c r="AE6" s="388" t="s">
        <v>12</v>
      </c>
      <c r="AF6" s="386"/>
      <c r="AG6" s="388" t="s">
        <v>13</v>
      </c>
      <c r="AH6" s="386"/>
      <c r="AI6" s="388" t="s">
        <v>14</v>
      </c>
      <c r="AJ6" s="386"/>
      <c r="AK6" s="398" t="s">
        <v>15</v>
      </c>
    </row>
    <row r="7" spans="1:43" ht="12.75" customHeight="1">
      <c r="A7" s="351"/>
      <c r="B7" s="389"/>
      <c r="C7" s="367" t="s">
        <v>16</v>
      </c>
      <c r="D7" s="368"/>
      <c r="E7" s="369" t="s">
        <v>17</v>
      </c>
      <c r="F7" s="368"/>
      <c r="G7" s="369" t="s">
        <v>18</v>
      </c>
      <c r="H7" s="370"/>
      <c r="I7" s="249" t="s">
        <v>10</v>
      </c>
      <c r="J7" s="362" t="s">
        <v>19</v>
      </c>
      <c r="K7" s="363"/>
      <c r="L7" s="364" t="s">
        <v>17</v>
      </c>
      <c r="M7" s="363"/>
      <c r="N7" s="364" t="s">
        <v>18</v>
      </c>
      <c r="O7" s="374"/>
      <c r="P7" s="258" t="s">
        <v>10</v>
      </c>
      <c r="Q7" s="367" t="s">
        <v>19</v>
      </c>
      <c r="R7" s="368"/>
      <c r="S7" s="369" t="s">
        <v>17</v>
      </c>
      <c r="T7" s="368"/>
      <c r="U7" s="369" t="s">
        <v>18</v>
      </c>
      <c r="V7" s="370"/>
      <c r="W7" s="362" t="s">
        <v>16</v>
      </c>
      <c r="X7" s="363"/>
      <c r="Y7" s="364" t="s">
        <v>17</v>
      </c>
      <c r="Z7" s="363"/>
      <c r="AA7" s="364" t="s">
        <v>18</v>
      </c>
      <c r="AB7" s="374"/>
      <c r="AC7" s="387"/>
      <c r="AD7" s="381"/>
      <c r="AE7" s="380"/>
      <c r="AF7" s="381"/>
      <c r="AG7" s="380"/>
      <c r="AH7" s="381"/>
      <c r="AI7" s="380"/>
      <c r="AJ7" s="381"/>
      <c r="AK7" s="399"/>
    </row>
    <row r="8" spans="1:43">
      <c r="A8" s="352"/>
      <c r="B8" s="390"/>
      <c r="C8" s="217" t="s">
        <v>20</v>
      </c>
      <c r="D8" s="119" t="s">
        <v>21</v>
      </c>
      <c r="E8" s="119" t="s">
        <v>20</v>
      </c>
      <c r="F8" s="119" t="s">
        <v>21</v>
      </c>
      <c r="G8" s="119" t="s">
        <v>20</v>
      </c>
      <c r="H8" s="218" t="s">
        <v>21</v>
      </c>
      <c r="I8" s="218" t="s">
        <v>21</v>
      </c>
      <c r="J8" s="237" t="s">
        <v>20</v>
      </c>
      <c r="K8" s="204" t="s">
        <v>21</v>
      </c>
      <c r="L8" s="204" t="s">
        <v>20</v>
      </c>
      <c r="M8" s="204" t="s">
        <v>21</v>
      </c>
      <c r="N8" s="204" t="s">
        <v>20</v>
      </c>
      <c r="O8" s="238" t="s">
        <v>21</v>
      </c>
      <c r="P8" s="258" t="s">
        <v>21</v>
      </c>
      <c r="Q8" s="217" t="s">
        <v>20</v>
      </c>
      <c r="R8" s="119" t="s">
        <v>21</v>
      </c>
      <c r="S8" s="119" t="s">
        <v>20</v>
      </c>
      <c r="T8" s="119" t="s">
        <v>21</v>
      </c>
      <c r="U8" s="119" t="s">
        <v>20</v>
      </c>
      <c r="V8" s="218" t="s">
        <v>21</v>
      </c>
      <c r="W8" s="247" t="s">
        <v>20</v>
      </c>
      <c r="X8" s="205" t="s">
        <v>21</v>
      </c>
      <c r="Y8" s="205" t="s">
        <v>20</v>
      </c>
      <c r="Z8" s="205" t="s">
        <v>21</v>
      </c>
      <c r="AA8" s="205" t="s">
        <v>20</v>
      </c>
      <c r="AB8" s="248" t="s">
        <v>21</v>
      </c>
      <c r="AC8" s="217" t="s">
        <v>21</v>
      </c>
      <c r="AD8" s="119" t="s">
        <v>15</v>
      </c>
      <c r="AE8" s="217" t="s">
        <v>21</v>
      </c>
      <c r="AF8" s="119" t="s">
        <v>15</v>
      </c>
      <c r="AG8" s="119" t="s">
        <v>20</v>
      </c>
      <c r="AH8" s="119" t="s">
        <v>21</v>
      </c>
      <c r="AI8" s="119" t="s">
        <v>20</v>
      </c>
      <c r="AJ8" s="119" t="s">
        <v>21</v>
      </c>
      <c r="AK8" s="400"/>
    </row>
    <row r="9" spans="1:43">
      <c r="A9" s="5">
        <v>1</v>
      </c>
      <c r="B9" s="275" t="s">
        <v>65</v>
      </c>
      <c r="C9" s="219">
        <v>4562</v>
      </c>
      <c r="D9" s="219">
        <v>6288</v>
      </c>
      <c r="E9" s="115">
        <v>87</v>
      </c>
      <c r="F9" s="115">
        <v>29</v>
      </c>
      <c r="G9" s="115">
        <v>547</v>
      </c>
      <c r="H9" s="220">
        <v>182</v>
      </c>
      <c r="I9" s="250">
        <f>D9+F9+H9</f>
        <v>6499</v>
      </c>
      <c r="J9" s="219">
        <v>3075</v>
      </c>
      <c r="K9" s="115">
        <v>4354</v>
      </c>
      <c r="L9" s="115">
        <v>64</v>
      </c>
      <c r="M9" s="115">
        <v>20</v>
      </c>
      <c r="N9" s="115">
        <v>386</v>
      </c>
      <c r="O9" s="220">
        <v>126</v>
      </c>
      <c r="P9" s="250">
        <f>K9+M9+O9</f>
        <v>4500</v>
      </c>
      <c r="Q9" s="239">
        <v>3453</v>
      </c>
      <c r="R9" s="52">
        <v>4922.74</v>
      </c>
      <c r="S9" s="52">
        <v>0</v>
      </c>
      <c r="T9" s="52">
        <v>0</v>
      </c>
      <c r="U9" s="52">
        <v>1</v>
      </c>
      <c r="V9" s="240">
        <v>0.95</v>
      </c>
      <c r="W9" s="245">
        <v>2474</v>
      </c>
      <c r="X9" s="26">
        <v>4384</v>
      </c>
      <c r="Y9" s="26">
        <v>0</v>
      </c>
      <c r="Z9" s="26">
        <v>0</v>
      </c>
      <c r="AA9" s="26">
        <v>0</v>
      </c>
      <c r="AB9" s="246">
        <v>0</v>
      </c>
      <c r="AC9" s="233">
        <f>R9+T9+V9</f>
        <v>4923.6899999999996</v>
      </c>
      <c r="AD9" s="7">
        <f>(R9+T9+V9)/(D9+F9+H9)*100</f>
        <v>75.760732420372364</v>
      </c>
      <c r="AE9" s="7">
        <f>X9+Z9+AB9</f>
        <v>4384</v>
      </c>
      <c r="AF9" s="7">
        <f>(X9+Z9+AB9)/(K9+M9+O9)*100</f>
        <v>97.422222222222217</v>
      </c>
      <c r="AG9" s="7">
        <f>C9+E9+G9+J9+L9+N9</f>
        <v>8721</v>
      </c>
      <c r="AH9" s="7">
        <f>D9+F9+H9+K9+M9+O9</f>
        <v>10999</v>
      </c>
      <c r="AI9" s="7">
        <f>Q9+S9+U9+W9+Y9+AA9</f>
        <v>5928</v>
      </c>
      <c r="AJ9" s="7">
        <f>R9+T9+V9+X9+Z9+AB9</f>
        <v>9307.6899999999987</v>
      </c>
      <c r="AK9" s="234">
        <f>AJ9/AH9*100</f>
        <v>84.623056641512846</v>
      </c>
      <c r="AP9" s="28"/>
      <c r="AQ9" s="28"/>
    </row>
    <row r="10" spans="1:43">
      <c r="A10" s="5">
        <v>2</v>
      </c>
      <c r="B10" s="275" t="s">
        <v>66</v>
      </c>
      <c r="C10" s="219">
        <v>2733</v>
      </c>
      <c r="D10" s="219">
        <v>3483</v>
      </c>
      <c r="E10" s="115">
        <v>51</v>
      </c>
      <c r="F10" s="115">
        <v>16</v>
      </c>
      <c r="G10" s="115">
        <v>324</v>
      </c>
      <c r="H10" s="220">
        <v>101</v>
      </c>
      <c r="I10" s="250">
        <f t="shared" ref="I10:I57" si="0">D10+F10+H10</f>
        <v>3600</v>
      </c>
      <c r="J10" s="219">
        <v>1850</v>
      </c>
      <c r="K10" s="115">
        <v>2322</v>
      </c>
      <c r="L10" s="115">
        <v>41</v>
      </c>
      <c r="M10" s="115">
        <v>11</v>
      </c>
      <c r="N10" s="115">
        <v>235</v>
      </c>
      <c r="O10" s="220">
        <v>67</v>
      </c>
      <c r="P10" s="250">
        <f t="shared" ref="P10:P57" si="1">K10+M10+O10</f>
        <v>2400</v>
      </c>
      <c r="Q10" s="239">
        <v>3512</v>
      </c>
      <c r="R10" s="52">
        <v>3463.3</v>
      </c>
      <c r="S10" s="52">
        <v>0</v>
      </c>
      <c r="T10" s="52">
        <v>0</v>
      </c>
      <c r="U10" s="52">
        <v>0</v>
      </c>
      <c r="V10" s="240">
        <v>0</v>
      </c>
      <c r="W10" s="245">
        <v>2178</v>
      </c>
      <c r="X10" s="26">
        <v>1940.8</v>
      </c>
      <c r="Y10" s="26">
        <v>2</v>
      </c>
      <c r="Z10" s="26">
        <v>3.5</v>
      </c>
      <c r="AA10" s="26">
        <v>0</v>
      </c>
      <c r="AB10" s="246">
        <v>0</v>
      </c>
      <c r="AC10" s="233">
        <f t="shared" ref="AC10:AC57" si="2">R10+T10+V10</f>
        <v>3463.3</v>
      </c>
      <c r="AD10" s="7">
        <f t="shared" ref="AD10:AD61" si="3">(R10+T10+V10)/(D10+F10+H10)*100</f>
        <v>96.202777777777783</v>
      </c>
      <c r="AE10" s="7">
        <f t="shared" ref="AE10:AE59" si="4">X10+Z10+AB10</f>
        <v>1944.3</v>
      </c>
      <c r="AF10" s="7">
        <f t="shared" ref="AF10:AF61" si="5">(X10+Z10+AB10)/(K10+M10+O10)*100</f>
        <v>81.012500000000003</v>
      </c>
      <c r="AG10" s="7">
        <f t="shared" ref="AG10:AH61" si="6">C10+E10+G10+J10+L10+N10</f>
        <v>5234</v>
      </c>
      <c r="AH10" s="7">
        <f t="shared" si="6"/>
        <v>6000</v>
      </c>
      <c r="AI10" s="7">
        <f t="shared" ref="AI10:AJ61" si="7">Q10+S10+U10+W10+Y10+AA10</f>
        <v>5692</v>
      </c>
      <c r="AJ10" s="7">
        <f t="shared" si="7"/>
        <v>5407.6</v>
      </c>
      <c r="AK10" s="234">
        <f t="shared" ref="AK10:AK61" si="8">AJ10/AH10*100</f>
        <v>90.126666666666679</v>
      </c>
      <c r="AP10" s="28"/>
      <c r="AQ10" s="28"/>
    </row>
    <row r="11" spans="1:43">
      <c r="A11" s="5">
        <v>3</v>
      </c>
      <c r="B11" s="275" t="s">
        <v>67</v>
      </c>
      <c r="C11" s="219">
        <v>5025</v>
      </c>
      <c r="D11" s="219">
        <v>6877</v>
      </c>
      <c r="E11" s="115">
        <v>91</v>
      </c>
      <c r="F11" s="115">
        <v>32</v>
      </c>
      <c r="G11" s="115">
        <v>598</v>
      </c>
      <c r="H11" s="220">
        <v>199</v>
      </c>
      <c r="I11" s="250">
        <f t="shared" si="0"/>
        <v>7108</v>
      </c>
      <c r="J11" s="219">
        <v>3525</v>
      </c>
      <c r="K11" s="115">
        <v>4927</v>
      </c>
      <c r="L11" s="115">
        <v>78</v>
      </c>
      <c r="M11" s="115">
        <v>23</v>
      </c>
      <c r="N11" s="115">
        <v>449</v>
      </c>
      <c r="O11" s="220">
        <v>143</v>
      </c>
      <c r="P11" s="250">
        <f t="shared" si="1"/>
        <v>5093</v>
      </c>
      <c r="Q11" s="239">
        <v>6524</v>
      </c>
      <c r="R11" s="52">
        <v>5987.68</v>
      </c>
      <c r="S11" s="52">
        <v>0</v>
      </c>
      <c r="T11" s="52">
        <v>0</v>
      </c>
      <c r="U11" s="52">
        <v>1</v>
      </c>
      <c r="V11" s="240">
        <v>5</v>
      </c>
      <c r="W11" s="245">
        <v>1016</v>
      </c>
      <c r="X11" s="26">
        <v>948.12</v>
      </c>
      <c r="Y11" s="26">
        <v>0</v>
      </c>
      <c r="Z11" s="26">
        <v>0</v>
      </c>
      <c r="AA11" s="26">
        <v>0</v>
      </c>
      <c r="AB11" s="246">
        <v>0</v>
      </c>
      <c r="AC11" s="233">
        <f t="shared" si="2"/>
        <v>5992.68</v>
      </c>
      <c r="AD11" s="7">
        <f t="shared" si="3"/>
        <v>84.308947664603267</v>
      </c>
      <c r="AE11" s="7">
        <f t="shared" si="4"/>
        <v>948.12</v>
      </c>
      <c r="AF11" s="7">
        <f t="shared" si="5"/>
        <v>18.616139799725111</v>
      </c>
      <c r="AG11" s="7">
        <f t="shared" si="6"/>
        <v>9766</v>
      </c>
      <c r="AH11" s="7">
        <f t="shared" si="6"/>
        <v>12201</v>
      </c>
      <c r="AI11" s="7">
        <f t="shared" si="7"/>
        <v>7541</v>
      </c>
      <c r="AJ11" s="7">
        <f t="shared" si="7"/>
        <v>6940.8</v>
      </c>
      <c r="AK11" s="234">
        <f t="shared" si="8"/>
        <v>56.887140398328008</v>
      </c>
      <c r="AP11" s="28"/>
      <c r="AQ11" s="28"/>
    </row>
    <row r="12" spans="1:43">
      <c r="A12" s="5">
        <v>4</v>
      </c>
      <c r="B12" s="275" t="s">
        <v>68</v>
      </c>
      <c r="C12" s="219">
        <v>1217</v>
      </c>
      <c r="D12" s="219">
        <v>1553</v>
      </c>
      <c r="E12" s="115">
        <v>22</v>
      </c>
      <c r="F12" s="115">
        <v>7</v>
      </c>
      <c r="G12" s="115">
        <v>145</v>
      </c>
      <c r="H12" s="220">
        <v>45</v>
      </c>
      <c r="I12" s="250">
        <f t="shared" si="0"/>
        <v>1605</v>
      </c>
      <c r="J12" s="219">
        <v>462</v>
      </c>
      <c r="K12" s="115">
        <v>575</v>
      </c>
      <c r="L12" s="115">
        <v>11</v>
      </c>
      <c r="M12" s="115">
        <v>3</v>
      </c>
      <c r="N12" s="115">
        <v>61</v>
      </c>
      <c r="O12" s="220">
        <v>17</v>
      </c>
      <c r="P12" s="250">
        <f t="shared" si="1"/>
        <v>595</v>
      </c>
      <c r="Q12" s="239">
        <v>1571</v>
      </c>
      <c r="R12" s="52">
        <v>1337.92</v>
      </c>
      <c r="S12" s="52">
        <v>0</v>
      </c>
      <c r="T12" s="52">
        <v>0</v>
      </c>
      <c r="U12" s="52">
        <v>1</v>
      </c>
      <c r="V12" s="240">
        <v>0.02</v>
      </c>
      <c r="W12" s="245">
        <v>175</v>
      </c>
      <c r="X12" s="26">
        <v>126.53</v>
      </c>
      <c r="Y12" s="26">
        <v>0</v>
      </c>
      <c r="Z12" s="26">
        <v>0</v>
      </c>
      <c r="AA12" s="26">
        <v>34</v>
      </c>
      <c r="AB12" s="246">
        <v>11.47</v>
      </c>
      <c r="AC12" s="233">
        <f t="shared" si="2"/>
        <v>1337.94</v>
      </c>
      <c r="AD12" s="7">
        <f t="shared" si="3"/>
        <v>83.360747663551408</v>
      </c>
      <c r="AE12" s="7">
        <f t="shared" si="4"/>
        <v>138</v>
      </c>
      <c r="AF12" s="7">
        <f t="shared" si="5"/>
        <v>23.193277310924369</v>
      </c>
      <c r="AG12" s="7">
        <f t="shared" si="6"/>
        <v>1918</v>
      </c>
      <c r="AH12" s="7">
        <f t="shared" si="6"/>
        <v>2200</v>
      </c>
      <c r="AI12" s="7">
        <f t="shared" si="7"/>
        <v>1781</v>
      </c>
      <c r="AJ12" s="7">
        <f t="shared" si="7"/>
        <v>1475.94</v>
      </c>
      <c r="AK12" s="234">
        <f t="shared" si="8"/>
        <v>67.088181818181823</v>
      </c>
      <c r="AP12" s="28"/>
      <c r="AQ12" s="28"/>
    </row>
    <row r="13" spans="1:43">
      <c r="A13" s="5">
        <v>5</v>
      </c>
      <c r="B13" s="275" t="s">
        <v>69</v>
      </c>
      <c r="C13" s="219">
        <v>3057</v>
      </c>
      <c r="D13" s="219">
        <v>3895</v>
      </c>
      <c r="E13" s="115">
        <v>56</v>
      </c>
      <c r="F13" s="115">
        <v>18</v>
      </c>
      <c r="G13" s="115">
        <v>366</v>
      </c>
      <c r="H13" s="220">
        <v>113</v>
      </c>
      <c r="I13" s="250">
        <f t="shared" si="0"/>
        <v>4026</v>
      </c>
      <c r="J13" s="219">
        <v>1982</v>
      </c>
      <c r="K13" s="115">
        <v>2490</v>
      </c>
      <c r="L13" s="115">
        <v>44</v>
      </c>
      <c r="M13" s="115">
        <v>12</v>
      </c>
      <c r="N13" s="115">
        <v>250</v>
      </c>
      <c r="O13" s="220">
        <v>72</v>
      </c>
      <c r="P13" s="250">
        <f t="shared" si="1"/>
        <v>2574</v>
      </c>
      <c r="Q13" s="239">
        <v>3961</v>
      </c>
      <c r="R13" s="52">
        <v>3763.2</v>
      </c>
      <c r="S13" s="52">
        <v>0</v>
      </c>
      <c r="T13" s="52">
        <v>0</v>
      </c>
      <c r="U13" s="52">
        <v>1</v>
      </c>
      <c r="V13" s="240">
        <v>0</v>
      </c>
      <c r="W13" s="243">
        <v>2138</v>
      </c>
      <c r="X13" s="55">
        <v>1957.9</v>
      </c>
      <c r="Y13" s="55">
        <v>0</v>
      </c>
      <c r="Z13" s="55">
        <v>0</v>
      </c>
      <c r="AA13" s="55">
        <v>0</v>
      </c>
      <c r="AB13" s="244">
        <v>0</v>
      </c>
      <c r="AC13" s="233">
        <f t="shared" si="2"/>
        <v>3763.2</v>
      </c>
      <c r="AD13" s="7">
        <f t="shared" si="3"/>
        <v>93.472429210134123</v>
      </c>
      <c r="AE13" s="7">
        <f t="shared" si="4"/>
        <v>1957.9</v>
      </c>
      <c r="AF13" s="7">
        <f t="shared" si="5"/>
        <v>76.064491064491065</v>
      </c>
      <c r="AG13" s="7">
        <f t="shared" si="6"/>
        <v>5755</v>
      </c>
      <c r="AH13" s="7">
        <f t="shared" si="6"/>
        <v>6600</v>
      </c>
      <c r="AI13" s="7">
        <f t="shared" si="7"/>
        <v>6100</v>
      </c>
      <c r="AJ13" s="7">
        <f t="shared" si="7"/>
        <v>5721.1</v>
      </c>
      <c r="AK13" s="234">
        <f t="shared" si="8"/>
        <v>86.683333333333337</v>
      </c>
      <c r="AP13" s="28"/>
      <c r="AQ13" s="28"/>
    </row>
    <row r="14" spans="1:43">
      <c r="A14" s="5">
        <v>6</v>
      </c>
      <c r="B14" s="275" t="s">
        <v>70</v>
      </c>
      <c r="C14" s="219">
        <v>0</v>
      </c>
      <c r="D14" s="219">
        <v>0</v>
      </c>
      <c r="E14" s="115">
        <v>0</v>
      </c>
      <c r="F14" s="115">
        <v>0</v>
      </c>
      <c r="G14" s="115">
        <v>0</v>
      </c>
      <c r="H14" s="220">
        <v>0</v>
      </c>
      <c r="I14" s="250">
        <f t="shared" si="0"/>
        <v>0</v>
      </c>
      <c r="J14" s="219">
        <v>0</v>
      </c>
      <c r="K14" s="115">
        <v>0</v>
      </c>
      <c r="L14" s="115">
        <v>0</v>
      </c>
      <c r="M14" s="115">
        <v>0</v>
      </c>
      <c r="N14" s="115">
        <v>0</v>
      </c>
      <c r="O14" s="220">
        <v>0</v>
      </c>
      <c r="P14" s="250">
        <f t="shared" si="1"/>
        <v>0</v>
      </c>
      <c r="Q14" s="239">
        <v>0</v>
      </c>
      <c r="R14" s="52">
        <v>0</v>
      </c>
      <c r="S14" s="52">
        <v>0</v>
      </c>
      <c r="T14" s="52">
        <v>0</v>
      </c>
      <c r="U14" s="52">
        <v>0</v>
      </c>
      <c r="V14" s="240">
        <v>0</v>
      </c>
      <c r="W14" s="245">
        <v>0</v>
      </c>
      <c r="X14" s="26">
        <v>0</v>
      </c>
      <c r="Y14" s="26">
        <v>0</v>
      </c>
      <c r="Z14" s="26">
        <v>0</v>
      </c>
      <c r="AA14" s="26">
        <v>0</v>
      </c>
      <c r="AB14" s="246">
        <v>0</v>
      </c>
      <c r="AC14" s="233">
        <f t="shared" si="2"/>
        <v>0</v>
      </c>
      <c r="AD14" s="7" t="e">
        <f t="shared" si="3"/>
        <v>#DIV/0!</v>
      </c>
      <c r="AE14" s="7">
        <f t="shared" si="4"/>
        <v>0</v>
      </c>
      <c r="AF14" s="7" t="e">
        <f t="shared" si="5"/>
        <v>#DIV/0!</v>
      </c>
      <c r="AG14" s="7">
        <f t="shared" si="6"/>
        <v>0</v>
      </c>
      <c r="AH14" s="7">
        <f t="shared" si="6"/>
        <v>0</v>
      </c>
      <c r="AI14" s="7">
        <f t="shared" si="7"/>
        <v>0</v>
      </c>
      <c r="AJ14" s="7">
        <f t="shared" si="7"/>
        <v>0</v>
      </c>
      <c r="AK14" s="234" t="e">
        <f t="shared" si="8"/>
        <v>#DIV/0!</v>
      </c>
      <c r="AP14" s="28"/>
      <c r="AQ14" s="28"/>
    </row>
    <row r="15" spans="1:43">
      <c r="A15" s="5">
        <v>7</v>
      </c>
      <c r="B15" s="275" t="s">
        <v>71</v>
      </c>
      <c r="C15" s="219">
        <v>0</v>
      </c>
      <c r="D15" s="219">
        <v>0</v>
      </c>
      <c r="E15" s="115">
        <v>0</v>
      </c>
      <c r="F15" s="115">
        <v>0</v>
      </c>
      <c r="G15" s="115">
        <v>0</v>
      </c>
      <c r="H15" s="220">
        <v>0</v>
      </c>
      <c r="I15" s="250">
        <f t="shared" si="0"/>
        <v>0</v>
      </c>
      <c r="J15" s="219">
        <v>0</v>
      </c>
      <c r="K15" s="115">
        <v>0</v>
      </c>
      <c r="L15" s="115">
        <v>0</v>
      </c>
      <c r="M15" s="115">
        <v>0</v>
      </c>
      <c r="N15" s="115">
        <v>0</v>
      </c>
      <c r="O15" s="220">
        <v>0</v>
      </c>
      <c r="P15" s="250">
        <f t="shared" si="1"/>
        <v>0</v>
      </c>
      <c r="Q15" s="239">
        <v>0</v>
      </c>
      <c r="R15" s="52">
        <v>0</v>
      </c>
      <c r="S15" s="52">
        <v>0</v>
      </c>
      <c r="T15" s="52">
        <v>0</v>
      </c>
      <c r="U15" s="52">
        <v>0</v>
      </c>
      <c r="V15" s="240">
        <v>0</v>
      </c>
      <c r="W15" s="245">
        <v>0</v>
      </c>
      <c r="X15" s="26">
        <v>0</v>
      </c>
      <c r="Y15" s="26">
        <v>0</v>
      </c>
      <c r="Z15" s="26">
        <v>0</v>
      </c>
      <c r="AA15" s="26">
        <v>0</v>
      </c>
      <c r="AB15" s="246">
        <v>0</v>
      </c>
      <c r="AC15" s="233">
        <f t="shared" si="2"/>
        <v>0</v>
      </c>
      <c r="AD15" s="7" t="e">
        <f t="shared" si="3"/>
        <v>#DIV/0!</v>
      </c>
      <c r="AE15" s="7">
        <f t="shared" si="4"/>
        <v>0</v>
      </c>
      <c r="AF15" s="7" t="e">
        <f t="shared" si="5"/>
        <v>#DIV/0!</v>
      </c>
      <c r="AG15" s="7">
        <f t="shared" si="6"/>
        <v>0</v>
      </c>
      <c r="AH15" s="7">
        <f t="shared" si="6"/>
        <v>0</v>
      </c>
      <c r="AI15" s="7">
        <f t="shared" si="7"/>
        <v>0</v>
      </c>
      <c r="AJ15" s="7">
        <f t="shared" si="7"/>
        <v>0</v>
      </c>
      <c r="AK15" s="234" t="e">
        <f t="shared" si="8"/>
        <v>#DIV/0!</v>
      </c>
      <c r="AP15" s="28"/>
      <c r="AQ15" s="28"/>
    </row>
    <row r="16" spans="1:43">
      <c r="A16" s="5">
        <v>8</v>
      </c>
      <c r="B16" s="275" t="s">
        <v>72</v>
      </c>
      <c r="C16" s="219">
        <v>0</v>
      </c>
      <c r="D16" s="219">
        <v>0</v>
      </c>
      <c r="E16" s="115">
        <v>0</v>
      </c>
      <c r="F16" s="115">
        <v>0</v>
      </c>
      <c r="G16" s="115">
        <v>0</v>
      </c>
      <c r="H16" s="220">
        <v>0</v>
      </c>
      <c r="I16" s="250">
        <f t="shared" si="0"/>
        <v>0</v>
      </c>
      <c r="J16" s="219">
        <v>0</v>
      </c>
      <c r="K16" s="115">
        <v>0</v>
      </c>
      <c r="L16" s="115">
        <v>0</v>
      </c>
      <c r="M16" s="115">
        <v>0</v>
      </c>
      <c r="N16" s="115">
        <v>0</v>
      </c>
      <c r="O16" s="220">
        <v>0</v>
      </c>
      <c r="P16" s="250">
        <f t="shared" si="1"/>
        <v>0</v>
      </c>
      <c r="Q16" s="239">
        <v>0</v>
      </c>
      <c r="R16" s="52">
        <v>0</v>
      </c>
      <c r="S16" s="52">
        <v>0</v>
      </c>
      <c r="T16" s="52">
        <v>0</v>
      </c>
      <c r="U16" s="52">
        <v>0</v>
      </c>
      <c r="V16" s="240">
        <v>0</v>
      </c>
      <c r="W16" s="245">
        <v>0</v>
      </c>
      <c r="X16" s="26">
        <v>0</v>
      </c>
      <c r="Y16" s="26">
        <v>0</v>
      </c>
      <c r="Z16" s="26">
        <v>0</v>
      </c>
      <c r="AA16" s="26">
        <v>0</v>
      </c>
      <c r="AB16" s="246">
        <v>0</v>
      </c>
      <c r="AC16" s="233">
        <f t="shared" si="2"/>
        <v>0</v>
      </c>
      <c r="AD16" s="7" t="e">
        <f t="shared" si="3"/>
        <v>#DIV/0!</v>
      </c>
      <c r="AE16" s="7">
        <f t="shared" si="4"/>
        <v>0</v>
      </c>
      <c r="AF16" s="7" t="e">
        <f t="shared" si="5"/>
        <v>#DIV/0!</v>
      </c>
      <c r="AG16" s="7">
        <f t="shared" si="6"/>
        <v>0</v>
      </c>
      <c r="AH16" s="7">
        <f t="shared" si="6"/>
        <v>0</v>
      </c>
      <c r="AI16" s="7">
        <f t="shared" si="7"/>
        <v>0</v>
      </c>
      <c r="AJ16" s="7">
        <f t="shared" si="7"/>
        <v>0</v>
      </c>
      <c r="AK16" s="234" t="e">
        <f t="shared" si="8"/>
        <v>#DIV/0!</v>
      </c>
      <c r="AP16" s="28"/>
      <c r="AQ16" s="28"/>
    </row>
    <row r="17" spans="1:43">
      <c r="A17" s="5">
        <v>9</v>
      </c>
      <c r="B17" s="275" t="s">
        <v>73</v>
      </c>
      <c r="C17" s="219">
        <v>452</v>
      </c>
      <c r="D17" s="219">
        <v>580</v>
      </c>
      <c r="E17" s="115">
        <v>8</v>
      </c>
      <c r="F17" s="115">
        <v>3</v>
      </c>
      <c r="G17" s="115">
        <v>52</v>
      </c>
      <c r="H17" s="220">
        <v>17</v>
      </c>
      <c r="I17" s="250">
        <f t="shared" si="0"/>
        <v>600</v>
      </c>
      <c r="J17" s="219">
        <v>158</v>
      </c>
      <c r="K17" s="115">
        <v>193</v>
      </c>
      <c r="L17" s="115">
        <v>4</v>
      </c>
      <c r="M17" s="115">
        <v>1</v>
      </c>
      <c r="N17" s="115">
        <v>22</v>
      </c>
      <c r="O17" s="220">
        <v>6</v>
      </c>
      <c r="P17" s="250">
        <f t="shared" si="1"/>
        <v>200</v>
      </c>
      <c r="Q17" s="239">
        <v>187</v>
      </c>
      <c r="R17" s="52">
        <v>136.97999999999999</v>
      </c>
      <c r="S17" s="52">
        <v>0</v>
      </c>
      <c r="T17" s="52">
        <v>0</v>
      </c>
      <c r="U17" s="52">
        <v>0</v>
      </c>
      <c r="V17" s="240">
        <v>0</v>
      </c>
      <c r="W17" s="245">
        <v>101</v>
      </c>
      <c r="X17" s="26">
        <v>140.55000000000001</v>
      </c>
      <c r="Y17" s="26">
        <v>0</v>
      </c>
      <c r="Z17" s="26">
        <v>0</v>
      </c>
      <c r="AA17" s="26">
        <v>0</v>
      </c>
      <c r="AB17" s="246">
        <v>0</v>
      </c>
      <c r="AC17" s="233">
        <f t="shared" si="2"/>
        <v>136.97999999999999</v>
      </c>
      <c r="AD17" s="7">
        <f t="shared" si="3"/>
        <v>22.83</v>
      </c>
      <c r="AE17" s="7">
        <f t="shared" si="4"/>
        <v>140.55000000000001</v>
      </c>
      <c r="AF17" s="7">
        <f t="shared" si="5"/>
        <v>70.275000000000006</v>
      </c>
      <c r="AG17" s="7">
        <f t="shared" si="6"/>
        <v>696</v>
      </c>
      <c r="AH17" s="7">
        <f t="shared" si="6"/>
        <v>800</v>
      </c>
      <c r="AI17" s="7">
        <f t="shared" si="7"/>
        <v>288</v>
      </c>
      <c r="AJ17" s="7">
        <f t="shared" si="7"/>
        <v>277.52999999999997</v>
      </c>
      <c r="AK17" s="234">
        <f t="shared" si="8"/>
        <v>34.691249999999997</v>
      </c>
      <c r="AP17" s="28"/>
      <c r="AQ17" s="28"/>
    </row>
    <row r="18" spans="1:43">
      <c r="A18" s="5">
        <v>10</v>
      </c>
      <c r="B18" s="275" t="s">
        <v>74</v>
      </c>
      <c r="C18" s="219">
        <v>27935</v>
      </c>
      <c r="D18" s="219">
        <v>37736</v>
      </c>
      <c r="E18" s="115">
        <v>524</v>
      </c>
      <c r="F18" s="115">
        <v>175</v>
      </c>
      <c r="G18" s="115">
        <v>3335</v>
      </c>
      <c r="H18" s="220">
        <v>1091</v>
      </c>
      <c r="I18" s="250">
        <f t="shared" si="0"/>
        <v>39002</v>
      </c>
      <c r="J18" s="219">
        <v>14003</v>
      </c>
      <c r="K18" s="115">
        <v>18381</v>
      </c>
      <c r="L18" s="115">
        <v>305</v>
      </c>
      <c r="M18" s="115">
        <v>86</v>
      </c>
      <c r="N18" s="115">
        <v>1810</v>
      </c>
      <c r="O18" s="220">
        <v>533</v>
      </c>
      <c r="P18" s="250">
        <f t="shared" si="1"/>
        <v>19000</v>
      </c>
      <c r="Q18" s="239">
        <v>44211</v>
      </c>
      <c r="R18" s="52">
        <v>43994.44</v>
      </c>
      <c r="S18" s="52">
        <v>0</v>
      </c>
      <c r="T18" s="52">
        <v>0</v>
      </c>
      <c r="U18" s="52">
        <v>0</v>
      </c>
      <c r="V18" s="240">
        <v>0</v>
      </c>
      <c r="W18" s="245">
        <v>26683</v>
      </c>
      <c r="X18" s="26">
        <v>28678.27</v>
      </c>
      <c r="Y18" s="26">
        <v>0</v>
      </c>
      <c r="Z18" s="26">
        <v>0</v>
      </c>
      <c r="AA18" s="26">
        <v>0</v>
      </c>
      <c r="AB18" s="246">
        <v>0</v>
      </c>
      <c r="AC18" s="233">
        <f t="shared" si="2"/>
        <v>43994.44</v>
      </c>
      <c r="AD18" s="7">
        <f t="shared" si="3"/>
        <v>112.80047177067843</v>
      </c>
      <c r="AE18" s="7">
        <f t="shared" si="4"/>
        <v>28678.27</v>
      </c>
      <c r="AF18" s="7">
        <f t="shared" si="5"/>
        <v>150.93826315789474</v>
      </c>
      <c r="AG18" s="7">
        <f t="shared" si="6"/>
        <v>47912</v>
      </c>
      <c r="AH18" s="7">
        <f t="shared" si="6"/>
        <v>58002</v>
      </c>
      <c r="AI18" s="7">
        <f t="shared" si="7"/>
        <v>70894</v>
      </c>
      <c r="AJ18" s="7">
        <f t="shared" si="7"/>
        <v>72672.710000000006</v>
      </c>
      <c r="AK18" s="234">
        <f t="shared" si="8"/>
        <v>125.29345539808973</v>
      </c>
      <c r="AP18" s="28"/>
      <c r="AQ18" s="28"/>
    </row>
    <row r="19" spans="1:43">
      <c r="A19" s="5">
        <v>11</v>
      </c>
      <c r="B19" s="275" t="s">
        <v>75</v>
      </c>
      <c r="C19" s="219">
        <v>302</v>
      </c>
      <c r="D19" s="219">
        <v>389</v>
      </c>
      <c r="E19" s="115">
        <v>5</v>
      </c>
      <c r="F19" s="115">
        <v>2</v>
      </c>
      <c r="G19" s="115">
        <v>34</v>
      </c>
      <c r="H19" s="220">
        <v>11</v>
      </c>
      <c r="I19" s="250">
        <f t="shared" si="0"/>
        <v>402</v>
      </c>
      <c r="J19" s="219">
        <v>156</v>
      </c>
      <c r="K19" s="115">
        <v>192</v>
      </c>
      <c r="L19" s="115">
        <v>4</v>
      </c>
      <c r="M19" s="115">
        <v>1</v>
      </c>
      <c r="N19" s="115">
        <v>22</v>
      </c>
      <c r="O19" s="220">
        <v>6</v>
      </c>
      <c r="P19" s="250">
        <f t="shared" si="1"/>
        <v>199</v>
      </c>
      <c r="Q19" s="239">
        <v>167</v>
      </c>
      <c r="R19" s="52">
        <v>184.3</v>
      </c>
      <c r="S19" s="52">
        <v>0</v>
      </c>
      <c r="T19" s="52">
        <v>0</v>
      </c>
      <c r="U19" s="52">
        <v>0</v>
      </c>
      <c r="V19" s="240">
        <v>0</v>
      </c>
      <c r="W19" s="245">
        <v>85</v>
      </c>
      <c r="X19" s="26">
        <v>108.48</v>
      </c>
      <c r="Y19" s="26">
        <v>0</v>
      </c>
      <c r="Z19" s="26">
        <v>0</v>
      </c>
      <c r="AA19" s="26">
        <v>0</v>
      </c>
      <c r="AB19" s="246">
        <v>0</v>
      </c>
      <c r="AC19" s="233">
        <f t="shared" si="2"/>
        <v>184.3</v>
      </c>
      <c r="AD19" s="7">
        <f t="shared" si="3"/>
        <v>45.845771144278608</v>
      </c>
      <c r="AE19" s="7">
        <f t="shared" si="4"/>
        <v>108.48</v>
      </c>
      <c r="AF19" s="7">
        <f t="shared" si="5"/>
        <v>54.51256281407035</v>
      </c>
      <c r="AG19" s="7">
        <f t="shared" si="6"/>
        <v>523</v>
      </c>
      <c r="AH19" s="7">
        <f t="shared" si="6"/>
        <v>601</v>
      </c>
      <c r="AI19" s="7">
        <f t="shared" si="7"/>
        <v>252</v>
      </c>
      <c r="AJ19" s="7">
        <f t="shared" si="7"/>
        <v>292.78000000000003</v>
      </c>
      <c r="AK19" s="234">
        <f t="shared" si="8"/>
        <v>48.715474209650587</v>
      </c>
      <c r="AP19" s="28"/>
      <c r="AQ19" s="28"/>
    </row>
    <row r="20" spans="1:43">
      <c r="A20" s="5">
        <v>12</v>
      </c>
      <c r="B20" s="275" t="s">
        <v>76</v>
      </c>
      <c r="C20" s="219">
        <v>754</v>
      </c>
      <c r="D20" s="219">
        <v>962</v>
      </c>
      <c r="E20" s="115">
        <v>14</v>
      </c>
      <c r="F20" s="115">
        <v>5</v>
      </c>
      <c r="G20" s="115">
        <v>90</v>
      </c>
      <c r="H20" s="220">
        <v>28</v>
      </c>
      <c r="I20" s="250">
        <f t="shared" si="0"/>
        <v>995</v>
      </c>
      <c r="J20" s="219">
        <v>314</v>
      </c>
      <c r="K20" s="115">
        <v>393</v>
      </c>
      <c r="L20" s="115">
        <v>7</v>
      </c>
      <c r="M20" s="115">
        <v>2</v>
      </c>
      <c r="N20" s="115">
        <v>40</v>
      </c>
      <c r="O20" s="220">
        <v>11</v>
      </c>
      <c r="P20" s="250">
        <f t="shared" si="1"/>
        <v>406</v>
      </c>
      <c r="Q20" s="239">
        <v>339</v>
      </c>
      <c r="R20" s="52">
        <v>450.85</v>
      </c>
      <c r="S20" s="52">
        <v>0</v>
      </c>
      <c r="T20" s="52">
        <v>0</v>
      </c>
      <c r="U20" s="52">
        <v>4</v>
      </c>
      <c r="V20" s="240">
        <v>6.9</v>
      </c>
      <c r="W20" s="245">
        <v>181</v>
      </c>
      <c r="X20" s="26">
        <v>205.92</v>
      </c>
      <c r="Y20" s="26">
        <v>0</v>
      </c>
      <c r="Z20" s="26">
        <v>0</v>
      </c>
      <c r="AA20" s="26">
        <v>9</v>
      </c>
      <c r="AB20" s="246">
        <v>16.98</v>
      </c>
      <c r="AC20" s="233">
        <f t="shared" si="2"/>
        <v>457.75</v>
      </c>
      <c r="AD20" s="7">
        <f t="shared" si="3"/>
        <v>46.005025125628137</v>
      </c>
      <c r="AE20" s="7">
        <f t="shared" si="4"/>
        <v>222.89999999999998</v>
      </c>
      <c r="AF20" s="7">
        <f t="shared" si="5"/>
        <v>54.901477832512313</v>
      </c>
      <c r="AG20" s="7">
        <f t="shared" si="6"/>
        <v>1219</v>
      </c>
      <c r="AH20" s="7">
        <f t="shared" si="6"/>
        <v>1401</v>
      </c>
      <c r="AI20" s="7">
        <f t="shared" si="7"/>
        <v>533</v>
      </c>
      <c r="AJ20" s="7">
        <f t="shared" si="7"/>
        <v>680.65</v>
      </c>
      <c r="AK20" s="234">
        <f t="shared" si="8"/>
        <v>48.583154889364735</v>
      </c>
      <c r="AP20" s="28"/>
      <c r="AQ20" s="28"/>
    </row>
    <row r="21" spans="1:43">
      <c r="A21" s="21"/>
      <c r="B21" s="211" t="s">
        <v>77</v>
      </c>
      <c r="C21" s="221">
        <f t="shared" ref="C21:AC21" si="9">SUM(C9:C20)</f>
        <v>46037</v>
      </c>
      <c r="D21" s="50">
        <f t="shared" si="9"/>
        <v>61763</v>
      </c>
      <c r="E21" s="50">
        <f t="shared" si="9"/>
        <v>858</v>
      </c>
      <c r="F21" s="50">
        <f t="shared" si="9"/>
        <v>287</v>
      </c>
      <c r="G21" s="50">
        <f t="shared" si="9"/>
        <v>5491</v>
      </c>
      <c r="H21" s="222">
        <f t="shared" si="9"/>
        <v>1787</v>
      </c>
      <c r="I21" s="222">
        <f t="shared" si="9"/>
        <v>63837</v>
      </c>
      <c r="J21" s="221">
        <f t="shared" si="9"/>
        <v>25525</v>
      </c>
      <c r="K21" s="50">
        <f t="shared" si="9"/>
        <v>33827</v>
      </c>
      <c r="L21" s="50">
        <f t="shared" si="9"/>
        <v>558</v>
      </c>
      <c r="M21" s="50">
        <f t="shared" si="9"/>
        <v>159</v>
      </c>
      <c r="N21" s="50">
        <f t="shared" si="9"/>
        <v>3275</v>
      </c>
      <c r="O21" s="222">
        <f t="shared" si="9"/>
        <v>981</v>
      </c>
      <c r="P21" s="222">
        <f t="shared" si="9"/>
        <v>34967</v>
      </c>
      <c r="Q21" s="221">
        <f t="shared" si="9"/>
        <v>63925</v>
      </c>
      <c r="R21" s="50">
        <f t="shared" si="9"/>
        <v>64241.41</v>
      </c>
      <c r="S21" s="50">
        <f t="shared" si="9"/>
        <v>0</v>
      </c>
      <c r="T21" s="50">
        <f t="shared" si="9"/>
        <v>0</v>
      </c>
      <c r="U21" s="50">
        <f t="shared" si="9"/>
        <v>8</v>
      </c>
      <c r="V21" s="222">
        <f t="shared" si="9"/>
        <v>12.870000000000001</v>
      </c>
      <c r="W21" s="221">
        <f t="shared" si="9"/>
        <v>35031</v>
      </c>
      <c r="X21" s="50">
        <f t="shared" si="9"/>
        <v>38490.57</v>
      </c>
      <c r="Y21" s="50">
        <f t="shared" si="9"/>
        <v>2</v>
      </c>
      <c r="Z21" s="50">
        <f t="shared" si="9"/>
        <v>3.5</v>
      </c>
      <c r="AA21" s="50">
        <f t="shared" si="9"/>
        <v>43</v>
      </c>
      <c r="AB21" s="222">
        <f t="shared" si="9"/>
        <v>28.450000000000003</v>
      </c>
      <c r="AC21" s="222">
        <f t="shared" si="9"/>
        <v>64254.280000000006</v>
      </c>
      <c r="AD21" s="50">
        <f t="shared" si="3"/>
        <v>100.65366480254399</v>
      </c>
      <c r="AE21" s="50">
        <f>SUM(AE9:AE20)</f>
        <v>38522.520000000004</v>
      </c>
      <c r="AF21" s="50">
        <f t="shared" si="5"/>
        <v>110.16821574627504</v>
      </c>
      <c r="AG21" s="50">
        <f t="shared" si="6"/>
        <v>81744</v>
      </c>
      <c r="AH21" s="50">
        <f t="shared" si="6"/>
        <v>98804</v>
      </c>
      <c r="AI21" s="50">
        <f t="shared" si="7"/>
        <v>99009</v>
      </c>
      <c r="AJ21" s="50">
        <f t="shared" si="7"/>
        <v>102776.8</v>
      </c>
      <c r="AK21" s="222">
        <f t="shared" si="8"/>
        <v>104.0208898425165</v>
      </c>
      <c r="AP21" s="28"/>
      <c r="AQ21" s="28"/>
    </row>
    <row r="22" spans="1:43">
      <c r="A22" s="44">
        <v>13</v>
      </c>
      <c r="B22" s="266" t="s">
        <v>78</v>
      </c>
      <c r="C22" s="223">
        <v>1679</v>
      </c>
      <c r="D22" s="121">
        <v>2138</v>
      </c>
      <c r="E22" s="121">
        <v>32</v>
      </c>
      <c r="F22" s="121">
        <v>10</v>
      </c>
      <c r="G22" s="121">
        <v>200</v>
      </c>
      <c r="H22" s="224">
        <v>62</v>
      </c>
      <c r="I22" s="250">
        <f t="shared" si="0"/>
        <v>2210</v>
      </c>
      <c r="J22" s="223">
        <v>916</v>
      </c>
      <c r="K22" s="121">
        <v>1151</v>
      </c>
      <c r="L22" s="121">
        <v>20</v>
      </c>
      <c r="M22" s="121">
        <v>5</v>
      </c>
      <c r="N22" s="121">
        <v>117</v>
      </c>
      <c r="O22" s="224">
        <v>33</v>
      </c>
      <c r="P22" s="250">
        <f t="shared" si="1"/>
        <v>1189</v>
      </c>
      <c r="Q22" s="239">
        <v>226</v>
      </c>
      <c r="R22" s="52">
        <v>716.81</v>
      </c>
      <c r="S22" s="52">
        <v>0</v>
      </c>
      <c r="T22" s="52">
        <v>0</v>
      </c>
      <c r="U22" s="52">
        <v>0</v>
      </c>
      <c r="V22" s="240">
        <v>0</v>
      </c>
      <c r="W22" s="243">
        <v>196</v>
      </c>
      <c r="X22" s="55">
        <v>323.2</v>
      </c>
      <c r="Y22" s="55">
        <v>0</v>
      </c>
      <c r="Z22" s="55">
        <v>0</v>
      </c>
      <c r="AA22" s="55">
        <v>0</v>
      </c>
      <c r="AB22" s="244">
        <v>0</v>
      </c>
      <c r="AC22" s="233">
        <f t="shared" si="2"/>
        <v>716.81</v>
      </c>
      <c r="AD22" s="7">
        <f t="shared" si="3"/>
        <v>32.434841628959269</v>
      </c>
      <c r="AE22" s="7">
        <f t="shared" si="4"/>
        <v>323.2</v>
      </c>
      <c r="AF22" s="7">
        <f t="shared" si="5"/>
        <v>27.182506307821697</v>
      </c>
      <c r="AG22" s="7">
        <f t="shared" si="6"/>
        <v>2964</v>
      </c>
      <c r="AH22" s="7">
        <f t="shared" si="6"/>
        <v>3399</v>
      </c>
      <c r="AI22" s="7">
        <f t="shared" si="7"/>
        <v>422</v>
      </c>
      <c r="AJ22" s="7">
        <f t="shared" si="7"/>
        <v>1040.01</v>
      </c>
      <c r="AK22" s="234">
        <f t="shared" si="8"/>
        <v>30.597528684907328</v>
      </c>
      <c r="AP22" s="28"/>
      <c r="AQ22" s="28"/>
    </row>
    <row r="23" spans="1:43">
      <c r="A23" s="44">
        <v>14</v>
      </c>
      <c r="B23" s="266" t="s">
        <v>79</v>
      </c>
      <c r="C23" s="219">
        <v>0</v>
      </c>
      <c r="D23" s="115">
        <v>0</v>
      </c>
      <c r="E23" s="115">
        <v>0</v>
      </c>
      <c r="F23" s="115">
        <v>0</v>
      </c>
      <c r="G23" s="115">
        <v>0</v>
      </c>
      <c r="H23" s="220">
        <v>0</v>
      </c>
      <c r="I23" s="250">
        <f t="shared" si="0"/>
        <v>0</v>
      </c>
      <c r="J23" s="219">
        <v>0</v>
      </c>
      <c r="K23" s="115">
        <v>0</v>
      </c>
      <c r="L23" s="115">
        <v>0</v>
      </c>
      <c r="M23" s="115">
        <v>0</v>
      </c>
      <c r="N23" s="115">
        <v>0</v>
      </c>
      <c r="O23" s="220">
        <v>0</v>
      </c>
      <c r="P23" s="250">
        <f t="shared" si="1"/>
        <v>0</v>
      </c>
      <c r="Q23" s="239">
        <v>0</v>
      </c>
      <c r="R23" s="52">
        <v>0</v>
      </c>
      <c r="S23" s="52">
        <v>0</v>
      </c>
      <c r="T23" s="52">
        <v>0</v>
      </c>
      <c r="U23" s="52">
        <v>0</v>
      </c>
      <c r="V23" s="240">
        <v>0</v>
      </c>
      <c r="W23" s="243">
        <v>0</v>
      </c>
      <c r="X23" s="55">
        <v>0</v>
      </c>
      <c r="Y23" s="55">
        <v>0</v>
      </c>
      <c r="Z23" s="55">
        <v>0</v>
      </c>
      <c r="AA23" s="55">
        <v>0</v>
      </c>
      <c r="AB23" s="244">
        <v>0</v>
      </c>
      <c r="AC23" s="233">
        <f t="shared" si="2"/>
        <v>0</v>
      </c>
      <c r="AD23" s="7" t="e">
        <f t="shared" si="3"/>
        <v>#DIV/0!</v>
      </c>
      <c r="AE23" s="7">
        <f t="shared" si="4"/>
        <v>0</v>
      </c>
      <c r="AF23" s="7" t="e">
        <f t="shared" si="5"/>
        <v>#DIV/0!</v>
      </c>
      <c r="AG23" s="7">
        <f t="shared" si="6"/>
        <v>0</v>
      </c>
      <c r="AH23" s="7">
        <f t="shared" si="6"/>
        <v>0</v>
      </c>
      <c r="AI23" s="7">
        <f t="shared" si="7"/>
        <v>0</v>
      </c>
      <c r="AJ23" s="7">
        <f t="shared" si="7"/>
        <v>0</v>
      </c>
      <c r="AK23" s="234" t="e">
        <f t="shared" si="8"/>
        <v>#DIV/0!</v>
      </c>
      <c r="AP23" s="28"/>
      <c r="AQ23" s="28"/>
    </row>
    <row r="24" spans="1:43">
      <c r="A24" s="44">
        <v>15</v>
      </c>
      <c r="B24" s="266" t="s">
        <v>80</v>
      </c>
      <c r="C24" s="219">
        <v>0</v>
      </c>
      <c r="D24" s="115">
        <v>0</v>
      </c>
      <c r="E24" s="115">
        <v>0</v>
      </c>
      <c r="F24" s="115">
        <v>0</v>
      </c>
      <c r="G24" s="115">
        <v>0</v>
      </c>
      <c r="H24" s="220">
        <v>0</v>
      </c>
      <c r="I24" s="250">
        <f t="shared" si="0"/>
        <v>0</v>
      </c>
      <c r="J24" s="219">
        <v>0</v>
      </c>
      <c r="K24" s="115">
        <v>0</v>
      </c>
      <c r="L24" s="115">
        <v>0</v>
      </c>
      <c r="M24" s="115">
        <v>0</v>
      </c>
      <c r="N24" s="115">
        <v>0</v>
      </c>
      <c r="O24" s="220">
        <v>0</v>
      </c>
      <c r="P24" s="250">
        <f t="shared" si="1"/>
        <v>0</v>
      </c>
      <c r="Q24" s="239">
        <v>0</v>
      </c>
      <c r="R24" s="52">
        <v>0</v>
      </c>
      <c r="S24" s="52">
        <v>0</v>
      </c>
      <c r="T24" s="52">
        <v>0</v>
      </c>
      <c r="U24" s="52">
        <v>0</v>
      </c>
      <c r="V24" s="240">
        <v>0</v>
      </c>
      <c r="W24" s="243">
        <v>0</v>
      </c>
      <c r="X24" s="55">
        <v>0</v>
      </c>
      <c r="Y24" s="55">
        <v>0</v>
      </c>
      <c r="Z24" s="55">
        <v>0</v>
      </c>
      <c r="AA24" s="55">
        <v>0</v>
      </c>
      <c r="AB24" s="244">
        <v>0</v>
      </c>
      <c r="AC24" s="233">
        <f t="shared" si="2"/>
        <v>0</v>
      </c>
      <c r="AD24" s="7" t="e">
        <f t="shared" si="3"/>
        <v>#DIV/0!</v>
      </c>
      <c r="AE24" s="7">
        <f t="shared" si="4"/>
        <v>0</v>
      </c>
      <c r="AF24" s="7" t="e">
        <f t="shared" si="5"/>
        <v>#DIV/0!</v>
      </c>
      <c r="AG24" s="7">
        <f t="shared" si="6"/>
        <v>0</v>
      </c>
      <c r="AH24" s="7">
        <f t="shared" si="6"/>
        <v>0</v>
      </c>
      <c r="AI24" s="7">
        <f t="shared" si="7"/>
        <v>0</v>
      </c>
      <c r="AJ24" s="7">
        <f t="shared" si="7"/>
        <v>0</v>
      </c>
      <c r="AK24" s="234" t="e">
        <f t="shared" si="8"/>
        <v>#DIV/0!</v>
      </c>
      <c r="AP24" s="28"/>
      <c r="AQ24" s="28"/>
    </row>
    <row r="25" spans="1:43">
      <c r="A25" s="44">
        <v>16</v>
      </c>
      <c r="B25" s="266" t="s">
        <v>81</v>
      </c>
      <c r="C25" s="219">
        <v>379</v>
      </c>
      <c r="D25" s="115">
        <v>488</v>
      </c>
      <c r="E25" s="115">
        <v>7</v>
      </c>
      <c r="F25" s="115">
        <v>2</v>
      </c>
      <c r="G25" s="115">
        <v>43</v>
      </c>
      <c r="H25" s="220">
        <v>14</v>
      </c>
      <c r="I25" s="250">
        <f t="shared" si="0"/>
        <v>504</v>
      </c>
      <c r="J25" s="219">
        <v>231</v>
      </c>
      <c r="K25" s="115">
        <v>287</v>
      </c>
      <c r="L25" s="115">
        <v>5</v>
      </c>
      <c r="M25" s="115">
        <v>1</v>
      </c>
      <c r="N25" s="115">
        <v>31</v>
      </c>
      <c r="O25" s="220">
        <v>8</v>
      </c>
      <c r="P25" s="250">
        <f t="shared" si="1"/>
        <v>296</v>
      </c>
      <c r="Q25" s="239">
        <v>0</v>
      </c>
      <c r="R25" s="52">
        <v>0</v>
      </c>
      <c r="S25" s="52">
        <v>0</v>
      </c>
      <c r="T25" s="52">
        <v>0</v>
      </c>
      <c r="U25" s="52">
        <v>0</v>
      </c>
      <c r="V25" s="240">
        <v>0</v>
      </c>
      <c r="W25" s="243">
        <v>0</v>
      </c>
      <c r="X25" s="55">
        <v>0</v>
      </c>
      <c r="Y25" s="55">
        <v>0</v>
      </c>
      <c r="Z25" s="55">
        <v>0</v>
      </c>
      <c r="AA25" s="55">
        <v>0</v>
      </c>
      <c r="AB25" s="244">
        <v>0</v>
      </c>
      <c r="AC25" s="233">
        <f t="shared" si="2"/>
        <v>0</v>
      </c>
      <c r="AD25" s="7">
        <f t="shared" si="3"/>
        <v>0</v>
      </c>
      <c r="AE25" s="7">
        <f t="shared" si="4"/>
        <v>0</v>
      </c>
      <c r="AF25" s="7">
        <f t="shared" si="5"/>
        <v>0</v>
      </c>
      <c r="AG25" s="7">
        <f t="shared" si="6"/>
        <v>696</v>
      </c>
      <c r="AH25" s="7">
        <f t="shared" si="6"/>
        <v>800</v>
      </c>
      <c r="AI25" s="7">
        <f t="shared" si="7"/>
        <v>0</v>
      </c>
      <c r="AJ25" s="7">
        <f t="shared" si="7"/>
        <v>0</v>
      </c>
      <c r="AK25" s="234">
        <f t="shared" si="8"/>
        <v>0</v>
      </c>
      <c r="AP25" s="28"/>
      <c r="AQ25" s="28"/>
    </row>
    <row r="26" spans="1:43">
      <c r="A26" s="44">
        <v>17</v>
      </c>
      <c r="B26" s="266" t="s">
        <v>82</v>
      </c>
      <c r="C26" s="219">
        <v>0</v>
      </c>
      <c r="D26" s="115">
        <v>0</v>
      </c>
      <c r="E26" s="115">
        <v>0</v>
      </c>
      <c r="F26" s="115">
        <v>0</v>
      </c>
      <c r="G26" s="115">
        <v>0</v>
      </c>
      <c r="H26" s="220">
        <v>0</v>
      </c>
      <c r="I26" s="250">
        <f t="shared" si="0"/>
        <v>0</v>
      </c>
      <c r="J26" s="219">
        <v>0</v>
      </c>
      <c r="K26" s="115">
        <v>0</v>
      </c>
      <c r="L26" s="115">
        <v>0</v>
      </c>
      <c r="M26" s="115">
        <v>0</v>
      </c>
      <c r="N26" s="115">
        <v>0</v>
      </c>
      <c r="O26" s="220">
        <v>0</v>
      </c>
      <c r="P26" s="250">
        <f t="shared" si="1"/>
        <v>0</v>
      </c>
      <c r="Q26" s="239">
        <v>0</v>
      </c>
      <c r="R26" s="52">
        <v>0</v>
      </c>
      <c r="S26" s="52">
        <v>0</v>
      </c>
      <c r="T26" s="52">
        <v>0</v>
      </c>
      <c r="U26" s="52">
        <v>0</v>
      </c>
      <c r="V26" s="240">
        <v>0</v>
      </c>
      <c r="W26" s="243">
        <v>0</v>
      </c>
      <c r="X26" s="55">
        <v>0</v>
      </c>
      <c r="Y26" s="55">
        <v>0</v>
      </c>
      <c r="Z26" s="55">
        <v>0</v>
      </c>
      <c r="AA26" s="55">
        <v>0</v>
      </c>
      <c r="AB26" s="244">
        <v>0</v>
      </c>
      <c r="AC26" s="233">
        <f t="shared" si="2"/>
        <v>0</v>
      </c>
      <c r="AD26" s="7" t="e">
        <f t="shared" si="3"/>
        <v>#DIV/0!</v>
      </c>
      <c r="AE26" s="7">
        <f t="shared" si="4"/>
        <v>0</v>
      </c>
      <c r="AF26" s="7" t="e">
        <f t="shared" si="5"/>
        <v>#DIV/0!</v>
      </c>
      <c r="AG26" s="7">
        <f t="shared" si="6"/>
        <v>0</v>
      </c>
      <c r="AH26" s="7">
        <f t="shared" si="6"/>
        <v>0</v>
      </c>
      <c r="AI26" s="7">
        <f t="shared" si="7"/>
        <v>0</v>
      </c>
      <c r="AJ26" s="7">
        <f t="shared" si="7"/>
        <v>0</v>
      </c>
      <c r="AK26" s="234" t="e">
        <f t="shared" si="8"/>
        <v>#DIV/0!</v>
      </c>
      <c r="AP26" s="28"/>
      <c r="AQ26" s="28"/>
    </row>
    <row r="27" spans="1:43">
      <c r="A27" s="44">
        <v>18</v>
      </c>
      <c r="B27" s="266" t="s">
        <v>83</v>
      </c>
      <c r="C27" s="223">
        <v>0</v>
      </c>
      <c r="D27" s="121">
        <v>0</v>
      </c>
      <c r="E27" s="121">
        <v>0</v>
      </c>
      <c r="F27" s="121">
        <v>0</v>
      </c>
      <c r="G27" s="121">
        <v>0</v>
      </c>
      <c r="H27" s="224">
        <v>0</v>
      </c>
      <c r="I27" s="250">
        <f t="shared" si="0"/>
        <v>0</v>
      </c>
      <c r="J27" s="223">
        <v>0</v>
      </c>
      <c r="K27" s="121">
        <v>0</v>
      </c>
      <c r="L27" s="121">
        <v>0</v>
      </c>
      <c r="M27" s="121">
        <v>0</v>
      </c>
      <c r="N27" s="121">
        <v>0</v>
      </c>
      <c r="O27" s="224">
        <v>0</v>
      </c>
      <c r="P27" s="250">
        <f t="shared" si="1"/>
        <v>0</v>
      </c>
      <c r="Q27" s="239">
        <v>0</v>
      </c>
      <c r="R27" s="52">
        <v>0</v>
      </c>
      <c r="S27" s="52">
        <v>0</v>
      </c>
      <c r="T27" s="52">
        <v>0</v>
      </c>
      <c r="U27" s="52">
        <v>0</v>
      </c>
      <c r="V27" s="240">
        <v>0</v>
      </c>
      <c r="W27" s="243">
        <v>0</v>
      </c>
      <c r="X27" s="55">
        <v>0</v>
      </c>
      <c r="Y27" s="55">
        <v>0</v>
      </c>
      <c r="Z27" s="55">
        <v>0</v>
      </c>
      <c r="AA27" s="55">
        <v>0</v>
      </c>
      <c r="AB27" s="244">
        <v>0</v>
      </c>
      <c r="AC27" s="233">
        <f t="shared" si="2"/>
        <v>0</v>
      </c>
      <c r="AD27" s="7" t="e">
        <f t="shared" si="3"/>
        <v>#DIV/0!</v>
      </c>
      <c r="AE27" s="7">
        <f t="shared" si="4"/>
        <v>0</v>
      </c>
      <c r="AF27" s="7" t="e">
        <f t="shared" si="5"/>
        <v>#DIV/0!</v>
      </c>
      <c r="AG27" s="7">
        <f t="shared" si="6"/>
        <v>0</v>
      </c>
      <c r="AH27" s="7">
        <f t="shared" si="6"/>
        <v>0</v>
      </c>
      <c r="AI27" s="7">
        <f t="shared" si="7"/>
        <v>0</v>
      </c>
      <c r="AJ27" s="7">
        <f t="shared" si="7"/>
        <v>0</v>
      </c>
      <c r="AK27" s="234" t="e">
        <f t="shared" si="8"/>
        <v>#DIV/0!</v>
      </c>
      <c r="AP27" s="28"/>
      <c r="AQ27" s="28"/>
    </row>
    <row r="28" spans="1:43">
      <c r="A28" s="44">
        <v>19</v>
      </c>
      <c r="B28" s="266" t="s">
        <v>84</v>
      </c>
      <c r="C28" s="223">
        <v>4562</v>
      </c>
      <c r="D28" s="121">
        <v>5833</v>
      </c>
      <c r="E28" s="121">
        <v>83</v>
      </c>
      <c r="F28" s="121">
        <v>27</v>
      </c>
      <c r="G28" s="121">
        <v>541</v>
      </c>
      <c r="H28" s="224">
        <v>169</v>
      </c>
      <c r="I28" s="250">
        <f t="shared" si="0"/>
        <v>6029</v>
      </c>
      <c r="J28" s="223">
        <v>2308</v>
      </c>
      <c r="K28" s="121">
        <v>2874</v>
      </c>
      <c r="L28" s="121">
        <v>50</v>
      </c>
      <c r="M28" s="121">
        <v>14</v>
      </c>
      <c r="N28" s="121">
        <v>297</v>
      </c>
      <c r="O28" s="224">
        <v>83</v>
      </c>
      <c r="P28" s="250">
        <f t="shared" si="1"/>
        <v>2971</v>
      </c>
      <c r="Q28" s="239">
        <v>772</v>
      </c>
      <c r="R28" s="52">
        <v>421.53</v>
      </c>
      <c r="S28" s="52">
        <v>0</v>
      </c>
      <c r="T28" s="52">
        <v>0</v>
      </c>
      <c r="U28" s="52">
        <v>20</v>
      </c>
      <c r="V28" s="240">
        <v>38.270000000000003</v>
      </c>
      <c r="W28" s="243">
        <v>78</v>
      </c>
      <c r="X28" s="55">
        <v>323.01</v>
      </c>
      <c r="Y28" s="55">
        <v>0</v>
      </c>
      <c r="Z28" s="55">
        <v>0</v>
      </c>
      <c r="AA28" s="55">
        <v>14</v>
      </c>
      <c r="AB28" s="244">
        <v>40.32</v>
      </c>
      <c r="AC28" s="233">
        <f t="shared" si="2"/>
        <v>459.79999999999995</v>
      </c>
      <c r="AD28" s="7">
        <f t="shared" si="3"/>
        <v>7.6264720517498743</v>
      </c>
      <c r="AE28" s="7">
        <f t="shared" si="4"/>
        <v>363.33</v>
      </c>
      <c r="AF28" s="7">
        <f t="shared" si="5"/>
        <v>12.229215752271962</v>
      </c>
      <c r="AG28" s="7">
        <f t="shared" si="6"/>
        <v>7841</v>
      </c>
      <c r="AH28" s="7">
        <f t="shared" si="6"/>
        <v>9000</v>
      </c>
      <c r="AI28" s="7">
        <f t="shared" si="7"/>
        <v>884</v>
      </c>
      <c r="AJ28" s="7">
        <f t="shared" si="7"/>
        <v>823.13</v>
      </c>
      <c r="AK28" s="234">
        <f t="shared" si="8"/>
        <v>9.145888888888889</v>
      </c>
      <c r="AP28" s="28"/>
      <c r="AQ28" s="28"/>
    </row>
    <row r="29" spans="1:43">
      <c r="A29" s="44">
        <v>20</v>
      </c>
      <c r="B29" s="275" t="s">
        <v>85</v>
      </c>
      <c r="C29" s="223">
        <v>3650</v>
      </c>
      <c r="D29" s="121">
        <v>4644</v>
      </c>
      <c r="E29" s="121">
        <v>69</v>
      </c>
      <c r="F29" s="121">
        <v>22</v>
      </c>
      <c r="G29" s="121">
        <v>434</v>
      </c>
      <c r="H29" s="224">
        <v>134</v>
      </c>
      <c r="I29" s="250">
        <f t="shared" si="0"/>
        <v>4800</v>
      </c>
      <c r="J29" s="223">
        <v>1234</v>
      </c>
      <c r="K29" s="121">
        <v>1548</v>
      </c>
      <c r="L29" s="121">
        <v>29</v>
      </c>
      <c r="M29" s="121">
        <v>7</v>
      </c>
      <c r="N29" s="121">
        <v>163</v>
      </c>
      <c r="O29" s="224">
        <v>45</v>
      </c>
      <c r="P29" s="250">
        <f t="shared" si="1"/>
        <v>1600</v>
      </c>
      <c r="Q29" s="239">
        <v>1169</v>
      </c>
      <c r="R29" s="52">
        <v>1773</v>
      </c>
      <c r="S29" s="52">
        <v>0</v>
      </c>
      <c r="T29" s="52">
        <v>0</v>
      </c>
      <c r="U29" s="52">
        <v>0</v>
      </c>
      <c r="V29" s="240">
        <v>0</v>
      </c>
      <c r="W29" s="245">
        <v>700</v>
      </c>
      <c r="X29" s="26">
        <v>1061</v>
      </c>
      <c r="Y29" s="26">
        <v>0</v>
      </c>
      <c r="Z29" s="26">
        <v>0</v>
      </c>
      <c r="AA29" s="26">
        <v>0</v>
      </c>
      <c r="AB29" s="246">
        <v>0</v>
      </c>
      <c r="AC29" s="233">
        <f t="shared" si="2"/>
        <v>1773</v>
      </c>
      <c r="AD29" s="7">
        <f t="shared" si="3"/>
        <v>36.9375</v>
      </c>
      <c r="AE29" s="7">
        <f t="shared" si="4"/>
        <v>1061</v>
      </c>
      <c r="AF29" s="7">
        <f t="shared" si="5"/>
        <v>66.3125</v>
      </c>
      <c r="AG29" s="7">
        <f t="shared" si="6"/>
        <v>5579</v>
      </c>
      <c r="AH29" s="7">
        <f t="shared" si="6"/>
        <v>6400</v>
      </c>
      <c r="AI29" s="7">
        <f t="shared" si="7"/>
        <v>1869</v>
      </c>
      <c r="AJ29" s="7">
        <f t="shared" si="7"/>
        <v>2834</v>
      </c>
      <c r="AK29" s="234">
        <f t="shared" si="8"/>
        <v>44.28125</v>
      </c>
      <c r="AP29" s="28"/>
      <c r="AQ29" s="28"/>
    </row>
    <row r="30" spans="1:43">
      <c r="A30" s="44">
        <v>21</v>
      </c>
      <c r="B30" s="266" t="s">
        <v>86</v>
      </c>
      <c r="C30" s="223">
        <v>3509</v>
      </c>
      <c r="D30" s="121">
        <v>4469</v>
      </c>
      <c r="E30" s="121">
        <v>65</v>
      </c>
      <c r="F30" s="121">
        <v>21</v>
      </c>
      <c r="G30" s="121">
        <v>417</v>
      </c>
      <c r="H30" s="224">
        <v>129</v>
      </c>
      <c r="I30" s="250">
        <f t="shared" si="0"/>
        <v>4619</v>
      </c>
      <c r="J30" s="223">
        <v>1068</v>
      </c>
      <c r="K30" s="121">
        <v>1335</v>
      </c>
      <c r="L30" s="121">
        <v>25</v>
      </c>
      <c r="M30" s="121">
        <v>6</v>
      </c>
      <c r="N30" s="121">
        <v>142</v>
      </c>
      <c r="O30" s="224">
        <v>39</v>
      </c>
      <c r="P30" s="250">
        <f t="shared" si="1"/>
        <v>1380</v>
      </c>
      <c r="Q30" s="239">
        <v>1551</v>
      </c>
      <c r="R30" s="52">
        <v>2423.5500000000002</v>
      </c>
      <c r="S30" s="52">
        <v>0</v>
      </c>
      <c r="T30" s="52">
        <v>0</v>
      </c>
      <c r="U30" s="52">
        <v>0</v>
      </c>
      <c r="V30" s="240">
        <v>0</v>
      </c>
      <c r="W30" s="243">
        <v>415</v>
      </c>
      <c r="X30" s="55">
        <v>703.83</v>
      </c>
      <c r="Y30" s="55">
        <v>0</v>
      </c>
      <c r="Z30" s="55">
        <v>0</v>
      </c>
      <c r="AA30" s="55">
        <v>0</v>
      </c>
      <c r="AB30" s="244">
        <v>0</v>
      </c>
      <c r="AC30" s="233">
        <f t="shared" si="2"/>
        <v>2423.5500000000002</v>
      </c>
      <c r="AD30" s="7">
        <f t="shared" si="3"/>
        <v>52.469149166486254</v>
      </c>
      <c r="AE30" s="7">
        <f t="shared" si="4"/>
        <v>703.83</v>
      </c>
      <c r="AF30" s="7">
        <f t="shared" si="5"/>
        <v>51.002173913043478</v>
      </c>
      <c r="AG30" s="7">
        <f t="shared" si="6"/>
        <v>5226</v>
      </c>
      <c r="AH30" s="7">
        <f t="shared" si="6"/>
        <v>5999</v>
      </c>
      <c r="AI30" s="7">
        <f t="shared" si="7"/>
        <v>1966</v>
      </c>
      <c r="AJ30" s="7">
        <f t="shared" si="7"/>
        <v>3127.38</v>
      </c>
      <c r="AK30" s="234">
        <f t="shared" si="8"/>
        <v>52.131688614769132</v>
      </c>
      <c r="AP30" s="28"/>
      <c r="AQ30" s="28"/>
    </row>
    <row r="31" spans="1:43">
      <c r="A31" s="44">
        <v>22</v>
      </c>
      <c r="B31" s="266" t="s">
        <v>87</v>
      </c>
      <c r="C31" s="219">
        <v>0</v>
      </c>
      <c r="D31" s="115">
        <v>0</v>
      </c>
      <c r="E31" s="115">
        <v>0</v>
      </c>
      <c r="F31" s="115">
        <v>0</v>
      </c>
      <c r="G31" s="115">
        <v>0</v>
      </c>
      <c r="H31" s="220">
        <v>0</v>
      </c>
      <c r="I31" s="250">
        <f t="shared" si="0"/>
        <v>0</v>
      </c>
      <c r="J31" s="219">
        <v>0</v>
      </c>
      <c r="K31" s="115">
        <v>0</v>
      </c>
      <c r="L31" s="115">
        <v>0</v>
      </c>
      <c r="M31" s="115">
        <v>0</v>
      </c>
      <c r="N31" s="115">
        <v>0</v>
      </c>
      <c r="O31" s="220">
        <v>0</v>
      </c>
      <c r="P31" s="250">
        <f t="shared" si="1"/>
        <v>0</v>
      </c>
      <c r="Q31" s="239">
        <v>0</v>
      </c>
      <c r="R31" s="52">
        <v>0</v>
      </c>
      <c r="S31" s="52">
        <v>0</v>
      </c>
      <c r="T31" s="52">
        <v>0</v>
      </c>
      <c r="U31" s="52">
        <v>0</v>
      </c>
      <c r="V31" s="240">
        <v>0</v>
      </c>
      <c r="W31" s="243">
        <v>0</v>
      </c>
      <c r="X31" s="55">
        <v>0</v>
      </c>
      <c r="Y31" s="55">
        <v>0</v>
      </c>
      <c r="Z31" s="55">
        <v>0</v>
      </c>
      <c r="AA31" s="55">
        <v>0</v>
      </c>
      <c r="AB31" s="244">
        <v>0</v>
      </c>
      <c r="AC31" s="233">
        <f t="shared" si="2"/>
        <v>0</v>
      </c>
      <c r="AD31" s="7" t="e">
        <f t="shared" si="3"/>
        <v>#DIV/0!</v>
      </c>
      <c r="AE31" s="7">
        <f t="shared" si="4"/>
        <v>0</v>
      </c>
      <c r="AF31" s="7" t="e">
        <f t="shared" si="5"/>
        <v>#DIV/0!</v>
      </c>
      <c r="AG31" s="7">
        <f t="shared" si="6"/>
        <v>0</v>
      </c>
      <c r="AH31" s="7">
        <f t="shared" si="6"/>
        <v>0</v>
      </c>
      <c r="AI31" s="7">
        <f t="shared" si="7"/>
        <v>0</v>
      </c>
      <c r="AJ31" s="7">
        <f t="shared" si="7"/>
        <v>0</v>
      </c>
      <c r="AK31" s="234" t="e">
        <f t="shared" si="8"/>
        <v>#DIV/0!</v>
      </c>
      <c r="AP31" s="28"/>
      <c r="AQ31" s="28"/>
    </row>
    <row r="32" spans="1:43">
      <c r="A32" s="44">
        <v>23</v>
      </c>
      <c r="B32" s="266" t="s">
        <v>88</v>
      </c>
      <c r="C32" s="219">
        <v>0</v>
      </c>
      <c r="D32" s="115">
        <v>0</v>
      </c>
      <c r="E32" s="115">
        <v>0</v>
      </c>
      <c r="F32" s="115">
        <v>0</v>
      </c>
      <c r="G32" s="115">
        <v>0</v>
      </c>
      <c r="H32" s="220">
        <v>0</v>
      </c>
      <c r="I32" s="250">
        <f t="shared" si="0"/>
        <v>0</v>
      </c>
      <c r="J32" s="219">
        <v>0</v>
      </c>
      <c r="K32" s="115">
        <v>0</v>
      </c>
      <c r="L32" s="115">
        <v>0</v>
      </c>
      <c r="M32" s="115">
        <v>0</v>
      </c>
      <c r="N32" s="115">
        <v>0</v>
      </c>
      <c r="O32" s="220">
        <v>0</v>
      </c>
      <c r="P32" s="250">
        <f t="shared" si="1"/>
        <v>0</v>
      </c>
      <c r="Q32" s="239">
        <v>0</v>
      </c>
      <c r="R32" s="52">
        <v>0</v>
      </c>
      <c r="S32" s="52">
        <v>0</v>
      </c>
      <c r="T32" s="52">
        <v>0</v>
      </c>
      <c r="U32" s="52">
        <v>0</v>
      </c>
      <c r="V32" s="240">
        <v>0</v>
      </c>
      <c r="W32" s="243">
        <v>2</v>
      </c>
      <c r="X32" s="55">
        <v>12</v>
      </c>
      <c r="Y32" s="55">
        <v>0</v>
      </c>
      <c r="Z32" s="55">
        <v>0</v>
      </c>
      <c r="AA32" s="55">
        <v>0</v>
      </c>
      <c r="AB32" s="244">
        <v>0</v>
      </c>
      <c r="AC32" s="233">
        <f t="shared" si="2"/>
        <v>0</v>
      </c>
      <c r="AD32" s="7" t="e">
        <f t="shared" si="3"/>
        <v>#DIV/0!</v>
      </c>
      <c r="AE32" s="7">
        <f t="shared" si="4"/>
        <v>12</v>
      </c>
      <c r="AF32" s="7" t="e">
        <f t="shared" si="5"/>
        <v>#DIV/0!</v>
      </c>
      <c r="AG32" s="7">
        <f t="shared" si="6"/>
        <v>0</v>
      </c>
      <c r="AH32" s="7">
        <f t="shared" si="6"/>
        <v>0</v>
      </c>
      <c r="AI32" s="7">
        <f t="shared" si="7"/>
        <v>2</v>
      </c>
      <c r="AJ32" s="7">
        <f t="shared" si="7"/>
        <v>12</v>
      </c>
      <c r="AK32" s="234" t="e">
        <f t="shared" si="8"/>
        <v>#DIV/0!</v>
      </c>
      <c r="AP32" s="28"/>
      <c r="AQ32" s="28"/>
    </row>
    <row r="33" spans="1:43">
      <c r="A33" s="44">
        <v>24</v>
      </c>
      <c r="B33" s="266" t="s">
        <v>89</v>
      </c>
      <c r="C33" s="219">
        <v>0</v>
      </c>
      <c r="D33" s="115">
        <v>0</v>
      </c>
      <c r="E33" s="115">
        <v>0</v>
      </c>
      <c r="F33" s="115">
        <v>0</v>
      </c>
      <c r="G33" s="115">
        <v>0</v>
      </c>
      <c r="H33" s="220">
        <v>0</v>
      </c>
      <c r="I33" s="250">
        <f t="shared" si="0"/>
        <v>0</v>
      </c>
      <c r="J33" s="219">
        <v>0</v>
      </c>
      <c r="K33" s="115">
        <v>0</v>
      </c>
      <c r="L33" s="115">
        <v>0</v>
      </c>
      <c r="M33" s="115">
        <v>0</v>
      </c>
      <c r="N33" s="115">
        <v>0</v>
      </c>
      <c r="O33" s="220">
        <v>0</v>
      </c>
      <c r="P33" s="250">
        <f t="shared" si="1"/>
        <v>0</v>
      </c>
      <c r="Q33" s="239">
        <v>0</v>
      </c>
      <c r="R33" s="52">
        <v>0</v>
      </c>
      <c r="S33" s="52">
        <v>0</v>
      </c>
      <c r="T33" s="52">
        <v>0</v>
      </c>
      <c r="U33" s="52">
        <v>0</v>
      </c>
      <c r="V33" s="240">
        <v>0</v>
      </c>
      <c r="W33" s="243">
        <v>0</v>
      </c>
      <c r="X33" s="55">
        <v>0</v>
      </c>
      <c r="Y33" s="55">
        <v>0</v>
      </c>
      <c r="Z33" s="55">
        <v>0</v>
      </c>
      <c r="AA33" s="55">
        <v>0</v>
      </c>
      <c r="AB33" s="244">
        <v>0</v>
      </c>
      <c r="AC33" s="233">
        <f t="shared" si="2"/>
        <v>0</v>
      </c>
      <c r="AD33" s="7" t="e">
        <f t="shared" si="3"/>
        <v>#DIV/0!</v>
      </c>
      <c r="AE33" s="7">
        <f t="shared" si="4"/>
        <v>0</v>
      </c>
      <c r="AF33" s="7" t="e">
        <f t="shared" si="5"/>
        <v>#DIV/0!</v>
      </c>
      <c r="AG33" s="7">
        <f t="shared" si="6"/>
        <v>0</v>
      </c>
      <c r="AH33" s="7">
        <f t="shared" si="6"/>
        <v>0</v>
      </c>
      <c r="AI33" s="7">
        <f t="shared" si="7"/>
        <v>0</v>
      </c>
      <c r="AJ33" s="7">
        <f t="shared" si="7"/>
        <v>0</v>
      </c>
      <c r="AK33" s="234" t="e">
        <f t="shared" si="8"/>
        <v>#DIV/0!</v>
      </c>
      <c r="AP33" s="28"/>
      <c r="AQ33" s="28"/>
    </row>
    <row r="34" spans="1:43">
      <c r="A34" s="44">
        <v>25</v>
      </c>
      <c r="B34" s="266" t="s">
        <v>90</v>
      </c>
      <c r="C34" s="219">
        <v>0</v>
      </c>
      <c r="D34" s="115">
        <v>0</v>
      </c>
      <c r="E34" s="115">
        <v>0</v>
      </c>
      <c r="F34" s="115">
        <v>0</v>
      </c>
      <c r="G34" s="115">
        <v>0</v>
      </c>
      <c r="H34" s="220">
        <v>0</v>
      </c>
      <c r="I34" s="250">
        <f t="shared" si="0"/>
        <v>0</v>
      </c>
      <c r="J34" s="219">
        <v>0</v>
      </c>
      <c r="K34" s="115">
        <v>0</v>
      </c>
      <c r="L34" s="115">
        <v>0</v>
      </c>
      <c r="M34" s="115">
        <v>0</v>
      </c>
      <c r="N34" s="115">
        <v>0</v>
      </c>
      <c r="O34" s="220">
        <v>0</v>
      </c>
      <c r="P34" s="250">
        <f t="shared" si="1"/>
        <v>0</v>
      </c>
      <c r="Q34" s="239">
        <v>0</v>
      </c>
      <c r="R34" s="52">
        <v>0</v>
      </c>
      <c r="S34" s="52">
        <v>0</v>
      </c>
      <c r="T34" s="52">
        <v>0</v>
      </c>
      <c r="U34" s="52">
        <v>0</v>
      </c>
      <c r="V34" s="240">
        <v>0</v>
      </c>
      <c r="W34" s="243">
        <v>0</v>
      </c>
      <c r="X34" s="55">
        <v>0</v>
      </c>
      <c r="Y34" s="55">
        <v>0</v>
      </c>
      <c r="Z34" s="55">
        <v>0</v>
      </c>
      <c r="AA34" s="55">
        <v>0</v>
      </c>
      <c r="AB34" s="244">
        <v>0</v>
      </c>
      <c r="AC34" s="233">
        <f t="shared" si="2"/>
        <v>0</v>
      </c>
      <c r="AD34" s="7" t="e">
        <f t="shared" si="3"/>
        <v>#DIV/0!</v>
      </c>
      <c r="AE34" s="7">
        <f t="shared" si="4"/>
        <v>0</v>
      </c>
      <c r="AF34" s="7" t="e">
        <f t="shared" si="5"/>
        <v>#DIV/0!</v>
      </c>
      <c r="AG34" s="7">
        <f t="shared" si="6"/>
        <v>0</v>
      </c>
      <c r="AH34" s="7">
        <f t="shared" si="6"/>
        <v>0</v>
      </c>
      <c r="AI34" s="7">
        <f t="shared" si="7"/>
        <v>0</v>
      </c>
      <c r="AJ34" s="7">
        <f t="shared" si="7"/>
        <v>0</v>
      </c>
      <c r="AK34" s="234" t="e">
        <f t="shared" si="8"/>
        <v>#DIV/0!</v>
      </c>
      <c r="AP34" s="28"/>
      <c r="AQ34" s="28"/>
    </row>
    <row r="35" spans="1:43">
      <c r="A35" s="44">
        <v>26</v>
      </c>
      <c r="B35" s="266" t="s">
        <v>91</v>
      </c>
      <c r="C35" s="223">
        <v>225</v>
      </c>
      <c r="D35" s="121">
        <v>290</v>
      </c>
      <c r="E35" s="121">
        <v>3</v>
      </c>
      <c r="F35" s="121">
        <v>1</v>
      </c>
      <c r="G35" s="121">
        <v>25</v>
      </c>
      <c r="H35" s="224">
        <v>8</v>
      </c>
      <c r="I35" s="250">
        <f t="shared" si="0"/>
        <v>299</v>
      </c>
      <c r="J35" s="223">
        <v>80</v>
      </c>
      <c r="K35" s="121">
        <v>97</v>
      </c>
      <c r="L35" s="121">
        <v>3</v>
      </c>
      <c r="M35" s="121">
        <v>1</v>
      </c>
      <c r="N35" s="121">
        <v>12</v>
      </c>
      <c r="O35" s="224">
        <v>3</v>
      </c>
      <c r="P35" s="250">
        <f t="shared" si="1"/>
        <v>101</v>
      </c>
      <c r="Q35" s="239">
        <v>0</v>
      </c>
      <c r="R35" s="52">
        <v>0</v>
      </c>
      <c r="S35" s="52">
        <v>0</v>
      </c>
      <c r="T35" s="52">
        <v>0</v>
      </c>
      <c r="U35" s="52">
        <v>0</v>
      </c>
      <c r="V35" s="240">
        <v>0</v>
      </c>
      <c r="W35" s="243">
        <v>0</v>
      </c>
      <c r="X35" s="55">
        <v>0</v>
      </c>
      <c r="Y35" s="55">
        <v>0</v>
      </c>
      <c r="Z35" s="55">
        <v>0</v>
      </c>
      <c r="AA35" s="55">
        <v>0</v>
      </c>
      <c r="AB35" s="244">
        <v>0</v>
      </c>
      <c r="AC35" s="233">
        <f t="shared" si="2"/>
        <v>0</v>
      </c>
      <c r="AD35" s="7">
        <f t="shared" si="3"/>
        <v>0</v>
      </c>
      <c r="AE35" s="7">
        <f t="shared" si="4"/>
        <v>0</v>
      </c>
      <c r="AF35" s="7">
        <f t="shared" si="5"/>
        <v>0</v>
      </c>
      <c r="AG35" s="7">
        <f t="shared" si="6"/>
        <v>348</v>
      </c>
      <c r="AH35" s="7">
        <f t="shared" si="6"/>
        <v>400</v>
      </c>
      <c r="AI35" s="7">
        <f t="shared" si="7"/>
        <v>0</v>
      </c>
      <c r="AJ35" s="7">
        <f t="shared" si="7"/>
        <v>0</v>
      </c>
      <c r="AK35" s="234">
        <f t="shared" si="8"/>
        <v>0</v>
      </c>
      <c r="AP35" s="28"/>
      <c r="AQ35" s="28"/>
    </row>
    <row r="36" spans="1:43">
      <c r="A36" s="44">
        <v>27</v>
      </c>
      <c r="B36" s="266" t="s">
        <v>92</v>
      </c>
      <c r="C36" s="223">
        <v>611</v>
      </c>
      <c r="D36" s="121">
        <v>777</v>
      </c>
      <c r="E36" s="121">
        <v>12</v>
      </c>
      <c r="F36" s="121">
        <v>4</v>
      </c>
      <c r="G36" s="121">
        <v>71</v>
      </c>
      <c r="H36" s="224">
        <v>22</v>
      </c>
      <c r="I36" s="250">
        <f t="shared" si="0"/>
        <v>803</v>
      </c>
      <c r="J36" s="223">
        <v>305</v>
      </c>
      <c r="K36" s="121">
        <v>383</v>
      </c>
      <c r="L36" s="121">
        <v>7</v>
      </c>
      <c r="M36" s="121">
        <v>2</v>
      </c>
      <c r="N36" s="121">
        <v>40</v>
      </c>
      <c r="O36" s="224">
        <v>11</v>
      </c>
      <c r="P36" s="250">
        <f t="shared" si="1"/>
        <v>396</v>
      </c>
      <c r="Q36" s="239">
        <v>56</v>
      </c>
      <c r="R36" s="52">
        <v>667.32</v>
      </c>
      <c r="S36" s="52">
        <v>0</v>
      </c>
      <c r="T36" s="52">
        <v>0</v>
      </c>
      <c r="U36" s="52">
        <v>0</v>
      </c>
      <c r="V36" s="240">
        <v>0</v>
      </c>
      <c r="W36" s="245">
        <v>20</v>
      </c>
      <c r="X36" s="26">
        <v>268.68</v>
      </c>
      <c r="Y36" s="26">
        <v>0</v>
      </c>
      <c r="Z36" s="26">
        <v>0</v>
      </c>
      <c r="AA36" s="26">
        <v>0</v>
      </c>
      <c r="AB36" s="246">
        <v>0</v>
      </c>
      <c r="AC36" s="233">
        <f t="shared" si="2"/>
        <v>667.32</v>
      </c>
      <c r="AD36" s="7">
        <f t="shared" si="3"/>
        <v>83.103362391033627</v>
      </c>
      <c r="AE36" s="7">
        <f t="shared" si="4"/>
        <v>268.68</v>
      </c>
      <c r="AF36" s="7">
        <f t="shared" si="5"/>
        <v>67.848484848484844</v>
      </c>
      <c r="AG36" s="7">
        <f t="shared" si="6"/>
        <v>1046</v>
      </c>
      <c r="AH36" s="7">
        <f t="shared" si="6"/>
        <v>1199</v>
      </c>
      <c r="AI36" s="7">
        <f t="shared" si="7"/>
        <v>76</v>
      </c>
      <c r="AJ36" s="7">
        <f t="shared" si="7"/>
        <v>936</v>
      </c>
      <c r="AK36" s="234">
        <f t="shared" si="8"/>
        <v>78.065054211843204</v>
      </c>
      <c r="AP36" s="28"/>
      <c r="AQ36" s="28"/>
    </row>
    <row r="37" spans="1:43">
      <c r="A37" s="44">
        <v>28</v>
      </c>
      <c r="B37" s="266" t="s">
        <v>93</v>
      </c>
      <c r="C37" s="223">
        <v>0</v>
      </c>
      <c r="D37" s="121">
        <v>0</v>
      </c>
      <c r="E37" s="121">
        <v>0</v>
      </c>
      <c r="F37" s="121">
        <v>0</v>
      </c>
      <c r="G37" s="121">
        <v>0</v>
      </c>
      <c r="H37" s="224">
        <v>0</v>
      </c>
      <c r="I37" s="250">
        <f t="shared" si="0"/>
        <v>0</v>
      </c>
      <c r="J37" s="223">
        <v>0</v>
      </c>
      <c r="K37" s="121">
        <v>0</v>
      </c>
      <c r="L37" s="121">
        <v>0</v>
      </c>
      <c r="M37" s="121">
        <v>0</v>
      </c>
      <c r="N37" s="121">
        <v>0</v>
      </c>
      <c r="O37" s="224">
        <v>0</v>
      </c>
      <c r="P37" s="250">
        <f t="shared" si="1"/>
        <v>0</v>
      </c>
      <c r="Q37" s="239">
        <v>0</v>
      </c>
      <c r="R37" s="52">
        <v>0</v>
      </c>
      <c r="S37" s="52">
        <v>0</v>
      </c>
      <c r="T37" s="52">
        <v>0</v>
      </c>
      <c r="U37" s="52">
        <v>0</v>
      </c>
      <c r="V37" s="240">
        <v>0</v>
      </c>
      <c r="W37" s="245">
        <v>0</v>
      </c>
      <c r="X37" s="26">
        <v>0</v>
      </c>
      <c r="Y37" s="26">
        <v>0</v>
      </c>
      <c r="Z37" s="26">
        <v>0</v>
      </c>
      <c r="AA37" s="26">
        <v>0</v>
      </c>
      <c r="AB37" s="246">
        <v>0</v>
      </c>
      <c r="AC37" s="233">
        <f t="shared" si="2"/>
        <v>0</v>
      </c>
      <c r="AD37" s="7" t="e">
        <f t="shared" si="3"/>
        <v>#DIV/0!</v>
      </c>
      <c r="AE37" s="7">
        <f t="shared" si="4"/>
        <v>0</v>
      </c>
      <c r="AF37" s="7" t="e">
        <f t="shared" si="5"/>
        <v>#DIV/0!</v>
      </c>
      <c r="AG37" s="7">
        <f t="shared" si="6"/>
        <v>0</v>
      </c>
      <c r="AH37" s="7">
        <f t="shared" si="6"/>
        <v>0</v>
      </c>
      <c r="AI37" s="7">
        <f t="shared" si="7"/>
        <v>0</v>
      </c>
      <c r="AJ37" s="7">
        <f t="shared" si="7"/>
        <v>0</v>
      </c>
      <c r="AK37" s="234" t="e">
        <f t="shared" si="8"/>
        <v>#DIV/0!</v>
      </c>
      <c r="AP37" s="28"/>
      <c r="AQ37" s="28"/>
    </row>
    <row r="38" spans="1:43">
      <c r="A38" s="21"/>
      <c r="B38" s="211" t="s">
        <v>94</v>
      </c>
      <c r="C38" s="221">
        <f t="shared" ref="C38:AC38" si="10">SUM(C22:C37)</f>
        <v>14615</v>
      </c>
      <c r="D38" s="50">
        <f t="shared" si="10"/>
        <v>18639</v>
      </c>
      <c r="E38" s="50">
        <f t="shared" si="10"/>
        <v>271</v>
      </c>
      <c r="F38" s="50">
        <f t="shared" si="10"/>
        <v>87</v>
      </c>
      <c r="G38" s="50">
        <f t="shared" si="10"/>
        <v>1731</v>
      </c>
      <c r="H38" s="222">
        <f t="shared" si="10"/>
        <v>538</v>
      </c>
      <c r="I38" s="222">
        <f t="shared" si="10"/>
        <v>19264</v>
      </c>
      <c r="J38" s="221">
        <f t="shared" si="10"/>
        <v>6142</v>
      </c>
      <c r="K38" s="50">
        <f t="shared" si="10"/>
        <v>7675</v>
      </c>
      <c r="L38" s="50">
        <f t="shared" si="10"/>
        <v>139</v>
      </c>
      <c r="M38" s="50">
        <f t="shared" si="10"/>
        <v>36</v>
      </c>
      <c r="N38" s="50">
        <f t="shared" si="10"/>
        <v>802</v>
      </c>
      <c r="O38" s="222">
        <f t="shared" si="10"/>
        <v>222</v>
      </c>
      <c r="P38" s="222">
        <f t="shared" si="10"/>
        <v>7933</v>
      </c>
      <c r="Q38" s="221">
        <f t="shared" si="10"/>
        <v>3774</v>
      </c>
      <c r="R38" s="50">
        <f t="shared" si="10"/>
        <v>6002.21</v>
      </c>
      <c r="S38" s="50">
        <f t="shared" si="10"/>
        <v>0</v>
      </c>
      <c r="T38" s="50">
        <f t="shared" si="10"/>
        <v>0</v>
      </c>
      <c r="U38" s="50">
        <f t="shared" si="10"/>
        <v>20</v>
      </c>
      <c r="V38" s="222">
        <f t="shared" si="10"/>
        <v>38.270000000000003</v>
      </c>
      <c r="W38" s="221">
        <f t="shared" si="10"/>
        <v>1411</v>
      </c>
      <c r="X38" s="50">
        <f t="shared" si="10"/>
        <v>2691.72</v>
      </c>
      <c r="Y38" s="50">
        <f t="shared" si="10"/>
        <v>0</v>
      </c>
      <c r="Z38" s="50">
        <f t="shared" si="10"/>
        <v>0</v>
      </c>
      <c r="AA38" s="50">
        <f t="shared" si="10"/>
        <v>14</v>
      </c>
      <c r="AB38" s="222">
        <f t="shared" si="10"/>
        <v>40.32</v>
      </c>
      <c r="AC38" s="222">
        <f t="shared" si="10"/>
        <v>6040.48</v>
      </c>
      <c r="AD38" s="50">
        <f t="shared" si="3"/>
        <v>31.356312292358808</v>
      </c>
      <c r="AE38" s="50">
        <f>(W38+Y38+AA38)/(J38+L38+N38)*100</f>
        <v>20.118593816179587</v>
      </c>
      <c r="AF38" s="50">
        <f t="shared" si="5"/>
        <v>34.438926005294341</v>
      </c>
      <c r="AG38" s="50">
        <f t="shared" si="6"/>
        <v>23700</v>
      </c>
      <c r="AH38" s="50">
        <f t="shared" si="6"/>
        <v>27197</v>
      </c>
      <c r="AI38" s="50">
        <f t="shared" si="7"/>
        <v>5219</v>
      </c>
      <c r="AJ38" s="50">
        <f t="shared" si="7"/>
        <v>8772.52</v>
      </c>
      <c r="AK38" s="222">
        <f t="shared" si="8"/>
        <v>32.255469353237494</v>
      </c>
      <c r="AP38" s="28"/>
      <c r="AQ38" s="28"/>
    </row>
    <row r="39" spans="1:43">
      <c r="A39" s="47">
        <v>29</v>
      </c>
      <c r="B39" s="267" t="s">
        <v>95</v>
      </c>
      <c r="C39" s="223">
        <v>0</v>
      </c>
      <c r="D39" s="121">
        <v>0</v>
      </c>
      <c r="E39" s="121">
        <v>0</v>
      </c>
      <c r="F39" s="121">
        <v>0</v>
      </c>
      <c r="G39" s="121">
        <v>0</v>
      </c>
      <c r="H39" s="224">
        <v>0</v>
      </c>
      <c r="I39" s="250">
        <f t="shared" si="0"/>
        <v>0</v>
      </c>
      <c r="J39" s="223">
        <v>0</v>
      </c>
      <c r="K39" s="121">
        <v>0</v>
      </c>
      <c r="L39" s="121">
        <v>0</v>
      </c>
      <c r="M39" s="121">
        <v>0</v>
      </c>
      <c r="N39" s="121">
        <v>0</v>
      </c>
      <c r="O39" s="224">
        <v>0</v>
      </c>
      <c r="P39" s="250">
        <f t="shared" si="1"/>
        <v>0</v>
      </c>
      <c r="Q39" s="239">
        <v>0</v>
      </c>
      <c r="R39" s="52">
        <v>0</v>
      </c>
      <c r="S39" s="121">
        <v>0</v>
      </c>
      <c r="T39" s="121">
        <v>0</v>
      </c>
      <c r="U39" s="121">
        <v>0</v>
      </c>
      <c r="V39" s="224">
        <v>0</v>
      </c>
      <c r="W39" s="243">
        <v>0</v>
      </c>
      <c r="X39" s="55">
        <v>0</v>
      </c>
      <c r="Y39" s="55">
        <v>0</v>
      </c>
      <c r="Z39" s="55">
        <v>0</v>
      </c>
      <c r="AA39" s="55">
        <v>0</v>
      </c>
      <c r="AB39" s="244">
        <v>0</v>
      </c>
      <c r="AC39" s="233">
        <f t="shared" si="2"/>
        <v>0</v>
      </c>
      <c r="AD39" s="7" t="e">
        <f t="shared" si="3"/>
        <v>#DIV/0!</v>
      </c>
      <c r="AE39" s="7">
        <f t="shared" si="4"/>
        <v>0</v>
      </c>
      <c r="AF39" s="7" t="e">
        <f t="shared" si="5"/>
        <v>#DIV/0!</v>
      </c>
      <c r="AG39" s="7">
        <f t="shared" si="6"/>
        <v>0</v>
      </c>
      <c r="AH39" s="7">
        <f t="shared" si="6"/>
        <v>0</v>
      </c>
      <c r="AI39" s="7">
        <f t="shared" si="7"/>
        <v>0</v>
      </c>
      <c r="AJ39" s="7">
        <f t="shared" si="7"/>
        <v>0</v>
      </c>
      <c r="AK39" s="234" t="e">
        <f t="shared" si="8"/>
        <v>#DIV/0!</v>
      </c>
      <c r="AP39" s="28"/>
      <c r="AQ39" s="28"/>
    </row>
    <row r="40" spans="1:43">
      <c r="A40" s="47">
        <v>30</v>
      </c>
      <c r="B40" s="267" t="s">
        <v>96</v>
      </c>
      <c r="C40" s="223">
        <v>0</v>
      </c>
      <c r="D40" s="121">
        <v>0</v>
      </c>
      <c r="E40" s="121">
        <v>0</v>
      </c>
      <c r="F40" s="121">
        <v>0</v>
      </c>
      <c r="G40" s="121">
        <v>0</v>
      </c>
      <c r="H40" s="224">
        <v>0</v>
      </c>
      <c r="I40" s="250">
        <f t="shared" si="0"/>
        <v>0</v>
      </c>
      <c r="J40" s="223">
        <v>0</v>
      </c>
      <c r="K40" s="121">
        <v>0</v>
      </c>
      <c r="L40" s="121">
        <v>0</v>
      </c>
      <c r="M40" s="121">
        <v>0</v>
      </c>
      <c r="N40" s="121">
        <v>0</v>
      </c>
      <c r="O40" s="224">
        <v>0</v>
      </c>
      <c r="P40" s="250">
        <f t="shared" si="1"/>
        <v>0</v>
      </c>
      <c r="Q40" s="239">
        <v>0</v>
      </c>
      <c r="R40" s="52">
        <v>0</v>
      </c>
      <c r="S40" s="121">
        <v>0</v>
      </c>
      <c r="T40" s="121">
        <v>0</v>
      </c>
      <c r="U40" s="121">
        <v>0</v>
      </c>
      <c r="V40" s="224">
        <v>0</v>
      </c>
      <c r="W40" s="243">
        <v>0</v>
      </c>
      <c r="X40" s="55">
        <v>0</v>
      </c>
      <c r="Y40" s="55">
        <v>0</v>
      </c>
      <c r="Z40" s="55">
        <v>0</v>
      </c>
      <c r="AA40" s="55">
        <v>0</v>
      </c>
      <c r="AB40" s="244">
        <v>0</v>
      </c>
      <c r="AC40" s="233">
        <f t="shared" si="2"/>
        <v>0</v>
      </c>
      <c r="AD40" s="7" t="e">
        <f t="shared" si="3"/>
        <v>#DIV/0!</v>
      </c>
      <c r="AE40" s="7">
        <f t="shared" si="4"/>
        <v>0</v>
      </c>
      <c r="AF40" s="7" t="e">
        <f t="shared" si="5"/>
        <v>#DIV/0!</v>
      </c>
      <c r="AG40" s="7">
        <f t="shared" si="6"/>
        <v>0</v>
      </c>
      <c r="AH40" s="7">
        <f t="shared" si="6"/>
        <v>0</v>
      </c>
      <c r="AI40" s="7">
        <f t="shared" si="7"/>
        <v>0</v>
      </c>
      <c r="AJ40" s="7">
        <f t="shared" si="7"/>
        <v>0</v>
      </c>
      <c r="AK40" s="234" t="e">
        <f t="shared" si="8"/>
        <v>#DIV/0!</v>
      </c>
      <c r="AP40" s="28"/>
      <c r="AQ40" s="28"/>
    </row>
    <row r="41" spans="1:43">
      <c r="A41" s="47">
        <v>31</v>
      </c>
      <c r="B41" s="267" t="s">
        <v>97</v>
      </c>
      <c r="C41" s="223">
        <v>0</v>
      </c>
      <c r="D41" s="121">
        <v>0</v>
      </c>
      <c r="E41" s="121">
        <v>0</v>
      </c>
      <c r="F41" s="121">
        <v>0</v>
      </c>
      <c r="G41" s="121">
        <v>0</v>
      </c>
      <c r="H41" s="224">
        <v>0</v>
      </c>
      <c r="I41" s="250">
        <f t="shared" si="0"/>
        <v>0</v>
      </c>
      <c r="J41" s="223">
        <v>0</v>
      </c>
      <c r="K41" s="121">
        <v>0</v>
      </c>
      <c r="L41" s="121">
        <v>0</v>
      </c>
      <c r="M41" s="121">
        <v>0</v>
      </c>
      <c r="N41" s="121">
        <v>0</v>
      </c>
      <c r="O41" s="224">
        <v>0</v>
      </c>
      <c r="P41" s="250">
        <f t="shared" si="1"/>
        <v>0</v>
      </c>
      <c r="Q41" s="239">
        <v>0</v>
      </c>
      <c r="R41" s="52">
        <v>0</v>
      </c>
      <c r="S41" s="121">
        <v>0</v>
      </c>
      <c r="T41" s="121">
        <v>0</v>
      </c>
      <c r="U41" s="121">
        <v>0</v>
      </c>
      <c r="V41" s="224">
        <v>0</v>
      </c>
      <c r="W41" s="243">
        <v>0</v>
      </c>
      <c r="X41" s="55">
        <v>0</v>
      </c>
      <c r="Y41" s="55">
        <v>0</v>
      </c>
      <c r="Z41" s="55">
        <v>0</v>
      </c>
      <c r="AA41" s="55">
        <v>0</v>
      </c>
      <c r="AB41" s="244">
        <v>0</v>
      </c>
      <c r="AC41" s="233">
        <f t="shared" si="2"/>
        <v>0</v>
      </c>
      <c r="AD41" s="7" t="e">
        <f t="shared" si="3"/>
        <v>#DIV/0!</v>
      </c>
      <c r="AE41" s="7">
        <f t="shared" si="4"/>
        <v>0</v>
      </c>
      <c r="AF41" s="7" t="e">
        <f t="shared" si="5"/>
        <v>#DIV/0!</v>
      </c>
      <c r="AG41" s="7">
        <f t="shared" si="6"/>
        <v>0</v>
      </c>
      <c r="AH41" s="7">
        <f t="shared" si="6"/>
        <v>0</v>
      </c>
      <c r="AI41" s="7">
        <f t="shared" si="7"/>
        <v>0</v>
      </c>
      <c r="AJ41" s="7">
        <f t="shared" si="7"/>
        <v>0</v>
      </c>
      <c r="AK41" s="234" t="e">
        <f t="shared" si="8"/>
        <v>#DIV/0!</v>
      </c>
      <c r="AP41" s="28"/>
      <c r="AQ41" s="28"/>
    </row>
    <row r="42" spans="1:43">
      <c r="A42" s="47">
        <v>32</v>
      </c>
      <c r="B42" s="267" t="s">
        <v>98</v>
      </c>
      <c r="C42" s="223">
        <v>0</v>
      </c>
      <c r="D42" s="121">
        <v>0</v>
      </c>
      <c r="E42" s="121">
        <v>0</v>
      </c>
      <c r="F42" s="121">
        <v>0</v>
      </c>
      <c r="G42" s="121">
        <v>0</v>
      </c>
      <c r="H42" s="224">
        <v>0</v>
      </c>
      <c r="I42" s="250">
        <f t="shared" si="0"/>
        <v>0</v>
      </c>
      <c r="J42" s="223">
        <v>0</v>
      </c>
      <c r="K42" s="121">
        <v>0</v>
      </c>
      <c r="L42" s="121">
        <v>0</v>
      </c>
      <c r="M42" s="121">
        <v>0</v>
      </c>
      <c r="N42" s="121">
        <v>0</v>
      </c>
      <c r="O42" s="224">
        <v>0</v>
      </c>
      <c r="P42" s="250">
        <f t="shared" si="1"/>
        <v>0</v>
      </c>
      <c r="Q42" s="239">
        <v>0</v>
      </c>
      <c r="R42" s="52">
        <v>0</v>
      </c>
      <c r="S42" s="121">
        <v>0</v>
      </c>
      <c r="T42" s="121">
        <v>0</v>
      </c>
      <c r="U42" s="121">
        <v>0</v>
      </c>
      <c r="V42" s="224">
        <v>0</v>
      </c>
      <c r="W42" s="243">
        <v>0</v>
      </c>
      <c r="X42" s="55">
        <v>0</v>
      </c>
      <c r="Y42" s="55">
        <v>0</v>
      </c>
      <c r="Z42" s="55">
        <v>0</v>
      </c>
      <c r="AA42" s="55">
        <v>0</v>
      </c>
      <c r="AB42" s="244">
        <v>0</v>
      </c>
      <c r="AC42" s="233">
        <f t="shared" si="2"/>
        <v>0</v>
      </c>
      <c r="AD42" s="7" t="e">
        <f t="shared" si="3"/>
        <v>#DIV/0!</v>
      </c>
      <c r="AE42" s="7">
        <f t="shared" si="4"/>
        <v>0</v>
      </c>
      <c r="AF42" s="7" t="e">
        <f t="shared" si="5"/>
        <v>#DIV/0!</v>
      </c>
      <c r="AG42" s="7">
        <f t="shared" si="6"/>
        <v>0</v>
      </c>
      <c r="AH42" s="7">
        <f t="shared" si="6"/>
        <v>0</v>
      </c>
      <c r="AI42" s="7">
        <f t="shared" si="7"/>
        <v>0</v>
      </c>
      <c r="AJ42" s="7">
        <f t="shared" si="7"/>
        <v>0</v>
      </c>
      <c r="AK42" s="234" t="e">
        <f t="shared" si="8"/>
        <v>#DIV/0!</v>
      </c>
      <c r="AP42" s="28"/>
      <c r="AQ42" s="28"/>
    </row>
    <row r="43" spans="1:43">
      <c r="A43" s="47">
        <v>33</v>
      </c>
      <c r="B43" s="267" t="s">
        <v>99</v>
      </c>
      <c r="C43" s="223">
        <v>0</v>
      </c>
      <c r="D43" s="121">
        <v>0</v>
      </c>
      <c r="E43" s="121">
        <v>0</v>
      </c>
      <c r="F43" s="121">
        <v>0</v>
      </c>
      <c r="G43" s="121">
        <v>0</v>
      </c>
      <c r="H43" s="224">
        <v>0</v>
      </c>
      <c r="I43" s="250">
        <f t="shared" si="0"/>
        <v>0</v>
      </c>
      <c r="J43" s="223">
        <v>0</v>
      </c>
      <c r="K43" s="121">
        <v>0</v>
      </c>
      <c r="L43" s="121">
        <v>0</v>
      </c>
      <c r="M43" s="121">
        <v>0</v>
      </c>
      <c r="N43" s="121">
        <v>0</v>
      </c>
      <c r="O43" s="224">
        <v>0</v>
      </c>
      <c r="P43" s="250">
        <f t="shared" si="1"/>
        <v>0</v>
      </c>
      <c r="Q43" s="239">
        <v>0</v>
      </c>
      <c r="R43" s="52">
        <v>0</v>
      </c>
      <c r="S43" s="121">
        <v>0</v>
      </c>
      <c r="T43" s="121">
        <v>0</v>
      </c>
      <c r="U43" s="121">
        <v>0</v>
      </c>
      <c r="V43" s="224">
        <v>0</v>
      </c>
      <c r="W43" s="243">
        <v>0</v>
      </c>
      <c r="X43" s="55">
        <v>0</v>
      </c>
      <c r="Y43" s="55">
        <v>0</v>
      </c>
      <c r="Z43" s="55">
        <v>0</v>
      </c>
      <c r="AA43" s="55">
        <v>0</v>
      </c>
      <c r="AB43" s="244">
        <v>0</v>
      </c>
      <c r="AC43" s="233">
        <f t="shared" si="2"/>
        <v>0</v>
      </c>
      <c r="AD43" s="7" t="e">
        <f t="shared" si="3"/>
        <v>#DIV/0!</v>
      </c>
      <c r="AE43" s="7">
        <f t="shared" si="4"/>
        <v>0</v>
      </c>
      <c r="AF43" s="7" t="e">
        <f t="shared" si="5"/>
        <v>#DIV/0!</v>
      </c>
      <c r="AG43" s="7">
        <f t="shared" si="6"/>
        <v>0</v>
      </c>
      <c r="AH43" s="7">
        <f t="shared" si="6"/>
        <v>0</v>
      </c>
      <c r="AI43" s="7">
        <f t="shared" si="7"/>
        <v>0</v>
      </c>
      <c r="AJ43" s="7">
        <f t="shared" si="7"/>
        <v>0</v>
      </c>
      <c r="AK43" s="234" t="e">
        <f t="shared" si="8"/>
        <v>#DIV/0!</v>
      </c>
      <c r="AP43" s="28"/>
      <c r="AQ43" s="28"/>
    </row>
    <row r="44" spans="1:43">
      <c r="A44" s="47">
        <v>34</v>
      </c>
      <c r="B44" s="267" t="s">
        <v>100</v>
      </c>
      <c r="C44" s="223">
        <v>0</v>
      </c>
      <c r="D44" s="121">
        <v>0</v>
      </c>
      <c r="E44" s="121">
        <v>0</v>
      </c>
      <c r="F44" s="121">
        <v>0</v>
      </c>
      <c r="G44" s="121">
        <v>0</v>
      </c>
      <c r="H44" s="224">
        <v>0</v>
      </c>
      <c r="I44" s="250">
        <f t="shared" si="0"/>
        <v>0</v>
      </c>
      <c r="J44" s="223">
        <v>0</v>
      </c>
      <c r="K44" s="121">
        <v>0</v>
      </c>
      <c r="L44" s="121">
        <v>0</v>
      </c>
      <c r="M44" s="121">
        <v>0</v>
      </c>
      <c r="N44" s="121">
        <v>0</v>
      </c>
      <c r="O44" s="224">
        <v>0</v>
      </c>
      <c r="P44" s="250">
        <f t="shared" si="1"/>
        <v>0</v>
      </c>
      <c r="Q44" s="239">
        <v>0</v>
      </c>
      <c r="R44" s="52">
        <v>0</v>
      </c>
      <c r="S44" s="121">
        <v>0</v>
      </c>
      <c r="T44" s="121">
        <v>0</v>
      </c>
      <c r="U44" s="121">
        <v>0</v>
      </c>
      <c r="V44" s="224">
        <v>0</v>
      </c>
      <c r="W44" s="243">
        <v>0</v>
      </c>
      <c r="X44" s="55">
        <v>0</v>
      </c>
      <c r="Y44" s="55">
        <v>0</v>
      </c>
      <c r="Z44" s="55">
        <v>0</v>
      </c>
      <c r="AA44" s="55">
        <v>0</v>
      </c>
      <c r="AB44" s="244">
        <v>0</v>
      </c>
      <c r="AC44" s="233">
        <f t="shared" si="2"/>
        <v>0</v>
      </c>
      <c r="AD44" s="7" t="e">
        <f t="shared" si="3"/>
        <v>#DIV/0!</v>
      </c>
      <c r="AE44" s="7">
        <f t="shared" si="4"/>
        <v>0</v>
      </c>
      <c r="AF44" s="7" t="e">
        <f t="shared" si="5"/>
        <v>#DIV/0!</v>
      </c>
      <c r="AG44" s="7">
        <f t="shared" si="6"/>
        <v>0</v>
      </c>
      <c r="AH44" s="7">
        <f t="shared" si="6"/>
        <v>0</v>
      </c>
      <c r="AI44" s="7">
        <f t="shared" si="7"/>
        <v>0</v>
      </c>
      <c r="AJ44" s="7">
        <f t="shared" si="7"/>
        <v>0</v>
      </c>
      <c r="AK44" s="234" t="e">
        <f t="shared" si="8"/>
        <v>#DIV/0!</v>
      </c>
      <c r="AP44" s="28"/>
      <c r="AQ44" s="28"/>
    </row>
    <row r="45" spans="1:43">
      <c r="A45" s="47">
        <v>35</v>
      </c>
      <c r="B45" s="267" t="s">
        <v>101</v>
      </c>
      <c r="C45" s="223">
        <v>0</v>
      </c>
      <c r="D45" s="121">
        <v>0</v>
      </c>
      <c r="E45" s="121">
        <v>0</v>
      </c>
      <c r="F45" s="121">
        <v>0</v>
      </c>
      <c r="G45" s="121">
        <v>0</v>
      </c>
      <c r="H45" s="224">
        <v>0</v>
      </c>
      <c r="I45" s="250">
        <f t="shared" si="0"/>
        <v>0</v>
      </c>
      <c r="J45" s="223">
        <v>0</v>
      </c>
      <c r="K45" s="121">
        <v>0</v>
      </c>
      <c r="L45" s="121">
        <v>0</v>
      </c>
      <c r="M45" s="121">
        <v>0</v>
      </c>
      <c r="N45" s="121">
        <v>0</v>
      </c>
      <c r="O45" s="224">
        <v>0</v>
      </c>
      <c r="P45" s="250">
        <f t="shared" si="1"/>
        <v>0</v>
      </c>
      <c r="Q45" s="239">
        <v>0</v>
      </c>
      <c r="R45" s="52">
        <v>0</v>
      </c>
      <c r="S45" s="121">
        <v>0</v>
      </c>
      <c r="T45" s="121">
        <v>0</v>
      </c>
      <c r="U45" s="121">
        <v>0</v>
      </c>
      <c r="V45" s="224">
        <v>0</v>
      </c>
      <c r="W45" s="243">
        <v>0</v>
      </c>
      <c r="X45" s="55">
        <v>0</v>
      </c>
      <c r="Y45" s="55">
        <v>0</v>
      </c>
      <c r="Z45" s="55">
        <v>0</v>
      </c>
      <c r="AA45" s="55">
        <v>0</v>
      </c>
      <c r="AB45" s="244">
        <v>0</v>
      </c>
      <c r="AC45" s="233">
        <f t="shared" si="2"/>
        <v>0</v>
      </c>
      <c r="AD45" s="7" t="e">
        <f t="shared" si="3"/>
        <v>#DIV/0!</v>
      </c>
      <c r="AE45" s="7">
        <f t="shared" si="4"/>
        <v>0</v>
      </c>
      <c r="AF45" s="7" t="e">
        <f t="shared" si="5"/>
        <v>#DIV/0!</v>
      </c>
      <c r="AG45" s="7">
        <f t="shared" si="6"/>
        <v>0</v>
      </c>
      <c r="AH45" s="7">
        <f t="shared" si="6"/>
        <v>0</v>
      </c>
      <c r="AI45" s="7">
        <f t="shared" si="7"/>
        <v>0</v>
      </c>
      <c r="AJ45" s="7">
        <f t="shared" si="7"/>
        <v>0</v>
      </c>
      <c r="AK45" s="234" t="e">
        <f t="shared" si="8"/>
        <v>#DIV/0!</v>
      </c>
      <c r="AP45" s="28"/>
      <c r="AQ45" s="28"/>
    </row>
    <row r="46" spans="1:43">
      <c r="A46" s="47">
        <v>36</v>
      </c>
      <c r="B46" s="267" t="s">
        <v>102</v>
      </c>
      <c r="C46" s="223">
        <v>0</v>
      </c>
      <c r="D46" s="121">
        <v>0</v>
      </c>
      <c r="E46" s="121">
        <v>0</v>
      </c>
      <c r="F46" s="121">
        <v>0</v>
      </c>
      <c r="G46" s="121">
        <v>0</v>
      </c>
      <c r="H46" s="224">
        <v>0</v>
      </c>
      <c r="I46" s="250">
        <f t="shared" si="0"/>
        <v>0</v>
      </c>
      <c r="J46" s="223">
        <v>0</v>
      </c>
      <c r="K46" s="121">
        <v>0</v>
      </c>
      <c r="L46" s="121">
        <v>0</v>
      </c>
      <c r="M46" s="121">
        <v>0</v>
      </c>
      <c r="N46" s="121">
        <v>0</v>
      </c>
      <c r="O46" s="224">
        <v>0</v>
      </c>
      <c r="P46" s="250">
        <f t="shared" si="1"/>
        <v>0</v>
      </c>
      <c r="Q46" s="239">
        <v>0</v>
      </c>
      <c r="R46" s="52">
        <v>0</v>
      </c>
      <c r="S46" s="121">
        <v>0</v>
      </c>
      <c r="T46" s="121">
        <v>0</v>
      </c>
      <c r="U46" s="121">
        <v>0</v>
      </c>
      <c r="V46" s="224">
        <v>0</v>
      </c>
      <c r="W46" s="243">
        <v>0</v>
      </c>
      <c r="X46" s="55">
        <v>0</v>
      </c>
      <c r="Y46" s="55">
        <v>0</v>
      </c>
      <c r="Z46" s="55">
        <v>0</v>
      </c>
      <c r="AA46" s="55">
        <v>0</v>
      </c>
      <c r="AB46" s="244">
        <v>0</v>
      </c>
      <c r="AC46" s="233">
        <f t="shared" si="2"/>
        <v>0</v>
      </c>
      <c r="AD46" s="7" t="e">
        <f t="shared" si="3"/>
        <v>#DIV/0!</v>
      </c>
      <c r="AE46" s="7">
        <f t="shared" si="4"/>
        <v>0</v>
      </c>
      <c r="AF46" s="7" t="e">
        <f t="shared" si="5"/>
        <v>#DIV/0!</v>
      </c>
      <c r="AG46" s="7">
        <f t="shared" si="6"/>
        <v>0</v>
      </c>
      <c r="AH46" s="7">
        <f t="shared" si="6"/>
        <v>0</v>
      </c>
      <c r="AI46" s="7">
        <f t="shared" si="7"/>
        <v>0</v>
      </c>
      <c r="AJ46" s="7">
        <f t="shared" si="7"/>
        <v>0</v>
      </c>
      <c r="AK46" s="234" t="e">
        <f t="shared" si="8"/>
        <v>#DIV/0!</v>
      </c>
      <c r="AP46" s="28"/>
      <c r="AQ46" s="28"/>
    </row>
    <row r="47" spans="1:43">
      <c r="A47" s="48"/>
      <c r="B47" s="211" t="s">
        <v>103</v>
      </c>
      <c r="C47" s="221">
        <f t="shared" ref="C47:AC47" si="11">SUM(C39:C46)</f>
        <v>0</v>
      </c>
      <c r="D47" s="50">
        <f t="shared" si="11"/>
        <v>0</v>
      </c>
      <c r="E47" s="50">
        <f t="shared" si="11"/>
        <v>0</v>
      </c>
      <c r="F47" s="50">
        <f t="shared" si="11"/>
        <v>0</v>
      </c>
      <c r="G47" s="50">
        <f t="shared" si="11"/>
        <v>0</v>
      </c>
      <c r="H47" s="222">
        <f t="shared" si="11"/>
        <v>0</v>
      </c>
      <c r="I47" s="222">
        <f t="shared" si="11"/>
        <v>0</v>
      </c>
      <c r="J47" s="221">
        <f t="shared" si="11"/>
        <v>0</v>
      </c>
      <c r="K47" s="50">
        <f t="shared" si="11"/>
        <v>0</v>
      </c>
      <c r="L47" s="50">
        <f t="shared" si="11"/>
        <v>0</v>
      </c>
      <c r="M47" s="50">
        <f t="shared" si="11"/>
        <v>0</v>
      </c>
      <c r="N47" s="50">
        <f t="shared" si="11"/>
        <v>0</v>
      </c>
      <c r="O47" s="222">
        <f t="shared" si="11"/>
        <v>0</v>
      </c>
      <c r="P47" s="222">
        <f t="shared" si="11"/>
        <v>0</v>
      </c>
      <c r="Q47" s="221">
        <f t="shared" si="11"/>
        <v>0</v>
      </c>
      <c r="R47" s="50">
        <f t="shared" si="11"/>
        <v>0</v>
      </c>
      <c r="S47" s="50">
        <f t="shared" si="11"/>
        <v>0</v>
      </c>
      <c r="T47" s="50">
        <f t="shared" si="11"/>
        <v>0</v>
      </c>
      <c r="U47" s="50">
        <f t="shared" si="11"/>
        <v>0</v>
      </c>
      <c r="V47" s="222">
        <f t="shared" si="11"/>
        <v>0</v>
      </c>
      <c r="W47" s="221">
        <f t="shared" si="11"/>
        <v>0</v>
      </c>
      <c r="X47" s="50">
        <f t="shared" si="11"/>
        <v>0</v>
      </c>
      <c r="Y47" s="50">
        <f t="shared" si="11"/>
        <v>0</v>
      </c>
      <c r="Z47" s="50">
        <f t="shared" si="11"/>
        <v>0</v>
      </c>
      <c r="AA47" s="50">
        <f t="shared" si="11"/>
        <v>0</v>
      </c>
      <c r="AB47" s="222">
        <f t="shared" si="11"/>
        <v>0</v>
      </c>
      <c r="AC47" s="222">
        <f t="shared" si="11"/>
        <v>0</v>
      </c>
      <c r="AD47" s="50" t="e">
        <f t="shared" si="3"/>
        <v>#DIV/0!</v>
      </c>
      <c r="AE47" s="222">
        <f>SUM(AE39:AE46)</f>
        <v>0</v>
      </c>
      <c r="AF47" s="50" t="e">
        <f t="shared" si="5"/>
        <v>#DIV/0!</v>
      </c>
      <c r="AG47" s="50">
        <f t="shared" si="6"/>
        <v>0</v>
      </c>
      <c r="AH47" s="50">
        <f t="shared" si="6"/>
        <v>0</v>
      </c>
      <c r="AI47" s="50">
        <f t="shared" si="7"/>
        <v>0</v>
      </c>
      <c r="AJ47" s="50">
        <f t="shared" si="7"/>
        <v>0</v>
      </c>
      <c r="AK47" s="222" t="e">
        <f t="shared" si="8"/>
        <v>#DIV/0!</v>
      </c>
      <c r="AP47" s="28"/>
      <c r="AQ47" s="28"/>
    </row>
    <row r="48" spans="1:43">
      <c r="A48" s="107">
        <v>37</v>
      </c>
      <c r="B48" s="276" t="s">
        <v>104</v>
      </c>
      <c r="C48" s="223">
        <v>0</v>
      </c>
      <c r="D48" s="121">
        <v>0</v>
      </c>
      <c r="E48" s="121">
        <v>0</v>
      </c>
      <c r="F48" s="121">
        <v>0</v>
      </c>
      <c r="G48" s="121">
        <v>0</v>
      </c>
      <c r="H48" s="224">
        <v>0</v>
      </c>
      <c r="I48" s="250">
        <f t="shared" si="0"/>
        <v>0</v>
      </c>
      <c r="J48" s="223">
        <v>0</v>
      </c>
      <c r="K48" s="121">
        <v>0</v>
      </c>
      <c r="L48" s="121">
        <v>0</v>
      </c>
      <c r="M48" s="121">
        <v>0</v>
      </c>
      <c r="N48" s="121">
        <v>0</v>
      </c>
      <c r="O48" s="224">
        <v>0</v>
      </c>
      <c r="P48" s="250">
        <f t="shared" si="1"/>
        <v>0</v>
      </c>
      <c r="Q48" s="241">
        <v>0</v>
      </c>
      <c r="R48" s="106">
        <v>0</v>
      </c>
      <c r="S48" s="106">
        <v>0</v>
      </c>
      <c r="T48" s="106">
        <v>0</v>
      </c>
      <c r="U48" s="106">
        <v>0</v>
      </c>
      <c r="V48" s="242">
        <v>0</v>
      </c>
      <c r="W48" s="235">
        <v>0</v>
      </c>
      <c r="X48" s="109">
        <v>0</v>
      </c>
      <c r="Y48" s="109">
        <v>0</v>
      </c>
      <c r="Z48" s="109">
        <v>0</v>
      </c>
      <c r="AA48" s="109">
        <v>0</v>
      </c>
      <c r="AB48" s="236">
        <v>0</v>
      </c>
      <c r="AC48" s="233">
        <f t="shared" si="2"/>
        <v>0</v>
      </c>
      <c r="AD48" s="109" t="e">
        <f t="shared" si="3"/>
        <v>#DIV/0!</v>
      </c>
      <c r="AE48" s="7">
        <f t="shared" si="4"/>
        <v>0</v>
      </c>
      <c r="AF48" s="109" t="e">
        <f t="shared" si="5"/>
        <v>#DIV/0!</v>
      </c>
      <c r="AG48" s="109">
        <f t="shared" si="6"/>
        <v>0</v>
      </c>
      <c r="AH48" s="109">
        <f t="shared" si="6"/>
        <v>0</v>
      </c>
      <c r="AI48" s="109">
        <f t="shared" si="7"/>
        <v>0</v>
      </c>
      <c r="AJ48" s="109">
        <f t="shared" si="7"/>
        <v>0</v>
      </c>
      <c r="AK48" s="236" t="e">
        <f t="shared" si="8"/>
        <v>#DIV/0!</v>
      </c>
      <c r="AL48" s="71"/>
      <c r="AP48" s="28"/>
      <c r="AQ48" s="28"/>
    </row>
    <row r="49" spans="1:43">
      <c r="A49" s="48"/>
      <c r="B49" s="211" t="s">
        <v>105</v>
      </c>
      <c r="C49" s="221">
        <f t="shared" ref="C49:AC49" si="12">C48</f>
        <v>0</v>
      </c>
      <c r="D49" s="50">
        <f t="shared" si="12"/>
        <v>0</v>
      </c>
      <c r="E49" s="50">
        <f t="shared" si="12"/>
        <v>0</v>
      </c>
      <c r="F49" s="50">
        <f t="shared" si="12"/>
        <v>0</v>
      </c>
      <c r="G49" s="50">
        <f t="shared" si="12"/>
        <v>0</v>
      </c>
      <c r="H49" s="222">
        <f t="shared" si="12"/>
        <v>0</v>
      </c>
      <c r="I49" s="222">
        <f t="shared" si="12"/>
        <v>0</v>
      </c>
      <c r="J49" s="221">
        <f t="shared" si="12"/>
        <v>0</v>
      </c>
      <c r="K49" s="50">
        <f t="shared" si="12"/>
        <v>0</v>
      </c>
      <c r="L49" s="50">
        <f t="shared" si="12"/>
        <v>0</v>
      </c>
      <c r="M49" s="50">
        <f t="shared" si="12"/>
        <v>0</v>
      </c>
      <c r="N49" s="50">
        <f t="shared" si="12"/>
        <v>0</v>
      </c>
      <c r="O49" s="222">
        <f t="shared" si="12"/>
        <v>0</v>
      </c>
      <c r="P49" s="222">
        <f t="shared" si="12"/>
        <v>0</v>
      </c>
      <c r="Q49" s="221">
        <f t="shared" si="12"/>
        <v>0</v>
      </c>
      <c r="R49" s="50">
        <f t="shared" si="12"/>
        <v>0</v>
      </c>
      <c r="S49" s="50">
        <f t="shared" si="12"/>
        <v>0</v>
      </c>
      <c r="T49" s="50">
        <f t="shared" si="12"/>
        <v>0</v>
      </c>
      <c r="U49" s="50">
        <f t="shared" si="12"/>
        <v>0</v>
      </c>
      <c r="V49" s="222">
        <f t="shared" si="12"/>
        <v>0</v>
      </c>
      <c r="W49" s="221">
        <f t="shared" si="12"/>
        <v>0</v>
      </c>
      <c r="X49" s="50">
        <f t="shared" si="12"/>
        <v>0</v>
      </c>
      <c r="Y49" s="50">
        <f t="shared" si="12"/>
        <v>0</v>
      </c>
      <c r="Z49" s="50">
        <f t="shared" si="12"/>
        <v>0</v>
      </c>
      <c r="AA49" s="50">
        <f t="shared" si="12"/>
        <v>0</v>
      </c>
      <c r="AB49" s="222">
        <f t="shared" si="12"/>
        <v>0</v>
      </c>
      <c r="AC49" s="222">
        <f t="shared" si="12"/>
        <v>0</v>
      </c>
      <c r="AD49" s="50" t="e">
        <f t="shared" si="3"/>
        <v>#DIV/0!</v>
      </c>
      <c r="AE49" s="222">
        <f>AE48</f>
        <v>0</v>
      </c>
      <c r="AF49" s="50" t="e">
        <f t="shared" si="5"/>
        <v>#DIV/0!</v>
      </c>
      <c r="AG49" s="50">
        <f t="shared" si="6"/>
        <v>0</v>
      </c>
      <c r="AH49" s="50">
        <f t="shared" si="6"/>
        <v>0</v>
      </c>
      <c r="AI49" s="50">
        <f t="shared" si="7"/>
        <v>0</v>
      </c>
      <c r="AJ49" s="50">
        <f t="shared" si="7"/>
        <v>0</v>
      </c>
      <c r="AK49" s="222" t="e">
        <f t="shared" si="8"/>
        <v>#DIV/0!</v>
      </c>
      <c r="AP49" s="28"/>
      <c r="AQ49" s="28"/>
    </row>
    <row r="50" spans="1:43">
      <c r="A50" s="107">
        <v>38</v>
      </c>
      <c r="B50" s="276" t="s">
        <v>106</v>
      </c>
      <c r="C50" s="219">
        <v>0</v>
      </c>
      <c r="D50" s="115">
        <v>0</v>
      </c>
      <c r="E50" s="115">
        <v>0</v>
      </c>
      <c r="F50" s="115">
        <v>0</v>
      </c>
      <c r="G50" s="115">
        <v>0</v>
      </c>
      <c r="H50" s="220">
        <v>0</v>
      </c>
      <c r="I50" s="250">
        <f t="shared" ref="I50:I52" si="13">D50+F50+H50</f>
        <v>0</v>
      </c>
      <c r="J50" s="219">
        <v>0</v>
      </c>
      <c r="K50" s="115">
        <v>0</v>
      </c>
      <c r="L50" s="115">
        <v>0</v>
      </c>
      <c r="M50" s="115">
        <v>0</v>
      </c>
      <c r="N50" s="115">
        <v>0</v>
      </c>
      <c r="O50" s="220">
        <v>0</v>
      </c>
      <c r="P50" s="250">
        <f t="shared" ref="P50:P52" si="14">K50+M50+O50</f>
        <v>0</v>
      </c>
      <c r="Q50" s="241">
        <v>0</v>
      </c>
      <c r="R50" s="106">
        <v>0</v>
      </c>
      <c r="S50" s="106">
        <v>0</v>
      </c>
      <c r="T50" s="106">
        <v>0</v>
      </c>
      <c r="U50" s="106">
        <v>0</v>
      </c>
      <c r="V50" s="242">
        <v>0</v>
      </c>
      <c r="W50" s="235">
        <v>0</v>
      </c>
      <c r="X50" s="109">
        <v>0</v>
      </c>
      <c r="Y50" s="109">
        <v>0</v>
      </c>
      <c r="Z50" s="109">
        <v>0</v>
      </c>
      <c r="AA50" s="109">
        <v>0</v>
      </c>
      <c r="AB50" s="236">
        <v>0</v>
      </c>
      <c r="AC50" s="233">
        <f t="shared" ref="AC50:AC52" si="15">R50+T50+V50</f>
        <v>0</v>
      </c>
      <c r="AD50" s="7" t="e">
        <f t="shared" si="3"/>
        <v>#DIV/0!</v>
      </c>
      <c r="AE50" s="7">
        <f t="shared" ref="AE50:AE52" si="16">X50+Z50+AB50</f>
        <v>0</v>
      </c>
      <c r="AF50" s="7" t="e">
        <f t="shared" si="5"/>
        <v>#DIV/0!</v>
      </c>
      <c r="AG50" s="7">
        <f t="shared" si="6"/>
        <v>0</v>
      </c>
      <c r="AH50" s="7">
        <f t="shared" si="6"/>
        <v>0</v>
      </c>
      <c r="AI50" s="7">
        <f t="shared" si="7"/>
        <v>0</v>
      </c>
      <c r="AJ50" s="7">
        <f t="shared" si="7"/>
        <v>0</v>
      </c>
      <c r="AK50" s="234" t="e">
        <f t="shared" si="8"/>
        <v>#DIV/0!</v>
      </c>
      <c r="AP50" s="28"/>
      <c r="AQ50" s="28"/>
    </row>
    <row r="51" spans="1:43">
      <c r="A51" s="107">
        <v>39</v>
      </c>
      <c r="B51" s="276" t="s">
        <v>107</v>
      </c>
      <c r="C51" s="219">
        <v>0</v>
      </c>
      <c r="D51" s="115">
        <v>0</v>
      </c>
      <c r="E51" s="115">
        <v>0</v>
      </c>
      <c r="F51" s="115">
        <v>0</v>
      </c>
      <c r="G51" s="115">
        <v>0</v>
      </c>
      <c r="H51" s="220">
        <v>0</v>
      </c>
      <c r="I51" s="250">
        <f t="shared" si="13"/>
        <v>0</v>
      </c>
      <c r="J51" s="219">
        <v>0</v>
      </c>
      <c r="K51" s="115">
        <v>0</v>
      </c>
      <c r="L51" s="115">
        <v>0</v>
      </c>
      <c r="M51" s="115">
        <v>0</v>
      </c>
      <c r="N51" s="115">
        <v>0</v>
      </c>
      <c r="O51" s="220">
        <v>0</v>
      </c>
      <c r="P51" s="250">
        <f t="shared" si="14"/>
        <v>0</v>
      </c>
      <c r="Q51" s="241">
        <v>0</v>
      </c>
      <c r="R51" s="106">
        <v>0</v>
      </c>
      <c r="S51" s="106">
        <v>0</v>
      </c>
      <c r="T51" s="106">
        <v>0</v>
      </c>
      <c r="U51" s="106">
        <v>0</v>
      </c>
      <c r="V51" s="242">
        <v>0</v>
      </c>
      <c r="W51" s="235">
        <v>0</v>
      </c>
      <c r="X51" s="109">
        <v>0</v>
      </c>
      <c r="Y51" s="109">
        <v>0</v>
      </c>
      <c r="Z51" s="109">
        <v>0</v>
      </c>
      <c r="AA51" s="109">
        <v>0</v>
      </c>
      <c r="AB51" s="236">
        <v>0</v>
      </c>
      <c r="AC51" s="233">
        <f t="shared" si="15"/>
        <v>0</v>
      </c>
      <c r="AD51" s="7" t="e">
        <f t="shared" si="3"/>
        <v>#DIV/0!</v>
      </c>
      <c r="AE51" s="7">
        <f t="shared" si="16"/>
        <v>0</v>
      </c>
      <c r="AF51" s="7" t="e">
        <f t="shared" si="5"/>
        <v>#DIV/0!</v>
      </c>
      <c r="AG51" s="7">
        <f t="shared" si="6"/>
        <v>0</v>
      </c>
      <c r="AH51" s="7">
        <f t="shared" si="6"/>
        <v>0</v>
      </c>
      <c r="AI51" s="7">
        <f t="shared" si="7"/>
        <v>0</v>
      </c>
      <c r="AJ51" s="7">
        <f t="shared" si="7"/>
        <v>0</v>
      </c>
      <c r="AK51" s="234" t="e">
        <f t="shared" si="8"/>
        <v>#DIV/0!</v>
      </c>
      <c r="AP51" s="28"/>
      <c r="AQ51" s="28"/>
    </row>
    <row r="52" spans="1:43">
      <c r="A52" s="107">
        <v>40</v>
      </c>
      <c r="B52" s="276" t="s">
        <v>108</v>
      </c>
      <c r="C52" s="219">
        <v>0</v>
      </c>
      <c r="D52" s="115">
        <v>0</v>
      </c>
      <c r="E52" s="115">
        <v>0</v>
      </c>
      <c r="F52" s="115">
        <v>0</v>
      </c>
      <c r="G52" s="115">
        <v>0</v>
      </c>
      <c r="H52" s="220">
        <v>0</v>
      </c>
      <c r="I52" s="250">
        <f t="shared" si="13"/>
        <v>0</v>
      </c>
      <c r="J52" s="219">
        <v>0</v>
      </c>
      <c r="K52" s="115">
        <v>0</v>
      </c>
      <c r="L52" s="115">
        <v>0</v>
      </c>
      <c r="M52" s="115">
        <v>0</v>
      </c>
      <c r="N52" s="115">
        <v>0</v>
      </c>
      <c r="O52" s="220">
        <v>0</v>
      </c>
      <c r="P52" s="250">
        <f t="shared" si="14"/>
        <v>0</v>
      </c>
      <c r="Q52" s="241">
        <v>0</v>
      </c>
      <c r="R52" s="106">
        <v>0</v>
      </c>
      <c r="S52" s="106">
        <v>0</v>
      </c>
      <c r="T52" s="106">
        <v>0</v>
      </c>
      <c r="U52" s="106">
        <v>0</v>
      </c>
      <c r="V52" s="242">
        <v>0</v>
      </c>
      <c r="W52" s="235">
        <v>0</v>
      </c>
      <c r="X52" s="109">
        <v>0</v>
      </c>
      <c r="Y52" s="109">
        <v>0</v>
      </c>
      <c r="Z52" s="109">
        <v>0</v>
      </c>
      <c r="AA52" s="109">
        <v>0</v>
      </c>
      <c r="AB52" s="236">
        <v>0</v>
      </c>
      <c r="AC52" s="233">
        <f t="shared" si="15"/>
        <v>0</v>
      </c>
      <c r="AD52" s="7" t="e">
        <f t="shared" si="3"/>
        <v>#DIV/0!</v>
      </c>
      <c r="AE52" s="7">
        <f t="shared" si="16"/>
        <v>0</v>
      </c>
      <c r="AF52" s="7" t="e">
        <f t="shared" si="5"/>
        <v>#DIV/0!</v>
      </c>
      <c r="AG52" s="7">
        <f t="shared" si="6"/>
        <v>0</v>
      </c>
      <c r="AH52" s="7">
        <f t="shared" si="6"/>
        <v>0</v>
      </c>
      <c r="AI52" s="7">
        <f t="shared" si="7"/>
        <v>0</v>
      </c>
      <c r="AJ52" s="7">
        <f t="shared" si="7"/>
        <v>0</v>
      </c>
      <c r="AK52" s="234" t="e">
        <f t="shared" si="8"/>
        <v>#DIV/0!</v>
      </c>
      <c r="AP52" s="28"/>
      <c r="AQ52" s="28"/>
    </row>
    <row r="53" spans="1:43">
      <c r="A53" s="48"/>
      <c r="B53" s="211" t="s">
        <v>109</v>
      </c>
      <c r="C53" s="221">
        <f t="shared" ref="C53:AC53" si="17">SUM(C50:C52)</f>
        <v>0</v>
      </c>
      <c r="D53" s="50">
        <f t="shared" si="17"/>
        <v>0</v>
      </c>
      <c r="E53" s="50">
        <f t="shared" si="17"/>
        <v>0</v>
      </c>
      <c r="F53" s="50">
        <f t="shared" si="17"/>
        <v>0</v>
      </c>
      <c r="G53" s="50">
        <f t="shared" si="17"/>
        <v>0</v>
      </c>
      <c r="H53" s="222">
        <f t="shared" si="17"/>
        <v>0</v>
      </c>
      <c r="I53" s="222">
        <f t="shared" si="17"/>
        <v>0</v>
      </c>
      <c r="J53" s="221">
        <f t="shared" si="17"/>
        <v>0</v>
      </c>
      <c r="K53" s="50">
        <f t="shared" si="17"/>
        <v>0</v>
      </c>
      <c r="L53" s="50">
        <f t="shared" si="17"/>
        <v>0</v>
      </c>
      <c r="M53" s="50">
        <f t="shared" si="17"/>
        <v>0</v>
      </c>
      <c r="N53" s="50">
        <f t="shared" si="17"/>
        <v>0</v>
      </c>
      <c r="O53" s="222">
        <f t="shared" si="17"/>
        <v>0</v>
      </c>
      <c r="P53" s="222">
        <f t="shared" si="17"/>
        <v>0</v>
      </c>
      <c r="Q53" s="221">
        <f t="shared" si="17"/>
        <v>0</v>
      </c>
      <c r="R53" s="50">
        <f t="shared" si="17"/>
        <v>0</v>
      </c>
      <c r="S53" s="50">
        <f t="shared" si="17"/>
        <v>0</v>
      </c>
      <c r="T53" s="50">
        <f t="shared" si="17"/>
        <v>0</v>
      </c>
      <c r="U53" s="50">
        <f t="shared" si="17"/>
        <v>0</v>
      </c>
      <c r="V53" s="222">
        <f t="shared" si="17"/>
        <v>0</v>
      </c>
      <c r="W53" s="221">
        <f t="shared" si="17"/>
        <v>0</v>
      </c>
      <c r="X53" s="50">
        <f t="shared" si="17"/>
        <v>0</v>
      </c>
      <c r="Y53" s="50">
        <f t="shared" si="17"/>
        <v>0</v>
      </c>
      <c r="Z53" s="50">
        <f t="shared" si="17"/>
        <v>0</v>
      </c>
      <c r="AA53" s="50">
        <f t="shared" si="17"/>
        <v>0</v>
      </c>
      <c r="AB53" s="222">
        <f t="shared" si="17"/>
        <v>0</v>
      </c>
      <c r="AC53" s="222">
        <f t="shared" si="17"/>
        <v>0</v>
      </c>
      <c r="AD53" s="50" t="e">
        <f t="shared" si="3"/>
        <v>#DIV/0!</v>
      </c>
      <c r="AE53" s="222">
        <f>SUM(AE50:AE52)</f>
        <v>0</v>
      </c>
      <c r="AF53" s="50" t="e">
        <f t="shared" si="5"/>
        <v>#DIV/0!</v>
      </c>
      <c r="AG53" s="50">
        <f t="shared" si="6"/>
        <v>0</v>
      </c>
      <c r="AH53" s="50">
        <f t="shared" si="6"/>
        <v>0</v>
      </c>
      <c r="AI53" s="50">
        <f t="shared" si="7"/>
        <v>0</v>
      </c>
      <c r="AJ53" s="50">
        <f t="shared" si="7"/>
        <v>0</v>
      </c>
      <c r="AK53" s="222" t="e">
        <f t="shared" si="8"/>
        <v>#DIV/0!</v>
      </c>
      <c r="AP53" s="28"/>
      <c r="AQ53" s="28"/>
    </row>
    <row r="54" spans="1:43">
      <c r="A54" s="5">
        <v>41</v>
      </c>
      <c r="B54" s="275" t="s">
        <v>110</v>
      </c>
      <c r="C54" s="223">
        <v>31868</v>
      </c>
      <c r="D54" s="121">
        <v>43533</v>
      </c>
      <c r="E54" s="121">
        <v>589</v>
      </c>
      <c r="F54" s="121">
        <v>204</v>
      </c>
      <c r="G54" s="121">
        <v>3785</v>
      </c>
      <c r="H54" s="224">
        <v>1258</v>
      </c>
      <c r="I54" s="250">
        <f t="shared" si="0"/>
        <v>44995</v>
      </c>
      <c r="J54" s="223">
        <v>10875</v>
      </c>
      <c r="K54" s="121">
        <v>15478</v>
      </c>
      <c r="L54" s="121">
        <v>259</v>
      </c>
      <c r="M54" s="121">
        <v>73</v>
      </c>
      <c r="N54" s="121">
        <v>1442</v>
      </c>
      <c r="O54" s="224">
        <v>449</v>
      </c>
      <c r="P54" s="250">
        <f t="shared" si="1"/>
        <v>16000</v>
      </c>
      <c r="Q54" s="239">
        <v>64279</v>
      </c>
      <c r="R54" s="52">
        <v>50802.66</v>
      </c>
      <c r="S54" s="52">
        <v>6</v>
      </c>
      <c r="T54" s="52">
        <v>3</v>
      </c>
      <c r="U54" s="52">
        <v>48</v>
      </c>
      <c r="V54" s="240">
        <v>19.559999999999999</v>
      </c>
      <c r="W54" s="243">
        <v>8037</v>
      </c>
      <c r="X54" s="55">
        <v>6586.61</v>
      </c>
      <c r="Y54" s="55">
        <v>1</v>
      </c>
      <c r="Z54" s="55">
        <v>0.5</v>
      </c>
      <c r="AA54" s="55">
        <v>23</v>
      </c>
      <c r="AB54" s="244">
        <v>15.1</v>
      </c>
      <c r="AC54" s="233">
        <f t="shared" si="2"/>
        <v>50825.22</v>
      </c>
      <c r="AD54" s="7">
        <f t="shared" si="3"/>
        <v>112.95748416490721</v>
      </c>
      <c r="AE54" s="7">
        <f t="shared" si="4"/>
        <v>6602.21</v>
      </c>
      <c r="AF54" s="7">
        <f t="shared" si="5"/>
        <v>41.2638125</v>
      </c>
      <c r="AG54" s="7">
        <f t="shared" si="6"/>
        <v>48818</v>
      </c>
      <c r="AH54" s="7">
        <f t="shared" si="6"/>
        <v>60995</v>
      </c>
      <c r="AI54" s="7">
        <f t="shared" si="7"/>
        <v>72394</v>
      </c>
      <c r="AJ54" s="7">
        <f t="shared" si="7"/>
        <v>57427.43</v>
      </c>
      <c r="AK54" s="234">
        <f t="shared" si="8"/>
        <v>94.151045167636696</v>
      </c>
      <c r="AP54" s="28"/>
      <c r="AQ54" s="28"/>
    </row>
    <row r="55" spans="1:43">
      <c r="A55" s="5">
        <v>42</v>
      </c>
      <c r="B55" s="275" t="s">
        <v>111</v>
      </c>
      <c r="C55" s="223">
        <v>0</v>
      </c>
      <c r="D55" s="121">
        <v>0</v>
      </c>
      <c r="E55" s="121">
        <v>0</v>
      </c>
      <c r="F55" s="121">
        <v>0</v>
      </c>
      <c r="G55" s="121">
        <v>0</v>
      </c>
      <c r="H55" s="224">
        <v>0</v>
      </c>
      <c r="I55" s="250">
        <f t="shared" si="0"/>
        <v>0</v>
      </c>
      <c r="J55" s="223">
        <v>0</v>
      </c>
      <c r="K55" s="121">
        <v>0</v>
      </c>
      <c r="L55" s="121">
        <v>0</v>
      </c>
      <c r="M55" s="121">
        <v>0</v>
      </c>
      <c r="N55" s="121">
        <v>0</v>
      </c>
      <c r="O55" s="224">
        <v>0</v>
      </c>
      <c r="P55" s="250">
        <f t="shared" si="1"/>
        <v>0</v>
      </c>
      <c r="Q55" s="239">
        <v>0</v>
      </c>
      <c r="R55" s="52">
        <v>0</v>
      </c>
      <c r="S55" s="52">
        <v>0</v>
      </c>
      <c r="T55" s="52">
        <v>0</v>
      </c>
      <c r="U55" s="52">
        <v>0</v>
      </c>
      <c r="V55" s="240">
        <v>0</v>
      </c>
      <c r="W55" s="243">
        <v>0</v>
      </c>
      <c r="X55" s="55">
        <v>0</v>
      </c>
      <c r="Y55" s="55">
        <v>0</v>
      </c>
      <c r="Z55" s="55">
        <v>0</v>
      </c>
      <c r="AA55" s="55">
        <v>0</v>
      </c>
      <c r="AB55" s="244">
        <v>0</v>
      </c>
      <c r="AC55" s="233">
        <f t="shared" si="2"/>
        <v>0</v>
      </c>
      <c r="AD55" s="7" t="e">
        <f t="shared" si="3"/>
        <v>#DIV/0!</v>
      </c>
      <c r="AE55" s="7">
        <f t="shared" si="4"/>
        <v>0</v>
      </c>
      <c r="AF55" s="7" t="e">
        <f t="shared" si="5"/>
        <v>#DIV/0!</v>
      </c>
      <c r="AG55" s="7">
        <f t="shared" si="6"/>
        <v>0</v>
      </c>
      <c r="AH55" s="7">
        <f t="shared" si="6"/>
        <v>0</v>
      </c>
      <c r="AI55" s="7">
        <f t="shared" si="7"/>
        <v>0</v>
      </c>
      <c r="AJ55" s="7">
        <f t="shared" si="7"/>
        <v>0</v>
      </c>
      <c r="AK55" s="234" t="e">
        <f t="shared" si="8"/>
        <v>#DIV/0!</v>
      </c>
      <c r="AP55" s="28"/>
      <c r="AQ55" s="28"/>
    </row>
    <row r="56" spans="1:43">
      <c r="A56" s="23" t="s">
        <v>112</v>
      </c>
      <c r="B56" s="211" t="s">
        <v>113</v>
      </c>
      <c r="C56" s="225">
        <f t="shared" ref="C56:AE56" si="18">C54+C55</f>
        <v>31868</v>
      </c>
      <c r="D56" s="105">
        <f t="shared" si="18"/>
        <v>43533</v>
      </c>
      <c r="E56" s="105">
        <f t="shared" si="18"/>
        <v>589</v>
      </c>
      <c r="F56" s="105">
        <f t="shared" si="18"/>
        <v>204</v>
      </c>
      <c r="G56" s="105">
        <f t="shared" si="18"/>
        <v>3785</v>
      </c>
      <c r="H56" s="226">
        <f t="shared" si="18"/>
        <v>1258</v>
      </c>
      <c r="I56" s="226">
        <f t="shared" si="18"/>
        <v>44995</v>
      </c>
      <c r="J56" s="225">
        <f t="shared" si="18"/>
        <v>10875</v>
      </c>
      <c r="K56" s="105">
        <f t="shared" si="18"/>
        <v>15478</v>
      </c>
      <c r="L56" s="105">
        <f t="shared" si="18"/>
        <v>259</v>
      </c>
      <c r="M56" s="105">
        <f t="shared" si="18"/>
        <v>73</v>
      </c>
      <c r="N56" s="105">
        <f t="shared" si="18"/>
        <v>1442</v>
      </c>
      <c r="O56" s="226">
        <f t="shared" si="18"/>
        <v>449</v>
      </c>
      <c r="P56" s="226">
        <f t="shared" si="18"/>
        <v>16000</v>
      </c>
      <c r="Q56" s="225">
        <f t="shared" si="18"/>
        <v>64279</v>
      </c>
      <c r="R56" s="105">
        <f t="shared" si="18"/>
        <v>50802.66</v>
      </c>
      <c r="S56" s="105">
        <f t="shared" si="18"/>
        <v>6</v>
      </c>
      <c r="T56" s="105">
        <f t="shared" si="18"/>
        <v>3</v>
      </c>
      <c r="U56" s="105">
        <f t="shared" si="18"/>
        <v>48</v>
      </c>
      <c r="V56" s="226">
        <f t="shared" si="18"/>
        <v>19.559999999999999</v>
      </c>
      <c r="W56" s="225">
        <f t="shared" si="18"/>
        <v>8037</v>
      </c>
      <c r="X56" s="105">
        <f t="shared" si="18"/>
        <v>6586.61</v>
      </c>
      <c r="Y56" s="105">
        <f t="shared" si="18"/>
        <v>1</v>
      </c>
      <c r="Z56" s="105">
        <f t="shared" si="18"/>
        <v>0.5</v>
      </c>
      <c r="AA56" s="105">
        <f t="shared" si="18"/>
        <v>23</v>
      </c>
      <c r="AB56" s="226">
        <f t="shared" si="18"/>
        <v>15.1</v>
      </c>
      <c r="AC56" s="226">
        <f t="shared" si="18"/>
        <v>50825.22</v>
      </c>
      <c r="AD56" s="105">
        <f t="shared" si="3"/>
        <v>112.95748416490721</v>
      </c>
      <c r="AE56" s="226">
        <f t="shared" si="18"/>
        <v>6602.21</v>
      </c>
      <c r="AF56" s="105">
        <f t="shared" si="5"/>
        <v>41.2638125</v>
      </c>
      <c r="AG56" s="105">
        <f t="shared" si="6"/>
        <v>48818</v>
      </c>
      <c r="AH56" s="105">
        <f t="shared" si="6"/>
        <v>60995</v>
      </c>
      <c r="AI56" s="105">
        <f t="shared" si="7"/>
        <v>72394</v>
      </c>
      <c r="AJ56" s="105">
        <f t="shared" si="7"/>
        <v>57427.43</v>
      </c>
      <c r="AK56" s="226">
        <f t="shared" si="8"/>
        <v>94.151045167636696</v>
      </c>
      <c r="AP56" s="28"/>
      <c r="AQ56" s="28"/>
    </row>
    <row r="57" spans="1:43">
      <c r="A57" s="5">
        <v>43</v>
      </c>
      <c r="B57" s="275" t="s">
        <v>114</v>
      </c>
      <c r="C57" s="223">
        <v>31755</v>
      </c>
      <c r="D57" s="121">
        <v>40517</v>
      </c>
      <c r="E57" s="121">
        <v>562</v>
      </c>
      <c r="F57" s="121">
        <v>180</v>
      </c>
      <c r="G57" s="121">
        <v>3744</v>
      </c>
      <c r="H57" s="224">
        <v>1168</v>
      </c>
      <c r="I57" s="250">
        <f t="shared" si="0"/>
        <v>41865</v>
      </c>
      <c r="J57" s="223">
        <v>8706</v>
      </c>
      <c r="K57" s="126">
        <v>10773</v>
      </c>
      <c r="L57" s="126">
        <v>203</v>
      </c>
      <c r="M57" s="126">
        <v>48</v>
      </c>
      <c r="N57" s="126">
        <v>1189</v>
      </c>
      <c r="O57" s="232">
        <v>312</v>
      </c>
      <c r="P57" s="250">
        <f t="shared" si="1"/>
        <v>11133</v>
      </c>
      <c r="Q57" s="243">
        <v>50971</v>
      </c>
      <c r="R57" s="55">
        <v>26699</v>
      </c>
      <c r="S57" s="55">
        <v>0</v>
      </c>
      <c r="T57" s="55">
        <v>0</v>
      </c>
      <c r="U57" s="55">
        <v>0</v>
      </c>
      <c r="V57" s="244">
        <v>0</v>
      </c>
      <c r="W57" s="243">
        <v>9</v>
      </c>
      <c r="X57" s="55">
        <v>4</v>
      </c>
      <c r="Y57" s="55">
        <v>0</v>
      </c>
      <c r="Z57" s="55">
        <v>0</v>
      </c>
      <c r="AA57" s="55">
        <v>0</v>
      </c>
      <c r="AB57" s="244">
        <v>0</v>
      </c>
      <c r="AC57" s="233">
        <f t="shared" si="2"/>
        <v>26699</v>
      </c>
      <c r="AD57" s="55">
        <f t="shared" si="3"/>
        <v>63.774035590588795</v>
      </c>
      <c r="AE57" s="7">
        <f t="shared" si="4"/>
        <v>4</v>
      </c>
      <c r="AF57" s="55">
        <f t="shared" si="5"/>
        <v>3.5929219437707716E-2</v>
      </c>
      <c r="AG57" s="55">
        <f t="shared" si="6"/>
        <v>46159</v>
      </c>
      <c r="AH57" s="55">
        <f t="shared" si="6"/>
        <v>52998</v>
      </c>
      <c r="AI57" s="55">
        <f t="shared" si="7"/>
        <v>50980</v>
      </c>
      <c r="AJ57" s="55">
        <f t="shared" si="7"/>
        <v>26703</v>
      </c>
      <c r="AK57" s="244">
        <f t="shared" si="8"/>
        <v>50.384920185667383</v>
      </c>
      <c r="AP57" s="28"/>
      <c r="AQ57" s="28"/>
    </row>
    <row r="58" spans="1:43">
      <c r="A58" s="23" t="s">
        <v>115</v>
      </c>
      <c r="B58" s="211" t="s">
        <v>116</v>
      </c>
      <c r="C58" s="221">
        <f t="shared" ref="C58:AE58" si="19">C57</f>
        <v>31755</v>
      </c>
      <c r="D58" s="50">
        <f t="shared" si="19"/>
        <v>40517</v>
      </c>
      <c r="E58" s="50">
        <f t="shared" si="19"/>
        <v>562</v>
      </c>
      <c r="F58" s="50">
        <f t="shared" si="19"/>
        <v>180</v>
      </c>
      <c r="G58" s="50">
        <f t="shared" si="19"/>
        <v>3744</v>
      </c>
      <c r="H58" s="222">
        <f t="shared" si="19"/>
        <v>1168</v>
      </c>
      <c r="I58" s="222">
        <f t="shared" si="19"/>
        <v>41865</v>
      </c>
      <c r="J58" s="221">
        <f t="shared" si="19"/>
        <v>8706</v>
      </c>
      <c r="K58" s="50">
        <f t="shared" si="19"/>
        <v>10773</v>
      </c>
      <c r="L58" s="50">
        <f t="shared" si="19"/>
        <v>203</v>
      </c>
      <c r="M58" s="50">
        <f t="shared" si="19"/>
        <v>48</v>
      </c>
      <c r="N58" s="50">
        <f t="shared" si="19"/>
        <v>1189</v>
      </c>
      <c r="O58" s="222">
        <f t="shared" si="19"/>
        <v>312</v>
      </c>
      <c r="P58" s="222">
        <f t="shared" si="19"/>
        <v>11133</v>
      </c>
      <c r="Q58" s="221">
        <f t="shared" si="19"/>
        <v>50971</v>
      </c>
      <c r="R58" s="50">
        <f t="shared" si="19"/>
        <v>26699</v>
      </c>
      <c r="S58" s="50">
        <f t="shared" si="19"/>
        <v>0</v>
      </c>
      <c r="T58" s="50">
        <f t="shared" si="19"/>
        <v>0</v>
      </c>
      <c r="U58" s="50">
        <f t="shared" si="19"/>
        <v>0</v>
      </c>
      <c r="V58" s="222">
        <f t="shared" si="19"/>
        <v>0</v>
      </c>
      <c r="W58" s="221">
        <f t="shared" si="19"/>
        <v>9</v>
      </c>
      <c r="X58" s="50">
        <f t="shared" si="19"/>
        <v>4</v>
      </c>
      <c r="Y58" s="50">
        <f t="shared" si="19"/>
        <v>0</v>
      </c>
      <c r="Z58" s="50">
        <f t="shared" si="19"/>
        <v>0</v>
      </c>
      <c r="AA58" s="50">
        <f t="shared" si="19"/>
        <v>0</v>
      </c>
      <c r="AB58" s="222">
        <f t="shared" si="19"/>
        <v>0</v>
      </c>
      <c r="AC58" s="222">
        <f t="shared" si="19"/>
        <v>26699</v>
      </c>
      <c r="AD58" s="50">
        <f t="shared" si="3"/>
        <v>63.774035590588795</v>
      </c>
      <c r="AE58" s="222">
        <f t="shared" si="19"/>
        <v>4</v>
      </c>
      <c r="AF58" s="50">
        <f t="shared" si="5"/>
        <v>3.5929219437707716E-2</v>
      </c>
      <c r="AG58" s="50">
        <f t="shared" si="6"/>
        <v>46159</v>
      </c>
      <c r="AH58" s="50">
        <f t="shared" si="6"/>
        <v>52998</v>
      </c>
      <c r="AI58" s="50">
        <f t="shared" si="7"/>
        <v>50980</v>
      </c>
      <c r="AJ58" s="50">
        <f t="shared" si="7"/>
        <v>26703</v>
      </c>
      <c r="AK58" s="222">
        <f t="shared" si="8"/>
        <v>50.384920185667383</v>
      </c>
      <c r="AP58" s="28"/>
      <c r="AQ58" s="28"/>
    </row>
    <row r="59" spans="1:43">
      <c r="A59" s="25" t="s">
        <v>117</v>
      </c>
      <c r="B59" s="215" t="s">
        <v>118</v>
      </c>
      <c r="C59" s="227">
        <f t="shared" ref="C59:AC59" si="20">C67</f>
        <v>0</v>
      </c>
      <c r="D59" s="227">
        <f t="shared" si="20"/>
        <v>0</v>
      </c>
      <c r="E59" s="227">
        <f t="shared" si="20"/>
        <v>0</v>
      </c>
      <c r="F59" s="227">
        <f t="shared" si="20"/>
        <v>0</v>
      </c>
      <c r="G59" s="227">
        <f t="shared" si="20"/>
        <v>0</v>
      </c>
      <c r="H59" s="227">
        <f t="shared" si="20"/>
        <v>0</v>
      </c>
      <c r="I59" s="227">
        <f t="shared" si="20"/>
        <v>0</v>
      </c>
      <c r="J59" s="227">
        <f t="shared" si="20"/>
        <v>0</v>
      </c>
      <c r="K59" s="227">
        <f t="shared" si="20"/>
        <v>0</v>
      </c>
      <c r="L59" s="227">
        <f t="shared" si="20"/>
        <v>0</v>
      </c>
      <c r="M59" s="227">
        <f t="shared" si="20"/>
        <v>0</v>
      </c>
      <c r="N59" s="227">
        <f t="shared" si="20"/>
        <v>0</v>
      </c>
      <c r="O59" s="227">
        <f t="shared" si="20"/>
        <v>0</v>
      </c>
      <c r="P59" s="227">
        <f t="shared" si="20"/>
        <v>0</v>
      </c>
      <c r="Q59" s="227">
        <f t="shared" si="20"/>
        <v>0</v>
      </c>
      <c r="R59" s="227">
        <f t="shared" si="20"/>
        <v>0</v>
      </c>
      <c r="S59" s="227">
        <f t="shared" si="20"/>
        <v>0</v>
      </c>
      <c r="T59" s="227">
        <f t="shared" si="20"/>
        <v>0</v>
      </c>
      <c r="U59" s="227">
        <f t="shared" si="20"/>
        <v>0</v>
      </c>
      <c r="V59" s="227">
        <f t="shared" si="20"/>
        <v>0</v>
      </c>
      <c r="W59" s="227">
        <f t="shared" si="20"/>
        <v>0</v>
      </c>
      <c r="X59" s="227">
        <f t="shared" si="20"/>
        <v>0</v>
      </c>
      <c r="Y59" s="227">
        <f t="shared" si="20"/>
        <v>0</v>
      </c>
      <c r="Z59" s="227">
        <f t="shared" si="20"/>
        <v>0</v>
      </c>
      <c r="AA59" s="227">
        <f t="shared" si="20"/>
        <v>0</v>
      </c>
      <c r="AB59" s="227">
        <f t="shared" si="20"/>
        <v>0</v>
      </c>
      <c r="AC59" s="227">
        <f t="shared" si="20"/>
        <v>0</v>
      </c>
      <c r="AD59" s="117" t="e">
        <f t="shared" si="3"/>
        <v>#DIV/0!</v>
      </c>
      <c r="AE59" s="7">
        <f t="shared" si="4"/>
        <v>0</v>
      </c>
      <c r="AF59" s="117" t="e">
        <f t="shared" si="5"/>
        <v>#DIV/0!</v>
      </c>
      <c r="AG59" s="117">
        <f t="shared" si="6"/>
        <v>0</v>
      </c>
      <c r="AH59" s="117">
        <f t="shared" si="6"/>
        <v>0</v>
      </c>
      <c r="AI59" s="117">
        <f t="shared" si="7"/>
        <v>0</v>
      </c>
      <c r="AJ59" s="117">
        <f t="shared" si="7"/>
        <v>0</v>
      </c>
      <c r="AK59" s="228" t="e">
        <f t="shared" si="8"/>
        <v>#DIV/0!</v>
      </c>
      <c r="AP59" s="28"/>
      <c r="AQ59" s="28"/>
    </row>
    <row r="60" spans="1:43">
      <c r="A60" s="23" t="s">
        <v>119</v>
      </c>
      <c r="B60" s="211" t="s">
        <v>120</v>
      </c>
      <c r="C60" s="221">
        <f t="shared" ref="C60:AE60" si="21">C59</f>
        <v>0</v>
      </c>
      <c r="D60" s="50">
        <f t="shared" si="21"/>
        <v>0</v>
      </c>
      <c r="E60" s="50">
        <f t="shared" si="21"/>
        <v>0</v>
      </c>
      <c r="F60" s="50">
        <f t="shared" si="21"/>
        <v>0</v>
      </c>
      <c r="G60" s="50">
        <f t="shared" si="21"/>
        <v>0</v>
      </c>
      <c r="H60" s="222">
        <f t="shared" si="21"/>
        <v>0</v>
      </c>
      <c r="I60" s="222">
        <f t="shared" si="21"/>
        <v>0</v>
      </c>
      <c r="J60" s="221">
        <f t="shared" si="21"/>
        <v>0</v>
      </c>
      <c r="K60" s="50">
        <f t="shared" si="21"/>
        <v>0</v>
      </c>
      <c r="L60" s="50">
        <f t="shared" si="21"/>
        <v>0</v>
      </c>
      <c r="M60" s="50">
        <f t="shared" si="21"/>
        <v>0</v>
      </c>
      <c r="N60" s="50">
        <f t="shared" si="21"/>
        <v>0</v>
      </c>
      <c r="O60" s="222">
        <f t="shared" si="21"/>
        <v>0</v>
      </c>
      <c r="P60" s="222">
        <f t="shared" si="21"/>
        <v>0</v>
      </c>
      <c r="Q60" s="221">
        <f t="shared" si="21"/>
        <v>0</v>
      </c>
      <c r="R60" s="50">
        <f t="shared" si="21"/>
        <v>0</v>
      </c>
      <c r="S60" s="50">
        <f t="shared" si="21"/>
        <v>0</v>
      </c>
      <c r="T60" s="50">
        <f t="shared" si="21"/>
        <v>0</v>
      </c>
      <c r="U60" s="50">
        <f t="shared" si="21"/>
        <v>0</v>
      </c>
      <c r="V60" s="222">
        <f t="shared" si="21"/>
        <v>0</v>
      </c>
      <c r="W60" s="221">
        <f t="shared" si="21"/>
        <v>0</v>
      </c>
      <c r="X60" s="50">
        <f t="shared" si="21"/>
        <v>0</v>
      </c>
      <c r="Y60" s="50">
        <f t="shared" si="21"/>
        <v>0</v>
      </c>
      <c r="Z60" s="50">
        <f t="shared" si="21"/>
        <v>0</v>
      </c>
      <c r="AA60" s="50">
        <f t="shared" si="21"/>
        <v>0</v>
      </c>
      <c r="AB60" s="222">
        <f t="shared" si="21"/>
        <v>0</v>
      </c>
      <c r="AC60" s="222">
        <f t="shared" si="21"/>
        <v>0</v>
      </c>
      <c r="AD60" s="50" t="e">
        <f t="shared" si="3"/>
        <v>#DIV/0!</v>
      </c>
      <c r="AE60" s="222">
        <f t="shared" si="21"/>
        <v>0</v>
      </c>
      <c r="AF60" s="50" t="e">
        <f t="shared" si="5"/>
        <v>#DIV/0!</v>
      </c>
      <c r="AG60" s="50">
        <f t="shared" si="6"/>
        <v>0</v>
      </c>
      <c r="AH60" s="50">
        <f t="shared" si="6"/>
        <v>0</v>
      </c>
      <c r="AI60" s="50">
        <f t="shared" si="7"/>
        <v>0</v>
      </c>
      <c r="AJ60" s="50">
        <f t="shared" si="7"/>
        <v>0</v>
      </c>
      <c r="AK60" s="222" t="e">
        <f t="shared" si="8"/>
        <v>#DIV/0!</v>
      </c>
      <c r="AP60" s="28"/>
      <c r="AQ60" s="28"/>
    </row>
    <row r="61" spans="1:43">
      <c r="A61" s="49"/>
      <c r="B61" s="216" t="s">
        <v>121</v>
      </c>
      <c r="C61" s="229">
        <f>C21+C38+C47+C49+C53+C56+C58+C60</f>
        <v>124275</v>
      </c>
      <c r="D61" s="230">
        <f t="shared" ref="D61:AE61" si="22">D21+D38+D47+D49+D53+D56+D58+D60</f>
        <v>164452</v>
      </c>
      <c r="E61" s="230">
        <f t="shared" si="22"/>
        <v>2280</v>
      </c>
      <c r="F61" s="230">
        <f t="shared" si="22"/>
        <v>758</v>
      </c>
      <c r="G61" s="230">
        <f t="shared" si="22"/>
        <v>14751</v>
      </c>
      <c r="H61" s="231">
        <f t="shared" si="22"/>
        <v>4751</v>
      </c>
      <c r="I61" s="231">
        <f t="shared" si="22"/>
        <v>169961</v>
      </c>
      <c r="J61" s="229">
        <f t="shared" si="22"/>
        <v>51248</v>
      </c>
      <c r="K61" s="230">
        <f t="shared" si="22"/>
        <v>67753</v>
      </c>
      <c r="L61" s="230">
        <f t="shared" si="22"/>
        <v>1159</v>
      </c>
      <c r="M61" s="230">
        <f t="shared" si="22"/>
        <v>316</v>
      </c>
      <c r="N61" s="230">
        <f t="shared" si="22"/>
        <v>6708</v>
      </c>
      <c r="O61" s="231">
        <f t="shared" si="22"/>
        <v>1964</v>
      </c>
      <c r="P61" s="231">
        <f t="shared" si="22"/>
        <v>70033</v>
      </c>
      <c r="Q61" s="229">
        <f t="shared" si="22"/>
        <v>182949</v>
      </c>
      <c r="R61" s="230">
        <f t="shared" si="22"/>
        <v>147745.28000000003</v>
      </c>
      <c r="S61" s="230">
        <f t="shared" si="22"/>
        <v>6</v>
      </c>
      <c r="T61" s="230">
        <f t="shared" si="22"/>
        <v>3</v>
      </c>
      <c r="U61" s="230">
        <f t="shared" si="22"/>
        <v>76</v>
      </c>
      <c r="V61" s="231">
        <f t="shared" si="22"/>
        <v>70.7</v>
      </c>
      <c r="W61" s="229">
        <f t="shared" si="22"/>
        <v>44488</v>
      </c>
      <c r="X61" s="230">
        <f t="shared" si="22"/>
        <v>47772.9</v>
      </c>
      <c r="Y61" s="230">
        <f t="shared" si="22"/>
        <v>3</v>
      </c>
      <c r="Z61" s="230">
        <f t="shared" si="22"/>
        <v>4</v>
      </c>
      <c r="AA61" s="230">
        <f t="shared" si="22"/>
        <v>80</v>
      </c>
      <c r="AB61" s="231">
        <f t="shared" si="22"/>
        <v>83.87</v>
      </c>
      <c r="AC61" s="231">
        <f t="shared" si="22"/>
        <v>147818.98000000001</v>
      </c>
      <c r="AD61" s="230">
        <f t="shared" si="3"/>
        <v>86.972293643835968</v>
      </c>
      <c r="AE61" s="231">
        <f t="shared" si="22"/>
        <v>45148.848593816183</v>
      </c>
      <c r="AF61" s="230">
        <f t="shared" si="5"/>
        <v>68.340310996244639</v>
      </c>
      <c r="AG61" s="230">
        <f t="shared" si="6"/>
        <v>200421</v>
      </c>
      <c r="AH61" s="230">
        <f t="shared" si="6"/>
        <v>239994</v>
      </c>
      <c r="AI61" s="230">
        <f t="shared" si="7"/>
        <v>227602</v>
      </c>
      <c r="AJ61" s="230">
        <f t="shared" si="7"/>
        <v>195679.75000000003</v>
      </c>
      <c r="AK61" s="231">
        <f t="shared" si="8"/>
        <v>81.535267548355378</v>
      </c>
      <c r="AP61" s="28"/>
      <c r="AQ61" s="28"/>
    </row>
    <row r="62" spans="1:43">
      <c r="A62" s="11"/>
      <c r="B62" s="11"/>
      <c r="C62" s="12"/>
      <c r="D62" s="12"/>
      <c r="E62" s="12"/>
      <c r="F62" s="12"/>
      <c r="G62" s="12"/>
      <c r="H62" s="12"/>
      <c r="I62" s="12"/>
      <c r="J62" s="12"/>
      <c r="K62" s="12"/>
      <c r="L62" s="12"/>
      <c r="M62" s="12"/>
      <c r="N62" s="12"/>
      <c r="O62" s="12"/>
      <c r="P62" s="12"/>
      <c r="Q62" s="12"/>
      <c r="R62" s="12"/>
      <c r="S62" s="12"/>
      <c r="T62" s="12"/>
      <c r="U62" s="12"/>
      <c r="V62" s="12"/>
      <c r="W62" s="12"/>
      <c r="X62" s="12"/>
      <c r="Y62" s="12"/>
      <c r="Z62" s="12"/>
      <c r="AA62" s="12"/>
      <c r="AB62" s="12"/>
      <c r="AC62" s="12"/>
      <c r="AD62" s="12"/>
      <c r="AE62" s="12"/>
      <c r="AF62" s="12"/>
      <c r="AG62" s="12"/>
      <c r="AH62" s="12"/>
      <c r="AI62" s="12"/>
      <c r="AJ62" s="12"/>
      <c r="AK62" s="12"/>
    </row>
    <row r="63" spans="1:43">
      <c r="A63" s="397" t="s">
        <v>118</v>
      </c>
      <c r="B63" s="397"/>
      <c r="C63" s="397"/>
      <c r="D63" s="397"/>
      <c r="E63" s="397"/>
      <c r="F63" s="397"/>
      <c r="G63" s="397"/>
      <c r="H63" s="397"/>
      <c r="I63" s="397"/>
      <c r="J63" s="397"/>
      <c r="K63" s="397"/>
      <c r="L63" s="397"/>
      <c r="M63" s="397"/>
      <c r="N63" s="397"/>
      <c r="O63" s="397"/>
      <c r="P63" s="397"/>
      <c r="Q63" s="397"/>
      <c r="R63" s="397"/>
      <c r="S63" s="397"/>
      <c r="T63" s="397"/>
      <c r="U63" s="397"/>
      <c r="V63" s="397"/>
      <c r="W63" s="397"/>
      <c r="X63" s="397"/>
      <c r="Y63" s="397"/>
      <c r="Z63" s="397"/>
      <c r="AA63" s="397"/>
      <c r="AB63" s="397"/>
      <c r="AC63" s="397"/>
      <c r="AD63" s="397"/>
      <c r="AE63" s="397"/>
      <c r="AF63" s="397"/>
      <c r="AG63" s="397"/>
      <c r="AH63" s="397"/>
      <c r="AI63" s="397"/>
      <c r="AJ63" s="397"/>
      <c r="AK63" s="397"/>
    </row>
    <row r="64" spans="1:43" ht="15">
      <c r="A64" s="13">
        <v>44</v>
      </c>
      <c r="B64" s="206" t="s">
        <v>122</v>
      </c>
      <c r="C64" s="43">
        <v>0</v>
      </c>
      <c r="D64" s="43">
        <v>0</v>
      </c>
      <c r="E64" s="43">
        <v>0</v>
      </c>
      <c r="F64" s="43">
        <v>0</v>
      </c>
      <c r="G64" s="43">
        <v>0</v>
      </c>
      <c r="H64" s="43">
        <v>0</v>
      </c>
      <c r="I64" s="253">
        <f t="shared" ref="I64:I66" si="23">D64+F64+H64</f>
        <v>0</v>
      </c>
      <c r="J64" s="43">
        <v>0</v>
      </c>
      <c r="K64" s="43">
        <v>0</v>
      </c>
      <c r="L64" s="43">
        <v>0</v>
      </c>
      <c r="M64" s="43">
        <v>0</v>
      </c>
      <c r="N64" s="43">
        <v>0</v>
      </c>
      <c r="O64" s="43">
        <v>0</v>
      </c>
      <c r="P64" s="253">
        <f t="shared" ref="P64:P66" si="24">K64+M64+O64</f>
        <v>0</v>
      </c>
      <c r="Q64" s="43"/>
      <c r="R64" s="43"/>
      <c r="S64" s="43">
        <v>0</v>
      </c>
      <c r="T64" s="43">
        <v>0</v>
      </c>
      <c r="U64" s="43">
        <v>0</v>
      </c>
      <c r="V64" s="43">
        <v>0</v>
      </c>
      <c r="W64" s="43">
        <v>0</v>
      </c>
      <c r="X64" s="43">
        <v>0</v>
      </c>
      <c r="Y64" s="43">
        <v>0</v>
      </c>
      <c r="Z64" s="43">
        <v>0</v>
      </c>
      <c r="AA64" s="43">
        <v>0</v>
      </c>
      <c r="AB64" s="43">
        <v>0</v>
      </c>
      <c r="AC64" s="233">
        <f t="shared" ref="AC64:AC66" si="25">R64+T64+V64</f>
        <v>0</v>
      </c>
      <c r="AD64" s="7" t="e">
        <f t="shared" ref="AD64:AD67" si="26">(R64+T64+V64)/(D64+F64+H64)*100</f>
        <v>#DIV/0!</v>
      </c>
      <c r="AE64" s="7">
        <f t="shared" ref="AE64:AE66" si="27">X64+Z64+AB64</f>
        <v>0</v>
      </c>
      <c r="AF64" s="7" t="e">
        <f t="shared" ref="AF64:AF67" si="28">(X64+Z64+AB64)/(K64+M64+O64)*100</f>
        <v>#DIV/0!</v>
      </c>
      <c r="AG64" s="7">
        <f t="shared" ref="AG64:AG67" si="29">C64+E64+G64+J64+L64+N64</f>
        <v>0</v>
      </c>
      <c r="AH64" s="7">
        <f t="shared" ref="AH64:AH67" si="30">D64+F64+H64+K64+M64+O64</f>
        <v>0</v>
      </c>
      <c r="AI64" s="7">
        <f t="shared" ref="AI64:AI67" si="31">Q64+S64+U64+W64+Y64+AA64</f>
        <v>0</v>
      </c>
      <c r="AJ64" s="7">
        <f t="shared" ref="AJ64:AJ67" si="32">R64+T64+V64+X64+Z64+AB64</f>
        <v>0</v>
      </c>
      <c r="AK64" s="7" t="e">
        <f t="shared" ref="AK64:AK67" si="33">AJ64/AH64*100</f>
        <v>#DIV/0!</v>
      </c>
    </row>
    <row r="65" spans="1:37" ht="15">
      <c r="A65" s="13">
        <v>45</v>
      </c>
      <c r="B65" s="206" t="s">
        <v>123</v>
      </c>
      <c r="C65" s="43">
        <v>0</v>
      </c>
      <c r="D65" s="43">
        <v>0</v>
      </c>
      <c r="E65" s="43">
        <v>0</v>
      </c>
      <c r="F65" s="43">
        <v>0</v>
      </c>
      <c r="G65" s="43">
        <v>0</v>
      </c>
      <c r="H65" s="43">
        <v>0</v>
      </c>
      <c r="I65" s="253">
        <f t="shared" si="23"/>
        <v>0</v>
      </c>
      <c r="J65" s="43">
        <v>0</v>
      </c>
      <c r="K65" s="43">
        <v>0</v>
      </c>
      <c r="L65" s="43">
        <v>0</v>
      </c>
      <c r="M65" s="43">
        <v>0</v>
      </c>
      <c r="N65" s="43">
        <v>0</v>
      </c>
      <c r="O65" s="43">
        <v>0</v>
      </c>
      <c r="P65" s="253">
        <f t="shared" si="24"/>
        <v>0</v>
      </c>
      <c r="Q65" s="43"/>
      <c r="R65" s="43"/>
      <c r="S65" s="43">
        <v>0</v>
      </c>
      <c r="T65" s="43">
        <v>0</v>
      </c>
      <c r="U65" s="43">
        <v>0</v>
      </c>
      <c r="V65" s="43">
        <v>0</v>
      </c>
      <c r="W65" s="43">
        <v>0</v>
      </c>
      <c r="X65" s="43">
        <v>0</v>
      </c>
      <c r="Y65" s="43">
        <v>0</v>
      </c>
      <c r="Z65" s="43">
        <v>0</v>
      </c>
      <c r="AA65" s="43">
        <v>0</v>
      </c>
      <c r="AB65" s="43">
        <v>0</v>
      </c>
      <c r="AC65" s="233">
        <f t="shared" si="25"/>
        <v>0</v>
      </c>
      <c r="AD65" s="7" t="e">
        <f t="shared" si="26"/>
        <v>#DIV/0!</v>
      </c>
      <c r="AE65" s="7">
        <f t="shared" si="27"/>
        <v>0</v>
      </c>
      <c r="AF65" s="7" t="e">
        <f t="shared" si="28"/>
        <v>#DIV/0!</v>
      </c>
      <c r="AG65" s="7">
        <f t="shared" si="29"/>
        <v>0</v>
      </c>
      <c r="AH65" s="7">
        <f t="shared" si="30"/>
        <v>0</v>
      </c>
      <c r="AI65" s="7">
        <f t="shared" si="31"/>
        <v>0</v>
      </c>
      <c r="AJ65" s="7">
        <f t="shared" si="32"/>
        <v>0</v>
      </c>
      <c r="AK65" s="7" t="e">
        <f t="shared" si="33"/>
        <v>#DIV/0!</v>
      </c>
    </row>
    <row r="66" spans="1:37" ht="15">
      <c r="A66" s="13">
        <v>46</v>
      </c>
      <c r="B66" s="206" t="s">
        <v>124</v>
      </c>
      <c r="C66" s="43">
        <v>0</v>
      </c>
      <c r="D66" s="43">
        <v>0</v>
      </c>
      <c r="E66" s="43">
        <v>0</v>
      </c>
      <c r="F66" s="43">
        <v>0</v>
      </c>
      <c r="G66" s="43">
        <v>0</v>
      </c>
      <c r="H66" s="43">
        <v>0</v>
      </c>
      <c r="I66" s="253">
        <f t="shared" si="23"/>
        <v>0</v>
      </c>
      <c r="J66" s="43">
        <v>0</v>
      </c>
      <c r="K66" s="43">
        <v>0</v>
      </c>
      <c r="L66" s="43">
        <v>0</v>
      </c>
      <c r="M66" s="43">
        <v>0</v>
      </c>
      <c r="N66" s="43">
        <v>0</v>
      </c>
      <c r="O66" s="43">
        <v>0</v>
      </c>
      <c r="P66" s="253">
        <f t="shared" si="24"/>
        <v>0</v>
      </c>
      <c r="Q66" s="43"/>
      <c r="R66" s="43"/>
      <c r="S66" s="43">
        <v>0</v>
      </c>
      <c r="T66" s="43">
        <v>0</v>
      </c>
      <c r="U66" s="43">
        <v>0</v>
      </c>
      <c r="V66" s="43">
        <v>0</v>
      </c>
      <c r="W66" s="43">
        <v>0</v>
      </c>
      <c r="X66" s="43">
        <v>0</v>
      </c>
      <c r="Y66" s="43">
        <v>0</v>
      </c>
      <c r="Z66" s="43">
        <v>0</v>
      </c>
      <c r="AA66" s="43">
        <v>0</v>
      </c>
      <c r="AB66" s="43">
        <v>0</v>
      </c>
      <c r="AC66" s="233">
        <f t="shared" si="25"/>
        <v>0</v>
      </c>
      <c r="AD66" s="7" t="e">
        <f t="shared" si="26"/>
        <v>#DIV/0!</v>
      </c>
      <c r="AE66" s="7">
        <f t="shared" si="27"/>
        <v>0</v>
      </c>
      <c r="AF66" s="7" t="e">
        <f t="shared" si="28"/>
        <v>#DIV/0!</v>
      </c>
      <c r="AG66" s="7">
        <f t="shared" si="29"/>
        <v>0</v>
      </c>
      <c r="AH66" s="7">
        <f t="shared" si="30"/>
        <v>0</v>
      </c>
      <c r="AI66" s="7">
        <f t="shared" si="31"/>
        <v>0</v>
      </c>
      <c r="AJ66" s="7">
        <f t="shared" si="32"/>
        <v>0</v>
      </c>
      <c r="AK66" s="7" t="e">
        <f t="shared" si="33"/>
        <v>#DIV/0!</v>
      </c>
    </row>
    <row r="67" spans="1:37">
      <c r="A67" s="14"/>
      <c r="B67" s="18" t="s">
        <v>10</v>
      </c>
      <c r="C67" s="9">
        <f>SUM(C64:C66)</f>
        <v>0</v>
      </c>
      <c r="D67" s="9">
        <f t="shared" ref="D67:AE67" si="34">SUM(D64:D66)</f>
        <v>0</v>
      </c>
      <c r="E67" s="9">
        <f t="shared" si="34"/>
        <v>0</v>
      </c>
      <c r="F67" s="9">
        <f t="shared" si="34"/>
        <v>0</v>
      </c>
      <c r="G67" s="9">
        <f t="shared" si="34"/>
        <v>0</v>
      </c>
      <c r="H67" s="9">
        <f t="shared" si="34"/>
        <v>0</v>
      </c>
      <c r="I67" s="9">
        <f t="shared" si="34"/>
        <v>0</v>
      </c>
      <c r="J67" s="9">
        <f t="shared" si="34"/>
        <v>0</v>
      </c>
      <c r="K67" s="9">
        <f t="shared" si="34"/>
        <v>0</v>
      </c>
      <c r="L67" s="9">
        <f t="shared" si="34"/>
        <v>0</v>
      </c>
      <c r="M67" s="9">
        <f t="shared" si="34"/>
        <v>0</v>
      </c>
      <c r="N67" s="9">
        <f t="shared" si="34"/>
        <v>0</v>
      </c>
      <c r="O67" s="9">
        <f t="shared" si="34"/>
        <v>0</v>
      </c>
      <c r="P67" s="9">
        <f t="shared" si="34"/>
        <v>0</v>
      </c>
      <c r="Q67" s="9">
        <f t="shared" si="34"/>
        <v>0</v>
      </c>
      <c r="R67" s="9">
        <f t="shared" si="34"/>
        <v>0</v>
      </c>
      <c r="S67" s="9">
        <f t="shared" si="34"/>
        <v>0</v>
      </c>
      <c r="T67" s="9">
        <f t="shared" si="34"/>
        <v>0</v>
      </c>
      <c r="U67" s="9">
        <f t="shared" si="34"/>
        <v>0</v>
      </c>
      <c r="V67" s="9">
        <f t="shared" si="34"/>
        <v>0</v>
      </c>
      <c r="W67" s="9">
        <f t="shared" si="34"/>
        <v>0</v>
      </c>
      <c r="X67" s="9">
        <f t="shared" si="34"/>
        <v>0</v>
      </c>
      <c r="Y67" s="9">
        <f t="shared" si="34"/>
        <v>0</v>
      </c>
      <c r="Z67" s="9">
        <f t="shared" si="34"/>
        <v>0</v>
      </c>
      <c r="AA67" s="9">
        <f t="shared" si="34"/>
        <v>0</v>
      </c>
      <c r="AB67" s="9">
        <f t="shared" si="34"/>
        <v>0</v>
      </c>
      <c r="AC67" s="9">
        <f t="shared" si="34"/>
        <v>0</v>
      </c>
      <c r="AD67" s="9" t="e">
        <f t="shared" si="26"/>
        <v>#DIV/0!</v>
      </c>
      <c r="AE67" s="9">
        <f t="shared" si="34"/>
        <v>0</v>
      </c>
      <c r="AF67" s="9" t="e">
        <f t="shared" si="28"/>
        <v>#DIV/0!</v>
      </c>
      <c r="AG67" s="9">
        <f t="shared" si="29"/>
        <v>0</v>
      </c>
      <c r="AH67" s="9">
        <f t="shared" si="30"/>
        <v>0</v>
      </c>
      <c r="AI67" s="9">
        <f t="shared" si="31"/>
        <v>0</v>
      </c>
      <c r="AJ67" s="9">
        <f t="shared" si="32"/>
        <v>0</v>
      </c>
      <c r="AK67" s="9" t="e">
        <f t="shared" si="33"/>
        <v>#DIV/0!</v>
      </c>
    </row>
    <row r="70" spans="1:37"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AG70" s="28"/>
      <c r="AH70" s="28"/>
    </row>
  </sheetData>
  <mergeCells count="32">
    <mergeCell ref="A63:AK63"/>
    <mergeCell ref="AG5:AK5"/>
    <mergeCell ref="A5:A8"/>
    <mergeCell ref="B5:B8"/>
    <mergeCell ref="AK6:AK8"/>
    <mergeCell ref="C7:D7"/>
    <mergeCell ref="AI6:AJ7"/>
    <mergeCell ref="C5:O5"/>
    <mergeCell ref="Q5:AB5"/>
    <mergeCell ref="C6:I6"/>
    <mergeCell ref="J6:P6"/>
    <mergeCell ref="AC5:AF5"/>
    <mergeCell ref="AC6:AD7"/>
    <mergeCell ref="AE6:AF7"/>
    <mergeCell ref="AG6:AH7"/>
    <mergeCell ref="U7:V7"/>
    <mergeCell ref="A1:AK1"/>
    <mergeCell ref="A2:AK2"/>
    <mergeCell ref="A3:AK3"/>
    <mergeCell ref="AG4:AK4"/>
    <mergeCell ref="E7:F7"/>
    <mergeCell ref="G7:H7"/>
    <mergeCell ref="J7:K7"/>
    <mergeCell ref="L7:M7"/>
    <mergeCell ref="N7:O7"/>
    <mergeCell ref="Q6:V6"/>
    <mergeCell ref="W6:AB6"/>
    <mergeCell ref="Q7:R7"/>
    <mergeCell ref="S7:T7"/>
    <mergeCell ref="W7:X7"/>
    <mergeCell ref="Y7:Z7"/>
    <mergeCell ref="AA7:AB7"/>
  </mergeCells>
  <phoneticPr fontId="3" type="noConversion"/>
  <conditionalFormatting sqref="AP9:AQ61">
    <cfRule type="cellIs" dxfId="23" priority="1" stopIfTrue="1" operator="lessThan">
      <formula>0</formula>
    </cfRule>
  </conditionalFormatting>
  <dataValidations count="3">
    <dataValidation type="whole" allowBlank="1" showInputMessage="1" showErrorMessage="1" sqref="C64:AB66 C21:AC21 W13:AB13 Q57 C47:AC47 C53:AC53 W22:AB28 W30:AB35 W39:AB46 C38:AC38 Q9:V20 Q22:V37 Q48:AB48 Q50:AB52 W57:AB57 Q54:AB55 C49:AC49 Q39:R46 AE47 AE49 AE53">
      <formula1>0</formula1>
      <formula2>99999999999999900000</formula2>
    </dataValidation>
    <dataValidation type="whole" allowBlank="1" showInputMessage="1" showErrorMessage="1" sqref="J22:O22 J27:O30 J57 C22:H22 C35:H37 C27:H30 C57:H57 J35:O37">
      <formula1>0</formula1>
      <formula2>9999999999</formula2>
    </dataValidation>
    <dataValidation type="decimal" allowBlank="1" showInputMessage="1" showErrorMessage="1" sqref="J39:O46 J48:O48 J54:O55 S39:V46 C39:H46 C48:H48 C54:H55 K57:O57">
      <formula1>0</formula1>
      <formula2>9999999999</formula2>
    </dataValidation>
  </dataValidations>
  <printOptions horizontalCentered="1" verticalCentered="1"/>
  <pageMargins left="0.5" right="0.5" top="0.5" bottom="0.5" header="0.5" footer="0.5"/>
  <pageSetup paperSize="9" scale="80" orientation="landscape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tabColor theme="0"/>
  </sheetPr>
  <dimension ref="A1:AQ71"/>
  <sheetViews>
    <sheetView zoomScale="85" zoomScaleNormal="85" workbookViewId="0">
      <pane xSplit="2" ySplit="8" topLeftCell="C42" activePane="bottomRight" state="frozen"/>
      <selection activeCell="AC5" sqref="AC5:AF5"/>
      <selection pane="topRight" activeCell="AC5" sqref="AC5:AF5"/>
      <selection pane="bottomLeft" activeCell="AC5" sqref="AC5:AF5"/>
      <selection pane="bottomRight" activeCell="I58" sqref="I58"/>
    </sheetView>
  </sheetViews>
  <sheetFormatPr defaultRowHeight="12.75"/>
  <cols>
    <col min="1" max="1" width="5.7109375" style="27" customWidth="1"/>
    <col min="2" max="2" width="16.28515625" style="27" customWidth="1"/>
    <col min="3" max="37" width="7.7109375" style="27" customWidth="1"/>
    <col min="38" max="38" width="9.140625" style="27" customWidth="1"/>
    <col min="39" max="16384" width="9.140625" style="27"/>
  </cols>
  <sheetData>
    <row r="1" spans="1:43" ht="20.25">
      <c r="A1" s="344" t="s">
        <v>253</v>
      </c>
      <c r="B1" s="344"/>
      <c r="C1" s="344"/>
      <c r="D1" s="344"/>
      <c r="E1" s="344"/>
      <c r="F1" s="344"/>
      <c r="G1" s="344"/>
      <c r="H1" s="344"/>
      <c r="I1" s="344"/>
      <c r="J1" s="344"/>
      <c r="K1" s="344"/>
      <c r="L1" s="344"/>
      <c r="M1" s="344"/>
      <c r="N1" s="344"/>
      <c r="O1" s="344"/>
      <c r="P1" s="344"/>
      <c r="Q1" s="344"/>
      <c r="R1" s="344"/>
      <c r="S1" s="344"/>
      <c r="T1" s="344"/>
      <c r="U1" s="344"/>
      <c r="V1" s="344"/>
      <c r="W1" s="344"/>
      <c r="X1" s="344"/>
      <c r="Y1" s="344"/>
      <c r="Z1" s="344"/>
      <c r="AA1" s="344"/>
      <c r="AB1" s="344"/>
      <c r="AC1" s="344"/>
      <c r="AD1" s="344"/>
      <c r="AE1" s="344"/>
      <c r="AF1" s="344"/>
      <c r="AG1" s="344"/>
      <c r="AH1" s="344"/>
      <c r="AI1" s="344"/>
      <c r="AJ1" s="344"/>
      <c r="AK1" s="344"/>
    </row>
    <row r="2" spans="1:43">
      <c r="A2" s="345"/>
      <c r="B2" s="345"/>
      <c r="C2" s="345"/>
      <c r="D2" s="345"/>
      <c r="E2" s="345"/>
      <c r="F2" s="345"/>
      <c r="G2" s="345"/>
      <c r="H2" s="345"/>
      <c r="I2" s="345"/>
      <c r="J2" s="345"/>
      <c r="K2" s="345"/>
      <c r="L2" s="345"/>
      <c r="M2" s="345"/>
      <c r="N2" s="345"/>
      <c r="O2" s="345"/>
      <c r="P2" s="345"/>
      <c r="Q2" s="345"/>
      <c r="R2" s="345"/>
      <c r="S2" s="345"/>
      <c r="T2" s="345"/>
      <c r="U2" s="345"/>
      <c r="V2" s="345"/>
      <c r="W2" s="345"/>
      <c r="X2" s="345"/>
      <c r="Y2" s="345"/>
      <c r="Z2" s="345"/>
      <c r="AA2" s="345"/>
      <c r="AB2" s="345"/>
      <c r="AC2" s="345"/>
      <c r="AD2" s="345"/>
      <c r="AE2" s="345"/>
      <c r="AF2" s="345"/>
      <c r="AG2" s="345"/>
      <c r="AH2" s="345"/>
      <c r="AI2" s="345"/>
      <c r="AJ2" s="345"/>
      <c r="AK2" s="345"/>
    </row>
    <row r="3" spans="1:43" ht="15.75">
      <c r="A3" s="346" t="str">
        <f>Sheet1!B2</f>
        <v>Disbursements under  KCC Loans  ( 2023 - 24 ) -  Position as of 31.03.2024</v>
      </c>
      <c r="B3" s="346"/>
      <c r="C3" s="346"/>
      <c r="D3" s="346"/>
      <c r="E3" s="346"/>
      <c r="F3" s="346"/>
      <c r="G3" s="346"/>
      <c r="H3" s="346"/>
      <c r="I3" s="346"/>
      <c r="J3" s="346"/>
      <c r="K3" s="346"/>
      <c r="L3" s="346"/>
      <c r="M3" s="346"/>
      <c r="N3" s="346"/>
      <c r="O3" s="346"/>
      <c r="P3" s="346"/>
      <c r="Q3" s="346"/>
      <c r="R3" s="346"/>
      <c r="S3" s="346"/>
      <c r="T3" s="346"/>
      <c r="U3" s="346"/>
      <c r="V3" s="346"/>
      <c r="W3" s="346"/>
      <c r="X3" s="346"/>
      <c r="Y3" s="346"/>
      <c r="Z3" s="346"/>
      <c r="AA3" s="346"/>
      <c r="AB3" s="346"/>
      <c r="AC3" s="346"/>
      <c r="AD3" s="346"/>
      <c r="AE3" s="346"/>
      <c r="AF3" s="346"/>
      <c r="AG3" s="346"/>
      <c r="AH3" s="346"/>
      <c r="AI3" s="346"/>
      <c r="AJ3" s="346"/>
      <c r="AK3" s="346"/>
    </row>
    <row r="4" spans="1:43">
      <c r="A4" s="3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47" t="s">
        <v>63</v>
      </c>
      <c r="AH4" s="347"/>
      <c r="AI4" s="347"/>
      <c r="AJ4" s="347"/>
      <c r="AK4" s="347"/>
    </row>
    <row r="5" spans="1:43" ht="27.75" customHeight="1">
      <c r="A5" s="350" t="s">
        <v>7</v>
      </c>
      <c r="B5" s="350" t="s">
        <v>64</v>
      </c>
      <c r="C5" s="391" t="s">
        <v>244</v>
      </c>
      <c r="D5" s="392"/>
      <c r="E5" s="392"/>
      <c r="F5" s="392"/>
      <c r="G5" s="392"/>
      <c r="H5" s="392"/>
      <c r="I5" s="392"/>
      <c r="J5" s="392"/>
      <c r="K5" s="392"/>
      <c r="L5" s="392"/>
      <c r="M5" s="392"/>
      <c r="N5" s="392"/>
      <c r="O5" s="393"/>
      <c r="P5" s="193"/>
      <c r="Q5" s="391" t="s">
        <v>245</v>
      </c>
      <c r="R5" s="392"/>
      <c r="S5" s="392"/>
      <c r="T5" s="392"/>
      <c r="U5" s="392"/>
      <c r="V5" s="392"/>
      <c r="W5" s="392"/>
      <c r="X5" s="392"/>
      <c r="Y5" s="392"/>
      <c r="Z5" s="392"/>
      <c r="AA5" s="392"/>
      <c r="AB5" s="393"/>
      <c r="AC5" s="353" t="s">
        <v>9</v>
      </c>
      <c r="AD5" s="354"/>
      <c r="AE5" s="354"/>
      <c r="AF5" s="355"/>
      <c r="AG5" s="350" t="s">
        <v>10</v>
      </c>
      <c r="AH5" s="350"/>
      <c r="AI5" s="350"/>
      <c r="AJ5" s="350"/>
      <c r="AK5" s="350"/>
    </row>
    <row r="6" spans="1:43">
      <c r="A6" s="351"/>
      <c r="B6" s="389"/>
      <c r="C6" s="375" t="s">
        <v>11</v>
      </c>
      <c r="D6" s="376"/>
      <c r="E6" s="376"/>
      <c r="F6" s="376"/>
      <c r="G6" s="376"/>
      <c r="H6" s="376"/>
      <c r="I6" s="377"/>
      <c r="J6" s="371" t="s">
        <v>12</v>
      </c>
      <c r="K6" s="372"/>
      <c r="L6" s="372"/>
      <c r="M6" s="372"/>
      <c r="N6" s="372"/>
      <c r="O6" s="372"/>
      <c r="P6" s="373"/>
      <c r="Q6" s="375" t="s">
        <v>11</v>
      </c>
      <c r="R6" s="376"/>
      <c r="S6" s="376"/>
      <c r="T6" s="376"/>
      <c r="U6" s="376"/>
      <c r="V6" s="377"/>
      <c r="W6" s="394" t="s">
        <v>12</v>
      </c>
      <c r="X6" s="395"/>
      <c r="Y6" s="395"/>
      <c r="Z6" s="395"/>
      <c r="AA6" s="395"/>
      <c r="AB6" s="396"/>
      <c r="AC6" s="385" t="s">
        <v>11</v>
      </c>
      <c r="AD6" s="386"/>
      <c r="AE6" s="388" t="s">
        <v>12</v>
      </c>
      <c r="AF6" s="386"/>
      <c r="AG6" s="388" t="s">
        <v>13</v>
      </c>
      <c r="AH6" s="386"/>
      <c r="AI6" s="388" t="s">
        <v>14</v>
      </c>
      <c r="AJ6" s="386"/>
      <c r="AK6" s="398" t="s">
        <v>15</v>
      </c>
    </row>
    <row r="7" spans="1:43" ht="12.75" customHeight="1">
      <c r="A7" s="351"/>
      <c r="B7" s="389"/>
      <c r="C7" s="367" t="s">
        <v>16</v>
      </c>
      <c r="D7" s="368"/>
      <c r="E7" s="369" t="s">
        <v>17</v>
      </c>
      <c r="F7" s="368"/>
      <c r="G7" s="369" t="s">
        <v>18</v>
      </c>
      <c r="H7" s="370"/>
      <c r="I7" s="249" t="s">
        <v>10</v>
      </c>
      <c r="J7" s="362" t="s">
        <v>19</v>
      </c>
      <c r="K7" s="363"/>
      <c r="L7" s="364" t="s">
        <v>17</v>
      </c>
      <c r="M7" s="363"/>
      <c r="N7" s="364" t="s">
        <v>18</v>
      </c>
      <c r="O7" s="374"/>
      <c r="P7" s="258" t="s">
        <v>10</v>
      </c>
      <c r="Q7" s="367" t="s">
        <v>19</v>
      </c>
      <c r="R7" s="368"/>
      <c r="S7" s="369" t="s">
        <v>17</v>
      </c>
      <c r="T7" s="368"/>
      <c r="U7" s="369" t="s">
        <v>18</v>
      </c>
      <c r="V7" s="370"/>
      <c r="W7" s="362" t="s">
        <v>16</v>
      </c>
      <c r="X7" s="363"/>
      <c r="Y7" s="364" t="s">
        <v>17</v>
      </c>
      <c r="Z7" s="363"/>
      <c r="AA7" s="364" t="s">
        <v>18</v>
      </c>
      <c r="AB7" s="374"/>
      <c r="AC7" s="387"/>
      <c r="AD7" s="381"/>
      <c r="AE7" s="380"/>
      <c r="AF7" s="381"/>
      <c r="AG7" s="380"/>
      <c r="AH7" s="381"/>
      <c r="AI7" s="380"/>
      <c r="AJ7" s="381"/>
      <c r="AK7" s="399"/>
    </row>
    <row r="8" spans="1:43">
      <c r="A8" s="352"/>
      <c r="B8" s="390"/>
      <c r="C8" s="217" t="s">
        <v>20</v>
      </c>
      <c r="D8" s="119" t="s">
        <v>21</v>
      </c>
      <c r="E8" s="119" t="s">
        <v>20</v>
      </c>
      <c r="F8" s="119" t="s">
        <v>21</v>
      </c>
      <c r="G8" s="119" t="s">
        <v>20</v>
      </c>
      <c r="H8" s="218" t="s">
        <v>21</v>
      </c>
      <c r="I8" s="218" t="s">
        <v>21</v>
      </c>
      <c r="J8" s="237" t="s">
        <v>20</v>
      </c>
      <c r="K8" s="204" t="s">
        <v>21</v>
      </c>
      <c r="L8" s="204" t="s">
        <v>20</v>
      </c>
      <c r="M8" s="204" t="s">
        <v>21</v>
      </c>
      <c r="N8" s="204" t="s">
        <v>20</v>
      </c>
      <c r="O8" s="238" t="s">
        <v>21</v>
      </c>
      <c r="P8" s="258" t="s">
        <v>21</v>
      </c>
      <c r="Q8" s="217" t="s">
        <v>20</v>
      </c>
      <c r="R8" s="119" t="s">
        <v>21</v>
      </c>
      <c r="S8" s="119" t="s">
        <v>20</v>
      </c>
      <c r="T8" s="119" t="s">
        <v>21</v>
      </c>
      <c r="U8" s="119" t="s">
        <v>20</v>
      </c>
      <c r="V8" s="218" t="s">
        <v>21</v>
      </c>
      <c r="W8" s="247" t="s">
        <v>20</v>
      </c>
      <c r="X8" s="205" t="s">
        <v>21</v>
      </c>
      <c r="Y8" s="205" t="s">
        <v>20</v>
      </c>
      <c r="Z8" s="205" t="s">
        <v>21</v>
      </c>
      <c r="AA8" s="205" t="s">
        <v>20</v>
      </c>
      <c r="AB8" s="248" t="s">
        <v>21</v>
      </c>
      <c r="AC8" s="217" t="s">
        <v>21</v>
      </c>
      <c r="AD8" s="119" t="s">
        <v>15</v>
      </c>
      <c r="AE8" s="217" t="s">
        <v>21</v>
      </c>
      <c r="AF8" s="119" t="s">
        <v>15</v>
      </c>
      <c r="AG8" s="119" t="s">
        <v>20</v>
      </c>
      <c r="AH8" s="119" t="s">
        <v>21</v>
      </c>
      <c r="AI8" s="119" t="s">
        <v>20</v>
      </c>
      <c r="AJ8" s="119" t="s">
        <v>21</v>
      </c>
      <c r="AK8" s="400"/>
    </row>
    <row r="9" spans="1:43">
      <c r="A9" s="5">
        <v>1</v>
      </c>
      <c r="B9" s="277" t="s">
        <v>65</v>
      </c>
      <c r="C9" s="219">
        <v>1331</v>
      </c>
      <c r="D9" s="219">
        <v>1022</v>
      </c>
      <c r="E9" s="115">
        <v>15</v>
      </c>
      <c r="F9" s="115">
        <v>6</v>
      </c>
      <c r="G9" s="115">
        <v>91</v>
      </c>
      <c r="H9" s="220">
        <v>46</v>
      </c>
      <c r="I9" s="250">
        <f>D9+F9+H9</f>
        <v>1074</v>
      </c>
      <c r="J9" s="219">
        <v>163</v>
      </c>
      <c r="K9" s="115">
        <v>120</v>
      </c>
      <c r="L9" s="115">
        <v>10</v>
      </c>
      <c r="M9" s="115">
        <v>2</v>
      </c>
      <c r="N9" s="115">
        <v>29</v>
      </c>
      <c r="O9" s="220">
        <v>12</v>
      </c>
      <c r="P9" s="250">
        <f>K9+M9+O9</f>
        <v>134</v>
      </c>
      <c r="Q9" s="239">
        <v>620</v>
      </c>
      <c r="R9" s="52">
        <v>881.55</v>
      </c>
      <c r="S9" s="52">
        <v>4</v>
      </c>
      <c r="T9" s="52">
        <v>0.3</v>
      </c>
      <c r="U9" s="52">
        <v>0</v>
      </c>
      <c r="V9" s="240">
        <v>0</v>
      </c>
      <c r="W9" s="245">
        <v>1026</v>
      </c>
      <c r="X9" s="26">
        <v>1516</v>
      </c>
      <c r="Y9" s="26">
        <v>0</v>
      </c>
      <c r="Z9" s="26">
        <v>0</v>
      </c>
      <c r="AA9" s="26">
        <v>0</v>
      </c>
      <c r="AB9" s="246">
        <v>0</v>
      </c>
      <c r="AC9" s="233">
        <f>R9+T9+V9</f>
        <v>881.84999999999991</v>
      </c>
      <c r="AD9" s="7">
        <f>(R9+T9+V9)/(D9+F9+H9)*100</f>
        <v>82.108938547486019</v>
      </c>
      <c r="AE9" s="7">
        <f>X9+Z9+AB9</f>
        <v>1516</v>
      </c>
      <c r="AF9" s="7">
        <f>(X9+Z9+AB9)/(K9+M9+O9)*100</f>
        <v>1131.3432835820895</v>
      </c>
      <c r="AG9" s="7">
        <f>C9+E9+G9+J9+L9+N9</f>
        <v>1639</v>
      </c>
      <c r="AH9" s="7">
        <f>D9+F9+H9+K9+M9+O9</f>
        <v>1208</v>
      </c>
      <c r="AI9" s="7">
        <f>Q9+S9+U9+W9+Y9+AA9</f>
        <v>1650</v>
      </c>
      <c r="AJ9" s="7">
        <f>R9+T9+V9+X9+Z9+AB9</f>
        <v>2397.85</v>
      </c>
      <c r="AK9" s="234">
        <f>AJ9/AH9*100</f>
        <v>198.49751655629137</v>
      </c>
      <c r="AP9" s="28"/>
      <c r="AQ9" s="28"/>
    </row>
    <row r="10" spans="1:43">
      <c r="A10" s="5">
        <v>2</v>
      </c>
      <c r="B10" s="277" t="s">
        <v>66</v>
      </c>
      <c r="C10" s="219">
        <v>5953</v>
      </c>
      <c r="D10" s="219">
        <v>4587</v>
      </c>
      <c r="E10" s="115">
        <v>104</v>
      </c>
      <c r="F10" s="115">
        <v>34</v>
      </c>
      <c r="G10" s="115">
        <v>527</v>
      </c>
      <c r="H10" s="220">
        <v>237</v>
      </c>
      <c r="I10" s="250">
        <f t="shared" ref="I10:I57" si="0">D10+F10+H10</f>
        <v>4858</v>
      </c>
      <c r="J10" s="219">
        <v>713</v>
      </c>
      <c r="K10" s="115">
        <v>505</v>
      </c>
      <c r="L10" s="115">
        <v>27</v>
      </c>
      <c r="M10" s="115">
        <v>5</v>
      </c>
      <c r="N10" s="115">
        <v>110</v>
      </c>
      <c r="O10" s="220">
        <v>30</v>
      </c>
      <c r="P10" s="250">
        <f t="shared" ref="P10:P57" si="1">K10+M10+O10</f>
        <v>540</v>
      </c>
      <c r="Q10" s="239">
        <v>2990</v>
      </c>
      <c r="R10" s="52">
        <v>2174.1999999999998</v>
      </c>
      <c r="S10" s="52">
        <v>4</v>
      </c>
      <c r="T10" s="52">
        <v>9.8000000000000007</v>
      </c>
      <c r="U10" s="52">
        <v>92</v>
      </c>
      <c r="V10" s="240">
        <v>14.14</v>
      </c>
      <c r="W10" s="245">
        <v>1420</v>
      </c>
      <c r="X10" s="26">
        <v>1412.75</v>
      </c>
      <c r="Y10" s="26">
        <v>0</v>
      </c>
      <c r="Z10" s="26">
        <v>0</v>
      </c>
      <c r="AA10" s="26">
        <v>0</v>
      </c>
      <c r="AB10" s="246">
        <v>0</v>
      </c>
      <c r="AC10" s="233">
        <f t="shared" ref="AC10:AC57" si="2">R10+T10+V10</f>
        <v>2198.14</v>
      </c>
      <c r="AD10" s="7">
        <f t="shared" ref="AD10:AD61" si="3">(R10+T10+V10)/(D10+F10+H10)*100</f>
        <v>45.247838616714695</v>
      </c>
      <c r="AE10" s="7">
        <f t="shared" ref="AE10:AE59" si="4">X10+Z10+AB10</f>
        <v>1412.75</v>
      </c>
      <c r="AF10" s="7">
        <f t="shared" ref="AF10:AF61" si="5">(X10+Z10+AB10)/(K10+M10+O10)*100</f>
        <v>261.62037037037038</v>
      </c>
      <c r="AG10" s="7">
        <f t="shared" ref="AG10:AH61" si="6">C10+E10+G10+J10+L10+N10</f>
        <v>7434</v>
      </c>
      <c r="AH10" s="7">
        <f t="shared" si="6"/>
        <v>5398</v>
      </c>
      <c r="AI10" s="7">
        <f t="shared" ref="AI10:AJ61" si="7">Q10+S10+U10+W10+Y10+AA10</f>
        <v>4506</v>
      </c>
      <c r="AJ10" s="7">
        <f t="shared" si="7"/>
        <v>3610.89</v>
      </c>
      <c r="AK10" s="234">
        <f t="shared" ref="AK10:AK61" si="8">AJ10/AH10*100</f>
        <v>66.893108558725459</v>
      </c>
      <c r="AP10" s="28"/>
      <c r="AQ10" s="28"/>
    </row>
    <row r="11" spans="1:43">
      <c r="A11" s="5">
        <v>3</v>
      </c>
      <c r="B11" s="277" t="s">
        <v>67</v>
      </c>
      <c r="C11" s="219">
        <v>2910</v>
      </c>
      <c r="D11" s="219">
        <v>2233</v>
      </c>
      <c r="E11" s="115">
        <v>54</v>
      </c>
      <c r="F11" s="115">
        <v>17</v>
      </c>
      <c r="G11" s="115">
        <v>253</v>
      </c>
      <c r="H11" s="220">
        <v>116</v>
      </c>
      <c r="I11" s="250">
        <f t="shared" si="0"/>
        <v>2366</v>
      </c>
      <c r="J11" s="219">
        <v>369</v>
      </c>
      <c r="K11" s="115">
        <v>264</v>
      </c>
      <c r="L11" s="115">
        <v>10</v>
      </c>
      <c r="M11" s="115">
        <v>2</v>
      </c>
      <c r="N11" s="115">
        <v>53</v>
      </c>
      <c r="O11" s="220">
        <v>13</v>
      </c>
      <c r="P11" s="250">
        <f t="shared" si="1"/>
        <v>279</v>
      </c>
      <c r="Q11" s="239">
        <v>1313</v>
      </c>
      <c r="R11" s="52">
        <v>1053.5</v>
      </c>
      <c r="S11" s="52">
        <v>4</v>
      </c>
      <c r="T11" s="52">
        <v>1.68</v>
      </c>
      <c r="U11" s="52">
        <v>6</v>
      </c>
      <c r="V11" s="240">
        <v>0.86</v>
      </c>
      <c r="W11" s="245">
        <v>175</v>
      </c>
      <c r="X11" s="26">
        <v>183.78</v>
      </c>
      <c r="Y11" s="26">
        <v>2</v>
      </c>
      <c r="Z11" s="26">
        <v>0.15</v>
      </c>
      <c r="AA11" s="26">
        <v>7</v>
      </c>
      <c r="AB11" s="246">
        <v>1.19</v>
      </c>
      <c r="AC11" s="233">
        <f t="shared" si="2"/>
        <v>1056.04</v>
      </c>
      <c r="AD11" s="7">
        <f t="shared" si="3"/>
        <v>44.633981403212168</v>
      </c>
      <c r="AE11" s="7">
        <f t="shared" si="4"/>
        <v>185.12</v>
      </c>
      <c r="AF11" s="7">
        <f t="shared" si="5"/>
        <v>66.351254480286741</v>
      </c>
      <c r="AG11" s="7">
        <f t="shared" si="6"/>
        <v>3649</v>
      </c>
      <c r="AH11" s="7">
        <f t="shared" si="6"/>
        <v>2645</v>
      </c>
      <c r="AI11" s="7">
        <f t="shared" si="7"/>
        <v>1507</v>
      </c>
      <c r="AJ11" s="7">
        <f t="shared" si="7"/>
        <v>1241.1600000000001</v>
      </c>
      <c r="AK11" s="234">
        <f t="shared" si="8"/>
        <v>46.92476370510397</v>
      </c>
      <c r="AP11" s="28"/>
      <c r="AQ11" s="28"/>
    </row>
    <row r="12" spans="1:43">
      <c r="A12" s="5">
        <v>4</v>
      </c>
      <c r="B12" s="277" t="s">
        <v>68</v>
      </c>
      <c r="C12" s="219">
        <v>2603</v>
      </c>
      <c r="D12" s="219">
        <v>2001</v>
      </c>
      <c r="E12" s="115">
        <v>42</v>
      </c>
      <c r="F12" s="115">
        <v>15</v>
      </c>
      <c r="G12" s="115">
        <v>210</v>
      </c>
      <c r="H12" s="220">
        <v>100</v>
      </c>
      <c r="I12" s="250">
        <f t="shared" si="0"/>
        <v>2116</v>
      </c>
      <c r="J12" s="219">
        <v>330</v>
      </c>
      <c r="K12" s="115">
        <v>237</v>
      </c>
      <c r="L12" s="115">
        <v>10</v>
      </c>
      <c r="M12" s="115">
        <v>2</v>
      </c>
      <c r="N12" s="115">
        <v>61</v>
      </c>
      <c r="O12" s="220">
        <v>15</v>
      </c>
      <c r="P12" s="250">
        <f t="shared" si="1"/>
        <v>254</v>
      </c>
      <c r="Q12" s="239">
        <v>802</v>
      </c>
      <c r="R12" s="52">
        <v>591.36</v>
      </c>
      <c r="S12" s="52">
        <v>0</v>
      </c>
      <c r="T12" s="52">
        <v>0</v>
      </c>
      <c r="U12" s="52">
        <v>54</v>
      </c>
      <c r="V12" s="240">
        <v>1.83</v>
      </c>
      <c r="W12" s="245">
        <v>262</v>
      </c>
      <c r="X12" s="26">
        <v>327.52999999999997</v>
      </c>
      <c r="Y12" s="26">
        <v>0</v>
      </c>
      <c r="Z12" s="26">
        <v>0</v>
      </c>
      <c r="AA12" s="26">
        <v>0</v>
      </c>
      <c r="AB12" s="246">
        <v>0</v>
      </c>
      <c r="AC12" s="233">
        <f t="shared" si="2"/>
        <v>593.19000000000005</v>
      </c>
      <c r="AD12" s="7">
        <f t="shared" si="3"/>
        <v>28.033553875236301</v>
      </c>
      <c r="AE12" s="7">
        <f t="shared" si="4"/>
        <v>327.52999999999997</v>
      </c>
      <c r="AF12" s="7">
        <f t="shared" si="5"/>
        <v>128.94881889763778</v>
      </c>
      <c r="AG12" s="7">
        <f t="shared" si="6"/>
        <v>3256</v>
      </c>
      <c r="AH12" s="7">
        <f t="shared" si="6"/>
        <v>2370</v>
      </c>
      <c r="AI12" s="7">
        <f t="shared" si="7"/>
        <v>1118</v>
      </c>
      <c r="AJ12" s="7">
        <f t="shared" si="7"/>
        <v>920.72</v>
      </c>
      <c r="AK12" s="234">
        <f t="shared" si="8"/>
        <v>38.848945147679323</v>
      </c>
      <c r="AP12" s="28"/>
      <c r="AQ12" s="28"/>
    </row>
    <row r="13" spans="1:43">
      <c r="A13" s="5">
        <v>5</v>
      </c>
      <c r="B13" s="277" t="s">
        <v>69</v>
      </c>
      <c r="C13" s="219">
        <v>1796</v>
      </c>
      <c r="D13" s="219">
        <v>1382</v>
      </c>
      <c r="E13" s="115">
        <v>36</v>
      </c>
      <c r="F13" s="115">
        <v>11</v>
      </c>
      <c r="G13" s="115">
        <v>156</v>
      </c>
      <c r="H13" s="220">
        <v>72</v>
      </c>
      <c r="I13" s="250">
        <f t="shared" si="0"/>
        <v>1465</v>
      </c>
      <c r="J13" s="219">
        <v>228</v>
      </c>
      <c r="K13" s="115">
        <v>163</v>
      </c>
      <c r="L13" s="115">
        <v>6</v>
      </c>
      <c r="M13" s="115">
        <v>1</v>
      </c>
      <c r="N13" s="115">
        <v>35</v>
      </c>
      <c r="O13" s="220">
        <v>8</v>
      </c>
      <c r="P13" s="250">
        <f t="shared" si="1"/>
        <v>172</v>
      </c>
      <c r="Q13" s="239">
        <v>943</v>
      </c>
      <c r="R13" s="52">
        <v>825.1</v>
      </c>
      <c r="S13" s="52">
        <v>0</v>
      </c>
      <c r="T13" s="52">
        <v>0</v>
      </c>
      <c r="U13" s="52">
        <v>0</v>
      </c>
      <c r="V13" s="240">
        <v>0</v>
      </c>
      <c r="W13" s="243">
        <v>158</v>
      </c>
      <c r="X13" s="55">
        <v>128.66999999999999</v>
      </c>
      <c r="Y13" s="55">
        <v>0</v>
      </c>
      <c r="Z13" s="55">
        <v>0</v>
      </c>
      <c r="AA13" s="55">
        <v>0</v>
      </c>
      <c r="AB13" s="244">
        <v>0</v>
      </c>
      <c r="AC13" s="233">
        <f t="shared" si="2"/>
        <v>825.1</v>
      </c>
      <c r="AD13" s="7">
        <f t="shared" si="3"/>
        <v>56.320819112627987</v>
      </c>
      <c r="AE13" s="7">
        <f t="shared" si="4"/>
        <v>128.66999999999999</v>
      </c>
      <c r="AF13" s="7">
        <f t="shared" si="5"/>
        <v>74.808139534883708</v>
      </c>
      <c r="AG13" s="7">
        <f t="shared" si="6"/>
        <v>2257</v>
      </c>
      <c r="AH13" s="7">
        <f t="shared" si="6"/>
        <v>1637</v>
      </c>
      <c r="AI13" s="7">
        <f t="shared" si="7"/>
        <v>1101</v>
      </c>
      <c r="AJ13" s="7">
        <f t="shared" si="7"/>
        <v>953.77</v>
      </c>
      <c r="AK13" s="234">
        <f t="shared" si="8"/>
        <v>58.263286499694566</v>
      </c>
      <c r="AP13" s="28"/>
      <c r="AQ13" s="28"/>
    </row>
    <row r="14" spans="1:43">
      <c r="A14" s="5">
        <v>6</v>
      </c>
      <c r="B14" s="277" t="s">
        <v>70</v>
      </c>
      <c r="C14" s="219">
        <v>1075</v>
      </c>
      <c r="D14" s="219">
        <v>821</v>
      </c>
      <c r="E14" s="115">
        <v>19</v>
      </c>
      <c r="F14" s="115">
        <v>6</v>
      </c>
      <c r="G14" s="115">
        <v>92</v>
      </c>
      <c r="H14" s="220">
        <v>43</v>
      </c>
      <c r="I14" s="250">
        <f t="shared" si="0"/>
        <v>870</v>
      </c>
      <c r="J14" s="219">
        <v>131</v>
      </c>
      <c r="K14" s="115">
        <v>97</v>
      </c>
      <c r="L14" s="115">
        <v>4</v>
      </c>
      <c r="M14" s="115">
        <v>1</v>
      </c>
      <c r="N14" s="115">
        <v>21</v>
      </c>
      <c r="O14" s="220">
        <v>5</v>
      </c>
      <c r="P14" s="250">
        <f t="shared" si="1"/>
        <v>103</v>
      </c>
      <c r="Q14" s="239">
        <v>371</v>
      </c>
      <c r="R14" s="52">
        <v>380.81</v>
      </c>
      <c r="S14" s="52">
        <v>0</v>
      </c>
      <c r="T14" s="52">
        <v>0</v>
      </c>
      <c r="U14" s="52">
        <v>0</v>
      </c>
      <c r="V14" s="240">
        <v>0</v>
      </c>
      <c r="W14" s="245">
        <v>495</v>
      </c>
      <c r="X14" s="26">
        <v>195.52</v>
      </c>
      <c r="Y14" s="26">
        <v>0</v>
      </c>
      <c r="Z14" s="26">
        <v>0</v>
      </c>
      <c r="AA14" s="26">
        <v>0</v>
      </c>
      <c r="AB14" s="246">
        <v>0</v>
      </c>
      <c r="AC14" s="233">
        <f t="shared" si="2"/>
        <v>380.81</v>
      </c>
      <c r="AD14" s="7">
        <f t="shared" si="3"/>
        <v>43.771264367816094</v>
      </c>
      <c r="AE14" s="7">
        <f t="shared" si="4"/>
        <v>195.52</v>
      </c>
      <c r="AF14" s="7">
        <f t="shared" si="5"/>
        <v>189.82524271844662</v>
      </c>
      <c r="AG14" s="7">
        <f t="shared" si="6"/>
        <v>1342</v>
      </c>
      <c r="AH14" s="7">
        <f t="shared" si="6"/>
        <v>973</v>
      </c>
      <c r="AI14" s="7">
        <f t="shared" si="7"/>
        <v>866</v>
      </c>
      <c r="AJ14" s="7">
        <f t="shared" si="7"/>
        <v>576.33000000000004</v>
      </c>
      <c r="AK14" s="234">
        <f t="shared" si="8"/>
        <v>59.232271325796518</v>
      </c>
      <c r="AP14" s="28"/>
      <c r="AQ14" s="28"/>
    </row>
    <row r="15" spans="1:43">
      <c r="A15" s="5">
        <v>7</v>
      </c>
      <c r="B15" s="277" t="s">
        <v>71</v>
      </c>
      <c r="C15" s="219">
        <v>359</v>
      </c>
      <c r="D15" s="219">
        <v>275</v>
      </c>
      <c r="E15" s="115">
        <v>3</v>
      </c>
      <c r="F15" s="115">
        <v>1</v>
      </c>
      <c r="G15" s="115">
        <v>18</v>
      </c>
      <c r="H15" s="220">
        <v>8</v>
      </c>
      <c r="I15" s="250">
        <f t="shared" si="0"/>
        <v>284</v>
      </c>
      <c r="J15" s="219">
        <v>48</v>
      </c>
      <c r="K15" s="115">
        <v>34</v>
      </c>
      <c r="L15" s="115">
        <v>4</v>
      </c>
      <c r="M15" s="115">
        <v>1</v>
      </c>
      <c r="N15" s="115">
        <v>15</v>
      </c>
      <c r="O15" s="220">
        <v>7</v>
      </c>
      <c r="P15" s="250">
        <f t="shared" si="1"/>
        <v>42</v>
      </c>
      <c r="Q15" s="239">
        <v>19</v>
      </c>
      <c r="R15" s="52">
        <v>28.76</v>
      </c>
      <c r="S15" s="52">
        <v>0</v>
      </c>
      <c r="T15" s="52">
        <v>0</v>
      </c>
      <c r="U15" s="52">
        <v>0</v>
      </c>
      <c r="V15" s="240">
        <v>0</v>
      </c>
      <c r="W15" s="245">
        <v>322</v>
      </c>
      <c r="X15" s="26">
        <v>540.15</v>
      </c>
      <c r="Y15" s="26">
        <v>0</v>
      </c>
      <c r="Z15" s="26">
        <v>0</v>
      </c>
      <c r="AA15" s="26">
        <v>0</v>
      </c>
      <c r="AB15" s="246">
        <v>0</v>
      </c>
      <c r="AC15" s="233">
        <f t="shared" si="2"/>
        <v>28.76</v>
      </c>
      <c r="AD15" s="7">
        <f t="shared" si="3"/>
        <v>10.126760563380282</v>
      </c>
      <c r="AE15" s="7">
        <f t="shared" si="4"/>
        <v>540.15</v>
      </c>
      <c r="AF15" s="7">
        <f t="shared" si="5"/>
        <v>1286.0714285714287</v>
      </c>
      <c r="AG15" s="7">
        <f t="shared" si="6"/>
        <v>447</v>
      </c>
      <c r="AH15" s="7">
        <f t="shared" si="6"/>
        <v>326</v>
      </c>
      <c r="AI15" s="7">
        <f t="shared" si="7"/>
        <v>341</v>
      </c>
      <c r="AJ15" s="7">
        <f t="shared" si="7"/>
        <v>568.91</v>
      </c>
      <c r="AK15" s="234">
        <f t="shared" si="8"/>
        <v>174.51226993865029</v>
      </c>
      <c r="AP15" s="28"/>
      <c r="AQ15" s="28"/>
    </row>
    <row r="16" spans="1:43">
      <c r="A16" s="5">
        <v>8</v>
      </c>
      <c r="B16" s="277" t="s">
        <v>72</v>
      </c>
      <c r="C16" s="219">
        <v>0</v>
      </c>
      <c r="D16" s="219">
        <v>0</v>
      </c>
      <c r="E16" s="115">
        <v>0</v>
      </c>
      <c r="F16" s="115">
        <v>0</v>
      </c>
      <c r="G16" s="115">
        <v>0</v>
      </c>
      <c r="H16" s="220">
        <v>0</v>
      </c>
      <c r="I16" s="250">
        <f t="shared" si="0"/>
        <v>0</v>
      </c>
      <c r="J16" s="219">
        <v>0</v>
      </c>
      <c r="K16" s="115">
        <v>0</v>
      </c>
      <c r="L16" s="115">
        <v>0</v>
      </c>
      <c r="M16" s="115">
        <v>0</v>
      </c>
      <c r="N16" s="115">
        <v>0</v>
      </c>
      <c r="O16" s="220">
        <v>0</v>
      </c>
      <c r="P16" s="250">
        <f t="shared" si="1"/>
        <v>0</v>
      </c>
      <c r="Q16" s="239">
        <v>0</v>
      </c>
      <c r="R16" s="52">
        <v>0</v>
      </c>
      <c r="S16" s="52">
        <v>0</v>
      </c>
      <c r="T16" s="52">
        <v>0</v>
      </c>
      <c r="U16" s="52">
        <v>0</v>
      </c>
      <c r="V16" s="240">
        <v>0</v>
      </c>
      <c r="W16" s="245">
        <v>0</v>
      </c>
      <c r="X16" s="26">
        <v>0</v>
      </c>
      <c r="Y16" s="26">
        <v>0</v>
      </c>
      <c r="Z16" s="26">
        <v>0</v>
      </c>
      <c r="AA16" s="26">
        <v>0</v>
      </c>
      <c r="AB16" s="246">
        <v>0</v>
      </c>
      <c r="AC16" s="233">
        <f t="shared" si="2"/>
        <v>0</v>
      </c>
      <c r="AD16" s="7" t="e">
        <f t="shared" si="3"/>
        <v>#DIV/0!</v>
      </c>
      <c r="AE16" s="7">
        <f t="shared" si="4"/>
        <v>0</v>
      </c>
      <c r="AF16" s="7" t="e">
        <f t="shared" si="5"/>
        <v>#DIV/0!</v>
      </c>
      <c r="AG16" s="7">
        <f t="shared" si="6"/>
        <v>0</v>
      </c>
      <c r="AH16" s="7">
        <f t="shared" si="6"/>
        <v>0</v>
      </c>
      <c r="AI16" s="7">
        <f t="shared" si="7"/>
        <v>0</v>
      </c>
      <c r="AJ16" s="7">
        <f t="shared" si="7"/>
        <v>0</v>
      </c>
      <c r="AK16" s="234" t="e">
        <f t="shared" si="8"/>
        <v>#DIV/0!</v>
      </c>
      <c r="AP16" s="28"/>
      <c r="AQ16" s="28"/>
    </row>
    <row r="17" spans="1:43">
      <c r="A17" s="5">
        <v>9</v>
      </c>
      <c r="B17" s="277" t="s">
        <v>73</v>
      </c>
      <c r="C17" s="219">
        <v>133</v>
      </c>
      <c r="D17" s="219">
        <v>102</v>
      </c>
      <c r="E17" s="115">
        <v>1</v>
      </c>
      <c r="F17" s="115">
        <v>0</v>
      </c>
      <c r="G17" s="115">
        <v>8</v>
      </c>
      <c r="H17" s="220">
        <v>3</v>
      </c>
      <c r="I17" s="250">
        <f t="shared" si="0"/>
        <v>105</v>
      </c>
      <c r="J17" s="219">
        <v>17</v>
      </c>
      <c r="K17" s="115">
        <v>13</v>
      </c>
      <c r="L17" s="115">
        <v>2</v>
      </c>
      <c r="M17" s="115">
        <v>1</v>
      </c>
      <c r="N17" s="115">
        <v>5</v>
      </c>
      <c r="O17" s="220">
        <v>3</v>
      </c>
      <c r="P17" s="250">
        <f t="shared" si="1"/>
        <v>17</v>
      </c>
      <c r="Q17" s="239">
        <v>16</v>
      </c>
      <c r="R17" s="52">
        <v>32.369999999999997</v>
      </c>
      <c r="S17" s="52">
        <v>0</v>
      </c>
      <c r="T17" s="52">
        <v>0</v>
      </c>
      <c r="U17" s="52">
        <v>0</v>
      </c>
      <c r="V17" s="240">
        <v>0</v>
      </c>
      <c r="W17" s="245">
        <v>34</v>
      </c>
      <c r="X17" s="26">
        <v>65.239999999999995</v>
      </c>
      <c r="Y17" s="26">
        <v>0</v>
      </c>
      <c r="Z17" s="26">
        <v>0</v>
      </c>
      <c r="AA17" s="26">
        <v>0</v>
      </c>
      <c r="AB17" s="246">
        <v>0</v>
      </c>
      <c r="AC17" s="233">
        <f t="shared" si="2"/>
        <v>32.369999999999997</v>
      </c>
      <c r="AD17" s="7">
        <f t="shared" si="3"/>
        <v>30.828571428571429</v>
      </c>
      <c r="AE17" s="7">
        <f t="shared" si="4"/>
        <v>65.239999999999995</v>
      </c>
      <c r="AF17" s="7">
        <f t="shared" si="5"/>
        <v>383.76470588235293</v>
      </c>
      <c r="AG17" s="7">
        <f t="shared" si="6"/>
        <v>166</v>
      </c>
      <c r="AH17" s="7">
        <f t="shared" si="6"/>
        <v>122</v>
      </c>
      <c r="AI17" s="7">
        <f t="shared" si="7"/>
        <v>50</v>
      </c>
      <c r="AJ17" s="7">
        <f t="shared" si="7"/>
        <v>97.609999999999985</v>
      </c>
      <c r="AK17" s="234">
        <f t="shared" si="8"/>
        <v>80.008196721311464</v>
      </c>
      <c r="AP17" s="28"/>
      <c r="AQ17" s="28"/>
    </row>
    <row r="18" spans="1:43">
      <c r="A18" s="5">
        <v>10</v>
      </c>
      <c r="B18" s="277" t="s">
        <v>74</v>
      </c>
      <c r="C18" s="219">
        <v>6868</v>
      </c>
      <c r="D18" s="219">
        <v>5262</v>
      </c>
      <c r="E18" s="115">
        <v>118</v>
      </c>
      <c r="F18" s="115">
        <v>43</v>
      </c>
      <c r="G18" s="115">
        <v>601</v>
      </c>
      <c r="H18" s="220">
        <v>269</v>
      </c>
      <c r="I18" s="250">
        <f t="shared" si="0"/>
        <v>5574</v>
      </c>
      <c r="J18" s="219">
        <v>824</v>
      </c>
      <c r="K18" s="115">
        <v>597</v>
      </c>
      <c r="L18" s="115">
        <v>30</v>
      </c>
      <c r="M18" s="115">
        <v>5</v>
      </c>
      <c r="N18" s="115">
        <v>123</v>
      </c>
      <c r="O18" s="220">
        <v>31</v>
      </c>
      <c r="P18" s="250">
        <f t="shared" si="1"/>
        <v>633</v>
      </c>
      <c r="Q18" s="239">
        <v>2636</v>
      </c>
      <c r="R18" s="52">
        <v>2607.58</v>
      </c>
      <c r="S18" s="52">
        <v>0</v>
      </c>
      <c r="T18" s="52">
        <v>0</v>
      </c>
      <c r="U18" s="52">
        <v>0</v>
      </c>
      <c r="V18" s="240">
        <v>0</v>
      </c>
      <c r="W18" s="245">
        <v>401</v>
      </c>
      <c r="X18" s="26">
        <v>696.31</v>
      </c>
      <c r="Y18" s="26">
        <v>0</v>
      </c>
      <c r="Z18" s="26">
        <v>0</v>
      </c>
      <c r="AA18" s="26">
        <v>0</v>
      </c>
      <c r="AB18" s="246">
        <v>0</v>
      </c>
      <c r="AC18" s="233">
        <f t="shared" si="2"/>
        <v>2607.58</v>
      </c>
      <c r="AD18" s="7">
        <f t="shared" si="3"/>
        <v>46.781126659490489</v>
      </c>
      <c r="AE18" s="7">
        <f t="shared" si="4"/>
        <v>696.31</v>
      </c>
      <c r="AF18" s="7">
        <f t="shared" si="5"/>
        <v>110.00157977883096</v>
      </c>
      <c r="AG18" s="7">
        <f t="shared" si="6"/>
        <v>8564</v>
      </c>
      <c r="AH18" s="7">
        <f t="shared" si="6"/>
        <v>6207</v>
      </c>
      <c r="AI18" s="7">
        <f t="shared" si="7"/>
        <v>3037</v>
      </c>
      <c r="AJ18" s="7">
        <f t="shared" si="7"/>
        <v>3303.89</v>
      </c>
      <c r="AK18" s="234">
        <f t="shared" si="8"/>
        <v>53.228451748026416</v>
      </c>
      <c r="AP18" s="28"/>
      <c r="AQ18" s="28"/>
    </row>
    <row r="19" spans="1:43">
      <c r="A19" s="5">
        <v>11</v>
      </c>
      <c r="B19" s="277" t="s">
        <v>75</v>
      </c>
      <c r="C19" s="219">
        <v>126</v>
      </c>
      <c r="D19" s="219">
        <v>98</v>
      </c>
      <c r="E19" s="115">
        <v>1</v>
      </c>
      <c r="F19" s="115">
        <v>0</v>
      </c>
      <c r="G19" s="115">
        <v>6</v>
      </c>
      <c r="H19" s="220">
        <v>3</v>
      </c>
      <c r="I19" s="250">
        <f t="shared" si="0"/>
        <v>101</v>
      </c>
      <c r="J19" s="219">
        <v>17</v>
      </c>
      <c r="K19" s="115">
        <v>12</v>
      </c>
      <c r="L19" s="115">
        <v>1</v>
      </c>
      <c r="M19" s="115">
        <v>0</v>
      </c>
      <c r="N19" s="115">
        <v>5</v>
      </c>
      <c r="O19" s="220">
        <v>2</v>
      </c>
      <c r="P19" s="250">
        <f t="shared" si="1"/>
        <v>14</v>
      </c>
      <c r="Q19" s="239">
        <v>56</v>
      </c>
      <c r="R19" s="52">
        <v>79.680000000000007</v>
      </c>
      <c r="S19" s="52">
        <v>0</v>
      </c>
      <c r="T19" s="52">
        <v>0</v>
      </c>
      <c r="U19" s="52">
        <v>0</v>
      </c>
      <c r="V19" s="240">
        <v>0</v>
      </c>
      <c r="W19" s="245">
        <v>50</v>
      </c>
      <c r="X19" s="26">
        <v>72.11</v>
      </c>
      <c r="Y19" s="26">
        <v>0</v>
      </c>
      <c r="Z19" s="26">
        <v>0</v>
      </c>
      <c r="AA19" s="26">
        <v>0</v>
      </c>
      <c r="AB19" s="246">
        <v>0</v>
      </c>
      <c r="AC19" s="233">
        <f t="shared" si="2"/>
        <v>79.680000000000007</v>
      </c>
      <c r="AD19" s="7">
        <f t="shared" si="3"/>
        <v>78.89108910891089</v>
      </c>
      <c r="AE19" s="7">
        <f t="shared" si="4"/>
        <v>72.11</v>
      </c>
      <c r="AF19" s="7">
        <f t="shared" si="5"/>
        <v>515.07142857142856</v>
      </c>
      <c r="AG19" s="7">
        <f t="shared" si="6"/>
        <v>156</v>
      </c>
      <c r="AH19" s="7">
        <f t="shared" si="6"/>
        <v>115</v>
      </c>
      <c r="AI19" s="7">
        <f t="shared" si="7"/>
        <v>106</v>
      </c>
      <c r="AJ19" s="7">
        <f t="shared" si="7"/>
        <v>151.79000000000002</v>
      </c>
      <c r="AK19" s="234">
        <f t="shared" si="8"/>
        <v>131.99130434782612</v>
      </c>
      <c r="AP19" s="28"/>
      <c r="AQ19" s="28"/>
    </row>
    <row r="20" spans="1:43">
      <c r="A20" s="5">
        <v>12</v>
      </c>
      <c r="B20" s="277" t="s">
        <v>76</v>
      </c>
      <c r="C20" s="219">
        <v>1607</v>
      </c>
      <c r="D20" s="219">
        <v>1235</v>
      </c>
      <c r="E20" s="115">
        <v>21</v>
      </c>
      <c r="F20" s="115">
        <v>7</v>
      </c>
      <c r="G20" s="115">
        <v>134</v>
      </c>
      <c r="H20" s="220">
        <v>59</v>
      </c>
      <c r="I20" s="250">
        <f t="shared" si="0"/>
        <v>1301</v>
      </c>
      <c r="J20" s="219">
        <v>194</v>
      </c>
      <c r="K20" s="115">
        <v>140</v>
      </c>
      <c r="L20" s="115">
        <v>12</v>
      </c>
      <c r="M20" s="115">
        <v>3</v>
      </c>
      <c r="N20" s="115">
        <v>36</v>
      </c>
      <c r="O20" s="220">
        <v>13</v>
      </c>
      <c r="P20" s="250">
        <f t="shared" si="1"/>
        <v>156</v>
      </c>
      <c r="Q20" s="239">
        <v>341</v>
      </c>
      <c r="R20" s="52">
        <v>428.02</v>
      </c>
      <c r="S20" s="52">
        <v>0</v>
      </c>
      <c r="T20" s="52">
        <v>0</v>
      </c>
      <c r="U20" s="52">
        <v>1</v>
      </c>
      <c r="V20" s="240">
        <v>1.59</v>
      </c>
      <c r="W20" s="245">
        <v>109</v>
      </c>
      <c r="X20" s="26">
        <v>134.03</v>
      </c>
      <c r="Y20" s="26">
        <v>0</v>
      </c>
      <c r="Z20" s="26">
        <v>0</v>
      </c>
      <c r="AA20" s="26">
        <v>15</v>
      </c>
      <c r="AB20" s="246">
        <v>14.77</v>
      </c>
      <c r="AC20" s="233">
        <f t="shared" si="2"/>
        <v>429.60999999999996</v>
      </c>
      <c r="AD20" s="7">
        <f t="shared" si="3"/>
        <v>33.021521906225978</v>
      </c>
      <c r="AE20" s="7">
        <f t="shared" si="4"/>
        <v>148.80000000000001</v>
      </c>
      <c r="AF20" s="7">
        <f t="shared" si="5"/>
        <v>95.384615384615387</v>
      </c>
      <c r="AG20" s="7">
        <f t="shared" si="6"/>
        <v>2004</v>
      </c>
      <c r="AH20" s="7">
        <f t="shared" si="6"/>
        <v>1457</v>
      </c>
      <c r="AI20" s="7">
        <f t="shared" si="7"/>
        <v>466</v>
      </c>
      <c r="AJ20" s="7">
        <f t="shared" si="7"/>
        <v>578.41</v>
      </c>
      <c r="AK20" s="234">
        <f t="shared" si="8"/>
        <v>39.698695950583392</v>
      </c>
      <c r="AP20" s="28"/>
      <c r="AQ20" s="28"/>
    </row>
    <row r="21" spans="1:43">
      <c r="A21" s="21"/>
      <c r="B21" s="211" t="s">
        <v>77</v>
      </c>
      <c r="C21" s="221">
        <f t="shared" ref="C21:AC21" si="9">SUM(C9:C20)</f>
        <v>24761</v>
      </c>
      <c r="D21" s="50">
        <f t="shared" si="9"/>
        <v>19018</v>
      </c>
      <c r="E21" s="50">
        <f t="shared" si="9"/>
        <v>414</v>
      </c>
      <c r="F21" s="50">
        <f t="shared" si="9"/>
        <v>140</v>
      </c>
      <c r="G21" s="50">
        <f t="shared" si="9"/>
        <v>2096</v>
      </c>
      <c r="H21" s="222">
        <f t="shared" si="9"/>
        <v>956</v>
      </c>
      <c r="I21" s="222">
        <f t="shared" si="9"/>
        <v>20114</v>
      </c>
      <c r="J21" s="221">
        <f t="shared" si="9"/>
        <v>3034</v>
      </c>
      <c r="K21" s="50">
        <f t="shared" si="9"/>
        <v>2182</v>
      </c>
      <c r="L21" s="50">
        <f t="shared" si="9"/>
        <v>116</v>
      </c>
      <c r="M21" s="50">
        <f t="shared" si="9"/>
        <v>23</v>
      </c>
      <c r="N21" s="50">
        <f t="shared" si="9"/>
        <v>493</v>
      </c>
      <c r="O21" s="222">
        <f t="shared" si="9"/>
        <v>139</v>
      </c>
      <c r="P21" s="222">
        <f t="shared" si="9"/>
        <v>2344</v>
      </c>
      <c r="Q21" s="221">
        <f t="shared" si="9"/>
        <v>10107</v>
      </c>
      <c r="R21" s="50">
        <f t="shared" si="9"/>
        <v>9082.93</v>
      </c>
      <c r="S21" s="50">
        <f t="shared" si="9"/>
        <v>12</v>
      </c>
      <c r="T21" s="50">
        <f t="shared" si="9"/>
        <v>11.780000000000001</v>
      </c>
      <c r="U21" s="50">
        <f t="shared" si="9"/>
        <v>153</v>
      </c>
      <c r="V21" s="222">
        <f t="shared" si="9"/>
        <v>18.419999999999998</v>
      </c>
      <c r="W21" s="221">
        <f t="shared" si="9"/>
        <v>4452</v>
      </c>
      <c r="X21" s="50">
        <f t="shared" si="9"/>
        <v>5272.09</v>
      </c>
      <c r="Y21" s="50">
        <f t="shared" si="9"/>
        <v>2</v>
      </c>
      <c r="Z21" s="50">
        <f t="shared" si="9"/>
        <v>0.15</v>
      </c>
      <c r="AA21" s="50">
        <f t="shared" si="9"/>
        <v>22</v>
      </c>
      <c r="AB21" s="222">
        <f t="shared" si="9"/>
        <v>15.959999999999999</v>
      </c>
      <c r="AC21" s="222">
        <f t="shared" si="9"/>
        <v>9113.130000000001</v>
      </c>
      <c r="AD21" s="50">
        <f t="shared" si="3"/>
        <v>45.307397832355576</v>
      </c>
      <c r="AE21" s="50">
        <f>SUM(AE9:AE20)</f>
        <v>5288.1999999999989</v>
      </c>
      <c r="AF21" s="50">
        <f t="shared" si="5"/>
        <v>225.60580204778157</v>
      </c>
      <c r="AG21" s="50">
        <f t="shared" si="6"/>
        <v>30914</v>
      </c>
      <c r="AH21" s="50">
        <f t="shared" si="6"/>
        <v>22458</v>
      </c>
      <c r="AI21" s="50">
        <f t="shared" si="7"/>
        <v>14748</v>
      </c>
      <c r="AJ21" s="50">
        <f t="shared" si="7"/>
        <v>14401.33</v>
      </c>
      <c r="AK21" s="222">
        <f t="shared" si="8"/>
        <v>64.125612253985224</v>
      </c>
      <c r="AP21" s="28"/>
      <c r="AQ21" s="28"/>
    </row>
    <row r="22" spans="1:43">
      <c r="A22" s="44">
        <v>13</v>
      </c>
      <c r="B22" s="266" t="s">
        <v>78</v>
      </c>
      <c r="C22" s="223">
        <v>243</v>
      </c>
      <c r="D22" s="121">
        <v>187</v>
      </c>
      <c r="E22" s="121">
        <v>2</v>
      </c>
      <c r="F22" s="121">
        <v>1</v>
      </c>
      <c r="G22" s="121">
        <v>16</v>
      </c>
      <c r="H22" s="224">
        <v>8</v>
      </c>
      <c r="I22" s="250">
        <f t="shared" si="0"/>
        <v>196</v>
      </c>
      <c r="J22" s="223">
        <v>31</v>
      </c>
      <c r="K22" s="121">
        <v>22</v>
      </c>
      <c r="L22" s="121">
        <v>2</v>
      </c>
      <c r="M22" s="121">
        <v>1</v>
      </c>
      <c r="N22" s="121">
        <v>4</v>
      </c>
      <c r="O22" s="224">
        <v>1</v>
      </c>
      <c r="P22" s="250">
        <f t="shared" si="1"/>
        <v>24</v>
      </c>
      <c r="Q22" s="239">
        <v>67</v>
      </c>
      <c r="R22" s="52">
        <v>380.84</v>
      </c>
      <c r="S22" s="52">
        <v>0</v>
      </c>
      <c r="T22" s="52">
        <v>0</v>
      </c>
      <c r="U22" s="52">
        <v>0</v>
      </c>
      <c r="V22" s="240">
        <v>0</v>
      </c>
      <c r="W22" s="243">
        <v>69</v>
      </c>
      <c r="X22" s="55">
        <v>265.06</v>
      </c>
      <c r="Y22" s="55">
        <v>0</v>
      </c>
      <c r="Z22" s="55">
        <v>0</v>
      </c>
      <c r="AA22" s="55">
        <v>0</v>
      </c>
      <c r="AB22" s="244">
        <v>0</v>
      </c>
      <c r="AC22" s="233">
        <f t="shared" si="2"/>
        <v>380.84</v>
      </c>
      <c r="AD22" s="7">
        <f t="shared" si="3"/>
        <v>194.30612244897958</v>
      </c>
      <c r="AE22" s="7">
        <f t="shared" si="4"/>
        <v>265.06</v>
      </c>
      <c r="AF22" s="7">
        <f t="shared" si="5"/>
        <v>1104.4166666666667</v>
      </c>
      <c r="AG22" s="7">
        <f t="shared" si="6"/>
        <v>298</v>
      </c>
      <c r="AH22" s="7">
        <f t="shared" si="6"/>
        <v>220</v>
      </c>
      <c r="AI22" s="7">
        <f t="shared" si="7"/>
        <v>136</v>
      </c>
      <c r="AJ22" s="7">
        <f t="shared" si="7"/>
        <v>645.9</v>
      </c>
      <c r="AK22" s="234">
        <f t="shared" si="8"/>
        <v>293.59090909090912</v>
      </c>
      <c r="AP22" s="28"/>
      <c r="AQ22" s="28"/>
    </row>
    <row r="23" spans="1:43">
      <c r="A23" s="44">
        <v>14</v>
      </c>
      <c r="B23" s="266" t="s">
        <v>79</v>
      </c>
      <c r="C23" s="219">
        <v>324</v>
      </c>
      <c r="D23" s="115">
        <v>252</v>
      </c>
      <c r="E23" s="115">
        <v>3</v>
      </c>
      <c r="F23" s="115">
        <v>1</v>
      </c>
      <c r="G23" s="115">
        <v>16</v>
      </c>
      <c r="H23" s="220">
        <v>7</v>
      </c>
      <c r="I23" s="250">
        <f t="shared" si="0"/>
        <v>260</v>
      </c>
      <c r="J23" s="219">
        <v>45</v>
      </c>
      <c r="K23" s="115">
        <v>30</v>
      </c>
      <c r="L23" s="115">
        <v>3</v>
      </c>
      <c r="M23" s="115">
        <v>1</v>
      </c>
      <c r="N23" s="115">
        <v>14</v>
      </c>
      <c r="O23" s="220">
        <v>6</v>
      </c>
      <c r="P23" s="250">
        <f t="shared" si="1"/>
        <v>37</v>
      </c>
      <c r="Q23" s="239">
        <v>0</v>
      </c>
      <c r="R23" s="52">
        <v>0</v>
      </c>
      <c r="S23" s="52">
        <v>0</v>
      </c>
      <c r="T23" s="52">
        <v>0</v>
      </c>
      <c r="U23" s="52">
        <v>0</v>
      </c>
      <c r="V23" s="240">
        <v>0</v>
      </c>
      <c r="W23" s="243">
        <v>0</v>
      </c>
      <c r="X23" s="55">
        <v>0</v>
      </c>
      <c r="Y23" s="55">
        <v>0</v>
      </c>
      <c r="Z23" s="55">
        <v>0</v>
      </c>
      <c r="AA23" s="55">
        <v>0</v>
      </c>
      <c r="AB23" s="244">
        <v>0</v>
      </c>
      <c r="AC23" s="233">
        <f t="shared" si="2"/>
        <v>0</v>
      </c>
      <c r="AD23" s="7">
        <f t="shared" si="3"/>
        <v>0</v>
      </c>
      <c r="AE23" s="7">
        <f t="shared" si="4"/>
        <v>0</v>
      </c>
      <c r="AF23" s="7">
        <f t="shared" si="5"/>
        <v>0</v>
      </c>
      <c r="AG23" s="7">
        <f t="shared" si="6"/>
        <v>405</v>
      </c>
      <c r="AH23" s="7">
        <f t="shared" si="6"/>
        <v>297</v>
      </c>
      <c r="AI23" s="7">
        <f t="shared" si="7"/>
        <v>0</v>
      </c>
      <c r="AJ23" s="7">
        <f t="shared" si="7"/>
        <v>0</v>
      </c>
      <c r="AK23" s="234">
        <f t="shared" si="8"/>
        <v>0</v>
      </c>
      <c r="AP23" s="28"/>
      <c r="AQ23" s="28"/>
    </row>
    <row r="24" spans="1:43">
      <c r="A24" s="44">
        <v>15</v>
      </c>
      <c r="B24" s="266" t="s">
        <v>80</v>
      </c>
      <c r="C24" s="219">
        <v>0</v>
      </c>
      <c r="D24" s="115">
        <v>0</v>
      </c>
      <c r="E24" s="115">
        <v>0</v>
      </c>
      <c r="F24" s="115">
        <v>0</v>
      </c>
      <c r="G24" s="115">
        <v>0</v>
      </c>
      <c r="H24" s="220">
        <v>0</v>
      </c>
      <c r="I24" s="250">
        <f t="shared" si="0"/>
        <v>0</v>
      </c>
      <c r="J24" s="219">
        <v>0</v>
      </c>
      <c r="K24" s="115">
        <v>0</v>
      </c>
      <c r="L24" s="115">
        <v>0</v>
      </c>
      <c r="M24" s="115">
        <v>0</v>
      </c>
      <c r="N24" s="115">
        <v>0</v>
      </c>
      <c r="O24" s="220">
        <v>0</v>
      </c>
      <c r="P24" s="250">
        <f t="shared" si="1"/>
        <v>0</v>
      </c>
      <c r="Q24" s="239">
        <v>0</v>
      </c>
      <c r="R24" s="52">
        <v>0</v>
      </c>
      <c r="S24" s="52">
        <v>0</v>
      </c>
      <c r="T24" s="52">
        <v>0</v>
      </c>
      <c r="U24" s="52">
        <v>0</v>
      </c>
      <c r="V24" s="240">
        <v>0</v>
      </c>
      <c r="W24" s="243">
        <v>0</v>
      </c>
      <c r="X24" s="55">
        <v>0</v>
      </c>
      <c r="Y24" s="55">
        <v>0</v>
      </c>
      <c r="Z24" s="55">
        <v>0</v>
      </c>
      <c r="AA24" s="55">
        <v>0</v>
      </c>
      <c r="AB24" s="244">
        <v>0</v>
      </c>
      <c r="AC24" s="233">
        <f t="shared" si="2"/>
        <v>0</v>
      </c>
      <c r="AD24" s="7" t="e">
        <f t="shared" si="3"/>
        <v>#DIV/0!</v>
      </c>
      <c r="AE24" s="7">
        <f t="shared" si="4"/>
        <v>0</v>
      </c>
      <c r="AF24" s="7" t="e">
        <f t="shared" si="5"/>
        <v>#DIV/0!</v>
      </c>
      <c r="AG24" s="7">
        <f t="shared" si="6"/>
        <v>0</v>
      </c>
      <c r="AH24" s="7">
        <f t="shared" si="6"/>
        <v>0</v>
      </c>
      <c r="AI24" s="7">
        <f t="shared" si="7"/>
        <v>0</v>
      </c>
      <c r="AJ24" s="7">
        <f t="shared" si="7"/>
        <v>0</v>
      </c>
      <c r="AK24" s="234" t="e">
        <f t="shared" si="8"/>
        <v>#DIV/0!</v>
      </c>
      <c r="AP24" s="28"/>
      <c r="AQ24" s="28"/>
    </row>
    <row r="25" spans="1:43">
      <c r="A25" s="44">
        <v>16</v>
      </c>
      <c r="B25" s="266" t="s">
        <v>81</v>
      </c>
      <c r="C25" s="219">
        <v>0</v>
      </c>
      <c r="D25" s="115">
        <v>0</v>
      </c>
      <c r="E25" s="115">
        <v>0</v>
      </c>
      <c r="F25" s="115">
        <v>0</v>
      </c>
      <c r="G25" s="115">
        <v>0</v>
      </c>
      <c r="H25" s="220">
        <v>0</v>
      </c>
      <c r="I25" s="250">
        <f t="shared" si="0"/>
        <v>0</v>
      </c>
      <c r="J25" s="219">
        <v>0</v>
      </c>
      <c r="K25" s="115">
        <v>0</v>
      </c>
      <c r="L25" s="115">
        <v>0</v>
      </c>
      <c r="M25" s="115">
        <v>0</v>
      </c>
      <c r="N25" s="115">
        <v>0</v>
      </c>
      <c r="O25" s="220">
        <v>0</v>
      </c>
      <c r="P25" s="250">
        <f t="shared" si="1"/>
        <v>0</v>
      </c>
      <c r="Q25" s="239">
        <v>0</v>
      </c>
      <c r="R25" s="52">
        <v>0</v>
      </c>
      <c r="S25" s="52">
        <v>0</v>
      </c>
      <c r="T25" s="52">
        <v>0</v>
      </c>
      <c r="U25" s="52">
        <v>0</v>
      </c>
      <c r="V25" s="240">
        <v>0</v>
      </c>
      <c r="W25" s="243">
        <v>0</v>
      </c>
      <c r="X25" s="55">
        <v>0</v>
      </c>
      <c r="Y25" s="55">
        <v>0</v>
      </c>
      <c r="Z25" s="55">
        <v>0</v>
      </c>
      <c r="AA25" s="55">
        <v>0</v>
      </c>
      <c r="AB25" s="244">
        <v>0</v>
      </c>
      <c r="AC25" s="233">
        <f t="shared" si="2"/>
        <v>0</v>
      </c>
      <c r="AD25" s="7" t="e">
        <f t="shared" si="3"/>
        <v>#DIV/0!</v>
      </c>
      <c r="AE25" s="7">
        <f t="shared" si="4"/>
        <v>0</v>
      </c>
      <c r="AF25" s="7" t="e">
        <f t="shared" si="5"/>
        <v>#DIV/0!</v>
      </c>
      <c r="AG25" s="7">
        <f t="shared" si="6"/>
        <v>0</v>
      </c>
      <c r="AH25" s="7">
        <f t="shared" si="6"/>
        <v>0</v>
      </c>
      <c r="AI25" s="7">
        <f t="shared" si="7"/>
        <v>0</v>
      </c>
      <c r="AJ25" s="7">
        <f t="shared" si="7"/>
        <v>0</v>
      </c>
      <c r="AK25" s="234" t="e">
        <f t="shared" si="8"/>
        <v>#DIV/0!</v>
      </c>
      <c r="AP25" s="28"/>
      <c r="AQ25" s="28"/>
    </row>
    <row r="26" spans="1:43">
      <c r="A26" s="44">
        <v>17</v>
      </c>
      <c r="B26" s="266" t="s">
        <v>82</v>
      </c>
      <c r="C26" s="219">
        <v>0</v>
      </c>
      <c r="D26" s="115">
        <v>0</v>
      </c>
      <c r="E26" s="115">
        <v>0</v>
      </c>
      <c r="F26" s="115">
        <v>0</v>
      </c>
      <c r="G26" s="115">
        <v>0</v>
      </c>
      <c r="H26" s="220">
        <v>0</v>
      </c>
      <c r="I26" s="250">
        <f t="shared" si="0"/>
        <v>0</v>
      </c>
      <c r="J26" s="219">
        <v>0</v>
      </c>
      <c r="K26" s="115">
        <v>0</v>
      </c>
      <c r="L26" s="115">
        <v>0</v>
      </c>
      <c r="M26" s="115">
        <v>0</v>
      </c>
      <c r="N26" s="115">
        <v>0</v>
      </c>
      <c r="O26" s="220">
        <v>0</v>
      </c>
      <c r="P26" s="250">
        <f t="shared" si="1"/>
        <v>0</v>
      </c>
      <c r="Q26" s="239">
        <v>0</v>
      </c>
      <c r="R26" s="52">
        <v>0</v>
      </c>
      <c r="S26" s="52">
        <v>0</v>
      </c>
      <c r="T26" s="52">
        <v>0</v>
      </c>
      <c r="U26" s="52">
        <v>0</v>
      </c>
      <c r="V26" s="240">
        <v>0</v>
      </c>
      <c r="W26" s="243">
        <v>0</v>
      </c>
      <c r="X26" s="55">
        <v>0</v>
      </c>
      <c r="Y26" s="55">
        <v>0</v>
      </c>
      <c r="Z26" s="55">
        <v>0</v>
      </c>
      <c r="AA26" s="55">
        <v>0</v>
      </c>
      <c r="AB26" s="244">
        <v>0</v>
      </c>
      <c r="AC26" s="233">
        <f t="shared" si="2"/>
        <v>0</v>
      </c>
      <c r="AD26" s="7" t="e">
        <f t="shared" si="3"/>
        <v>#DIV/0!</v>
      </c>
      <c r="AE26" s="7">
        <f t="shared" si="4"/>
        <v>0</v>
      </c>
      <c r="AF26" s="7" t="e">
        <f t="shared" si="5"/>
        <v>#DIV/0!</v>
      </c>
      <c r="AG26" s="7">
        <f t="shared" si="6"/>
        <v>0</v>
      </c>
      <c r="AH26" s="7">
        <f t="shared" si="6"/>
        <v>0</v>
      </c>
      <c r="AI26" s="7">
        <f t="shared" si="7"/>
        <v>0</v>
      </c>
      <c r="AJ26" s="7">
        <f t="shared" si="7"/>
        <v>0</v>
      </c>
      <c r="AK26" s="234" t="e">
        <f t="shared" si="8"/>
        <v>#DIV/0!</v>
      </c>
      <c r="AP26" s="28"/>
      <c r="AQ26" s="28"/>
    </row>
    <row r="27" spans="1:43">
      <c r="A27" s="44">
        <v>18</v>
      </c>
      <c r="B27" s="266" t="s">
        <v>83</v>
      </c>
      <c r="C27" s="223">
        <v>0</v>
      </c>
      <c r="D27" s="121">
        <v>0</v>
      </c>
      <c r="E27" s="121">
        <v>0</v>
      </c>
      <c r="F27" s="121">
        <v>0</v>
      </c>
      <c r="G27" s="121">
        <v>0</v>
      </c>
      <c r="H27" s="224">
        <v>0</v>
      </c>
      <c r="I27" s="250">
        <f t="shared" si="0"/>
        <v>0</v>
      </c>
      <c r="J27" s="223">
        <v>0</v>
      </c>
      <c r="K27" s="121">
        <v>0</v>
      </c>
      <c r="L27" s="121">
        <v>0</v>
      </c>
      <c r="M27" s="121">
        <v>0</v>
      </c>
      <c r="N27" s="121">
        <v>0</v>
      </c>
      <c r="O27" s="224">
        <v>0</v>
      </c>
      <c r="P27" s="250">
        <f t="shared" si="1"/>
        <v>0</v>
      </c>
      <c r="Q27" s="239">
        <v>0</v>
      </c>
      <c r="R27" s="52">
        <v>0</v>
      </c>
      <c r="S27" s="52">
        <v>0</v>
      </c>
      <c r="T27" s="52">
        <v>0</v>
      </c>
      <c r="U27" s="52">
        <v>0</v>
      </c>
      <c r="V27" s="240">
        <v>0</v>
      </c>
      <c r="W27" s="243">
        <v>0</v>
      </c>
      <c r="X27" s="55">
        <v>0</v>
      </c>
      <c r="Y27" s="55">
        <v>0</v>
      </c>
      <c r="Z27" s="55">
        <v>0</v>
      </c>
      <c r="AA27" s="55">
        <v>0</v>
      </c>
      <c r="AB27" s="244">
        <v>0</v>
      </c>
      <c r="AC27" s="233">
        <f t="shared" si="2"/>
        <v>0</v>
      </c>
      <c r="AD27" s="7" t="e">
        <f t="shared" si="3"/>
        <v>#DIV/0!</v>
      </c>
      <c r="AE27" s="7">
        <f t="shared" si="4"/>
        <v>0</v>
      </c>
      <c r="AF27" s="7" t="e">
        <f t="shared" si="5"/>
        <v>#DIV/0!</v>
      </c>
      <c r="AG27" s="7">
        <f t="shared" si="6"/>
        <v>0</v>
      </c>
      <c r="AH27" s="7">
        <f t="shared" si="6"/>
        <v>0</v>
      </c>
      <c r="AI27" s="7">
        <f t="shared" si="7"/>
        <v>0</v>
      </c>
      <c r="AJ27" s="7">
        <f t="shared" si="7"/>
        <v>0</v>
      </c>
      <c r="AK27" s="234" t="e">
        <f t="shared" si="8"/>
        <v>#DIV/0!</v>
      </c>
      <c r="AP27" s="28"/>
      <c r="AQ27" s="28"/>
    </row>
    <row r="28" spans="1:43">
      <c r="A28" s="44">
        <v>19</v>
      </c>
      <c r="B28" s="266" t="s">
        <v>84</v>
      </c>
      <c r="C28" s="223">
        <v>1115</v>
      </c>
      <c r="D28" s="121">
        <v>854</v>
      </c>
      <c r="E28" s="121">
        <v>17</v>
      </c>
      <c r="F28" s="121">
        <v>7</v>
      </c>
      <c r="G28" s="121">
        <v>94</v>
      </c>
      <c r="H28" s="224">
        <v>44</v>
      </c>
      <c r="I28" s="250">
        <f t="shared" si="0"/>
        <v>905</v>
      </c>
      <c r="J28" s="223">
        <v>136</v>
      </c>
      <c r="K28" s="121">
        <v>100</v>
      </c>
      <c r="L28" s="121">
        <v>4</v>
      </c>
      <c r="M28" s="121">
        <v>1</v>
      </c>
      <c r="N28" s="121">
        <v>20</v>
      </c>
      <c r="O28" s="224">
        <v>5</v>
      </c>
      <c r="P28" s="250">
        <f t="shared" si="1"/>
        <v>106</v>
      </c>
      <c r="Q28" s="239">
        <v>597</v>
      </c>
      <c r="R28" s="52">
        <v>326.83999999999997</v>
      </c>
      <c r="S28" s="52">
        <v>0</v>
      </c>
      <c r="T28" s="52">
        <v>0</v>
      </c>
      <c r="U28" s="52">
        <v>9</v>
      </c>
      <c r="V28" s="240">
        <v>6.99</v>
      </c>
      <c r="W28" s="243">
        <v>35</v>
      </c>
      <c r="X28" s="55">
        <v>151.79</v>
      </c>
      <c r="Y28" s="55">
        <v>0</v>
      </c>
      <c r="Z28" s="55">
        <v>0</v>
      </c>
      <c r="AA28" s="55">
        <v>9</v>
      </c>
      <c r="AB28" s="244">
        <v>11.19</v>
      </c>
      <c r="AC28" s="233">
        <f t="shared" si="2"/>
        <v>333.83</v>
      </c>
      <c r="AD28" s="7">
        <f t="shared" si="3"/>
        <v>36.887292817679558</v>
      </c>
      <c r="AE28" s="7">
        <f t="shared" si="4"/>
        <v>162.97999999999999</v>
      </c>
      <c r="AF28" s="7">
        <f t="shared" si="5"/>
        <v>153.75471698113205</v>
      </c>
      <c r="AG28" s="7">
        <f t="shared" si="6"/>
        <v>1386</v>
      </c>
      <c r="AH28" s="7">
        <f t="shared" si="6"/>
        <v>1011</v>
      </c>
      <c r="AI28" s="7">
        <f t="shared" si="7"/>
        <v>650</v>
      </c>
      <c r="AJ28" s="7">
        <f t="shared" si="7"/>
        <v>496.81</v>
      </c>
      <c r="AK28" s="234">
        <f t="shared" si="8"/>
        <v>49.140454995054398</v>
      </c>
      <c r="AP28" s="28"/>
      <c r="AQ28" s="28"/>
    </row>
    <row r="29" spans="1:43">
      <c r="A29" s="44">
        <v>20</v>
      </c>
      <c r="B29" s="277" t="s">
        <v>85</v>
      </c>
      <c r="C29" s="223">
        <v>2146</v>
      </c>
      <c r="D29" s="121">
        <v>1645</v>
      </c>
      <c r="E29" s="121">
        <v>34</v>
      </c>
      <c r="F29" s="121">
        <v>13</v>
      </c>
      <c r="G29" s="121">
        <v>188</v>
      </c>
      <c r="H29" s="224">
        <v>85</v>
      </c>
      <c r="I29" s="250">
        <f t="shared" si="0"/>
        <v>1743</v>
      </c>
      <c r="J29" s="223">
        <v>251</v>
      </c>
      <c r="K29" s="121">
        <v>181</v>
      </c>
      <c r="L29" s="121">
        <v>9</v>
      </c>
      <c r="M29" s="121">
        <v>1</v>
      </c>
      <c r="N29" s="121">
        <v>33</v>
      </c>
      <c r="O29" s="224">
        <v>9</v>
      </c>
      <c r="P29" s="250">
        <f t="shared" si="1"/>
        <v>191</v>
      </c>
      <c r="Q29" s="239">
        <v>831</v>
      </c>
      <c r="R29" s="52">
        <v>1247</v>
      </c>
      <c r="S29" s="52">
        <v>0</v>
      </c>
      <c r="T29" s="52">
        <v>0</v>
      </c>
      <c r="U29" s="52">
        <v>0</v>
      </c>
      <c r="V29" s="240">
        <v>0</v>
      </c>
      <c r="W29" s="245">
        <v>204</v>
      </c>
      <c r="X29" s="26">
        <v>336</v>
      </c>
      <c r="Y29" s="26">
        <v>0</v>
      </c>
      <c r="Z29" s="26">
        <v>0</v>
      </c>
      <c r="AA29" s="26">
        <v>0</v>
      </c>
      <c r="AB29" s="246">
        <v>0</v>
      </c>
      <c r="AC29" s="233">
        <f t="shared" si="2"/>
        <v>1247</v>
      </c>
      <c r="AD29" s="7">
        <f t="shared" si="3"/>
        <v>71.543316121629374</v>
      </c>
      <c r="AE29" s="7">
        <f t="shared" si="4"/>
        <v>336</v>
      </c>
      <c r="AF29" s="7">
        <f t="shared" si="5"/>
        <v>175.91623036649216</v>
      </c>
      <c r="AG29" s="7">
        <f t="shared" si="6"/>
        <v>2661</v>
      </c>
      <c r="AH29" s="7">
        <f t="shared" si="6"/>
        <v>1934</v>
      </c>
      <c r="AI29" s="7">
        <f t="shared" si="7"/>
        <v>1035</v>
      </c>
      <c r="AJ29" s="7">
        <f t="shared" si="7"/>
        <v>1583</v>
      </c>
      <c r="AK29" s="234">
        <f t="shared" si="8"/>
        <v>81.851085832471554</v>
      </c>
      <c r="AP29" s="28"/>
      <c r="AQ29" s="28"/>
    </row>
    <row r="30" spans="1:43">
      <c r="A30" s="44">
        <v>21</v>
      </c>
      <c r="B30" s="266" t="s">
        <v>86</v>
      </c>
      <c r="C30" s="223">
        <v>528</v>
      </c>
      <c r="D30" s="121">
        <v>408</v>
      </c>
      <c r="E30" s="121">
        <v>3</v>
      </c>
      <c r="F30" s="121">
        <v>2</v>
      </c>
      <c r="G30" s="121">
        <v>25</v>
      </c>
      <c r="H30" s="224">
        <v>17</v>
      </c>
      <c r="I30" s="250">
        <f t="shared" si="0"/>
        <v>427</v>
      </c>
      <c r="J30" s="223">
        <v>70</v>
      </c>
      <c r="K30" s="121">
        <v>51</v>
      </c>
      <c r="L30" s="121">
        <v>3</v>
      </c>
      <c r="M30" s="121">
        <v>2</v>
      </c>
      <c r="N30" s="121">
        <v>13</v>
      </c>
      <c r="O30" s="224">
        <v>6</v>
      </c>
      <c r="P30" s="250">
        <f t="shared" si="1"/>
        <v>59</v>
      </c>
      <c r="Q30" s="239">
        <v>707</v>
      </c>
      <c r="R30" s="52">
        <v>800.54</v>
      </c>
      <c r="S30" s="52">
        <v>0</v>
      </c>
      <c r="T30" s="52">
        <v>0</v>
      </c>
      <c r="U30" s="52">
        <v>0</v>
      </c>
      <c r="V30" s="240">
        <v>0</v>
      </c>
      <c r="W30" s="243">
        <v>772</v>
      </c>
      <c r="X30" s="55">
        <v>1513.39</v>
      </c>
      <c r="Y30" s="55">
        <v>0</v>
      </c>
      <c r="Z30" s="55">
        <v>0</v>
      </c>
      <c r="AA30" s="55">
        <v>0</v>
      </c>
      <c r="AB30" s="244">
        <v>0</v>
      </c>
      <c r="AC30" s="233">
        <f t="shared" si="2"/>
        <v>800.54</v>
      </c>
      <c r="AD30" s="7">
        <f t="shared" si="3"/>
        <v>187.48009367681499</v>
      </c>
      <c r="AE30" s="7">
        <f t="shared" si="4"/>
        <v>1513.39</v>
      </c>
      <c r="AF30" s="7">
        <f t="shared" si="5"/>
        <v>2565.0677966101698</v>
      </c>
      <c r="AG30" s="7">
        <f t="shared" si="6"/>
        <v>642</v>
      </c>
      <c r="AH30" s="7">
        <f t="shared" si="6"/>
        <v>486</v>
      </c>
      <c r="AI30" s="7">
        <f t="shared" si="7"/>
        <v>1479</v>
      </c>
      <c r="AJ30" s="7">
        <f t="shared" si="7"/>
        <v>2313.9300000000003</v>
      </c>
      <c r="AK30" s="234">
        <f t="shared" si="8"/>
        <v>476.11728395061732</v>
      </c>
      <c r="AP30" s="28"/>
      <c r="AQ30" s="28"/>
    </row>
    <row r="31" spans="1:43">
      <c r="A31" s="44">
        <v>22</v>
      </c>
      <c r="B31" s="266" t="s">
        <v>87</v>
      </c>
      <c r="C31" s="219">
        <v>0</v>
      </c>
      <c r="D31" s="115">
        <v>0</v>
      </c>
      <c r="E31" s="115">
        <v>0</v>
      </c>
      <c r="F31" s="115">
        <v>0</v>
      </c>
      <c r="G31" s="115">
        <v>0</v>
      </c>
      <c r="H31" s="220">
        <v>0</v>
      </c>
      <c r="I31" s="250">
        <f t="shared" si="0"/>
        <v>0</v>
      </c>
      <c r="J31" s="219">
        <v>0</v>
      </c>
      <c r="K31" s="115">
        <v>0</v>
      </c>
      <c r="L31" s="115">
        <v>0</v>
      </c>
      <c r="M31" s="115">
        <v>0</v>
      </c>
      <c r="N31" s="115">
        <v>0</v>
      </c>
      <c r="O31" s="220">
        <v>0</v>
      </c>
      <c r="P31" s="250">
        <f t="shared" si="1"/>
        <v>0</v>
      </c>
      <c r="Q31" s="239">
        <v>0</v>
      </c>
      <c r="R31" s="52">
        <v>0</v>
      </c>
      <c r="S31" s="52">
        <v>0</v>
      </c>
      <c r="T31" s="52">
        <v>0</v>
      </c>
      <c r="U31" s="52">
        <v>0</v>
      </c>
      <c r="V31" s="240">
        <v>0</v>
      </c>
      <c r="W31" s="243">
        <v>0</v>
      </c>
      <c r="X31" s="55">
        <v>0</v>
      </c>
      <c r="Y31" s="55">
        <v>0</v>
      </c>
      <c r="Z31" s="55">
        <v>0</v>
      </c>
      <c r="AA31" s="55">
        <v>0</v>
      </c>
      <c r="AB31" s="244">
        <v>0</v>
      </c>
      <c r="AC31" s="233">
        <f t="shared" si="2"/>
        <v>0</v>
      </c>
      <c r="AD31" s="7" t="e">
        <f t="shared" si="3"/>
        <v>#DIV/0!</v>
      </c>
      <c r="AE31" s="7">
        <f t="shared" si="4"/>
        <v>0</v>
      </c>
      <c r="AF31" s="7" t="e">
        <f t="shared" si="5"/>
        <v>#DIV/0!</v>
      </c>
      <c r="AG31" s="7">
        <f t="shared" si="6"/>
        <v>0</v>
      </c>
      <c r="AH31" s="7">
        <f t="shared" si="6"/>
        <v>0</v>
      </c>
      <c r="AI31" s="7">
        <f t="shared" si="7"/>
        <v>0</v>
      </c>
      <c r="AJ31" s="7">
        <f t="shared" si="7"/>
        <v>0</v>
      </c>
      <c r="AK31" s="234" t="e">
        <f t="shared" si="8"/>
        <v>#DIV/0!</v>
      </c>
      <c r="AP31" s="28"/>
      <c r="AQ31" s="28"/>
    </row>
    <row r="32" spans="1:43">
      <c r="A32" s="44">
        <v>23</v>
      </c>
      <c r="B32" s="266" t="s">
        <v>88</v>
      </c>
      <c r="C32" s="219">
        <v>0</v>
      </c>
      <c r="D32" s="115">
        <v>0</v>
      </c>
      <c r="E32" s="115">
        <v>0</v>
      </c>
      <c r="F32" s="115">
        <v>0</v>
      </c>
      <c r="G32" s="115">
        <v>0</v>
      </c>
      <c r="H32" s="220">
        <v>0</v>
      </c>
      <c r="I32" s="250">
        <f t="shared" si="0"/>
        <v>0</v>
      </c>
      <c r="J32" s="219">
        <v>0</v>
      </c>
      <c r="K32" s="115">
        <v>0</v>
      </c>
      <c r="L32" s="115">
        <v>0</v>
      </c>
      <c r="M32" s="115">
        <v>0</v>
      </c>
      <c r="N32" s="115">
        <v>0</v>
      </c>
      <c r="O32" s="220">
        <v>0</v>
      </c>
      <c r="P32" s="250">
        <f t="shared" si="1"/>
        <v>0</v>
      </c>
      <c r="Q32" s="239">
        <v>0</v>
      </c>
      <c r="R32" s="52">
        <v>0</v>
      </c>
      <c r="S32" s="52">
        <v>0</v>
      </c>
      <c r="T32" s="52">
        <v>0</v>
      </c>
      <c r="U32" s="52">
        <v>0</v>
      </c>
      <c r="V32" s="240">
        <v>0</v>
      </c>
      <c r="W32" s="243">
        <v>0</v>
      </c>
      <c r="X32" s="55">
        <v>0</v>
      </c>
      <c r="Y32" s="55">
        <v>0</v>
      </c>
      <c r="Z32" s="55">
        <v>0</v>
      </c>
      <c r="AA32" s="55">
        <v>0</v>
      </c>
      <c r="AB32" s="244">
        <v>0</v>
      </c>
      <c r="AC32" s="233">
        <f t="shared" si="2"/>
        <v>0</v>
      </c>
      <c r="AD32" s="7" t="e">
        <f t="shared" si="3"/>
        <v>#DIV/0!</v>
      </c>
      <c r="AE32" s="7">
        <f t="shared" si="4"/>
        <v>0</v>
      </c>
      <c r="AF32" s="7" t="e">
        <f t="shared" si="5"/>
        <v>#DIV/0!</v>
      </c>
      <c r="AG32" s="7">
        <f t="shared" si="6"/>
        <v>0</v>
      </c>
      <c r="AH32" s="7">
        <f t="shared" si="6"/>
        <v>0</v>
      </c>
      <c r="AI32" s="7">
        <f t="shared" si="7"/>
        <v>0</v>
      </c>
      <c r="AJ32" s="7">
        <f t="shared" si="7"/>
        <v>0</v>
      </c>
      <c r="AK32" s="234" t="e">
        <f t="shared" si="8"/>
        <v>#DIV/0!</v>
      </c>
      <c r="AP32" s="28"/>
      <c r="AQ32" s="28"/>
    </row>
    <row r="33" spans="1:43">
      <c r="A33" s="44">
        <v>24</v>
      </c>
      <c r="B33" s="266" t="s">
        <v>89</v>
      </c>
      <c r="C33" s="219">
        <v>0</v>
      </c>
      <c r="D33" s="115">
        <v>0</v>
      </c>
      <c r="E33" s="115">
        <v>0</v>
      </c>
      <c r="F33" s="115">
        <v>0</v>
      </c>
      <c r="G33" s="115">
        <v>0</v>
      </c>
      <c r="H33" s="220">
        <v>0</v>
      </c>
      <c r="I33" s="250">
        <f t="shared" si="0"/>
        <v>0</v>
      </c>
      <c r="J33" s="219">
        <v>0</v>
      </c>
      <c r="K33" s="115">
        <v>0</v>
      </c>
      <c r="L33" s="115">
        <v>0</v>
      </c>
      <c r="M33" s="115">
        <v>0</v>
      </c>
      <c r="N33" s="115">
        <v>0</v>
      </c>
      <c r="O33" s="220">
        <v>0</v>
      </c>
      <c r="P33" s="250">
        <f t="shared" si="1"/>
        <v>0</v>
      </c>
      <c r="Q33" s="239">
        <v>0</v>
      </c>
      <c r="R33" s="52">
        <v>0</v>
      </c>
      <c r="S33" s="52">
        <v>0</v>
      </c>
      <c r="T33" s="52">
        <v>0</v>
      </c>
      <c r="U33" s="52">
        <v>0</v>
      </c>
      <c r="V33" s="240">
        <v>0</v>
      </c>
      <c r="W33" s="243">
        <v>0</v>
      </c>
      <c r="X33" s="55">
        <v>0</v>
      </c>
      <c r="Y33" s="55">
        <v>0</v>
      </c>
      <c r="Z33" s="55">
        <v>0</v>
      </c>
      <c r="AA33" s="55">
        <v>0</v>
      </c>
      <c r="AB33" s="244">
        <v>0</v>
      </c>
      <c r="AC33" s="233">
        <f t="shared" si="2"/>
        <v>0</v>
      </c>
      <c r="AD33" s="7" t="e">
        <f t="shared" si="3"/>
        <v>#DIV/0!</v>
      </c>
      <c r="AE33" s="7">
        <f t="shared" si="4"/>
        <v>0</v>
      </c>
      <c r="AF33" s="7" t="e">
        <f t="shared" si="5"/>
        <v>#DIV/0!</v>
      </c>
      <c r="AG33" s="7">
        <f t="shared" si="6"/>
        <v>0</v>
      </c>
      <c r="AH33" s="7">
        <f t="shared" si="6"/>
        <v>0</v>
      </c>
      <c r="AI33" s="7">
        <f t="shared" si="7"/>
        <v>0</v>
      </c>
      <c r="AJ33" s="7">
        <f t="shared" si="7"/>
        <v>0</v>
      </c>
      <c r="AK33" s="234" t="e">
        <f t="shared" si="8"/>
        <v>#DIV/0!</v>
      </c>
      <c r="AP33" s="28"/>
      <c r="AQ33" s="28"/>
    </row>
    <row r="34" spans="1:43">
      <c r="A34" s="44">
        <v>25</v>
      </c>
      <c r="B34" s="266" t="s">
        <v>90</v>
      </c>
      <c r="C34" s="219">
        <v>0</v>
      </c>
      <c r="D34" s="115">
        <v>0</v>
      </c>
      <c r="E34" s="115">
        <v>0</v>
      </c>
      <c r="F34" s="115">
        <v>0</v>
      </c>
      <c r="G34" s="115">
        <v>0</v>
      </c>
      <c r="H34" s="220">
        <v>0</v>
      </c>
      <c r="I34" s="250">
        <f t="shared" si="0"/>
        <v>0</v>
      </c>
      <c r="J34" s="219">
        <v>0</v>
      </c>
      <c r="K34" s="115">
        <v>0</v>
      </c>
      <c r="L34" s="115">
        <v>0</v>
      </c>
      <c r="M34" s="115">
        <v>0</v>
      </c>
      <c r="N34" s="115">
        <v>0</v>
      </c>
      <c r="O34" s="220">
        <v>0</v>
      </c>
      <c r="P34" s="250">
        <f t="shared" si="1"/>
        <v>0</v>
      </c>
      <c r="Q34" s="239">
        <v>0</v>
      </c>
      <c r="R34" s="52">
        <v>0</v>
      </c>
      <c r="S34" s="52">
        <v>0</v>
      </c>
      <c r="T34" s="52">
        <v>0</v>
      </c>
      <c r="U34" s="52">
        <v>0</v>
      </c>
      <c r="V34" s="240">
        <v>0</v>
      </c>
      <c r="W34" s="243">
        <v>0</v>
      </c>
      <c r="X34" s="55">
        <v>0</v>
      </c>
      <c r="Y34" s="55">
        <v>0</v>
      </c>
      <c r="Z34" s="55">
        <v>0</v>
      </c>
      <c r="AA34" s="55">
        <v>0</v>
      </c>
      <c r="AB34" s="244">
        <v>0</v>
      </c>
      <c r="AC34" s="233">
        <f t="shared" si="2"/>
        <v>0</v>
      </c>
      <c r="AD34" s="7" t="e">
        <f t="shared" si="3"/>
        <v>#DIV/0!</v>
      </c>
      <c r="AE34" s="7">
        <f t="shared" si="4"/>
        <v>0</v>
      </c>
      <c r="AF34" s="7" t="e">
        <f t="shared" si="5"/>
        <v>#DIV/0!</v>
      </c>
      <c r="AG34" s="7">
        <f t="shared" si="6"/>
        <v>0</v>
      </c>
      <c r="AH34" s="7">
        <f t="shared" si="6"/>
        <v>0</v>
      </c>
      <c r="AI34" s="7">
        <f t="shared" si="7"/>
        <v>0</v>
      </c>
      <c r="AJ34" s="7">
        <f t="shared" si="7"/>
        <v>0</v>
      </c>
      <c r="AK34" s="234" t="e">
        <f t="shared" si="8"/>
        <v>#DIV/0!</v>
      </c>
      <c r="AP34" s="28"/>
      <c r="AQ34" s="28"/>
    </row>
    <row r="35" spans="1:43">
      <c r="A35" s="44">
        <v>26</v>
      </c>
      <c r="B35" s="266" t="s">
        <v>91</v>
      </c>
      <c r="C35" s="223">
        <v>0</v>
      </c>
      <c r="D35" s="121">
        <v>0</v>
      </c>
      <c r="E35" s="121">
        <v>0</v>
      </c>
      <c r="F35" s="121">
        <v>0</v>
      </c>
      <c r="G35" s="121">
        <v>0</v>
      </c>
      <c r="H35" s="224">
        <v>0</v>
      </c>
      <c r="I35" s="250">
        <f t="shared" si="0"/>
        <v>0</v>
      </c>
      <c r="J35" s="223">
        <v>0</v>
      </c>
      <c r="K35" s="121">
        <v>0</v>
      </c>
      <c r="L35" s="121">
        <v>0</v>
      </c>
      <c r="M35" s="121">
        <v>0</v>
      </c>
      <c r="N35" s="121">
        <v>0</v>
      </c>
      <c r="O35" s="224">
        <v>0</v>
      </c>
      <c r="P35" s="250">
        <f t="shared" si="1"/>
        <v>0</v>
      </c>
      <c r="Q35" s="239">
        <v>0</v>
      </c>
      <c r="R35" s="52">
        <v>0</v>
      </c>
      <c r="S35" s="52">
        <v>0</v>
      </c>
      <c r="T35" s="52">
        <v>0</v>
      </c>
      <c r="U35" s="52">
        <v>0</v>
      </c>
      <c r="V35" s="240">
        <v>0</v>
      </c>
      <c r="W35" s="243">
        <v>0</v>
      </c>
      <c r="X35" s="55">
        <v>0</v>
      </c>
      <c r="Y35" s="55">
        <v>0</v>
      </c>
      <c r="Z35" s="55">
        <v>0</v>
      </c>
      <c r="AA35" s="55">
        <v>0</v>
      </c>
      <c r="AB35" s="244">
        <v>0</v>
      </c>
      <c r="AC35" s="233">
        <f t="shared" si="2"/>
        <v>0</v>
      </c>
      <c r="AD35" s="7" t="e">
        <f t="shared" si="3"/>
        <v>#DIV/0!</v>
      </c>
      <c r="AE35" s="7">
        <f t="shared" si="4"/>
        <v>0</v>
      </c>
      <c r="AF35" s="7" t="e">
        <f t="shared" si="5"/>
        <v>#DIV/0!</v>
      </c>
      <c r="AG35" s="7">
        <f t="shared" si="6"/>
        <v>0</v>
      </c>
      <c r="AH35" s="7">
        <f t="shared" si="6"/>
        <v>0</v>
      </c>
      <c r="AI35" s="7">
        <f t="shared" si="7"/>
        <v>0</v>
      </c>
      <c r="AJ35" s="7">
        <f t="shared" si="7"/>
        <v>0</v>
      </c>
      <c r="AK35" s="234" t="e">
        <f t="shared" si="8"/>
        <v>#DIV/0!</v>
      </c>
      <c r="AP35" s="28"/>
      <c r="AQ35" s="28"/>
    </row>
    <row r="36" spans="1:43">
      <c r="A36" s="44">
        <v>27</v>
      </c>
      <c r="B36" s="266" t="s">
        <v>92</v>
      </c>
      <c r="C36" s="223">
        <v>0</v>
      </c>
      <c r="D36" s="121">
        <v>0</v>
      </c>
      <c r="E36" s="121">
        <v>0</v>
      </c>
      <c r="F36" s="121">
        <v>0</v>
      </c>
      <c r="G36" s="121">
        <v>0</v>
      </c>
      <c r="H36" s="224">
        <v>0</v>
      </c>
      <c r="I36" s="250">
        <f t="shared" si="0"/>
        <v>0</v>
      </c>
      <c r="J36" s="223">
        <v>0</v>
      </c>
      <c r="K36" s="121">
        <v>0</v>
      </c>
      <c r="L36" s="121">
        <v>0</v>
      </c>
      <c r="M36" s="121">
        <v>0</v>
      </c>
      <c r="N36" s="121">
        <v>0</v>
      </c>
      <c r="O36" s="224">
        <v>0</v>
      </c>
      <c r="P36" s="250">
        <f t="shared" si="1"/>
        <v>0</v>
      </c>
      <c r="Q36" s="239">
        <v>0</v>
      </c>
      <c r="R36" s="52">
        <v>0</v>
      </c>
      <c r="S36" s="52">
        <v>0</v>
      </c>
      <c r="T36" s="52">
        <v>0</v>
      </c>
      <c r="U36" s="52">
        <v>0</v>
      </c>
      <c r="V36" s="240">
        <v>0</v>
      </c>
      <c r="W36" s="245">
        <v>0</v>
      </c>
      <c r="X36" s="26">
        <v>0</v>
      </c>
      <c r="Y36" s="26">
        <v>0</v>
      </c>
      <c r="Z36" s="26">
        <v>0</v>
      </c>
      <c r="AA36" s="26">
        <v>0</v>
      </c>
      <c r="AB36" s="246">
        <v>0</v>
      </c>
      <c r="AC36" s="233">
        <f t="shared" si="2"/>
        <v>0</v>
      </c>
      <c r="AD36" s="7" t="e">
        <f t="shared" si="3"/>
        <v>#DIV/0!</v>
      </c>
      <c r="AE36" s="7">
        <f t="shared" si="4"/>
        <v>0</v>
      </c>
      <c r="AF36" s="7" t="e">
        <f t="shared" si="5"/>
        <v>#DIV/0!</v>
      </c>
      <c r="AG36" s="7">
        <f t="shared" si="6"/>
        <v>0</v>
      </c>
      <c r="AH36" s="7">
        <f t="shared" si="6"/>
        <v>0</v>
      </c>
      <c r="AI36" s="7">
        <f t="shared" si="7"/>
        <v>0</v>
      </c>
      <c r="AJ36" s="7">
        <f t="shared" si="7"/>
        <v>0</v>
      </c>
      <c r="AK36" s="234" t="e">
        <f t="shared" si="8"/>
        <v>#DIV/0!</v>
      </c>
      <c r="AP36" s="28"/>
      <c r="AQ36" s="28"/>
    </row>
    <row r="37" spans="1:43">
      <c r="A37" s="44">
        <v>28</v>
      </c>
      <c r="B37" s="266" t="s">
        <v>93</v>
      </c>
      <c r="C37" s="223">
        <v>0</v>
      </c>
      <c r="D37" s="121">
        <v>0</v>
      </c>
      <c r="E37" s="121">
        <v>0</v>
      </c>
      <c r="F37" s="121">
        <v>0</v>
      </c>
      <c r="G37" s="121">
        <v>0</v>
      </c>
      <c r="H37" s="224">
        <v>0</v>
      </c>
      <c r="I37" s="250">
        <f t="shared" si="0"/>
        <v>0</v>
      </c>
      <c r="J37" s="223">
        <v>0</v>
      </c>
      <c r="K37" s="121">
        <v>0</v>
      </c>
      <c r="L37" s="121">
        <v>0</v>
      </c>
      <c r="M37" s="121">
        <v>0</v>
      </c>
      <c r="N37" s="121">
        <v>0</v>
      </c>
      <c r="O37" s="224">
        <v>0</v>
      </c>
      <c r="P37" s="250">
        <f t="shared" si="1"/>
        <v>0</v>
      </c>
      <c r="Q37" s="239">
        <v>0</v>
      </c>
      <c r="R37" s="52">
        <v>0</v>
      </c>
      <c r="S37" s="52">
        <v>0</v>
      </c>
      <c r="T37" s="52">
        <v>0</v>
      </c>
      <c r="U37" s="52">
        <v>0</v>
      </c>
      <c r="V37" s="240">
        <v>0</v>
      </c>
      <c r="W37" s="245">
        <v>0</v>
      </c>
      <c r="X37" s="26">
        <v>0</v>
      </c>
      <c r="Y37" s="26">
        <v>0</v>
      </c>
      <c r="Z37" s="26">
        <v>0</v>
      </c>
      <c r="AA37" s="26">
        <v>0</v>
      </c>
      <c r="AB37" s="246">
        <v>0</v>
      </c>
      <c r="AC37" s="233">
        <f t="shared" si="2"/>
        <v>0</v>
      </c>
      <c r="AD37" s="7" t="e">
        <f t="shared" si="3"/>
        <v>#DIV/0!</v>
      </c>
      <c r="AE37" s="7">
        <f t="shared" si="4"/>
        <v>0</v>
      </c>
      <c r="AF37" s="7" t="e">
        <f t="shared" si="5"/>
        <v>#DIV/0!</v>
      </c>
      <c r="AG37" s="7">
        <f t="shared" si="6"/>
        <v>0</v>
      </c>
      <c r="AH37" s="7">
        <f t="shared" si="6"/>
        <v>0</v>
      </c>
      <c r="AI37" s="7">
        <f t="shared" si="7"/>
        <v>0</v>
      </c>
      <c r="AJ37" s="7">
        <f t="shared" si="7"/>
        <v>0</v>
      </c>
      <c r="AK37" s="234" t="e">
        <f t="shared" si="8"/>
        <v>#DIV/0!</v>
      </c>
      <c r="AP37" s="28"/>
      <c r="AQ37" s="28"/>
    </row>
    <row r="38" spans="1:43">
      <c r="A38" s="21"/>
      <c r="B38" s="211" t="s">
        <v>94</v>
      </c>
      <c r="C38" s="221">
        <f t="shared" ref="C38:AC38" si="10">SUM(C22:C37)</f>
        <v>4356</v>
      </c>
      <c r="D38" s="50">
        <f t="shared" si="10"/>
        <v>3346</v>
      </c>
      <c r="E38" s="50">
        <f t="shared" si="10"/>
        <v>59</v>
      </c>
      <c r="F38" s="50">
        <f t="shared" si="10"/>
        <v>24</v>
      </c>
      <c r="G38" s="50">
        <f t="shared" si="10"/>
        <v>339</v>
      </c>
      <c r="H38" s="222">
        <f t="shared" si="10"/>
        <v>161</v>
      </c>
      <c r="I38" s="222">
        <f t="shared" si="10"/>
        <v>3531</v>
      </c>
      <c r="J38" s="221">
        <f t="shared" si="10"/>
        <v>533</v>
      </c>
      <c r="K38" s="50">
        <f t="shared" si="10"/>
        <v>384</v>
      </c>
      <c r="L38" s="50">
        <f t="shared" si="10"/>
        <v>21</v>
      </c>
      <c r="M38" s="50">
        <f t="shared" si="10"/>
        <v>6</v>
      </c>
      <c r="N38" s="50">
        <f t="shared" si="10"/>
        <v>84</v>
      </c>
      <c r="O38" s="222">
        <f t="shared" si="10"/>
        <v>27</v>
      </c>
      <c r="P38" s="222">
        <f t="shared" si="10"/>
        <v>417</v>
      </c>
      <c r="Q38" s="221">
        <f t="shared" si="10"/>
        <v>2202</v>
      </c>
      <c r="R38" s="50">
        <f t="shared" si="10"/>
        <v>2755.22</v>
      </c>
      <c r="S38" s="50">
        <f t="shared" si="10"/>
        <v>0</v>
      </c>
      <c r="T38" s="50">
        <f t="shared" si="10"/>
        <v>0</v>
      </c>
      <c r="U38" s="50">
        <f t="shared" si="10"/>
        <v>9</v>
      </c>
      <c r="V38" s="222">
        <f t="shared" si="10"/>
        <v>6.99</v>
      </c>
      <c r="W38" s="221">
        <f t="shared" si="10"/>
        <v>1080</v>
      </c>
      <c r="X38" s="50">
        <f t="shared" si="10"/>
        <v>2266.2400000000002</v>
      </c>
      <c r="Y38" s="50">
        <f t="shared" si="10"/>
        <v>0</v>
      </c>
      <c r="Z38" s="50">
        <f t="shared" si="10"/>
        <v>0</v>
      </c>
      <c r="AA38" s="50">
        <f t="shared" si="10"/>
        <v>9</v>
      </c>
      <c r="AB38" s="222">
        <f t="shared" si="10"/>
        <v>11.19</v>
      </c>
      <c r="AC38" s="222">
        <f t="shared" si="10"/>
        <v>2762.21</v>
      </c>
      <c r="AD38" s="50">
        <f t="shared" si="3"/>
        <v>78.227414330218053</v>
      </c>
      <c r="AE38" s="50">
        <f>(W38+Y38+AA38)/(J38+L38+N38)*100</f>
        <v>170.68965517241378</v>
      </c>
      <c r="AF38" s="50">
        <f t="shared" si="5"/>
        <v>546.14628297362117</v>
      </c>
      <c r="AG38" s="50">
        <f t="shared" si="6"/>
        <v>5392</v>
      </c>
      <c r="AH38" s="50">
        <f t="shared" si="6"/>
        <v>3948</v>
      </c>
      <c r="AI38" s="50">
        <f t="shared" si="7"/>
        <v>3300</v>
      </c>
      <c r="AJ38" s="50">
        <f t="shared" si="7"/>
        <v>5039.6399999999994</v>
      </c>
      <c r="AK38" s="222">
        <f t="shared" si="8"/>
        <v>127.65045592705167</v>
      </c>
      <c r="AP38" s="28"/>
      <c r="AQ38" s="28"/>
    </row>
    <row r="39" spans="1:43">
      <c r="A39" s="47">
        <v>29</v>
      </c>
      <c r="B39" s="267" t="s">
        <v>95</v>
      </c>
      <c r="C39" s="223">
        <v>0</v>
      </c>
      <c r="D39" s="121">
        <v>0</v>
      </c>
      <c r="E39" s="121">
        <v>0</v>
      </c>
      <c r="F39" s="121">
        <v>0</v>
      </c>
      <c r="G39" s="121">
        <v>0</v>
      </c>
      <c r="H39" s="224">
        <v>0</v>
      </c>
      <c r="I39" s="250">
        <f t="shared" si="0"/>
        <v>0</v>
      </c>
      <c r="J39" s="223">
        <v>0</v>
      </c>
      <c r="K39" s="121">
        <v>0</v>
      </c>
      <c r="L39" s="121">
        <v>0</v>
      </c>
      <c r="M39" s="121">
        <v>0</v>
      </c>
      <c r="N39" s="121">
        <v>0</v>
      </c>
      <c r="O39" s="224">
        <v>0</v>
      </c>
      <c r="P39" s="250">
        <f t="shared" si="1"/>
        <v>0</v>
      </c>
      <c r="Q39" s="239">
        <v>0</v>
      </c>
      <c r="R39" s="52">
        <v>0</v>
      </c>
      <c r="S39" s="121">
        <v>0</v>
      </c>
      <c r="T39" s="121">
        <v>0</v>
      </c>
      <c r="U39" s="121">
        <v>0</v>
      </c>
      <c r="V39" s="224">
        <v>0</v>
      </c>
      <c r="W39" s="243">
        <v>0</v>
      </c>
      <c r="X39" s="55">
        <v>0</v>
      </c>
      <c r="Y39" s="55">
        <v>0</v>
      </c>
      <c r="Z39" s="55">
        <v>0</v>
      </c>
      <c r="AA39" s="55">
        <v>0</v>
      </c>
      <c r="AB39" s="244">
        <v>0</v>
      </c>
      <c r="AC39" s="233">
        <f t="shared" si="2"/>
        <v>0</v>
      </c>
      <c r="AD39" s="7" t="e">
        <f t="shared" si="3"/>
        <v>#DIV/0!</v>
      </c>
      <c r="AE39" s="7">
        <f t="shared" si="4"/>
        <v>0</v>
      </c>
      <c r="AF39" s="7" t="e">
        <f t="shared" si="5"/>
        <v>#DIV/0!</v>
      </c>
      <c r="AG39" s="7">
        <f t="shared" si="6"/>
        <v>0</v>
      </c>
      <c r="AH39" s="7">
        <f t="shared" si="6"/>
        <v>0</v>
      </c>
      <c r="AI39" s="7">
        <f t="shared" si="7"/>
        <v>0</v>
      </c>
      <c r="AJ39" s="7">
        <f t="shared" si="7"/>
        <v>0</v>
      </c>
      <c r="AK39" s="234" t="e">
        <f t="shared" si="8"/>
        <v>#DIV/0!</v>
      </c>
      <c r="AP39" s="28"/>
      <c r="AQ39" s="28"/>
    </row>
    <row r="40" spans="1:43">
      <c r="A40" s="47">
        <v>30</v>
      </c>
      <c r="B40" s="267" t="s">
        <v>96</v>
      </c>
      <c r="C40" s="223">
        <v>0</v>
      </c>
      <c r="D40" s="121">
        <v>0</v>
      </c>
      <c r="E40" s="121">
        <v>0</v>
      </c>
      <c r="F40" s="121">
        <v>0</v>
      </c>
      <c r="G40" s="121">
        <v>0</v>
      </c>
      <c r="H40" s="224">
        <v>0</v>
      </c>
      <c r="I40" s="250">
        <f t="shared" si="0"/>
        <v>0</v>
      </c>
      <c r="J40" s="223">
        <v>0</v>
      </c>
      <c r="K40" s="121">
        <v>0</v>
      </c>
      <c r="L40" s="121">
        <v>0</v>
      </c>
      <c r="M40" s="121">
        <v>0</v>
      </c>
      <c r="N40" s="121">
        <v>0</v>
      </c>
      <c r="O40" s="224">
        <v>0</v>
      </c>
      <c r="P40" s="250">
        <f t="shared" si="1"/>
        <v>0</v>
      </c>
      <c r="Q40" s="239">
        <v>0</v>
      </c>
      <c r="R40" s="52">
        <v>0</v>
      </c>
      <c r="S40" s="121">
        <v>0</v>
      </c>
      <c r="T40" s="121">
        <v>0</v>
      </c>
      <c r="U40" s="121">
        <v>0</v>
      </c>
      <c r="V40" s="224">
        <v>0</v>
      </c>
      <c r="W40" s="243">
        <v>0</v>
      </c>
      <c r="X40" s="55">
        <v>0</v>
      </c>
      <c r="Y40" s="55">
        <v>0</v>
      </c>
      <c r="Z40" s="55">
        <v>0</v>
      </c>
      <c r="AA40" s="55">
        <v>0</v>
      </c>
      <c r="AB40" s="244">
        <v>0</v>
      </c>
      <c r="AC40" s="233">
        <f t="shared" si="2"/>
        <v>0</v>
      </c>
      <c r="AD40" s="7" t="e">
        <f t="shared" si="3"/>
        <v>#DIV/0!</v>
      </c>
      <c r="AE40" s="7">
        <f t="shared" si="4"/>
        <v>0</v>
      </c>
      <c r="AF40" s="7" t="e">
        <f t="shared" si="5"/>
        <v>#DIV/0!</v>
      </c>
      <c r="AG40" s="7">
        <f t="shared" si="6"/>
        <v>0</v>
      </c>
      <c r="AH40" s="7">
        <f t="shared" si="6"/>
        <v>0</v>
      </c>
      <c r="AI40" s="7">
        <f t="shared" si="7"/>
        <v>0</v>
      </c>
      <c r="AJ40" s="7">
        <f t="shared" si="7"/>
        <v>0</v>
      </c>
      <c r="AK40" s="234" t="e">
        <f t="shared" si="8"/>
        <v>#DIV/0!</v>
      </c>
      <c r="AP40" s="28"/>
      <c r="AQ40" s="28"/>
    </row>
    <row r="41" spans="1:43">
      <c r="A41" s="47">
        <v>31</v>
      </c>
      <c r="B41" s="267" t="s">
        <v>97</v>
      </c>
      <c r="C41" s="223">
        <v>6</v>
      </c>
      <c r="D41" s="121">
        <v>6</v>
      </c>
      <c r="E41" s="121">
        <v>0</v>
      </c>
      <c r="F41" s="121">
        <v>0</v>
      </c>
      <c r="G41" s="121">
        <v>0</v>
      </c>
      <c r="H41" s="224">
        <v>0</v>
      </c>
      <c r="I41" s="250">
        <f t="shared" si="0"/>
        <v>6</v>
      </c>
      <c r="J41" s="223">
        <v>2</v>
      </c>
      <c r="K41" s="121">
        <v>1</v>
      </c>
      <c r="L41" s="121">
        <v>0</v>
      </c>
      <c r="M41" s="121">
        <v>0</v>
      </c>
      <c r="N41" s="121">
        <v>0</v>
      </c>
      <c r="O41" s="224">
        <v>0</v>
      </c>
      <c r="P41" s="250">
        <f t="shared" si="1"/>
        <v>1</v>
      </c>
      <c r="Q41" s="239">
        <v>0</v>
      </c>
      <c r="R41" s="52">
        <v>0</v>
      </c>
      <c r="S41" s="121">
        <v>0</v>
      </c>
      <c r="T41" s="121">
        <v>0</v>
      </c>
      <c r="U41" s="121">
        <v>0</v>
      </c>
      <c r="V41" s="224">
        <v>0</v>
      </c>
      <c r="W41" s="243">
        <v>0</v>
      </c>
      <c r="X41" s="55">
        <v>0</v>
      </c>
      <c r="Y41" s="55">
        <v>0</v>
      </c>
      <c r="Z41" s="55">
        <v>0</v>
      </c>
      <c r="AA41" s="55">
        <v>0</v>
      </c>
      <c r="AB41" s="244">
        <v>0</v>
      </c>
      <c r="AC41" s="233">
        <f t="shared" si="2"/>
        <v>0</v>
      </c>
      <c r="AD41" s="7">
        <f t="shared" si="3"/>
        <v>0</v>
      </c>
      <c r="AE41" s="7">
        <f t="shared" si="4"/>
        <v>0</v>
      </c>
      <c r="AF41" s="7">
        <f t="shared" si="5"/>
        <v>0</v>
      </c>
      <c r="AG41" s="7">
        <f t="shared" si="6"/>
        <v>8</v>
      </c>
      <c r="AH41" s="7">
        <f t="shared" si="6"/>
        <v>7</v>
      </c>
      <c r="AI41" s="7">
        <f t="shared" si="7"/>
        <v>0</v>
      </c>
      <c r="AJ41" s="7">
        <f t="shared" si="7"/>
        <v>0</v>
      </c>
      <c r="AK41" s="234">
        <f t="shared" si="8"/>
        <v>0</v>
      </c>
      <c r="AP41" s="28"/>
      <c r="AQ41" s="28"/>
    </row>
    <row r="42" spans="1:43">
      <c r="A42" s="47">
        <v>32</v>
      </c>
      <c r="B42" s="267" t="s">
        <v>98</v>
      </c>
      <c r="C42" s="223">
        <v>0</v>
      </c>
      <c r="D42" s="121">
        <v>0</v>
      </c>
      <c r="E42" s="121">
        <v>0</v>
      </c>
      <c r="F42" s="121">
        <v>0</v>
      </c>
      <c r="G42" s="121">
        <v>0</v>
      </c>
      <c r="H42" s="224">
        <v>0</v>
      </c>
      <c r="I42" s="250">
        <f t="shared" si="0"/>
        <v>0</v>
      </c>
      <c r="J42" s="223">
        <v>0</v>
      </c>
      <c r="K42" s="121">
        <v>0</v>
      </c>
      <c r="L42" s="121">
        <v>0</v>
      </c>
      <c r="M42" s="121">
        <v>0</v>
      </c>
      <c r="N42" s="121">
        <v>0</v>
      </c>
      <c r="O42" s="224">
        <v>0</v>
      </c>
      <c r="P42" s="250">
        <f t="shared" si="1"/>
        <v>0</v>
      </c>
      <c r="Q42" s="239">
        <v>0</v>
      </c>
      <c r="R42" s="52">
        <v>0</v>
      </c>
      <c r="S42" s="121">
        <v>0</v>
      </c>
      <c r="T42" s="121">
        <v>0</v>
      </c>
      <c r="U42" s="121">
        <v>0</v>
      </c>
      <c r="V42" s="224">
        <v>0</v>
      </c>
      <c r="W42" s="243">
        <v>0</v>
      </c>
      <c r="X42" s="55">
        <v>0</v>
      </c>
      <c r="Y42" s="55">
        <v>0</v>
      </c>
      <c r="Z42" s="55">
        <v>0</v>
      </c>
      <c r="AA42" s="55">
        <v>0</v>
      </c>
      <c r="AB42" s="244">
        <v>0</v>
      </c>
      <c r="AC42" s="233">
        <f t="shared" si="2"/>
        <v>0</v>
      </c>
      <c r="AD42" s="7" t="e">
        <f t="shared" si="3"/>
        <v>#DIV/0!</v>
      </c>
      <c r="AE42" s="7">
        <f t="shared" si="4"/>
        <v>0</v>
      </c>
      <c r="AF42" s="7" t="e">
        <f t="shared" si="5"/>
        <v>#DIV/0!</v>
      </c>
      <c r="AG42" s="7">
        <f t="shared" si="6"/>
        <v>0</v>
      </c>
      <c r="AH42" s="7">
        <f t="shared" si="6"/>
        <v>0</v>
      </c>
      <c r="AI42" s="7">
        <f t="shared" si="7"/>
        <v>0</v>
      </c>
      <c r="AJ42" s="7">
        <f t="shared" si="7"/>
        <v>0</v>
      </c>
      <c r="AK42" s="234" t="e">
        <f t="shared" si="8"/>
        <v>#DIV/0!</v>
      </c>
      <c r="AP42" s="28"/>
      <c r="AQ42" s="28"/>
    </row>
    <row r="43" spans="1:43">
      <c r="A43" s="47">
        <v>33</v>
      </c>
      <c r="B43" s="267" t="s">
        <v>99</v>
      </c>
      <c r="C43" s="223">
        <v>0</v>
      </c>
      <c r="D43" s="121">
        <v>0</v>
      </c>
      <c r="E43" s="121">
        <v>0</v>
      </c>
      <c r="F43" s="121">
        <v>0</v>
      </c>
      <c r="G43" s="121">
        <v>0</v>
      </c>
      <c r="H43" s="224">
        <v>0</v>
      </c>
      <c r="I43" s="250">
        <f t="shared" si="0"/>
        <v>0</v>
      </c>
      <c r="J43" s="223">
        <v>0</v>
      </c>
      <c r="K43" s="121">
        <v>0</v>
      </c>
      <c r="L43" s="121">
        <v>0</v>
      </c>
      <c r="M43" s="121">
        <v>0</v>
      </c>
      <c r="N43" s="121">
        <v>0</v>
      </c>
      <c r="O43" s="224">
        <v>0</v>
      </c>
      <c r="P43" s="250">
        <f t="shared" si="1"/>
        <v>0</v>
      </c>
      <c r="Q43" s="239">
        <v>0</v>
      </c>
      <c r="R43" s="52">
        <v>0</v>
      </c>
      <c r="S43" s="121">
        <v>0</v>
      </c>
      <c r="T43" s="121">
        <v>0</v>
      </c>
      <c r="U43" s="121">
        <v>0</v>
      </c>
      <c r="V43" s="224">
        <v>0</v>
      </c>
      <c r="W43" s="243">
        <v>0</v>
      </c>
      <c r="X43" s="55">
        <v>0</v>
      </c>
      <c r="Y43" s="55">
        <v>0</v>
      </c>
      <c r="Z43" s="55">
        <v>0</v>
      </c>
      <c r="AA43" s="55">
        <v>0</v>
      </c>
      <c r="AB43" s="244">
        <v>0</v>
      </c>
      <c r="AC43" s="233">
        <f t="shared" si="2"/>
        <v>0</v>
      </c>
      <c r="AD43" s="7" t="e">
        <f t="shared" si="3"/>
        <v>#DIV/0!</v>
      </c>
      <c r="AE43" s="7">
        <f t="shared" si="4"/>
        <v>0</v>
      </c>
      <c r="AF43" s="7" t="e">
        <f t="shared" si="5"/>
        <v>#DIV/0!</v>
      </c>
      <c r="AG43" s="7">
        <f t="shared" si="6"/>
        <v>0</v>
      </c>
      <c r="AH43" s="7">
        <f t="shared" si="6"/>
        <v>0</v>
      </c>
      <c r="AI43" s="7">
        <f t="shared" si="7"/>
        <v>0</v>
      </c>
      <c r="AJ43" s="7">
        <f t="shared" si="7"/>
        <v>0</v>
      </c>
      <c r="AK43" s="234" t="e">
        <f t="shared" si="8"/>
        <v>#DIV/0!</v>
      </c>
      <c r="AP43" s="28"/>
      <c r="AQ43" s="28"/>
    </row>
    <row r="44" spans="1:43">
      <c r="A44" s="47">
        <v>34</v>
      </c>
      <c r="B44" s="267" t="s">
        <v>100</v>
      </c>
      <c r="C44" s="223">
        <v>0</v>
      </c>
      <c r="D44" s="121">
        <v>0</v>
      </c>
      <c r="E44" s="121">
        <v>0</v>
      </c>
      <c r="F44" s="121">
        <v>0</v>
      </c>
      <c r="G44" s="121">
        <v>0</v>
      </c>
      <c r="H44" s="224">
        <v>0</v>
      </c>
      <c r="I44" s="250">
        <f t="shared" si="0"/>
        <v>0</v>
      </c>
      <c r="J44" s="223">
        <v>0</v>
      </c>
      <c r="K44" s="121">
        <v>0</v>
      </c>
      <c r="L44" s="121">
        <v>0</v>
      </c>
      <c r="M44" s="121">
        <v>0</v>
      </c>
      <c r="N44" s="121">
        <v>0</v>
      </c>
      <c r="O44" s="224">
        <v>0</v>
      </c>
      <c r="P44" s="250">
        <f t="shared" si="1"/>
        <v>0</v>
      </c>
      <c r="Q44" s="239">
        <v>0</v>
      </c>
      <c r="R44" s="52">
        <v>0</v>
      </c>
      <c r="S44" s="121">
        <v>0</v>
      </c>
      <c r="T44" s="121">
        <v>0</v>
      </c>
      <c r="U44" s="121">
        <v>0</v>
      </c>
      <c r="V44" s="224">
        <v>0</v>
      </c>
      <c r="W44" s="243">
        <v>0</v>
      </c>
      <c r="X44" s="55">
        <v>0</v>
      </c>
      <c r="Y44" s="55">
        <v>0</v>
      </c>
      <c r="Z44" s="55">
        <v>0</v>
      </c>
      <c r="AA44" s="55">
        <v>0</v>
      </c>
      <c r="AB44" s="244">
        <v>0</v>
      </c>
      <c r="AC44" s="233">
        <f t="shared" si="2"/>
        <v>0</v>
      </c>
      <c r="AD44" s="7" t="e">
        <f t="shared" si="3"/>
        <v>#DIV/0!</v>
      </c>
      <c r="AE44" s="7">
        <f t="shared" si="4"/>
        <v>0</v>
      </c>
      <c r="AF44" s="7" t="e">
        <f t="shared" si="5"/>
        <v>#DIV/0!</v>
      </c>
      <c r="AG44" s="7">
        <f t="shared" si="6"/>
        <v>0</v>
      </c>
      <c r="AH44" s="7">
        <f t="shared" si="6"/>
        <v>0</v>
      </c>
      <c r="AI44" s="7">
        <f t="shared" si="7"/>
        <v>0</v>
      </c>
      <c r="AJ44" s="7">
        <f t="shared" si="7"/>
        <v>0</v>
      </c>
      <c r="AK44" s="234" t="e">
        <f t="shared" si="8"/>
        <v>#DIV/0!</v>
      </c>
      <c r="AP44" s="28"/>
      <c r="AQ44" s="28"/>
    </row>
    <row r="45" spans="1:43">
      <c r="A45" s="47">
        <v>35</v>
      </c>
      <c r="B45" s="267" t="s">
        <v>101</v>
      </c>
      <c r="C45" s="223">
        <v>0</v>
      </c>
      <c r="D45" s="121">
        <v>0</v>
      </c>
      <c r="E45" s="121">
        <v>0</v>
      </c>
      <c r="F45" s="121">
        <v>0</v>
      </c>
      <c r="G45" s="121">
        <v>0</v>
      </c>
      <c r="H45" s="224">
        <v>0</v>
      </c>
      <c r="I45" s="250">
        <f t="shared" si="0"/>
        <v>0</v>
      </c>
      <c r="J45" s="223">
        <v>0</v>
      </c>
      <c r="K45" s="121">
        <v>0</v>
      </c>
      <c r="L45" s="121">
        <v>0</v>
      </c>
      <c r="M45" s="121">
        <v>0</v>
      </c>
      <c r="N45" s="121">
        <v>0</v>
      </c>
      <c r="O45" s="224">
        <v>0</v>
      </c>
      <c r="P45" s="250">
        <f t="shared" si="1"/>
        <v>0</v>
      </c>
      <c r="Q45" s="239">
        <v>0</v>
      </c>
      <c r="R45" s="52">
        <v>0</v>
      </c>
      <c r="S45" s="121">
        <v>0</v>
      </c>
      <c r="T45" s="121">
        <v>0</v>
      </c>
      <c r="U45" s="121">
        <v>0</v>
      </c>
      <c r="V45" s="224">
        <v>0</v>
      </c>
      <c r="W45" s="243">
        <v>0</v>
      </c>
      <c r="X45" s="55">
        <v>0</v>
      </c>
      <c r="Y45" s="55">
        <v>0</v>
      </c>
      <c r="Z45" s="55">
        <v>0</v>
      </c>
      <c r="AA45" s="55">
        <v>0</v>
      </c>
      <c r="AB45" s="244">
        <v>0</v>
      </c>
      <c r="AC45" s="233">
        <f t="shared" si="2"/>
        <v>0</v>
      </c>
      <c r="AD45" s="7" t="e">
        <f t="shared" si="3"/>
        <v>#DIV/0!</v>
      </c>
      <c r="AE45" s="7">
        <f t="shared" si="4"/>
        <v>0</v>
      </c>
      <c r="AF45" s="7" t="e">
        <f t="shared" si="5"/>
        <v>#DIV/0!</v>
      </c>
      <c r="AG45" s="7">
        <f t="shared" si="6"/>
        <v>0</v>
      </c>
      <c r="AH45" s="7">
        <f t="shared" si="6"/>
        <v>0</v>
      </c>
      <c r="AI45" s="7">
        <f t="shared" si="7"/>
        <v>0</v>
      </c>
      <c r="AJ45" s="7">
        <f t="shared" si="7"/>
        <v>0</v>
      </c>
      <c r="AK45" s="234" t="e">
        <f t="shared" si="8"/>
        <v>#DIV/0!</v>
      </c>
      <c r="AP45" s="28"/>
      <c r="AQ45" s="28"/>
    </row>
    <row r="46" spans="1:43">
      <c r="A46" s="47">
        <v>36</v>
      </c>
      <c r="B46" s="267" t="s">
        <v>102</v>
      </c>
      <c r="C46" s="223">
        <v>0</v>
      </c>
      <c r="D46" s="121">
        <v>0</v>
      </c>
      <c r="E46" s="121">
        <v>0</v>
      </c>
      <c r="F46" s="121">
        <v>0</v>
      </c>
      <c r="G46" s="121">
        <v>0</v>
      </c>
      <c r="H46" s="224">
        <v>0</v>
      </c>
      <c r="I46" s="250">
        <f t="shared" si="0"/>
        <v>0</v>
      </c>
      <c r="J46" s="223">
        <v>0</v>
      </c>
      <c r="K46" s="121">
        <v>0</v>
      </c>
      <c r="L46" s="121">
        <v>0</v>
      </c>
      <c r="M46" s="121">
        <v>0</v>
      </c>
      <c r="N46" s="121">
        <v>0</v>
      </c>
      <c r="O46" s="224">
        <v>0</v>
      </c>
      <c r="P46" s="250">
        <f t="shared" si="1"/>
        <v>0</v>
      </c>
      <c r="Q46" s="239">
        <v>0</v>
      </c>
      <c r="R46" s="52">
        <v>0</v>
      </c>
      <c r="S46" s="121">
        <v>0</v>
      </c>
      <c r="T46" s="121">
        <v>0</v>
      </c>
      <c r="U46" s="121">
        <v>0</v>
      </c>
      <c r="V46" s="224">
        <v>0</v>
      </c>
      <c r="W46" s="243">
        <v>0</v>
      </c>
      <c r="X46" s="55">
        <v>0</v>
      </c>
      <c r="Y46" s="55">
        <v>0</v>
      </c>
      <c r="Z46" s="55">
        <v>0</v>
      </c>
      <c r="AA46" s="55">
        <v>0</v>
      </c>
      <c r="AB46" s="244">
        <v>0</v>
      </c>
      <c r="AC46" s="233">
        <f t="shared" si="2"/>
        <v>0</v>
      </c>
      <c r="AD46" s="7" t="e">
        <f t="shared" si="3"/>
        <v>#DIV/0!</v>
      </c>
      <c r="AE46" s="7">
        <f t="shared" si="4"/>
        <v>0</v>
      </c>
      <c r="AF46" s="7" t="e">
        <f t="shared" si="5"/>
        <v>#DIV/0!</v>
      </c>
      <c r="AG46" s="7">
        <f t="shared" si="6"/>
        <v>0</v>
      </c>
      <c r="AH46" s="7">
        <f t="shared" si="6"/>
        <v>0</v>
      </c>
      <c r="AI46" s="7">
        <f t="shared" si="7"/>
        <v>0</v>
      </c>
      <c r="AJ46" s="7">
        <f t="shared" si="7"/>
        <v>0</v>
      </c>
      <c r="AK46" s="234" t="e">
        <f t="shared" si="8"/>
        <v>#DIV/0!</v>
      </c>
      <c r="AP46" s="28"/>
      <c r="AQ46" s="28"/>
    </row>
    <row r="47" spans="1:43">
      <c r="A47" s="48"/>
      <c r="B47" s="211" t="s">
        <v>103</v>
      </c>
      <c r="C47" s="221">
        <f t="shared" ref="C47:AC47" si="11">SUM(C39:C46)</f>
        <v>6</v>
      </c>
      <c r="D47" s="50">
        <f t="shared" si="11"/>
        <v>6</v>
      </c>
      <c r="E47" s="50">
        <f t="shared" si="11"/>
        <v>0</v>
      </c>
      <c r="F47" s="50">
        <f t="shared" si="11"/>
        <v>0</v>
      </c>
      <c r="G47" s="50">
        <f t="shared" si="11"/>
        <v>0</v>
      </c>
      <c r="H47" s="222">
        <f t="shared" si="11"/>
        <v>0</v>
      </c>
      <c r="I47" s="222">
        <f t="shared" si="11"/>
        <v>6</v>
      </c>
      <c r="J47" s="221">
        <f t="shared" si="11"/>
        <v>2</v>
      </c>
      <c r="K47" s="50">
        <f t="shared" si="11"/>
        <v>1</v>
      </c>
      <c r="L47" s="50">
        <f t="shared" si="11"/>
        <v>0</v>
      </c>
      <c r="M47" s="50">
        <f t="shared" si="11"/>
        <v>0</v>
      </c>
      <c r="N47" s="50">
        <f t="shared" si="11"/>
        <v>0</v>
      </c>
      <c r="O47" s="222">
        <f t="shared" si="11"/>
        <v>0</v>
      </c>
      <c r="P47" s="222">
        <f t="shared" si="11"/>
        <v>1</v>
      </c>
      <c r="Q47" s="221">
        <f t="shared" si="11"/>
        <v>0</v>
      </c>
      <c r="R47" s="50">
        <f t="shared" si="11"/>
        <v>0</v>
      </c>
      <c r="S47" s="50">
        <f t="shared" si="11"/>
        <v>0</v>
      </c>
      <c r="T47" s="50">
        <f t="shared" si="11"/>
        <v>0</v>
      </c>
      <c r="U47" s="50">
        <f t="shared" si="11"/>
        <v>0</v>
      </c>
      <c r="V47" s="222">
        <f t="shared" si="11"/>
        <v>0</v>
      </c>
      <c r="W47" s="221">
        <f t="shared" si="11"/>
        <v>0</v>
      </c>
      <c r="X47" s="50">
        <f t="shared" si="11"/>
        <v>0</v>
      </c>
      <c r="Y47" s="50">
        <f t="shared" si="11"/>
        <v>0</v>
      </c>
      <c r="Z47" s="50">
        <f t="shared" si="11"/>
        <v>0</v>
      </c>
      <c r="AA47" s="50">
        <f t="shared" si="11"/>
        <v>0</v>
      </c>
      <c r="AB47" s="222">
        <f t="shared" si="11"/>
        <v>0</v>
      </c>
      <c r="AC47" s="222">
        <f t="shared" si="11"/>
        <v>0</v>
      </c>
      <c r="AD47" s="50">
        <f t="shared" si="3"/>
        <v>0</v>
      </c>
      <c r="AE47" s="222">
        <f>SUM(AE39:AE46)</f>
        <v>0</v>
      </c>
      <c r="AF47" s="50">
        <f t="shared" si="5"/>
        <v>0</v>
      </c>
      <c r="AG47" s="50">
        <f t="shared" si="6"/>
        <v>8</v>
      </c>
      <c r="AH47" s="50">
        <f t="shared" si="6"/>
        <v>7</v>
      </c>
      <c r="AI47" s="50">
        <f t="shared" si="7"/>
        <v>0</v>
      </c>
      <c r="AJ47" s="50">
        <f t="shared" si="7"/>
        <v>0</v>
      </c>
      <c r="AK47" s="222">
        <f t="shared" si="8"/>
        <v>0</v>
      </c>
      <c r="AP47" s="28"/>
      <c r="AQ47" s="28"/>
    </row>
    <row r="48" spans="1:43">
      <c r="A48" s="107">
        <v>37</v>
      </c>
      <c r="B48" s="278" t="s">
        <v>104</v>
      </c>
      <c r="C48" s="223">
        <v>0</v>
      </c>
      <c r="D48" s="121">
        <v>0</v>
      </c>
      <c r="E48" s="121">
        <v>0</v>
      </c>
      <c r="F48" s="121">
        <v>0</v>
      </c>
      <c r="G48" s="121">
        <v>0</v>
      </c>
      <c r="H48" s="224">
        <v>0</v>
      </c>
      <c r="I48" s="250">
        <f t="shared" si="0"/>
        <v>0</v>
      </c>
      <c r="J48" s="223">
        <v>0</v>
      </c>
      <c r="K48" s="121">
        <v>0</v>
      </c>
      <c r="L48" s="121">
        <v>0</v>
      </c>
      <c r="M48" s="121">
        <v>0</v>
      </c>
      <c r="N48" s="121">
        <v>0</v>
      </c>
      <c r="O48" s="224">
        <v>0</v>
      </c>
      <c r="P48" s="250">
        <f t="shared" si="1"/>
        <v>0</v>
      </c>
      <c r="Q48" s="241">
        <v>0</v>
      </c>
      <c r="R48" s="106">
        <v>0</v>
      </c>
      <c r="S48" s="106">
        <v>0</v>
      </c>
      <c r="T48" s="106">
        <v>0</v>
      </c>
      <c r="U48" s="106">
        <v>0</v>
      </c>
      <c r="V48" s="242">
        <v>0</v>
      </c>
      <c r="W48" s="235">
        <v>0</v>
      </c>
      <c r="X48" s="109">
        <v>0</v>
      </c>
      <c r="Y48" s="109">
        <v>0</v>
      </c>
      <c r="Z48" s="109">
        <v>0</v>
      </c>
      <c r="AA48" s="109">
        <v>0</v>
      </c>
      <c r="AB48" s="236">
        <v>0</v>
      </c>
      <c r="AC48" s="233">
        <f t="shared" si="2"/>
        <v>0</v>
      </c>
      <c r="AD48" s="109" t="e">
        <f t="shared" si="3"/>
        <v>#DIV/0!</v>
      </c>
      <c r="AE48" s="7">
        <f t="shared" si="4"/>
        <v>0</v>
      </c>
      <c r="AF48" s="109" t="e">
        <f t="shared" si="5"/>
        <v>#DIV/0!</v>
      </c>
      <c r="AG48" s="109">
        <f t="shared" si="6"/>
        <v>0</v>
      </c>
      <c r="AH48" s="109">
        <f t="shared" si="6"/>
        <v>0</v>
      </c>
      <c r="AI48" s="109">
        <f t="shared" si="7"/>
        <v>0</v>
      </c>
      <c r="AJ48" s="109">
        <f t="shared" si="7"/>
        <v>0</v>
      </c>
      <c r="AK48" s="236" t="e">
        <f t="shared" si="8"/>
        <v>#DIV/0!</v>
      </c>
      <c r="AL48" s="71"/>
      <c r="AP48" s="28"/>
      <c r="AQ48" s="28"/>
    </row>
    <row r="49" spans="1:43">
      <c r="A49" s="48"/>
      <c r="B49" s="211" t="s">
        <v>105</v>
      </c>
      <c r="C49" s="221">
        <f t="shared" ref="C49:AC49" si="12">C48</f>
        <v>0</v>
      </c>
      <c r="D49" s="50">
        <f t="shared" si="12"/>
        <v>0</v>
      </c>
      <c r="E49" s="50">
        <f t="shared" si="12"/>
        <v>0</v>
      </c>
      <c r="F49" s="50">
        <f t="shared" si="12"/>
        <v>0</v>
      </c>
      <c r="G49" s="50">
        <f t="shared" si="12"/>
        <v>0</v>
      </c>
      <c r="H49" s="222">
        <f t="shared" si="12"/>
        <v>0</v>
      </c>
      <c r="I49" s="222">
        <f t="shared" si="12"/>
        <v>0</v>
      </c>
      <c r="J49" s="221">
        <f t="shared" si="12"/>
        <v>0</v>
      </c>
      <c r="K49" s="50">
        <f t="shared" si="12"/>
        <v>0</v>
      </c>
      <c r="L49" s="50">
        <f t="shared" si="12"/>
        <v>0</v>
      </c>
      <c r="M49" s="50">
        <f t="shared" si="12"/>
        <v>0</v>
      </c>
      <c r="N49" s="50">
        <f t="shared" si="12"/>
        <v>0</v>
      </c>
      <c r="O49" s="222">
        <f t="shared" si="12"/>
        <v>0</v>
      </c>
      <c r="P49" s="222">
        <f t="shared" si="12"/>
        <v>0</v>
      </c>
      <c r="Q49" s="221">
        <f t="shared" si="12"/>
        <v>0</v>
      </c>
      <c r="R49" s="50">
        <f t="shared" si="12"/>
        <v>0</v>
      </c>
      <c r="S49" s="50">
        <f t="shared" si="12"/>
        <v>0</v>
      </c>
      <c r="T49" s="50">
        <f t="shared" si="12"/>
        <v>0</v>
      </c>
      <c r="U49" s="50">
        <f t="shared" si="12"/>
        <v>0</v>
      </c>
      <c r="V49" s="222">
        <f t="shared" si="12"/>
        <v>0</v>
      </c>
      <c r="W49" s="221">
        <f t="shared" si="12"/>
        <v>0</v>
      </c>
      <c r="X49" s="50">
        <f t="shared" si="12"/>
        <v>0</v>
      </c>
      <c r="Y49" s="50">
        <f t="shared" si="12"/>
        <v>0</v>
      </c>
      <c r="Z49" s="50">
        <f t="shared" si="12"/>
        <v>0</v>
      </c>
      <c r="AA49" s="50">
        <f t="shared" si="12"/>
        <v>0</v>
      </c>
      <c r="AB49" s="222">
        <f t="shared" si="12"/>
        <v>0</v>
      </c>
      <c r="AC49" s="222">
        <f t="shared" si="12"/>
        <v>0</v>
      </c>
      <c r="AD49" s="50" t="e">
        <f t="shared" si="3"/>
        <v>#DIV/0!</v>
      </c>
      <c r="AE49" s="222">
        <f>AE48</f>
        <v>0</v>
      </c>
      <c r="AF49" s="50" t="e">
        <f t="shared" si="5"/>
        <v>#DIV/0!</v>
      </c>
      <c r="AG49" s="50">
        <f t="shared" si="6"/>
        <v>0</v>
      </c>
      <c r="AH49" s="50">
        <f t="shared" si="6"/>
        <v>0</v>
      </c>
      <c r="AI49" s="50">
        <f t="shared" si="7"/>
        <v>0</v>
      </c>
      <c r="AJ49" s="50">
        <f t="shared" si="7"/>
        <v>0</v>
      </c>
      <c r="AK49" s="222" t="e">
        <f t="shared" si="8"/>
        <v>#DIV/0!</v>
      </c>
      <c r="AP49" s="28"/>
      <c r="AQ49" s="28"/>
    </row>
    <row r="50" spans="1:43">
      <c r="A50" s="107">
        <v>38</v>
      </c>
      <c r="B50" s="278" t="s">
        <v>106</v>
      </c>
      <c r="C50" s="219">
        <v>0</v>
      </c>
      <c r="D50" s="115">
        <v>0</v>
      </c>
      <c r="E50" s="115">
        <v>0</v>
      </c>
      <c r="F50" s="115">
        <v>0</v>
      </c>
      <c r="G50" s="115">
        <v>0</v>
      </c>
      <c r="H50" s="220">
        <v>0</v>
      </c>
      <c r="I50" s="250">
        <f t="shared" ref="I50:I52" si="13">D50+F50+H50</f>
        <v>0</v>
      </c>
      <c r="J50" s="219">
        <v>0</v>
      </c>
      <c r="K50" s="115">
        <v>0</v>
      </c>
      <c r="L50" s="115">
        <v>0</v>
      </c>
      <c r="M50" s="115">
        <v>0</v>
      </c>
      <c r="N50" s="115">
        <v>0</v>
      </c>
      <c r="O50" s="220">
        <v>0</v>
      </c>
      <c r="P50" s="250">
        <f t="shared" ref="P50:P52" si="14">K50+M50+O50</f>
        <v>0</v>
      </c>
      <c r="Q50" s="241">
        <v>0</v>
      </c>
      <c r="R50" s="106">
        <v>0</v>
      </c>
      <c r="S50" s="106">
        <v>0</v>
      </c>
      <c r="T50" s="106">
        <v>0</v>
      </c>
      <c r="U50" s="106">
        <v>0</v>
      </c>
      <c r="V50" s="242">
        <v>0</v>
      </c>
      <c r="W50" s="235">
        <v>0</v>
      </c>
      <c r="X50" s="109">
        <v>0</v>
      </c>
      <c r="Y50" s="109">
        <v>0</v>
      </c>
      <c r="Z50" s="109">
        <v>0</v>
      </c>
      <c r="AA50" s="109">
        <v>0</v>
      </c>
      <c r="AB50" s="236">
        <v>0</v>
      </c>
      <c r="AC50" s="233">
        <f t="shared" ref="AC50:AC52" si="15">R50+T50+V50</f>
        <v>0</v>
      </c>
      <c r="AD50" s="7" t="e">
        <f t="shared" si="3"/>
        <v>#DIV/0!</v>
      </c>
      <c r="AE50" s="7">
        <f t="shared" ref="AE50:AE52" si="16">X50+Z50+AB50</f>
        <v>0</v>
      </c>
      <c r="AF50" s="7" t="e">
        <f t="shared" si="5"/>
        <v>#DIV/0!</v>
      </c>
      <c r="AG50" s="7">
        <f t="shared" si="6"/>
        <v>0</v>
      </c>
      <c r="AH50" s="7">
        <f t="shared" si="6"/>
        <v>0</v>
      </c>
      <c r="AI50" s="7">
        <f t="shared" si="7"/>
        <v>0</v>
      </c>
      <c r="AJ50" s="7">
        <f t="shared" si="7"/>
        <v>0</v>
      </c>
      <c r="AK50" s="234" t="e">
        <f t="shared" si="8"/>
        <v>#DIV/0!</v>
      </c>
      <c r="AP50" s="28"/>
      <c r="AQ50" s="28"/>
    </row>
    <row r="51" spans="1:43">
      <c r="A51" s="107">
        <v>39</v>
      </c>
      <c r="B51" s="278" t="s">
        <v>107</v>
      </c>
      <c r="C51" s="219">
        <v>0</v>
      </c>
      <c r="D51" s="115">
        <v>0</v>
      </c>
      <c r="E51" s="115">
        <v>0</v>
      </c>
      <c r="F51" s="115">
        <v>0</v>
      </c>
      <c r="G51" s="115">
        <v>0</v>
      </c>
      <c r="H51" s="220">
        <v>0</v>
      </c>
      <c r="I51" s="250">
        <f t="shared" si="13"/>
        <v>0</v>
      </c>
      <c r="J51" s="219">
        <v>0</v>
      </c>
      <c r="K51" s="115">
        <v>0</v>
      </c>
      <c r="L51" s="115">
        <v>0</v>
      </c>
      <c r="M51" s="115">
        <v>0</v>
      </c>
      <c r="N51" s="115">
        <v>0</v>
      </c>
      <c r="O51" s="220">
        <v>0</v>
      </c>
      <c r="P51" s="250">
        <f t="shared" si="14"/>
        <v>0</v>
      </c>
      <c r="Q51" s="241">
        <v>0</v>
      </c>
      <c r="R51" s="106">
        <v>0</v>
      </c>
      <c r="S51" s="106">
        <v>0</v>
      </c>
      <c r="T51" s="106">
        <v>0</v>
      </c>
      <c r="U51" s="106">
        <v>0</v>
      </c>
      <c r="V51" s="242">
        <v>0</v>
      </c>
      <c r="W51" s="235">
        <v>0</v>
      </c>
      <c r="X51" s="109">
        <v>0</v>
      </c>
      <c r="Y51" s="109">
        <v>0</v>
      </c>
      <c r="Z51" s="109">
        <v>0</v>
      </c>
      <c r="AA51" s="109">
        <v>0</v>
      </c>
      <c r="AB51" s="236">
        <v>0</v>
      </c>
      <c r="AC51" s="233">
        <f t="shared" si="15"/>
        <v>0</v>
      </c>
      <c r="AD51" s="7" t="e">
        <f t="shared" si="3"/>
        <v>#DIV/0!</v>
      </c>
      <c r="AE51" s="7">
        <f t="shared" si="16"/>
        <v>0</v>
      </c>
      <c r="AF51" s="7" t="e">
        <f t="shared" si="5"/>
        <v>#DIV/0!</v>
      </c>
      <c r="AG51" s="7">
        <f t="shared" si="6"/>
        <v>0</v>
      </c>
      <c r="AH51" s="7">
        <f t="shared" si="6"/>
        <v>0</v>
      </c>
      <c r="AI51" s="7">
        <f t="shared" si="7"/>
        <v>0</v>
      </c>
      <c r="AJ51" s="7">
        <f t="shared" si="7"/>
        <v>0</v>
      </c>
      <c r="AK51" s="234" t="e">
        <f t="shared" si="8"/>
        <v>#DIV/0!</v>
      </c>
      <c r="AP51" s="28"/>
      <c r="AQ51" s="28"/>
    </row>
    <row r="52" spans="1:43">
      <c r="A52" s="107">
        <v>40</v>
      </c>
      <c r="B52" s="278" t="s">
        <v>108</v>
      </c>
      <c r="C52" s="219">
        <v>0</v>
      </c>
      <c r="D52" s="115">
        <v>0</v>
      </c>
      <c r="E52" s="115">
        <v>0</v>
      </c>
      <c r="F52" s="115">
        <v>0</v>
      </c>
      <c r="G52" s="115">
        <v>0</v>
      </c>
      <c r="H52" s="220">
        <v>0</v>
      </c>
      <c r="I52" s="250">
        <f t="shared" si="13"/>
        <v>0</v>
      </c>
      <c r="J52" s="219">
        <v>0</v>
      </c>
      <c r="K52" s="115">
        <v>0</v>
      </c>
      <c r="L52" s="115">
        <v>0</v>
      </c>
      <c r="M52" s="115">
        <v>0</v>
      </c>
      <c r="N52" s="115">
        <v>0</v>
      </c>
      <c r="O52" s="220">
        <v>0</v>
      </c>
      <c r="P52" s="250">
        <f t="shared" si="14"/>
        <v>0</v>
      </c>
      <c r="Q52" s="241">
        <v>0</v>
      </c>
      <c r="R52" s="106">
        <v>0</v>
      </c>
      <c r="S52" s="106">
        <v>0</v>
      </c>
      <c r="T52" s="106">
        <v>0</v>
      </c>
      <c r="U52" s="106">
        <v>0</v>
      </c>
      <c r="V52" s="242">
        <v>0</v>
      </c>
      <c r="W52" s="235">
        <v>0</v>
      </c>
      <c r="X52" s="109">
        <v>0</v>
      </c>
      <c r="Y52" s="109">
        <v>0</v>
      </c>
      <c r="Z52" s="109">
        <v>0</v>
      </c>
      <c r="AA52" s="109">
        <v>0</v>
      </c>
      <c r="AB52" s="236">
        <v>0</v>
      </c>
      <c r="AC52" s="233">
        <f t="shared" si="15"/>
        <v>0</v>
      </c>
      <c r="AD52" s="7" t="e">
        <f t="shared" si="3"/>
        <v>#DIV/0!</v>
      </c>
      <c r="AE52" s="7">
        <f t="shared" si="16"/>
        <v>0</v>
      </c>
      <c r="AF52" s="7" t="e">
        <f t="shared" si="5"/>
        <v>#DIV/0!</v>
      </c>
      <c r="AG52" s="7">
        <f t="shared" si="6"/>
        <v>0</v>
      </c>
      <c r="AH52" s="7">
        <f t="shared" si="6"/>
        <v>0</v>
      </c>
      <c r="AI52" s="7">
        <f t="shared" si="7"/>
        <v>0</v>
      </c>
      <c r="AJ52" s="7">
        <f t="shared" si="7"/>
        <v>0</v>
      </c>
      <c r="AK52" s="234" t="e">
        <f t="shared" si="8"/>
        <v>#DIV/0!</v>
      </c>
      <c r="AP52" s="28"/>
      <c r="AQ52" s="28"/>
    </row>
    <row r="53" spans="1:43">
      <c r="A53" s="48"/>
      <c r="B53" s="211" t="s">
        <v>109</v>
      </c>
      <c r="C53" s="221">
        <f t="shared" ref="C53:AC53" si="17">SUM(C50:C52)</f>
        <v>0</v>
      </c>
      <c r="D53" s="50">
        <f t="shared" si="17"/>
        <v>0</v>
      </c>
      <c r="E53" s="50">
        <f t="shared" si="17"/>
        <v>0</v>
      </c>
      <c r="F53" s="50">
        <f t="shared" si="17"/>
        <v>0</v>
      </c>
      <c r="G53" s="50">
        <f t="shared" si="17"/>
        <v>0</v>
      </c>
      <c r="H53" s="222">
        <f t="shared" si="17"/>
        <v>0</v>
      </c>
      <c r="I53" s="222">
        <f t="shared" si="17"/>
        <v>0</v>
      </c>
      <c r="J53" s="221">
        <f t="shared" si="17"/>
        <v>0</v>
      </c>
      <c r="K53" s="50">
        <f t="shared" si="17"/>
        <v>0</v>
      </c>
      <c r="L53" s="50">
        <f t="shared" si="17"/>
        <v>0</v>
      </c>
      <c r="M53" s="50">
        <f t="shared" si="17"/>
        <v>0</v>
      </c>
      <c r="N53" s="50">
        <f t="shared" si="17"/>
        <v>0</v>
      </c>
      <c r="O53" s="222">
        <f t="shared" si="17"/>
        <v>0</v>
      </c>
      <c r="P53" s="222">
        <f t="shared" si="17"/>
        <v>0</v>
      </c>
      <c r="Q53" s="221">
        <f t="shared" si="17"/>
        <v>0</v>
      </c>
      <c r="R53" s="50">
        <f t="shared" si="17"/>
        <v>0</v>
      </c>
      <c r="S53" s="50">
        <f t="shared" si="17"/>
        <v>0</v>
      </c>
      <c r="T53" s="50">
        <f t="shared" si="17"/>
        <v>0</v>
      </c>
      <c r="U53" s="50">
        <f t="shared" si="17"/>
        <v>0</v>
      </c>
      <c r="V53" s="222">
        <f t="shared" si="17"/>
        <v>0</v>
      </c>
      <c r="W53" s="221">
        <f t="shared" si="17"/>
        <v>0</v>
      </c>
      <c r="X53" s="50">
        <f t="shared" si="17"/>
        <v>0</v>
      </c>
      <c r="Y53" s="50">
        <f t="shared" si="17"/>
        <v>0</v>
      </c>
      <c r="Z53" s="50">
        <f t="shared" si="17"/>
        <v>0</v>
      </c>
      <c r="AA53" s="50">
        <f t="shared" si="17"/>
        <v>0</v>
      </c>
      <c r="AB53" s="222">
        <f t="shared" si="17"/>
        <v>0</v>
      </c>
      <c r="AC53" s="222">
        <f t="shared" si="17"/>
        <v>0</v>
      </c>
      <c r="AD53" s="50" t="e">
        <f t="shared" si="3"/>
        <v>#DIV/0!</v>
      </c>
      <c r="AE53" s="222">
        <f>SUM(AE50:AE52)</f>
        <v>0</v>
      </c>
      <c r="AF53" s="50" t="e">
        <f t="shared" si="5"/>
        <v>#DIV/0!</v>
      </c>
      <c r="AG53" s="50">
        <f t="shared" si="6"/>
        <v>0</v>
      </c>
      <c r="AH53" s="50">
        <f t="shared" si="6"/>
        <v>0</v>
      </c>
      <c r="AI53" s="50">
        <f t="shared" si="7"/>
        <v>0</v>
      </c>
      <c r="AJ53" s="50">
        <f t="shared" si="7"/>
        <v>0</v>
      </c>
      <c r="AK53" s="222" t="e">
        <f t="shared" si="8"/>
        <v>#DIV/0!</v>
      </c>
      <c r="AP53" s="28"/>
      <c r="AQ53" s="28"/>
    </row>
    <row r="54" spans="1:43">
      <c r="A54" s="5">
        <v>41</v>
      </c>
      <c r="B54" s="277" t="s">
        <v>110</v>
      </c>
      <c r="C54" s="223">
        <v>0</v>
      </c>
      <c r="D54" s="121">
        <v>0</v>
      </c>
      <c r="E54" s="121">
        <v>0</v>
      </c>
      <c r="F54" s="121">
        <v>0</v>
      </c>
      <c r="G54" s="121">
        <v>0</v>
      </c>
      <c r="H54" s="224">
        <v>0</v>
      </c>
      <c r="I54" s="250">
        <f t="shared" si="0"/>
        <v>0</v>
      </c>
      <c r="J54" s="223">
        <v>0</v>
      </c>
      <c r="K54" s="121">
        <v>0</v>
      </c>
      <c r="L54" s="121">
        <v>0</v>
      </c>
      <c r="M54" s="121">
        <v>0</v>
      </c>
      <c r="N54" s="121">
        <v>0</v>
      </c>
      <c r="O54" s="224">
        <v>0</v>
      </c>
      <c r="P54" s="250">
        <f t="shared" si="1"/>
        <v>0</v>
      </c>
      <c r="Q54" s="239">
        <v>0</v>
      </c>
      <c r="R54" s="52">
        <v>0</v>
      </c>
      <c r="S54" s="52">
        <v>0</v>
      </c>
      <c r="T54" s="52">
        <v>0</v>
      </c>
      <c r="U54" s="52">
        <v>0</v>
      </c>
      <c r="V54" s="240">
        <v>0</v>
      </c>
      <c r="W54" s="243">
        <v>0</v>
      </c>
      <c r="X54" s="55">
        <v>0</v>
      </c>
      <c r="Y54" s="55">
        <v>0</v>
      </c>
      <c r="Z54" s="55">
        <v>0</v>
      </c>
      <c r="AA54" s="55">
        <v>0</v>
      </c>
      <c r="AB54" s="244">
        <v>0</v>
      </c>
      <c r="AC54" s="233">
        <f t="shared" si="2"/>
        <v>0</v>
      </c>
      <c r="AD54" s="7" t="e">
        <f t="shared" si="3"/>
        <v>#DIV/0!</v>
      </c>
      <c r="AE54" s="7">
        <f t="shared" si="4"/>
        <v>0</v>
      </c>
      <c r="AF54" s="7" t="e">
        <f t="shared" si="5"/>
        <v>#DIV/0!</v>
      </c>
      <c r="AG54" s="7">
        <f t="shared" si="6"/>
        <v>0</v>
      </c>
      <c r="AH54" s="7">
        <f t="shared" si="6"/>
        <v>0</v>
      </c>
      <c r="AI54" s="7">
        <f t="shared" si="7"/>
        <v>0</v>
      </c>
      <c r="AJ54" s="7">
        <f t="shared" si="7"/>
        <v>0</v>
      </c>
      <c r="AK54" s="234" t="e">
        <f t="shared" si="8"/>
        <v>#DIV/0!</v>
      </c>
      <c r="AP54" s="28"/>
      <c r="AQ54" s="28"/>
    </row>
    <row r="55" spans="1:43">
      <c r="A55" s="5">
        <v>42</v>
      </c>
      <c r="B55" s="277" t="s">
        <v>111</v>
      </c>
      <c r="C55" s="223">
        <v>8156</v>
      </c>
      <c r="D55" s="121">
        <v>6258</v>
      </c>
      <c r="E55" s="121">
        <v>118</v>
      </c>
      <c r="F55" s="121">
        <v>48</v>
      </c>
      <c r="G55" s="121">
        <v>634</v>
      </c>
      <c r="H55" s="224">
        <v>323</v>
      </c>
      <c r="I55" s="250">
        <f t="shared" si="0"/>
        <v>6629</v>
      </c>
      <c r="J55" s="223">
        <v>990</v>
      </c>
      <c r="K55" s="121">
        <v>718</v>
      </c>
      <c r="L55" s="121">
        <v>27</v>
      </c>
      <c r="M55" s="121">
        <v>5</v>
      </c>
      <c r="N55" s="121">
        <v>126</v>
      </c>
      <c r="O55" s="224">
        <v>35</v>
      </c>
      <c r="P55" s="250">
        <f t="shared" si="1"/>
        <v>758</v>
      </c>
      <c r="Q55" s="239">
        <v>3461</v>
      </c>
      <c r="R55" s="52">
        <v>3078.69</v>
      </c>
      <c r="S55" s="52">
        <v>3</v>
      </c>
      <c r="T55" s="52">
        <v>0.49</v>
      </c>
      <c r="U55" s="52">
        <v>4</v>
      </c>
      <c r="V55" s="240">
        <v>2.1</v>
      </c>
      <c r="W55" s="243">
        <v>296</v>
      </c>
      <c r="X55" s="55">
        <v>265.63</v>
      </c>
      <c r="Y55" s="55">
        <v>1</v>
      </c>
      <c r="Z55" s="55">
        <v>0.5</v>
      </c>
      <c r="AA55" s="55">
        <v>1</v>
      </c>
      <c r="AB55" s="244">
        <v>0.2</v>
      </c>
      <c r="AC55" s="233">
        <f t="shared" si="2"/>
        <v>3081.2799999999997</v>
      </c>
      <c r="AD55" s="7">
        <f t="shared" si="3"/>
        <v>46.481822295972243</v>
      </c>
      <c r="AE55" s="7">
        <f t="shared" si="4"/>
        <v>266.33</v>
      </c>
      <c r="AF55" s="7">
        <f t="shared" si="5"/>
        <v>35.135883905013195</v>
      </c>
      <c r="AG55" s="7">
        <f t="shared" si="6"/>
        <v>10051</v>
      </c>
      <c r="AH55" s="7">
        <f t="shared" si="6"/>
        <v>7387</v>
      </c>
      <c r="AI55" s="7">
        <f t="shared" si="7"/>
        <v>3766</v>
      </c>
      <c r="AJ55" s="7">
        <f t="shared" si="7"/>
        <v>3347.6099999999997</v>
      </c>
      <c r="AK55" s="234">
        <f t="shared" si="8"/>
        <v>45.317584946527681</v>
      </c>
      <c r="AP55" s="28"/>
      <c r="AQ55" s="28"/>
    </row>
    <row r="56" spans="1:43">
      <c r="A56" s="23" t="s">
        <v>112</v>
      </c>
      <c r="B56" s="211" t="s">
        <v>113</v>
      </c>
      <c r="C56" s="225">
        <f t="shared" ref="C56:AE56" si="18">C54+C55</f>
        <v>8156</v>
      </c>
      <c r="D56" s="105">
        <f t="shared" si="18"/>
        <v>6258</v>
      </c>
      <c r="E56" s="105">
        <f t="shared" si="18"/>
        <v>118</v>
      </c>
      <c r="F56" s="105">
        <f t="shared" si="18"/>
        <v>48</v>
      </c>
      <c r="G56" s="105">
        <f t="shared" si="18"/>
        <v>634</v>
      </c>
      <c r="H56" s="226">
        <f t="shared" si="18"/>
        <v>323</v>
      </c>
      <c r="I56" s="226">
        <f t="shared" si="18"/>
        <v>6629</v>
      </c>
      <c r="J56" s="225">
        <f t="shared" si="18"/>
        <v>990</v>
      </c>
      <c r="K56" s="105">
        <f t="shared" si="18"/>
        <v>718</v>
      </c>
      <c r="L56" s="105">
        <f t="shared" si="18"/>
        <v>27</v>
      </c>
      <c r="M56" s="105">
        <f t="shared" si="18"/>
        <v>5</v>
      </c>
      <c r="N56" s="105">
        <f t="shared" si="18"/>
        <v>126</v>
      </c>
      <c r="O56" s="226">
        <f t="shared" si="18"/>
        <v>35</v>
      </c>
      <c r="P56" s="226">
        <f t="shared" si="18"/>
        <v>758</v>
      </c>
      <c r="Q56" s="225">
        <f t="shared" si="18"/>
        <v>3461</v>
      </c>
      <c r="R56" s="105">
        <f t="shared" si="18"/>
        <v>3078.69</v>
      </c>
      <c r="S56" s="105">
        <f t="shared" si="18"/>
        <v>3</v>
      </c>
      <c r="T56" s="105">
        <f t="shared" si="18"/>
        <v>0.49</v>
      </c>
      <c r="U56" s="105">
        <f t="shared" si="18"/>
        <v>4</v>
      </c>
      <c r="V56" s="226">
        <f t="shared" si="18"/>
        <v>2.1</v>
      </c>
      <c r="W56" s="225">
        <f t="shared" si="18"/>
        <v>296</v>
      </c>
      <c r="X56" s="105">
        <f t="shared" si="18"/>
        <v>265.63</v>
      </c>
      <c r="Y56" s="105">
        <f t="shared" si="18"/>
        <v>1</v>
      </c>
      <c r="Z56" s="105">
        <f t="shared" si="18"/>
        <v>0.5</v>
      </c>
      <c r="AA56" s="105">
        <f t="shared" si="18"/>
        <v>1</v>
      </c>
      <c r="AB56" s="226">
        <f t="shared" si="18"/>
        <v>0.2</v>
      </c>
      <c r="AC56" s="226">
        <f t="shared" si="18"/>
        <v>3081.2799999999997</v>
      </c>
      <c r="AD56" s="105">
        <f t="shared" si="3"/>
        <v>46.481822295972243</v>
      </c>
      <c r="AE56" s="226">
        <f t="shared" si="18"/>
        <v>266.33</v>
      </c>
      <c r="AF56" s="105">
        <f t="shared" si="5"/>
        <v>35.135883905013195</v>
      </c>
      <c r="AG56" s="105">
        <f t="shared" si="6"/>
        <v>10051</v>
      </c>
      <c r="AH56" s="105">
        <f t="shared" si="6"/>
        <v>7387</v>
      </c>
      <c r="AI56" s="105">
        <f t="shared" si="7"/>
        <v>3766</v>
      </c>
      <c r="AJ56" s="105">
        <f t="shared" si="7"/>
        <v>3347.6099999999997</v>
      </c>
      <c r="AK56" s="226">
        <f t="shared" si="8"/>
        <v>45.317584946527681</v>
      </c>
      <c r="AP56" s="28"/>
      <c r="AQ56" s="28"/>
    </row>
    <row r="57" spans="1:43">
      <c r="A57" s="5">
        <v>43</v>
      </c>
      <c r="B57" s="277" t="s">
        <v>114</v>
      </c>
      <c r="C57" s="223">
        <v>56979</v>
      </c>
      <c r="D57" s="121">
        <v>43646</v>
      </c>
      <c r="E57" s="121">
        <v>983</v>
      </c>
      <c r="F57" s="121">
        <v>333</v>
      </c>
      <c r="G57" s="121">
        <v>5061</v>
      </c>
      <c r="H57" s="224">
        <v>2242</v>
      </c>
      <c r="I57" s="250">
        <f t="shared" si="0"/>
        <v>46221</v>
      </c>
      <c r="J57" s="223">
        <v>6448</v>
      </c>
      <c r="K57" s="126">
        <v>4699</v>
      </c>
      <c r="L57" s="126">
        <v>149</v>
      </c>
      <c r="M57" s="126">
        <v>37</v>
      </c>
      <c r="N57" s="126">
        <v>684</v>
      </c>
      <c r="O57" s="232">
        <v>242</v>
      </c>
      <c r="P57" s="250">
        <f t="shared" si="1"/>
        <v>4978</v>
      </c>
      <c r="Q57" s="243">
        <v>78807</v>
      </c>
      <c r="R57" s="55">
        <v>41510.629999999997</v>
      </c>
      <c r="S57" s="55">
        <v>0</v>
      </c>
      <c r="T57" s="55">
        <v>0</v>
      </c>
      <c r="U57" s="55">
        <v>0</v>
      </c>
      <c r="V57" s="244">
        <v>0</v>
      </c>
      <c r="W57" s="243">
        <v>1075</v>
      </c>
      <c r="X57" s="55">
        <v>533</v>
      </c>
      <c r="Y57" s="55">
        <v>0</v>
      </c>
      <c r="Z57" s="55">
        <v>0</v>
      </c>
      <c r="AA57" s="55">
        <v>0</v>
      </c>
      <c r="AB57" s="244">
        <v>0</v>
      </c>
      <c r="AC57" s="233">
        <f t="shared" si="2"/>
        <v>41510.629999999997</v>
      </c>
      <c r="AD57" s="55">
        <f t="shared" si="3"/>
        <v>89.809026200212017</v>
      </c>
      <c r="AE57" s="7">
        <f t="shared" si="4"/>
        <v>533</v>
      </c>
      <c r="AF57" s="55">
        <f t="shared" si="5"/>
        <v>10.707111289674568</v>
      </c>
      <c r="AG57" s="55">
        <f t="shared" si="6"/>
        <v>70304</v>
      </c>
      <c r="AH57" s="55">
        <f t="shared" si="6"/>
        <v>51199</v>
      </c>
      <c r="AI57" s="55">
        <f t="shared" si="7"/>
        <v>79882</v>
      </c>
      <c r="AJ57" s="55">
        <f t="shared" si="7"/>
        <v>42043.63</v>
      </c>
      <c r="AK57" s="244">
        <f t="shared" si="8"/>
        <v>82.118068712279538</v>
      </c>
      <c r="AP57" s="28"/>
      <c r="AQ57" s="28"/>
    </row>
    <row r="58" spans="1:43">
      <c r="A58" s="23" t="s">
        <v>115</v>
      </c>
      <c r="B58" s="211" t="s">
        <v>116</v>
      </c>
      <c r="C58" s="221">
        <f t="shared" ref="C58:AE58" si="19">C57</f>
        <v>56979</v>
      </c>
      <c r="D58" s="50">
        <f t="shared" si="19"/>
        <v>43646</v>
      </c>
      <c r="E58" s="50">
        <f t="shared" si="19"/>
        <v>983</v>
      </c>
      <c r="F58" s="50">
        <f t="shared" si="19"/>
        <v>333</v>
      </c>
      <c r="G58" s="50">
        <f t="shared" si="19"/>
        <v>5061</v>
      </c>
      <c r="H58" s="222">
        <f t="shared" si="19"/>
        <v>2242</v>
      </c>
      <c r="I58" s="222">
        <f t="shared" si="19"/>
        <v>46221</v>
      </c>
      <c r="J58" s="221">
        <f t="shared" si="19"/>
        <v>6448</v>
      </c>
      <c r="K58" s="50">
        <f t="shared" si="19"/>
        <v>4699</v>
      </c>
      <c r="L58" s="50">
        <f t="shared" si="19"/>
        <v>149</v>
      </c>
      <c r="M58" s="50">
        <f t="shared" si="19"/>
        <v>37</v>
      </c>
      <c r="N58" s="50">
        <f t="shared" si="19"/>
        <v>684</v>
      </c>
      <c r="O58" s="222">
        <f t="shared" si="19"/>
        <v>242</v>
      </c>
      <c r="P58" s="222">
        <f t="shared" si="19"/>
        <v>4978</v>
      </c>
      <c r="Q58" s="221">
        <f t="shared" si="19"/>
        <v>78807</v>
      </c>
      <c r="R58" s="50">
        <f t="shared" si="19"/>
        <v>41510.629999999997</v>
      </c>
      <c r="S58" s="50">
        <f t="shared" si="19"/>
        <v>0</v>
      </c>
      <c r="T58" s="50">
        <f t="shared" si="19"/>
        <v>0</v>
      </c>
      <c r="U58" s="50">
        <f t="shared" si="19"/>
        <v>0</v>
      </c>
      <c r="V58" s="222">
        <f t="shared" si="19"/>
        <v>0</v>
      </c>
      <c r="W58" s="221">
        <f t="shared" si="19"/>
        <v>1075</v>
      </c>
      <c r="X58" s="50">
        <f t="shared" si="19"/>
        <v>533</v>
      </c>
      <c r="Y58" s="50">
        <f t="shared" si="19"/>
        <v>0</v>
      </c>
      <c r="Z58" s="50">
        <f t="shared" si="19"/>
        <v>0</v>
      </c>
      <c r="AA58" s="50">
        <f t="shared" si="19"/>
        <v>0</v>
      </c>
      <c r="AB58" s="222">
        <f t="shared" si="19"/>
        <v>0</v>
      </c>
      <c r="AC58" s="222">
        <f t="shared" si="19"/>
        <v>41510.629999999997</v>
      </c>
      <c r="AD58" s="50">
        <f t="shared" si="3"/>
        <v>89.809026200212017</v>
      </c>
      <c r="AE58" s="222">
        <f t="shared" si="19"/>
        <v>533</v>
      </c>
      <c r="AF58" s="50">
        <f t="shared" si="5"/>
        <v>10.707111289674568</v>
      </c>
      <c r="AG58" s="50">
        <f t="shared" si="6"/>
        <v>70304</v>
      </c>
      <c r="AH58" s="50">
        <f t="shared" si="6"/>
        <v>51199</v>
      </c>
      <c r="AI58" s="50">
        <f t="shared" si="7"/>
        <v>79882</v>
      </c>
      <c r="AJ58" s="50">
        <f t="shared" si="7"/>
        <v>42043.63</v>
      </c>
      <c r="AK58" s="222">
        <f t="shared" si="8"/>
        <v>82.118068712279538</v>
      </c>
      <c r="AP58" s="28"/>
      <c r="AQ58" s="28"/>
    </row>
    <row r="59" spans="1:43">
      <c r="A59" s="25" t="s">
        <v>117</v>
      </c>
      <c r="B59" s="215" t="s">
        <v>118</v>
      </c>
      <c r="C59" s="227">
        <f t="shared" ref="C59:AC59" si="20">C67</f>
        <v>0</v>
      </c>
      <c r="D59" s="227">
        <f t="shared" si="20"/>
        <v>0</v>
      </c>
      <c r="E59" s="227">
        <f t="shared" si="20"/>
        <v>0</v>
      </c>
      <c r="F59" s="227">
        <f t="shared" si="20"/>
        <v>0</v>
      </c>
      <c r="G59" s="227">
        <f t="shared" si="20"/>
        <v>0</v>
      </c>
      <c r="H59" s="227">
        <f t="shared" si="20"/>
        <v>0</v>
      </c>
      <c r="I59" s="227">
        <f t="shared" si="20"/>
        <v>0</v>
      </c>
      <c r="J59" s="227">
        <f t="shared" si="20"/>
        <v>0</v>
      </c>
      <c r="K59" s="227">
        <f t="shared" si="20"/>
        <v>0</v>
      </c>
      <c r="L59" s="227">
        <f t="shared" si="20"/>
        <v>0</v>
      </c>
      <c r="M59" s="227">
        <f t="shared" si="20"/>
        <v>0</v>
      </c>
      <c r="N59" s="227">
        <f t="shared" si="20"/>
        <v>0</v>
      </c>
      <c r="O59" s="227">
        <f t="shared" si="20"/>
        <v>0</v>
      </c>
      <c r="P59" s="227">
        <f t="shared" si="20"/>
        <v>0</v>
      </c>
      <c r="Q59" s="227">
        <f t="shared" si="20"/>
        <v>0</v>
      </c>
      <c r="R59" s="227">
        <f t="shared" si="20"/>
        <v>0</v>
      </c>
      <c r="S59" s="227">
        <f t="shared" si="20"/>
        <v>0</v>
      </c>
      <c r="T59" s="227">
        <f t="shared" si="20"/>
        <v>0</v>
      </c>
      <c r="U59" s="227">
        <f t="shared" si="20"/>
        <v>0</v>
      </c>
      <c r="V59" s="227">
        <f t="shared" si="20"/>
        <v>0</v>
      </c>
      <c r="W59" s="227">
        <f t="shared" si="20"/>
        <v>0</v>
      </c>
      <c r="X59" s="227">
        <f t="shared" si="20"/>
        <v>0</v>
      </c>
      <c r="Y59" s="227">
        <f t="shared" si="20"/>
        <v>0</v>
      </c>
      <c r="Z59" s="227">
        <f t="shared" si="20"/>
        <v>0</v>
      </c>
      <c r="AA59" s="227">
        <f t="shared" si="20"/>
        <v>0</v>
      </c>
      <c r="AB59" s="227">
        <f t="shared" si="20"/>
        <v>0</v>
      </c>
      <c r="AC59" s="227">
        <f t="shared" si="20"/>
        <v>0</v>
      </c>
      <c r="AD59" s="117" t="e">
        <f t="shared" si="3"/>
        <v>#DIV/0!</v>
      </c>
      <c r="AE59" s="7">
        <f t="shared" si="4"/>
        <v>0</v>
      </c>
      <c r="AF59" s="117" t="e">
        <f t="shared" si="5"/>
        <v>#DIV/0!</v>
      </c>
      <c r="AG59" s="117">
        <f t="shared" si="6"/>
        <v>0</v>
      </c>
      <c r="AH59" s="117">
        <f t="shared" si="6"/>
        <v>0</v>
      </c>
      <c r="AI59" s="117">
        <f t="shared" si="7"/>
        <v>0</v>
      </c>
      <c r="AJ59" s="117">
        <f t="shared" si="7"/>
        <v>0</v>
      </c>
      <c r="AK59" s="228" t="e">
        <f t="shared" si="8"/>
        <v>#DIV/0!</v>
      </c>
      <c r="AP59" s="28"/>
      <c r="AQ59" s="28"/>
    </row>
    <row r="60" spans="1:43">
      <c r="A60" s="23" t="s">
        <v>119</v>
      </c>
      <c r="B60" s="211" t="s">
        <v>120</v>
      </c>
      <c r="C60" s="221">
        <f t="shared" ref="C60:AE60" si="21">C59</f>
        <v>0</v>
      </c>
      <c r="D60" s="50">
        <f t="shared" si="21"/>
        <v>0</v>
      </c>
      <c r="E60" s="50">
        <f t="shared" si="21"/>
        <v>0</v>
      </c>
      <c r="F60" s="50">
        <f t="shared" si="21"/>
        <v>0</v>
      </c>
      <c r="G60" s="50">
        <f t="shared" si="21"/>
        <v>0</v>
      </c>
      <c r="H60" s="222">
        <f t="shared" si="21"/>
        <v>0</v>
      </c>
      <c r="I60" s="222">
        <f t="shared" si="21"/>
        <v>0</v>
      </c>
      <c r="J60" s="221">
        <f t="shared" si="21"/>
        <v>0</v>
      </c>
      <c r="K60" s="50">
        <f t="shared" si="21"/>
        <v>0</v>
      </c>
      <c r="L60" s="50">
        <f t="shared" si="21"/>
        <v>0</v>
      </c>
      <c r="M60" s="50">
        <f t="shared" si="21"/>
        <v>0</v>
      </c>
      <c r="N60" s="50">
        <f t="shared" si="21"/>
        <v>0</v>
      </c>
      <c r="O60" s="222">
        <f t="shared" si="21"/>
        <v>0</v>
      </c>
      <c r="P60" s="222">
        <f t="shared" si="21"/>
        <v>0</v>
      </c>
      <c r="Q60" s="221">
        <f t="shared" si="21"/>
        <v>0</v>
      </c>
      <c r="R60" s="50">
        <f t="shared" si="21"/>
        <v>0</v>
      </c>
      <c r="S60" s="50">
        <f t="shared" si="21"/>
        <v>0</v>
      </c>
      <c r="T60" s="50">
        <f t="shared" si="21"/>
        <v>0</v>
      </c>
      <c r="U60" s="50">
        <f t="shared" si="21"/>
        <v>0</v>
      </c>
      <c r="V60" s="222">
        <f t="shared" si="21"/>
        <v>0</v>
      </c>
      <c r="W60" s="221">
        <f t="shared" si="21"/>
        <v>0</v>
      </c>
      <c r="X60" s="50">
        <f t="shared" si="21"/>
        <v>0</v>
      </c>
      <c r="Y60" s="50">
        <f t="shared" si="21"/>
        <v>0</v>
      </c>
      <c r="Z60" s="50">
        <f t="shared" si="21"/>
        <v>0</v>
      </c>
      <c r="AA60" s="50">
        <f t="shared" si="21"/>
        <v>0</v>
      </c>
      <c r="AB60" s="222">
        <f t="shared" si="21"/>
        <v>0</v>
      </c>
      <c r="AC60" s="222">
        <f t="shared" si="21"/>
        <v>0</v>
      </c>
      <c r="AD60" s="50" t="e">
        <f t="shared" si="3"/>
        <v>#DIV/0!</v>
      </c>
      <c r="AE60" s="222">
        <f t="shared" si="21"/>
        <v>0</v>
      </c>
      <c r="AF60" s="50" t="e">
        <f t="shared" si="5"/>
        <v>#DIV/0!</v>
      </c>
      <c r="AG60" s="50">
        <f t="shared" si="6"/>
        <v>0</v>
      </c>
      <c r="AH60" s="50">
        <f t="shared" si="6"/>
        <v>0</v>
      </c>
      <c r="AI60" s="50">
        <f t="shared" si="7"/>
        <v>0</v>
      </c>
      <c r="AJ60" s="50">
        <f t="shared" si="7"/>
        <v>0</v>
      </c>
      <c r="AK60" s="222" t="e">
        <f t="shared" si="8"/>
        <v>#DIV/0!</v>
      </c>
      <c r="AP60" s="28"/>
      <c r="AQ60" s="28"/>
    </row>
    <row r="61" spans="1:43">
      <c r="A61" s="49"/>
      <c r="B61" s="216" t="s">
        <v>121</v>
      </c>
      <c r="C61" s="229">
        <f>C21+C38+C47+C49+C53+C56+C58+C60</f>
        <v>94258</v>
      </c>
      <c r="D61" s="230">
        <f t="shared" ref="D61:AE61" si="22">D21+D38+D47+D49+D53+D56+D58+D60</f>
        <v>72274</v>
      </c>
      <c r="E61" s="230">
        <f t="shared" si="22"/>
        <v>1574</v>
      </c>
      <c r="F61" s="230">
        <f t="shared" si="22"/>
        <v>545</v>
      </c>
      <c r="G61" s="230">
        <f t="shared" si="22"/>
        <v>8130</v>
      </c>
      <c r="H61" s="231">
        <f t="shared" si="22"/>
        <v>3682</v>
      </c>
      <c r="I61" s="231">
        <f t="shared" si="22"/>
        <v>76501</v>
      </c>
      <c r="J61" s="229">
        <f t="shared" si="22"/>
        <v>11007</v>
      </c>
      <c r="K61" s="230">
        <f t="shared" si="22"/>
        <v>7984</v>
      </c>
      <c r="L61" s="230">
        <f t="shared" si="22"/>
        <v>313</v>
      </c>
      <c r="M61" s="230">
        <f t="shared" si="22"/>
        <v>71</v>
      </c>
      <c r="N61" s="230">
        <f t="shared" si="22"/>
        <v>1387</v>
      </c>
      <c r="O61" s="231">
        <f t="shared" si="22"/>
        <v>443</v>
      </c>
      <c r="P61" s="231">
        <f t="shared" si="22"/>
        <v>8498</v>
      </c>
      <c r="Q61" s="229">
        <f t="shared" si="22"/>
        <v>94577</v>
      </c>
      <c r="R61" s="230">
        <f t="shared" si="22"/>
        <v>56427.47</v>
      </c>
      <c r="S61" s="230">
        <f t="shared" si="22"/>
        <v>15</v>
      </c>
      <c r="T61" s="230">
        <f t="shared" si="22"/>
        <v>12.270000000000001</v>
      </c>
      <c r="U61" s="230">
        <f t="shared" si="22"/>
        <v>166</v>
      </c>
      <c r="V61" s="231">
        <f t="shared" si="22"/>
        <v>27.509999999999998</v>
      </c>
      <c r="W61" s="229">
        <f t="shared" si="22"/>
        <v>6903</v>
      </c>
      <c r="X61" s="230">
        <f t="shared" si="22"/>
        <v>8336.9599999999991</v>
      </c>
      <c r="Y61" s="230">
        <f t="shared" si="22"/>
        <v>3</v>
      </c>
      <c r="Z61" s="230">
        <f t="shared" si="22"/>
        <v>0.65</v>
      </c>
      <c r="AA61" s="230">
        <f t="shared" si="22"/>
        <v>32</v>
      </c>
      <c r="AB61" s="231">
        <f t="shared" si="22"/>
        <v>27.349999999999998</v>
      </c>
      <c r="AC61" s="231">
        <f t="shared" si="22"/>
        <v>56467.25</v>
      </c>
      <c r="AD61" s="230">
        <f t="shared" si="3"/>
        <v>73.812433824394446</v>
      </c>
      <c r="AE61" s="231">
        <f t="shared" si="22"/>
        <v>6258.2196551724128</v>
      </c>
      <c r="AF61" s="230">
        <f t="shared" si="5"/>
        <v>98.434455165921392</v>
      </c>
      <c r="AG61" s="230">
        <f t="shared" si="6"/>
        <v>116669</v>
      </c>
      <c r="AH61" s="230">
        <f t="shared" si="6"/>
        <v>84999</v>
      </c>
      <c r="AI61" s="230">
        <f t="shared" si="7"/>
        <v>101696</v>
      </c>
      <c r="AJ61" s="230">
        <f t="shared" si="7"/>
        <v>64832.21</v>
      </c>
      <c r="AK61" s="231">
        <f t="shared" si="8"/>
        <v>76.274085577477379</v>
      </c>
      <c r="AP61" s="28"/>
      <c r="AQ61" s="28"/>
    </row>
    <row r="62" spans="1:43">
      <c r="A62" s="11"/>
      <c r="B62" s="11"/>
      <c r="C62" s="12"/>
      <c r="D62" s="12"/>
      <c r="E62" s="12"/>
      <c r="F62" s="12"/>
      <c r="G62" s="12"/>
      <c r="H62" s="12"/>
      <c r="I62" s="12"/>
      <c r="J62" s="12"/>
      <c r="K62" s="12"/>
      <c r="L62" s="12"/>
      <c r="M62" s="12"/>
      <c r="N62" s="12"/>
      <c r="O62" s="12"/>
      <c r="P62" s="12"/>
      <c r="Q62" s="12"/>
      <c r="R62" s="12"/>
      <c r="S62" s="12"/>
      <c r="T62" s="12"/>
      <c r="U62" s="12"/>
      <c r="V62" s="12"/>
      <c r="W62" s="12"/>
      <c r="X62" s="12"/>
      <c r="Y62" s="12"/>
      <c r="Z62" s="12"/>
      <c r="AA62" s="12"/>
      <c r="AB62" s="12"/>
      <c r="AC62" s="12"/>
      <c r="AD62" s="12"/>
      <c r="AE62" s="12"/>
      <c r="AF62" s="12"/>
      <c r="AG62" s="12"/>
      <c r="AH62" s="12"/>
      <c r="AI62" s="12"/>
      <c r="AJ62" s="12"/>
      <c r="AK62" s="12"/>
    </row>
    <row r="63" spans="1:43">
      <c r="A63" s="397" t="s">
        <v>118</v>
      </c>
      <c r="B63" s="397"/>
      <c r="C63" s="397"/>
      <c r="D63" s="397"/>
      <c r="E63" s="397"/>
      <c r="F63" s="397"/>
      <c r="G63" s="397"/>
      <c r="H63" s="397"/>
      <c r="I63" s="397"/>
      <c r="J63" s="397"/>
      <c r="K63" s="397"/>
      <c r="L63" s="397"/>
      <c r="M63" s="397"/>
      <c r="N63" s="397"/>
      <c r="O63" s="397"/>
      <c r="P63" s="397"/>
      <c r="Q63" s="397"/>
      <c r="R63" s="397"/>
      <c r="S63" s="397"/>
      <c r="T63" s="397"/>
      <c r="U63" s="397"/>
      <c r="V63" s="397"/>
      <c r="W63" s="397"/>
      <c r="X63" s="397"/>
      <c r="Y63" s="397"/>
      <c r="Z63" s="397"/>
      <c r="AA63" s="397"/>
      <c r="AB63" s="397"/>
      <c r="AC63" s="397"/>
      <c r="AD63" s="397"/>
      <c r="AE63" s="397"/>
      <c r="AF63" s="397"/>
      <c r="AG63" s="397"/>
      <c r="AH63" s="397"/>
      <c r="AI63" s="397"/>
      <c r="AJ63" s="397"/>
      <c r="AK63" s="397"/>
    </row>
    <row r="64" spans="1:43" ht="15">
      <c r="A64" s="13">
        <v>44</v>
      </c>
      <c r="B64" s="206" t="s">
        <v>122</v>
      </c>
      <c r="C64" s="43"/>
      <c r="D64" s="43"/>
      <c r="E64" s="43"/>
      <c r="F64" s="43"/>
      <c r="G64" s="43"/>
      <c r="H64" s="43"/>
      <c r="I64" s="253">
        <f t="shared" ref="I64:I66" si="23">D64+F64+H64</f>
        <v>0</v>
      </c>
      <c r="J64" s="43"/>
      <c r="K64" s="43"/>
      <c r="L64" s="43"/>
      <c r="M64" s="43"/>
      <c r="N64" s="43"/>
      <c r="O64" s="43"/>
      <c r="P64" s="253">
        <f t="shared" ref="P64:P66" si="24">K64+M64+O64</f>
        <v>0</v>
      </c>
      <c r="Q64" s="43"/>
      <c r="R64" s="43"/>
      <c r="S64" s="43"/>
      <c r="T64" s="43"/>
      <c r="U64" s="43"/>
      <c r="V64" s="43"/>
      <c r="W64" s="43"/>
      <c r="X64" s="43"/>
      <c r="Y64" s="43"/>
      <c r="Z64" s="43"/>
      <c r="AA64" s="43"/>
      <c r="AB64" s="43"/>
      <c r="AC64" s="233">
        <f t="shared" ref="AC64:AC66" si="25">R64+T64+V64</f>
        <v>0</v>
      </c>
      <c r="AD64" s="7" t="e">
        <f t="shared" ref="AD64:AD67" si="26">(R64+T64+V64)/(D64+F64+H64)*100</f>
        <v>#DIV/0!</v>
      </c>
      <c r="AE64" s="7">
        <f t="shared" ref="AE64:AE66" si="27">X64+Z64+AB64</f>
        <v>0</v>
      </c>
      <c r="AF64" s="7" t="e">
        <f t="shared" ref="AF64:AF67" si="28">(X64+Z64+AB64)/(K64+M64+O64)*100</f>
        <v>#DIV/0!</v>
      </c>
      <c r="AG64" s="7">
        <f t="shared" ref="AG64:AG67" si="29">C64+E64+G64+J64+L64+N64</f>
        <v>0</v>
      </c>
      <c r="AH64" s="7">
        <f t="shared" ref="AH64:AH67" si="30">D64+F64+H64+K64+M64+O64</f>
        <v>0</v>
      </c>
      <c r="AI64" s="7">
        <f t="shared" ref="AI64:AI67" si="31">Q64+S64+U64+W64+Y64+AA64</f>
        <v>0</v>
      </c>
      <c r="AJ64" s="7">
        <f t="shared" ref="AJ64:AJ67" si="32">R64+T64+V64+X64+Z64+AB64</f>
        <v>0</v>
      </c>
      <c r="AK64" s="7" t="e">
        <f t="shared" ref="AK64:AK67" si="33">AJ64/AH64*100</f>
        <v>#DIV/0!</v>
      </c>
    </row>
    <row r="65" spans="1:37" ht="15">
      <c r="A65" s="13">
        <v>45</v>
      </c>
      <c r="B65" s="206" t="s">
        <v>123</v>
      </c>
      <c r="C65" s="43"/>
      <c r="D65" s="43"/>
      <c r="E65" s="43"/>
      <c r="F65" s="43"/>
      <c r="G65" s="43"/>
      <c r="H65" s="43"/>
      <c r="I65" s="253">
        <f t="shared" si="23"/>
        <v>0</v>
      </c>
      <c r="J65" s="43"/>
      <c r="K65" s="43"/>
      <c r="L65" s="43"/>
      <c r="M65" s="43"/>
      <c r="N65" s="43"/>
      <c r="O65" s="43"/>
      <c r="P65" s="253">
        <f t="shared" si="24"/>
        <v>0</v>
      </c>
      <c r="Q65" s="43"/>
      <c r="R65" s="43"/>
      <c r="S65" s="43"/>
      <c r="T65" s="43"/>
      <c r="U65" s="43"/>
      <c r="V65" s="43"/>
      <c r="W65" s="43"/>
      <c r="X65" s="43"/>
      <c r="Y65" s="43"/>
      <c r="Z65" s="43"/>
      <c r="AA65" s="43"/>
      <c r="AB65" s="43"/>
      <c r="AC65" s="233">
        <f t="shared" si="25"/>
        <v>0</v>
      </c>
      <c r="AD65" s="7" t="e">
        <f t="shared" si="26"/>
        <v>#DIV/0!</v>
      </c>
      <c r="AE65" s="7">
        <f t="shared" si="27"/>
        <v>0</v>
      </c>
      <c r="AF65" s="7" t="e">
        <f t="shared" si="28"/>
        <v>#DIV/0!</v>
      </c>
      <c r="AG65" s="7">
        <f t="shared" si="29"/>
        <v>0</v>
      </c>
      <c r="AH65" s="7">
        <f t="shared" si="30"/>
        <v>0</v>
      </c>
      <c r="AI65" s="7">
        <f t="shared" si="31"/>
        <v>0</v>
      </c>
      <c r="AJ65" s="7">
        <f t="shared" si="32"/>
        <v>0</v>
      </c>
      <c r="AK65" s="7" t="e">
        <f t="shared" si="33"/>
        <v>#DIV/0!</v>
      </c>
    </row>
    <row r="66" spans="1:37" ht="15">
      <c r="A66" s="13">
        <v>46</v>
      </c>
      <c r="B66" s="206" t="s">
        <v>124</v>
      </c>
      <c r="C66" s="43"/>
      <c r="D66" s="43"/>
      <c r="E66" s="43"/>
      <c r="F66" s="43"/>
      <c r="G66" s="43"/>
      <c r="H66" s="43"/>
      <c r="I66" s="253">
        <f t="shared" si="23"/>
        <v>0</v>
      </c>
      <c r="J66" s="43"/>
      <c r="K66" s="43"/>
      <c r="L66" s="43"/>
      <c r="M66" s="43"/>
      <c r="N66" s="43"/>
      <c r="O66" s="43"/>
      <c r="P66" s="253">
        <f t="shared" si="24"/>
        <v>0</v>
      </c>
      <c r="Q66" s="43"/>
      <c r="R66" s="43"/>
      <c r="S66" s="43"/>
      <c r="T66" s="43"/>
      <c r="U66" s="43"/>
      <c r="V66" s="43"/>
      <c r="W66" s="43"/>
      <c r="X66" s="43"/>
      <c r="Y66" s="43"/>
      <c r="Z66" s="43"/>
      <c r="AA66" s="43"/>
      <c r="AB66" s="43"/>
      <c r="AC66" s="233">
        <f t="shared" si="25"/>
        <v>0</v>
      </c>
      <c r="AD66" s="7" t="e">
        <f t="shared" si="26"/>
        <v>#DIV/0!</v>
      </c>
      <c r="AE66" s="7">
        <f t="shared" si="27"/>
        <v>0</v>
      </c>
      <c r="AF66" s="7" t="e">
        <f t="shared" si="28"/>
        <v>#DIV/0!</v>
      </c>
      <c r="AG66" s="7">
        <f t="shared" si="29"/>
        <v>0</v>
      </c>
      <c r="AH66" s="7">
        <f t="shared" si="30"/>
        <v>0</v>
      </c>
      <c r="AI66" s="7">
        <f t="shared" si="31"/>
        <v>0</v>
      </c>
      <c r="AJ66" s="7">
        <f t="shared" si="32"/>
        <v>0</v>
      </c>
      <c r="AK66" s="7" t="e">
        <f t="shared" si="33"/>
        <v>#DIV/0!</v>
      </c>
    </row>
    <row r="67" spans="1:37">
      <c r="A67" s="14"/>
      <c r="B67" s="18" t="s">
        <v>10</v>
      </c>
      <c r="C67" s="9">
        <f>SUM(C64:C66)</f>
        <v>0</v>
      </c>
      <c r="D67" s="9">
        <f t="shared" ref="D67:AE67" si="34">SUM(D64:D66)</f>
        <v>0</v>
      </c>
      <c r="E67" s="9">
        <f t="shared" si="34"/>
        <v>0</v>
      </c>
      <c r="F67" s="9">
        <f t="shared" si="34"/>
        <v>0</v>
      </c>
      <c r="G67" s="9">
        <f t="shared" si="34"/>
        <v>0</v>
      </c>
      <c r="H67" s="9">
        <f t="shared" si="34"/>
        <v>0</v>
      </c>
      <c r="I67" s="9">
        <f t="shared" si="34"/>
        <v>0</v>
      </c>
      <c r="J67" s="9">
        <f t="shared" si="34"/>
        <v>0</v>
      </c>
      <c r="K67" s="9">
        <f t="shared" si="34"/>
        <v>0</v>
      </c>
      <c r="L67" s="9">
        <f t="shared" si="34"/>
        <v>0</v>
      </c>
      <c r="M67" s="9">
        <f t="shared" si="34"/>
        <v>0</v>
      </c>
      <c r="N67" s="9">
        <f t="shared" si="34"/>
        <v>0</v>
      </c>
      <c r="O67" s="9">
        <f t="shared" si="34"/>
        <v>0</v>
      </c>
      <c r="P67" s="9">
        <f t="shared" si="34"/>
        <v>0</v>
      </c>
      <c r="Q67" s="9">
        <f t="shared" si="34"/>
        <v>0</v>
      </c>
      <c r="R67" s="9">
        <f t="shared" si="34"/>
        <v>0</v>
      </c>
      <c r="S67" s="9">
        <f t="shared" si="34"/>
        <v>0</v>
      </c>
      <c r="T67" s="9">
        <f t="shared" si="34"/>
        <v>0</v>
      </c>
      <c r="U67" s="9">
        <f t="shared" si="34"/>
        <v>0</v>
      </c>
      <c r="V67" s="9">
        <f t="shared" si="34"/>
        <v>0</v>
      </c>
      <c r="W67" s="9">
        <f t="shared" si="34"/>
        <v>0</v>
      </c>
      <c r="X67" s="9">
        <f t="shared" si="34"/>
        <v>0</v>
      </c>
      <c r="Y67" s="9">
        <f t="shared" si="34"/>
        <v>0</v>
      </c>
      <c r="Z67" s="9">
        <f t="shared" si="34"/>
        <v>0</v>
      </c>
      <c r="AA67" s="9">
        <f t="shared" si="34"/>
        <v>0</v>
      </c>
      <c r="AB67" s="9">
        <f t="shared" si="34"/>
        <v>0</v>
      </c>
      <c r="AC67" s="9">
        <f t="shared" si="34"/>
        <v>0</v>
      </c>
      <c r="AD67" s="9" t="e">
        <f t="shared" si="26"/>
        <v>#DIV/0!</v>
      </c>
      <c r="AE67" s="9">
        <f t="shared" si="34"/>
        <v>0</v>
      </c>
      <c r="AF67" s="9" t="e">
        <f t="shared" si="28"/>
        <v>#DIV/0!</v>
      </c>
      <c r="AG67" s="9">
        <f t="shared" si="29"/>
        <v>0</v>
      </c>
      <c r="AH67" s="9">
        <f t="shared" si="30"/>
        <v>0</v>
      </c>
      <c r="AI67" s="9">
        <f t="shared" si="31"/>
        <v>0</v>
      </c>
      <c r="AJ67" s="9">
        <f t="shared" si="32"/>
        <v>0</v>
      </c>
      <c r="AK67" s="9" t="e">
        <f t="shared" si="33"/>
        <v>#DIV/0!</v>
      </c>
    </row>
    <row r="69" spans="1:37">
      <c r="C69" s="125"/>
      <c r="D69" s="125"/>
      <c r="E69" s="125"/>
      <c r="F69" s="125"/>
      <c r="G69" s="125"/>
      <c r="H69" s="125"/>
      <c r="I69" s="125"/>
      <c r="J69" s="125"/>
      <c r="K69" s="125"/>
      <c r="L69" s="203"/>
      <c r="M69" s="203"/>
      <c r="N69" s="203"/>
      <c r="O69" s="203"/>
      <c r="P69" s="203"/>
    </row>
    <row r="70" spans="1:37"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AG70" s="28"/>
      <c r="AH70" s="28"/>
    </row>
    <row r="71" spans="1:37"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</row>
  </sheetData>
  <mergeCells count="32">
    <mergeCell ref="A63:AK63"/>
    <mergeCell ref="AG5:AK5"/>
    <mergeCell ref="A5:A8"/>
    <mergeCell ref="B5:B8"/>
    <mergeCell ref="AK6:AK8"/>
    <mergeCell ref="C7:D7"/>
    <mergeCell ref="AI6:AJ7"/>
    <mergeCell ref="C5:O5"/>
    <mergeCell ref="Q5:AB5"/>
    <mergeCell ref="C6:I6"/>
    <mergeCell ref="J6:P6"/>
    <mergeCell ref="AC5:AF5"/>
    <mergeCell ref="AC6:AD7"/>
    <mergeCell ref="AE6:AF7"/>
    <mergeCell ref="AG6:AH7"/>
    <mergeCell ref="U7:V7"/>
    <mergeCell ref="A1:AK1"/>
    <mergeCell ref="A2:AK2"/>
    <mergeCell ref="A3:AK3"/>
    <mergeCell ref="AG4:AK4"/>
    <mergeCell ref="E7:F7"/>
    <mergeCell ref="G7:H7"/>
    <mergeCell ref="J7:K7"/>
    <mergeCell ref="L7:M7"/>
    <mergeCell ref="N7:O7"/>
    <mergeCell ref="Q6:V6"/>
    <mergeCell ref="W6:AB6"/>
    <mergeCell ref="Q7:R7"/>
    <mergeCell ref="S7:T7"/>
    <mergeCell ref="W7:X7"/>
    <mergeCell ref="Y7:Z7"/>
    <mergeCell ref="AA7:AB7"/>
  </mergeCells>
  <phoneticPr fontId="3" type="noConversion"/>
  <conditionalFormatting sqref="AP9:AQ61">
    <cfRule type="cellIs" dxfId="22" priority="1" stopIfTrue="1" operator="lessThan">
      <formula>0</formula>
    </cfRule>
  </conditionalFormatting>
  <dataValidations count="3">
    <dataValidation type="whole" allowBlank="1" showInputMessage="1" showErrorMessage="1" sqref="C69:P69 C21:AC21 W13:AB13 Q57 C47:AC47 C53:AC53 W22:AB28 W30:AB35 W39:AB46 C38:AC38 Q9:V20 Q22:V37 Q48:AB48 Q50:AB52 W57:AB57 Q54:AB55 C49:AC49 Q39:R46 AE47 AE49 AE53">
      <formula1>0</formula1>
      <formula2>99999999999999900000</formula2>
    </dataValidation>
    <dataValidation type="whole" allowBlank="1" showInputMessage="1" showErrorMessage="1" sqref="J22:O22 J27:O30 J57 C22:H22 C35:H37 C27:H30 C57:H57 J35:O37">
      <formula1>0</formula1>
      <formula2>9999999999</formula2>
    </dataValidation>
    <dataValidation type="decimal" allowBlank="1" showInputMessage="1" showErrorMessage="1" sqref="J39:O46 J48:O48 J54:O55 S39:V46 C39:H46 C48:H48 C54:H55 K57:O57">
      <formula1>0</formula1>
      <formula2>9999999999</formula2>
    </dataValidation>
  </dataValidations>
  <printOptions horizontalCentered="1" verticalCentered="1"/>
  <pageMargins left="0.5" right="0.5" top="0.5" bottom="0.5" header="0.5" footer="0.5"/>
  <pageSetup paperSize="9" scale="80" orientation="landscape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tabColor theme="0"/>
  </sheetPr>
  <dimension ref="A1:AQ70"/>
  <sheetViews>
    <sheetView zoomScale="85" zoomScaleNormal="85" workbookViewId="0">
      <pane xSplit="2" ySplit="8" topLeftCell="C42" activePane="bottomRight" state="frozen"/>
      <selection activeCell="AC5" sqref="AC5:AF5"/>
      <selection pane="topRight" activeCell="AC5" sqref="AC5:AF5"/>
      <selection pane="bottomLeft" activeCell="AC5" sqref="AC5:AF5"/>
      <selection pane="bottomRight" activeCell="I58" sqref="I58"/>
    </sheetView>
  </sheetViews>
  <sheetFormatPr defaultRowHeight="12.75"/>
  <cols>
    <col min="1" max="1" width="5.7109375" style="27" customWidth="1"/>
    <col min="2" max="2" width="16.28515625" style="27" customWidth="1"/>
    <col min="3" max="37" width="7.7109375" style="27" customWidth="1"/>
    <col min="38" max="38" width="9.140625" style="27" customWidth="1"/>
    <col min="39" max="16384" width="9.140625" style="27"/>
  </cols>
  <sheetData>
    <row r="1" spans="1:43" ht="20.25">
      <c r="A1" s="344" t="s">
        <v>254</v>
      </c>
      <c r="B1" s="344"/>
      <c r="C1" s="344"/>
      <c r="D1" s="344"/>
      <c r="E1" s="344"/>
      <c r="F1" s="344"/>
      <c r="G1" s="344"/>
      <c r="H1" s="344"/>
      <c r="I1" s="344"/>
      <c r="J1" s="344"/>
      <c r="K1" s="344"/>
      <c r="L1" s="344"/>
      <c r="M1" s="344"/>
      <c r="N1" s="344"/>
      <c r="O1" s="344"/>
      <c r="P1" s="344"/>
      <c r="Q1" s="344"/>
      <c r="R1" s="344"/>
      <c r="S1" s="344"/>
      <c r="T1" s="344"/>
      <c r="U1" s="344"/>
      <c r="V1" s="344"/>
      <c r="W1" s="344"/>
      <c r="X1" s="344"/>
      <c r="Y1" s="344"/>
      <c r="Z1" s="344"/>
      <c r="AA1" s="344"/>
      <c r="AB1" s="344"/>
      <c r="AC1" s="344"/>
      <c r="AD1" s="344"/>
      <c r="AE1" s="344"/>
      <c r="AF1" s="344"/>
      <c r="AG1" s="344"/>
      <c r="AH1" s="344"/>
      <c r="AI1" s="344"/>
      <c r="AJ1" s="344"/>
      <c r="AK1" s="344"/>
    </row>
    <row r="2" spans="1:43">
      <c r="A2" s="345"/>
      <c r="B2" s="345"/>
      <c r="C2" s="345"/>
      <c r="D2" s="345"/>
      <c r="E2" s="345"/>
      <c r="F2" s="345"/>
      <c r="G2" s="345"/>
      <c r="H2" s="345"/>
      <c r="I2" s="345"/>
      <c r="J2" s="345"/>
      <c r="K2" s="345"/>
      <c r="L2" s="345"/>
      <c r="M2" s="345"/>
      <c r="N2" s="345"/>
      <c r="O2" s="345"/>
      <c r="P2" s="345"/>
      <c r="Q2" s="345"/>
      <c r="R2" s="345"/>
      <c r="S2" s="345"/>
      <c r="T2" s="345"/>
      <c r="U2" s="345"/>
      <c r="V2" s="345"/>
      <c r="W2" s="345"/>
      <c r="X2" s="345"/>
      <c r="Y2" s="345"/>
      <c r="Z2" s="345"/>
      <c r="AA2" s="345"/>
      <c r="AB2" s="345"/>
      <c r="AC2" s="345"/>
      <c r="AD2" s="345"/>
      <c r="AE2" s="345"/>
      <c r="AF2" s="345"/>
      <c r="AG2" s="345"/>
      <c r="AH2" s="345"/>
      <c r="AI2" s="345"/>
      <c r="AJ2" s="345"/>
      <c r="AK2" s="345"/>
    </row>
    <row r="3" spans="1:43" ht="15.75">
      <c r="A3" s="346" t="str">
        <f>Sheet1!B2</f>
        <v>Disbursements under  KCC Loans  ( 2023 - 24 ) -  Position as of 31.03.2024</v>
      </c>
      <c r="B3" s="346"/>
      <c r="C3" s="346"/>
      <c r="D3" s="346"/>
      <c r="E3" s="346"/>
      <c r="F3" s="346"/>
      <c r="G3" s="346"/>
      <c r="H3" s="346"/>
      <c r="I3" s="346"/>
      <c r="J3" s="346"/>
      <c r="K3" s="346"/>
      <c r="L3" s="346"/>
      <c r="M3" s="346"/>
      <c r="N3" s="346"/>
      <c r="O3" s="346"/>
      <c r="P3" s="346"/>
      <c r="Q3" s="346"/>
      <c r="R3" s="346"/>
      <c r="S3" s="346"/>
      <c r="T3" s="346"/>
      <c r="U3" s="346"/>
      <c r="V3" s="346"/>
      <c r="W3" s="346"/>
      <c r="X3" s="346"/>
      <c r="Y3" s="346"/>
      <c r="Z3" s="346"/>
      <c r="AA3" s="346"/>
      <c r="AB3" s="346"/>
      <c r="AC3" s="346"/>
      <c r="AD3" s="346"/>
      <c r="AE3" s="346"/>
      <c r="AF3" s="346"/>
      <c r="AG3" s="346"/>
      <c r="AH3" s="346"/>
      <c r="AI3" s="346"/>
      <c r="AJ3" s="346"/>
      <c r="AK3" s="346"/>
    </row>
    <row r="4" spans="1:43">
      <c r="A4" s="3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47" t="s">
        <v>63</v>
      </c>
      <c r="AH4" s="347"/>
      <c r="AI4" s="347"/>
      <c r="AJ4" s="347"/>
      <c r="AK4" s="347"/>
    </row>
    <row r="5" spans="1:43" ht="27.75" customHeight="1">
      <c r="A5" s="350" t="s">
        <v>7</v>
      </c>
      <c r="B5" s="350" t="s">
        <v>64</v>
      </c>
      <c r="C5" s="391" t="s">
        <v>244</v>
      </c>
      <c r="D5" s="392"/>
      <c r="E5" s="392"/>
      <c r="F5" s="392"/>
      <c r="G5" s="392"/>
      <c r="H5" s="392"/>
      <c r="I5" s="392"/>
      <c r="J5" s="392"/>
      <c r="K5" s="392"/>
      <c r="L5" s="392"/>
      <c r="M5" s="392"/>
      <c r="N5" s="392"/>
      <c r="O5" s="393"/>
      <c r="P5" s="193"/>
      <c r="Q5" s="391" t="s">
        <v>245</v>
      </c>
      <c r="R5" s="392"/>
      <c r="S5" s="392"/>
      <c r="T5" s="392"/>
      <c r="U5" s="392"/>
      <c r="V5" s="392"/>
      <c r="W5" s="392"/>
      <c r="X5" s="392"/>
      <c r="Y5" s="392"/>
      <c r="Z5" s="392"/>
      <c r="AA5" s="392"/>
      <c r="AB5" s="393"/>
      <c r="AC5" s="353" t="s">
        <v>9</v>
      </c>
      <c r="AD5" s="354"/>
      <c r="AE5" s="354"/>
      <c r="AF5" s="355"/>
      <c r="AG5" s="350" t="s">
        <v>10</v>
      </c>
      <c r="AH5" s="350"/>
      <c r="AI5" s="350"/>
      <c r="AJ5" s="350"/>
      <c r="AK5" s="350"/>
    </row>
    <row r="6" spans="1:43">
      <c r="A6" s="351"/>
      <c r="B6" s="389"/>
      <c r="C6" s="375" t="s">
        <v>11</v>
      </c>
      <c r="D6" s="376"/>
      <c r="E6" s="376"/>
      <c r="F6" s="376"/>
      <c r="G6" s="376"/>
      <c r="H6" s="376"/>
      <c r="I6" s="377"/>
      <c r="J6" s="371" t="s">
        <v>12</v>
      </c>
      <c r="K6" s="372"/>
      <c r="L6" s="372"/>
      <c r="M6" s="372"/>
      <c r="N6" s="372"/>
      <c r="O6" s="372"/>
      <c r="P6" s="373"/>
      <c r="Q6" s="375" t="s">
        <v>11</v>
      </c>
      <c r="R6" s="376"/>
      <c r="S6" s="376"/>
      <c r="T6" s="376"/>
      <c r="U6" s="376"/>
      <c r="V6" s="377"/>
      <c r="W6" s="394" t="s">
        <v>12</v>
      </c>
      <c r="X6" s="395"/>
      <c r="Y6" s="395"/>
      <c r="Z6" s="395"/>
      <c r="AA6" s="395"/>
      <c r="AB6" s="396"/>
      <c r="AC6" s="385" t="s">
        <v>11</v>
      </c>
      <c r="AD6" s="386"/>
      <c r="AE6" s="388" t="s">
        <v>12</v>
      </c>
      <c r="AF6" s="386"/>
      <c r="AG6" s="388" t="s">
        <v>13</v>
      </c>
      <c r="AH6" s="386"/>
      <c r="AI6" s="388" t="s">
        <v>14</v>
      </c>
      <c r="AJ6" s="386"/>
      <c r="AK6" s="398" t="s">
        <v>15</v>
      </c>
    </row>
    <row r="7" spans="1:43" ht="12.75" customHeight="1">
      <c r="A7" s="351"/>
      <c r="B7" s="389"/>
      <c r="C7" s="367" t="s">
        <v>16</v>
      </c>
      <c r="D7" s="368"/>
      <c r="E7" s="369" t="s">
        <v>17</v>
      </c>
      <c r="F7" s="368"/>
      <c r="G7" s="369" t="s">
        <v>18</v>
      </c>
      <c r="H7" s="370"/>
      <c r="I7" s="249" t="s">
        <v>10</v>
      </c>
      <c r="J7" s="362" t="s">
        <v>19</v>
      </c>
      <c r="K7" s="363"/>
      <c r="L7" s="364" t="s">
        <v>17</v>
      </c>
      <c r="M7" s="363"/>
      <c r="N7" s="364" t="s">
        <v>18</v>
      </c>
      <c r="O7" s="374"/>
      <c r="P7" s="258" t="s">
        <v>10</v>
      </c>
      <c r="Q7" s="367" t="s">
        <v>19</v>
      </c>
      <c r="R7" s="368"/>
      <c r="S7" s="369" t="s">
        <v>17</v>
      </c>
      <c r="T7" s="368"/>
      <c r="U7" s="369" t="s">
        <v>18</v>
      </c>
      <c r="V7" s="370"/>
      <c r="W7" s="362" t="s">
        <v>16</v>
      </c>
      <c r="X7" s="363"/>
      <c r="Y7" s="364" t="s">
        <v>17</v>
      </c>
      <c r="Z7" s="363"/>
      <c r="AA7" s="364" t="s">
        <v>18</v>
      </c>
      <c r="AB7" s="374"/>
      <c r="AC7" s="387"/>
      <c r="AD7" s="381"/>
      <c r="AE7" s="380"/>
      <c r="AF7" s="381"/>
      <c r="AG7" s="380"/>
      <c r="AH7" s="381"/>
      <c r="AI7" s="380"/>
      <c r="AJ7" s="381"/>
      <c r="AK7" s="399"/>
    </row>
    <row r="8" spans="1:43">
      <c r="A8" s="352"/>
      <c r="B8" s="390"/>
      <c r="C8" s="217" t="s">
        <v>20</v>
      </c>
      <c r="D8" s="119" t="s">
        <v>21</v>
      </c>
      <c r="E8" s="119" t="s">
        <v>20</v>
      </c>
      <c r="F8" s="119" t="s">
        <v>21</v>
      </c>
      <c r="G8" s="119" t="s">
        <v>20</v>
      </c>
      <c r="H8" s="218" t="s">
        <v>21</v>
      </c>
      <c r="I8" s="218" t="s">
        <v>21</v>
      </c>
      <c r="J8" s="237" t="s">
        <v>20</v>
      </c>
      <c r="K8" s="204" t="s">
        <v>21</v>
      </c>
      <c r="L8" s="204" t="s">
        <v>20</v>
      </c>
      <c r="M8" s="204" t="s">
        <v>21</v>
      </c>
      <c r="N8" s="204" t="s">
        <v>20</v>
      </c>
      <c r="O8" s="238" t="s">
        <v>21</v>
      </c>
      <c r="P8" s="258" t="s">
        <v>21</v>
      </c>
      <c r="Q8" s="217" t="s">
        <v>20</v>
      </c>
      <c r="R8" s="119" t="s">
        <v>21</v>
      </c>
      <c r="S8" s="119" t="s">
        <v>20</v>
      </c>
      <c r="T8" s="119" t="s">
        <v>21</v>
      </c>
      <c r="U8" s="119" t="s">
        <v>20</v>
      </c>
      <c r="V8" s="218" t="s">
        <v>21</v>
      </c>
      <c r="W8" s="247" t="s">
        <v>20</v>
      </c>
      <c r="X8" s="205" t="s">
        <v>21</v>
      </c>
      <c r="Y8" s="205" t="s">
        <v>20</v>
      </c>
      <c r="Z8" s="205" t="s">
        <v>21</v>
      </c>
      <c r="AA8" s="205" t="s">
        <v>20</v>
      </c>
      <c r="AB8" s="248" t="s">
        <v>21</v>
      </c>
      <c r="AC8" s="217" t="s">
        <v>21</v>
      </c>
      <c r="AD8" s="119" t="s">
        <v>15</v>
      </c>
      <c r="AE8" s="217" t="s">
        <v>21</v>
      </c>
      <c r="AF8" s="119" t="s">
        <v>15</v>
      </c>
      <c r="AG8" s="119" t="s">
        <v>20</v>
      </c>
      <c r="AH8" s="119" t="s">
        <v>21</v>
      </c>
      <c r="AI8" s="119" t="s">
        <v>20</v>
      </c>
      <c r="AJ8" s="119" t="s">
        <v>21</v>
      </c>
      <c r="AK8" s="400"/>
    </row>
    <row r="9" spans="1:43">
      <c r="A9" s="5">
        <v>1</v>
      </c>
      <c r="B9" s="279" t="s">
        <v>65</v>
      </c>
      <c r="C9" s="219">
        <v>1479</v>
      </c>
      <c r="D9" s="219">
        <v>1690.34</v>
      </c>
      <c r="E9" s="115">
        <v>14</v>
      </c>
      <c r="F9" s="115">
        <v>1.38</v>
      </c>
      <c r="G9" s="115">
        <v>7</v>
      </c>
      <c r="H9" s="220">
        <v>8.2799999999999994</v>
      </c>
      <c r="I9" s="250">
        <f>D9+F9+H9</f>
        <v>1700</v>
      </c>
      <c r="J9" s="219">
        <v>891</v>
      </c>
      <c r="K9" s="115">
        <v>695.66</v>
      </c>
      <c r="L9" s="115">
        <v>6</v>
      </c>
      <c r="M9" s="115">
        <v>0.62</v>
      </c>
      <c r="N9" s="115">
        <v>3</v>
      </c>
      <c r="O9" s="220">
        <v>3.72</v>
      </c>
      <c r="P9" s="250">
        <f>K9+M9+O9</f>
        <v>700</v>
      </c>
      <c r="Q9" s="239">
        <v>479</v>
      </c>
      <c r="R9" s="52">
        <v>841.22</v>
      </c>
      <c r="S9" s="52">
        <v>0</v>
      </c>
      <c r="T9" s="52">
        <v>0</v>
      </c>
      <c r="U9" s="52">
        <v>2</v>
      </c>
      <c r="V9" s="240">
        <v>3.38</v>
      </c>
      <c r="W9" s="245">
        <v>164</v>
      </c>
      <c r="X9" s="26">
        <v>370</v>
      </c>
      <c r="Y9" s="26">
        <v>0</v>
      </c>
      <c r="Z9" s="26">
        <v>0</v>
      </c>
      <c r="AA9" s="26">
        <v>0</v>
      </c>
      <c r="AB9" s="246">
        <v>0</v>
      </c>
      <c r="AC9" s="233">
        <f>R9+T9+V9</f>
        <v>844.6</v>
      </c>
      <c r="AD9" s="7">
        <f>(R9+T9+V9)/(D9+F9+H9)*100</f>
        <v>49.682352941176475</v>
      </c>
      <c r="AE9" s="7">
        <f>X9+Z9+AB9</f>
        <v>370</v>
      </c>
      <c r="AF9" s="7">
        <f>(X9+Z9+AB9)/(K9+M9+O9)*100</f>
        <v>52.857142857142861</v>
      </c>
      <c r="AG9" s="7">
        <f>C9+E9+G9+J9+L9+N9</f>
        <v>2400</v>
      </c>
      <c r="AH9" s="7">
        <f>D9+F9+H9+K9+M9+O9</f>
        <v>2399.9999999999995</v>
      </c>
      <c r="AI9" s="7">
        <f>Q9+S9+U9+W9+Y9+AA9</f>
        <v>645</v>
      </c>
      <c r="AJ9" s="7">
        <f>R9+T9+V9+X9+Z9+AB9</f>
        <v>1214.5999999999999</v>
      </c>
      <c r="AK9" s="234">
        <f>AJ9/AH9*100</f>
        <v>50.608333333333341</v>
      </c>
      <c r="AP9" s="28"/>
      <c r="AQ9" s="28"/>
    </row>
    <row r="10" spans="1:43">
      <c r="A10" s="5">
        <v>2</v>
      </c>
      <c r="B10" s="279" t="s">
        <v>66</v>
      </c>
      <c r="C10" s="219">
        <v>2955</v>
      </c>
      <c r="D10" s="219">
        <v>3021.37</v>
      </c>
      <c r="E10" s="115">
        <v>28</v>
      </c>
      <c r="F10" s="115">
        <v>2.76</v>
      </c>
      <c r="G10" s="115">
        <v>17</v>
      </c>
      <c r="H10" s="220">
        <v>15.87</v>
      </c>
      <c r="I10" s="250">
        <f t="shared" ref="I10:I57" si="0">D10+F10+H10</f>
        <v>3040</v>
      </c>
      <c r="J10" s="219">
        <v>1380</v>
      </c>
      <c r="K10" s="115">
        <v>1351.63</v>
      </c>
      <c r="L10" s="115">
        <v>12</v>
      </c>
      <c r="M10" s="115">
        <v>1.24</v>
      </c>
      <c r="N10" s="115">
        <v>8</v>
      </c>
      <c r="O10" s="220">
        <v>7.13</v>
      </c>
      <c r="P10" s="250">
        <f t="shared" ref="P10:P57" si="1">K10+M10+O10</f>
        <v>1360.0000000000002</v>
      </c>
      <c r="Q10" s="239">
        <v>3748</v>
      </c>
      <c r="R10" s="52">
        <v>3080.32</v>
      </c>
      <c r="S10" s="52">
        <v>0</v>
      </c>
      <c r="T10" s="52">
        <v>0</v>
      </c>
      <c r="U10" s="52">
        <v>4</v>
      </c>
      <c r="V10" s="240">
        <v>3.88</v>
      </c>
      <c r="W10" s="245">
        <v>186</v>
      </c>
      <c r="X10" s="26">
        <v>205.33</v>
      </c>
      <c r="Y10" s="26">
        <v>4</v>
      </c>
      <c r="Z10" s="26">
        <v>9.8000000000000007</v>
      </c>
      <c r="AA10" s="26">
        <v>92</v>
      </c>
      <c r="AB10" s="246">
        <v>14.14</v>
      </c>
      <c r="AC10" s="233">
        <f t="shared" ref="AC10:AC57" si="2">R10+T10+V10</f>
        <v>3084.2000000000003</v>
      </c>
      <c r="AD10" s="7">
        <f t="shared" ref="AD10:AD61" si="3">(R10+T10+V10)/(D10+F10+H10)*100</f>
        <v>101.45394736842105</v>
      </c>
      <c r="AE10" s="7">
        <f t="shared" ref="AE10:AE59" si="4">X10+Z10+AB10</f>
        <v>229.27000000000004</v>
      </c>
      <c r="AF10" s="7">
        <f t="shared" ref="AF10:AF61" si="5">(X10+Z10+AB10)/(K10+M10+O10)*100</f>
        <v>16.858088235294115</v>
      </c>
      <c r="AG10" s="7">
        <f t="shared" ref="AG10:AH61" si="6">C10+E10+G10+J10+L10+N10</f>
        <v>4400</v>
      </c>
      <c r="AH10" s="7">
        <f t="shared" si="6"/>
        <v>4400</v>
      </c>
      <c r="AI10" s="7">
        <f t="shared" ref="AI10:AJ61" si="7">Q10+S10+U10+W10+Y10+AA10</f>
        <v>4034</v>
      </c>
      <c r="AJ10" s="7">
        <f t="shared" si="7"/>
        <v>3313.4700000000003</v>
      </c>
      <c r="AK10" s="234">
        <f t="shared" ref="AK10:AK61" si="8">AJ10/AH10*100</f>
        <v>75.306136363636369</v>
      </c>
      <c r="AP10" s="28"/>
      <c r="AQ10" s="28"/>
    </row>
    <row r="11" spans="1:43">
      <c r="A11" s="5">
        <v>3</v>
      </c>
      <c r="B11" s="279" t="s">
        <v>67</v>
      </c>
      <c r="C11" s="219">
        <v>21662</v>
      </c>
      <c r="D11" s="219">
        <v>22860.62</v>
      </c>
      <c r="E11" s="115">
        <v>207</v>
      </c>
      <c r="F11" s="115">
        <v>20.7</v>
      </c>
      <c r="G11" s="115">
        <v>131</v>
      </c>
      <c r="H11" s="220">
        <v>118.68</v>
      </c>
      <c r="I11" s="250">
        <f t="shared" si="0"/>
        <v>23000</v>
      </c>
      <c r="J11" s="219">
        <v>10848</v>
      </c>
      <c r="K11" s="115">
        <v>9937.3799999999992</v>
      </c>
      <c r="L11" s="115">
        <v>93</v>
      </c>
      <c r="M11" s="115">
        <v>9.3000000000000007</v>
      </c>
      <c r="N11" s="115">
        <v>59</v>
      </c>
      <c r="O11" s="220">
        <v>53.32</v>
      </c>
      <c r="P11" s="250">
        <f t="shared" si="1"/>
        <v>9999.9999999999982</v>
      </c>
      <c r="Q11" s="239">
        <v>15036</v>
      </c>
      <c r="R11" s="52">
        <v>15908.48</v>
      </c>
      <c r="S11" s="52">
        <v>0</v>
      </c>
      <c r="T11" s="52">
        <v>0</v>
      </c>
      <c r="U11" s="52">
        <v>6</v>
      </c>
      <c r="V11" s="240">
        <v>15.04</v>
      </c>
      <c r="W11" s="245">
        <v>2930</v>
      </c>
      <c r="X11" s="26">
        <v>3458.57</v>
      </c>
      <c r="Y11" s="26">
        <v>0</v>
      </c>
      <c r="Z11" s="26">
        <v>0</v>
      </c>
      <c r="AA11" s="26">
        <v>2</v>
      </c>
      <c r="AB11" s="246">
        <v>5</v>
      </c>
      <c r="AC11" s="233">
        <f t="shared" si="2"/>
        <v>15923.52</v>
      </c>
      <c r="AD11" s="7">
        <f t="shared" si="3"/>
        <v>69.232695652173916</v>
      </c>
      <c r="AE11" s="7">
        <f t="shared" si="4"/>
        <v>3463.57</v>
      </c>
      <c r="AF11" s="7">
        <f t="shared" si="5"/>
        <v>34.635700000000007</v>
      </c>
      <c r="AG11" s="7">
        <f t="shared" si="6"/>
        <v>33000</v>
      </c>
      <c r="AH11" s="7">
        <f t="shared" si="6"/>
        <v>33000</v>
      </c>
      <c r="AI11" s="7">
        <f t="shared" si="7"/>
        <v>17974</v>
      </c>
      <c r="AJ11" s="7">
        <f t="shared" si="7"/>
        <v>19387.09</v>
      </c>
      <c r="AK11" s="234">
        <f t="shared" si="8"/>
        <v>58.748757575757573</v>
      </c>
      <c r="AP11" s="28"/>
      <c r="AQ11" s="28"/>
    </row>
    <row r="12" spans="1:43">
      <c r="A12" s="5">
        <v>4</v>
      </c>
      <c r="B12" s="279" t="s">
        <v>68</v>
      </c>
      <c r="C12" s="219">
        <v>1979</v>
      </c>
      <c r="D12" s="219">
        <v>1590.34</v>
      </c>
      <c r="E12" s="115">
        <v>14</v>
      </c>
      <c r="F12" s="115">
        <v>1.38</v>
      </c>
      <c r="G12" s="115">
        <v>7</v>
      </c>
      <c r="H12" s="220">
        <v>8.2799999999999994</v>
      </c>
      <c r="I12" s="250">
        <f t="shared" si="0"/>
        <v>1600</v>
      </c>
      <c r="J12" s="219">
        <v>491</v>
      </c>
      <c r="K12" s="115">
        <v>695.66</v>
      </c>
      <c r="L12" s="115">
        <v>6</v>
      </c>
      <c r="M12" s="115">
        <v>0.62</v>
      </c>
      <c r="N12" s="115">
        <v>3</v>
      </c>
      <c r="O12" s="220">
        <v>3.72</v>
      </c>
      <c r="P12" s="250">
        <f t="shared" si="1"/>
        <v>700</v>
      </c>
      <c r="Q12" s="239">
        <v>843</v>
      </c>
      <c r="R12" s="52">
        <v>812.16</v>
      </c>
      <c r="S12" s="52">
        <v>0</v>
      </c>
      <c r="T12" s="52">
        <v>0</v>
      </c>
      <c r="U12" s="52">
        <v>2</v>
      </c>
      <c r="V12" s="240">
        <v>0.86</v>
      </c>
      <c r="W12" s="245">
        <v>132</v>
      </c>
      <c r="X12" s="26">
        <v>166.04</v>
      </c>
      <c r="Y12" s="26">
        <v>0</v>
      </c>
      <c r="Z12" s="26">
        <v>0</v>
      </c>
      <c r="AA12" s="26">
        <v>1</v>
      </c>
      <c r="AB12" s="246">
        <v>0.1</v>
      </c>
      <c r="AC12" s="233">
        <f t="shared" si="2"/>
        <v>813.02</v>
      </c>
      <c r="AD12" s="7">
        <f t="shared" si="3"/>
        <v>50.813749999999999</v>
      </c>
      <c r="AE12" s="7">
        <f t="shared" si="4"/>
        <v>166.14</v>
      </c>
      <c r="AF12" s="7">
        <f t="shared" si="5"/>
        <v>23.734285714285715</v>
      </c>
      <c r="AG12" s="7">
        <f t="shared" si="6"/>
        <v>2500</v>
      </c>
      <c r="AH12" s="7">
        <f t="shared" si="6"/>
        <v>2299.9999999999995</v>
      </c>
      <c r="AI12" s="7">
        <f t="shared" si="7"/>
        <v>978</v>
      </c>
      <c r="AJ12" s="7">
        <f t="shared" si="7"/>
        <v>979.16</v>
      </c>
      <c r="AK12" s="234">
        <f t="shared" si="8"/>
        <v>42.572173913043486</v>
      </c>
      <c r="AP12" s="28"/>
      <c r="AQ12" s="28"/>
    </row>
    <row r="13" spans="1:43">
      <c r="A13" s="5">
        <v>5</v>
      </c>
      <c r="B13" s="279" t="s">
        <v>69</v>
      </c>
      <c r="C13" s="219">
        <v>18724</v>
      </c>
      <c r="D13" s="219">
        <v>17490.98</v>
      </c>
      <c r="E13" s="115">
        <v>173</v>
      </c>
      <c r="F13" s="115">
        <v>17.25</v>
      </c>
      <c r="G13" s="115">
        <v>104</v>
      </c>
      <c r="H13" s="220">
        <v>91.77</v>
      </c>
      <c r="I13" s="250">
        <f t="shared" si="0"/>
        <v>17600</v>
      </c>
      <c r="J13" s="219">
        <v>6375</v>
      </c>
      <c r="K13" s="115">
        <v>7851.02</v>
      </c>
      <c r="L13" s="115">
        <v>78</v>
      </c>
      <c r="M13" s="115">
        <v>7.75</v>
      </c>
      <c r="N13" s="115">
        <v>47</v>
      </c>
      <c r="O13" s="220">
        <v>41.23</v>
      </c>
      <c r="P13" s="250">
        <f t="shared" si="1"/>
        <v>7900</v>
      </c>
      <c r="Q13" s="239">
        <v>22922</v>
      </c>
      <c r="R13" s="52">
        <v>23277.3</v>
      </c>
      <c r="S13" s="52">
        <v>0</v>
      </c>
      <c r="T13" s="52">
        <v>0</v>
      </c>
      <c r="U13" s="52">
        <v>565</v>
      </c>
      <c r="V13" s="240">
        <v>444.43</v>
      </c>
      <c r="W13" s="243">
        <v>11806</v>
      </c>
      <c r="X13" s="55">
        <v>9258.18</v>
      </c>
      <c r="Y13" s="55">
        <v>0</v>
      </c>
      <c r="Z13" s="55">
        <v>0</v>
      </c>
      <c r="AA13" s="55">
        <v>299</v>
      </c>
      <c r="AB13" s="244">
        <v>230.18</v>
      </c>
      <c r="AC13" s="233">
        <f t="shared" si="2"/>
        <v>23721.73</v>
      </c>
      <c r="AD13" s="7">
        <f t="shared" si="3"/>
        <v>134.7825568181818</v>
      </c>
      <c r="AE13" s="7">
        <f t="shared" si="4"/>
        <v>9488.36</v>
      </c>
      <c r="AF13" s="7">
        <f t="shared" si="5"/>
        <v>120.10582278481013</v>
      </c>
      <c r="AG13" s="7">
        <f t="shared" si="6"/>
        <v>25501</v>
      </c>
      <c r="AH13" s="7">
        <f t="shared" si="6"/>
        <v>25500</v>
      </c>
      <c r="AI13" s="7">
        <f t="shared" si="7"/>
        <v>35592</v>
      </c>
      <c r="AJ13" s="7">
        <f t="shared" si="7"/>
        <v>33210.090000000004</v>
      </c>
      <c r="AK13" s="234">
        <f t="shared" si="8"/>
        <v>130.23564705882353</v>
      </c>
      <c r="AP13" s="28"/>
      <c r="AQ13" s="28"/>
    </row>
    <row r="14" spans="1:43">
      <c r="A14" s="5">
        <v>6</v>
      </c>
      <c r="B14" s="279" t="s">
        <v>70</v>
      </c>
      <c r="C14" s="219">
        <v>297</v>
      </c>
      <c r="D14" s="219">
        <v>277.93</v>
      </c>
      <c r="E14" s="115">
        <v>0</v>
      </c>
      <c r="F14" s="115">
        <v>0</v>
      </c>
      <c r="G14" s="115">
        <v>3</v>
      </c>
      <c r="H14" s="220">
        <v>2.0699999999999998</v>
      </c>
      <c r="I14" s="250">
        <f t="shared" si="0"/>
        <v>280</v>
      </c>
      <c r="J14" s="219">
        <v>98</v>
      </c>
      <c r="K14" s="115">
        <v>119.07</v>
      </c>
      <c r="L14" s="115">
        <v>0</v>
      </c>
      <c r="M14" s="115">
        <v>0</v>
      </c>
      <c r="N14" s="115">
        <v>2</v>
      </c>
      <c r="O14" s="220">
        <v>0.93</v>
      </c>
      <c r="P14" s="250">
        <f t="shared" si="1"/>
        <v>120</v>
      </c>
      <c r="Q14" s="239">
        <v>149</v>
      </c>
      <c r="R14" s="52">
        <v>153.30000000000001</v>
      </c>
      <c r="S14" s="52">
        <v>0</v>
      </c>
      <c r="T14" s="52">
        <v>0</v>
      </c>
      <c r="U14" s="52">
        <v>0</v>
      </c>
      <c r="V14" s="240">
        <v>0</v>
      </c>
      <c r="W14" s="245">
        <v>54</v>
      </c>
      <c r="X14" s="26">
        <v>65</v>
      </c>
      <c r="Y14" s="26">
        <v>0</v>
      </c>
      <c r="Z14" s="26">
        <v>0</v>
      </c>
      <c r="AA14" s="26">
        <v>0</v>
      </c>
      <c r="AB14" s="246">
        <v>0</v>
      </c>
      <c r="AC14" s="233">
        <f t="shared" si="2"/>
        <v>153.30000000000001</v>
      </c>
      <c r="AD14" s="7">
        <f t="shared" si="3"/>
        <v>54.75</v>
      </c>
      <c r="AE14" s="7">
        <f t="shared" si="4"/>
        <v>65</v>
      </c>
      <c r="AF14" s="7">
        <f t="shared" si="5"/>
        <v>54.166666666666664</v>
      </c>
      <c r="AG14" s="7">
        <f t="shared" si="6"/>
        <v>400</v>
      </c>
      <c r="AH14" s="7">
        <f t="shared" si="6"/>
        <v>400</v>
      </c>
      <c r="AI14" s="7">
        <f t="shared" si="7"/>
        <v>203</v>
      </c>
      <c r="AJ14" s="7">
        <f t="shared" si="7"/>
        <v>218.3</v>
      </c>
      <c r="AK14" s="234">
        <f t="shared" si="8"/>
        <v>54.57500000000001</v>
      </c>
      <c r="AP14" s="28"/>
      <c r="AQ14" s="28"/>
    </row>
    <row r="15" spans="1:43">
      <c r="A15" s="5">
        <v>7</v>
      </c>
      <c r="B15" s="279" t="s">
        <v>71</v>
      </c>
      <c r="C15" s="219">
        <v>1579</v>
      </c>
      <c r="D15" s="219">
        <v>1590.34</v>
      </c>
      <c r="E15" s="115">
        <v>14</v>
      </c>
      <c r="F15" s="115">
        <v>1.38</v>
      </c>
      <c r="G15" s="115">
        <v>7</v>
      </c>
      <c r="H15" s="220">
        <v>8.2799999999999994</v>
      </c>
      <c r="I15" s="250">
        <f t="shared" si="0"/>
        <v>1600</v>
      </c>
      <c r="J15" s="219">
        <v>691</v>
      </c>
      <c r="K15" s="115">
        <v>695.66</v>
      </c>
      <c r="L15" s="115">
        <v>6</v>
      </c>
      <c r="M15" s="115">
        <v>0.62</v>
      </c>
      <c r="N15" s="115">
        <v>3</v>
      </c>
      <c r="O15" s="220">
        <v>3.72</v>
      </c>
      <c r="P15" s="250">
        <f t="shared" si="1"/>
        <v>700</v>
      </c>
      <c r="Q15" s="239">
        <v>228</v>
      </c>
      <c r="R15" s="52">
        <v>307.3</v>
      </c>
      <c r="S15" s="52">
        <v>0</v>
      </c>
      <c r="T15" s="52">
        <v>0</v>
      </c>
      <c r="U15" s="52">
        <v>0</v>
      </c>
      <c r="V15" s="240">
        <v>0</v>
      </c>
      <c r="W15" s="245">
        <v>502</v>
      </c>
      <c r="X15" s="26">
        <v>650.24</v>
      </c>
      <c r="Y15" s="26">
        <v>0</v>
      </c>
      <c r="Z15" s="26">
        <v>0</v>
      </c>
      <c r="AA15" s="26">
        <v>0</v>
      </c>
      <c r="AB15" s="246">
        <v>0</v>
      </c>
      <c r="AC15" s="233">
        <f t="shared" si="2"/>
        <v>307.3</v>
      </c>
      <c r="AD15" s="7">
        <f t="shared" si="3"/>
        <v>19.206250000000001</v>
      </c>
      <c r="AE15" s="7">
        <f t="shared" si="4"/>
        <v>650.24</v>
      </c>
      <c r="AF15" s="7">
        <f t="shared" si="5"/>
        <v>92.891428571428563</v>
      </c>
      <c r="AG15" s="7">
        <f t="shared" si="6"/>
        <v>2300</v>
      </c>
      <c r="AH15" s="7">
        <f t="shared" si="6"/>
        <v>2299.9999999999995</v>
      </c>
      <c r="AI15" s="7">
        <f t="shared" si="7"/>
        <v>730</v>
      </c>
      <c r="AJ15" s="7">
        <f t="shared" si="7"/>
        <v>957.54</v>
      </c>
      <c r="AK15" s="234">
        <f t="shared" si="8"/>
        <v>41.632173913043488</v>
      </c>
      <c r="AP15" s="28"/>
      <c r="AQ15" s="28"/>
    </row>
    <row r="16" spans="1:43">
      <c r="A16" s="5">
        <v>8</v>
      </c>
      <c r="B16" s="279" t="s">
        <v>72</v>
      </c>
      <c r="C16" s="219">
        <v>0</v>
      </c>
      <c r="D16" s="219">
        <v>0</v>
      </c>
      <c r="E16" s="115">
        <v>0</v>
      </c>
      <c r="F16" s="115">
        <v>0</v>
      </c>
      <c r="G16" s="115">
        <v>0</v>
      </c>
      <c r="H16" s="220">
        <v>0</v>
      </c>
      <c r="I16" s="250">
        <f t="shared" si="0"/>
        <v>0</v>
      </c>
      <c r="J16" s="219">
        <v>0</v>
      </c>
      <c r="K16" s="115">
        <v>0</v>
      </c>
      <c r="L16" s="115">
        <v>0</v>
      </c>
      <c r="M16" s="115">
        <v>0</v>
      </c>
      <c r="N16" s="115">
        <v>0</v>
      </c>
      <c r="O16" s="220">
        <v>0</v>
      </c>
      <c r="P16" s="250">
        <f t="shared" si="1"/>
        <v>0</v>
      </c>
      <c r="Q16" s="239">
        <v>0</v>
      </c>
      <c r="R16" s="52">
        <v>0</v>
      </c>
      <c r="S16" s="52">
        <v>0</v>
      </c>
      <c r="T16" s="52">
        <v>0</v>
      </c>
      <c r="U16" s="52">
        <v>0</v>
      </c>
      <c r="V16" s="240">
        <v>0</v>
      </c>
      <c r="W16" s="245">
        <v>0</v>
      </c>
      <c r="X16" s="26">
        <v>0</v>
      </c>
      <c r="Y16" s="26">
        <v>0</v>
      </c>
      <c r="Z16" s="26">
        <v>0</v>
      </c>
      <c r="AA16" s="26">
        <v>0</v>
      </c>
      <c r="AB16" s="246">
        <v>0</v>
      </c>
      <c r="AC16" s="233">
        <f t="shared" si="2"/>
        <v>0</v>
      </c>
      <c r="AD16" s="7" t="e">
        <f t="shared" si="3"/>
        <v>#DIV/0!</v>
      </c>
      <c r="AE16" s="7">
        <f t="shared" si="4"/>
        <v>0</v>
      </c>
      <c r="AF16" s="7" t="e">
        <f t="shared" si="5"/>
        <v>#DIV/0!</v>
      </c>
      <c r="AG16" s="7">
        <f t="shared" si="6"/>
        <v>0</v>
      </c>
      <c r="AH16" s="7">
        <f t="shared" si="6"/>
        <v>0</v>
      </c>
      <c r="AI16" s="7">
        <f t="shared" si="7"/>
        <v>0</v>
      </c>
      <c r="AJ16" s="7">
        <f t="shared" si="7"/>
        <v>0</v>
      </c>
      <c r="AK16" s="234" t="e">
        <f t="shared" si="8"/>
        <v>#DIV/0!</v>
      </c>
      <c r="AP16" s="28"/>
      <c r="AQ16" s="28"/>
    </row>
    <row r="17" spans="1:43">
      <c r="A17" s="5">
        <v>9</v>
      </c>
      <c r="B17" s="279" t="s">
        <v>73</v>
      </c>
      <c r="C17" s="219">
        <v>986</v>
      </c>
      <c r="D17" s="219">
        <v>944.48</v>
      </c>
      <c r="E17" s="115">
        <v>7</v>
      </c>
      <c r="F17" s="115">
        <v>0.69</v>
      </c>
      <c r="G17" s="115">
        <v>7</v>
      </c>
      <c r="H17" s="220">
        <v>4.83</v>
      </c>
      <c r="I17" s="250">
        <f t="shared" si="0"/>
        <v>950.00000000000011</v>
      </c>
      <c r="J17" s="219">
        <v>394</v>
      </c>
      <c r="K17" s="115">
        <v>397.52</v>
      </c>
      <c r="L17" s="115">
        <v>3</v>
      </c>
      <c r="M17" s="115">
        <v>0.31</v>
      </c>
      <c r="N17" s="115">
        <v>3</v>
      </c>
      <c r="O17" s="220">
        <v>2.17</v>
      </c>
      <c r="P17" s="250">
        <f t="shared" si="1"/>
        <v>400</v>
      </c>
      <c r="Q17" s="239">
        <v>337</v>
      </c>
      <c r="R17" s="52">
        <v>501.11</v>
      </c>
      <c r="S17" s="52">
        <v>0</v>
      </c>
      <c r="T17" s="52">
        <v>0</v>
      </c>
      <c r="U17" s="52">
        <v>0</v>
      </c>
      <c r="V17" s="240">
        <v>0</v>
      </c>
      <c r="W17" s="245">
        <v>206</v>
      </c>
      <c r="X17" s="26">
        <v>438.67</v>
      </c>
      <c r="Y17" s="26">
        <v>0</v>
      </c>
      <c r="Z17" s="26">
        <v>0</v>
      </c>
      <c r="AA17" s="26">
        <v>3</v>
      </c>
      <c r="AB17" s="246">
        <v>3.2</v>
      </c>
      <c r="AC17" s="233">
        <f t="shared" si="2"/>
        <v>501.11</v>
      </c>
      <c r="AD17" s="7">
        <f t="shared" si="3"/>
        <v>52.748421052631578</v>
      </c>
      <c r="AE17" s="7">
        <f t="shared" si="4"/>
        <v>441.87</v>
      </c>
      <c r="AF17" s="7">
        <f t="shared" si="5"/>
        <v>110.4675</v>
      </c>
      <c r="AG17" s="7">
        <f t="shared" si="6"/>
        <v>1400</v>
      </c>
      <c r="AH17" s="7">
        <f t="shared" si="6"/>
        <v>1350</v>
      </c>
      <c r="AI17" s="7">
        <f t="shared" si="7"/>
        <v>546</v>
      </c>
      <c r="AJ17" s="7">
        <f t="shared" si="7"/>
        <v>942.98</v>
      </c>
      <c r="AK17" s="234">
        <f t="shared" si="8"/>
        <v>69.850370370370371</v>
      </c>
      <c r="AP17" s="28"/>
      <c r="AQ17" s="28"/>
    </row>
    <row r="18" spans="1:43">
      <c r="A18" s="5">
        <v>10</v>
      </c>
      <c r="B18" s="279" t="s">
        <v>74</v>
      </c>
      <c r="C18" s="219">
        <v>51241</v>
      </c>
      <c r="D18" s="219">
        <v>48480.53</v>
      </c>
      <c r="E18" s="115">
        <v>483</v>
      </c>
      <c r="F18" s="115">
        <v>48.3</v>
      </c>
      <c r="G18" s="115">
        <v>276</v>
      </c>
      <c r="H18" s="220">
        <v>271.17</v>
      </c>
      <c r="I18" s="250">
        <f t="shared" si="0"/>
        <v>48800</v>
      </c>
      <c r="J18" s="219">
        <v>23159</v>
      </c>
      <c r="K18" s="115">
        <v>26656.47</v>
      </c>
      <c r="L18" s="115">
        <v>217</v>
      </c>
      <c r="M18" s="115">
        <v>21.7</v>
      </c>
      <c r="N18" s="115">
        <v>124</v>
      </c>
      <c r="O18" s="220">
        <v>121.83</v>
      </c>
      <c r="P18" s="250">
        <f t="shared" si="1"/>
        <v>26800.000000000004</v>
      </c>
      <c r="Q18" s="239">
        <v>45651</v>
      </c>
      <c r="R18" s="52">
        <v>49310.82</v>
      </c>
      <c r="S18" s="52">
        <v>0</v>
      </c>
      <c r="T18" s="52">
        <v>0</v>
      </c>
      <c r="U18" s="52">
        <v>0</v>
      </c>
      <c r="V18" s="240">
        <v>0</v>
      </c>
      <c r="W18" s="245">
        <v>14154</v>
      </c>
      <c r="X18" s="26">
        <v>16768.599999999999</v>
      </c>
      <c r="Y18" s="26">
        <v>0</v>
      </c>
      <c r="Z18" s="26">
        <v>0</v>
      </c>
      <c r="AA18" s="26">
        <v>0</v>
      </c>
      <c r="AB18" s="246">
        <v>0</v>
      </c>
      <c r="AC18" s="233">
        <f t="shared" si="2"/>
        <v>49310.82</v>
      </c>
      <c r="AD18" s="7">
        <f t="shared" si="3"/>
        <v>101.04676229508196</v>
      </c>
      <c r="AE18" s="7">
        <f t="shared" si="4"/>
        <v>16768.599999999999</v>
      </c>
      <c r="AF18" s="7">
        <f t="shared" si="5"/>
        <v>62.569402985074618</v>
      </c>
      <c r="AG18" s="7">
        <f t="shared" si="6"/>
        <v>75500</v>
      </c>
      <c r="AH18" s="7">
        <f t="shared" si="6"/>
        <v>75600</v>
      </c>
      <c r="AI18" s="7">
        <f t="shared" si="7"/>
        <v>59805</v>
      </c>
      <c r="AJ18" s="7">
        <f t="shared" si="7"/>
        <v>66079.42</v>
      </c>
      <c r="AK18" s="234">
        <f t="shared" si="8"/>
        <v>87.406640211640209</v>
      </c>
      <c r="AP18" s="28"/>
      <c r="AQ18" s="28"/>
    </row>
    <row r="19" spans="1:43">
      <c r="A19" s="5">
        <v>11</v>
      </c>
      <c r="B19" s="279" t="s">
        <v>75</v>
      </c>
      <c r="C19" s="219">
        <v>986</v>
      </c>
      <c r="D19" s="219">
        <v>994.48</v>
      </c>
      <c r="E19" s="115">
        <v>7</v>
      </c>
      <c r="F19" s="115">
        <v>0.69</v>
      </c>
      <c r="G19" s="115">
        <v>7</v>
      </c>
      <c r="H19" s="220">
        <v>4.83</v>
      </c>
      <c r="I19" s="250">
        <f t="shared" si="0"/>
        <v>1000.0000000000001</v>
      </c>
      <c r="J19" s="219">
        <v>394</v>
      </c>
      <c r="K19" s="115">
        <v>397.52</v>
      </c>
      <c r="L19" s="115">
        <v>3</v>
      </c>
      <c r="M19" s="115">
        <v>0.31</v>
      </c>
      <c r="N19" s="115">
        <v>3</v>
      </c>
      <c r="O19" s="220">
        <v>2.17</v>
      </c>
      <c r="P19" s="250">
        <f t="shared" si="1"/>
        <v>400</v>
      </c>
      <c r="Q19" s="239">
        <v>505</v>
      </c>
      <c r="R19" s="52">
        <v>565.54</v>
      </c>
      <c r="S19" s="52">
        <v>0</v>
      </c>
      <c r="T19" s="52">
        <v>0</v>
      </c>
      <c r="U19" s="52">
        <v>9</v>
      </c>
      <c r="V19" s="240">
        <v>11.21</v>
      </c>
      <c r="W19" s="245">
        <v>191</v>
      </c>
      <c r="X19" s="26">
        <v>336.65</v>
      </c>
      <c r="Y19" s="26">
        <v>0</v>
      </c>
      <c r="Z19" s="26">
        <v>0</v>
      </c>
      <c r="AA19" s="26">
        <v>6</v>
      </c>
      <c r="AB19" s="246">
        <v>4.4000000000000004</v>
      </c>
      <c r="AC19" s="233">
        <f t="shared" si="2"/>
        <v>576.75</v>
      </c>
      <c r="AD19" s="7">
        <f t="shared" si="3"/>
        <v>57.674999999999997</v>
      </c>
      <c r="AE19" s="7">
        <f t="shared" si="4"/>
        <v>341.04999999999995</v>
      </c>
      <c r="AF19" s="7">
        <f t="shared" si="5"/>
        <v>85.262499999999989</v>
      </c>
      <c r="AG19" s="7">
        <f t="shared" si="6"/>
        <v>1400</v>
      </c>
      <c r="AH19" s="7">
        <f t="shared" si="6"/>
        <v>1400</v>
      </c>
      <c r="AI19" s="7">
        <f t="shared" si="7"/>
        <v>711</v>
      </c>
      <c r="AJ19" s="7">
        <f t="shared" si="7"/>
        <v>917.8</v>
      </c>
      <c r="AK19" s="234">
        <f t="shared" si="8"/>
        <v>65.557142857142864</v>
      </c>
      <c r="AP19" s="28"/>
      <c r="AQ19" s="28"/>
    </row>
    <row r="20" spans="1:43">
      <c r="A20" s="5">
        <v>12</v>
      </c>
      <c r="B20" s="279" t="s">
        <v>76</v>
      </c>
      <c r="C20" s="219">
        <v>1479</v>
      </c>
      <c r="D20" s="219">
        <v>1541.03</v>
      </c>
      <c r="E20" s="115">
        <v>14</v>
      </c>
      <c r="F20" s="115">
        <v>1.38</v>
      </c>
      <c r="G20" s="115">
        <v>7</v>
      </c>
      <c r="H20" s="220">
        <v>7.59</v>
      </c>
      <c r="I20" s="250">
        <f t="shared" si="0"/>
        <v>1550</v>
      </c>
      <c r="J20" s="219">
        <v>691</v>
      </c>
      <c r="K20" s="115">
        <v>645.97</v>
      </c>
      <c r="L20" s="115">
        <v>6</v>
      </c>
      <c r="M20" s="115">
        <v>0.62</v>
      </c>
      <c r="N20" s="115">
        <v>3</v>
      </c>
      <c r="O20" s="220">
        <v>3.41</v>
      </c>
      <c r="P20" s="250">
        <f t="shared" si="1"/>
        <v>650</v>
      </c>
      <c r="Q20" s="239">
        <v>1464</v>
      </c>
      <c r="R20" s="52">
        <v>2082.4899999999998</v>
      </c>
      <c r="S20" s="52">
        <v>0</v>
      </c>
      <c r="T20" s="52">
        <v>0</v>
      </c>
      <c r="U20" s="52">
        <v>15</v>
      </c>
      <c r="V20" s="240">
        <v>24.5</v>
      </c>
      <c r="W20" s="245">
        <v>113</v>
      </c>
      <c r="X20" s="26">
        <v>323.55</v>
      </c>
      <c r="Y20" s="26">
        <v>2</v>
      </c>
      <c r="Z20" s="26">
        <v>3.2</v>
      </c>
      <c r="AA20" s="26">
        <v>58</v>
      </c>
      <c r="AB20" s="246">
        <v>102.89</v>
      </c>
      <c r="AC20" s="233">
        <f t="shared" si="2"/>
        <v>2106.9899999999998</v>
      </c>
      <c r="AD20" s="7">
        <f t="shared" si="3"/>
        <v>135.93483870967739</v>
      </c>
      <c r="AE20" s="7">
        <f t="shared" si="4"/>
        <v>429.64</v>
      </c>
      <c r="AF20" s="7">
        <f t="shared" si="5"/>
        <v>66.098461538461535</v>
      </c>
      <c r="AG20" s="7">
        <f t="shared" si="6"/>
        <v>2200</v>
      </c>
      <c r="AH20" s="7">
        <f t="shared" si="6"/>
        <v>2200</v>
      </c>
      <c r="AI20" s="7">
        <f t="shared" si="7"/>
        <v>1652</v>
      </c>
      <c r="AJ20" s="7">
        <f t="shared" si="7"/>
        <v>2536.6299999999997</v>
      </c>
      <c r="AK20" s="234">
        <f t="shared" si="8"/>
        <v>115.30136363636363</v>
      </c>
      <c r="AP20" s="28"/>
      <c r="AQ20" s="28"/>
    </row>
    <row r="21" spans="1:43">
      <c r="A21" s="21"/>
      <c r="B21" s="211" t="s">
        <v>77</v>
      </c>
      <c r="C21" s="221">
        <f t="shared" ref="C21:AC21" si="9">SUM(C9:C20)</f>
        <v>103367</v>
      </c>
      <c r="D21" s="50">
        <f t="shared" si="9"/>
        <v>100482.43999999999</v>
      </c>
      <c r="E21" s="50">
        <f t="shared" si="9"/>
        <v>961</v>
      </c>
      <c r="F21" s="50">
        <f t="shared" si="9"/>
        <v>95.91</v>
      </c>
      <c r="G21" s="50">
        <f t="shared" si="9"/>
        <v>573</v>
      </c>
      <c r="H21" s="222">
        <f t="shared" si="9"/>
        <v>541.65000000000009</v>
      </c>
      <c r="I21" s="222">
        <f t="shared" si="9"/>
        <v>101120</v>
      </c>
      <c r="J21" s="221">
        <f t="shared" si="9"/>
        <v>45412</v>
      </c>
      <c r="K21" s="50">
        <f t="shared" si="9"/>
        <v>49443.56</v>
      </c>
      <c r="L21" s="50">
        <f t="shared" si="9"/>
        <v>430</v>
      </c>
      <c r="M21" s="50">
        <f t="shared" si="9"/>
        <v>43.089999999999996</v>
      </c>
      <c r="N21" s="50">
        <f t="shared" si="9"/>
        <v>258</v>
      </c>
      <c r="O21" s="222">
        <f t="shared" si="9"/>
        <v>243.35</v>
      </c>
      <c r="P21" s="222">
        <f t="shared" si="9"/>
        <v>49730</v>
      </c>
      <c r="Q21" s="221">
        <f t="shared" si="9"/>
        <v>91362</v>
      </c>
      <c r="R21" s="50">
        <f t="shared" si="9"/>
        <v>96840.040000000008</v>
      </c>
      <c r="S21" s="50">
        <f t="shared" si="9"/>
        <v>0</v>
      </c>
      <c r="T21" s="50">
        <f t="shared" si="9"/>
        <v>0</v>
      </c>
      <c r="U21" s="50">
        <f t="shared" si="9"/>
        <v>603</v>
      </c>
      <c r="V21" s="222">
        <f t="shared" si="9"/>
        <v>503.3</v>
      </c>
      <c r="W21" s="221">
        <f t="shared" si="9"/>
        <v>30438</v>
      </c>
      <c r="X21" s="50">
        <f t="shared" si="9"/>
        <v>32040.829999999998</v>
      </c>
      <c r="Y21" s="50">
        <f t="shared" si="9"/>
        <v>6</v>
      </c>
      <c r="Z21" s="50">
        <f t="shared" si="9"/>
        <v>13</v>
      </c>
      <c r="AA21" s="50">
        <f t="shared" si="9"/>
        <v>461</v>
      </c>
      <c r="AB21" s="222">
        <f t="shared" si="9"/>
        <v>359.90999999999997</v>
      </c>
      <c r="AC21" s="222">
        <f t="shared" si="9"/>
        <v>97343.340000000011</v>
      </c>
      <c r="AD21" s="50">
        <f t="shared" si="3"/>
        <v>96.265170094936735</v>
      </c>
      <c r="AE21" s="50">
        <f>SUM(AE9:AE20)</f>
        <v>32413.739999999998</v>
      </c>
      <c r="AF21" s="50">
        <f t="shared" si="5"/>
        <v>65.179449024733572</v>
      </c>
      <c r="AG21" s="50">
        <f t="shared" si="6"/>
        <v>151001</v>
      </c>
      <c r="AH21" s="50">
        <f t="shared" si="6"/>
        <v>150850</v>
      </c>
      <c r="AI21" s="50">
        <f t="shared" si="7"/>
        <v>122870</v>
      </c>
      <c r="AJ21" s="50">
        <f t="shared" si="7"/>
        <v>129757.08000000002</v>
      </c>
      <c r="AK21" s="222">
        <f t="shared" si="8"/>
        <v>86.017288697381517</v>
      </c>
      <c r="AP21" s="28"/>
      <c r="AQ21" s="28"/>
    </row>
    <row r="22" spans="1:43">
      <c r="A22" s="44">
        <v>13</v>
      </c>
      <c r="B22" s="266" t="s">
        <v>78</v>
      </c>
      <c r="C22" s="223">
        <v>290</v>
      </c>
      <c r="D22" s="121">
        <v>526.54999999999995</v>
      </c>
      <c r="E22" s="121">
        <v>7</v>
      </c>
      <c r="F22" s="121">
        <v>0.69</v>
      </c>
      <c r="G22" s="121">
        <v>3</v>
      </c>
      <c r="H22" s="224">
        <v>2.76</v>
      </c>
      <c r="I22" s="250">
        <f t="shared" si="0"/>
        <v>530</v>
      </c>
      <c r="J22" s="223">
        <v>195</v>
      </c>
      <c r="K22" s="121">
        <v>218.45</v>
      </c>
      <c r="L22" s="121">
        <v>3</v>
      </c>
      <c r="M22" s="121">
        <v>0.31</v>
      </c>
      <c r="N22" s="121">
        <v>2</v>
      </c>
      <c r="O22" s="224">
        <v>1.24</v>
      </c>
      <c r="P22" s="250">
        <f t="shared" si="1"/>
        <v>220</v>
      </c>
      <c r="Q22" s="239">
        <v>194</v>
      </c>
      <c r="R22" s="52">
        <v>510.62</v>
      </c>
      <c r="S22" s="52">
        <v>0</v>
      </c>
      <c r="T22" s="52">
        <v>0</v>
      </c>
      <c r="U22" s="52">
        <v>0</v>
      </c>
      <c r="V22" s="240">
        <v>0</v>
      </c>
      <c r="W22" s="243">
        <v>162</v>
      </c>
      <c r="X22" s="55">
        <v>250.64</v>
      </c>
      <c r="Y22" s="55">
        <v>0</v>
      </c>
      <c r="Z22" s="55">
        <v>0</v>
      </c>
      <c r="AA22" s="55">
        <v>0</v>
      </c>
      <c r="AB22" s="244">
        <v>0</v>
      </c>
      <c r="AC22" s="233">
        <f t="shared" si="2"/>
        <v>510.62</v>
      </c>
      <c r="AD22" s="7">
        <f t="shared" si="3"/>
        <v>96.343396226415095</v>
      </c>
      <c r="AE22" s="7">
        <f t="shared" si="4"/>
        <v>250.64</v>
      </c>
      <c r="AF22" s="7">
        <f t="shared" si="5"/>
        <v>113.92727272727272</v>
      </c>
      <c r="AG22" s="7">
        <f t="shared" si="6"/>
        <v>500</v>
      </c>
      <c r="AH22" s="7">
        <f t="shared" si="6"/>
        <v>750</v>
      </c>
      <c r="AI22" s="7">
        <f t="shared" si="7"/>
        <v>356</v>
      </c>
      <c r="AJ22" s="7">
        <f t="shared" si="7"/>
        <v>761.26</v>
      </c>
      <c r="AK22" s="234">
        <f t="shared" si="8"/>
        <v>101.50133333333333</v>
      </c>
      <c r="AP22" s="28"/>
      <c r="AQ22" s="28"/>
    </row>
    <row r="23" spans="1:43">
      <c r="A23" s="44">
        <v>14</v>
      </c>
      <c r="B23" s="266" t="s">
        <v>79</v>
      </c>
      <c r="C23" s="219">
        <v>0</v>
      </c>
      <c r="D23" s="115">
        <v>0</v>
      </c>
      <c r="E23" s="115">
        <v>0</v>
      </c>
      <c r="F23" s="115">
        <v>0</v>
      </c>
      <c r="G23" s="115">
        <v>0</v>
      </c>
      <c r="H23" s="220">
        <v>0</v>
      </c>
      <c r="I23" s="250">
        <f t="shared" si="0"/>
        <v>0</v>
      </c>
      <c r="J23" s="219">
        <v>0</v>
      </c>
      <c r="K23" s="115">
        <v>0</v>
      </c>
      <c r="L23" s="115">
        <v>0</v>
      </c>
      <c r="M23" s="115">
        <v>0</v>
      </c>
      <c r="N23" s="115">
        <v>0</v>
      </c>
      <c r="O23" s="220">
        <v>0</v>
      </c>
      <c r="P23" s="250">
        <f t="shared" si="1"/>
        <v>0</v>
      </c>
      <c r="Q23" s="239">
        <v>0</v>
      </c>
      <c r="R23" s="52">
        <v>0</v>
      </c>
      <c r="S23" s="52">
        <v>0</v>
      </c>
      <c r="T23" s="52">
        <v>0</v>
      </c>
      <c r="U23" s="52">
        <v>0</v>
      </c>
      <c r="V23" s="240">
        <v>0</v>
      </c>
      <c r="W23" s="243">
        <v>0</v>
      </c>
      <c r="X23" s="55">
        <v>0</v>
      </c>
      <c r="Y23" s="55">
        <v>0</v>
      </c>
      <c r="Z23" s="55">
        <v>0</v>
      </c>
      <c r="AA23" s="55">
        <v>0</v>
      </c>
      <c r="AB23" s="244">
        <v>0</v>
      </c>
      <c r="AC23" s="233">
        <f t="shared" si="2"/>
        <v>0</v>
      </c>
      <c r="AD23" s="7" t="e">
        <f t="shared" si="3"/>
        <v>#DIV/0!</v>
      </c>
      <c r="AE23" s="7">
        <f t="shared" si="4"/>
        <v>0</v>
      </c>
      <c r="AF23" s="7" t="e">
        <f t="shared" si="5"/>
        <v>#DIV/0!</v>
      </c>
      <c r="AG23" s="7">
        <f t="shared" si="6"/>
        <v>0</v>
      </c>
      <c r="AH23" s="7">
        <f t="shared" si="6"/>
        <v>0</v>
      </c>
      <c r="AI23" s="7">
        <f t="shared" si="7"/>
        <v>0</v>
      </c>
      <c r="AJ23" s="7">
        <f t="shared" si="7"/>
        <v>0</v>
      </c>
      <c r="AK23" s="234" t="e">
        <f t="shared" si="8"/>
        <v>#DIV/0!</v>
      </c>
      <c r="AP23" s="28"/>
      <c r="AQ23" s="28"/>
    </row>
    <row r="24" spans="1:43">
      <c r="A24" s="44">
        <v>15</v>
      </c>
      <c r="B24" s="266" t="s">
        <v>80</v>
      </c>
      <c r="C24" s="219">
        <v>0</v>
      </c>
      <c r="D24" s="115">
        <v>0</v>
      </c>
      <c r="E24" s="115">
        <v>0</v>
      </c>
      <c r="F24" s="115">
        <v>0</v>
      </c>
      <c r="G24" s="115">
        <v>0</v>
      </c>
      <c r="H24" s="220">
        <v>0</v>
      </c>
      <c r="I24" s="250">
        <f t="shared" si="0"/>
        <v>0</v>
      </c>
      <c r="J24" s="219">
        <v>0</v>
      </c>
      <c r="K24" s="115">
        <v>0</v>
      </c>
      <c r="L24" s="115">
        <v>0</v>
      </c>
      <c r="M24" s="115">
        <v>0</v>
      </c>
      <c r="N24" s="115">
        <v>0</v>
      </c>
      <c r="O24" s="220">
        <v>0</v>
      </c>
      <c r="P24" s="250">
        <f t="shared" si="1"/>
        <v>0</v>
      </c>
      <c r="Q24" s="239">
        <v>0</v>
      </c>
      <c r="R24" s="52">
        <v>0</v>
      </c>
      <c r="S24" s="52">
        <v>0</v>
      </c>
      <c r="T24" s="52">
        <v>0</v>
      </c>
      <c r="U24" s="52">
        <v>0</v>
      </c>
      <c r="V24" s="240">
        <v>0</v>
      </c>
      <c r="W24" s="243">
        <v>0</v>
      </c>
      <c r="X24" s="55">
        <v>0</v>
      </c>
      <c r="Y24" s="55">
        <v>0</v>
      </c>
      <c r="Z24" s="55">
        <v>0</v>
      </c>
      <c r="AA24" s="55">
        <v>0</v>
      </c>
      <c r="AB24" s="244">
        <v>0</v>
      </c>
      <c r="AC24" s="233">
        <f t="shared" si="2"/>
        <v>0</v>
      </c>
      <c r="AD24" s="7" t="e">
        <f t="shared" si="3"/>
        <v>#DIV/0!</v>
      </c>
      <c r="AE24" s="7">
        <f t="shared" si="4"/>
        <v>0</v>
      </c>
      <c r="AF24" s="7" t="e">
        <f t="shared" si="5"/>
        <v>#DIV/0!</v>
      </c>
      <c r="AG24" s="7">
        <f t="shared" si="6"/>
        <v>0</v>
      </c>
      <c r="AH24" s="7">
        <f t="shared" si="6"/>
        <v>0</v>
      </c>
      <c r="AI24" s="7">
        <f t="shared" si="7"/>
        <v>0</v>
      </c>
      <c r="AJ24" s="7">
        <f t="shared" si="7"/>
        <v>0</v>
      </c>
      <c r="AK24" s="234" t="e">
        <f t="shared" si="8"/>
        <v>#DIV/0!</v>
      </c>
      <c r="AP24" s="28"/>
      <c r="AQ24" s="28"/>
    </row>
    <row r="25" spans="1:43">
      <c r="A25" s="44">
        <v>16</v>
      </c>
      <c r="B25" s="266" t="s">
        <v>81</v>
      </c>
      <c r="C25" s="219">
        <v>0</v>
      </c>
      <c r="D25" s="115">
        <v>0</v>
      </c>
      <c r="E25" s="115">
        <v>0</v>
      </c>
      <c r="F25" s="115">
        <v>0</v>
      </c>
      <c r="G25" s="115">
        <v>0</v>
      </c>
      <c r="H25" s="220">
        <v>0</v>
      </c>
      <c r="I25" s="250">
        <f t="shared" si="0"/>
        <v>0</v>
      </c>
      <c r="J25" s="219">
        <v>0</v>
      </c>
      <c r="K25" s="115">
        <v>0</v>
      </c>
      <c r="L25" s="115">
        <v>0</v>
      </c>
      <c r="M25" s="115">
        <v>0</v>
      </c>
      <c r="N25" s="115">
        <v>0</v>
      </c>
      <c r="O25" s="220">
        <v>0</v>
      </c>
      <c r="P25" s="250">
        <f t="shared" si="1"/>
        <v>0</v>
      </c>
      <c r="Q25" s="239">
        <v>0</v>
      </c>
      <c r="R25" s="52">
        <v>0</v>
      </c>
      <c r="S25" s="52">
        <v>0</v>
      </c>
      <c r="T25" s="52">
        <v>0</v>
      </c>
      <c r="U25" s="52">
        <v>0</v>
      </c>
      <c r="V25" s="240">
        <v>0</v>
      </c>
      <c r="W25" s="243">
        <v>0</v>
      </c>
      <c r="X25" s="55">
        <v>0</v>
      </c>
      <c r="Y25" s="55">
        <v>0</v>
      </c>
      <c r="Z25" s="55">
        <v>0</v>
      </c>
      <c r="AA25" s="55">
        <v>0</v>
      </c>
      <c r="AB25" s="244">
        <v>0</v>
      </c>
      <c r="AC25" s="233">
        <f t="shared" si="2"/>
        <v>0</v>
      </c>
      <c r="AD25" s="7" t="e">
        <f t="shared" si="3"/>
        <v>#DIV/0!</v>
      </c>
      <c r="AE25" s="7">
        <f t="shared" si="4"/>
        <v>0</v>
      </c>
      <c r="AF25" s="7" t="e">
        <f t="shared" si="5"/>
        <v>#DIV/0!</v>
      </c>
      <c r="AG25" s="7">
        <f t="shared" si="6"/>
        <v>0</v>
      </c>
      <c r="AH25" s="7">
        <f t="shared" si="6"/>
        <v>0</v>
      </c>
      <c r="AI25" s="7">
        <f t="shared" si="7"/>
        <v>0</v>
      </c>
      <c r="AJ25" s="7">
        <f t="shared" si="7"/>
        <v>0</v>
      </c>
      <c r="AK25" s="234" t="e">
        <f t="shared" si="8"/>
        <v>#DIV/0!</v>
      </c>
      <c r="AP25" s="28"/>
      <c r="AQ25" s="28"/>
    </row>
    <row r="26" spans="1:43">
      <c r="A26" s="44">
        <v>17</v>
      </c>
      <c r="B26" s="266" t="s">
        <v>82</v>
      </c>
      <c r="C26" s="219">
        <v>0</v>
      </c>
      <c r="D26" s="115">
        <v>0</v>
      </c>
      <c r="E26" s="115">
        <v>0</v>
      </c>
      <c r="F26" s="115">
        <v>0</v>
      </c>
      <c r="G26" s="115">
        <v>0</v>
      </c>
      <c r="H26" s="220">
        <v>0</v>
      </c>
      <c r="I26" s="250">
        <f t="shared" si="0"/>
        <v>0</v>
      </c>
      <c r="J26" s="219">
        <v>0</v>
      </c>
      <c r="K26" s="115">
        <v>0</v>
      </c>
      <c r="L26" s="115">
        <v>0</v>
      </c>
      <c r="M26" s="115">
        <v>0</v>
      </c>
      <c r="N26" s="115">
        <v>0</v>
      </c>
      <c r="O26" s="220">
        <v>0</v>
      </c>
      <c r="P26" s="250">
        <f t="shared" si="1"/>
        <v>0</v>
      </c>
      <c r="Q26" s="239">
        <v>0</v>
      </c>
      <c r="R26" s="52">
        <v>0</v>
      </c>
      <c r="S26" s="52">
        <v>0</v>
      </c>
      <c r="T26" s="52">
        <v>0</v>
      </c>
      <c r="U26" s="52">
        <v>0</v>
      </c>
      <c r="V26" s="240">
        <v>0</v>
      </c>
      <c r="W26" s="243">
        <v>0</v>
      </c>
      <c r="X26" s="55">
        <v>0</v>
      </c>
      <c r="Y26" s="55">
        <v>0</v>
      </c>
      <c r="Z26" s="55">
        <v>0</v>
      </c>
      <c r="AA26" s="55">
        <v>0</v>
      </c>
      <c r="AB26" s="244">
        <v>0</v>
      </c>
      <c r="AC26" s="233">
        <f t="shared" si="2"/>
        <v>0</v>
      </c>
      <c r="AD26" s="7" t="e">
        <f t="shared" si="3"/>
        <v>#DIV/0!</v>
      </c>
      <c r="AE26" s="7">
        <f t="shared" si="4"/>
        <v>0</v>
      </c>
      <c r="AF26" s="7" t="e">
        <f t="shared" si="5"/>
        <v>#DIV/0!</v>
      </c>
      <c r="AG26" s="7">
        <f t="shared" si="6"/>
        <v>0</v>
      </c>
      <c r="AH26" s="7">
        <f t="shared" si="6"/>
        <v>0</v>
      </c>
      <c r="AI26" s="7">
        <f t="shared" si="7"/>
        <v>0</v>
      </c>
      <c r="AJ26" s="7">
        <f t="shared" si="7"/>
        <v>0</v>
      </c>
      <c r="AK26" s="234" t="e">
        <f t="shared" si="8"/>
        <v>#DIV/0!</v>
      </c>
      <c r="AP26" s="28"/>
      <c r="AQ26" s="28"/>
    </row>
    <row r="27" spans="1:43">
      <c r="A27" s="44">
        <v>18</v>
      </c>
      <c r="B27" s="266" t="s">
        <v>83</v>
      </c>
      <c r="C27" s="223">
        <v>0</v>
      </c>
      <c r="D27" s="121">
        <v>0</v>
      </c>
      <c r="E27" s="121">
        <v>0</v>
      </c>
      <c r="F27" s="121">
        <v>0</v>
      </c>
      <c r="G27" s="121">
        <v>0</v>
      </c>
      <c r="H27" s="224">
        <v>0</v>
      </c>
      <c r="I27" s="250">
        <f t="shared" si="0"/>
        <v>0</v>
      </c>
      <c r="J27" s="223">
        <v>0</v>
      </c>
      <c r="K27" s="121">
        <v>0</v>
      </c>
      <c r="L27" s="121">
        <v>0</v>
      </c>
      <c r="M27" s="121">
        <v>0</v>
      </c>
      <c r="N27" s="121">
        <v>0</v>
      </c>
      <c r="O27" s="224">
        <v>0</v>
      </c>
      <c r="P27" s="250">
        <f t="shared" si="1"/>
        <v>0</v>
      </c>
      <c r="Q27" s="239">
        <v>0</v>
      </c>
      <c r="R27" s="52">
        <v>0</v>
      </c>
      <c r="S27" s="52">
        <v>0</v>
      </c>
      <c r="T27" s="52">
        <v>0</v>
      </c>
      <c r="U27" s="52">
        <v>0</v>
      </c>
      <c r="V27" s="240">
        <v>0</v>
      </c>
      <c r="W27" s="243">
        <v>0</v>
      </c>
      <c r="X27" s="55">
        <v>0</v>
      </c>
      <c r="Y27" s="55">
        <v>0</v>
      </c>
      <c r="Z27" s="55">
        <v>0</v>
      </c>
      <c r="AA27" s="55">
        <v>0</v>
      </c>
      <c r="AB27" s="244">
        <v>0</v>
      </c>
      <c r="AC27" s="233">
        <f t="shared" si="2"/>
        <v>0</v>
      </c>
      <c r="AD27" s="7" t="e">
        <f t="shared" si="3"/>
        <v>#DIV/0!</v>
      </c>
      <c r="AE27" s="7">
        <f t="shared" si="4"/>
        <v>0</v>
      </c>
      <c r="AF27" s="7" t="e">
        <f t="shared" si="5"/>
        <v>#DIV/0!</v>
      </c>
      <c r="AG27" s="7">
        <f t="shared" si="6"/>
        <v>0</v>
      </c>
      <c r="AH27" s="7">
        <f t="shared" si="6"/>
        <v>0</v>
      </c>
      <c r="AI27" s="7">
        <f t="shared" si="7"/>
        <v>0</v>
      </c>
      <c r="AJ27" s="7">
        <f t="shared" si="7"/>
        <v>0</v>
      </c>
      <c r="AK27" s="234" t="e">
        <f t="shared" si="8"/>
        <v>#DIV/0!</v>
      </c>
      <c r="AP27" s="28"/>
      <c r="AQ27" s="28"/>
    </row>
    <row r="28" spans="1:43">
      <c r="A28" s="44">
        <v>19</v>
      </c>
      <c r="B28" s="266" t="s">
        <v>84</v>
      </c>
      <c r="C28" s="223">
        <v>2938</v>
      </c>
      <c r="D28" s="121">
        <v>4573.09</v>
      </c>
      <c r="E28" s="121">
        <v>35</v>
      </c>
      <c r="F28" s="121">
        <v>3.45</v>
      </c>
      <c r="G28" s="121">
        <v>28</v>
      </c>
      <c r="H28" s="224">
        <v>23.46</v>
      </c>
      <c r="I28" s="250">
        <f t="shared" si="0"/>
        <v>4600</v>
      </c>
      <c r="J28" s="223">
        <v>1372</v>
      </c>
      <c r="K28" s="121">
        <v>1987.91</v>
      </c>
      <c r="L28" s="121">
        <v>16</v>
      </c>
      <c r="M28" s="121">
        <v>1.55</v>
      </c>
      <c r="N28" s="121">
        <v>12</v>
      </c>
      <c r="O28" s="224">
        <v>10.54</v>
      </c>
      <c r="P28" s="250">
        <f t="shared" si="1"/>
        <v>2000</v>
      </c>
      <c r="Q28" s="239">
        <v>2731</v>
      </c>
      <c r="R28" s="52">
        <v>1487.44</v>
      </c>
      <c r="S28" s="52">
        <v>0</v>
      </c>
      <c r="T28" s="52">
        <v>0</v>
      </c>
      <c r="U28" s="52">
        <v>168</v>
      </c>
      <c r="V28" s="240">
        <v>272.05</v>
      </c>
      <c r="W28" s="243">
        <v>249</v>
      </c>
      <c r="X28" s="55">
        <v>1093.57</v>
      </c>
      <c r="Y28" s="55">
        <v>0</v>
      </c>
      <c r="Z28" s="55">
        <v>0</v>
      </c>
      <c r="AA28" s="55">
        <v>154</v>
      </c>
      <c r="AB28" s="244">
        <v>332.09</v>
      </c>
      <c r="AC28" s="233">
        <f t="shared" si="2"/>
        <v>1759.49</v>
      </c>
      <c r="AD28" s="7">
        <f t="shared" si="3"/>
        <v>38.249782608695654</v>
      </c>
      <c r="AE28" s="7">
        <f t="shared" si="4"/>
        <v>1425.6599999999999</v>
      </c>
      <c r="AF28" s="7">
        <f t="shared" si="5"/>
        <v>71.283000000000001</v>
      </c>
      <c r="AG28" s="7">
        <f t="shared" si="6"/>
        <v>4401</v>
      </c>
      <c r="AH28" s="7">
        <f t="shared" si="6"/>
        <v>6600</v>
      </c>
      <c r="AI28" s="7">
        <f t="shared" si="7"/>
        <v>3302</v>
      </c>
      <c r="AJ28" s="7">
        <f t="shared" si="7"/>
        <v>3185.15</v>
      </c>
      <c r="AK28" s="234">
        <f t="shared" si="8"/>
        <v>48.25984848484849</v>
      </c>
      <c r="AP28" s="28"/>
      <c r="AQ28" s="28"/>
    </row>
    <row r="29" spans="1:43">
      <c r="A29" s="44">
        <v>20</v>
      </c>
      <c r="B29" s="279" t="s">
        <v>85</v>
      </c>
      <c r="C29" s="223">
        <v>2445</v>
      </c>
      <c r="D29" s="121">
        <v>4114.12</v>
      </c>
      <c r="E29" s="121">
        <v>35</v>
      </c>
      <c r="F29" s="121">
        <v>3.45</v>
      </c>
      <c r="G29" s="121">
        <v>21</v>
      </c>
      <c r="H29" s="224">
        <v>32.43</v>
      </c>
      <c r="I29" s="250">
        <f t="shared" si="0"/>
        <v>4150</v>
      </c>
      <c r="J29" s="223">
        <v>2475</v>
      </c>
      <c r="K29" s="121">
        <v>4833.88</v>
      </c>
      <c r="L29" s="121">
        <v>16</v>
      </c>
      <c r="M29" s="121">
        <v>1.55</v>
      </c>
      <c r="N29" s="121">
        <v>9</v>
      </c>
      <c r="O29" s="224">
        <v>14.57</v>
      </c>
      <c r="P29" s="250">
        <f t="shared" si="1"/>
        <v>4850</v>
      </c>
      <c r="Q29" s="239">
        <v>1032</v>
      </c>
      <c r="R29" s="52">
        <v>1564</v>
      </c>
      <c r="S29" s="52">
        <v>0</v>
      </c>
      <c r="T29" s="52">
        <v>0</v>
      </c>
      <c r="U29" s="52">
        <v>0</v>
      </c>
      <c r="V29" s="240">
        <v>0</v>
      </c>
      <c r="W29" s="245">
        <v>743</v>
      </c>
      <c r="X29" s="26">
        <v>1125</v>
      </c>
      <c r="Y29" s="26">
        <v>0</v>
      </c>
      <c r="Z29" s="26">
        <v>0</v>
      </c>
      <c r="AA29" s="26">
        <v>0</v>
      </c>
      <c r="AB29" s="246">
        <v>0</v>
      </c>
      <c r="AC29" s="233">
        <f t="shared" si="2"/>
        <v>1564</v>
      </c>
      <c r="AD29" s="7">
        <f t="shared" si="3"/>
        <v>37.686746987951807</v>
      </c>
      <c r="AE29" s="7">
        <f t="shared" si="4"/>
        <v>1125</v>
      </c>
      <c r="AF29" s="7">
        <f t="shared" si="5"/>
        <v>23.195876288659793</v>
      </c>
      <c r="AG29" s="7">
        <f t="shared" si="6"/>
        <v>5001</v>
      </c>
      <c r="AH29" s="7">
        <f t="shared" si="6"/>
        <v>9000</v>
      </c>
      <c r="AI29" s="7">
        <f t="shared" si="7"/>
        <v>1775</v>
      </c>
      <c r="AJ29" s="7">
        <f t="shared" si="7"/>
        <v>2689</v>
      </c>
      <c r="AK29" s="234">
        <f t="shared" si="8"/>
        <v>29.877777777777776</v>
      </c>
      <c r="AP29" s="28"/>
      <c r="AQ29" s="28"/>
    </row>
    <row r="30" spans="1:43">
      <c r="A30" s="44">
        <v>21</v>
      </c>
      <c r="B30" s="266" t="s">
        <v>86</v>
      </c>
      <c r="C30" s="223">
        <v>1279</v>
      </c>
      <c r="D30" s="121">
        <v>1590.34</v>
      </c>
      <c r="E30" s="121">
        <v>14</v>
      </c>
      <c r="F30" s="121">
        <v>1.38</v>
      </c>
      <c r="G30" s="121">
        <v>7</v>
      </c>
      <c r="H30" s="224">
        <v>8.2799999999999994</v>
      </c>
      <c r="I30" s="250">
        <f t="shared" si="0"/>
        <v>1600</v>
      </c>
      <c r="J30" s="223">
        <v>191</v>
      </c>
      <c r="K30" s="121">
        <v>695.66</v>
      </c>
      <c r="L30" s="121">
        <v>6</v>
      </c>
      <c r="M30" s="121">
        <v>0.62</v>
      </c>
      <c r="N30" s="121">
        <v>3</v>
      </c>
      <c r="O30" s="224">
        <v>3.72</v>
      </c>
      <c r="P30" s="250">
        <f t="shared" si="1"/>
        <v>700</v>
      </c>
      <c r="Q30" s="239">
        <v>711</v>
      </c>
      <c r="R30" s="52">
        <v>1038.2</v>
      </c>
      <c r="S30" s="52">
        <v>0</v>
      </c>
      <c r="T30" s="52">
        <v>0</v>
      </c>
      <c r="U30" s="52">
        <v>0</v>
      </c>
      <c r="V30" s="240">
        <v>0</v>
      </c>
      <c r="W30" s="243">
        <v>272</v>
      </c>
      <c r="X30" s="55">
        <v>355.74</v>
      </c>
      <c r="Y30" s="55">
        <v>0</v>
      </c>
      <c r="Z30" s="55">
        <v>0</v>
      </c>
      <c r="AA30" s="55">
        <v>0</v>
      </c>
      <c r="AB30" s="244">
        <v>0</v>
      </c>
      <c r="AC30" s="233">
        <f t="shared" si="2"/>
        <v>1038.2</v>
      </c>
      <c r="AD30" s="7">
        <f t="shared" si="3"/>
        <v>64.887500000000003</v>
      </c>
      <c r="AE30" s="7">
        <f t="shared" si="4"/>
        <v>355.74</v>
      </c>
      <c r="AF30" s="7">
        <f t="shared" si="5"/>
        <v>50.82</v>
      </c>
      <c r="AG30" s="7">
        <f t="shared" si="6"/>
        <v>1500</v>
      </c>
      <c r="AH30" s="7">
        <f t="shared" si="6"/>
        <v>2299.9999999999995</v>
      </c>
      <c r="AI30" s="7">
        <f t="shared" si="7"/>
        <v>983</v>
      </c>
      <c r="AJ30" s="7">
        <f t="shared" si="7"/>
        <v>1393.94</v>
      </c>
      <c r="AK30" s="234">
        <f t="shared" si="8"/>
        <v>60.606086956521757</v>
      </c>
      <c r="AP30" s="28"/>
      <c r="AQ30" s="28"/>
    </row>
    <row r="31" spans="1:43">
      <c r="A31" s="44">
        <v>22</v>
      </c>
      <c r="B31" s="266" t="s">
        <v>87</v>
      </c>
      <c r="C31" s="219">
        <v>0</v>
      </c>
      <c r="D31" s="115">
        <v>0</v>
      </c>
      <c r="E31" s="115">
        <v>0</v>
      </c>
      <c r="F31" s="115">
        <v>0</v>
      </c>
      <c r="G31" s="115">
        <v>0</v>
      </c>
      <c r="H31" s="220">
        <v>0</v>
      </c>
      <c r="I31" s="250">
        <f t="shared" si="0"/>
        <v>0</v>
      </c>
      <c r="J31" s="219">
        <v>0</v>
      </c>
      <c r="K31" s="115">
        <v>0</v>
      </c>
      <c r="L31" s="115">
        <v>0</v>
      </c>
      <c r="M31" s="115">
        <v>0</v>
      </c>
      <c r="N31" s="115">
        <v>0</v>
      </c>
      <c r="O31" s="220">
        <v>0</v>
      </c>
      <c r="P31" s="250">
        <f t="shared" si="1"/>
        <v>0</v>
      </c>
      <c r="Q31" s="239">
        <v>0</v>
      </c>
      <c r="R31" s="52">
        <v>0</v>
      </c>
      <c r="S31" s="52">
        <v>0</v>
      </c>
      <c r="T31" s="52">
        <v>0</v>
      </c>
      <c r="U31" s="52">
        <v>0</v>
      </c>
      <c r="V31" s="240">
        <v>0</v>
      </c>
      <c r="W31" s="243">
        <v>0</v>
      </c>
      <c r="X31" s="55">
        <v>0</v>
      </c>
      <c r="Y31" s="55">
        <v>0</v>
      </c>
      <c r="Z31" s="55">
        <v>0</v>
      </c>
      <c r="AA31" s="55">
        <v>0</v>
      </c>
      <c r="AB31" s="244">
        <v>0</v>
      </c>
      <c r="AC31" s="233">
        <f t="shared" si="2"/>
        <v>0</v>
      </c>
      <c r="AD31" s="7" t="e">
        <f t="shared" si="3"/>
        <v>#DIV/0!</v>
      </c>
      <c r="AE31" s="7">
        <f t="shared" si="4"/>
        <v>0</v>
      </c>
      <c r="AF31" s="7" t="e">
        <f t="shared" si="5"/>
        <v>#DIV/0!</v>
      </c>
      <c r="AG31" s="7">
        <f t="shared" si="6"/>
        <v>0</v>
      </c>
      <c r="AH31" s="7">
        <f t="shared" si="6"/>
        <v>0</v>
      </c>
      <c r="AI31" s="7">
        <f t="shared" si="7"/>
        <v>0</v>
      </c>
      <c r="AJ31" s="7">
        <f t="shared" si="7"/>
        <v>0</v>
      </c>
      <c r="AK31" s="234" t="e">
        <f t="shared" si="8"/>
        <v>#DIV/0!</v>
      </c>
      <c r="AP31" s="28"/>
      <c r="AQ31" s="28"/>
    </row>
    <row r="32" spans="1:43">
      <c r="A32" s="44">
        <v>23</v>
      </c>
      <c r="B32" s="266" t="s">
        <v>88</v>
      </c>
      <c r="C32" s="219">
        <v>0</v>
      </c>
      <c r="D32" s="115">
        <v>0</v>
      </c>
      <c r="E32" s="115">
        <v>0</v>
      </c>
      <c r="F32" s="115">
        <v>0</v>
      </c>
      <c r="G32" s="115">
        <v>0</v>
      </c>
      <c r="H32" s="220">
        <v>0</v>
      </c>
      <c r="I32" s="250">
        <f t="shared" si="0"/>
        <v>0</v>
      </c>
      <c r="J32" s="219">
        <v>0</v>
      </c>
      <c r="K32" s="115">
        <v>0</v>
      </c>
      <c r="L32" s="115">
        <v>0</v>
      </c>
      <c r="M32" s="115">
        <v>0</v>
      </c>
      <c r="N32" s="115">
        <v>0</v>
      </c>
      <c r="O32" s="220">
        <v>0</v>
      </c>
      <c r="P32" s="250">
        <f t="shared" si="1"/>
        <v>0</v>
      </c>
      <c r="Q32" s="239">
        <v>0</v>
      </c>
      <c r="R32" s="52">
        <v>0</v>
      </c>
      <c r="S32" s="52">
        <v>0</v>
      </c>
      <c r="T32" s="52">
        <v>0</v>
      </c>
      <c r="U32" s="52">
        <v>0</v>
      </c>
      <c r="V32" s="240">
        <v>0</v>
      </c>
      <c r="W32" s="243">
        <v>0</v>
      </c>
      <c r="X32" s="55">
        <v>0</v>
      </c>
      <c r="Y32" s="55">
        <v>0</v>
      </c>
      <c r="Z32" s="55">
        <v>0</v>
      </c>
      <c r="AA32" s="55">
        <v>0</v>
      </c>
      <c r="AB32" s="244">
        <v>0</v>
      </c>
      <c r="AC32" s="233">
        <f t="shared" si="2"/>
        <v>0</v>
      </c>
      <c r="AD32" s="7" t="e">
        <f t="shared" si="3"/>
        <v>#DIV/0!</v>
      </c>
      <c r="AE32" s="7">
        <f t="shared" si="4"/>
        <v>0</v>
      </c>
      <c r="AF32" s="7" t="e">
        <f t="shared" si="5"/>
        <v>#DIV/0!</v>
      </c>
      <c r="AG32" s="7">
        <f t="shared" si="6"/>
        <v>0</v>
      </c>
      <c r="AH32" s="7">
        <f t="shared" si="6"/>
        <v>0</v>
      </c>
      <c r="AI32" s="7">
        <f t="shared" si="7"/>
        <v>0</v>
      </c>
      <c r="AJ32" s="7">
        <f t="shared" si="7"/>
        <v>0</v>
      </c>
      <c r="AK32" s="234" t="e">
        <f t="shared" si="8"/>
        <v>#DIV/0!</v>
      </c>
      <c r="AP32" s="28"/>
      <c r="AQ32" s="28"/>
    </row>
    <row r="33" spans="1:43">
      <c r="A33" s="44">
        <v>24</v>
      </c>
      <c r="B33" s="266" t="s">
        <v>89</v>
      </c>
      <c r="C33" s="219">
        <v>0</v>
      </c>
      <c r="D33" s="115">
        <v>0</v>
      </c>
      <c r="E33" s="115">
        <v>0</v>
      </c>
      <c r="F33" s="115">
        <v>0</v>
      </c>
      <c r="G33" s="115">
        <v>0</v>
      </c>
      <c r="H33" s="220">
        <v>0</v>
      </c>
      <c r="I33" s="250">
        <f t="shared" si="0"/>
        <v>0</v>
      </c>
      <c r="J33" s="219">
        <v>0</v>
      </c>
      <c r="K33" s="115">
        <v>0</v>
      </c>
      <c r="L33" s="115">
        <v>0</v>
      </c>
      <c r="M33" s="115">
        <v>0</v>
      </c>
      <c r="N33" s="115">
        <v>0</v>
      </c>
      <c r="O33" s="220">
        <v>0</v>
      </c>
      <c r="P33" s="250">
        <f t="shared" si="1"/>
        <v>0</v>
      </c>
      <c r="Q33" s="239">
        <v>0</v>
      </c>
      <c r="R33" s="52">
        <v>0</v>
      </c>
      <c r="S33" s="52">
        <v>0</v>
      </c>
      <c r="T33" s="52">
        <v>0</v>
      </c>
      <c r="U33" s="52">
        <v>0</v>
      </c>
      <c r="V33" s="240">
        <v>0</v>
      </c>
      <c r="W33" s="243">
        <v>0</v>
      </c>
      <c r="X33" s="55">
        <v>0</v>
      </c>
      <c r="Y33" s="55">
        <v>0</v>
      </c>
      <c r="Z33" s="55">
        <v>0</v>
      </c>
      <c r="AA33" s="55">
        <v>0</v>
      </c>
      <c r="AB33" s="244">
        <v>0</v>
      </c>
      <c r="AC33" s="233">
        <f t="shared" si="2"/>
        <v>0</v>
      </c>
      <c r="AD33" s="7" t="e">
        <f t="shared" si="3"/>
        <v>#DIV/0!</v>
      </c>
      <c r="AE33" s="7">
        <f t="shared" si="4"/>
        <v>0</v>
      </c>
      <c r="AF33" s="7" t="e">
        <f t="shared" si="5"/>
        <v>#DIV/0!</v>
      </c>
      <c r="AG33" s="7">
        <f t="shared" si="6"/>
        <v>0</v>
      </c>
      <c r="AH33" s="7">
        <f t="shared" si="6"/>
        <v>0</v>
      </c>
      <c r="AI33" s="7">
        <f t="shared" si="7"/>
        <v>0</v>
      </c>
      <c r="AJ33" s="7">
        <f t="shared" si="7"/>
        <v>0</v>
      </c>
      <c r="AK33" s="234" t="e">
        <f t="shared" si="8"/>
        <v>#DIV/0!</v>
      </c>
      <c r="AP33" s="28"/>
      <c r="AQ33" s="28"/>
    </row>
    <row r="34" spans="1:43">
      <c r="A34" s="44">
        <v>25</v>
      </c>
      <c r="B34" s="266" t="s">
        <v>90</v>
      </c>
      <c r="C34" s="219">
        <v>0</v>
      </c>
      <c r="D34" s="115">
        <v>0</v>
      </c>
      <c r="E34" s="115">
        <v>0</v>
      </c>
      <c r="F34" s="115">
        <v>0</v>
      </c>
      <c r="G34" s="115">
        <v>0</v>
      </c>
      <c r="H34" s="220">
        <v>0</v>
      </c>
      <c r="I34" s="250">
        <f t="shared" si="0"/>
        <v>0</v>
      </c>
      <c r="J34" s="219">
        <v>0</v>
      </c>
      <c r="K34" s="115">
        <v>0</v>
      </c>
      <c r="L34" s="115">
        <v>0</v>
      </c>
      <c r="M34" s="115">
        <v>0</v>
      </c>
      <c r="N34" s="115">
        <v>0</v>
      </c>
      <c r="O34" s="220">
        <v>0</v>
      </c>
      <c r="P34" s="250">
        <f t="shared" si="1"/>
        <v>0</v>
      </c>
      <c r="Q34" s="239">
        <v>0</v>
      </c>
      <c r="R34" s="52">
        <v>0</v>
      </c>
      <c r="S34" s="52">
        <v>0</v>
      </c>
      <c r="T34" s="52">
        <v>0</v>
      </c>
      <c r="U34" s="52">
        <v>0</v>
      </c>
      <c r="V34" s="240">
        <v>0</v>
      </c>
      <c r="W34" s="243">
        <v>0</v>
      </c>
      <c r="X34" s="55">
        <v>0</v>
      </c>
      <c r="Y34" s="55">
        <v>0</v>
      </c>
      <c r="Z34" s="55">
        <v>0</v>
      </c>
      <c r="AA34" s="55">
        <v>0</v>
      </c>
      <c r="AB34" s="244">
        <v>0</v>
      </c>
      <c r="AC34" s="233">
        <f t="shared" si="2"/>
        <v>0</v>
      </c>
      <c r="AD34" s="7" t="e">
        <f t="shared" si="3"/>
        <v>#DIV/0!</v>
      </c>
      <c r="AE34" s="7">
        <f t="shared" si="4"/>
        <v>0</v>
      </c>
      <c r="AF34" s="7" t="e">
        <f t="shared" si="5"/>
        <v>#DIV/0!</v>
      </c>
      <c r="AG34" s="7">
        <f t="shared" si="6"/>
        <v>0</v>
      </c>
      <c r="AH34" s="7">
        <f t="shared" si="6"/>
        <v>0</v>
      </c>
      <c r="AI34" s="7">
        <f t="shared" si="7"/>
        <v>0</v>
      </c>
      <c r="AJ34" s="7">
        <f t="shared" si="7"/>
        <v>0</v>
      </c>
      <c r="AK34" s="234" t="e">
        <f t="shared" si="8"/>
        <v>#DIV/0!</v>
      </c>
      <c r="AP34" s="28"/>
      <c r="AQ34" s="28"/>
    </row>
    <row r="35" spans="1:43">
      <c r="A35" s="44">
        <v>26</v>
      </c>
      <c r="B35" s="266" t="s">
        <v>91</v>
      </c>
      <c r="C35" s="223">
        <v>0</v>
      </c>
      <c r="D35" s="121">
        <v>0</v>
      </c>
      <c r="E35" s="121">
        <v>0</v>
      </c>
      <c r="F35" s="121">
        <v>0</v>
      </c>
      <c r="G35" s="121">
        <v>0</v>
      </c>
      <c r="H35" s="224">
        <v>0</v>
      </c>
      <c r="I35" s="250">
        <f t="shared" si="0"/>
        <v>0</v>
      </c>
      <c r="J35" s="223">
        <v>0</v>
      </c>
      <c r="K35" s="121">
        <v>0</v>
      </c>
      <c r="L35" s="121">
        <v>0</v>
      </c>
      <c r="M35" s="121">
        <v>0</v>
      </c>
      <c r="N35" s="121">
        <v>0</v>
      </c>
      <c r="O35" s="224">
        <v>0</v>
      </c>
      <c r="P35" s="250">
        <f t="shared" si="1"/>
        <v>0</v>
      </c>
      <c r="Q35" s="239">
        <v>0</v>
      </c>
      <c r="R35" s="52">
        <v>0</v>
      </c>
      <c r="S35" s="52">
        <v>0</v>
      </c>
      <c r="T35" s="52">
        <v>0</v>
      </c>
      <c r="U35" s="52">
        <v>0</v>
      </c>
      <c r="V35" s="240">
        <v>0</v>
      </c>
      <c r="W35" s="243">
        <v>0</v>
      </c>
      <c r="X35" s="55">
        <v>0</v>
      </c>
      <c r="Y35" s="55">
        <v>0</v>
      </c>
      <c r="Z35" s="55">
        <v>0</v>
      </c>
      <c r="AA35" s="55">
        <v>0</v>
      </c>
      <c r="AB35" s="244">
        <v>0</v>
      </c>
      <c r="AC35" s="233">
        <f t="shared" si="2"/>
        <v>0</v>
      </c>
      <c r="AD35" s="7" t="e">
        <f t="shared" si="3"/>
        <v>#DIV/0!</v>
      </c>
      <c r="AE35" s="7">
        <f t="shared" si="4"/>
        <v>0</v>
      </c>
      <c r="AF35" s="7" t="e">
        <f t="shared" si="5"/>
        <v>#DIV/0!</v>
      </c>
      <c r="AG35" s="7">
        <f t="shared" si="6"/>
        <v>0</v>
      </c>
      <c r="AH35" s="7">
        <f t="shared" si="6"/>
        <v>0</v>
      </c>
      <c r="AI35" s="7">
        <f t="shared" si="7"/>
        <v>0</v>
      </c>
      <c r="AJ35" s="7">
        <f t="shared" si="7"/>
        <v>0</v>
      </c>
      <c r="AK35" s="234" t="e">
        <f t="shared" si="8"/>
        <v>#DIV/0!</v>
      </c>
      <c r="AP35" s="28"/>
      <c r="AQ35" s="28"/>
    </row>
    <row r="36" spans="1:43">
      <c r="A36" s="44">
        <v>27</v>
      </c>
      <c r="B36" s="266" t="s">
        <v>92</v>
      </c>
      <c r="C36" s="223">
        <v>0</v>
      </c>
      <c r="D36" s="121">
        <v>0</v>
      </c>
      <c r="E36" s="121">
        <v>0</v>
      </c>
      <c r="F36" s="121">
        <v>0</v>
      </c>
      <c r="G36" s="121">
        <v>0</v>
      </c>
      <c r="H36" s="224">
        <v>0</v>
      </c>
      <c r="I36" s="250">
        <f t="shared" si="0"/>
        <v>0</v>
      </c>
      <c r="J36" s="223">
        <v>0</v>
      </c>
      <c r="K36" s="121">
        <v>0</v>
      </c>
      <c r="L36" s="121">
        <v>0</v>
      </c>
      <c r="M36" s="121">
        <v>0</v>
      </c>
      <c r="N36" s="121">
        <v>0</v>
      </c>
      <c r="O36" s="224">
        <v>0</v>
      </c>
      <c r="P36" s="250">
        <f t="shared" si="1"/>
        <v>0</v>
      </c>
      <c r="Q36" s="239">
        <v>0</v>
      </c>
      <c r="R36" s="52">
        <v>0</v>
      </c>
      <c r="S36" s="52">
        <v>0</v>
      </c>
      <c r="T36" s="52">
        <v>0</v>
      </c>
      <c r="U36" s="52">
        <v>0</v>
      </c>
      <c r="V36" s="240">
        <v>0</v>
      </c>
      <c r="W36" s="245">
        <v>0</v>
      </c>
      <c r="X36" s="26">
        <v>0</v>
      </c>
      <c r="Y36" s="26">
        <v>0</v>
      </c>
      <c r="Z36" s="26">
        <v>0</v>
      </c>
      <c r="AA36" s="26">
        <v>0</v>
      </c>
      <c r="AB36" s="246">
        <v>0</v>
      </c>
      <c r="AC36" s="233">
        <f t="shared" si="2"/>
        <v>0</v>
      </c>
      <c r="AD36" s="7" t="e">
        <f t="shared" si="3"/>
        <v>#DIV/0!</v>
      </c>
      <c r="AE36" s="7">
        <f t="shared" si="4"/>
        <v>0</v>
      </c>
      <c r="AF36" s="7" t="e">
        <f t="shared" si="5"/>
        <v>#DIV/0!</v>
      </c>
      <c r="AG36" s="7">
        <f t="shared" si="6"/>
        <v>0</v>
      </c>
      <c r="AH36" s="7">
        <f t="shared" si="6"/>
        <v>0</v>
      </c>
      <c r="AI36" s="7">
        <f t="shared" si="7"/>
        <v>0</v>
      </c>
      <c r="AJ36" s="7">
        <f t="shared" si="7"/>
        <v>0</v>
      </c>
      <c r="AK36" s="234" t="e">
        <f t="shared" si="8"/>
        <v>#DIV/0!</v>
      </c>
      <c r="AP36" s="28"/>
      <c r="AQ36" s="28"/>
    </row>
    <row r="37" spans="1:43">
      <c r="A37" s="44">
        <v>28</v>
      </c>
      <c r="B37" s="266" t="s">
        <v>93</v>
      </c>
      <c r="C37" s="223">
        <v>0</v>
      </c>
      <c r="D37" s="121">
        <v>0</v>
      </c>
      <c r="E37" s="121">
        <v>0</v>
      </c>
      <c r="F37" s="121">
        <v>0</v>
      </c>
      <c r="G37" s="121">
        <v>0</v>
      </c>
      <c r="H37" s="224">
        <v>0</v>
      </c>
      <c r="I37" s="250">
        <f t="shared" si="0"/>
        <v>0</v>
      </c>
      <c r="J37" s="223">
        <v>0</v>
      </c>
      <c r="K37" s="121">
        <v>0</v>
      </c>
      <c r="L37" s="121">
        <v>0</v>
      </c>
      <c r="M37" s="121">
        <v>0</v>
      </c>
      <c r="N37" s="121">
        <v>0</v>
      </c>
      <c r="O37" s="224">
        <v>0</v>
      </c>
      <c r="P37" s="250">
        <f t="shared" si="1"/>
        <v>0</v>
      </c>
      <c r="Q37" s="239">
        <v>0</v>
      </c>
      <c r="R37" s="52">
        <v>0</v>
      </c>
      <c r="S37" s="52">
        <v>0</v>
      </c>
      <c r="T37" s="52">
        <v>0</v>
      </c>
      <c r="U37" s="52">
        <v>0</v>
      </c>
      <c r="V37" s="240">
        <v>0</v>
      </c>
      <c r="W37" s="245">
        <v>0</v>
      </c>
      <c r="X37" s="26">
        <v>0</v>
      </c>
      <c r="Y37" s="26">
        <v>0</v>
      </c>
      <c r="Z37" s="26">
        <v>0</v>
      </c>
      <c r="AA37" s="26">
        <v>0</v>
      </c>
      <c r="AB37" s="246">
        <v>0</v>
      </c>
      <c r="AC37" s="233">
        <f t="shared" si="2"/>
        <v>0</v>
      </c>
      <c r="AD37" s="7" t="e">
        <f t="shared" si="3"/>
        <v>#DIV/0!</v>
      </c>
      <c r="AE37" s="7">
        <f t="shared" si="4"/>
        <v>0</v>
      </c>
      <c r="AF37" s="7" t="e">
        <f t="shared" si="5"/>
        <v>#DIV/0!</v>
      </c>
      <c r="AG37" s="7">
        <f t="shared" si="6"/>
        <v>0</v>
      </c>
      <c r="AH37" s="7">
        <f t="shared" si="6"/>
        <v>0</v>
      </c>
      <c r="AI37" s="7">
        <f t="shared" si="7"/>
        <v>0</v>
      </c>
      <c r="AJ37" s="7">
        <f t="shared" si="7"/>
        <v>0</v>
      </c>
      <c r="AK37" s="234" t="e">
        <f t="shared" si="8"/>
        <v>#DIV/0!</v>
      </c>
      <c r="AP37" s="28"/>
      <c r="AQ37" s="28"/>
    </row>
    <row r="38" spans="1:43">
      <c r="A38" s="21"/>
      <c r="B38" s="211" t="s">
        <v>94</v>
      </c>
      <c r="C38" s="221">
        <f t="shared" ref="C38:AC38" si="10">SUM(C22:C37)</f>
        <v>6952</v>
      </c>
      <c r="D38" s="50">
        <f t="shared" si="10"/>
        <v>10804.1</v>
      </c>
      <c r="E38" s="50">
        <f t="shared" si="10"/>
        <v>91</v>
      </c>
      <c r="F38" s="50">
        <f t="shared" si="10"/>
        <v>8.9700000000000006</v>
      </c>
      <c r="G38" s="50">
        <f t="shared" si="10"/>
        <v>59</v>
      </c>
      <c r="H38" s="222">
        <f t="shared" si="10"/>
        <v>66.929999999999993</v>
      </c>
      <c r="I38" s="222">
        <f t="shared" si="10"/>
        <v>10880</v>
      </c>
      <c r="J38" s="221">
        <f t="shared" si="10"/>
        <v>4233</v>
      </c>
      <c r="K38" s="50">
        <f t="shared" si="10"/>
        <v>7735.9</v>
      </c>
      <c r="L38" s="50">
        <f t="shared" si="10"/>
        <v>41</v>
      </c>
      <c r="M38" s="50">
        <f t="shared" si="10"/>
        <v>4.03</v>
      </c>
      <c r="N38" s="50">
        <f t="shared" si="10"/>
        <v>26</v>
      </c>
      <c r="O38" s="222">
        <f t="shared" si="10"/>
        <v>30.07</v>
      </c>
      <c r="P38" s="222">
        <f t="shared" si="10"/>
        <v>7770</v>
      </c>
      <c r="Q38" s="221">
        <f t="shared" si="10"/>
        <v>4668</v>
      </c>
      <c r="R38" s="50">
        <f t="shared" si="10"/>
        <v>4600.26</v>
      </c>
      <c r="S38" s="50">
        <f t="shared" si="10"/>
        <v>0</v>
      </c>
      <c r="T38" s="50">
        <f t="shared" si="10"/>
        <v>0</v>
      </c>
      <c r="U38" s="50">
        <f t="shared" si="10"/>
        <v>168</v>
      </c>
      <c r="V38" s="222">
        <f t="shared" si="10"/>
        <v>272.05</v>
      </c>
      <c r="W38" s="221">
        <f t="shared" si="10"/>
        <v>1426</v>
      </c>
      <c r="X38" s="50">
        <f t="shared" si="10"/>
        <v>2824.95</v>
      </c>
      <c r="Y38" s="50">
        <f t="shared" si="10"/>
        <v>0</v>
      </c>
      <c r="Z38" s="50">
        <f t="shared" si="10"/>
        <v>0</v>
      </c>
      <c r="AA38" s="50">
        <f t="shared" si="10"/>
        <v>154</v>
      </c>
      <c r="AB38" s="222">
        <f t="shared" si="10"/>
        <v>332.09</v>
      </c>
      <c r="AC38" s="222">
        <f t="shared" si="10"/>
        <v>4872.3100000000004</v>
      </c>
      <c r="AD38" s="50">
        <f t="shared" si="3"/>
        <v>44.782261029411771</v>
      </c>
      <c r="AE38" s="50">
        <f>(W38+Y38+AA38)/(J38+L38+N38)*100</f>
        <v>36.744186046511629</v>
      </c>
      <c r="AF38" s="50">
        <f t="shared" si="5"/>
        <v>40.631145431145441</v>
      </c>
      <c r="AG38" s="50">
        <f t="shared" si="6"/>
        <v>11402</v>
      </c>
      <c r="AH38" s="50">
        <f t="shared" si="6"/>
        <v>18650</v>
      </c>
      <c r="AI38" s="50">
        <f t="shared" si="7"/>
        <v>6416</v>
      </c>
      <c r="AJ38" s="50">
        <f t="shared" si="7"/>
        <v>8029.35</v>
      </c>
      <c r="AK38" s="222">
        <f t="shared" si="8"/>
        <v>43.052815013404825</v>
      </c>
      <c r="AP38" s="28"/>
      <c r="AQ38" s="28"/>
    </row>
    <row r="39" spans="1:43">
      <c r="A39" s="47">
        <v>29</v>
      </c>
      <c r="B39" s="267" t="s">
        <v>95</v>
      </c>
      <c r="C39" s="223">
        <v>0</v>
      </c>
      <c r="D39" s="121">
        <v>0</v>
      </c>
      <c r="E39" s="121">
        <v>0</v>
      </c>
      <c r="F39" s="121">
        <v>0</v>
      </c>
      <c r="G39" s="121">
        <v>0</v>
      </c>
      <c r="H39" s="224">
        <v>0</v>
      </c>
      <c r="I39" s="250">
        <f t="shared" si="0"/>
        <v>0</v>
      </c>
      <c r="J39" s="223">
        <v>0</v>
      </c>
      <c r="K39" s="121">
        <v>0</v>
      </c>
      <c r="L39" s="121">
        <v>0</v>
      </c>
      <c r="M39" s="121">
        <v>0</v>
      </c>
      <c r="N39" s="121">
        <v>0</v>
      </c>
      <c r="O39" s="224">
        <v>0</v>
      </c>
      <c r="P39" s="250">
        <f t="shared" si="1"/>
        <v>0</v>
      </c>
      <c r="Q39" s="239">
        <v>0</v>
      </c>
      <c r="R39" s="52">
        <v>0</v>
      </c>
      <c r="S39" s="121">
        <v>0</v>
      </c>
      <c r="T39" s="121">
        <v>0</v>
      </c>
      <c r="U39" s="121">
        <v>0</v>
      </c>
      <c r="V39" s="224">
        <v>0</v>
      </c>
      <c r="W39" s="243">
        <v>0</v>
      </c>
      <c r="X39" s="55">
        <v>0</v>
      </c>
      <c r="Y39" s="55">
        <v>0</v>
      </c>
      <c r="Z39" s="55">
        <v>0</v>
      </c>
      <c r="AA39" s="55">
        <v>0</v>
      </c>
      <c r="AB39" s="244">
        <v>0</v>
      </c>
      <c r="AC39" s="233">
        <f t="shared" si="2"/>
        <v>0</v>
      </c>
      <c r="AD39" s="7" t="e">
        <f t="shared" si="3"/>
        <v>#DIV/0!</v>
      </c>
      <c r="AE39" s="7">
        <f t="shared" si="4"/>
        <v>0</v>
      </c>
      <c r="AF39" s="7" t="e">
        <f t="shared" si="5"/>
        <v>#DIV/0!</v>
      </c>
      <c r="AG39" s="7">
        <f t="shared" si="6"/>
        <v>0</v>
      </c>
      <c r="AH39" s="7">
        <f t="shared" si="6"/>
        <v>0</v>
      </c>
      <c r="AI39" s="7">
        <f t="shared" si="7"/>
        <v>0</v>
      </c>
      <c r="AJ39" s="7">
        <f t="shared" si="7"/>
        <v>0</v>
      </c>
      <c r="AK39" s="234" t="e">
        <f t="shared" si="8"/>
        <v>#DIV/0!</v>
      </c>
      <c r="AP39" s="28"/>
      <c r="AQ39" s="28"/>
    </row>
    <row r="40" spans="1:43">
      <c r="A40" s="47">
        <v>30</v>
      </c>
      <c r="B40" s="267" t="s">
        <v>96</v>
      </c>
      <c r="C40" s="223">
        <v>0</v>
      </c>
      <c r="D40" s="121">
        <v>0</v>
      </c>
      <c r="E40" s="121">
        <v>0</v>
      </c>
      <c r="F40" s="121">
        <v>0</v>
      </c>
      <c r="G40" s="121">
        <v>0</v>
      </c>
      <c r="H40" s="224">
        <v>0</v>
      </c>
      <c r="I40" s="250">
        <f t="shared" si="0"/>
        <v>0</v>
      </c>
      <c r="J40" s="223">
        <v>0</v>
      </c>
      <c r="K40" s="121">
        <v>0</v>
      </c>
      <c r="L40" s="121">
        <v>0</v>
      </c>
      <c r="M40" s="121">
        <v>0</v>
      </c>
      <c r="N40" s="121">
        <v>0</v>
      </c>
      <c r="O40" s="224">
        <v>0</v>
      </c>
      <c r="P40" s="250">
        <f t="shared" si="1"/>
        <v>0</v>
      </c>
      <c r="Q40" s="239">
        <v>0</v>
      </c>
      <c r="R40" s="52">
        <v>0</v>
      </c>
      <c r="S40" s="121">
        <v>0</v>
      </c>
      <c r="T40" s="121">
        <v>0</v>
      </c>
      <c r="U40" s="121">
        <v>0</v>
      </c>
      <c r="V40" s="224">
        <v>0</v>
      </c>
      <c r="W40" s="243">
        <v>0</v>
      </c>
      <c r="X40" s="55">
        <v>0</v>
      </c>
      <c r="Y40" s="55">
        <v>0</v>
      </c>
      <c r="Z40" s="55">
        <v>0</v>
      </c>
      <c r="AA40" s="55">
        <v>0</v>
      </c>
      <c r="AB40" s="244">
        <v>0</v>
      </c>
      <c r="AC40" s="233">
        <f t="shared" si="2"/>
        <v>0</v>
      </c>
      <c r="AD40" s="7" t="e">
        <f t="shared" si="3"/>
        <v>#DIV/0!</v>
      </c>
      <c r="AE40" s="7">
        <f t="shared" si="4"/>
        <v>0</v>
      </c>
      <c r="AF40" s="7" t="e">
        <f t="shared" si="5"/>
        <v>#DIV/0!</v>
      </c>
      <c r="AG40" s="7">
        <f t="shared" si="6"/>
        <v>0</v>
      </c>
      <c r="AH40" s="7">
        <f t="shared" si="6"/>
        <v>0</v>
      </c>
      <c r="AI40" s="7">
        <f t="shared" si="7"/>
        <v>0</v>
      </c>
      <c r="AJ40" s="7">
        <f t="shared" si="7"/>
        <v>0</v>
      </c>
      <c r="AK40" s="234" t="e">
        <f t="shared" si="8"/>
        <v>#DIV/0!</v>
      </c>
      <c r="AP40" s="28"/>
      <c r="AQ40" s="28"/>
    </row>
    <row r="41" spans="1:43">
      <c r="A41" s="47">
        <v>31</v>
      </c>
      <c r="B41" s="267" t="s">
        <v>97</v>
      </c>
      <c r="C41" s="223">
        <v>0</v>
      </c>
      <c r="D41" s="121">
        <v>0</v>
      </c>
      <c r="E41" s="121">
        <v>0</v>
      </c>
      <c r="F41" s="121">
        <v>0</v>
      </c>
      <c r="G41" s="121">
        <v>0</v>
      </c>
      <c r="H41" s="224">
        <v>0</v>
      </c>
      <c r="I41" s="250">
        <f t="shared" si="0"/>
        <v>0</v>
      </c>
      <c r="J41" s="223">
        <v>0</v>
      </c>
      <c r="K41" s="121">
        <v>0</v>
      </c>
      <c r="L41" s="121">
        <v>0</v>
      </c>
      <c r="M41" s="121">
        <v>0</v>
      </c>
      <c r="N41" s="121">
        <v>0</v>
      </c>
      <c r="O41" s="224">
        <v>0</v>
      </c>
      <c r="P41" s="250">
        <f t="shared" si="1"/>
        <v>0</v>
      </c>
      <c r="Q41" s="239">
        <v>0</v>
      </c>
      <c r="R41" s="52">
        <v>0</v>
      </c>
      <c r="S41" s="121">
        <v>0</v>
      </c>
      <c r="T41" s="121">
        <v>0</v>
      </c>
      <c r="U41" s="121">
        <v>0</v>
      </c>
      <c r="V41" s="224">
        <v>0</v>
      </c>
      <c r="W41" s="243">
        <v>0</v>
      </c>
      <c r="X41" s="55">
        <v>0</v>
      </c>
      <c r="Y41" s="55">
        <v>0</v>
      </c>
      <c r="Z41" s="55">
        <v>0</v>
      </c>
      <c r="AA41" s="55">
        <v>0</v>
      </c>
      <c r="AB41" s="244">
        <v>0</v>
      </c>
      <c r="AC41" s="233">
        <f t="shared" si="2"/>
        <v>0</v>
      </c>
      <c r="AD41" s="7" t="e">
        <f t="shared" si="3"/>
        <v>#DIV/0!</v>
      </c>
      <c r="AE41" s="7">
        <f t="shared" si="4"/>
        <v>0</v>
      </c>
      <c r="AF41" s="7" t="e">
        <f t="shared" si="5"/>
        <v>#DIV/0!</v>
      </c>
      <c r="AG41" s="7">
        <f t="shared" si="6"/>
        <v>0</v>
      </c>
      <c r="AH41" s="7">
        <f t="shared" si="6"/>
        <v>0</v>
      </c>
      <c r="AI41" s="7">
        <f t="shared" si="7"/>
        <v>0</v>
      </c>
      <c r="AJ41" s="7">
        <f t="shared" si="7"/>
        <v>0</v>
      </c>
      <c r="AK41" s="234" t="e">
        <f t="shared" si="8"/>
        <v>#DIV/0!</v>
      </c>
      <c r="AP41" s="28"/>
      <c r="AQ41" s="28"/>
    </row>
    <row r="42" spans="1:43">
      <c r="A42" s="47">
        <v>32</v>
      </c>
      <c r="B42" s="267" t="s">
        <v>98</v>
      </c>
      <c r="C42" s="223">
        <v>0</v>
      </c>
      <c r="D42" s="121">
        <v>0</v>
      </c>
      <c r="E42" s="121">
        <v>0</v>
      </c>
      <c r="F42" s="121">
        <v>0</v>
      </c>
      <c r="G42" s="121">
        <v>0</v>
      </c>
      <c r="H42" s="224">
        <v>0</v>
      </c>
      <c r="I42" s="250">
        <f t="shared" si="0"/>
        <v>0</v>
      </c>
      <c r="J42" s="223">
        <v>0</v>
      </c>
      <c r="K42" s="121">
        <v>0</v>
      </c>
      <c r="L42" s="121">
        <v>0</v>
      </c>
      <c r="M42" s="121">
        <v>0</v>
      </c>
      <c r="N42" s="121">
        <v>0</v>
      </c>
      <c r="O42" s="224">
        <v>0</v>
      </c>
      <c r="P42" s="250">
        <f t="shared" si="1"/>
        <v>0</v>
      </c>
      <c r="Q42" s="239">
        <v>0</v>
      </c>
      <c r="R42" s="52">
        <v>0</v>
      </c>
      <c r="S42" s="121">
        <v>0</v>
      </c>
      <c r="T42" s="121">
        <v>0</v>
      </c>
      <c r="U42" s="121">
        <v>0</v>
      </c>
      <c r="V42" s="224">
        <v>0</v>
      </c>
      <c r="W42" s="243">
        <v>0</v>
      </c>
      <c r="X42" s="55">
        <v>0</v>
      </c>
      <c r="Y42" s="55">
        <v>0</v>
      </c>
      <c r="Z42" s="55">
        <v>0</v>
      </c>
      <c r="AA42" s="55">
        <v>0</v>
      </c>
      <c r="AB42" s="244">
        <v>0</v>
      </c>
      <c r="AC42" s="233">
        <f t="shared" si="2"/>
        <v>0</v>
      </c>
      <c r="AD42" s="7" t="e">
        <f t="shared" si="3"/>
        <v>#DIV/0!</v>
      </c>
      <c r="AE42" s="7">
        <f t="shared" si="4"/>
        <v>0</v>
      </c>
      <c r="AF42" s="7" t="e">
        <f t="shared" si="5"/>
        <v>#DIV/0!</v>
      </c>
      <c r="AG42" s="7">
        <f t="shared" si="6"/>
        <v>0</v>
      </c>
      <c r="AH42" s="7">
        <f t="shared" si="6"/>
        <v>0</v>
      </c>
      <c r="AI42" s="7">
        <f t="shared" si="7"/>
        <v>0</v>
      </c>
      <c r="AJ42" s="7">
        <f t="shared" si="7"/>
        <v>0</v>
      </c>
      <c r="AK42" s="234" t="e">
        <f t="shared" si="8"/>
        <v>#DIV/0!</v>
      </c>
      <c r="AP42" s="28"/>
      <c r="AQ42" s="28"/>
    </row>
    <row r="43" spans="1:43">
      <c r="A43" s="47">
        <v>33</v>
      </c>
      <c r="B43" s="267" t="s">
        <v>99</v>
      </c>
      <c r="C43" s="223">
        <v>0</v>
      </c>
      <c r="D43" s="121">
        <v>0</v>
      </c>
      <c r="E43" s="121">
        <v>0</v>
      </c>
      <c r="F43" s="121">
        <v>0</v>
      </c>
      <c r="G43" s="121">
        <v>0</v>
      </c>
      <c r="H43" s="224">
        <v>0</v>
      </c>
      <c r="I43" s="250">
        <f t="shared" si="0"/>
        <v>0</v>
      </c>
      <c r="J43" s="223">
        <v>0</v>
      </c>
      <c r="K43" s="121">
        <v>0</v>
      </c>
      <c r="L43" s="121">
        <v>0</v>
      </c>
      <c r="M43" s="121">
        <v>0</v>
      </c>
      <c r="N43" s="121">
        <v>0</v>
      </c>
      <c r="O43" s="224">
        <v>0</v>
      </c>
      <c r="P43" s="250">
        <f t="shared" si="1"/>
        <v>0</v>
      </c>
      <c r="Q43" s="239">
        <v>0</v>
      </c>
      <c r="R43" s="52">
        <v>0</v>
      </c>
      <c r="S43" s="121">
        <v>0</v>
      </c>
      <c r="T43" s="121">
        <v>0</v>
      </c>
      <c r="U43" s="121">
        <v>0</v>
      </c>
      <c r="V43" s="224">
        <v>0</v>
      </c>
      <c r="W43" s="243">
        <v>0</v>
      </c>
      <c r="X43" s="55">
        <v>0</v>
      </c>
      <c r="Y43" s="55">
        <v>0</v>
      </c>
      <c r="Z43" s="55">
        <v>0</v>
      </c>
      <c r="AA43" s="55">
        <v>0</v>
      </c>
      <c r="AB43" s="244">
        <v>0</v>
      </c>
      <c r="AC43" s="233">
        <f t="shared" si="2"/>
        <v>0</v>
      </c>
      <c r="AD43" s="7" t="e">
        <f t="shared" si="3"/>
        <v>#DIV/0!</v>
      </c>
      <c r="AE43" s="7">
        <f t="shared" si="4"/>
        <v>0</v>
      </c>
      <c r="AF43" s="7" t="e">
        <f t="shared" si="5"/>
        <v>#DIV/0!</v>
      </c>
      <c r="AG43" s="7">
        <f t="shared" si="6"/>
        <v>0</v>
      </c>
      <c r="AH43" s="7">
        <f t="shared" si="6"/>
        <v>0</v>
      </c>
      <c r="AI43" s="7">
        <f t="shared" si="7"/>
        <v>0</v>
      </c>
      <c r="AJ43" s="7">
        <f t="shared" si="7"/>
        <v>0</v>
      </c>
      <c r="AK43" s="234" t="e">
        <f t="shared" si="8"/>
        <v>#DIV/0!</v>
      </c>
      <c r="AP43" s="28"/>
      <c r="AQ43" s="28"/>
    </row>
    <row r="44" spans="1:43">
      <c r="A44" s="47">
        <v>34</v>
      </c>
      <c r="B44" s="267" t="s">
        <v>100</v>
      </c>
      <c r="C44" s="223">
        <v>0</v>
      </c>
      <c r="D44" s="121">
        <v>0</v>
      </c>
      <c r="E44" s="121">
        <v>0</v>
      </c>
      <c r="F44" s="121">
        <v>0</v>
      </c>
      <c r="G44" s="121">
        <v>0</v>
      </c>
      <c r="H44" s="224">
        <v>0</v>
      </c>
      <c r="I44" s="250">
        <f t="shared" si="0"/>
        <v>0</v>
      </c>
      <c r="J44" s="223">
        <v>0</v>
      </c>
      <c r="K44" s="121">
        <v>0</v>
      </c>
      <c r="L44" s="121">
        <v>0</v>
      </c>
      <c r="M44" s="121">
        <v>0</v>
      </c>
      <c r="N44" s="121">
        <v>0</v>
      </c>
      <c r="O44" s="224">
        <v>0</v>
      </c>
      <c r="P44" s="250">
        <f t="shared" si="1"/>
        <v>0</v>
      </c>
      <c r="Q44" s="239">
        <v>0</v>
      </c>
      <c r="R44" s="52">
        <v>0</v>
      </c>
      <c r="S44" s="121">
        <v>0</v>
      </c>
      <c r="T44" s="121">
        <v>0</v>
      </c>
      <c r="U44" s="121">
        <v>0</v>
      </c>
      <c r="V44" s="224">
        <v>0</v>
      </c>
      <c r="W44" s="243">
        <v>0</v>
      </c>
      <c r="X44" s="55">
        <v>0</v>
      </c>
      <c r="Y44" s="55">
        <v>0</v>
      </c>
      <c r="Z44" s="55">
        <v>0</v>
      </c>
      <c r="AA44" s="55">
        <v>0</v>
      </c>
      <c r="AB44" s="244">
        <v>0</v>
      </c>
      <c r="AC44" s="233">
        <f t="shared" si="2"/>
        <v>0</v>
      </c>
      <c r="AD44" s="7" t="e">
        <f t="shared" si="3"/>
        <v>#DIV/0!</v>
      </c>
      <c r="AE44" s="7">
        <f t="shared" si="4"/>
        <v>0</v>
      </c>
      <c r="AF44" s="7" t="e">
        <f t="shared" si="5"/>
        <v>#DIV/0!</v>
      </c>
      <c r="AG44" s="7">
        <f t="shared" si="6"/>
        <v>0</v>
      </c>
      <c r="AH44" s="7">
        <f t="shared" si="6"/>
        <v>0</v>
      </c>
      <c r="AI44" s="7">
        <f t="shared" si="7"/>
        <v>0</v>
      </c>
      <c r="AJ44" s="7">
        <f t="shared" si="7"/>
        <v>0</v>
      </c>
      <c r="AK44" s="234" t="e">
        <f t="shared" si="8"/>
        <v>#DIV/0!</v>
      </c>
      <c r="AP44" s="28"/>
      <c r="AQ44" s="28"/>
    </row>
    <row r="45" spans="1:43">
      <c r="A45" s="47">
        <v>35</v>
      </c>
      <c r="B45" s="267" t="s">
        <v>101</v>
      </c>
      <c r="C45" s="223">
        <v>0</v>
      </c>
      <c r="D45" s="121">
        <v>0</v>
      </c>
      <c r="E45" s="121">
        <v>0</v>
      </c>
      <c r="F45" s="121">
        <v>0</v>
      </c>
      <c r="G45" s="121">
        <v>0</v>
      </c>
      <c r="H45" s="224">
        <v>0</v>
      </c>
      <c r="I45" s="250">
        <f t="shared" si="0"/>
        <v>0</v>
      </c>
      <c r="J45" s="223">
        <v>0</v>
      </c>
      <c r="K45" s="121">
        <v>0</v>
      </c>
      <c r="L45" s="121">
        <v>0</v>
      </c>
      <c r="M45" s="121">
        <v>0</v>
      </c>
      <c r="N45" s="121">
        <v>0</v>
      </c>
      <c r="O45" s="224">
        <v>0</v>
      </c>
      <c r="P45" s="250">
        <f t="shared" si="1"/>
        <v>0</v>
      </c>
      <c r="Q45" s="239">
        <v>0</v>
      </c>
      <c r="R45" s="52">
        <v>0</v>
      </c>
      <c r="S45" s="121">
        <v>0</v>
      </c>
      <c r="T45" s="121">
        <v>0</v>
      </c>
      <c r="U45" s="121">
        <v>0</v>
      </c>
      <c r="V45" s="224">
        <v>0</v>
      </c>
      <c r="W45" s="243">
        <v>0</v>
      </c>
      <c r="X45" s="55">
        <v>0</v>
      </c>
      <c r="Y45" s="55">
        <v>0</v>
      </c>
      <c r="Z45" s="55">
        <v>0</v>
      </c>
      <c r="AA45" s="55">
        <v>0</v>
      </c>
      <c r="AB45" s="244">
        <v>0</v>
      </c>
      <c r="AC45" s="233">
        <f t="shared" si="2"/>
        <v>0</v>
      </c>
      <c r="AD45" s="7" t="e">
        <f t="shared" si="3"/>
        <v>#DIV/0!</v>
      </c>
      <c r="AE45" s="7">
        <f t="shared" si="4"/>
        <v>0</v>
      </c>
      <c r="AF45" s="7" t="e">
        <f t="shared" si="5"/>
        <v>#DIV/0!</v>
      </c>
      <c r="AG45" s="7">
        <f t="shared" si="6"/>
        <v>0</v>
      </c>
      <c r="AH45" s="7">
        <f t="shared" si="6"/>
        <v>0</v>
      </c>
      <c r="AI45" s="7">
        <f t="shared" si="7"/>
        <v>0</v>
      </c>
      <c r="AJ45" s="7">
        <f t="shared" si="7"/>
        <v>0</v>
      </c>
      <c r="AK45" s="234" t="e">
        <f t="shared" si="8"/>
        <v>#DIV/0!</v>
      </c>
      <c r="AP45" s="28"/>
      <c r="AQ45" s="28"/>
    </row>
    <row r="46" spans="1:43">
      <c r="A46" s="47">
        <v>36</v>
      </c>
      <c r="B46" s="267" t="s">
        <v>102</v>
      </c>
      <c r="C46" s="223">
        <v>0</v>
      </c>
      <c r="D46" s="121">
        <v>0</v>
      </c>
      <c r="E46" s="121">
        <v>0</v>
      </c>
      <c r="F46" s="121">
        <v>0</v>
      </c>
      <c r="G46" s="121">
        <v>0</v>
      </c>
      <c r="H46" s="224">
        <v>0</v>
      </c>
      <c r="I46" s="250">
        <f t="shared" si="0"/>
        <v>0</v>
      </c>
      <c r="J46" s="223">
        <v>0</v>
      </c>
      <c r="K46" s="121">
        <v>0</v>
      </c>
      <c r="L46" s="121">
        <v>0</v>
      </c>
      <c r="M46" s="121">
        <v>0</v>
      </c>
      <c r="N46" s="121">
        <v>0</v>
      </c>
      <c r="O46" s="224">
        <v>0</v>
      </c>
      <c r="P46" s="250">
        <f t="shared" si="1"/>
        <v>0</v>
      </c>
      <c r="Q46" s="239">
        <v>0</v>
      </c>
      <c r="R46" s="52">
        <v>0</v>
      </c>
      <c r="S46" s="121">
        <v>0</v>
      </c>
      <c r="T46" s="121">
        <v>0</v>
      </c>
      <c r="U46" s="121">
        <v>0</v>
      </c>
      <c r="V46" s="224">
        <v>0</v>
      </c>
      <c r="W46" s="243">
        <v>0</v>
      </c>
      <c r="X46" s="55">
        <v>0</v>
      </c>
      <c r="Y46" s="55">
        <v>0</v>
      </c>
      <c r="Z46" s="55">
        <v>0</v>
      </c>
      <c r="AA46" s="55">
        <v>0</v>
      </c>
      <c r="AB46" s="244">
        <v>0</v>
      </c>
      <c r="AC46" s="233">
        <f t="shared" si="2"/>
        <v>0</v>
      </c>
      <c r="AD46" s="7" t="e">
        <f t="shared" si="3"/>
        <v>#DIV/0!</v>
      </c>
      <c r="AE46" s="7">
        <f t="shared" si="4"/>
        <v>0</v>
      </c>
      <c r="AF46" s="7" t="e">
        <f t="shared" si="5"/>
        <v>#DIV/0!</v>
      </c>
      <c r="AG46" s="7">
        <f t="shared" si="6"/>
        <v>0</v>
      </c>
      <c r="AH46" s="7">
        <f t="shared" si="6"/>
        <v>0</v>
      </c>
      <c r="AI46" s="7">
        <f t="shared" si="7"/>
        <v>0</v>
      </c>
      <c r="AJ46" s="7">
        <f t="shared" si="7"/>
        <v>0</v>
      </c>
      <c r="AK46" s="234" t="e">
        <f t="shared" si="8"/>
        <v>#DIV/0!</v>
      </c>
      <c r="AP46" s="28"/>
      <c r="AQ46" s="28"/>
    </row>
    <row r="47" spans="1:43">
      <c r="A47" s="48"/>
      <c r="B47" s="211" t="s">
        <v>103</v>
      </c>
      <c r="C47" s="221">
        <f t="shared" ref="C47:AC47" si="11">SUM(C39:C46)</f>
        <v>0</v>
      </c>
      <c r="D47" s="50">
        <f t="shared" si="11"/>
        <v>0</v>
      </c>
      <c r="E47" s="50">
        <f t="shared" si="11"/>
        <v>0</v>
      </c>
      <c r="F47" s="50">
        <f t="shared" si="11"/>
        <v>0</v>
      </c>
      <c r="G47" s="50">
        <f t="shared" si="11"/>
        <v>0</v>
      </c>
      <c r="H47" s="222">
        <f t="shared" si="11"/>
        <v>0</v>
      </c>
      <c r="I47" s="222">
        <f t="shared" si="11"/>
        <v>0</v>
      </c>
      <c r="J47" s="221">
        <f t="shared" si="11"/>
        <v>0</v>
      </c>
      <c r="K47" s="50">
        <f t="shared" si="11"/>
        <v>0</v>
      </c>
      <c r="L47" s="50">
        <f t="shared" si="11"/>
        <v>0</v>
      </c>
      <c r="M47" s="50">
        <f t="shared" si="11"/>
        <v>0</v>
      </c>
      <c r="N47" s="50">
        <f t="shared" si="11"/>
        <v>0</v>
      </c>
      <c r="O47" s="222">
        <f t="shared" si="11"/>
        <v>0</v>
      </c>
      <c r="P47" s="222">
        <f t="shared" si="11"/>
        <v>0</v>
      </c>
      <c r="Q47" s="221">
        <f t="shared" si="11"/>
        <v>0</v>
      </c>
      <c r="R47" s="50">
        <f t="shared" si="11"/>
        <v>0</v>
      </c>
      <c r="S47" s="50">
        <f t="shared" si="11"/>
        <v>0</v>
      </c>
      <c r="T47" s="50">
        <f t="shared" si="11"/>
        <v>0</v>
      </c>
      <c r="U47" s="50">
        <f t="shared" si="11"/>
        <v>0</v>
      </c>
      <c r="V47" s="222">
        <f t="shared" si="11"/>
        <v>0</v>
      </c>
      <c r="W47" s="221">
        <f t="shared" si="11"/>
        <v>0</v>
      </c>
      <c r="X47" s="50">
        <f t="shared" si="11"/>
        <v>0</v>
      </c>
      <c r="Y47" s="50">
        <f t="shared" si="11"/>
        <v>0</v>
      </c>
      <c r="Z47" s="50">
        <f t="shared" si="11"/>
        <v>0</v>
      </c>
      <c r="AA47" s="50">
        <f t="shared" si="11"/>
        <v>0</v>
      </c>
      <c r="AB47" s="222">
        <f t="shared" si="11"/>
        <v>0</v>
      </c>
      <c r="AC47" s="222">
        <f t="shared" si="11"/>
        <v>0</v>
      </c>
      <c r="AD47" s="50" t="e">
        <f t="shared" si="3"/>
        <v>#DIV/0!</v>
      </c>
      <c r="AE47" s="222">
        <f>SUM(AE39:AE46)</f>
        <v>0</v>
      </c>
      <c r="AF47" s="50" t="e">
        <f t="shared" si="5"/>
        <v>#DIV/0!</v>
      </c>
      <c r="AG47" s="50">
        <f t="shared" si="6"/>
        <v>0</v>
      </c>
      <c r="AH47" s="50">
        <f t="shared" si="6"/>
        <v>0</v>
      </c>
      <c r="AI47" s="50">
        <f t="shared" si="7"/>
        <v>0</v>
      </c>
      <c r="AJ47" s="50">
        <f t="shared" si="7"/>
        <v>0</v>
      </c>
      <c r="AK47" s="222" t="e">
        <f t="shared" si="8"/>
        <v>#DIV/0!</v>
      </c>
      <c r="AP47" s="28"/>
      <c r="AQ47" s="28"/>
    </row>
    <row r="48" spans="1:43">
      <c r="A48" s="107">
        <v>37</v>
      </c>
      <c r="B48" s="280" t="s">
        <v>104</v>
      </c>
      <c r="C48" s="223">
        <v>0</v>
      </c>
      <c r="D48" s="121">
        <v>0</v>
      </c>
      <c r="E48" s="121">
        <v>0</v>
      </c>
      <c r="F48" s="121">
        <v>0</v>
      </c>
      <c r="G48" s="121">
        <v>0</v>
      </c>
      <c r="H48" s="224">
        <v>0</v>
      </c>
      <c r="I48" s="250">
        <f t="shared" si="0"/>
        <v>0</v>
      </c>
      <c r="J48" s="223">
        <v>0</v>
      </c>
      <c r="K48" s="121">
        <v>0</v>
      </c>
      <c r="L48" s="121">
        <v>0</v>
      </c>
      <c r="M48" s="121">
        <v>0</v>
      </c>
      <c r="N48" s="121">
        <v>0</v>
      </c>
      <c r="O48" s="224">
        <v>0</v>
      </c>
      <c r="P48" s="250">
        <f t="shared" si="1"/>
        <v>0</v>
      </c>
      <c r="Q48" s="241">
        <v>0</v>
      </c>
      <c r="R48" s="106">
        <v>0</v>
      </c>
      <c r="S48" s="106">
        <v>0</v>
      </c>
      <c r="T48" s="106">
        <v>0</v>
      </c>
      <c r="U48" s="106">
        <v>0</v>
      </c>
      <c r="V48" s="242">
        <v>0</v>
      </c>
      <c r="W48" s="235">
        <v>0</v>
      </c>
      <c r="X48" s="109">
        <v>0</v>
      </c>
      <c r="Y48" s="109">
        <v>0</v>
      </c>
      <c r="Z48" s="109">
        <v>0</v>
      </c>
      <c r="AA48" s="109">
        <v>0</v>
      </c>
      <c r="AB48" s="236">
        <v>0</v>
      </c>
      <c r="AC48" s="233">
        <f t="shared" si="2"/>
        <v>0</v>
      </c>
      <c r="AD48" s="109" t="e">
        <f t="shared" si="3"/>
        <v>#DIV/0!</v>
      </c>
      <c r="AE48" s="7">
        <f t="shared" si="4"/>
        <v>0</v>
      </c>
      <c r="AF48" s="109" t="e">
        <f t="shared" si="5"/>
        <v>#DIV/0!</v>
      </c>
      <c r="AG48" s="109">
        <f t="shared" si="6"/>
        <v>0</v>
      </c>
      <c r="AH48" s="109">
        <f t="shared" si="6"/>
        <v>0</v>
      </c>
      <c r="AI48" s="109">
        <f t="shared" si="7"/>
        <v>0</v>
      </c>
      <c r="AJ48" s="109">
        <f t="shared" si="7"/>
        <v>0</v>
      </c>
      <c r="AK48" s="236" t="e">
        <f t="shared" si="8"/>
        <v>#DIV/0!</v>
      </c>
      <c r="AL48" s="71"/>
      <c r="AP48" s="28"/>
      <c r="AQ48" s="28"/>
    </row>
    <row r="49" spans="1:43">
      <c r="A49" s="48"/>
      <c r="B49" s="211" t="s">
        <v>105</v>
      </c>
      <c r="C49" s="221">
        <f t="shared" ref="C49:AC49" si="12">C48</f>
        <v>0</v>
      </c>
      <c r="D49" s="50">
        <f t="shared" si="12"/>
        <v>0</v>
      </c>
      <c r="E49" s="50">
        <f t="shared" si="12"/>
        <v>0</v>
      </c>
      <c r="F49" s="50">
        <f t="shared" si="12"/>
        <v>0</v>
      </c>
      <c r="G49" s="50">
        <f t="shared" si="12"/>
        <v>0</v>
      </c>
      <c r="H49" s="222">
        <f t="shared" si="12"/>
        <v>0</v>
      </c>
      <c r="I49" s="222">
        <f t="shared" si="12"/>
        <v>0</v>
      </c>
      <c r="J49" s="221">
        <f t="shared" si="12"/>
        <v>0</v>
      </c>
      <c r="K49" s="50">
        <f t="shared" si="12"/>
        <v>0</v>
      </c>
      <c r="L49" s="50">
        <f t="shared" si="12"/>
        <v>0</v>
      </c>
      <c r="M49" s="50">
        <f t="shared" si="12"/>
        <v>0</v>
      </c>
      <c r="N49" s="50">
        <f t="shared" si="12"/>
        <v>0</v>
      </c>
      <c r="O49" s="222">
        <f t="shared" si="12"/>
        <v>0</v>
      </c>
      <c r="P49" s="222">
        <f t="shared" si="12"/>
        <v>0</v>
      </c>
      <c r="Q49" s="221">
        <f t="shared" si="12"/>
        <v>0</v>
      </c>
      <c r="R49" s="50">
        <f t="shared" si="12"/>
        <v>0</v>
      </c>
      <c r="S49" s="50">
        <f t="shared" si="12"/>
        <v>0</v>
      </c>
      <c r="T49" s="50">
        <f t="shared" si="12"/>
        <v>0</v>
      </c>
      <c r="U49" s="50">
        <f t="shared" si="12"/>
        <v>0</v>
      </c>
      <c r="V49" s="222">
        <f t="shared" si="12"/>
        <v>0</v>
      </c>
      <c r="W49" s="221">
        <f t="shared" si="12"/>
        <v>0</v>
      </c>
      <c r="X49" s="50">
        <f t="shared" si="12"/>
        <v>0</v>
      </c>
      <c r="Y49" s="50">
        <f t="shared" si="12"/>
        <v>0</v>
      </c>
      <c r="Z49" s="50">
        <f t="shared" si="12"/>
        <v>0</v>
      </c>
      <c r="AA49" s="50">
        <f t="shared" si="12"/>
        <v>0</v>
      </c>
      <c r="AB49" s="222">
        <f t="shared" si="12"/>
        <v>0</v>
      </c>
      <c r="AC49" s="222">
        <f t="shared" si="12"/>
        <v>0</v>
      </c>
      <c r="AD49" s="50" t="e">
        <f t="shared" si="3"/>
        <v>#DIV/0!</v>
      </c>
      <c r="AE49" s="222">
        <f>AE48</f>
        <v>0</v>
      </c>
      <c r="AF49" s="50" t="e">
        <f t="shared" si="5"/>
        <v>#DIV/0!</v>
      </c>
      <c r="AG49" s="50">
        <f t="shared" si="6"/>
        <v>0</v>
      </c>
      <c r="AH49" s="50">
        <f t="shared" si="6"/>
        <v>0</v>
      </c>
      <c r="AI49" s="50">
        <f t="shared" si="7"/>
        <v>0</v>
      </c>
      <c r="AJ49" s="50">
        <f t="shared" si="7"/>
        <v>0</v>
      </c>
      <c r="AK49" s="222" t="e">
        <f t="shared" si="8"/>
        <v>#DIV/0!</v>
      </c>
      <c r="AP49" s="28"/>
      <c r="AQ49" s="28"/>
    </row>
    <row r="50" spans="1:43">
      <c r="A50" s="107">
        <v>38</v>
      </c>
      <c r="B50" s="280" t="s">
        <v>106</v>
      </c>
      <c r="C50" s="219">
        <v>0</v>
      </c>
      <c r="D50" s="115">
        <v>0</v>
      </c>
      <c r="E50" s="115">
        <v>0</v>
      </c>
      <c r="F50" s="115">
        <v>0</v>
      </c>
      <c r="G50" s="115">
        <v>0</v>
      </c>
      <c r="H50" s="220">
        <v>0</v>
      </c>
      <c r="I50" s="250">
        <f t="shared" ref="I50:I52" si="13">D50+F50+H50</f>
        <v>0</v>
      </c>
      <c r="J50" s="219">
        <v>0</v>
      </c>
      <c r="K50" s="115">
        <v>0</v>
      </c>
      <c r="L50" s="115">
        <v>0</v>
      </c>
      <c r="M50" s="115">
        <v>0</v>
      </c>
      <c r="N50" s="115">
        <v>0</v>
      </c>
      <c r="O50" s="220">
        <v>0</v>
      </c>
      <c r="P50" s="250">
        <f t="shared" ref="P50:P52" si="14">K50+M50+O50</f>
        <v>0</v>
      </c>
      <c r="Q50" s="241">
        <v>0</v>
      </c>
      <c r="R50" s="106">
        <v>0</v>
      </c>
      <c r="S50" s="106">
        <v>0</v>
      </c>
      <c r="T50" s="106">
        <v>0</v>
      </c>
      <c r="U50" s="106">
        <v>0</v>
      </c>
      <c r="V50" s="242">
        <v>0</v>
      </c>
      <c r="W50" s="235">
        <v>0</v>
      </c>
      <c r="X50" s="109">
        <v>0</v>
      </c>
      <c r="Y50" s="109">
        <v>0</v>
      </c>
      <c r="Z50" s="109">
        <v>0</v>
      </c>
      <c r="AA50" s="109">
        <v>0</v>
      </c>
      <c r="AB50" s="236">
        <v>0</v>
      </c>
      <c r="AC50" s="233">
        <f t="shared" ref="AC50:AC52" si="15">R50+T50+V50</f>
        <v>0</v>
      </c>
      <c r="AD50" s="7" t="e">
        <f t="shared" si="3"/>
        <v>#DIV/0!</v>
      </c>
      <c r="AE50" s="7">
        <f t="shared" ref="AE50:AE52" si="16">X50+Z50+AB50</f>
        <v>0</v>
      </c>
      <c r="AF50" s="7" t="e">
        <f t="shared" si="5"/>
        <v>#DIV/0!</v>
      </c>
      <c r="AG50" s="7">
        <f t="shared" si="6"/>
        <v>0</v>
      </c>
      <c r="AH50" s="7">
        <f t="shared" si="6"/>
        <v>0</v>
      </c>
      <c r="AI50" s="7">
        <f t="shared" si="7"/>
        <v>0</v>
      </c>
      <c r="AJ50" s="7">
        <f t="shared" si="7"/>
        <v>0</v>
      </c>
      <c r="AK50" s="234" t="e">
        <f t="shared" si="8"/>
        <v>#DIV/0!</v>
      </c>
      <c r="AP50" s="28"/>
      <c r="AQ50" s="28"/>
    </row>
    <row r="51" spans="1:43">
      <c r="A51" s="107">
        <v>39</v>
      </c>
      <c r="B51" s="280" t="s">
        <v>107</v>
      </c>
      <c r="C51" s="219">
        <v>0</v>
      </c>
      <c r="D51" s="115">
        <v>0</v>
      </c>
      <c r="E51" s="115">
        <v>0</v>
      </c>
      <c r="F51" s="115">
        <v>0</v>
      </c>
      <c r="G51" s="115">
        <v>0</v>
      </c>
      <c r="H51" s="220">
        <v>0</v>
      </c>
      <c r="I51" s="250">
        <f t="shared" si="13"/>
        <v>0</v>
      </c>
      <c r="J51" s="219">
        <v>0</v>
      </c>
      <c r="K51" s="115">
        <v>0</v>
      </c>
      <c r="L51" s="115">
        <v>0</v>
      </c>
      <c r="M51" s="115">
        <v>0</v>
      </c>
      <c r="N51" s="115">
        <v>0</v>
      </c>
      <c r="O51" s="220">
        <v>0</v>
      </c>
      <c r="P51" s="250">
        <f t="shared" si="14"/>
        <v>0</v>
      </c>
      <c r="Q51" s="241">
        <v>0</v>
      </c>
      <c r="R51" s="106">
        <v>0</v>
      </c>
      <c r="S51" s="106">
        <v>0</v>
      </c>
      <c r="T51" s="106">
        <v>0</v>
      </c>
      <c r="U51" s="106">
        <v>0</v>
      </c>
      <c r="V51" s="242">
        <v>0</v>
      </c>
      <c r="W51" s="235">
        <v>0</v>
      </c>
      <c r="X51" s="109">
        <v>0</v>
      </c>
      <c r="Y51" s="109">
        <v>0</v>
      </c>
      <c r="Z51" s="109">
        <v>0</v>
      </c>
      <c r="AA51" s="109">
        <v>0</v>
      </c>
      <c r="AB51" s="236">
        <v>0</v>
      </c>
      <c r="AC51" s="233">
        <f t="shared" si="15"/>
        <v>0</v>
      </c>
      <c r="AD51" s="7" t="e">
        <f t="shared" si="3"/>
        <v>#DIV/0!</v>
      </c>
      <c r="AE51" s="7">
        <f t="shared" si="16"/>
        <v>0</v>
      </c>
      <c r="AF51" s="7" t="e">
        <f t="shared" si="5"/>
        <v>#DIV/0!</v>
      </c>
      <c r="AG51" s="7">
        <f t="shared" si="6"/>
        <v>0</v>
      </c>
      <c r="AH51" s="7">
        <f t="shared" si="6"/>
        <v>0</v>
      </c>
      <c r="AI51" s="7">
        <f t="shared" si="7"/>
        <v>0</v>
      </c>
      <c r="AJ51" s="7">
        <f t="shared" si="7"/>
        <v>0</v>
      </c>
      <c r="AK51" s="234" t="e">
        <f t="shared" si="8"/>
        <v>#DIV/0!</v>
      </c>
      <c r="AP51" s="28"/>
      <c r="AQ51" s="28"/>
    </row>
    <row r="52" spans="1:43">
      <c r="A52" s="107">
        <v>40</v>
      </c>
      <c r="B52" s="280" t="s">
        <v>108</v>
      </c>
      <c r="C52" s="219">
        <v>0</v>
      </c>
      <c r="D52" s="115">
        <v>0</v>
      </c>
      <c r="E52" s="115">
        <v>0</v>
      </c>
      <c r="F52" s="115">
        <v>0</v>
      </c>
      <c r="G52" s="115">
        <v>0</v>
      </c>
      <c r="H52" s="220">
        <v>0</v>
      </c>
      <c r="I52" s="250">
        <f t="shared" si="13"/>
        <v>0</v>
      </c>
      <c r="J52" s="219">
        <v>0</v>
      </c>
      <c r="K52" s="115">
        <v>0</v>
      </c>
      <c r="L52" s="115">
        <v>0</v>
      </c>
      <c r="M52" s="115">
        <v>0</v>
      </c>
      <c r="N52" s="115">
        <v>0</v>
      </c>
      <c r="O52" s="220">
        <v>0</v>
      </c>
      <c r="P52" s="250">
        <f t="shared" si="14"/>
        <v>0</v>
      </c>
      <c r="Q52" s="241">
        <v>0</v>
      </c>
      <c r="R52" s="106">
        <v>0</v>
      </c>
      <c r="S52" s="106">
        <v>0</v>
      </c>
      <c r="T52" s="106">
        <v>0</v>
      </c>
      <c r="U52" s="106">
        <v>0</v>
      </c>
      <c r="V52" s="242">
        <v>0</v>
      </c>
      <c r="W52" s="235">
        <v>0</v>
      </c>
      <c r="X52" s="109">
        <v>0</v>
      </c>
      <c r="Y52" s="109">
        <v>0</v>
      </c>
      <c r="Z52" s="109">
        <v>0</v>
      </c>
      <c r="AA52" s="109">
        <v>0</v>
      </c>
      <c r="AB52" s="236">
        <v>0</v>
      </c>
      <c r="AC52" s="233">
        <f t="shared" si="15"/>
        <v>0</v>
      </c>
      <c r="AD52" s="7" t="e">
        <f t="shared" si="3"/>
        <v>#DIV/0!</v>
      </c>
      <c r="AE52" s="7">
        <f t="shared" si="16"/>
        <v>0</v>
      </c>
      <c r="AF52" s="7" t="e">
        <f t="shared" si="5"/>
        <v>#DIV/0!</v>
      </c>
      <c r="AG52" s="7">
        <f t="shared" si="6"/>
        <v>0</v>
      </c>
      <c r="AH52" s="7">
        <f t="shared" si="6"/>
        <v>0</v>
      </c>
      <c r="AI52" s="7">
        <f t="shared" si="7"/>
        <v>0</v>
      </c>
      <c r="AJ52" s="7">
        <f t="shared" si="7"/>
        <v>0</v>
      </c>
      <c r="AK52" s="234" t="e">
        <f t="shared" si="8"/>
        <v>#DIV/0!</v>
      </c>
      <c r="AP52" s="28"/>
      <c r="AQ52" s="28"/>
    </row>
    <row r="53" spans="1:43">
      <c r="A53" s="48"/>
      <c r="B53" s="211" t="s">
        <v>109</v>
      </c>
      <c r="C53" s="221">
        <f t="shared" ref="C53:AC53" si="17">SUM(C50:C52)</f>
        <v>0</v>
      </c>
      <c r="D53" s="50">
        <f t="shared" si="17"/>
        <v>0</v>
      </c>
      <c r="E53" s="50">
        <f t="shared" si="17"/>
        <v>0</v>
      </c>
      <c r="F53" s="50">
        <f t="shared" si="17"/>
        <v>0</v>
      </c>
      <c r="G53" s="50">
        <f t="shared" si="17"/>
        <v>0</v>
      </c>
      <c r="H53" s="222">
        <f t="shared" si="17"/>
        <v>0</v>
      </c>
      <c r="I53" s="222">
        <f t="shared" si="17"/>
        <v>0</v>
      </c>
      <c r="J53" s="221">
        <f t="shared" si="17"/>
        <v>0</v>
      </c>
      <c r="K53" s="50">
        <f t="shared" si="17"/>
        <v>0</v>
      </c>
      <c r="L53" s="50">
        <f t="shared" si="17"/>
        <v>0</v>
      </c>
      <c r="M53" s="50">
        <f t="shared" si="17"/>
        <v>0</v>
      </c>
      <c r="N53" s="50">
        <f t="shared" si="17"/>
        <v>0</v>
      </c>
      <c r="O53" s="222">
        <f t="shared" si="17"/>
        <v>0</v>
      </c>
      <c r="P53" s="222">
        <f t="shared" si="17"/>
        <v>0</v>
      </c>
      <c r="Q53" s="221">
        <f t="shared" si="17"/>
        <v>0</v>
      </c>
      <c r="R53" s="50">
        <f t="shared" si="17"/>
        <v>0</v>
      </c>
      <c r="S53" s="50">
        <f t="shared" si="17"/>
        <v>0</v>
      </c>
      <c r="T53" s="50">
        <f t="shared" si="17"/>
        <v>0</v>
      </c>
      <c r="U53" s="50">
        <f t="shared" si="17"/>
        <v>0</v>
      </c>
      <c r="V53" s="222">
        <f t="shared" si="17"/>
        <v>0</v>
      </c>
      <c r="W53" s="221">
        <f t="shared" si="17"/>
        <v>0</v>
      </c>
      <c r="X53" s="50">
        <f t="shared" si="17"/>
        <v>0</v>
      </c>
      <c r="Y53" s="50">
        <f t="shared" si="17"/>
        <v>0</v>
      </c>
      <c r="Z53" s="50">
        <f t="shared" si="17"/>
        <v>0</v>
      </c>
      <c r="AA53" s="50">
        <f t="shared" si="17"/>
        <v>0</v>
      </c>
      <c r="AB53" s="222">
        <f t="shared" si="17"/>
        <v>0</v>
      </c>
      <c r="AC53" s="222">
        <f t="shared" si="17"/>
        <v>0</v>
      </c>
      <c r="AD53" s="50" t="e">
        <f t="shared" si="3"/>
        <v>#DIV/0!</v>
      </c>
      <c r="AE53" s="222">
        <f>SUM(AE50:AE52)</f>
        <v>0</v>
      </c>
      <c r="AF53" s="50" t="e">
        <f t="shared" si="5"/>
        <v>#DIV/0!</v>
      </c>
      <c r="AG53" s="50">
        <f t="shared" si="6"/>
        <v>0</v>
      </c>
      <c r="AH53" s="50">
        <f t="shared" si="6"/>
        <v>0</v>
      </c>
      <c r="AI53" s="50">
        <f t="shared" si="7"/>
        <v>0</v>
      </c>
      <c r="AJ53" s="50">
        <f t="shared" si="7"/>
        <v>0</v>
      </c>
      <c r="AK53" s="222" t="e">
        <f t="shared" si="8"/>
        <v>#DIV/0!</v>
      </c>
      <c r="AP53" s="28"/>
      <c r="AQ53" s="28"/>
    </row>
    <row r="54" spans="1:43">
      <c r="A54" s="5">
        <v>41</v>
      </c>
      <c r="B54" s="279" t="s">
        <v>110</v>
      </c>
      <c r="C54" s="223">
        <v>0</v>
      </c>
      <c r="D54" s="121">
        <v>0</v>
      </c>
      <c r="E54" s="121">
        <v>0</v>
      </c>
      <c r="F54" s="121">
        <v>0</v>
      </c>
      <c r="G54" s="121">
        <v>0</v>
      </c>
      <c r="H54" s="224">
        <v>0</v>
      </c>
      <c r="I54" s="250">
        <f t="shared" si="0"/>
        <v>0</v>
      </c>
      <c r="J54" s="223">
        <v>0</v>
      </c>
      <c r="K54" s="121">
        <v>0</v>
      </c>
      <c r="L54" s="121">
        <v>0</v>
      </c>
      <c r="M54" s="121">
        <v>0</v>
      </c>
      <c r="N54" s="121">
        <v>0</v>
      </c>
      <c r="O54" s="224">
        <v>0</v>
      </c>
      <c r="P54" s="250">
        <f t="shared" si="1"/>
        <v>0</v>
      </c>
      <c r="Q54" s="239">
        <v>0</v>
      </c>
      <c r="R54" s="52">
        <v>0</v>
      </c>
      <c r="S54" s="52">
        <v>0</v>
      </c>
      <c r="T54" s="52">
        <v>0</v>
      </c>
      <c r="U54" s="52">
        <v>0</v>
      </c>
      <c r="V54" s="240">
        <v>0</v>
      </c>
      <c r="W54" s="243">
        <v>0</v>
      </c>
      <c r="X54" s="55">
        <v>0</v>
      </c>
      <c r="Y54" s="55">
        <v>0</v>
      </c>
      <c r="Z54" s="55">
        <v>0</v>
      </c>
      <c r="AA54" s="55">
        <v>0</v>
      </c>
      <c r="AB54" s="244">
        <v>0</v>
      </c>
      <c r="AC54" s="233">
        <f t="shared" si="2"/>
        <v>0</v>
      </c>
      <c r="AD54" s="7" t="e">
        <f t="shared" si="3"/>
        <v>#DIV/0!</v>
      </c>
      <c r="AE54" s="7">
        <f t="shared" si="4"/>
        <v>0</v>
      </c>
      <c r="AF54" s="7" t="e">
        <f t="shared" si="5"/>
        <v>#DIV/0!</v>
      </c>
      <c r="AG54" s="7">
        <f t="shared" si="6"/>
        <v>0</v>
      </c>
      <c r="AH54" s="7">
        <f t="shared" si="6"/>
        <v>0</v>
      </c>
      <c r="AI54" s="7">
        <f t="shared" si="7"/>
        <v>0</v>
      </c>
      <c r="AJ54" s="7">
        <f t="shared" si="7"/>
        <v>0</v>
      </c>
      <c r="AK54" s="234" t="e">
        <f t="shared" si="8"/>
        <v>#DIV/0!</v>
      </c>
      <c r="AP54" s="28"/>
      <c r="AQ54" s="28"/>
    </row>
    <row r="55" spans="1:43">
      <c r="A55" s="5">
        <v>42</v>
      </c>
      <c r="B55" s="279" t="s">
        <v>111</v>
      </c>
      <c r="C55" s="223">
        <v>26583</v>
      </c>
      <c r="D55" s="121">
        <v>27828.880000000001</v>
      </c>
      <c r="E55" s="121">
        <v>260</v>
      </c>
      <c r="F55" s="121">
        <v>26.22</v>
      </c>
      <c r="G55" s="121">
        <v>155</v>
      </c>
      <c r="H55" s="224">
        <v>144.9</v>
      </c>
      <c r="I55" s="250">
        <f t="shared" si="0"/>
        <v>28000.000000000004</v>
      </c>
      <c r="J55" s="223">
        <v>12813</v>
      </c>
      <c r="K55" s="121">
        <v>12423.12</v>
      </c>
      <c r="L55" s="121">
        <v>118</v>
      </c>
      <c r="M55" s="121">
        <v>11.78</v>
      </c>
      <c r="N55" s="121">
        <v>70</v>
      </c>
      <c r="O55" s="224">
        <v>65.099999999999994</v>
      </c>
      <c r="P55" s="250">
        <f t="shared" si="1"/>
        <v>12500.000000000002</v>
      </c>
      <c r="Q55" s="239">
        <v>21690</v>
      </c>
      <c r="R55" s="52">
        <v>24305.72</v>
      </c>
      <c r="S55" s="52">
        <v>1</v>
      </c>
      <c r="T55" s="52">
        <v>0.55000000000000004</v>
      </c>
      <c r="U55" s="52">
        <v>28</v>
      </c>
      <c r="V55" s="240">
        <v>25.88</v>
      </c>
      <c r="W55" s="243">
        <v>1927</v>
      </c>
      <c r="X55" s="55">
        <v>2187.33</v>
      </c>
      <c r="Y55" s="55">
        <v>0</v>
      </c>
      <c r="Z55" s="55">
        <v>0</v>
      </c>
      <c r="AA55" s="55">
        <v>7</v>
      </c>
      <c r="AB55" s="244">
        <v>5.76</v>
      </c>
      <c r="AC55" s="233">
        <f t="shared" si="2"/>
        <v>24332.15</v>
      </c>
      <c r="AD55" s="7">
        <f t="shared" si="3"/>
        <v>86.900535714285709</v>
      </c>
      <c r="AE55" s="7">
        <f t="shared" si="4"/>
        <v>2193.09</v>
      </c>
      <c r="AF55" s="7">
        <f t="shared" si="5"/>
        <v>17.544719999999998</v>
      </c>
      <c r="AG55" s="7">
        <f t="shared" si="6"/>
        <v>39999</v>
      </c>
      <c r="AH55" s="7">
        <f t="shared" si="6"/>
        <v>40500</v>
      </c>
      <c r="AI55" s="7">
        <f t="shared" si="7"/>
        <v>23653</v>
      </c>
      <c r="AJ55" s="7">
        <f t="shared" si="7"/>
        <v>26525.24</v>
      </c>
      <c r="AK55" s="234">
        <f t="shared" si="8"/>
        <v>65.494419753086419</v>
      </c>
      <c r="AP55" s="28"/>
      <c r="AQ55" s="28"/>
    </row>
    <row r="56" spans="1:43">
      <c r="A56" s="23" t="s">
        <v>112</v>
      </c>
      <c r="B56" s="211" t="s">
        <v>113</v>
      </c>
      <c r="C56" s="225">
        <f t="shared" ref="C56:AE56" si="18">C54+C55</f>
        <v>26583</v>
      </c>
      <c r="D56" s="105">
        <f t="shared" si="18"/>
        <v>27828.880000000001</v>
      </c>
      <c r="E56" s="105">
        <f t="shared" si="18"/>
        <v>260</v>
      </c>
      <c r="F56" s="105">
        <f t="shared" si="18"/>
        <v>26.22</v>
      </c>
      <c r="G56" s="105">
        <f t="shared" si="18"/>
        <v>155</v>
      </c>
      <c r="H56" s="226">
        <f t="shared" si="18"/>
        <v>144.9</v>
      </c>
      <c r="I56" s="226">
        <f t="shared" si="18"/>
        <v>28000.000000000004</v>
      </c>
      <c r="J56" s="225">
        <f t="shared" si="18"/>
        <v>12813</v>
      </c>
      <c r="K56" s="105">
        <f t="shared" si="18"/>
        <v>12423.12</v>
      </c>
      <c r="L56" s="105">
        <f t="shared" si="18"/>
        <v>118</v>
      </c>
      <c r="M56" s="105">
        <f t="shared" si="18"/>
        <v>11.78</v>
      </c>
      <c r="N56" s="105">
        <f t="shared" si="18"/>
        <v>70</v>
      </c>
      <c r="O56" s="226">
        <f t="shared" si="18"/>
        <v>65.099999999999994</v>
      </c>
      <c r="P56" s="226">
        <f t="shared" si="18"/>
        <v>12500.000000000002</v>
      </c>
      <c r="Q56" s="225">
        <f t="shared" si="18"/>
        <v>21690</v>
      </c>
      <c r="R56" s="105">
        <f t="shared" si="18"/>
        <v>24305.72</v>
      </c>
      <c r="S56" s="105">
        <f t="shared" si="18"/>
        <v>1</v>
      </c>
      <c r="T56" s="105">
        <f t="shared" si="18"/>
        <v>0.55000000000000004</v>
      </c>
      <c r="U56" s="105">
        <f t="shared" si="18"/>
        <v>28</v>
      </c>
      <c r="V56" s="226">
        <f t="shared" si="18"/>
        <v>25.88</v>
      </c>
      <c r="W56" s="225">
        <f t="shared" si="18"/>
        <v>1927</v>
      </c>
      <c r="X56" s="105">
        <f t="shared" si="18"/>
        <v>2187.33</v>
      </c>
      <c r="Y56" s="105">
        <f t="shared" si="18"/>
        <v>0</v>
      </c>
      <c r="Z56" s="105">
        <f t="shared" si="18"/>
        <v>0</v>
      </c>
      <c r="AA56" s="105">
        <f t="shared" si="18"/>
        <v>7</v>
      </c>
      <c r="AB56" s="226">
        <f t="shared" si="18"/>
        <v>5.76</v>
      </c>
      <c r="AC56" s="226">
        <f t="shared" si="18"/>
        <v>24332.15</v>
      </c>
      <c r="AD56" s="105">
        <f t="shared" si="3"/>
        <v>86.900535714285709</v>
      </c>
      <c r="AE56" s="226">
        <f t="shared" si="18"/>
        <v>2193.09</v>
      </c>
      <c r="AF56" s="105">
        <f t="shared" si="5"/>
        <v>17.544719999999998</v>
      </c>
      <c r="AG56" s="105">
        <f t="shared" si="6"/>
        <v>39999</v>
      </c>
      <c r="AH56" s="105">
        <f t="shared" si="6"/>
        <v>40500</v>
      </c>
      <c r="AI56" s="105">
        <f t="shared" si="7"/>
        <v>23653</v>
      </c>
      <c r="AJ56" s="105">
        <f t="shared" si="7"/>
        <v>26525.24</v>
      </c>
      <c r="AK56" s="226">
        <f t="shared" si="8"/>
        <v>65.494419753086419</v>
      </c>
      <c r="AP56" s="28"/>
      <c r="AQ56" s="28"/>
    </row>
    <row r="57" spans="1:43">
      <c r="A57" s="5">
        <v>43</v>
      </c>
      <c r="B57" s="279" t="s">
        <v>114</v>
      </c>
      <c r="C57" s="223">
        <v>13890</v>
      </c>
      <c r="D57" s="121">
        <v>6958.6</v>
      </c>
      <c r="E57" s="121">
        <v>68</v>
      </c>
      <c r="F57" s="121">
        <v>6.9</v>
      </c>
      <c r="G57" s="121">
        <v>41</v>
      </c>
      <c r="H57" s="224">
        <v>34.5</v>
      </c>
      <c r="I57" s="250">
        <f t="shared" si="0"/>
        <v>7000</v>
      </c>
      <c r="J57" s="223">
        <v>5950</v>
      </c>
      <c r="K57" s="126">
        <v>2981.4</v>
      </c>
      <c r="L57" s="126">
        <v>31</v>
      </c>
      <c r="M57" s="126">
        <v>3.1</v>
      </c>
      <c r="N57" s="126">
        <v>18</v>
      </c>
      <c r="O57" s="232">
        <v>15.5</v>
      </c>
      <c r="P57" s="250">
        <f t="shared" si="1"/>
        <v>3000</v>
      </c>
      <c r="Q57" s="243">
        <v>5630</v>
      </c>
      <c r="R57" s="55">
        <v>4698.82</v>
      </c>
      <c r="S57" s="55">
        <v>0</v>
      </c>
      <c r="T57" s="55">
        <v>0</v>
      </c>
      <c r="U57" s="55">
        <v>0</v>
      </c>
      <c r="V57" s="244">
        <v>0</v>
      </c>
      <c r="W57" s="243">
        <v>0</v>
      </c>
      <c r="X57" s="55">
        <v>0</v>
      </c>
      <c r="Y57" s="55">
        <v>0</v>
      </c>
      <c r="Z57" s="55">
        <v>0</v>
      </c>
      <c r="AA57" s="55">
        <v>0</v>
      </c>
      <c r="AB57" s="244">
        <v>0</v>
      </c>
      <c r="AC57" s="233">
        <f t="shared" si="2"/>
        <v>4698.82</v>
      </c>
      <c r="AD57" s="55">
        <f t="shared" si="3"/>
        <v>67.125999999999991</v>
      </c>
      <c r="AE57" s="7">
        <f t="shared" si="4"/>
        <v>0</v>
      </c>
      <c r="AF57" s="55">
        <f t="shared" si="5"/>
        <v>0</v>
      </c>
      <c r="AG57" s="55">
        <f t="shared" si="6"/>
        <v>19998</v>
      </c>
      <c r="AH57" s="55">
        <f t="shared" si="6"/>
        <v>10000</v>
      </c>
      <c r="AI57" s="55">
        <f t="shared" si="7"/>
        <v>5630</v>
      </c>
      <c r="AJ57" s="55">
        <f t="shared" si="7"/>
        <v>4698.82</v>
      </c>
      <c r="AK57" s="244">
        <f t="shared" si="8"/>
        <v>46.988199999999999</v>
      </c>
      <c r="AP57" s="28"/>
      <c r="AQ57" s="28"/>
    </row>
    <row r="58" spans="1:43">
      <c r="A58" s="23" t="s">
        <v>115</v>
      </c>
      <c r="B58" s="211" t="s">
        <v>116</v>
      </c>
      <c r="C58" s="221">
        <f t="shared" ref="C58:AE58" si="19">C57</f>
        <v>13890</v>
      </c>
      <c r="D58" s="50">
        <f t="shared" si="19"/>
        <v>6958.6</v>
      </c>
      <c r="E58" s="50">
        <f t="shared" si="19"/>
        <v>68</v>
      </c>
      <c r="F58" s="50">
        <f t="shared" si="19"/>
        <v>6.9</v>
      </c>
      <c r="G58" s="50">
        <f t="shared" si="19"/>
        <v>41</v>
      </c>
      <c r="H58" s="222">
        <f t="shared" si="19"/>
        <v>34.5</v>
      </c>
      <c r="I58" s="222">
        <f t="shared" si="19"/>
        <v>7000</v>
      </c>
      <c r="J58" s="221">
        <f t="shared" si="19"/>
        <v>5950</v>
      </c>
      <c r="K58" s="50">
        <f t="shared" si="19"/>
        <v>2981.4</v>
      </c>
      <c r="L58" s="50">
        <f t="shared" si="19"/>
        <v>31</v>
      </c>
      <c r="M58" s="50">
        <f t="shared" si="19"/>
        <v>3.1</v>
      </c>
      <c r="N58" s="50">
        <f t="shared" si="19"/>
        <v>18</v>
      </c>
      <c r="O58" s="222">
        <f t="shared" si="19"/>
        <v>15.5</v>
      </c>
      <c r="P58" s="222">
        <f t="shared" si="19"/>
        <v>3000</v>
      </c>
      <c r="Q58" s="221">
        <f t="shared" si="19"/>
        <v>5630</v>
      </c>
      <c r="R58" s="50">
        <f t="shared" si="19"/>
        <v>4698.82</v>
      </c>
      <c r="S58" s="50">
        <f t="shared" si="19"/>
        <v>0</v>
      </c>
      <c r="T58" s="50">
        <f t="shared" si="19"/>
        <v>0</v>
      </c>
      <c r="U58" s="50">
        <f t="shared" si="19"/>
        <v>0</v>
      </c>
      <c r="V58" s="222">
        <f t="shared" si="19"/>
        <v>0</v>
      </c>
      <c r="W58" s="221">
        <f t="shared" si="19"/>
        <v>0</v>
      </c>
      <c r="X58" s="50">
        <f t="shared" si="19"/>
        <v>0</v>
      </c>
      <c r="Y58" s="50">
        <f t="shared" si="19"/>
        <v>0</v>
      </c>
      <c r="Z58" s="50">
        <f t="shared" si="19"/>
        <v>0</v>
      </c>
      <c r="AA58" s="50">
        <f t="shared" si="19"/>
        <v>0</v>
      </c>
      <c r="AB58" s="222">
        <f t="shared" si="19"/>
        <v>0</v>
      </c>
      <c r="AC58" s="222">
        <f t="shared" si="19"/>
        <v>4698.82</v>
      </c>
      <c r="AD58" s="50">
        <f t="shared" si="3"/>
        <v>67.125999999999991</v>
      </c>
      <c r="AE58" s="222">
        <f t="shared" si="19"/>
        <v>0</v>
      </c>
      <c r="AF58" s="50">
        <f t="shared" si="5"/>
        <v>0</v>
      </c>
      <c r="AG58" s="50">
        <f t="shared" si="6"/>
        <v>19998</v>
      </c>
      <c r="AH58" s="50">
        <f t="shared" si="6"/>
        <v>10000</v>
      </c>
      <c r="AI58" s="50">
        <f t="shared" si="7"/>
        <v>5630</v>
      </c>
      <c r="AJ58" s="50">
        <f t="shared" si="7"/>
        <v>4698.82</v>
      </c>
      <c r="AK58" s="222">
        <f t="shared" si="8"/>
        <v>46.988199999999999</v>
      </c>
      <c r="AP58" s="28"/>
      <c r="AQ58" s="28"/>
    </row>
    <row r="59" spans="1:43">
      <c r="A59" s="25" t="s">
        <v>117</v>
      </c>
      <c r="B59" s="215" t="s">
        <v>118</v>
      </c>
      <c r="C59" s="227">
        <f t="shared" ref="C59:AC59" si="20">C67</f>
        <v>0</v>
      </c>
      <c r="D59" s="227">
        <f t="shared" si="20"/>
        <v>0</v>
      </c>
      <c r="E59" s="227">
        <f t="shared" si="20"/>
        <v>0</v>
      </c>
      <c r="F59" s="227">
        <f t="shared" si="20"/>
        <v>0</v>
      </c>
      <c r="G59" s="227">
        <f t="shared" si="20"/>
        <v>0</v>
      </c>
      <c r="H59" s="227">
        <f t="shared" si="20"/>
        <v>0</v>
      </c>
      <c r="I59" s="227">
        <f t="shared" si="20"/>
        <v>0</v>
      </c>
      <c r="J59" s="227">
        <f t="shared" si="20"/>
        <v>0</v>
      </c>
      <c r="K59" s="227">
        <f t="shared" si="20"/>
        <v>0</v>
      </c>
      <c r="L59" s="227">
        <f t="shared" si="20"/>
        <v>0</v>
      </c>
      <c r="M59" s="227">
        <f t="shared" si="20"/>
        <v>0</v>
      </c>
      <c r="N59" s="227">
        <f t="shared" si="20"/>
        <v>0</v>
      </c>
      <c r="O59" s="227">
        <f t="shared" si="20"/>
        <v>0</v>
      </c>
      <c r="P59" s="227">
        <f t="shared" si="20"/>
        <v>0</v>
      </c>
      <c r="Q59" s="227">
        <f t="shared" si="20"/>
        <v>0</v>
      </c>
      <c r="R59" s="227">
        <f t="shared" si="20"/>
        <v>0</v>
      </c>
      <c r="S59" s="227">
        <f t="shared" si="20"/>
        <v>0</v>
      </c>
      <c r="T59" s="227">
        <f t="shared" si="20"/>
        <v>0</v>
      </c>
      <c r="U59" s="227">
        <f t="shared" si="20"/>
        <v>0</v>
      </c>
      <c r="V59" s="227">
        <f t="shared" si="20"/>
        <v>0</v>
      </c>
      <c r="W59" s="227">
        <f t="shared" si="20"/>
        <v>0</v>
      </c>
      <c r="X59" s="227">
        <f t="shared" si="20"/>
        <v>0</v>
      </c>
      <c r="Y59" s="227">
        <f t="shared" si="20"/>
        <v>0</v>
      </c>
      <c r="Z59" s="227">
        <f t="shared" si="20"/>
        <v>0</v>
      </c>
      <c r="AA59" s="227">
        <f t="shared" si="20"/>
        <v>0</v>
      </c>
      <c r="AB59" s="227">
        <f t="shared" si="20"/>
        <v>0</v>
      </c>
      <c r="AC59" s="227">
        <f t="shared" si="20"/>
        <v>0</v>
      </c>
      <c r="AD59" s="117" t="e">
        <f t="shared" si="3"/>
        <v>#DIV/0!</v>
      </c>
      <c r="AE59" s="7">
        <f t="shared" si="4"/>
        <v>0</v>
      </c>
      <c r="AF59" s="117" t="e">
        <f t="shared" si="5"/>
        <v>#DIV/0!</v>
      </c>
      <c r="AG59" s="117">
        <f t="shared" si="6"/>
        <v>0</v>
      </c>
      <c r="AH59" s="117">
        <f t="shared" si="6"/>
        <v>0</v>
      </c>
      <c r="AI59" s="117">
        <f t="shared" si="7"/>
        <v>0</v>
      </c>
      <c r="AJ59" s="117">
        <f t="shared" si="7"/>
        <v>0</v>
      </c>
      <c r="AK59" s="228" t="e">
        <f t="shared" si="8"/>
        <v>#DIV/0!</v>
      </c>
      <c r="AP59" s="28"/>
      <c r="AQ59" s="28"/>
    </row>
    <row r="60" spans="1:43">
      <c r="A60" s="23" t="s">
        <v>119</v>
      </c>
      <c r="B60" s="211" t="s">
        <v>120</v>
      </c>
      <c r="C60" s="221">
        <f t="shared" ref="C60:AE60" si="21">C59</f>
        <v>0</v>
      </c>
      <c r="D60" s="50">
        <f t="shared" si="21"/>
        <v>0</v>
      </c>
      <c r="E60" s="50">
        <f t="shared" si="21"/>
        <v>0</v>
      </c>
      <c r="F60" s="50">
        <f t="shared" si="21"/>
        <v>0</v>
      </c>
      <c r="G60" s="50">
        <f t="shared" si="21"/>
        <v>0</v>
      </c>
      <c r="H60" s="222">
        <f t="shared" si="21"/>
        <v>0</v>
      </c>
      <c r="I60" s="222">
        <f t="shared" si="21"/>
        <v>0</v>
      </c>
      <c r="J60" s="221">
        <f t="shared" si="21"/>
        <v>0</v>
      </c>
      <c r="K60" s="50">
        <f t="shared" si="21"/>
        <v>0</v>
      </c>
      <c r="L60" s="50">
        <f t="shared" si="21"/>
        <v>0</v>
      </c>
      <c r="M60" s="50">
        <f t="shared" si="21"/>
        <v>0</v>
      </c>
      <c r="N60" s="50">
        <f t="shared" si="21"/>
        <v>0</v>
      </c>
      <c r="O60" s="222">
        <f t="shared" si="21"/>
        <v>0</v>
      </c>
      <c r="P60" s="222">
        <f t="shared" si="21"/>
        <v>0</v>
      </c>
      <c r="Q60" s="221">
        <f t="shared" si="21"/>
        <v>0</v>
      </c>
      <c r="R60" s="50">
        <f t="shared" si="21"/>
        <v>0</v>
      </c>
      <c r="S60" s="50">
        <f t="shared" si="21"/>
        <v>0</v>
      </c>
      <c r="T60" s="50">
        <f t="shared" si="21"/>
        <v>0</v>
      </c>
      <c r="U60" s="50">
        <f t="shared" si="21"/>
        <v>0</v>
      </c>
      <c r="V60" s="222">
        <f t="shared" si="21"/>
        <v>0</v>
      </c>
      <c r="W60" s="221">
        <f t="shared" si="21"/>
        <v>0</v>
      </c>
      <c r="X60" s="50">
        <f t="shared" si="21"/>
        <v>0</v>
      </c>
      <c r="Y60" s="50">
        <f t="shared" si="21"/>
        <v>0</v>
      </c>
      <c r="Z60" s="50">
        <f t="shared" si="21"/>
        <v>0</v>
      </c>
      <c r="AA60" s="50">
        <f t="shared" si="21"/>
        <v>0</v>
      </c>
      <c r="AB60" s="222">
        <f t="shared" si="21"/>
        <v>0</v>
      </c>
      <c r="AC60" s="222">
        <f t="shared" si="21"/>
        <v>0</v>
      </c>
      <c r="AD60" s="50" t="e">
        <f t="shared" si="3"/>
        <v>#DIV/0!</v>
      </c>
      <c r="AE60" s="222">
        <f t="shared" si="21"/>
        <v>0</v>
      </c>
      <c r="AF60" s="50" t="e">
        <f t="shared" si="5"/>
        <v>#DIV/0!</v>
      </c>
      <c r="AG60" s="50">
        <f t="shared" si="6"/>
        <v>0</v>
      </c>
      <c r="AH60" s="50">
        <f t="shared" si="6"/>
        <v>0</v>
      </c>
      <c r="AI60" s="50">
        <f t="shared" si="7"/>
        <v>0</v>
      </c>
      <c r="AJ60" s="50">
        <f t="shared" si="7"/>
        <v>0</v>
      </c>
      <c r="AK60" s="222" t="e">
        <f t="shared" si="8"/>
        <v>#DIV/0!</v>
      </c>
      <c r="AP60" s="28"/>
      <c r="AQ60" s="28"/>
    </row>
    <row r="61" spans="1:43">
      <c r="A61" s="49"/>
      <c r="B61" s="216" t="s">
        <v>121</v>
      </c>
      <c r="C61" s="229">
        <f>C21+C38+C47+C49+C53+C56+C58+C60</f>
        <v>150792</v>
      </c>
      <c r="D61" s="230">
        <f t="shared" ref="D61:AE61" si="22">D21+D38+D47+D49+D53+D56+D58+D60</f>
        <v>146074.01999999999</v>
      </c>
      <c r="E61" s="230">
        <f t="shared" si="22"/>
        <v>1380</v>
      </c>
      <c r="F61" s="230">
        <f t="shared" si="22"/>
        <v>138</v>
      </c>
      <c r="G61" s="230">
        <f t="shared" si="22"/>
        <v>828</v>
      </c>
      <c r="H61" s="231">
        <f t="shared" si="22"/>
        <v>787.98</v>
      </c>
      <c r="I61" s="231">
        <f t="shared" si="22"/>
        <v>147000</v>
      </c>
      <c r="J61" s="229">
        <f t="shared" si="22"/>
        <v>68408</v>
      </c>
      <c r="K61" s="230">
        <f t="shared" si="22"/>
        <v>72583.98</v>
      </c>
      <c r="L61" s="230">
        <f t="shared" si="22"/>
        <v>620</v>
      </c>
      <c r="M61" s="230">
        <f t="shared" si="22"/>
        <v>62</v>
      </c>
      <c r="N61" s="230">
        <f t="shared" si="22"/>
        <v>372</v>
      </c>
      <c r="O61" s="231">
        <f t="shared" si="22"/>
        <v>354.02</v>
      </c>
      <c r="P61" s="231">
        <f t="shared" si="22"/>
        <v>73000</v>
      </c>
      <c r="Q61" s="229">
        <f t="shared" si="22"/>
        <v>123350</v>
      </c>
      <c r="R61" s="230">
        <f t="shared" si="22"/>
        <v>130444.84</v>
      </c>
      <c r="S61" s="230">
        <f t="shared" si="22"/>
        <v>1</v>
      </c>
      <c r="T61" s="230">
        <f t="shared" si="22"/>
        <v>0.55000000000000004</v>
      </c>
      <c r="U61" s="230">
        <f t="shared" si="22"/>
        <v>799</v>
      </c>
      <c r="V61" s="231">
        <f t="shared" si="22"/>
        <v>801.23</v>
      </c>
      <c r="W61" s="229">
        <f t="shared" si="22"/>
        <v>33791</v>
      </c>
      <c r="X61" s="230">
        <f t="shared" si="22"/>
        <v>37053.11</v>
      </c>
      <c r="Y61" s="230">
        <f t="shared" si="22"/>
        <v>6</v>
      </c>
      <c r="Z61" s="230">
        <f t="shared" si="22"/>
        <v>13</v>
      </c>
      <c r="AA61" s="230">
        <f t="shared" si="22"/>
        <v>622</v>
      </c>
      <c r="AB61" s="231">
        <f t="shared" si="22"/>
        <v>697.76</v>
      </c>
      <c r="AC61" s="231">
        <f t="shared" si="22"/>
        <v>131246.62000000002</v>
      </c>
      <c r="AD61" s="230">
        <f t="shared" si="3"/>
        <v>89.283414965986395</v>
      </c>
      <c r="AE61" s="231">
        <f t="shared" si="22"/>
        <v>34643.574186046506</v>
      </c>
      <c r="AF61" s="230">
        <f t="shared" si="5"/>
        <v>51.731328767123287</v>
      </c>
      <c r="AG61" s="230">
        <f t="shared" si="6"/>
        <v>222400</v>
      </c>
      <c r="AH61" s="230">
        <f t="shared" si="6"/>
        <v>219999.99999999997</v>
      </c>
      <c r="AI61" s="230">
        <f t="shared" si="7"/>
        <v>158569</v>
      </c>
      <c r="AJ61" s="230">
        <f t="shared" si="7"/>
        <v>169010.49</v>
      </c>
      <c r="AK61" s="231">
        <f t="shared" si="8"/>
        <v>76.822950000000006</v>
      </c>
      <c r="AP61" s="28"/>
      <c r="AQ61" s="28"/>
    </row>
    <row r="62" spans="1:43">
      <c r="A62" s="11"/>
      <c r="B62" s="11"/>
      <c r="C62" s="12"/>
      <c r="D62" s="12"/>
      <c r="E62" s="12"/>
      <c r="F62" s="12"/>
      <c r="G62" s="12"/>
      <c r="H62" s="12"/>
      <c r="I62" s="12"/>
      <c r="J62" s="12"/>
      <c r="K62" s="12"/>
      <c r="L62" s="12"/>
      <c r="M62" s="12"/>
      <c r="N62" s="12"/>
      <c r="O62" s="12"/>
      <c r="P62" s="12"/>
      <c r="Q62" s="12"/>
      <c r="R62" s="12"/>
      <c r="S62" s="12"/>
      <c r="T62" s="12"/>
      <c r="U62" s="12"/>
      <c r="V62" s="12"/>
      <c r="W62" s="12"/>
      <c r="X62" s="12"/>
      <c r="Y62" s="12"/>
      <c r="Z62" s="12"/>
      <c r="AA62" s="12"/>
      <c r="AB62" s="12"/>
      <c r="AC62" s="12"/>
      <c r="AD62" s="12"/>
      <c r="AE62" s="12"/>
      <c r="AF62" s="12"/>
      <c r="AG62" s="12"/>
      <c r="AH62" s="12"/>
      <c r="AI62" s="12"/>
      <c r="AJ62" s="12"/>
      <c r="AK62" s="12"/>
    </row>
    <row r="63" spans="1:43">
      <c r="A63" s="397" t="s">
        <v>118</v>
      </c>
      <c r="B63" s="397"/>
      <c r="C63" s="397"/>
      <c r="D63" s="397"/>
      <c r="E63" s="397"/>
      <c r="F63" s="397"/>
      <c r="G63" s="397"/>
      <c r="H63" s="397"/>
      <c r="I63" s="397"/>
      <c r="J63" s="397"/>
      <c r="K63" s="397"/>
      <c r="L63" s="397"/>
      <c r="M63" s="397"/>
      <c r="N63" s="397"/>
      <c r="O63" s="397"/>
      <c r="P63" s="397"/>
      <c r="Q63" s="397"/>
      <c r="R63" s="397"/>
      <c r="S63" s="397"/>
      <c r="T63" s="397"/>
      <c r="U63" s="397"/>
      <c r="V63" s="397"/>
      <c r="W63" s="397"/>
      <c r="X63" s="397"/>
      <c r="Y63" s="397"/>
      <c r="Z63" s="397"/>
      <c r="AA63" s="397"/>
      <c r="AB63" s="397"/>
      <c r="AC63" s="397"/>
      <c r="AD63" s="397"/>
      <c r="AE63" s="397"/>
      <c r="AF63" s="397"/>
      <c r="AG63" s="397"/>
      <c r="AH63" s="397"/>
      <c r="AI63" s="397"/>
      <c r="AJ63" s="397"/>
      <c r="AK63" s="397"/>
    </row>
    <row r="64" spans="1:43" ht="15">
      <c r="A64" s="13">
        <v>44</v>
      </c>
      <c r="B64" s="206" t="s">
        <v>122</v>
      </c>
      <c r="C64" s="207">
        <v>0</v>
      </c>
      <c r="D64" s="207">
        <v>0</v>
      </c>
      <c r="E64" s="207">
        <v>0</v>
      </c>
      <c r="F64" s="207">
        <v>0</v>
      </c>
      <c r="G64" s="207">
        <v>0</v>
      </c>
      <c r="H64" s="207">
        <v>0</v>
      </c>
      <c r="I64" s="253">
        <f t="shared" ref="I64:I66" si="23">D64+F64+H64</f>
        <v>0</v>
      </c>
      <c r="J64" s="207">
        <v>0</v>
      </c>
      <c r="K64" s="207">
        <v>0</v>
      </c>
      <c r="L64" s="207">
        <v>0</v>
      </c>
      <c r="M64" s="207">
        <v>0</v>
      </c>
      <c r="N64" s="207">
        <v>0</v>
      </c>
      <c r="O64" s="207">
        <v>0</v>
      </c>
      <c r="P64" s="254">
        <f t="shared" ref="P64:P66" si="24">K64+M64+O64</f>
        <v>0</v>
      </c>
      <c r="Q64" s="43"/>
      <c r="R64" s="43"/>
      <c r="S64" s="207">
        <v>0</v>
      </c>
      <c r="T64" s="207">
        <v>0</v>
      </c>
      <c r="U64" s="207">
        <v>0</v>
      </c>
      <c r="V64" s="207">
        <v>0</v>
      </c>
      <c r="W64" s="207">
        <v>0</v>
      </c>
      <c r="X64" s="207">
        <v>0</v>
      </c>
      <c r="Y64" s="207">
        <v>0</v>
      </c>
      <c r="Z64" s="207">
        <v>0</v>
      </c>
      <c r="AA64" s="207">
        <v>0</v>
      </c>
      <c r="AB64" s="207">
        <v>0</v>
      </c>
      <c r="AC64" s="233">
        <f t="shared" ref="AC64:AC66" si="25">R64+T64+V64</f>
        <v>0</v>
      </c>
      <c r="AD64" s="7" t="e">
        <f t="shared" ref="AD64:AD67" si="26">(R64+T64+V64)/(D64+F64+H64)*100</f>
        <v>#DIV/0!</v>
      </c>
      <c r="AE64" s="7">
        <f t="shared" ref="AE64:AE66" si="27">X64+Z64+AB64</f>
        <v>0</v>
      </c>
      <c r="AF64" s="7" t="e">
        <f t="shared" ref="AF64:AF67" si="28">(X64+Z64+AB64)/(K64+M64+O64)*100</f>
        <v>#DIV/0!</v>
      </c>
      <c r="AG64" s="7">
        <f t="shared" ref="AG64:AG67" si="29">C64+E64+G64+J64+L64+N64</f>
        <v>0</v>
      </c>
      <c r="AH64" s="7">
        <f t="shared" ref="AH64:AH67" si="30">D64+F64+H64+K64+M64+O64</f>
        <v>0</v>
      </c>
      <c r="AI64" s="7">
        <f t="shared" ref="AI64:AI67" si="31">Q64+S64+U64+W64+Y64+AA64</f>
        <v>0</v>
      </c>
      <c r="AJ64" s="7">
        <f t="shared" ref="AJ64:AJ67" si="32">R64+T64+V64+X64+Z64+AB64</f>
        <v>0</v>
      </c>
      <c r="AK64" s="7" t="e">
        <f t="shared" ref="AK64:AK67" si="33">AJ64/AH64*100</f>
        <v>#DIV/0!</v>
      </c>
    </row>
    <row r="65" spans="1:37" ht="15">
      <c r="A65" s="13">
        <v>45</v>
      </c>
      <c r="B65" s="206" t="s">
        <v>123</v>
      </c>
      <c r="C65" s="207">
        <v>0</v>
      </c>
      <c r="D65" s="207">
        <v>0</v>
      </c>
      <c r="E65" s="207">
        <v>0</v>
      </c>
      <c r="F65" s="207">
        <v>0</v>
      </c>
      <c r="G65" s="207">
        <v>0</v>
      </c>
      <c r="H65" s="207">
        <v>0</v>
      </c>
      <c r="I65" s="253">
        <f t="shared" si="23"/>
        <v>0</v>
      </c>
      <c r="J65" s="207">
        <v>0</v>
      </c>
      <c r="K65" s="207">
        <v>0</v>
      </c>
      <c r="L65" s="207">
        <v>0</v>
      </c>
      <c r="M65" s="207">
        <v>0</v>
      </c>
      <c r="N65" s="207">
        <v>0</v>
      </c>
      <c r="O65" s="207">
        <v>0</v>
      </c>
      <c r="P65" s="254">
        <f t="shared" si="24"/>
        <v>0</v>
      </c>
      <c r="Q65" s="43"/>
      <c r="R65" s="43"/>
      <c r="S65" s="207">
        <v>0</v>
      </c>
      <c r="T65" s="207">
        <v>0</v>
      </c>
      <c r="U65" s="207">
        <v>0</v>
      </c>
      <c r="V65" s="207">
        <v>0</v>
      </c>
      <c r="W65" s="207">
        <v>0</v>
      </c>
      <c r="X65" s="207">
        <v>0</v>
      </c>
      <c r="Y65" s="207">
        <v>0</v>
      </c>
      <c r="Z65" s="207">
        <v>0</v>
      </c>
      <c r="AA65" s="207">
        <v>0</v>
      </c>
      <c r="AB65" s="207">
        <v>0</v>
      </c>
      <c r="AC65" s="233">
        <f t="shared" si="25"/>
        <v>0</v>
      </c>
      <c r="AD65" s="7" t="e">
        <f t="shared" si="26"/>
        <v>#DIV/0!</v>
      </c>
      <c r="AE65" s="7">
        <f t="shared" si="27"/>
        <v>0</v>
      </c>
      <c r="AF65" s="7" t="e">
        <f t="shared" si="28"/>
        <v>#DIV/0!</v>
      </c>
      <c r="AG65" s="7">
        <f t="shared" si="29"/>
        <v>0</v>
      </c>
      <c r="AH65" s="7">
        <f t="shared" si="30"/>
        <v>0</v>
      </c>
      <c r="AI65" s="7">
        <f t="shared" si="31"/>
        <v>0</v>
      </c>
      <c r="AJ65" s="7">
        <f t="shared" si="32"/>
        <v>0</v>
      </c>
      <c r="AK65" s="7" t="e">
        <f t="shared" si="33"/>
        <v>#DIV/0!</v>
      </c>
    </row>
    <row r="66" spans="1:37" ht="15">
      <c r="A66" s="13">
        <v>46</v>
      </c>
      <c r="B66" s="206" t="s">
        <v>124</v>
      </c>
      <c r="C66" s="207">
        <v>0</v>
      </c>
      <c r="D66" s="207">
        <v>0</v>
      </c>
      <c r="E66" s="207">
        <v>0</v>
      </c>
      <c r="F66" s="207">
        <v>0</v>
      </c>
      <c r="G66" s="207">
        <v>0</v>
      </c>
      <c r="H66" s="207">
        <v>0</v>
      </c>
      <c r="I66" s="253">
        <f t="shared" si="23"/>
        <v>0</v>
      </c>
      <c r="J66" s="207">
        <v>0</v>
      </c>
      <c r="K66" s="207">
        <v>0</v>
      </c>
      <c r="L66" s="207">
        <v>0</v>
      </c>
      <c r="M66" s="207">
        <v>0</v>
      </c>
      <c r="N66" s="207">
        <v>0</v>
      </c>
      <c r="O66" s="207">
        <v>0</v>
      </c>
      <c r="P66" s="254">
        <f t="shared" si="24"/>
        <v>0</v>
      </c>
      <c r="Q66" s="43"/>
      <c r="R66" s="43"/>
      <c r="S66" s="207">
        <v>0</v>
      </c>
      <c r="T66" s="207">
        <v>0</v>
      </c>
      <c r="U66" s="207">
        <v>0</v>
      </c>
      <c r="V66" s="207">
        <v>0</v>
      </c>
      <c r="W66" s="207">
        <v>0</v>
      </c>
      <c r="X66" s="207">
        <v>0</v>
      </c>
      <c r="Y66" s="207">
        <v>0</v>
      </c>
      <c r="Z66" s="207">
        <v>0</v>
      </c>
      <c r="AA66" s="207">
        <v>0</v>
      </c>
      <c r="AB66" s="207">
        <v>0</v>
      </c>
      <c r="AC66" s="233">
        <f t="shared" si="25"/>
        <v>0</v>
      </c>
      <c r="AD66" s="7" t="e">
        <f t="shared" si="26"/>
        <v>#DIV/0!</v>
      </c>
      <c r="AE66" s="7">
        <f t="shared" si="27"/>
        <v>0</v>
      </c>
      <c r="AF66" s="7" t="e">
        <f t="shared" si="28"/>
        <v>#DIV/0!</v>
      </c>
      <c r="AG66" s="7">
        <f t="shared" si="29"/>
        <v>0</v>
      </c>
      <c r="AH66" s="7">
        <f t="shared" si="30"/>
        <v>0</v>
      </c>
      <c r="AI66" s="7">
        <f t="shared" si="31"/>
        <v>0</v>
      </c>
      <c r="AJ66" s="7">
        <f t="shared" si="32"/>
        <v>0</v>
      </c>
      <c r="AK66" s="7" t="e">
        <f t="shared" si="33"/>
        <v>#DIV/0!</v>
      </c>
    </row>
    <row r="67" spans="1:37">
      <c r="A67" s="14"/>
      <c r="B67" s="18" t="s">
        <v>10</v>
      </c>
      <c r="C67" s="9">
        <f>SUM(C64:C66)</f>
        <v>0</v>
      </c>
      <c r="D67" s="9">
        <f t="shared" ref="D67:AE67" si="34">SUM(D64:D66)</f>
        <v>0</v>
      </c>
      <c r="E67" s="9">
        <f t="shared" si="34"/>
        <v>0</v>
      </c>
      <c r="F67" s="9">
        <f t="shared" si="34"/>
        <v>0</v>
      </c>
      <c r="G67" s="9">
        <f t="shared" si="34"/>
        <v>0</v>
      </c>
      <c r="H67" s="9">
        <f t="shared" si="34"/>
        <v>0</v>
      </c>
      <c r="I67" s="9">
        <f t="shared" si="34"/>
        <v>0</v>
      </c>
      <c r="J67" s="9">
        <f t="shared" si="34"/>
        <v>0</v>
      </c>
      <c r="K67" s="9">
        <f t="shared" si="34"/>
        <v>0</v>
      </c>
      <c r="L67" s="9">
        <f t="shared" si="34"/>
        <v>0</v>
      </c>
      <c r="M67" s="9">
        <f t="shared" si="34"/>
        <v>0</v>
      </c>
      <c r="N67" s="9">
        <f t="shared" si="34"/>
        <v>0</v>
      </c>
      <c r="O67" s="9">
        <f t="shared" si="34"/>
        <v>0</v>
      </c>
      <c r="P67" s="9">
        <f t="shared" si="34"/>
        <v>0</v>
      </c>
      <c r="Q67" s="9">
        <f t="shared" si="34"/>
        <v>0</v>
      </c>
      <c r="R67" s="9">
        <f t="shared" si="34"/>
        <v>0</v>
      </c>
      <c r="S67" s="9">
        <f t="shared" si="34"/>
        <v>0</v>
      </c>
      <c r="T67" s="9">
        <f t="shared" si="34"/>
        <v>0</v>
      </c>
      <c r="U67" s="9">
        <f t="shared" si="34"/>
        <v>0</v>
      </c>
      <c r="V67" s="9">
        <f t="shared" si="34"/>
        <v>0</v>
      </c>
      <c r="W67" s="9">
        <f t="shared" si="34"/>
        <v>0</v>
      </c>
      <c r="X67" s="9">
        <f t="shared" si="34"/>
        <v>0</v>
      </c>
      <c r="Y67" s="9">
        <f t="shared" si="34"/>
        <v>0</v>
      </c>
      <c r="Z67" s="9">
        <f t="shared" si="34"/>
        <v>0</v>
      </c>
      <c r="AA67" s="9">
        <f t="shared" si="34"/>
        <v>0</v>
      </c>
      <c r="AB67" s="9">
        <f t="shared" si="34"/>
        <v>0</v>
      </c>
      <c r="AC67" s="9">
        <f t="shared" si="34"/>
        <v>0</v>
      </c>
      <c r="AD67" s="9" t="e">
        <f t="shared" si="26"/>
        <v>#DIV/0!</v>
      </c>
      <c r="AE67" s="9">
        <f t="shared" si="34"/>
        <v>0</v>
      </c>
      <c r="AF67" s="9" t="e">
        <f t="shared" si="28"/>
        <v>#DIV/0!</v>
      </c>
      <c r="AG67" s="9">
        <f t="shared" si="29"/>
        <v>0</v>
      </c>
      <c r="AH67" s="9">
        <f t="shared" si="30"/>
        <v>0</v>
      </c>
      <c r="AI67" s="9">
        <f t="shared" si="31"/>
        <v>0</v>
      </c>
      <c r="AJ67" s="9">
        <f t="shared" si="32"/>
        <v>0</v>
      </c>
      <c r="AK67" s="9" t="e">
        <f t="shared" si="33"/>
        <v>#DIV/0!</v>
      </c>
    </row>
    <row r="70" spans="1:37"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AG70" s="28"/>
      <c r="AH70" s="28"/>
    </row>
  </sheetData>
  <mergeCells count="32">
    <mergeCell ref="A63:AK63"/>
    <mergeCell ref="AG5:AK5"/>
    <mergeCell ref="A5:A8"/>
    <mergeCell ref="B5:B8"/>
    <mergeCell ref="AK6:AK8"/>
    <mergeCell ref="C7:D7"/>
    <mergeCell ref="AI6:AJ7"/>
    <mergeCell ref="C5:O5"/>
    <mergeCell ref="Q5:AB5"/>
    <mergeCell ref="C6:I6"/>
    <mergeCell ref="J6:P6"/>
    <mergeCell ref="AC5:AF5"/>
    <mergeCell ref="AC6:AD7"/>
    <mergeCell ref="AE6:AF7"/>
    <mergeCell ref="AG6:AH7"/>
    <mergeCell ref="U7:V7"/>
    <mergeCell ref="A1:AK1"/>
    <mergeCell ref="A2:AK2"/>
    <mergeCell ref="A3:AK3"/>
    <mergeCell ref="AG4:AK4"/>
    <mergeCell ref="E7:F7"/>
    <mergeCell ref="G7:H7"/>
    <mergeCell ref="J7:K7"/>
    <mergeCell ref="L7:M7"/>
    <mergeCell ref="N7:O7"/>
    <mergeCell ref="Q6:V6"/>
    <mergeCell ref="W6:AB6"/>
    <mergeCell ref="Q7:R7"/>
    <mergeCell ref="S7:T7"/>
    <mergeCell ref="W7:X7"/>
    <mergeCell ref="Y7:Z7"/>
    <mergeCell ref="AA7:AB7"/>
  </mergeCells>
  <phoneticPr fontId="3" type="noConversion"/>
  <conditionalFormatting sqref="AP9:AQ61">
    <cfRule type="cellIs" dxfId="21" priority="1" stopIfTrue="1" operator="lessThan">
      <formula>0</formula>
    </cfRule>
  </conditionalFormatting>
  <dataValidations count="3">
    <dataValidation type="whole" allowBlank="1" showInputMessage="1" showErrorMessage="1" sqref="C21:AC21 W13:AB13 Q57 C47:AC47 C53:AC53 W22:AB28 W30:AB35 W39:AB46 C38:AC38 Q9:V20 Q22:V37 Q48:AB48 Q50:AB52 W57:AB57 Q54:AB55 C49:AC49 Q39:R46 AE47 AE49 AE53">
      <formula1>0</formula1>
      <formula2>99999999999999900000</formula2>
    </dataValidation>
    <dataValidation type="whole" allowBlank="1" showInputMessage="1" showErrorMessage="1" sqref="J22:O22 J27:O30 J57 C22:H22 C35:H37 C27:H30 C57:H57 J35:O37">
      <formula1>0</formula1>
      <formula2>9999999999</formula2>
    </dataValidation>
    <dataValidation type="decimal" allowBlank="1" showInputMessage="1" showErrorMessage="1" sqref="S64:AB66 C64:H66 J64:O66 J39:O46 J48:O48 J54:O55 S39:V46 C39:H46 C48:H48 C54:H55 K57:O57">
      <formula1>0</formula1>
      <formula2>9999999999</formula2>
    </dataValidation>
  </dataValidations>
  <printOptions horizontalCentered="1" verticalCentered="1"/>
  <pageMargins left="0.5" right="0.5" top="0.5" bottom="0.5" header="0.5" footer="0.5"/>
  <pageSetup paperSize="9" scale="80" orientation="landscape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>
    <tabColor theme="0"/>
  </sheetPr>
  <dimension ref="A1:AL70"/>
  <sheetViews>
    <sheetView zoomScale="85" zoomScaleNormal="85" workbookViewId="0">
      <pane xSplit="2" ySplit="8" topLeftCell="C42" activePane="bottomRight" state="frozen"/>
      <selection activeCell="AC5" sqref="AC5:AF5"/>
      <selection pane="topRight" activeCell="AC5" sqref="AC5:AF5"/>
      <selection pane="bottomLeft" activeCell="AC5" sqref="AC5:AF5"/>
      <selection pane="bottomRight" activeCell="I58" sqref="I58"/>
    </sheetView>
  </sheetViews>
  <sheetFormatPr defaultRowHeight="12.75"/>
  <cols>
    <col min="1" max="1" width="5.7109375" style="27" customWidth="1"/>
    <col min="2" max="2" width="16.28515625" style="27" customWidth="1"/>
    <col min="3" max="37" width="7.7109375" style="27" customWidth="1"/>
    <col min="38" max="38" width="9.140625" style="27" customWidth="1"/>
    <col min="39" max="16384" width="9.140625" style="27"/>
  </cols>
  <sheetData>
    <row r="1" spans="1:37" ht="20.25">
      <c r="A1" s="344" t="s">
        <v>255</v>
      </c>
      <c r="B1" s="344"/>
      <c r="C1" s="344"/>
      <c r="D1" s="344"/>
      <c r="E1" s="344"/>
      <c r="F1" s="344"/>
      <c r="G1" s="344"/>
      <c r="H1" s="344"/>
      <c r="I1" s="344"/>
      <c r="J1" s="344"/>
      <c r="K1" s="344"/>
      <c r="L1" s="344"/>
      <c r="M1" s="344"/>
      <c r="N1" s="344"/>
      <c r="O1" s="344"/>
      <c r="P1" s="344"/>
      <c r="Q1" s="344"/>
      <c r="R1" s="344"/>
      <c r="S1" s="344"/>
      <c r="T1" s="344"/>
      <c r="U1" s="344"/>
      <c r="V1" s="344"/>
      <c r="W1" s="344"/>
      <c r="X1" s="344"/>
      <c r="Y1" s="344"/>
      <c r="Z1" s="344"/>
      <c r="AA1" s="344"/>
      <c r="AB1" s="344"/>
      <c r="AC1" s="344"/>
      <c r="AD1" s="344"/>
      <c r="AE1" s="344"/>
      <c r="AF1" s="344"/>
      <c r="AG1" s="344"/>
      <c r="AH1" s="344"/>
      <c r="AI1" s="344"/>
      <c r="AJ1" s="344"/>
      <c r="AK1" s="344"/>
    </row>
    <row r="2" spans="1:37">
      <c r="A2" s="345"/>
      <c r="B2" s="345"/>
      <c r="C2" s="345"/>
      <c r="D2" s="345"/>
      <c r="E2" s="345"/>
      <c r="F2" s="345"/>
      <c r="G2" s="345"/>
      <c r="H2" s="345"/>
      <c r="I2" s="345"/>
      <c r="J2" s="345"/>
      <c r="K2" s="345"/>
      <c r="L2" s="345"/>
      <c r="M2" s="345"/>
      <c r="N2" s="345"/>
      <c r="O2" s="345"/>
      <c r="P2" s="345"/>
      <c r="Q2" s="345"/>
      <c r="R2" s="345"/>
      <c r="S2" s="345"/>
      <c r="T2" s="345"/>
      <c r="U2" s="345"/>
      <c r="V2" s="345"/>
      <c r="W2" s="345"/>
      <c r="X2" s="345"/>
      <c r="Y2" s="345"/>
      <c r="Z2" s="345"/>
      <c r="AA2" s="345"/>
      <c r="AB2" s="345"/>
      <c r="AC2" s="345"/>
      <c r="AD2" s="345"/>
      <c r="AE2" s="345"/>
      <c r="AF2" s="345"/>
      <c r="AG2" s="345"/>
      <c r="AH2" s="345"/>
      <c r="AI2" s="345"/>
      <c r="AJ2" s="345"/>
      <c r="AK2" s="345"/>
    </row>
    <row r="3" spans="1:37" ht="15.75">
      <c r="A3" s="346" t="str">
        <f>Sheet1!B2</f>
        <v>Disbursements under  KCC Loans  ( 2023 - 24 ) -  Position as of 31.03.2024</v>
      </c>
      <c r="B3" s="346"/>
      <c r="C3" s="346"/>
      <c r="D3" s="346"/>
      <c r="E3" s="346"/>
      <c r="F3" s="346"/>
      <c r="G3" s="346"/>
      <c r="H3" s="346"/>
      <c r="I3" s="346"/>
      <c r="J3" s="346"/>
      <c r="K3" s="346"/>
      <c r="L3" s="346"/>
      <c r="M3" s="346"/>
      <c r="N3" s="346"/>
      <c r="O3" s="346"/>
      <c r="P3" s="346"/>
      <c r="Q3" s="346"/>
      <c r="R3" s="346"/>
      <c r="S3" s="346"/>
      <c r="T3" s="346"/>
      <c r="U3" s="346"/>
      <c r="V3" s="346"/>
      <c r="W3" s="346"/>
      <c r="X3" s="346"/>
      <c r="Y3" s="346"/>
      <c r="Z3" s="346"/>
      <c r="AA3" s="346"/>
      <c r="AB3" s="346"/>
      <c r="AC3" s="346"/>
      <c r="AD3" s="346"/>
      <c r="AE3" s="346"/>
      <c r="AF3" s="346"/>
      <c r="AG3" s="346"/>
      <c r="AH3" s="346"/>
      <c r="AI3" s="346"/>
      <c r="AJ3" s="346"/>
      <c r="AK3" s="346"/>
    </row>
    <row r="4" spans="1:37">
      <c r="A4" s="3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47" t="s">
        <v>63</v>
      </c>
      <c r="AH4" s="347"/>
      <c r="AI4" s="347"/>
      <c r="AJ4" s="347"/>
      <c r="AK4" s="347"/>
    </row>
    <row r="5" spans="1:37" ht="27.75" customHeight="1">
      <c r="A5" s="350" t="s">
        <v>7</v>
      </c>
      <c r="B5" s="350" t="s">
        <v>64</v>
      </c>
      <c r="C5" s="391" t="s">
        <v>244</v>
      </c>
      <c r="D5" s="392"/>
      <c r="E5" s="392"/>
      <c r="F5" s="392"/>
      <c r="G5" s="392"/>
      <c r="H5" s="392"/>
      <c r="I5" s="392"/>
      <c r="J5" s="392"/>
      <c r="K5" s="392"/>
      <c r="L5" s="392"/>
      <c r="M5" s="392"/>
      <c r="N5" s="392"/>
      <c r="O5" s="393"/>
      <c r="P5" s="193"/>
      <c r="Q5" s="391" t="s">
        <v>245</v>
      </c>
      <c r="R5" s="392"/>
      <c r="S5" s="392"/>
      <c r="T5" s="392"/>
      <c r="U5" s="392"/>
      <c r="V5" s="392"/>
      <c r="W5" s="392"/>
      <c r="X5" s="392"/>
      <c r="Y5" s="392"/>
      <c r="Z5" s="392"/>
      <c r="AA5" s="392"/>
      <c r="AB5" s="393"/>
      <c r="AC5" s="353" t="s">
        <v>9</v>
      </c>
      <c r="AD5" s="354"/>
      <c r="AE5" s="354"/>
      <c r="AF5" s="355"/>
      <c r="AG5" s="350" t="s">
        <v>10</v>
      </c>
      <c r="AH5" s="350"/>
      <c r="AI5" s="350"/>
      <c r="AJ5" s="350"/>
      <c r="AK5" s="350"/>
    </row>
    <row r="6" spans="1:37">
      <c r="A6" s="351"/>
      <c r="B6" s="389"/>
      <c r="C6" s="375" t="s">
        <v>11</v>
      </c>
      <c r="D6" s="376"/>
      <c r="E6" s="376"/>
      <c r="F6" s="376"/>
      <c r="G6" s="376"/>
      <c r="H6" s="376"/>
      <c r="I6" s="377"/>
      <c r="J6" s="371" t="s">
        <v>12</v>
      </c>
      <c r="K6" s="372"/>
      <c r="L6" s="372"/>
      <c r="M6" s="372"/>
      <c r="N6" s="372"/>
      <c r="O6" s="372"/>
      <c r="P6" s="373"/>
      <c r="Q6" s="375" t="s">
        <v>11</v>
      </c>
      <c r="R6" s="376"/>
      <c r="S6" s="376"/>
      <c r="T6" s="376"/>
      <c r="U6" s="376"/>
      <c r="V6" s="377"/>
      <c r="W6" s="394" t="s">
        <v>12</v>
      </c>
      <c r="X6" s="395"/>
      <c r="Y6" s="395"/>
      <c r="Z6" s="395"/>
      <c r="AA6" s="395"/>
      <c r="AB6" s="396"/>
      <c r="AC6" s="385" t="s">
        <v>11</v>
      </c>
      <c r="AD6" s="386"/>
      <c r="AE6" s="388" t="s">
        <v>12</v>
      </c>
      <c r="AF6" s="386"/>
      <c r="AG6" s="388" t="s">
        <v>13</v>
      </c>
      <c r="AH6" s="386"/>
      <c r="AI6" s="388" t="s">
        <v>14</v>
      </c>
      <c r="AJ6" s="386"/>
      <c r="AK6" s="398" t="s">
        <v>15</v>
      </c>
    </row>
    <row r="7" spans="1:37" ht="12.75" customHeight="1">
      <c r="A7" s="351"/>
      <c r="B7" s="389"/>
      <c r="C7" s="367" t="s">
        <v>16</v>
      </c>
      <c r="D7" s="368"/>
      <c r="E7" s="369" t="s">
        <v>17</v>
      </c>
      <c r="F7" s="368"/>
      <c r="G7" s="369" t="s">
        <v>18</v>
      </c>
      <c r="H7" s="370"/>
      <c r="I7" s="249" t="s">
        <v>10</v>
      </c>
      <c r="J7" s="362" t="s">
        <v>19</v>
      </c>
      <c r="K7" s="363"/>
      <c r="L7" s="364" t="s">
        <v>17</v>
      </c>
      <c r="M7" s="363"/>
      <c r="N7" s="364" t="s">
        <v>18</v>
      </c>
      <c r="O7" s="374"/>
      <c r="P7" s="258" t="s">
        <v>10</v>
      </c>
      <c r="Q7" s="367" t="s">
        <v>19</v>
      </c>
      <c r="R7" s="368"/>
      <c r="S7" s="369" t="s">
        <v>17</v>
      </c>
      <c r="T7" s="368"/>
      <c r="U7" s="369" t="s">
        <v>18</v>
      </c>
      <c r="V7" s="370"/>
      <c r="W7" s="362" t="s">
        <v>16</v>
      </c>
      <c r="X7" s="363"/>
      <c r="Y7" s="364" t="s">
        <v>17</v>
      </c>
      <c r="Z7" s="363"/>
      <c r="AA7" s="364" t="s">
        <v>18</v>
      </c>
      <c r="AB7" s="374"/>
      <c r="AC7" s="387"/>
      <c r="AD7" s="381"/>
      <c r="AE7" s="380"/>
      <c r="AF7" s="381"/>
      <c r="AG7" s="380"/>
      <c r="AH7" s="381"/>
      <c r="AI7" s="380"/>
      <c r="AJ7" s="381"/>
      <c r="AK7" s="399"/>
    </row>
    <row r="8" spans="1:37">
      <c r="A8" s="352"/>
      <c r="B8" s="390"/>
      <c r="C8" s="217" t="s">
        <v>20</v>
      </c>
      <c r="D8" s="119" t="s">
        <v>21</v>
      </c>
      <c r="E8" s="119" t="s">
        <v>20</v>
      </c>
      <c r="F8" s="119" t="s">
        <v>21</v>
      </c>
      <c r="G8" s="119" t="s">
        <v>20</v>
      </c>
      <c r="H8" s="218" t="s">
        <v>21</v>
      </c>
      <c r="I8" s="218" t="s">
        <v>21</v>
      </c>
      <c r="J8" s="237" t="s">
        <v>20</v>
      </c>
      <c r="K8" s="204" t="s">
        <v>21</v>
      </c>
      <c r="L8" s="204" t="s">
        <v>20</v>
      </c>
      <c r="M8" s="204" t="s">
        <v>21</v>
      </c>
      <c r="N8" s="204" t="s">
        <v>20</v>
      </c>
      <c r="O8" s="238" t="s">
        <v>21</v>
      </c>
      <c r="P8" s="258" t="s">
        <v>21</v>
      </c>
      <c r="Q8" s="217" t="s">
        <v>20</v>
      </c>
      <c r="R8" s="119" t="s">
        <v>21</v>
      </c>
      <c r="S8" s="119" t="s">
        <v>20</v>
      </c>
      <c r="T8" s="119" t="s">
        <v>21</v>
      </c>
      <c r="U8" s="119" t="s">
        <v>20</v>
      </c>
      <c r="V8" s="218" t="s">
        <v>21</v>
      </c>
      <c r="W8" s="247" t="s">
        <v>20</v>
      </c>
      <c r="X8" s="205" t="s">
        <v>21</v>
      </c>
      <c r="Y8" s="205" t="s">
        <v>20</v>
      </c>
      <c r="Z8" s="205" t="s">
        <v>21</v>
      </c>
      <c r="AA8" s="205" t="s">
        <v>20</v>
      </c>
      <c r="AB8" s="248" t="s">
        <v>21</v>
      </c>
      <c r="AC8" s="217" t="s">
        <v>21</v>
      </c>
      <c r="AD8" s="119" t="s">
        <v>15</v>
      </c>
      <c r="AE8" s="217" t="s">
        <v>21</v>
      </c>
      <c r="AF8" s="119" t="s">
        <v>15</v>
      </c>
      <c r="AG8" s="119" t="s">
        <v>20</v>
      </c>
      <c r="AH8" s="119" t="s">
        <v>21</v>
      </c>
      <c r="AI8" s="119" t="s">
        <v>20</v>
      </c>
      <c r="AJ8" s="119" t="s">
        <v>21</v>
      </c>
      <c r="AK8" s="400"/>
    </row>
    <row r="9" spans="1:37">
      <c r="A9" s="5">
        <v>1</v>
      </c>
      <c r="B9" s="281" t="s">
        <v>65</v>
      </c>
      <c r="C9" s="219">
        <v>774</v>
      </c>
      <c r="D9" s="219">
        <v>644.5</v>
      </c>
      <c r="E9" s="115">
        <v>8</v>
      </c>
      <c r="F9" s="115">
        <v>1.5</v>
      </c>
      <c r="G9" s="115">
        <v>18</v>
      </c>
      <c r="H9" s="220">
        <v>4</v>
      </c>
      <c r="I9" s="250">
        <f>D9+F9+H9</f>
        <v>650</v>
      </c>
      <c r="J9" s="219">
        <v>96</v>
      </c>
      <c r="K9" s="115">
        <v>199.1</v>
      </c>
      <c r="L9" s="115">
        <v>2</v>
      </c>
      <c r="M9" s="115">
        <v>0.5</v>
      </c>
      <c r="N9" s="115">
        <v>2</v>
      </c>
      <c r="O9" s="220">
        <v>0.4</v>
      </c>
      <c r="P9" s="250">
        <f>K9+M9+O9</f>
        <v>200</v>
      </c>
      <c r="Q9" s="239">
        <v>207</v>
      </c>
      <c r="R9" s="52">
        <v>326.89</v>
      </c>
      <c r="S9" s="52">
        <v>0</v>
      </c>
      <c r="T9" s="52">
        <v>0</v>
      </c>
      <c r="U9" s="52">
        <v>0</v>
      </c>
      <c r="V9" s="240">
        <v>0</v>
      </c>
      <c r="W9" s="245">
        <v>407</v>
      </c>
      <c r="X9" s="26">
        <v>605</v>
      </c>
      <c r="Y9" s="26">
        <v>0</v>
      </c>
      <c r="Z9" s="26">
        <v>0</v>
      </c>
      <c r="AA9" s="26">
        <v>0</v>
      </c>
      <c r="AB9" s="246">
        <v>0</v>
      </c>
      <c r="AC9" s="233">
        <f>R9+T9+V9</f>
        <v>326.89</v>
      </c>
      <c r="AD9" s="7">
        <f>(R9+T9+V9)/(D9+F9+H9)*100</f>
        <v>50.290769230769229</v>
      </c>
      <c r="AE9" s="7">
        <f>X9+Z9+AB9</f>
        <v>605</v>
      </c>
      <c r="AF9" s="7">
        <f>(X9+Z9+AB9)/(K9+M9+O9)*100</f>
        <v>302.5</v>
      </c>
      <c r="AG9" s="7">
        <f>C9+E9+G9+J9+L9+N9</f>
        <v>900</v>
      </c>
      <c r="AH9" s="7">
        <f>D9+F9+H9+K9+M9+O9</f>
        <v>850</v>
      </c>
      <c r="AI9" s="7">
        <f>Q9+S9+U9+W9+Y9+AA9</f>
        <v>614</v>
      </c>
      <c r="AJ9" s="7">
        <f>R9+T9+V9+X9+Z9+AB9</f>
        <v>931.89</v>
      </c>
      <c r="AK9" s="234">
        <f>AJ9/AH9*100</f>
        <v>109.63411764705882</v>
      </c>
    </row>
    <row r="10" spans="1:37">
      <c r="A10" s="5">
        <v>2</v>
      </c>
      <c r="B10" s="281" t="s">
        <v>66</v>
      </c>
      <c r="C10" s="219">
        <v>9938</v>
      </c>
      <c r="D10" s="219">
        <v>10240</v>
      </c>
      <c r="E10" s="115">
        <v>80</v>
      </c>
      <c r="F10" s="115">
        <v>20</v>
      </c>
      <c r="G10" s="115">
        <v>182</v>
      </c>
      <c r="H10" s="220">
        <v>40</v>
      </c>
      <c r="I10" s="250">
        <f t="shared" ref="I10:I57" si="0">D10+F10+H10</f>
        <v>10300</v>
      </c>
      <c r="J10" s="219">
        <v>950</v>
      </c>
      <c r="K10" s="115">
        <v>853.6</v>
      </c>
      <c r="L10" s="115">
        <v>32</v>
      </c>
      <c r="M10" s="115">
        <v>2.4</v>
      </c>
      <c r="N10" s="115">
        <v>18</v>
      </c>
      <c r="O10" s="220">
        <v>4</v>
      </c>
      <c r="P10" s="250">
        <f t="shared" ref="P10:P57" si="1">K10+M10+O10</f>
        <v>860</v>
      </c>
      <c r="Q10" s="239">
        <v>9156</v>
      </c>
      <c r="R10" s="52">
        <v>7559.4</v>
      </c>
      <c r="S10" s="52">
        <v>5</v>
      </c>
      <c r="T10" s="52">
        <v>5.83</v>
      </c>
      <c r="U10" s="52">
        <v>122</v>
      </c>
      <c r="V10" s="240">
        <v>78.819999999999993</v>
      </c>
      <c r="W10" s="245">
        <v>359</v>
      </c>
      <c r="X10" s="26">
        <v>288.2</v>
      </c>
      <c r="Y10" s="26">
        <v>0</v>
      </c>
      <c r="Z10" s="26">
        <v>0</v>
      </c>
      <c r="AA10" s="26">
        <v>4</v>
      </c>
      <c r="AB10" s="246">
        <v>3.88</v>
      </c>
      <c r="AC10" s="233">
        <f t="shared" ref="AC10:AC57" si="2">R10+T10+V10</f>
        <v>7644.0499999999993</v>
      </c>
      <c r="AD10" s="7">
        <f t="shared" ref="AD10:AD61" si="3">(R10+T10+V10)/(D10+F10+H10)*100</f>
        <v>74.214077669902906</v>
      </c>
      <c r="AE10" s="7">
        <f t="shared" ref="AE10:AE59" si="4">X10+Z10+AB10</f>
        <v>292.08</v>
      </c>
      <c r="AF10" s="7">
        <f t="shared" ref="AF10:AF61" si="5">(X10+Z10+AB10)/(K10+M10+O10)*100</f>
        <v>33.962790697674414</v>
      </c>
      <c r="AG10" s="7">
        <f t="shared" ref="AG10:AH61" si="6">C10+E10+G10+J10+L10+N10</f>
        <v>11200</v>
      </c>
      <c r="AH10" s="7">
        <f t="shared" si="6"/>
        <v>11160</v>
      </c>
      <c r="AI10" s="7">
        <f t="shared" ref="AI10:AJ61" si="7">Q10+S10+U10+W10+Y10+AA10</f>
        <v>9646</v>
      </c>
      <c r="AJ10" s="7">
        <f t="shared" si="7"/>
        <v>7936.1299999999992</v>
      </c>
      <c r="AK10" s="234">
        <f t="shared" ref="AK10:AK61" si="8">AJ10/AH10*100</f>
        <v>71.112275985663075</v>
      </c>
    </row>
    <row r="11" spans="1:37">
      <c r="A11" s="5">
        <v>3</v>
      </c>
      <c r="B11" s="281" t="s">
        <v>67</v>
      </c>
      <c r="C11" s="219">
        <v>8838</v>
      </c>
      <c r="D11" s="219">
        <v>8992</v>
      </c>
      <c r="E11" s="115">
        <v>80</v>
      </c>
      <c r="F11" s="115">
        <v>18</v>
      </c>
      <c r="G11" s="115">
        <v>182</v>
      </c>
      <c r="H11" s="220">
        <v>40</v>
      </c>
      <c r="I11" s="250">
        <f t="shared" si="0"/>
        <v>9050</v>
      </c>
      <c r="J11" s="219">
        <v>762</v>
      </c>
      <c r="K11" s="115">
        <v>844</v>
      </c>
      <c r="L11" s="115">
        <v>20</v>
      </c>
      <c r="M11" s="115">
        <v>2</v>
      </c>
      <c r="N11" s="115">
        <v>18</v>
      </c>
      <c r="O11" s="220">
        <v>4</v>
      </c>
      <c r="P11" s="250">
        <f t="shared" si="1"/>
        <v>850</v>
      </c>
      <c r="Q11" s="239">
        <v>2494</v>
      </c>
      <c r="R11" s="52">
        <v>2497.52</v>
      </c>
      <c r="S11" s="52">
        <v>0</v>
      </c>
      <c r="T11" s="52">
        <v>0</v>
      </c>
      <c r="U11" s="52">
        <v>10</v>
      </c>
      <c r="V11" s="240">
        <v>0.83</v>
      </c>
      <c r="W11" s="245">
        <v>815</v>
      </c>
      <c r="X11" s="26">
        <v>820.78</v>
      </c>
      <c r="Y11" s="26">
        <v>0</v>
      </c>
      <c r="Z11" s="26">
        <v>0</v>
      </c>
      <c r="AA11" s="26">
        <v>23</v>
      </c>
      <c r="AB11" s="246">
        <v>1.73</v>
      </c>
      <c r="AC11" s="233">
        <f t="shared" si="2"/>
        <v>2498.35</v>
      </c>
      <c r="AD11" s="7">
        <f t="shared" si="3"/>
        <v>27.6060773480663</v>
      </c>
      <c r="AE11" s="7">
        <f t="shared" si="4"/>
        <v>822.51</v>
      </c>
      <c r="AF11" s="7">
        <f t="shared" si="5"/>
        <v>96.765882352941176</v>
      </c>
      <c r="AG11" s="7">
        <f t="shared" si="6"/>
        <v>9900</v>
      </c>
      <c r="AH11" s="7">
        <f t="shared" si="6"/>
        <v>9900</v>
      </c>
      <c r="AI11" s="7">
        <f t="shared" si="7"/>
        <v>3342</v>
      </c>
      <c r="AJ11" s="7">
        <f t="shared" si="7"/>
        <v>3320.86</v>
      </c>
      <c r="AK11" s="234">
        <f t="shared" si="8"/>
        <v>33.544040404040402</v>
      </c>
    </row>
    <row r="12" spans="1:37">
      <c r="A12" s="5">
        <v>4</v>
      </c>
      <c r="B12" s="281" t="s">
        <v>68</v>
      </c>
      <c r="C12" s="219">
        <v>237</v>
      </c>
      <c r="D12" s="219">
        <v>257.2</v>
      </c>
      <c r="E12" s="115">
        <v>4</v>
      </c>
      <c r="F12" s="115">
        <v>0.8</v>
      </c>
      <c r="G12" s="115">
        <v>9</v>
      </c>
      <c r="H12" s="220">
        <v>2</v>
      </c>
      <c r="I12" s="250">
        <f t="shared" si="0"/>
        <v>260</v>
      </c>
      <c r="J12" s="219">
        <v>48</v>
      </c>
      <c r="K12" s="115">
        <v>19.600000000000001</v>
      </c>
      <c r="L12" s="115">
        <v>1</v>
      </c>
      <c r="M12" s="115">
        <v>0.2</v>
      </c>
      <c r="N12" s="115">
        <v>1</v>
      </c>
      <c r="O12" s="220">
        <v>0.2</v>
      </c>
      <c r="P12" s="250">
        <f t="shared" si="1"/>
        <v>20</v>
      </c>
      <c r="Q12" s="239">
        <v>119</v>
      </c>
      <c r="R12" s="52">
        <v>99.51</v>
      </c>
      <c r="S12" s="52">
        <v>0</v>
      </c>
      <c r="T12" s="52">
        <v>0</v>
      </c>
      <c r="U12" s="52">
        <v>6</v>
      </c>
      <c r="V12" s="240">
        <v>3.12</v>
      </c>
      <c r="W12" s="245">
        <v>29</v>
      </c>
      <c r="X12" s="26">
        <v>34.49</v>
      </c>
      <c r="Y12" s="26">
        <v>0</v>
      </c>
      <c r="Z12" s="26">
        <v>0</v>
      </c>
      <c r="AA12" s="26">
        <v>3</v>
      </c>
      <c r="AB12" s="246">
        <v>2.04</v>
      </c>
      <c r="AC12" s="233">
        <f t="shared" si="2"/>
        <v>102.63000000000001</v>
      </c>
      <c r="AD12" s="7">
        <f t="shared" si="3"/>
        <v>39.473076923076924</v>
      </c>
      <c r="AE12" s="7">
        <f t="shared" si="4"/>
        <v>36.53</v>
      </c>
      <c r="AF12" s="7">
        <f t="shared" si="5"/>
        <v>182.65</v>
      </c>
      <c r="AG12" s="7">
        <f t="shared" si="6"/>
        <v>300</v>
      </c>
      <c r="AH12" s="7">
        <f t="shared" si="6"/>
        <v>280</v>
      </c>
      <c r="AI12" s="7">
        <f t="shared" si="7"/>
        <v>157</v>
      </c>
      <c r="AJ12" s="7">
        <f t="shared" si="7"/>
        <v>139.16</v>
      </c>
      <c r="AK12" s="234">
        <f t="shared" si="8"/>
        <v>49.7</v>
      </c>
    </row>
    <row r="13" spans="1:37">
      <c r="A13" s="5">
        <v>5</v>
      </c>
      <c r="B13" s="281" t="s">
        <v>69</v>
      </c>
      <c r="C13" s="219">
        <v>337</v>
      </c>
      <c r="D13" s="219">
        <v>397.2</v>
      </c>
      <c r="E13" s="115">
        <v>4</v>
      </c>
      <c r="F13" s="115">
        <v>0.8</v>
      </c>
      <c r="G13" s="115">
        <v>9</v>
      </c>
      <c r="H13" s="220">
        <v>2</v>
      </c>
      <c r="I13" s="250">
        <f t="shared" si="0"/>
        <v>400</v>
      </c>
      <c r="J13" s="219">
        <v>49</v>
      </c>
      <c r="K13" s="115">
        <v>29.8</v>
      </c>
      <c r="L13" s="115">
        <v>0</v>
      </c>
      <c r="M13" s="115">
        <v>0</v>
      </c>
      <c r="N13" s="115">
        <v>1</v>
      </c>
      <c r="O13" s="220">
        <v>0.2</v>
      </c>
      <c r="P13" s="250">
        <f t="shared" si="1"/>
        <v>30</v>
      </c>
      <c r="Q13" s="239">
        <v>104</v>
      </c>
      <c r="R13" s="52">
        <v>106.4</v>
      </c>
      <c r="S13" s="52">
        <v>0</v>
      </c>
      <c r="T13" s="52">
        <v>0</v>
      </c>
      <c r="U13" s="52">
        <v>0</v>
      </c>
      <c r="V13" s="240">
        <v>0</v>
      </c>
      <c r="W13" s="243">
        <v>35</v>
      </c>
      <c r="X13" s="55">
        <v>40.5</v>
      </c>
      <c r="Y13" s="55">
        <v>0</v>
      </c>
      <c r="Z13" s="55">
        <v>0</v>
      </c>
      <c r="AA13" s="55">
        <v>0</v>
      </c>
      <c r="AB13" s="244">
        <v>0</v>
      </c>
      <c r="AC13" s="233">
        <f t="shared" si="2"/>
        <v>106.4</v>
      </c>
      <c r="AD13" s="7">
        <f t="shared" si="3"/>
        <v>26.6</v>
      </c>
      <c r="AE13" s="7">
        <f t="shared" si="4"/>
        <v>40.5</v>
      </c>
      <c r="AF13" s="7">
        <f t="shared" si="5"/>
        <v>135</v>
      </c>
      <c r="AG13" s="7">
        <f t="shared" si="6"/>
        <v>400</v>
      </c>
      <c r="AH13" s="7">
        <f t="shared" si="6"/>
        <v>430</v>
      </c>
      <c r="AI13" s="7">
        <f t="shared" si="7"/>
        <v>139</v>
      </c>
      <c r="AJ13" s="7">
        <f t="shared" si="7"/>
        <v>146.9</v>
      </c>
      <c r="AK13" s="234">
        <f t="shared" si="8"/>
        <v>34.162790697674424</v>
      </c>
    </row>
    <row r="14" spans="1:37">
      <c r="A14" s="5">
        <v>6</v>
      </c>
      <c r="B14" s="281" t="s">
        <v>70</v>
      </c>
      <c r="C14" s="219">
        <v>1261</v>
      </c>
      <c r="D14" s="219">
        <v>1291.5</v>
      </c>
      <c r="E14" s="115">
        <v>12</v>
      </c>
      <c r="F14" s="115">
        <v>2.5</v>
      </c>
      <c r="G14" s="115">
        <v>27</v>
      </c>
      <c r="H14" s="220">
        <v>6</v>
      </c>
      <c r="I14" s="250">
        <f t="shared" si="0"/>
        <v>1300</v>
      </c>
      <c r="J14" s="219">
        <v>95</v>
      </c>
      <c r="K14" s="115">
        <v>114.1</v>
      </c>
      <c r="L14" s="115">
        <v>2</v>
      </c>
      <c r="M14" s="115">
        <v>0.3</v>
      </c>
      <c r="N14" s="115">
        <v>3</v>
      </c>
      <c r="O14" s="220">
        <v>0.6</v>
      </c>
      <c r="P14" s="250">
        <f t="shared" si="1"/>
        <v>114.99999999999999</v>
      </c>
      <c r="Q14" s="239">
        <v>372</v>
      </c>
      <c r="R14" s="52">
        <v>382.3</v>
      </c>
      <c r="S14" s="52">
        <v>0</v>
      </c>
      <c r="T14" s="52">
        <v>0</v>
      </c>
      <c r="U14" s="52">
        <v>0</v>
      </c>
      <c r="V14" s="240">
        <v>0</v>
      </c>
      <c r="W14" s="245">
        <v>2025</v>
      </c>
      <c r="X14" s="26">
        <v>175.2</v>
      </c>
      <c r="Y14" s="26">
        <v>0</v>
      </c>
      <c r="Z14" s="26">
        <v>0</v>
      </c>
      <c r="AA14" s="26">
        <v>0</v>
      </c>
      <c r="AB14" s="246">
        <v>0</v>
      </c>
      <c r="AC14" s="233">
        <f t="shared" si="2"/>
        <v>382.3</v>
      </c>
      <c r="AD14" s="7">
        <f t="shared" si="3"/>
        <v>29.407692307692308</v>
      </c>
      <c r="AE14" s="7">
        <f t="shared" si="4"/>
        <v>175.2</v>
      </c>
      <c r="AF14" s="7">
        <f t="shared" si="5"/>
        <v>152.34782608695653</v>
      </c>
      <c r="AG14" s="7">
        <f t="shared" si="6"/>
        <v>1400</v>
      </c>
      <c r="AH14" s="7">
        <f t="shared" si="6"/>
        <v>1414.9999999999998</v>
      </c>
      <c r="AI14" s="7">
        <f t="shared" si="7"/>
        <v>2397</v>
      </c>
      <c r="AJ14" s="7">
        <f t="shared" si="7"/>
        <v>557.5</v>
      </c>
      <c r="AK14" s="234">
        <f t="shared" si="8"/>
        <v>39.399293286219091</v>
      </c>
    </row>
    <row r="15" spans="1:37">
      <c r="A15" s="5">
        <v>7</v>
      </c>
      <c r="B15" s="281" t="s">
        <v>71</v>
      </c>
      <c r="C15" s="219">
        <v>337</v>
      </c>
      <c r="D15" s="219">
        <v>387.2</v>
      </c>
      <c r="E15" s="115">
        <v>4</v>
      </c>
      <c r="F15" s="115">
        <v>0.8</v>
      </c>
      <c r="G15" s="115">
        <v>9</v>
      </c>
      <c r="H15" s="220">
        <v>2</v>
      </c>
      <c r="I15" s="250">
        <f t="shared" si="0"/>
        <v>390</v>
      </c>
      <c r="J15" s="219">
        <v>49</v>
      </c>
      <c r="K15" s="115">
        <v>39.799999999999997</v>
      </c>
      <c r="L15" s="115">
        <v>0</v>
      </c>
      <c r="M15" s="115">
        <v>0</v>
      </c>
      <c r="N15" s="115">
        <v>1</v>
      </c>
      <c r="O15" s="220">
        <v>0.2</v>
      </c>
      <c r="P15" s="250">
        <f t="shared" si="1"/>
        <v>40</v>
      </c>
      <c r="Q15" s="239">
        <v>7</v>
      </c>
      <c r="R15" s="52">
        <v>18.100000000000001</v>
      </c>
      <c r="S15" s="52">
        <v>0</v>
      </c>
      <c r="T15" s="52">
        <v>0</v>
      </c>
      <c r="U15" s="52">
        <v>0</v>
      </c>
      <c r="V15" s="240">
        <v>0</v>
      </c>
      <c r="W15" s="245">
        <v>158</v>
      </c>
      <c r="X15" s="26">
        <v>233.28</v>
      </c>
      <c r="Y15" s="26">
        <v>0</v>
      </c>
      <c r="Z15" s="26">
        <v>0</v>
      </c>
      <c r="AA15" s="26">
        <v>0</v>
      </c>
      <c r="AB15" s="246">
        <v>0</v>
      </c>
      <c r="AC15" s="233">
        <f t="shared" si="2"/>
        <v>18.100000000000001</v>
      </c>
      <c r="AD15" s="7">
        <f t="shared" si="3"/>
        <v>4.6410256410256414</v>
      </c>
      <c r="AE15" s="7">
        <f t="shared" si="4"/>
        <v>233.28</v>
      </c>
      <c r="AF15" s="7">
        <f t="shared" si="5"/>
        <v>583.19999999999993</v>
      </c>
      <c r="AG15" s="7">
        <f t="shared" si="6"/>
        <v>400</v>
      </c>
      <c r="AH15" s="7">
        <f t="shared" si="6"/>
        <v>430</v>
      </c>
      <c r="AI15" s="7">
        <f t="shared" si="7"/>
        <v>165</v>
      </c>
      <c r="AJ15" s="7">
        <f t="shared" si="7"/>
        <v>251.38</v>
      </c>
      <c r="AK15" s="234">
        <f t="shared" si="8"/>
        <v>58.460465116279067</v>
      </c>
    </row>
    <row r="16" spans="1:37">
      <c r="A16" s="5">
        <v>8</v>
      </c>
      <c r="B16" s="281" t="s">
        <v>72</v>
      </c>
      <c r="C16" s="219">
        <v>0</v>
      </c>
      <c r="D16" s="219">
        <v>0</v>
      </c>
      <c r="E16" s="115">
        <v>0</v>
      </c>
      <c r="F16" s="115">
        <v>0</v>
      </c>
      <c r="G16" s="115">
        <v>0</v>
      </c>
      <c r="H16" s="220">
        <v>0</v>
      </c>
      <c r="I16" s="250">
        <f t="shared" si="0"/>
        <v>0</v>
      </c>
      <c r="J16" s="219">
        <v>0</v>
      </c>
      <c r="K16" s="115">
        <v>0</v>
      </c>
      <c r="L16" s="115">
        <v>0</v>
      </c>
      <c r="M16" s="115">
        <v>0</v>
      </c>
      <c r="N16" s="115">
        <v>0</v>
      </c>
      <c r="O16" s="220">
        <v>0</v>
      </c>
      <c r="P16" s="250">
        <f t="shared" si="1"/>
        <v>0</v>
      </c>
      <c r="Q16" s="239">
        <v>0</v>
      </c>
      <c r="R16" s="52">
        <v>0</v>
      </c>
      <c r="S16" s="52">
        <v>0</v>
      </c>
      <c r="T16" s="52">
        <v>0</v>
      </c>
      <c r="U16" s="52">
        <v>0</v>
      </c>
      <c r="V16" s="240">
        <v>0</v>
      </c>
      <c r="W16" s="245">
        <v>0</v>
      </c>
      <c r="X16" s="26">
        <v>0</v>
      </c>
      <c r="Y16" s="26">
        <v>0</v>
      </c>
      <c r="Z16" s="26">
        <v>0</v>
      </c>
      <c r="AA16" s="26">
        <v>0</v>
      </c>
      <c r="AB16" s="246">
        <v>0</v>
      </c>
      <c r="AC16" s="233">
        <f t="shared" si="2"/>
        <v>0</v>
      </c>
      <c r="AD16" s="7" t="e">
        <f t="shared" si="3"/>
        <v>#DIV/0!</v>
      </c>
      <c r="AE16" s="7">
        <f t="shared" si="4"/>
        <v>0</v>
      </c>
      <c r="AF16" s="7" t="e">
        <f t="shared" si="5"/>
        <v>#DIV/0!</v>
      </c>
      <c r="AG16" s="7">
        <f t="shared" si="6"/>
        <v>0</v>
      </c>
      <c r="AH16" s="7">
        <f t="shared" si="6"/>
        <v>0</v>
      </c>
      <c r="AI16" s="7">
        <f t="shared" si="7"/>
        <v>0</v>
      </c>
      <c r="AJ16" s="7">
        <f t="shared" si="7"/>
        <v>0</v>
      </c>
      <c r="AK16" s="234" t="e">
        <f t="shared" si="8"/>
        <v>#DIV/0!</v>
      </c>
    </row>
    <row r="17" spans="1:37">
      <c r="A17" s="5">
        <v>9</v>
      </c>
      <c r="B17" s="281" t="s">
        <v>73</v>
      </c>
      <c r="C17" s="219">
        <v>237</v>
      </c>
      <c r="D17" s="219">
        <v>257.2</v>
      </c>
      <c r="E17" s="115">
        <v>4</v>
      </c>
      <c r="F17" s="115">
        <v>0.8</v>
      </c>
      <c r="G17" s="115">
        <v>9</v>
      </c>
      <c r="H17" s="220">
        <v>2</v>
      </c>
      <c r="I17" s="250">
        <f t="shared" si="0"/>
        <v>260</v>
      </c>
      <c r="J17" s="219">
        <v>48</v>
      </c>
      <c r="K17" s="115">
        <v>19.600000000000001</v>
      </c>
      <c r="L17" s="115">
        <v>1</v>
      </c>
      <c r="M17" s="115">
        <v>0.2</v>
      </c>
      <c r="N17" s="115">
        <v>1</v>
      </c>
      <c r="O17" s="220">
        <v>0.2</v>
      </c>
      <c r="P17" s="250">
        <f t="shared" si="1"/>
        <v>20</v>
      </c>
      <c r="Q17" s="239">
        <v>18</v>
      </c>
      <c r="R17" s="52">
        <v>33.74</v>
      </c>
      <c r="S17" s="52">
        <v>0</v>
      </c>
      <c r="T17" s="52">
        <v>0</v>
      </c>
      <c r="U17" s="52">
        <v>0</v>
      </c>
      <c r="V17" s="240">
        <v>0</v>
      </c>
      <c r="W17" s="245">
        <v>17</v>
      </c>
      <c r="X17" s="26">
        <v>16.37</v>
      </c>
      <c r="Y17" s="26">
        <v>0</v>
      </c>
      <c r="Z17" s="26">
        <v>0</v>
      </c>
      <c r="AA17" s="26">
        <v>0</v>
      </c>
      <c r="AB17" s="246">
        <v>0</v>
      </c>
      <c r="AC17" s="233">
        <f t="shared" si="2"/>
        <v>33.74</v>
      </c>
      <c r="AD17" s="7">
        <f t="shared" si="3"/>
        <v>12.976923076923077</v>
      </c>
      <c r="AE17" s="7">
        <f t="shared" si="4"/>
        <v>16.37</v>
      </c>
      <c r="AF17" s="7">
        <f t="shared" si="5"/>
        <v>81.849999999999994</v>
      </c>
      <c r="AG17" s="7">
        <f t="shared" si="6"/>
        <v>300</v>
      </c>
      <c r="AH17" s="7">
        <f t="shared" si="6"/>
        <v>280</v>
      </c>
      <c r="AI17" s="7">
        <f t="shared" si="7"/>
        <v>35</v>
      </c>
      <c r="AJ17" s="7">
        <f t="shared" si="7"/>
        <v>50.11</v>
      </c>
      <c r="AK17" s="234">
        <f t="shared" si="8"/>
        <v>17.896428571428572</v>
      </c>
    </row>
    <row r="18" spans="1:37">
      <c r="A18" s="5">
        <v>10</v>
      </c>
      <c r="B18" s="281" t="s">
        <v>74</v>
      </c>
      <c r="C18" s="219">
        <v>10702</v>
      </c>
      <c r="D18" s="219">
        <v>11034</v>
      </c>
      <c r="E18" s="115">
        <v>80</v>
      </c>
      <c r="F18" s="115">
        <v>18</v>
      </c>
      <c r="G18" s="115">
        <v>218</v>
      </c>
      <c r="H18" s="220">
        <v>48</v>
      </c>
      <c r="I18" s="250">
        <f t="shared" si="0"/>
        <v>11100</v>
      </c>
      <c r="J18" s="219">
        <v>958</v>
      </c>
      <c r="K18" s="115">
        <v>893.2</v>
      </c>
      <c r="L18" s="115">
        <v>20</v>
      </c>
      <c r="M18" s="115">
        <v>2</v>
      </c>
      <c r="N18" s="115">
        <v>22</v>
      </c>
      <c r="O18" s="220">
        <v>4.8</v>
      </c>
      <c r="P18" s="250">
        <f t="shared" si="1"/>
        <v>900</v>
      </c>
      <c r="Q18" s="239">
        <v>3754</v>
      </c>
      <c r="R18" s="52">
        <v>4069.02</v>
      </c>
      <c r="S18" s="52">
        <v>0</v>
      </c>
      <c r="T18" s="52">
        <v>0</v>
      </c>
      <c r="U18" s="52">
        <v>0</v>
      </c>
      <c r="V18" s="240">
        <v>0</v>
      </c>
      <c r="W18" s="245">
        <v>1385</v>
      </c>
      <c r="X18" s="26">
        <v>1729.06</v>
      </c>
      <c r="Y18" s="26">
        <v>0</v>
      </c>
      <c r="Z18" s="26">
        <v>0</v>
      </c>
      <c r="AA18" s="26">
        <v>0</v>
      </c>
      <c r="AB18" s="246">
        <v>0</v>
      </c>
      <c r="AC18" s="233">
        <f t="shared" si="2"/>
        <v>4069.02</v>
      </c>
      <c r="AD18" s="7">
        <f t="shared" si="3"/>
        <v>36.657837837837839</v>
      </c>
      <c r="AE18" s="7">
        <f t="shared" si="4"/>
        <v>1729.06</v>
      </c>
      <c r="AF18" s="7">
        <f t="shared" si="5"/>
        <v>192.11777777777777</v>
      </c>
      <c r="AG18" s="7">
        <f t="shared" si="6"/>
        <v>12000</v>
      </c>
      <c r="AH18" s="7">
        <f t="shared" si="6"/>
        <v>12000</v>
      </c>
      <c r="AI18" s="7">
        <f t="shared" si="7"/>
        <v>5139</v>
      </c>
      <c r="AJ18" s="7">
        <f t="shared" si="7"/>
        <v>5798.08</v>
      </c>
      <c r="AK18" s="234">
        <f t="shared" si="8"/>
        <v>48.317333333333337</v>
      </c>
    </row>
    <row r="19" spans="1:37">
      <c r="A19" s="5">
        <v>11</v>
      </c>
      <c r="B19" s="281" t="s">
        <v>75</v>
      </c>
      <c r="C19" s="219">
        <v>0</v>
      </c>
      <c r="D19" s="219">
        <v>0</v>
      </c>
      <c r="E19" s="115">
        <v>0</v>
      </c>
      <c r="F19" s="115">
        <v>0</v>
      </c>
      <c r="G19" s="115">
        <v>0</v>
      </c>
      <c r="H19" s="220">
        <v>0</v>
      </c>
      <c r="I19" s="250">
        <f t="shared" si="0"/>
        <v>0</v>
      </c>
      <c r="J19" s="219">
        <v>0</v>
      </c>
      <c r="K19" s="115">
        <v>0</v>
      </c>
      <c r="L19" s="115">
        <v>0</v>
      </c>
      <c r="M19" s="115">
        <v>0</v>
      </c>
      <c r="N19" s="115">
        <v>0</v>
      </c>
      <c r="O19" s="220">
        <v>0</v>
      </c>
      <c r="P19" s="250">
        <f t="shared" si="1"/>
        <v>0</v>
      </c>
      <c r="Q19" s="239">
        <v>3</v>
      </c>
      <c r="R19" s="52">
        <v>6.29</v>
      </c>
      <c r="S19" s="52">
        <v>0</v>
      </c>
      <c r="T19" s="52">
        <v>0</v>
      </c>
      <c r="U19" s="52">
        <v>1</v>
      </c>
      <c r="V19" s="240">
        <v>1.6</v>
      </c>
      <c r="W19" s="245">
        <v>8</v>
      </c>
      <c r="X19" s="26">
        <v>9.59</v>
      </c>
      <c r="Y19" s="26">
        <v>0</v>
      </c>
      <c r="Z19" s="26">
        <v>0</v>
      </c>
      <c r="AA19" s="26">
        <v>4</v>
      </c>
      <c r="AB19" s="246">
        <v>9.0500000000000007</v>
      </c>
      <c r="AC19" s="233">
        <f t="shared" si="2"/>
        <v>7.8900000000000006</v>
      </c>
      <c r="AD19" s="7" t="e">
        <f t="shared" si="3"/>
        <v>#DIV/0!</v>
      </c>
      <c r="AE19" s="7">
        <f t="shared" si="4"/>
        <v>18.64</v>
      </c>
      <c r="AF19" s="7" t="e">
        <f t="shared" si="5"/>
        <v>#DIV/0!</v>
      </c>
      <c r="AG19" s="7">
        <f t="shared" si="6"/>
        <v>0</v>
      </c>
      <c r="AH19" s="7">
        <f t="shared" si="6"/>
        <v>0</v>
      </c>
      <c r="AI19" s="7">
        <f t="shared" si="7"/>
        <v>16</v>
      </c>
      <c r="AJ19" s="7">
        <f t="shared" si="7"/>
        <v>26.53</v>
      </c>
      <c r="AK19" s="234" t="e">
        <f t="shared" si="8"/>
        <v>#DIV/0!</v>
      </c>
    </row>
    <row r="20" spans="1:37">
      <c r="A20" s="5">
        <v>12</v>
      </c>
      <c r="B20" s="281" t="s">
        <v>76</v>
      </c>
      <c r="C20" s="219">
        <v>1261</v>
      </c>
      <c r="D20" s="219">
        <v>1291.5</v>
      </c>
      <c r="E20" s="115">
        <v>12</v>
      </c>
      <c r="F20" s="115">
        <v>2.5</v>
      </c>
      <c r="G20" s="115">
        <v>27</v>
      </c>
      <c r="H20" s="220">
        <v>6</v>
      </c>
      <c r="I20" s="250">
        <f t="shared" si="0"/>
        <v>1300</v>
      </c>
      <c r="J20" s="219">
        <v>95</v>
      </c>
      <c r="K20" s="115">
        <v>114.1</v>
      </c>
      <c r="L20" s="115">
        <v>2</v>
      </c>
      <c r="M20" s="115">
        <v>0.3</v>
      </c>
      <c r="N20" s="115">
        <v>3</v>
      </c>
      <c r="O20" s="220">
        <v>0.6</v>
      </c>
      <c r="P20" s="250">
        <f t="shared" si="1"/>
        <v>114.99999999999999</v>
      </c>
      <c r="Q20" s="239">
        <v>129</v>
      </c>
      <c r="R20" s="52">
        <v>129.12</v>
      </c>
      <c r="S20" s="52">
        <v>0</v>
      </c>
      <c r="T20" s="52">
        <v>0</v>
      </c>
      <c r="U20" s="52">
        <v>0</v>
      </c>
      <c r="V20" s="240">
        <v>0</v>
      </c>
      <c r="W20" s="245">
        <v>25</v>
      </c>
      <c r="X20" s="26">
        <v>37.33</v>
      </c>
      <c r="Y20" s="26">
        <v>0</v>
      </c>
      <c r="Z20" s="26">
        <v>0</v>
      </c>
      <c r="AA20" s="26">
        <v>0</v>
      </c>
      <c r="AB20" s="246">
        <v>0</v>
      </c>
      <c r="AC20" s="233">
        <f t="shared" si="2"/>
        <v>129.12</v>
      </c>
      <c r="AD20" s="7">
        <f t="shared" si="3"/>
        <v>9.9323076923076936</v>
      </c>
      <c r="AE20" s="7">
        <f t="shared" si="4"/>
        <v>37.33</v>
      </c>
      <c r="AF20" s="7">
        <f t="shared" si="5"/>
        <v>32.460869565217394</v>
      </c>
      <c r="AG20" s="7">
        <f t="shared" si="6"/>
        <v>1400</v>
      </c>
      <c r="AH20" s="7">
        <f t="shared" si="6"/>
        <v>1414.9999999999998</v>
      </c>
      <c r="AI20" s="7">
        <f t="shared" si="7"/>
        <v>154</v>
      </c>
      <c r="AJ20" s="7">
        <f t="shared" si="7"/>
        <v>166.45</v>
      </c>
      <c r="AK20" s="234">
        <f t="shared" si="8"/>
        <v>11.763250883392228</v>
      </c>
    </row>
    <row r="21" spans="1:37">
      <c r="A21" s="21"/>
      <c r="B21" s="211" t="s">
        <v>77</v>
      </c>
      <c r="C21" s="221">
        <f t="shared" ref="C21:AC21" si="9">SUM(C9:C20)</f>
        <v>33922</v>
      </c>
      <c r="D21" s="50">
        <f t="shared" si="9"/>
        <v>34792.300000000003</v>
      </c>
      <c r="E21" s="50">
        <f t="shared" si="9"/>
        <v>288</v>
      </c>
      <c r="F21" s="50">
        <f t="shared" si="9"/>
        <v>65.699999999999989</v>
      </c>
      <c r="G21" s="50">
        <f t="shared" si="9"/>
        <v>690</v>
      </c>
      <c r="H21" s="222">
        <f t="shared" si="9"/>
        <v>152</v>
      </c>
      <c r="I21" s="222">
        <f t="shared" si="9"/>
        <v>35010</v>
      </c>
      <c r="J21" s="221">
        <f t="shared" si="9"/>
        <v>3150</v>
      </c>
      <c r="K21" s="50">
        <f t="shared" si="9"/>
        <v>3126.9</v>
      </c>
      <c r="L21" s="50">
        <f t="shared" si="9"/>
        <v>80</v>
      </c>
      <c r="M21" s="50">
        <f t="shared" si="9"/>
        <v>7.9</v>
      </c>
      <c r="N21" s="50">
        <f t="shared" si="9"/>
        <v>70</v>
      </c>
      <c r="O21" s="222">
        <f t="shared" si="9"/>
        <v>15.199999999999998</v>
      </c>
      <c r="P21" s="222">
        <f t="shared" si="9"/>
        <v>3150</v>
      </c>
      <c r="Q21" s="221">
        <f t="shared" si="9"/>
        <v>16363</v>
      </c>
      <c r="R21" s="50">
        <f t="shared" si="9"/>
        <v>15228.29</v>
      </c>
      <c r="S21" s="50">
        <f t="shared" si="9"/>
        <v>5</v>
      </c>
      <c r="T21" s="50">
        <f t="shared" si="9"/>
        <v>5.83</v>
      </c>
      <c r="U21" s="50">
        <f t="shared" si="9"/>
        <v>139</v>
      </c>
      <c r="V21" s="222">
        <f t="shared" si="9"/>
        <v>84.36999999999999</v>
      </c>
      <c r="W21" s="221">
        <f t="shared" si="9"/>
        <v>5263</v>
      </c>
      <c r="X21" s="50">
        <f t="shared" si="9"/>
        <v>3989.8</v>
      </c>
      <c r="Y21" s="50">
        <f t="shared" si="9"/>
        <v>0</v>
      </c>
      <c r="Z21" s="50">
        <f t="shared" si="9"/>
        <v>0</v>
      </c>
      <c r="AA21" s="50">
        <f t="shared" si="9"/>
        <v>34</v>
      </c>
      <c r="AB21" s="222">
        <f t="shared" si="9"/>
        <v>16.7</v>
      </c>
      <c r="AC21" s="222">
        <f t="shared" si="9"/>
        <v>15318.489999999998</v>
      </c>
      <c r="AD21" s="50">
        <f t="shared" si="3"/>
        <v>43.75461296772351</v>
      </c>
      <c r="AE21" s="50">
        <f>SUM(AE9:AE20)</f>
        <v>4006.4999999999995</v>
      </c>
      <c r="AF21" s="50">
        <f t="shared" si="5"/>
        <v>127.19047619047619</v>
      </c>
      <c r="AG21" s="50">
        <f t="shared" si="6"/>
        <v>38200</v>
      </c>
      <c r="AH21" s="50">
        <f t="shared" si="6"/>
        <v>38160</v>
      </c>
      <c r="AI21" s="50">
        <f t="shared" si="7"/>
        <v>21804</v>
      </c>
      <c r="AJ21" s="50">
        <f t="shared" si="7"/>
        <v>19324.990000000002</v>
      </c>
      <c r="AK21" s="222">
        <f t="shared" si="8"/>
        <v>50.642007337526209</v>
      </c>
    </row>
    <row r="22" spans="1:37">
      <c r="A22" s="44">
        <v>13</v>
      </c>
      <c r="B22" s="266" t="s">
        <v>78</v>
      </c>
      <c r="C22" s="223">
        <v>428</v>
      </c>
      <c r="D22" s="121">
        <v>515.5</v>
      </c>
      <c r="E22" s="121">
        <v>8</v>
      </c>
      <c r="F22" s="121">
        <v>1.5</v>
      </c>
      <c r="G22" s="121">
        <v>14</v>
      </c>
      <c r="H22" s="224">
        <v>3</v>
      </c>
      <c r="I22" s="250">
        <f t="shared" si="0"/>
        <v>520</v>
      </c>
      <c r="J22" s="223">
        <v>47</v>
      </c>
      <c r="K22" s="121">
        <v>39.200000000000003</v>
      </c>
      <c r="L22" s="121">
        <v>2</v>
      </c>
      <c r="M22" s="121">
        <v>0.5</v>
      </c>
      <c r="N22" s="121">
        <v>1</v>
      </c>
      <c r="O22" s="224">
        <v>0.3</v>
      </c>
      <c r="P22" s="250">
        <f t="shared" si="1"/>
        <v>40</v>
      </c>
      <c r="Q22" s="239">
        <v>96</v>
      </c>
      <c r="R22" s="52">
        <v>522.1</v>
      </c>
      <c r="S22" s="52">
        <v>0</v>
      </c>
      <c r="T22" s="52">
        <v>0</v>
      </c>
      <c r="U22" s="52">
        <v>0</v>
      </c>
      <c r="V22" s="240">
        <v>0</v>
      </c>
      <c r="W22" s="243">
        <v>85</v>
      </c>
      <c r="X22" s="55">
        <v>496.25</v>
      </c>
      <c r="Y22" s="55">
        <v>0</v>
      </c>
      <c r="Z22" s="55">
        <v>0</v>
      </c>
      <c r="AA22" s="55">
        <v>0</v>
      </c>
      <c r="AB22" s="244">
        <v>0</v>
      </c>
      <c r="AC22" s="233">
        <f t="shared" si="2"/>
        <v>522.1</v>
      </c>
      <c r="AD22" s="7">
        <f t="shared" si="3"/>
        <v>100.40384615384616</v>
      </c>
      <c r="AE22" s="7">
        <f t="shared" si="4"/>
        <v>496.25</v>
      </c>
      <c r="AF22" s="7">
        <f t="shared" si="5"/>
        <v>1240.625</v>
      </c>
      <c r="AG22" s="7">
        <f t="shared" si="6"/>
        <v>500</v>
      </c>
      <c r="AH22" s="7">
        <f t="shared" si="6"/>
        <v>560</v>
      </c>
      <c r="AI22" s="7">
        <f t="shared" si="7"/>
        <v>181</v>
      </c>
      <c r="AJ22" s="7">
        <f t="shared" si="7"/>
        <v>1018.35</v>
      </c>
      <c r="AK22" s="234">
        <f t="shared" si="8"/>
        <v>181.84821428571431</v>
      </c>
    </row>
    <row r="23" spans="1:37">
      <c r="A23" s="44">
        <v>14</v>
      </c>
      <c r="B23" s="266" t="s">
        <v>79</v>
      </c>
      <c r="C23" s="219">
        <v>0</v>
      </c>
      <c r="D23" s="115">
        <v>0</v>
      </c>
      <c r="E23" s="115">
        <v>0</v>
      </c>
      <c r="F23" s="115">
        <v>0</v>
      </c>
      <c r="G23" s="115">
        <v>0</v>
      </c>
      <c r="H23" s="220">
        <v>0</v>
      </c>
      <c r="I23" s="250">
        <f t="shared" si="0"/>
        <v>0</v>
      </c>
      <c r="J23" s="219">
        <v>0</v>
      </c>
      <c r="K23" s="115">
        <v>0</v>
      </c>
      <c r="L23" s="115">
        <v>0</v>
      </c>
      <c r="M23" s="115">
        <v>0</v>
      </c>
      <c r="N23" s="115">
        <v>0</v>
      </c>
      <c r="O23" s="220">
        <v>0</v>
      </c>
      <c r="P23" s="250">
        <f t="shared" si="1"/>
        <v>0</v>
      </c>
      <c r="Q23" s="239">
        <v>0</v>
      </c>
      <c r="R23" s="52">
        <v>0</v>
      </c>
      <c r="S23" s="52">
        <v>0</v>
      </c>
      <c r="T23" s="52">
        <v>0</v>
      </c>
      <c r="U23" s="52">
        <v>0</v>
      </c>
      <c r="V23" s="240">
        <v>0</v>
      </c>
      <c r="W23" s="243">
        <v>0</v>
      </c>
      <c r="X23" s="55">
        <v>0</v>
      </c>
      <c r="Y23" s="55">
        <v>0</v>
      </c>
      <c r="Z23" s="55">
        <v>0</v>
      </c>
      <c r="AA23" s="55">
        <v>0</v>
      </c>
      <c r="AB23" s="244">
        <v>0</v>
      </c>
      <c r="AC23" s="233">
        <f t="shared" si="2"/>
        <v>0</v>
      </c>
      <c r="AD23" s="7" t="e">
        <f t="shared" si="3"/>
        <v>#DIV/0!</v>
      </c>
      <c r="AE23" s="7">
        <f t="shared" si="4"/>
        <v>0</v>
      </c>
      <c r="AF23" s="7" t="e">
        <f t="shared" si="5"/>
        <v>#DIV/0!</v>
      </c>
      <c r="AG23" s="7">
        <f t="shared" si="6"/>
        <v>0</v>
      </c>
      <c r="AH23" s="7">
        <f t="shared" si="6"/>
        <v>0</v>
      </c>
      <c r="AI23" s="7">
        <f t="shared" si="7"/>
        <v>0</v>
      </c>
      <c r="AJ23" s="7">
        <f t="shared" si="7"/>
        <v>0</v>
      </c>
      <c r="AK23" s="234" t="e">
        <f t="shared" si="8"/>
        <v>#DIV/0!</v>
      </c>
    </row>
    <row r="24" spans="1:37">
      <c r="A24" s="44">
        <v>15</v>
      </c>
      <c r="B24" s="266" t="s">
        <v>80</v>
      </c>
      <c r="C24" s="219">
        <v>0</v>
      </c>
      <c r="D24" s="115">
        <v>0</v>
      </c>
      <c r="E24" s="115">
        <v>0</v>
      </c>
      <c r="F24" s="115">
        <v>0</v>
      </c>
      <c r="G24" s="115">
        <v>0</v>
      </c>
      <c r="H24" s="220">
        <v>0</v>
      </c>
      <c r="I24" s="250">
        <f t="shared" si="0"/>
        <v>0</v>
      </c>
      <c r="J24" s="219">
        <v>0</v>
      </c>
      <c r="K24" s="115">
        <v>0</v>
      </c>
      <c r="L24" s="115">
        <v>0</v>
      </c>
      <c r="M24" s="115">
        <v>0</v>
      </c>
      <c r="N24" s="115">
        <v>0</v>
      </c>
      <c r="O24" s="220">
        <v>0</v>
      </c>
      <c r="P24" s="250">
        <f t="shared" si="1"/>
        <v>0</v>
      </c>
      <c r="Q24" s="239">
        <v>0</v>
      </c>
      <c r="R24" s="52">
        <v>0</v>
      </c>
      <c r="S24" s="52">
        <v>0</v>
      </c>
      <c r="T24" s="52">
        <v>0</v>
      </c>
      <c r="U24" s="52">
        <v>0</v>
      </c>
      <c r="V24" s="240">
        <v>0</v>
      </c>
      <c r="W24" s="243">
        <v>0</v>
      </c>
      <c r="X24" s="55">
        <v>0</v>
      </c>
      <c r="Y24" s="55">
        <v>0</v>
      </c>
      <c r="Z24" s="55">
        <v>0</v>
      </c>
      <c r="AA24" s="55">
        <v>0</v>
      </c>
      <c r="AB24" s="244">
        <v>0</v>
      </c>
      <c r="AC24" s="233">
        <f t="shared" si="2"/>
        <v>0</v>
      </c>
      <c r="AD24" s="7" t="e">
        <f t="shared" si="3"/>
        <v>#DIV/0!</v>
      </c>
      <c r="AE24" s="7">
        <f t="shared" si="4"/>
        <v>0</v>
      </c>
      <c r="AF24" s="7" t="e">
        <f t="shared" si="5"/>
        <v>#DIV/0!</v>
      </c>
      <c r="AG24" s="7">
        <f t="shared" si="6"/>
        <v>0</v>
      </c>
      <c r="AH24" s="7">
        <f t="shared" si="6"/>
        <v>0</v>
      </c>
      <c r="AI24" s="7">
        <f t="shared" si="7"/>
        <v>0</v>
      </c>
      <c r="AJ24" s="7">
        <f t="shared" si="7"/>
        <v>0</v>
      </c>
      <c r="AK24" s="234" t="e">
        <f t="shared" si="8"/>
        <v>#DIV/0!</v>
      </c>
    </row>
    <row r="25" spans="1:37">
      <c r="A25" s="44">
        <v>16</v>
      </c>
      <c r="B25" s="266" t="s">
        <v>81</v>
      </c>
      <c r="C25" s="219">
        <v>0</v>
      </c>
      <c r="D25" s="115">
        <v>0</v>
      </c>
      <c r="E25" s="115">
        <v>0</v>
      </c>
      <c r="F25" s="115">
        <v>0</v>
      </c>
      <c r="G25" s="115">
        <v>0</v>
      </c>
      <c r="H25" s="220">
        <v>0</v>
      </c>
      <c r="I25" s="250">
        <f t="shared" si="0"/>
        <v>0</v>
      </c>
      <c r="J25" s="219">
        <v>0</v>
      </c>
      <c r="K25" s="115">
        <v>0</v>
      </c>
      <c r="L25" s="115">
        <v>0</v>
      </c>
      <c r="M25" s="115">
        <v>0</v>
      </c>
      <c r="N25" s="115">
        <v>0</v>
      </c>
      <c r="O25" s="220">
        <v>0</v>
      </c>
      <c r="P25" s="250">
        <f t="shared" si="1"/>
        <v>0</v>
      </c>
      <c r="Q25" s="239">
        <v>0</v>
      </c>
      <c r="R25" s="52">
        <v>0</v>
      </c>
      <c r="S25" s="52">
        <v>0</v>
      </c>
      <c r="T25" s="52">
        <v>0</v>
      </c>
      <c r="U25" s="52">
        <v>0</v>
      </c>
      <c r="V25" s="240">
        <v>0</v>
      </c>
      <c r="W25" s="243">
        <v>0</v>
      </c>
      <c r="X25" s="55">
        <v>0</v>
      </c>
      <c r="Y25" s="55">
        <v>0</v>
      </c>
      <c r="Z25" s="55">
        <v>0</v>
      </c>
      <c r="AA25" s="55">
        <v>0</v>
      </c>
      <c r="AB25" s="244">
        <v>0</v>
      </c>
      <c r="AC25" s="233">
        <f t="shared" si="2"/>
        <v>0</v>
      </c>
      <c r="AD25" s="7" t="e">
        <f t="shared" si="3"/>
        <v>#DIV/0!</v>
      </c>
      <c r="AE25" s="7">
        <f t="shared" si="4"/>
        <v>0</v>
      </c>
      <c r="AF25" s="7" t="e">
        <f t="shared" si="5"/>
        <v>#DIV/0!</v>
      </c>
      <c r="AG25" s="7">
        <f t="shared" si="6"/>
        <v>0</v>
      </c>
      <c r="AH25" s="7">
        <f t="shared" si="6"/>
        <v>0</v>
      </c>
      <c r="AI25" s="7">
        <f t="shared" si="7"/>
        <v>0</v>
      </c>
      <c r="AJ25" s="7">
        <f t="shared" si="7"/>
        <v>0</v>
      </c>
      <c r="AK25" s="234" t="e">
        <f t="shared" si="8"/>
        <v>#DIV/0!</v>
      </c>
    </row>
    <row r="26" spans="1:37">
      <c r="A26" s="44">
        <v>17</v>
      </c>
      <c r="B26" s="266" t="s">
        <v>82</v>
      </c>
      <c r="C26" s="219">
        <v>0</v>
      </c>
      <c r="D26" s="115">
        <v>0</v>
      </c>
      <c r="E26" s="115">
        <v>0</v>
      </c>
      <c r="F26" s="115">
        <v>0</v>
      </c>
      <c r="G26" s="115">
        <v>0</v>
      </c>
      <c r="H26" s="220">
        <v>0</v>
      </c>
      <c r="I26" s="250">
        <f t="shared" si="0"/>
        <v>0</v>
      </c>
      <c r="J26" s="219">
        <v>0</v>
      </c>
      <c r="K26" s="115">
        <v>0</v>
      </c>
      <c r="L26" s="115">
        <v>0</v>
      </c>
      <c r="M26" s="115">
        <v>0</v>
      </c>
      <c r="N26" s="115">
        <v>0</v>
      </c>
      <c r="O26" s="220">
        <v>0</v>
      </c>
      <c r="P26" s="250">
        <f t="shared" si="1"/>
        <v>0</v>
      </c>
      <c r="Q26" s="239">
        <v>0</v>
      </c>
      <c r="R26" s="52">
        <v>0</v>
      </c>
      <c r="S26" s="52">
        <v>0</v>
      </c>
      <c r="T26" s="52">
        <v>0</v>
      </c>
      <c r="U26" s="52">
        <v>0</v>
      </c>
      <c r="V26" s="240">
        <v>0</v>
      </c>
      <c r="W26" s="243">
        <v>0</v>
      </c>
      <c r="X26" s="55">
        <v>0</v>
      </c>
      <c r="Y26" s="55">
        <v>0</v>
      </c>
      <c r="Z26" s="55">
        <v>0</v>
      </c>
      <c r="AA26" s="55">
        <v>0</v>
      </c>
      <c r="AB26" s="244">
        <v>0</v>
      </c>
      <c r="AC26" s="233">
        <f t="shared" si="2"/>
        <v>0</v>
      </c>
      <c r="AD26" s="7" t="e">
        <f t="shared" si="3"/>
        <v>#DIV/0!</v>
      </c>
      <c r="AE26" s="7">
        <f t="shared" si="4"/>
        <v>0</v>
      </c>
      <c r="AF26" s="7" t="e">
        <f t="shared" si="5"/>
        <v>#DIV/0!</v>
      </c>
      <c r="AG26" s="7">
        <f t="shared" si="6"/>
        <v>0</v>
      </c>
      <c r="AH26" s="7">
        <f t="shared" si="6"/>
        <v>0</v>
      </c>
      <c r="AI26" s="7">
        <f t="shared" si="7"/>
        <v>0</v>
      </c>
      <c r="AJ26" s="7">
        <f t="shared" si="7"/>
        <v>0</v>
      </c>
      <c r="AK26" s="234" t="e">
        <f t="shared" si="8"/>
        <v>#DIV/0!</v>
      </c>
    </row>
    <row r="27" spans="1:37">
      <c r="A27" s="44">
        <v>18</v>
      </c>
      <c r="B27" s="266" t="s">
        <v>83</v>
      </c>
      <c r="C27" s="223">
        <v>0</v>
      </c>
      <c r="D27" s="121">
        <v>0</v>
      </c>
      <c r="E27" s="121">
        <v>0</v>
      </c>
      <c r="F27" s="121">
        <v>0</v>
      </c>
      <c r="G27" s="121">
        <v>0</v>
      </c>
      <c r="H27" s="224">
        <v>0</v>
      </c>
      <c r="I27" s="250">
        <f t="shared" si="0"/>
        <v>0</v>
      </c>
      <c r="J27" s="223">
        <v>0</v>
      </c>
      <c r="K27" s="121">
        <v>0</v>
      </c>
      <c r="L27" s="121">
        <v>0</v>
      </c>
      <c r="M27" s="121">
        <v>0</v>
      </c>
      <c r="N27" s="121">
        <v>0</v>
      </c>
      <c r="O27" s="224">
        <v>0</v>
      </c>
      <c r="P27" s="250">
        <f t="shared" si="1"/>
        <v>0</v>
      </c>
      <c r="Q27" s="239">
        <v>0</v>
      </c>
      <c r="R27" s="52">
        <v>0</v>
      </c>
      <c r="S27" s="52">
        <v>0</v>
      </c>
      <c r="T27" s="52">
        <v>0</v>
      </c>
      <c r="U27" s="52">
        <v>0</v>
      </c>
      <c r="V27" s="240">
        <v>0</v>
      </c>
      <c r="W27" s="243">
        <v>0</v>
      </c>
      <c r="X27" s="55">
        <v>0</v>
      </c>
      <c r="Y27" s="55">
        <v>0</v>
      </c>
      <c r="Z27" s="55">
        <v>0</v>
      </c>
      <c r="AA27" s="55">
        <v>0</v>
      </c>
      <c r="AB27" s="244">
        <v>0</v>
      </c>
      <c r="AC27" s="233">
        <f t="shared" si="2"/>
        <v>0</v>
      </c>
      <c r="AD27" s="7" t="e">
        <f t="shared" si="3"/>
        <v>#DIV/0!</v>
      </c>
      <c r="AE27" s="7">
        <f t="shared" si="4"/>
        <v>0</v>
      </c>
      <c r="AF27" s="7" t="e">
        <f t="shared" si="5"/>
        <v>#DIV/0!</v>
      </c>
      <c r="AG27" s="7">
        <f t="shared" si="6"/>
        <v>0</v>
      </c>
      <c r="AH27" s="7">
        <f t="shared" si="6"/>
        <v>0</v>
      </c>
      <c r="AI27" s="7">
        <f t="shared" si="7"/>
        <v>0</v>
      </c>
      <c r="AJ27" s="7">
        <f t="shared" si="7"/>
        <v>0</v>
      </c>
      <c r="AK27" s="234" t="e">
        <f t="shared" si="8"/>
        <v>#DIV/0!</v>
      </c>
    </row>
    <row r="28" spans="1:37">
      <c r="A28" s="44">
        <v>19</v>
      </c>
      <c r="B28" s="266" t="s">
        <v>84</v>
      </c>
      <c r="C28" s="223">
        <v>2140</v>
      </c>
      <c r="D28" s="121">
        <v>2587</v>
      </c>
      <c r="E28" s="121">
        <v>15</v>
      </c>
      <c r="F28" s="121">
        <v>3</v>
      </c>
      <c r="G28" s="121">
        <v>45</v>
      </c>
      <c r="H28" s="224">
        <v>10</v>
      </c>
      <c r="I28" s="250">
        <f t="shared" si="0"/>
        <v>2600</v>
      </c>
      <c r="J28" s="223">
        <v>186</v>
      </c>
      <c r="K28" s="121">
        <v>227.2</v>
      </c>
      <c r="L28" s="121">
        <v>9</v>
      </c>
      <c r="M28" s="121">
        <v>1.8</v>
      </c>
      <c r="N28" s="121">
        <v>5</v>
      </c>
      <c r="O28" s="224">
        <v>1</v>
      </c>
      <c r="P28" s="250">
        <f t="shared" si="1"/>
        <v>230</v>
      </c>
      <c r="Q28" s="239">
        <v>822</v>
      </c>
      <c r="R28" s="52">
        <v>581.77</v>
      </c>
      <c r="S28" s="52">
        <v>0</v>
      </c>
      <c r="T28" s="52">
        <v>0</v>
      </c>
      <c r="U28" s="52">
        <v>51</v>
      </c>
      <c r="V28" s="240">
        <v>57.11</v>
      </c>
      <c r="W28" s="243">
        <v>85</v>
      </c>
      <c r="X28" s="55">
        <v>338.17</v>
      </c>
      <c r="Y28" s="55">
        <v>0</v>
      </c>
      <c r="Z28" s="55">
        <v>0</v>
      </c>
      <c r="AA28" s="55">
        <v>17</v>
      </c>
      <c r="AB28" s="244">
        <v>34.520000000000003</v>
      </c>
      <c r="AC28" s="233">
        <f t="shared" si="2"/>
        <v>638.88</v>
      </c>
      <c r="AD28" s="7">
        <f t="shared" si="3"/>
        <v>24.572307692307692</v>
      </c>
      <c r="AE28" s="7">
        <f t="shared" si="4"/>
        <v>372.69</v>
      </c>
      <c r="AF28" s="7">
        <f t="shared" si="5"/>
        <v>162.03913043478261</v>
      </c>
      <c r="AG28" s="7">
        <f t="shared" si="6"/>
        <v>2400</v>
      </c>
      <c r="AH28" s="7">
        <f t="shared" si="6"/>
        <v>2830</v>
      </c>
      <c r="AI28" s="7">
        <f t="shared" si="7"/>
        <v>975</v>
      </c>
      <c r="AJ28" s="7">
        <f t="shared" si="7"/>
        <v>1011.5699999999999</v>
      </c>
      <c r="AK28" s="234">
        <f t="shared" si="8"/>
        <v>35.744522968197877</v>
      </c>
    </row>
    <row r="29" spans="1:37">
      <c r="A29" s="44">
        <v>20</v>
      </c>
      <c r="B29" s="281" t="s">
        <v>85</v>
      </c>
      <c r="C29" s="223">
        <v>1561</v>
      </c>
      <c r="D29" s="121">
        <v>1291.5</v>
      </c>
      <c r="E29" s="121">
        <v>12</v>
      </c>
      <c r="F29" s="121">
        <v>2.5</v>
      </c>
      <c r="G29" s="121">
        <v>27</v>
      </c>
      <c r="H29" s="224">
        <v>6</v>
      </c>
      <c r="I29" s="250">
        <f t="shared" si="0"/>
        <v>1300</v>
      </c>
      <c r="J29" s="223">
        <v>92</v>
      </c>
      <c r="K29" s="121">
        <v>698.5</v>
      </c>
      <c r="L29" s="121">
        <v>5</v>
      </c>
      <c r="M29" s="121">
        <v>0.9</v>
      </c>
      <c r="N29" s="121">
        <v>3</v>
      </c>
      <c r="O29" s="224">
        <v>0.6</v>
      </c>
      <c r="P29" s="250">
        <f t="shared" si="1"/>
        <v>700</v>
      </c>
      <c r="Q29" s="239">
        <v>579</v>
      </c>
      <c r="R29" s="52">
        <v>898</v>
      </c>
      <c r="S29" s="52">
        <v>0</v>
      </c>
      <c r="T29" s="52">
        <v>0</v>
      </c>
      <c r="U29" s="52">
        <v>0</v>
      </c>
      <c r="V29" s="240">
        <v>0</v>
      </c>
      <c r="W29" s="245">
        <v>356</v>
      </c>
      <c r="X29" s="26">
        <v>552</v>
      </c>
      <c r="Y29" s="26">
        <v>0</v>
      </c>
      <c r="Z29" s="26">
        <v>0</v>
      </c>
      <c r="AA29" s="26">
        <v>0</v>
      </c>
      <c r="AB29" s="246">
        <v>0</v>
      </c>
      <c r="AC29" s="233">
        <f t="shared" si="2"/>
        <v>898</v>
      </c>
      <c r="AD29" s="7">
        <f t="shared" si="3"/>
        <v>69.07692307692308</v>
      </c>
      <c r="AE29" s="7">
        <f t="shared" si="4"/>
        <v>552</v>
      </c>
      <c r="AF29" s="7">
        <f t="shared" si="5"/>
        <v>78.857142857142861</v>
      </c>
      <c r="AG29" s="7">
        <f t="shared" si="6"/>
        <v>1700</v>
      </c>
      <c r="AH29" s="7">
        <f t="shared" si="6"/>
        <v>2000</v>
      </c>
      <c r="AI29" s="7">
        <f t="shared" si="7"/>
        <v>935</v>
      </c>
      <c r="AJ29" s="7">
        <f t="shared" si="7"/>
        <v>1450</v>
      </c>
      <c r="AK29" s="234">
        <f t="shared" si="8"/>
        <v>72.5</v>
      </c>
    </row>
    <row r="30" spans="1:37">
      <c r="A30" s="44">
        <v>21</v>
      </c>
      <c r="B30" s="266" t="s">
        <v>86</v>
      </c>
      <c r="C30" s="223">
        <v>1246</v>
      </c>
      <c r="D30" s="121">
        <v>1548.4</v>
      </c>
      <c r="E30" s="121">
        <v>13</v>
      </c>
      <c r="F30" s="121">
        <v>2.6</v>
      </c>
      <c r="G30" s="121">
        <v>41</v>
      </c>
      <c r="H30" s="224">
        <v>9</v>
      </c>
      <c r="I30" s="250">
        <f t="shared" si="0"/>
        <v>1560</v>
      </c>
      <c r="J30" s="223">
        <v>95</v>
      </c>
      <c r="K30" s="121">
        <v>138.9</v>
      </c>
      <c r="L30" s="121">
        <v>1</v>
      </c>
      <c r="M30" s="121">
        <v>0.2</v>
      </c>
      <c r="N30" s="121">
        <v>4</v>
      </c>
      <c r="O30" s="224">
        <v>0.9</v>
      </c>
      <c r="P30" s="250">
        <f t="shared" si="1"/>
        <v>140</v>
      </c>
      <c r="Q30" s="239">
        <v>692</v>
      </c>
      <c r="R30" s="52">
        <v>712.9</v>
      </c>
      <c r="S30" s="52">
        <v>0</v>
      </c>
      <c r="T30" s="52">
        <v>0</v>
      </c>
      <c r="U30" s="52">
        <v>0</v>
      </c>
      <c r="V30" s="240">
        <v>0</v>
      </c>
      <c r="W30" s="243">
        <v>183</v>
      </c>
      <c r="X30" s="55">
        <v>407.42</v>
      </c>
      <c r="Y30" s="55">
        <v>0</v>
      </c>
      <c r="Z30" s="55">
        <v>0</v>
      </c>
      <c r="AA30" s="55">
        <v>0</v>
      </c>
      <c r="AB30" s="244">
        <v>0</v>
      </c>
      <c r="AC30" s="233">
        <f t="shared" si="2"/>
        <v>712.9</v>
      </c>
      <c r="AD30" s="7">
        <f t="shared" si="3"/>
        <v>45.698717948717949</v>
      </c>
      <c r="AE30" s="7">
        <f t="shared" si="4"/>
        <v>407.42</v>
      </c>
      <c r="AF30" s="7">
        <f t="shared" si="5"/>
        <v>291.01428571428573</v>
      </c>
      <c r="AG30" s="7">
        <f t="shared" si="6"/>
        <v>1400</v>
      </c>
      <c r="AH30" s="7">
        <f t="shared" si="6"/>
        <v>1700.0000000000002</v>
      </c>
      <c r="AI30" s="7">
        <f t="shared" si="7"/>
        <v>875</v>
      </c>
      <c r="AJ30" s="7">
        <f t="shared" si="7"/>
        <v>1120.32</v>
      </c>
      <c r="AK30" s="234">
        <f t="shared" si="8"/>
        <v>65.901176470588211</v>
      </c>
    </row>
    <row r="31" spans="1:37">
      <c r="A31" s="44">
        <v>22</v>
      </c>
      <c r="B31" s="266" t="s">
        <v>87</v>
      </c>
      <c r="C31" s="219">
        <v>0</v>
      </c>
      <c r="D31" s="115">
        <v>0</v>
      </c>
      <c r="E31" s="115">
        <v>0</v>
      </c>
      <c r="F31" s="115">
        <v>0</v>
      </c>
      <c r="G31" s="115">
        <v>0</v>
      </c>
      <c r="H31" s="220">
        <v>0</v>
      </c>
      <c r="I31" s="250">
        <f t="shared" si="0"/>
        <v>0</v>
      </c>
      <c r="J31" s="219">
        <v>0</v>
      </c>
      <c r="K31" s="115">
        <v>0</v>
      </c>
      <c r="L31" s="115">
        <v>0</v>
      </c>
      <c r="M31" s="115">
        <v>0</v>
      </c>
      <c r="N31" s="115">
        <v>0</v>
      </c>
      <c r="O31" s="220">
        <v>0</v>
      </c>
      <c r="P31" s="250">
        <f t="shared" si="1"/>
        <v>0</v>
      </c>
      <c r="Q31" s="239">
        <v>0</v>
      </c>
      <c r="R31" s="52">
        <v>0</v>
      </c>
      <c r="S31" s="52">
        <v>0</v>
      </c>
      <c r="T31" s="52">
        <v>0</v>
      </c>
      <c r="U31" s="52">
        <v>0</v>
      </c>
      <c r="V31" s="240">
        <v>0</v>
      </c>
      <c r="W31" s="243">
        <v>0</v>
      </c>
      <c r="X31" s="55">
        <v>0</v>
      </c>
      <c r="Y31" s="55">
        <v>0</v>
      </c>
      <c r="Z31" s="55">
        <v>0</v>
      </c>
      <c r="AA31" s="55">
        <v>0</v>
      </c>
      <c r="AB31" s="244">
        <v>0</v>
      </c>
      <c r="AC31" s="233">
        <f t="shared" si="2"/>
        <v>0</v>
      </c>
      <c r="AD31" s="7" t="e">
        <f t="shared" si="3"/>
        <v>#DIV/0!</v>
      </c>
      <c r="AE31" s="7">
        <f t="shared" si="4"/>
        <v>0</v>
      </c>
      <c r="AF31" s="7" t="e">
        <f t="shared" si="5"/>
        <v>#DIV/0!</v>
      </c>
      <c r="AG31" s="7">
        <f t="shared" si="6"/>
        <v>0</v>
      </c>
      <c r="AH31" s="7">
        <f t="shared" si="6"/>
        <v>0</v>
      </c>
      <c r="AI31" s="7">
        <f t="shared" si="7"/>
        <v>0</v>
      </c>
      <c r="AJ31" s="7">
        <f t="shared" si="7"/>
        <v>0</v>
      </c>
      <c r="AK31" s="234" t="e">
        <f t="shared" si="8"/>
        <v>#DIV/0!</v>
      </c>
    </row>
    <row r="32" spans="1:37">
      <c r="A32" s="44">
        <v>23</v>
      </c>
      <c r="B32" s="266" t="s">
        <v>88</v>
      </c>
      <c r="C32" s="219">
        <v>0</v>
      </c>
      <c r="D32" s="115">
        <v>0</v>
      </c>
      <c r="E32" s="115">
        <v>0</v>
      </c>
      <c r="F32" s="115">
        <v>0</v>
      </c>
      <c r="G32" s="115">
        <v>0</v>
      </c>
      <c r="H32" s="220">
        <v>0</v>
      </c>
      <c r="I32" s="250">
        <f t="shared" si="0"/>
        <v>0</v>
      </c>
      <c r="J32" s="219">
        <v>0</v>
      </c>
      <c r="K32" s="115">
        <v>0</v>
      </c>
      <c r="L32" s="115">
        <v>0</v>
      </c>
      <c r="M32" s="115">
        <v>0</v>
      </c>
      <c r="N32" s="115">
        <v>0</v>
      </c>
      <c r="O32" s="220">
        <v>0</v>
      </c>
      <c r="P32" s="250">
        <f t="shared" si="1"/>
        <v>0</v>
      </c>
      <c r="Q32" s="239">
        <v>0</v>
      </c>
      <c r="R32" s="52">
        <v>0</v>
      </c>
      <c r="S32" s="52">
        <v>0</v>
      </c>
      <c r="T32" s="52">
        <v>0</v>
      </c>
      <c r="U32" s="52">
        <v>0</v>
      </c>
      <c r="V32" s="240">
        <v>0</v>
      </c>
      <c r="W32" s="243">
        <v>0</v>
      </c>
      <c r="X32" s="55">
        <v>0</v>
      </c>
      <c r="Y32" s="55">
        <v>0</v>
      </c>
      <c r="Z32" s="55">
        <v>0</v>
      </c>
      <c r="AA32" s="55">
        <v>0</v>
      </c>
      <c r="AB32" s="244">
        <v>0</v>
      </c>
      <c r="AC32" s="233">
        <f t="shared" si="2"/>
        <v>0</v>
      </c>
      <c r="AD32" s="7" t="e">
        <f t="shared" si="3"/>
        <v>#DIV/0!</v>
      </c>
      <c r="AE32" s="7">
        <f t="shared" si="4"/>
        <v>0</v>
      </c>
      <c r="AF32" s="7" t="e">
        <f t="shared" si="5"/>
        <v>#DIV/0!</v>
      </c>
      <c r="AG32" s="7">
        <f t="shared" si="6"/>
        <v>0</v>
      </c>
      <c r="AH32" s="7">
        <f t="shared" si="6"/>
        <v>0</v>
      </c>
      <c r="AI32" s="7">
        <f t="shared" si="7"/>
        <v>0</v>
      </c>
      <c r="AJ32" s="7">
        <f t="shared" si="7"/>
        <v>0</v>
      </c>
      <c r="AK32" s="234" t="e">
        <f t="shared" si="8"/>
        <v>#DIV/0!</v>
      </c>
    </row>
    <row r="33" spans="1:38">
      <c r="A33" s="44">
        <v>24</v>
      </c>
      <c r="B33" s="266" t="s">
        <v>89</v>
      </c>
      <c r="C33" s="219">
        <v>0</v>
      </c>
      <c r="D33" s="115">
        <v>0</v>
      </c>
      <c r="E33" s="115">
        <v>0</v>
      </c>
      <c r="F33" s="115">
        <v>0</v>
      </c>
      <c r="G33" s="115">
        <v>0</v>
      </c>
      <c r="H33" s="220">
        <v>0</v>
      </c>
      <c r="I33" s="250">
        <f t="shared" si="0"/>
        <v>0</v>
      </c>
      <c r="J33" s="219">
        <v>0</v>
      </c>
      <c r="K33" s="115">
        <v>0</v>
      </c>
      <c r="L33" s="115">
        <v>0</v>
      </c>
      <c r="M33" s="115">
        <v>0</v>
      </c>
      <c r="N33" s="115">
        <v>0</v>
      </c>
      <c r="O33" s="220">
        <v>0</v>
      </c>
      <c r="P33" s="250">
        <f t="shared" si="1"/>
        <v>0</v>
      </c>
      <c r="Q33" s="239">
        <v>0</v>
      </c>
      <c r="R33" s="52">
        <v>0</v>
      </c>
      <c r="S33" s="52">
        <v>0</v>
      </c>
      <c r="T33" s="52">
        <v>0</v>
      </c>
      <c r="U33" s="52">
        <v>0</v>
      </c>
      <c r="V33" s="240">
        <v>0</v>
      </c>
      <c r="W33" s="243">
        <v>0</v>
      </c>
      <c r="X33" s="55">
        <v>0</v>
      </c>
      <c r="Y33" s="55">
        <v>0</v>
      </c>
      <c r="Z33" s="55">
        <v>0</v>
      </c>
      <c r="AA33" s="55">
        <v>0</v>
      </c>
      <c r="AB33" s="244">
        <v>0</v>
      </c>
      <c r="AC33" s="233">
        <f t="shared" si="2"/>
        <v>0</v>
      </c>
      <c r="AD33" s="7" t="e">
        <f t="shared" si="3"/>
        <v>#DIV/0!</v>
      </c>
      <c r="AE33" s="7">
        <f t="shared" si="4"/>
        <v>0</v>
      </c>
      <c r="AF33" s="7" t="e">
        <f t="shared" si="5"/>
        <v>#DIV/0!</v>
      </c>
      <c r="AG33" s="7">
        <f t="shared" si="6"/>
        <v>0</v>
      </c>
      <c r="AH33" s="7">
        <f t="shared" si="6"/>
        <v>0</v>
      </c>
      <c r="AI33" s="7">
        <f t="shared" si="7"/>
        <v>0</v>
      </c>
      <c r="AJ33" s="7">
        <f t="shared" si="7"/>
        <v>0</v>
      </c>
      <c r="AK33" s="234" t="e">
        <f t="shared" si="8"/>
        <v>#DIV/0!</v>
      </c>
    </row>
    <row r="34" spans="1:38">
      <c r="A34" s="44">
        <v>25</v>
      </c>
      <c r="B34" s="266" t="s">
        <v>90</v>
      </c>
      <c r="C34" s="219">
        <v>0</v>
      </c>
      <c r="D34" s="115">
        <v>0</v>
      </c>
      <c r="E34" s="115">
        <v>0</v>
      </c>
      <c r="F34" s="115">
        <v>0</v>
      </c>
      <c r="G34" s="115">
        <v>0</v>
      </c>
      <c r="H34" s="220">
        <v>0</v>
      </c>
      <c r="I34" s="250">
        <f t="shared" si="0"/>
        <v>0</v>
      </c>
      <c r="J34" s="219">
        <v>0</v>
      </c>
      <c r="K34" s="115">
        <v>0</v>
      </c>
      <c r="L34" s="115">
        <v>0</v>
      </c>
      <c r="M34" s="115">
        <v>0</v>
      </c>
      <c r="N34" s="115">
        <v>0</v>
      </c>
      <c r="O34" s="220">
        <v>0</v>
      </c>
      <c r="P34" s="250">
        <f t="shared" si="1"/>
        <v>0</v>
      </c>
      <c r="Q34" s="239">
        <v>0</v>
      </c>
      <c r="R34" s="52">
        <v>0</v>
      </c>
      <c r="S34" s="52">
        <v>0</v>
      </c>
      <c r="T34" s="52">
        <v>0</v>
      </c>
      <c r="U34" s="52">
        <v>0</v>
      </c>
      <c r="V34" s="240">
        <v>0</v>
      </c>
      <c r="W34" s="243">
        <v>0</v>
      </c>
      <c r="X34" s="55">
        <v>0</v>
      </c>
      <c r="Y34" s="55">
        <v>0</v>
      </c>
      <c r="Z34" s="55">
        <v>0</v>
      </c>
      <c r="AA34" s="55">
        <v>0</v>
      </c>
      <c r="AB34" s="244">
        <v>0</v>
      </c>
      <c r="AC34" s="233">
        <f t="shared" si="2"/>
        <v>0</v>
      </c>
      <c r="AD34" s="7" t="e">
        <f t="shared" si="3"/>
        <v>#DIV/0!</v>
      </c>
      <c r="AE34" s="7">
        <f t="shared" si="4"/>
        <v>0</v>
      </c>
      <c r="AF34" s="7" t="e">
        <f t="shared" si="5"/>
        <v>#DIV/0!</v>
      </c>
      <c r="AG34" s="7">
        <f t="shared" si="6"/>
        <v>0</v>
      </c>
      <c r="AH34" s="7">
        <f t="shared" si="6"/>
        <v>0</v>
      </c>
      <c r="AI34" s="7">
        <f t="shared" si="7"/>
        <v>0</v>
      </c>
      <c r="AJ34" s="7">
        <f t="shared" si="7"/>
        <v>0</v>
      </c>
      <c r="AK34" s="234" t="e">
        <f t="shared" si="8"/>
        <v>#DIV/0!</v>
      </c>
    </row>
    <row r="35" spans="1:38">
      <c r="A35" s="44">
        <v>26</v>
      </c>
      <c r="B35" s="266" t="s">
        <v>91</v>
      </c>
      <c r="C35" s="223">
        <v>0</v>
      </c>
      <c r="D35" s="121">
        <v>0</v>
      </c>
      <c r="E35" s="121">
        <v>0</v>
      </c>
      <c r="F35" s="121">
        <v>0</v>
      </c>
      <c r="G35" s="121">
        <v>0</v>
      </c>
      <c r="H35" s="224">
        <v>0</v>
      </c>
      <c r="I35" s="250">
        <f t="shared" si="0"/>
        <v>0</v>
      </c>
      <c r="J35" s="223">
        <v>0</v>
      </c>
      <c r="K35" s="121">
        <v>0</v>
      </c>
      <c r="L35" s="121">
        <v>0</v>
      </c>
      <c r="M35" s="121">
        <v>0</v>
      </c>
      <c r="N35" s="121">
        <v>0</v>
      </c>
      <c r="O35" s="224">
        <v>0</v>
      </c>
      <c r="P35" s="250">
        <f t="shared" si="1"/>
        <v>0</v>
      </c>
      <c r="Q35" s="239">
        <v>0</v>
      </c>
      <c r="R35" s="52">
        <v>0</v>
      </c>
      <c r="S35" s="52">
        <v>0</v>
      </c>
      <c r="T35" s="52">
        <v>0</v>
      </c>
      <c r="U35" s="52">
        <v>0</v>
      </c>
      <c r="V35" s="240">
        <v>0</v>
      </c>
      <c r="W35" s="243">
        <v>0</v>
      </c>
      <c r="X35" s="55">
        <v>0</v>
      </c>
      <c r="Y35" s="55">
        <v>0</v>
      </c>
      <c r="Z35" s="55">
        <v>0</v>
      </c>
      <c r="AA35" s="55">
        <v>0</v>
      </c>
      <c r="AB35" s="244">
        <v>0</v>
      </c>
      <c r="AC35" s="233">
        <f t="shared" si="2"/>
        <v>0</v>
      </c>
      <c r="AD35" s="7" t="e">
        <f t="shared" si="3"/>
        <v>#DIV/0!</v>
      </c>
      <c r="AE35" s="7">
        <f t="shared" si="4"/>
        <v>0</v>
      </c>
      <c r="AF35" s="7" t="e">
        <f t="shared" si="5"/>
        <v>#DIV/0!</v>
      </c>
      <c r="AG35" s="7">
        <f t="shared" si="6"/>
        <v>0</v>
      </c>
      <c r="AH35" s="7">
        <f t="shared" si="6"/>
        <v>0</v>
      </c>
      <c r="AI35" s="7">
        <f t="shared" si="7"/>
        <v>0</v>
      </c>
      <c r="AJ35" s="7">
        <f t="shared" si="7"/>
        <v>0</v>
      </c>
      <c r="AK35" s="234" t="e">
        <f t="shared" si="8"/>
        <v>#DIV/0!</v>
      </c>
    </row>
    <row r="36" spans="1:38">
      <c r="A36" s="44">
        <v>27</v>
      </c>
      <c r="B36" s="266" t="s">
        <v>92</v>
      </c>
      <c r="C36" s="223">
        <v>0</v>
      </c>
      <c r="D36" s="121">
        <v>0</v>
      </c>
      <c r="E36" s="121">
        <v>0</v>
      </c>
      <c r="F36" s="121">
        <v>0</v>
      </c>
      <c r="G36" s="121">
        <v>0</v>
      </c>
      <c r="H36" s="224">
        <v>0</v>
      </c>
      <c r="I36" s="250">
        <f t="shared" si="0"/>
        <v>0</v>
      </c>
      <c r="J36" s="223">
        <v>0</v>
      </c>
      <c r="K36" s="121">
        <v>0</v>
      </c>
      <c r="L36" s="121">
        <v>0</v>
      </c>
      <c r="M36" s="121">
        <v>0</v>
      </c>
      <c r="N36" s="121">
        <v>0</v>
      </c>
      <c r="O36" s="224">
        <v>0</v>
      </c>
      <c r="P36" s="250">
        <f t="shared" si="1"/>
        <v>0</v>
      </c>
      <c r="Q36" s="239">
        <v>0</v>
      </c>
      <c r="R36" s="52">
        <v>0</v>
      </c>
      <c r="S36" s="52">
        <v>0</v>
      </c>
      <c r="T36" s="52">
        <v>0</v>
      </c>
      <c r="U36" s="52">
        <v>0</v>
      </c>
      <c r="V36" s="240">
        <v>0</v>
      </c>
      <c r="W36" s="245">
        <v>0</v>
      </c>
      <c r="X36" s="26">
        <v>0</v>
      </c>
      <c r="Y36" s="26">
        <v>0</v>
      </c>
      <c r="Z36" s="26">
        <v>0</v>
      </c>
      <c r="AA36" s="26">
        <v>0</v>
      </c>
      <c r="AB36" s="246">
        <v>0</v>
      </c>
      <c r="AC36" s="233">
        <f t="shared" si="2"/>
        <v>0</v>
      </c>
      <c r="AD36" s="7" t="e">
        <f t="shared" si="3"/>
        <v>#DIV/0!</v>
      </c>
      <c r="AE36" s="7">
        <f t="shared" si="4"/>
        <v>0</v>
      </c>
      <c r="AF36" s="7" t="e">
        <f t="shared" si="5"/>
        <v>#DIV/0!</v>
      </c>
      <c r="AG36" s="7">
        <f t="shared" si="6"/>
        <v>0</v>
      </c>
      <c r="AH36" s="7">
        <f t="shared" si="6"/>
        <v>0</v>
      </c>
      <c r="AI36" s="7">
        <f t="shared" si="7"/>
        <v>0</v>
      </c>
      <c r="AJ36" s="7">
        <f t="shared" si="7"/>
        <v>0</v>
      </c>
      <c r="AK36" s="234" t="e">
        <f t="shared" si="8"/>
        <v>#DIV/0!</v>
      </c>
    </row>
    <row r="37" spans="1:38">
      <c r="A37" s="44">
        <v>28</v>
      </c>
      <c r="B37" s="266" t="s">
        <v>93</v>
      </c>
      <c r="C37" s="223">
        <v>0</v>
      </c>
      <c r="D37" s="121">
        <v>0</v>
      </c>
      <c r="E37" s="121">
        <v>0</v>
      </c>
      <c r="F37" s="121">
        <v>0</v>
      </c>
      <c r="G37" s="121">
        <v>0</v>
      </c>
      <c r="H37" s="224">
        <v>0</v>
      </c>
      <c r="I37" s="250">
        <f t="shared" si="0"/>
        <v>0</v>
      </c>
      <c r="J37" s="223">
        <v>0</v>
      </c>
      <c r="K37" s="121">
        <v>0</v>
      </c>
      <c r="L37" s="121">
        <v>0</v>
      </c>
      <c r="M37" s="121">
        <v>0</v>
      </c>
      <c r="N37" s="121">
        <v>0</v>
      </c>
      <c r="O37" s="224">
        <v>0</v>
      </c>
      <c r="P37" s="250">
        <f t="shared" si="1"/>
        <v>0</v>
      </c>
      <c r="Q37" s="239">
        <v>0</v>
      </c>
      <c r="R37" s="52">
        <v>0</v>
      </c>
      <c r="S37" s="52">
        <v>0</v>
      </c>
      <c r="T37" s="52">
        <v>0</v>
      </c>
      <c r="U37" s="52">
        <v>0</v>
      </c>
      <c r="V37" s="240">
        <v>0</v>
      </c>
      <c r="W37" s="245">
        <v>0</v>
      </c>
      <c r="X37" s="26">
        <v>0</v>
      </c>
      <c r="Y37" s="26">
        <v>0</v>
      </c>
      <c r="Z37" s="26">
        <v>0</v>
      </c>
      <c r="AA37" s="26">
        <v>0</v>
      </c>
      <c r="AB37" s="246">
        <v>0</v>
      </c>
      <c r="AC37" s="233">
        <f t="shared" si="2"/>
        <v>0</v>
      </c>
      <c r="AD37" s="7" t="e">
        <f t="shared" si="3"/>
        <v>#DIV/0!</v>
      </c>
      <c r="AE37" s="7">
        <f t="shared" si="4"/>
        <v>0</v>
      </c>
      <c r="AF37" s="7" t="e">
        <f t="shared" si="5"/>
        <v>#DIV/0!</v>
      </c>
      <c r="AG37" s="7">
        <f t="shared" si="6"/>
        <v>0</v>
      </c>
      <c r="AH37" s="7">
        <f t="shared" si="6"/>
        <v>0</v>
      </c>
      <c r="AI37" s="7">
        <f t="shared" si="7"/>
        <v>0</v>
      </c>
      <c r="AJ37" s="7">
        <f t="shared" si="7"/>
        <v>0</v>
      </c>
      <c r="AK37" s="234" t="e">
        <f t="shared" si="8"/>
        <v>#DIV/0!</v>
      </c>
    </row>
    <row r="38" spans="1:38">
      <c r="A38" s="21"/>
      <c r="B38" s="211" t="s">
        <v>94</v>
      </c>
      <c r="C38" s="221">
        <f t="shared" ref="C38:AC38" si="10">SUM(C22:C37)</f>
        <v>5375</v>
      </c>
      <c r="D38" s="50">
        <f t="shared" si="10"/>
        <v>5942.4</v>
      </c>
      <c r="E38" s="50">
        <f t="shared" si="10"/>
        <v>48</v>
      </c>
      <c r="F38" s="50">
        <f t="shared" si="10"/>
        <v>9.6</v>
      </c>
      <c r="G38" s="50">
        <f t="shared" si="10"/>
        <v>127</v>
      </c>
      <c r="H38" s="222">
        <f t="shared" si="10"/>
        <v>28</v>
      </c>
      <c r="I38" s="222">
        <f t="shared" si="10"/>
        <v>5980</v>
      </c>
      <c r="J38" s="221">
        <f t="shared" si="10"/>
        <v>420</v>
      </c>
      <c r="K38" s="50">
        <f t="shared" si="10"/>
        <v>1103.8</v>
      </c>
      <c r="L38" s="50">
        <f t="shared" si="10"/>
        <v>17</v>
      </c>
      <c r="M38" s="50">
        <f t="shared" si="10"/>
        <v>3.4</v>
      </c>
      <c r="N38" s="50">
        <f t="shared" si="10"/>
        <v>13</v>
      </c>
      <c r="O38" s="222">
        <f t="shared" si="10"/>
        <v>2.8</v>
      </c>
      <c r="P38" s="222">
        <f t="shared" si="10"/>
        <v>1110</v>
      </c>
      <c r="Q38" s="221">
        <f t="shared" si="10"/>
        <v>2189</v>
      </c>
      <c r="R38" s="50">
        <f t="shared" si="10"/>
        <v>2714.77</v>
      </c>
      <c r="S38" s="50">
        <f t="shared" si="10"/>
        <v>0</v>
      </c>
      <c r="T38" s="50">
        <f t="shared" si="10"/>
        <v>0</v>
      </c>
      <c r="U38" s="50">
        <f t="shared" si="10"/>
        <v>51</v>
      </c>
      <c r="V38" s="222">
        <f t="shared" si="10"/>
        <v>57.11</v>
      </c>
      <c r="W38" s="221">
        <f t="shared" si="10"/>
        <v>709</v>
      </c>
      <c r="X38" s="50">
        <f t="shared" si="10"/>
        <v>1793.8400000000001</v>
      </c>
      <c r="Y38" s="50">
        <f t="shared" si="10"/>
        <v>0</v>
      </c>
      <c r="Z38" s="50">
        <f t="shared" si="10"/>
        <v>0</v>
      </c>
      <c r="AA38" s="50">
        <f t="shared" si="10"/>
        <v>17</v>
      </c>
      <c r="AB38" s="222">
        <f t="shared" si="10"/>
        <v>34.520000000000003</v>
      </c>
      <c r="AC38" s="222">
        <f t="shared" si="10"/>
        <v>2771.88</v>
      </c>
      <c r="AD38" s="50">
        <f t="shared" si="3"/>
        <v>46.352508361204016</v>
      </c>
      <c r="AE38" s="50">
        <f>(W38+Y38+AA38)/(J38+L38+N38)*100</f>
        <v>161.33333333333331</v>
      </c>
      <c r="AF38" s="50">
        <f t="shared" si="5"/>
        <v>164.71711711711711</v>
      </c>
      <c r="AG38" s="50">
        <f t="shared" si="6"/>
        <v>6000</v>
      </c>
      <c r="AH38" s="50">
        <f t="shared" si="6"/>
        <v>7090</v>
      </c>
      <c r="AI38" s="50">
        <f t="shared" si="7"/>
        <v>2966</v>
      </c>
      <c r="AJ38" s="50">
        <f t="shared" si="7"/>
        <v>4600.2400000000007</v>
      </c>
      <c r="AK38" s="222">
        <f t="shared" si="8"/>
        <v>64.883497884344152</v>
      </c>
    </row>
    <row r="39" spans="1:38">
      <c r="A39" s="47">
        <v>29</v>
      </c>
      <c r="B39" s="267" t="s">
        <v>95</v>
      </c>
      <c r="C39" s="223">
        <v>0</v>
      </c>
      <c r="D39" s="121">
        <v>0</v>
      </c>
      <c r="E39" s="121">
        <v>0</v>
      </c>
      <c r="F39" s="121">
        <v>0</v>
      </c>
      <c r="G39" s="121">
        <v>0</v>
      </c>
      <c r="H39" s="224">
        <v>0</v>
      </c>
      <c r="I39" s="250">
        <f t="shared" si="0"/>
        <v>0</v>
      </c>
      <c r="J39" s="223">
        <v>0</v>
      </c>
      <c r="K39" s="121">
        <v>0</v>
      </c>
      <c r="L39" s="121">
        <v>0</v>
      </c>
      <c r="M39" s="121">
        <v>0</v>
      </c>
      <c r="N39" s="121">
        <v>0</v>
      </c>
      <c r="O39" s="224">
        <v>0</v>
      </c>
      <c r="P39" s="250">
        <f t="shared" si="1"/>
        <v>0</v>
      </c>
      <c r="Q39" s="239">
        <v>0</v>
      </c>
      <c r="R39" s="52">
        <v>0</v>
      </c>
      <c r="S39" s="121">
        <v>0</v>
      </c>
      <c r="T39" s="121">
        <v>0</v>
      </c>
      <c r="U39" s="121">
        <v>0</v>
      </c>
      <c r="V39" s="224">
        <v>0</v>
      </c>
      <c r="W39" s="243">
        <v>0</v>
      </c>
      <c r="X39" s="55">
        <v>0</v>
      </c>
      <c r="Y39" s="55">
        <v>0</v>
      </c>
      <c r="Z39" s="55">
        <v>0</v>
      </c>
      <c r="AA39" s="55">
        <v>0</v>
      </c>
      <c r="AB39" s="244">
        <v>0</v>
      </c>
      <c r="AC39" s="233">
        <f t="shared" si="2"/>
        <v>0</v>
      </c>
      <c r="AD39" s="7" t="e">
        <f t="shared" si="3"/>
        <v>#DIV/0!</v>
      </c>
      <c r="AE39" s="7">
        <f t="shared" si="4"/>
        <v>0</v>
      </c>
      <c r="AF39" s="7" t="e">
        <f t="shared" si="5"/>
        <v>#DIV/0!</v>
      </c>
      <c r="AG39" s="7">
        <f t="shared" si="6"/>
        <v>0</v>
      </c>
      <c r="AH39" s="7">
        <f t="shared" si="6"/>
        <v>0</v>
      </c>
      <c r="AI39" s="7">
        <f t="shared" si="7"/>
        <v>0</v>
      </c>
      <c r="AJ39" s="7">
        <f t="shared" si="7"/>
        <v>0</v>
      </c>
      <c r="AK39" s="234" t="e">
        <f t="shared" si="8"/>
        <v>#DIV/0!</v>
      </c>
    </row>
    <row r="40" spans="1:38">
      <c r="A40" s="47">
        <v>30</v>
      </c>
      <c r="B40" s="267" t="s">
        <v>96</v>
      </c>
      <c r="C40" s="223">
        <v>0</v>
      </c>
      <c r="D40" s="121">
        <v>0</v>
      </c>
      <c r="E40" s="121">
        <v>0</v>
      </c>
      <c r="F40" s="121">
        <v>0</v>
      </c>
      <c r="G40" s="121">
        <v>0</v>
      </c>
      <c r="H40" s="224">
        <v>0</v>
      </c>
      <c r="I40" s="250">
        <f t="shared" si="0"/>
        <v>0</v>
      </c>
      <c r="J40" s="223">
        <v>0</v>
      </c>
      <c r="K40" s="121">
        <v>0</v>
      </c>
      <c r="L40" s="121">
        <v>0</v>
      </c>
      <c r="M40" s="121">
        <v>0</v>
      </c>
      <c r="N40" s="121">
        <v>0</v>
      </c>
      <c r="O40" s="224">
        <v>0</v>
      </c>
      <c r="P40" s="250">
        <f t="shared" si="1"/>
        <v>0</v>
      </c>
      <c r="Q40" s="239">
        <v>0</v>
      </c>
      <c r="R40" s="52">
        <v>0</v>
      </c>
      <c r="S40" s="121">
        <v>0</v>
      </c>
      <c r="T40" s="121">
        <v>0</v>
      </c>
      <c r="U40" s="121">
        <v>0</v>
      </c>
      <c r="V40" s="224">
        <v>0</v>
      </c>
      <c r="W40" s="243">
        <v>0</v>
      </c>
      <c r="X40" s="55">
        <v>0</v>
      </c>
      <c r="Y40" s="55">
        <v>0</v>
      </c>
      <c r="Z40" s="55">
        <v>0</v>
      </c>
      <c r="AA40" s="55">
        <v>0</v>
      </c>
      <c r="AB40" s="244">
        <v>0</v>
      </c>
      <c r="AC40" s="233">
        <f t="shared" si="2"/>
        <v>0</v>
      </c>
      <c r="AD40" s="7" t="e">
        <f t="shared" si="3"/>
        <v>#DIV/0!</v>
      </c>
      <c r="AE40" s="7">
        <f t="shared" si="4"/>
        <v>0</v>
      </c>
      <c r="AF40" s="7" t="e">
        <f t="shared" si="5"/>
        <v>#DIV/0!</v>
      </c>
      <c r="AG40" s="7">
        <f t="shared" si="6"/>
        <v>0</v>
      </c>
      <c r="AH40" s="7">
        <f t="shared" si="6"/>
        <v>0</v>
      </c>
      <c r="AI40" s="7">
        <f t="shared" si="7"/>
        <v>0</v>
      </c>
      <c r="AJ40" s="7">
        <f t="shared" si="7"/>
        <v>0</v>
      </c>
      <c r="AK40" s="234" t="e">
        <f t="shared" si="8"/>
        <v>#DIV/0!</v>
      </c>
    </row>
    <row r="41" spans="1:38">
      <c r="A41" s="47">
        <v>31</v>
      </c>
      <c r="B41" s="267" t="s">
        <v>97</v>
      </c>
      <c r="C41" s="223">
        <v>0</v>
      </c>
      <c r="D41" s="121">
        <v>0</v>
      </c>
      <c r="E41" s="121">
        <v>0</v>
      </c>
      <c r="F41" s="121">
        <v>0</v>
      </c>
      <c r="G41" s="121">
        <v>0</v>
      </c>
      <c r="H41" s="224">
        <v>0</v>
      </c>
      <c r="I41" s="250">
        <f t="shared" si="0"/>
        <v>0</v>
      </c>
      <c r="J41" s="223">
        <v>0</v>
      </c>
      <c r="K41" s="121">
        <v>0</v>
      </c>
      <c r="L41" s="121">
        <v>0</v>
      </c>
      <c r="M41" s="121">
        <v>0</v>
      </c>
      <c r="N41" s="121">
        <v>0</v>
      </c>
      <c r="O41" s="224">
        <v>0</v>
      </c>
      <c r="P41" s="250">
        <f t="shared" si="1"/>
        <v>0</v>
      </c>
      <c r="Q41" s="239">
        <v>0</v>
      </c>
      <c r="R41" s="52">
        <v>0</v>
      </c>
      <c r="S41" s="121">
        <v>0</v>
      </c>
      <c r="T41" s="121">
        <v>0</v>
      </c>
      <c r="U41" s="121">
        <v>0</v>
      </c>
      <c r="V41" s="224">
        <v>0</v>
      </c>
      <c r="W41" s="243">
        <v>0</v>
      </c>
      <c r="X41" s="55">
        <v>0</v>
      </c>
      <c r="Y41" s="55">
        <v>0</v>
      </c>
      <c r="Z41" s="55">
        <v>0</v>
      </c>
      <c r="AA41" s="55">
        <v>0</v>
      </c>
      <c r="AB41" s="244">
        <v>0</v>
      </c>
      <c r="AC41" s="233">
        <f t="shared" si="2"/>
        <v>0</v>
      </c>
      <c r="AD41" s="7" t="e">
        <f t="shared" si="3"/>
        <v>#DIV/0!</v>
      </c>
      <c r="AE41" s="7">
        <f t="shared" si="4"/>
        <v>0</v>
      </c>
      <c r="AF41" s="7" t="e">
        <f t="shared" si="5"/>
        <v>#DIV/0!</v>
      </c>
      <c r="AG41" s="7">
        <f t="shared" si="6"/>
        <v>0</v>
      </c>
      <c r="AH41" s="7">
        <f t="shared" si="6"/>
        <v>0</v>
      </c>
      <c r="AI41" s="7">
        <f t="shared" si="7"/>
        <v>0</v>
      </c>
      <c r="AJ41" s="7">
        <f t="shared" si="7"/>
        <v>0</v>
      </c>
      <c r="AK41" s="234" t="e">
        <f t="shared" si="8"/>
        <v>#DIV/0!</v>
      </c>
    </row>
    <row r="42" spans="1:38">
      <c r="A42" s="47">
        <v>32</v>
      </c>
      <c r="B42" s="267" t="s">
        <v>98</v>
      </c>
      <c r="C42" s="223">
        <v>0</v>
      </c>
      <c r="D42" s="121">
        <v>0</v>
      </c>
      <c r="E42" s="121">
        <v>0</v>
      </c>
      <c r="F42" s="121">
        <v>0</v>
      </c>
      <c r="G42" s="121">
        <v>0</v>
      </c>
      <c r="H42" s="224">
        <v>0</v>
      </c>
      <c r="I42" s="250">
        <f t="shared" si="0"/>
        <v>0</v>
      </c>
      <c r="J42" s="223">
        <v>0</v>
      </c>
      <c r="K42" s="121">
        <v>0</v>
      </c>
      <c r="L42" s="121">
        <v>0</v>
      </c>
      <c r="M42" s="121">
        <v>0</v>
      </c>
      <c r="N42" s="121">
        <v>0</v>
      </c>
      <c r="O42" s="224">
        <v>0</v>
      </c>
      <c r="P42" s="250">
        <f t="shared" si="1"/>
        <v>0</v>
      </c>
      <c r="Q42" s="239">
        <v>0</v>
      </c>
      <c r="R42" s="52">
        <v>0</v>
      </c>
      <c r="S42" s="121">
        <v>0</v>
      </c>
      <c r="T42" s="121">
        <v>0</v>
      </c>
      <c r="U42" s="121">
        <v>0</v>
      </c>
      <c r="V42" s="224">
        <v>0</v>
      </c>
      <c r="W42" s="243">
        <v>0</v>
      </c>
      <c r="X42" s="55">
        <v>0</v>
      </c>
      <c r="Y42" s="55">
        <v>0</v>
      </c>
      <c r="Z42" s="55">
        <v>0</v>
      </c>
      <c r="AA42" s="55">
        <v>0</v>
      </c>
      <c r="AB42" s="244">
        <v>0</v>
      </c>
      <c r="AC42" s="233">
        <f t="shared" si="2"/>
        <v>0</v>
      </c>
      <c r="AD42" s="7" t="e">
        <f t="shared" si="3"/>
        <v>#DIV/0!</v>
      </c>
      <c r="AE42" s="7">
        <f t="shared" si="4"/>
        <v>0</v>
      </c>
      <c r="AF42" s="7" t="e">
        <f t="shared" si="5"/>
        <v>#DIV/0!</v>
      </c>
      <c r="AG42" s="7">
        <f t="shared" si="6"/>
        <v>0</v>
      </c>
      <c r="AH42" s="7">
        <f t="shared" si="6"/>
        <v>0</v>
      </c>
      <c r="AI42" s="7">
        <f t="shared" si="7"/>
        <v>0</v>
      </c>
      <c r="AJ42" s="7">
        <f t="shared" si="7"/>
        <v>0</v>
      </c>
      <c r="AK42" s="234" t="e">
        <f t="shared" si="8"/>
        <v>#DIV/0!</v>
      </c>
    </row>
    <row r="43" spans="1:38">
      <c r="A43" s="47">
        <v>33</v>
      </c>
      <c r="B43" s="267" t="s">
        <v>99</v>
      </c>
      <c r="C43" s="223">
        <v>0</v>
      </c>
      <c r="D43" s="121">
        <v>0</v>
      </c>
      <c r="E43" s="121">
        <v>0</v>
      </c>
      <c r="F43" s="121">
        <v>0</v>
      </c>
      <c r="G43" s="121">
        <v>0</v>
      </c>
      <c r="H43" s="224">
        <v>0</v>
      </c>
      <c r="I43" s="250">
        <f t="shared" si="0"/>
        <v>0</v>
      </c>
      <c r="J43" s="223">
        <v>0</v>
      </c>
      <c r="K43" s="121">
        <v>0</v>
      </c>
      <c r="L43" s="121">
        <v>0</v>
      </c>
      <c r="M43" s="121">
        <v>0</v>
      </c>
      <c r="N43" s="121">
        <v>0</v>
      </c>
      <c r="O43" s="224">
        <v>0</v>
      </c>
      <c r="P43" s="250">
        <f t="shared" si="1"/>
        <v>0</v>
      </c>
      <c r="Q43" s="239">
        <v>0</v>
      </c>
      <c r="R43" s="52">
        <v>0</v>
      </c>
      <c r="S43" s="121">
        <v>0</v>
      </c>
      <c r="T43" s="121">
        <v>0</v>
      </c>
      <c r="U43" s="121">
        <v>0</v>
      </c>
      <c r="V43" s="224">
        <v>0</v>
      </c>
      <c r="W43" s="243">
        <v>0</v>
      </c>
      <c r="X43" s="55">
        <v>0</v>
      </c>
      <c r="Y43" s="55">
        <v>0</v>
      </c>
      <c r="Z43" s="55">
        <v>0</v>
      </c>
      <c r="AA43" s="55">
        <v>0</v>
      </c>
      <c r="AB43" s="244">
        <v>0</v>
      </c>
      <c r="AC43" s="233">
        <f t="shared" si="2"/>
        <v>0</v>
      </c>
      <c r="AD43" s="7" t="e">
        <f t="shared" si="3"/>
        <v>#DIV/0!</v>
      </c>
      <c r="AE43" s="7">
        <f t="shared" si="4"/>
        <v>0</v>
      </c>
      <c r="AF43" s="7" t="e">
        <f t="shared" si="5"/>
        <v>#DIV/0!</v>
      </c>
      <c r="AG43" s="7">
        <f t="shared" si="6"/>
        <v>0</v>
      </c>
      <c r="AH43" s="7">
        <f t="shared" si="6"/>
        <v>0</v>
      </c>
      <c r="AI43" s="7">
        <f t="shared" si="7"/>
        <v>0</v>
      </c>
      <c r="AJ43" s="7">
        <f t="shared" si="7"/>
        <v>0</v>
      </c>
      <c r="AK43" s="234" t="e">
        <f t="shared" si="8"/>
        <v>#DIV/0!</v>
      </c>
    </row>
    <row r="44" spans="1:38">
      <c r="A44" s="47">
        <v>34</v>
      </c>
      <c r="B44" s="267" t="s">
        <v>100</v>
      </c>
      <c r="C44" s="223">
        <v>0</v>
      </c>
      <c r="D44" s="121">
        <v>0</v>
      </c>
      <c r="E44" s="121">
        <v>0</v>
      </c>
      <c r="F44" s="121">
        <v>0</v>
      </c>
      <c r="G44" s="121">
        <v>0</v>
      </c>
      <c r="H44" s="224">
        <v>0</v>
      </c>
      <c r="I44" s="250">
        <f t="shared" si="0"/>
        <v>0</v>
      </c>
      <c r="J44" s="223">
        <v>0</v>
      </c>
      <c r="K44" s="121">
        <v>0</v>
      </c>
      <c r="L44" s="121">
        <v>0</v>
      </c>
      <c r="M44" s="121">
        <v>0</v>
      </c>
      <c r="N44" s="121">
        <v>0</v>
      </c>
      <c r="O44" s="224">
        <v>0</v>
      </c>
      <c r="P44" s="250">
        <f t="shared" si="1"/>
        <v>0</v>
      </c>
      <c r="Q44" s="239">
        <v>0</v>
      </c>
      <c r="R44" s="52">
        <v>0</v>
      </c>
      <c r="S44" s="121">
        <v>0</v>
      </c>
      <c r="T44" s="121">
        <v>0</v>
      </c>
      <c r="U44" s="121">
        <v>0</v>
      </c>
      <c r="V44" s="224">
        <v>0</v>
      </c>
      <c r="W44" s="243">
        <v>0</v>
      </c>
      <c r="X44" s="55">
        <v>0</v>
      </c>
      <c r="Y44" s="55">
        <v>0</v>
      </c>
      <c r="Z44" s="55">
        <v>0</v>
      </c>
      <c r="AA44" s="55">
        <v>0</v>
      </c>
      <c r="AB44" s="244">
        <v>0</v>
      </c>
      <c r="AC44" s="233">
        <f t="shared" si="2"/>
        <v>0</v>
      </c>
      <c r="AD44" s="7" t="e">
        <f t="shared" si="3"/>
        <v>#DIV/0!</v>
      </c>
      <c r="AE44" s="7">
        <f t="shared" si="4"/>
        <v>0</v>
      </c>
      <c r="AF44" s="7" t="e">
        <f t="shared" si="5"/>
        <v>#DIV/0!</v>
      </c>
      <c r="AG44" s="7">
        <f t="shared" si="6"/>
        <v>0</v>
      </c>
      <c r="AH44" s="7">
        <f t="shared" si="6"/>
        <v>0</v>
      </c>
      <c r="AI44" s="7">
        <f t="shared" si="7"/>
        <v>0</v>
      </c>
      <c r="AJ44" s="7">
        <f t="shared" si="7"/>
        <v>0</v>
      </c>
      <c r="AK44" s="234" t="e">
        <f t="shared" si="8"/>
        <v>#DIV/0!</v>
      </c>
    </row>
    <row r="45" spans="1:38">
      <c r="A45" s="47">
        <v>35</v>
      </c>
      <c r="B45" s="267" t="s">
        <v>101</v>
      </c>
      <c r="C45" s="223">
        <v>0</v>
      </c>
      <c r="D45" s="121">
        <v>0</v>
      </c>
      <c r="E45" s="121">
        <v>0</v>
      </c>
      <c r="F45" s="121">
        <v>0</v>
      </c>
      <c r="G45" s="121">
        <v>0</v>
      </c>
      <c r="H45" s="224">
        <v>0</v>
      </c>
      <c r="I45" s="250">
        <f t="shared" si="0"/>
        <v>0</v>
      </c>
      <c r="J45" s="223">
        <v>0</v>
      </c>
      <c r="K45" s="121">
        <v>0</v>
      </c>
      <c r="L45" s="121">
        <v>0</v>
      </c>
      <c r="M45" s="121">
        <v>0</v>
      </c>
      <c r="N45" s="121">
        <v>0</v>
      </c>
      <c r="O45" s="224">
        <v>0</v>
      </c>
      <c r="P45" s="250">
        <f t="shared" si="1"/>
        <v>0</v>
      </c>
      <c r="Q45" s="239">
        <v>0</v>
      </c>
      <c r="R45" s="52">
        <v>0</v>
      </c>
      <c r="S45" s="121">
        <v>0</v>
      </c>
      <c r="T45" s="121">
        <v>0</v>
      </c>
      <c r="U45" s="121">
        <v>0</v>
      </c>
      <c r="V45" s="224">
        <v>0</v>
      </c>
      <c r="W45" s="243">
        <v>0</v>
      </c>
      <c r="X45" s="55">
        <v>0</v>
      </c>
      <c r="Y45" s="55">
        <v>0</v>
      </c>
      <c r="Z45" s="55">
        <v>0</v>
      </c>
      <c r="AA45" s="55">
        <v>0</v>
      </c>
      <c r="AB45" s="244">
        <v>0</v>
      </c>
      <c r="AC45" s="233">
        <f t="shared" si="2"/>
        <v>0</v>
      </c>
      <c r="AD45" s="7" t="e">
        <f t="shared" si="3"/>
        <v>#DIV/0!</v>
      </c>
      <c r="AE45" s="7">
        <f t="shared" si="4"/>
        <v>0</v>
      </c>
      <c r="AF45" s="7" t="e">
        <f t="shared" si="5"/>
        <v>#DIV/0!</v>
      </c>
      <c r="AG45" s="7">
        <f t="shared" si="6"/>
        <v>0</v>
      </c>
      <c r="AH45" s="7">
        <f t="shared" si="6"/>
        <v>0</v>
      </c>
      <c r="AI45" s="7">
        <f t="shared" si="7"/>
        <v>0</v>
      </c>
      <c r="AJ45" s="7">
        <f t="shared" si="7"/>
        <v>0</v>
      </c>
      <c r="AK45" s="234" t="e">
        <f t="shared" si="8"/>
        <v>#DIV/0!</v>
      </c>
    </row>
    <row r="46" spans="1:38">
      <c r="A46" s="47">
        <v>36</v>
      </c>
      <c r="B46" s="267" t="s">
        <v>102</v>
      </c>
      <c r="C46" s="223">
        <v>0</v>
      </c>
      <c r="D46" s="121">
        <v>0</v>
      </c>
      <c r="E46" s="121">
        <v>0</v>
      </c>
      <c r="F46" s="121">
        <v>0</v>
      </c>
      <c r="G46" s="121">
        <v>0</v>
      </c>
      <c r="H46" s="224">
        <v>0</v>
      </c>
      <c r="I46" s="250">
        <f t="shared" si="0"/>
        <v>0</v>
      </c>
      <c r="J46" s="223">
        <v>0</v>
      </c>
      <c r="K46" s="121">
        <v>0</v>
      </c>
      <c r="L46" s="121">
        <v>0</v>
      </c>
      <c r="M46" s="121">
        <v>0</v>
      </c>
      <c r="N46" s="121">
        <v>0</v>
      </c>
      <c r="O46" s="224">
        <v>0</v>
      </c>
      <c r="P46" s="250">
        <f t="shared" si="1"/>
        <v>0</v>
      </c>
      <c r="Q46" s="239">
        <v>0</v>
      </c>
      <c r="R46" s="52">
        <v>0</v>
      </c>
      <c r="S46" s="121">
        <v>0</v>
      </c>
      <c r="T46" s="121">
        <v>0</v>
      </c>
      <c r="U46" s="121">
        <v>0</v>
      </c>
      <c r="V46" s="224">
        <v>0</v>
      </c>
      <c r="W46" s="243">
        <v>0</v>
      </c>
      <c r="X46" s="55">
        <v>0</v>
      </c>
      <c r="Y46" s="55">
        <v>0</v>
      </c>
      <c r="Z46" s="55">
        <v>0</v>
      </c>
      <c r="AA46" s="55">
        <v>0</v>
      </c>
      <c r="AB46" s="244">
        <v>0</v>
      </c>
      <c r="AC46" s="233">
        <f t="shared" si="2"/>
        <v>0</v>
      </c>
      <c r="AD46" s="7" t="e">
        <f t="shared" si="3"/>
        <v>#DIV/0!</v>
      </c>
      <c r="AE46" s="7">
        <f t="shared" si="4"/>
        <v>0</v>
      </c>
      <c r="AF46" s="7" t="e">
        <f t="shared" si="5"/>
        <v>#DIV/0!</v>
      </c>
      <c r="AG46" s="7">
        <f t="shared" si="6"/>
        <v>0</v>
      </c>
      <c r="AH46" s="7">
        <f t="shared" si="6"/>
        <v>0</v>
      </c>
      <c r="AI46" s="7">
        <f t="shared" si="7"/>
        <v>0</v>
      </c>
      <c r="AJ46" s="7">
        <f t="shared" si="7"/>
        <v>0</v>
      </c>
      <c r="AK46" s="234" t="e">
        <f t="shared" si="8"/>
        <v>#DIV/0!</v>
      </c>
    </row>
    <row r="47" spans="1:38">
      <c r="A47" s="48"/>
      <c r="B47" s="211" t="s">
        <v>103</v>
      </c>
      <c r="C47" s="221">
        <f t="shared" ref="C47:AC47" si="11">SUM(C39:C46)</f>
        <v>0</v>
      </c>
      <c r="D47" s="50">
        <f t="shared" si="11"/>
        <v>0</v>
      </c>
      <c r="E47" s="50">
        <f t="shared" si="11"/>
        <v>0</v>
      </c>
      <c r="F47" s="50">
        <f t="shared" si="11"/>
        <v>0</v>
      </c>
      <c r="G47" s="50">
        <f t="shared" si="11"/>
        <v>0</v>
      </c>
      <c r="H47" s="222">
        <f t="shared" si="11"/>
        <v>0</v>
      </c>
      <c r="I47" s="222">
        <f t="shared" si="11"/>
        <v>0</v>
      </c>
      <c r="J47" s="221">
        <f t="shared" si="11"/>
        <v>0</v>
      </c>
      <c r="K47" s="50">
        <f t="shared" si="11"/>
        <v>0</v>
      </c>
      <c r="L47" s="50">
        <f t="shared" si="11"/>
        <v>0</v>
      </c>
      <c r="M47" s="50">
        <f t="shared" si="11"/>
        <v>0</v>
      </c>
      <c r="N47" s="50">
        <f t="shared" si="11"/>
        <v>0</v>
      </c>
      <c r="O47" s="222">
        <f t="shared" si="11"/>
        <v>0</v>
      </c>
      <c r="P47" s="222">
        <f t="shared" si="11"/>
        <v>0</v>
      </c>
      <c r="Q47" s="221">
        <f t="shared" si="11"/>
        <v>0</v>
      </c>
      <c r="R47" s="50">
        <f t="shared" si="11"/>
        <v>0</v>
      </c>
      <c r="S47" s="50">
        <f t="shared" si="11"/>
        <v>0</v>
      </c>
      <c r="T47" s="50">
        <f t="shared" si="11"/>
        <v>0</v>
      </c>
      <c r="U47" s="50">
        <f t="shared" si="11"/>
        <v>0</v>
      </c>
      <c r="V47" s="222">
        <f t="shared" si="11"/>
        <v>0</v>
      </c>
      <c r="W47" s="221">
        <f t="shared" si="11"/>
        <v>0</v>
      </c>
      <c r="X47" s="50">
        <f t="shared" si="11"/>
        <v>0</v>
      </c>
      <c r="Y47" s="50">
        <f t="shared" si="11"/>
        <v>0</v>
      </c>
      <c r="Z47" s="50">
        <f t="shared" si="11"/>
        <v>0</v>
      </c>
      <c r="AA47" s="50">
        <f t="shared" si="11"/>
        <v>0</v>
      </c>
      <c r="AB47" s="222">
        <f t="shared" si="11"/>
        <v>0</v>
      </c>
      <c r="AC47" s="222">
        <f t="shared" si="11"/>
        <v>0</v>
      </c>
      <c r="AD47" s="50" t="e">
        <f t="shared" si="3"/>
        <v>#DIV/0!</v>
      </c>
      <c r="AE47" s="222">
        <f>SUM(AE39:AE46)</f>
        <v>0</v>
      </c>
      <c r="AF47" s="50" t="e">
        <f t="shared" si="5"/>
        <v>#DIV/0!</v>
      </c>
      <c r="AG47" s="50">
        <f t="shared" si="6"/>
        <v>0</v>
      </c>
      <c r="AH47" s="50">
        <f t="shared" si="6"/>
        <v>0</v>
      </c>
      <c r="AI47" s="50">
        <f t="shared" si="7"/>
        <v>0</v>
      </c>
      <c r="AJ47" s="50">
        <f t="shared" si="7"/>
        <v>0</v>
      </c>
      <c r="AK47" s="222" t="e">
        <f t="shared" si="8"/>
        <v>#DIV/0!</v>
      </c>
    </row>
    <row r="48" spans="1:38">
      <c r="A48" s="107">
        <v>37</v>
      </c>
      <c r="B48" s="282" t="s">
        <v>104</v>
      </c>
      <c r="C48" s="223">
        <v>0</v>
      </c>
      <c r="D48" s="121">
        <v>0</v>
      </c>
      <c r="E48" s="121">
        <v>0</v>
      </c>
      <c r="F48" s="121">
        <v>0</v>
      </c>
      <c r="G48" s="121">
        <v>0</v>
      </c>
      <c r="H48" s="224">
        <v>0</v>
      </c>
      <c r="I48" s="250">
        <f t="shared" si="0"/>
        <v>0</v>
      </c>
      <c r="J48" s="223">
        <v>0</v>
      </c>
      <c r="K48" s="121">
        <v>0</v>
      </c>
      <c r="L48" s="121">
        <v>0</v>
      </c>
      <c r="M48" s="121">
        <v>0</v>
      </c>
      <c r="N48" s="121">
        <v>0</v>
      </c>
      <c r="O48" s="224">
        <v>0</v>
      </c>
      <c r="P48" s="250">
        <f t="shared" si="1"/>
        <v>0</v>
      </c>
      <c r="Q48" s="241">
        <v>0</v>
      </c>
      <c r="R48" s="106">
        <v>0</v>
      </c>
      <c r="S48" s="106">
        <v>0</v>
      </c>
      <c r="T48" s="106">
        <v>0</v>
      </c>
      <c r="U48" s="106">
        <v>0</v>
      </c>
      <c r="V48" s="242">
        <v>0</v>
      </c>
      <c r="W48" s="235">
        <v>0</v>
      </c>
      <c r="X48" s="109">
        <v>0</v>
      </c>
      <c r="Y48" s="109">
        <v>0</v>
      </c>
      <c r="Z48" s="109">
        <v>0</v>
      </c>
      <c r="AA48" s="109">
        <v>0</v>
      </c>
      <c r="AB48" s="236">
        <v>0</v>
      </c>
      <c r="AC48" s="233">
        <f t="shared" si="2"/>
        <v>0</v>
      </c>
      <c r="AD48" s="109" t="e">
        <f t="shared" si="3"/>
        <v>#DIV/0!</v>
      </c>
      <c r="AE48" s="7">
        <f t="shared" si="4"/>
        <v>0</v>
      </c>
      <c r="AF48" s="109" t="e">
        <f t="shared" si="5"/>
        <v>#DIV/0!</v>
      </c>
      <c r="AG48" s="109">
        <f t="shared" si="6"/>
        <v>0</v>
      </c>
      <c r="AH48" s="109">
        <f t="shared" si="6"/>
        <v>0</v>
      </c>
      <c r="AI48" s="109">
        <f t="shared" si="7"/>
        <v>0</v>
      </c>
      <c r="AJ48" s="109">
        <f t="shared" si="7"/>
        <v>0</v>
      </c>
      <c r="AK48" s="236" t="e">
        <f t="shared" si="8"/>
        <v>#DIV/0!</v>
      </c>
      <c r="AL48" s="71"/>
    </row>
    <row r="49" spans="1:37">
      <c r="A49" s="48"/>
      <c r="B49" s="211" t="s">
        <v>105</v>
      </c>
      <c r="C49" s="221">
        <f t="shared" ref="C49:AC49" si="12">C48</f>
        <v>0</v>
      </c>
      <c r="D49" s="50">
        <f t="shared" si="12"/>
        <v>0</v>
      </c>
      <c r="E49" s="50">
        <f t="shared" si="12"/>
        <v>0</v>
      </c>
      <c r="F49" s="50">
        <f t="shared" si="12"/>
        <v>0</v>
      </c>
      <c r="G49" s="50">
        <f t="shared" si="12"/>
        <v>0</v>
      </c>
      <c r="H49" s="222">
        <f t="shared" si="12"/>
        <v>0</v>
      </c>
      <c r="I49" s="222">
        <f t="shared" si="12"/>
        <v>0</v>
      </c>
      <c r="J49" s="221">
        <f t="shared" si="12"/>
        <v>0</v>
      </c>
      <c r="K49" s="50">
        <f t="shared" si="12"/>
        <v>0</v>
      </c>
      <c r="L49" s="50">
        <f t="shared" si="12"/>
        <v>0</v>
      </c>
      <c r="M49" s="50">
        <f t="shared" si="12"/>
        <v>0</v>
      </c>
      <c r="N49" s="50">
        <f t="shared" si="12"/>
        <v>0</v>
      </c>
      <c r="O49" s="222">
        <f t="shared" si="12"/>
        <v>0</v>
      </c>
      <c r="P49" s="222">
        <f t="shared" si="12"/>
        <v>0</v>
      </c>
      <c r="Q49" s="221">
        <f t="shared" si="12"/>
        <v>0</v>
      </c>
      <c r="R49" s="50">
        <f t="shared" si="12"/>
        <v>0</v>
      </c>
      <c r="S49" s="50">
        <f t="shared" si="12"/>
        <v>0</v>
      </c>
      <c r="T49" s="50">
        <f t="shared" si="12"/>
        <v>0</v>
      </c>
      <c r="U49" s="50">
        <f t="shared" si="12"/>
        <v>0</v>
      </c>
      <c r="V49" s="222">
        <f t="shared" si="12"/>
        <v>0</v>
      </c>
      <c r="W49" s="221">
        <f t="shared" si="12"/>
        <v>0</v>
      </c>
      <c r="X49" s="50">
        <f t="shared" si="12"/>
        <v>0</v>
      </c>
      <c r="Y49" s="50">
        <f t="shared" si="12"/>
        <v>0</v>
      </c>
      <c r="Z49" s="50">
        <f t="shared" si="12"/>
        <v>0</v>
      </c>
      <c r="AA49" s="50">
        <f t="shared" si="12"/>
        <v>0</v>
      </c>
      <c r="AB49" s="222">
        <f t="shared" si="12"/>
        <v>0</v>
      </c>
      <c r="AC49" s="222">
        <f t="shared" si="12"/>
        <v>0</v>
      </c>
      <c r="AD49" s="50" t="e">
        <f t="shared" si="3"/>
        <v>#DIV/0!</v>
      </c>
      <c r="AE49" s="222">
        <f>AE48</f>
        <v>0</v>
      </c>
      <c r="AF49" s="50" t="e">
        <f t="shared" si="5"/>
        <v>#DIV/0!</v>
      </c>
      <c r="AG49" s="50">
        <f t="shared" si="6"/>
        <v>0</v>
      </c>
      <c r="AH49" s="50">
        <f t="shared" si="6"/>
        <v>0</v>
      </c>
      <c r="AI49" s="50">
        <f t="shared" si="7"/>
        <v>0</v>
      </c>
      <c r="AJ49" s="50">
        <f t="shared" si="7"/>
        <v>0</v>
      </c>
      <c r="AK49" s="222" t="e">
        <f t="shared" si="8"/>
        <v>#DIV/0!</v>
      </c>
    </row>
    <row r="50" spans="1:37">
      <c r="A50" s="107">
        <v>38</v>
      </c>
      <c r="B50" s="282" t="s">
        <v>106</v>
      </c>
      <c r="C50" s="219">
        <v>0</v>
      </c>
      <c r="D50" s="115">
        <v>0</v>
      </c>
      <c r="E50" s="115">
        <v>0</v>
      </c>
      <c r="F50" s="115">
        <v>0</v>
      </c>
      <c r="G50" s="115">
        <v>0</v>
      </c>
      <c r="H50" s="220">
        <v>0</v>
      </c>
      <c r="I50" s="250">
        <f t="shared" ref="I50:I52" si="13">D50+F50+H50</f>
        <v>0</v>
      </c>
      <c r="J50" s="219">
        <v>0</v>
      </c>
      <c r="K50" s="115">
        <v>0</v>
      </c>
      <c r="L50" s="115">
        <v>0</v>
      </c>
      <c r="M50" s="115">
        <v>0</v>
      </c>
      <c r="N50" s="115">
        <v>0</v>
      </c>
      <c r="O50" s="220">
        <v>0</v>
      </c>
      <c r="P50" s="250">
        <f t="shared" ref="P50:P52" si="14">K50+M50+O50</f>
        <v>0</v>
      </c>
      <c r="Q50" s="241">
        <v>0</v>
      </c>
      <c r="R50" s="106">
        <v>0</v>
      </c>
      <c r="S50" s="106">
        <v>0</v>
      </c>
      <c r="T50" s="106">
        <v>0</v>
      </c>
      <c r="U50" s="106">
        <v>0</v>
      </c>
      <c r="V50" s="242">
        <v>0</v>
      </c>
      <c r="W50" s="235">
        <v>0</v>
      </c>
      <c r="X50" s="109">
        <v>0</v>
      </c>
      <c r="Y50" s="109">
        <v>0</v>
      </c>
      <c r="Z50" s="109">
        <v>0</v>
      </c>
      <c r="AA50" s="109">
        <v>0</v>
      </c>
      <c r="AB50" s="236">
        <v>0</v>
      </c>
      <c r="AC50" s="233">
        <f t="shared" ref="AC50:AC52" si="15">R50+T50+V50</f>
        <v>0</v>
      </c>
      <c r="AD50" s="7" t="e">
        <f t="shared" si="3"/>
        <v>#DIV/0!</v>
      </c>
      <c r="AE50" s="7">
        <f t="shared" ref="AE50:AE52" si="16">X50+Z50+AB50</f>
        <v>0</v>
      </c>
      <c r="AF50" s="7" t="e">
        <f t="shared" si="5"/>
        <v>#DIV/0!</v>
      </c>
      <c r="AG50" s="7">
        <f t="shared" si="6"/>
        <v>0</v>
      </c>
      <c r="AH50" s="7">
        <f t="shared" si="6"/>
        <v>0</v>
      </c>
      <c r="AI50" s="7">
        <f t="shared" si="7"/>
        <v>0</v>
      </c>
      <c r="AJ50" s="7">
        <f t="shared" si="7"/>
        <v>0</v>
      </c>
      <c r="AK50" s="234" t="e">
        <f t="shared" si="8"/>
        <v>#DIV/0!</v>
      </c>
    </row>
    <row r="51" spans="1:37">
      <c r="A51" s="107">
        <v>39</v>
      </c>
      <c r="B51" s="282" t="s">
        <v>107</v>
      </c>
      <c r="C51" s="219">
        <v>0</v>
      </c>
      <c r="D51" s="115">
        <v>0</v>
      </c>
      <c r="E51" s="115">
        <v>0</v>
      </c>
      <c r="F51" s="115">
        <v>0</v>
      </c>
      <c r="G51" s="115">
        <v>0</v>
      </c>
      <c r="H51" s="220">
        <v>0</v>
      </c>
      <c r="I51" s="250">
        <f t="shared" si="13"/>
        <v>0</v>
      </c>
      <c r="J51" s="219">
        <v>0</v>
      </c>
      <c r="K51" s="115">
        <v>0</v>
      </c>
      <c r="L51" s="115">
        <v>0</v>
      </c>
      <c r="M51" s="115">
        <v>0</v>
      </c>
      <c r="N51" s="115">
        <v>0</v>
      </c>
      <c r="O51" s="220">
        <v>0</v>
      </c>
      <c r="P51" s="250">
        <f t="shared" si="14"/>
        <v>0</v>
      </c>
      <c r="Q51" s="241">
        <v>0</v>
      </c>
      <c r="R51" s="106">
        <v>0</v>
      </c>
      <c r="S51" s="106">
        <v>0</v>
      </c>
      <c r="T51" s="106">
        <v>0</v>
      </c>
      <c r="U51" s="106">
        <v>0</v>
      </c>
      <c r="V51" s="242">
        <v>0</v>
      </c>
      <c r="W51" s="235">
        <v>0</v>
      </c>
      <c r="X51" s="109">
        <v>0</v>
      </c>
      <c r="Y51" s="109">
        <v>0</v>
      </c>
      <c r="Z51" s="109">
        <v>0</v>
      </c>
      <c r="AA51" s="109">
        <v>0</v>
      </c>
      <c r="AB51" s="236">
        <v>0</v>
      </c>
      <c r="AC51" s="233">
        <f t="shared" si="15"/>
        <v>0</v>
      </c>
      <c r="AD51" s="7" t="e">
        <f t="shared" si="3"/>
        <v>#DIV/0!</v>
      </c>
      <c r="AE51" s="7">
        <f t="shared" si="16"/>
        <v>0</v>
      </c>
      <c r="AF51" s="7" t="e">
        <f t="shared" si="5"/>
        <v>#DIV/0!</v>
      </c>
      <c r="AG51" s="7">
        <f t="shared" si="6"/>
        <v>0</v>
      </c>
      <c r="AH51" s="7">
        <f t="shared" si="6"/>
        <v>0</v>
      </c>
      <c r="AI51" s="7">
        <f t="shared" si="7"/>
        <v>0</v>
      </c>
      <c r="AJ51" s="7">
        <f t="shared" si="7"/>
        <v>0</v>
      </c>
      <c r="AK51" s="234" t="e">
        <f t="shared" si="8"/>
        <v>#DIV/0!</v>
      </c>
    </row>
    <row r="52" spans="1:37">
      <c r="A52" s="107">
        <v>40</v>
      </c>
      <c r="B52" s="282" t="s">
        <v>108</v>
      </c>
      <c r="C52" s="219">
        <v>0</v>
      </c>
      <c r="D52" s="115">
        <v>0</v>
      </c>
      <c r="E52" s="115">
        <v>0</v>
      </c>
      <c r="F52" s="115">
        <v>0</v>
      </c>
      <c r="G52" s="115">
        <v>0</v>
      </c>
      <c r="H52" s="220">
        <v>0</v>
      </c>
      <c r="I52" s="250">
        <f t="shared" si="13"/>
        <v>0</v>
      </c>
      <c r="J52" s="219">
        <v>0</v>
      </c>
      <c r="K52" s="115">
        <v>0</v>
      </c>
      <c r="L52" s="115">
        <v>0</v>
      </c>
      <c r="M52" s="115">
        <v>0</v>
      </c>
      <c r="N52" s="115">
        <v>0</v>
      </c>
      <c r="O52" s="220">
        <v>0</v>
      </c>
      <c r="P52" s="250">
        <f t="shared" si="14"/>
        <v>0</v>
      </c>
      <c r="Q52" s="241">
        <v>0</v>
      </c>
      <c r="R52" s="106">
        <v>0</v>
      </c>
      <c r="S52" s="106">
        <v>0</v>
      </c>
      <c r="T52" s="106">
        <v>0</v>
      </c>
      <c r="U52" s="106">
        <v>0</v>
      </c>
      <c r="V52" s="242">
        <v>0</v>
      </c>
      <c r="W52" s="235">
        <v>0</v>
      </c>
      <c r="X52" s="109">
        <v>0</v>
      </c>
      <c r="Y52" s="109">
        <v>0</v>
      </c>
      <c r="Z52" s="109">
        <v>0</v>
      </c>
      <c r="AA52" s="109">
        <v>0</v>
      </c>
      <c r="AB52" s="236">
        <v>0</v>
      </c>
      <c r="AC52" s="233">
        <f t="shared" si="15"/>
        <v>0</v>
      </c>
      <c r="AD52" s="7" t="e">
        <f t="shared" si="3"/>
        <v>#DIV/0!</v>
      </c>
      <c r="AE52" s="7">
        <f t="shared" si="16"/>
        <v>0</v>
      </c>
      <c r="AF52" s="7" t="e">
        <f t="shared" si="5"/>
        <v>#DIV/0!</v>
      </c>
      <c r="AG52" s="7">
        <f t="shared" si="6"/>
        <v>0</v>
      </c>
      <c r="AH52" s="7">
        <f t="shared" si="6"/>
        <v>0</v>
      </c>
      <c r="AI52" s="7">
        <f t="shared" si="7"/>
        <v>0</v>
      </c>
      <c r="AJ52" s="7">
        <f t="shared" si="7"/>
        <v>0</v>
      </c>
      <c r="AK52" s="234" t="e">
        <f t="shared" si="8"/>
        <v>#DIV/0!</v>
      </c>
    </row>
    <row r="53" spans="1:37">
      <c r="A53" s="48"/>
      <c r="B53" s="211" t="s">
        <v>109</v>
      </c>
      <c r="C53" s="221">
        <f t="shared" ref="C53:AC53" si="17">SUM(C50:C52)</f>
        <v>0</v>
      </c>
      <c r="D53" s="50">
        <f t="shared" si="17"/>
        <v>0</v>
      </c>
      <c r="E53" s="50">
        <f t="shared" si="17"/>
        <v>0</v>
      </c>
      <c r="F53" s="50">
        <f t="shared" si="17"/>
        <v>0</v>
      </c>
      <c r="G53" s="50">
        <f t="shared" si="17"/>
        <v>0</v>
      </c>
      <c r="H53" s="222">
        <f t="shared" si="17"/>
        <v>0</v>
      </c>
      <c r="I53" s="222">
        <f t="shared" si="17"/>
        <v>0</v>
      </c>
      <c r="J53" s="221">
        <f t="shared" si="17"/>
        <v>0</v>
      </c>
      <c r="K53" s="50">
        <f t="shared" si="17"/>
        <v>0</v>
      </c>
      <c r="L53" s="50">
        <f t="shared" si="17"/>
        <v>0</v>
      </c>
      <c r="M53" s="50">
        <f t="shared" si="17"/>
        <v>0</v>
      </c>
      <c r="N53" s="50">
        <f t="shared" si="17"/>
        <v>0</v>
      </c>
      <c r="O53" s="222">
        <f t="shared" si="17"/>
        <v>0</v>
      </c>
      <c r="P53" s="222">
        <f t="shared" si="17"/>
        <v>0</v>
      </c>
      <c r="Q53" s="221">
        <f t="shared" si="17"/>
        <v>0</v>
      </c>
      <c r="R53" s="50">
        <f t="shared" si="17"/>
        <v>0</v>
      </c>
      <c r="S53" s="50">
        <f t="shared" si="17"/>
        <v>0</v>
      </c>
      <c r="T53" s="50">
        <f t="shared" si="17"/>
        <v>0</v>
      </c>
      <c r="U53" s="50">
        <f t="shared" si="17"/>
        <v>0</v>
      </c>
      <c r="V53" s="222">
        <f t="shared" si="17"/>
        <v>0</v>
      </c>
      <c r="W53" s="221">
        <f t="shared" si="17"/>
        <v>0</v>
      </c>
      <c r="X53" s="50">
        <f t="shared" si="17"/>
        <v>0</v>
      </c>
      <c r="Y53" s="50">
        <f t="shared" si="17"/>
        <v>0</v>
      </c>
      <c r="Z53" s="50">
        <f t="shared" si="17"/>
        <v>0</v>
      </c>
      <c r="AA53" s="50">
        <f t="shared" si="17"/>
        <v>0</v>
      </c>
      <c r="AB53" s="222">
        <f t="shared" si="17"/>
        <v>0</v>
      </c>
      <c r="AC53" s="222">
        <f t="shared" si="17"/>
        <v>0</v>
      </c>
      <c r="AD53" s="50" t="e">
        <f t="shared" si="3"/>
        <v>#DIV/0!</v>
      </c>
      <c r="AE53" s="222">
        <f>SUM(AE50:AE52)</f>
        <v>0</v>
      </c>
      <c r="AF53" s="50" t="e">
        <f t="shared" si="5"/>
        <v>#DIV/0!</v>
      </c>
      <c r="AG53" s="50">
        <f t="shared" si="6"/>
        <v>0</v>
      </c>
      <c r="AH53" s="50">
        <f t="shared" si="6"/>
        <v>0</v>
      </c>
      <c r="AI53" s="50">
        <f t="shared" si="7"/>
        <v>0</v>
      </c>
      <c r="AJ53" s="50">
        <f t="shared" si="7"/>
        <v>0</v>
      </c>
      <c r="AK53" s="222" t="e">
        <f t="shared" si="8"/>
        <v>#DIV/0!</v>
      </c>
    </row>
    <row r="54" spans="1:37">
      <c r="A54" s="5">
        <v>41</v>
      </c>
      <c r="B54" s="281" t="s">
        <v>110</v>
      </c>
      <c r="C54" s="223">
        <v>0</v>
      </c>
      <c r="D54" s="121">
        <v>0</v>
      </c>
      <c r="E54" s="121">
        <v>0</v>
      </c>
      <c r="F54" s="121">
        <v>0</v>
      </c>
      <c r="G54" s="121">
        <v>0</v>
      </c>
      <c r="H54" s="224">
        <v>0</v>
      </c>
      <c r="I54" s="250">
        <f t="shared" si="0"/>
        <v>0</v>
      </c>
      <c r="J54" s="223">
        <v>0</v>
      </c>
      <c r="K54" s="121">
        <v>0</v>
      </c>
      <c r="L54" s="121">
        <v>0</v>
      </c>
      <c r="M54" s="121">
        <v>0</v>
      </c>
      <c r="N54" s="121">
        <v>0</v>
      </c>
      <c r="O54" s="224">
        <v>0</v>
      </c>
      <c r="P54" s="250">
        <f t="shared" si="1"/>
        <v>0</v>
      </c>
      <c r="Q54" s="239">
        <v>0</v>
      </c>
      <c r="R54" s="52">
        <v>0</v>
      </c>
      <c r="S54" s="52">
        <v>0</v>
      </c>
      <c r="T54" s="52">
        <v>0</v>
      </c>
      <c r="U54" s="52">
        <v>0</v>
      </c>
      <c r="V54" s="240">
        <v>0</v>
      </c>
      <c r="W54" s="243">
        <v>0</v>
      </c>
      <c r="X54" s="55">
        <v>0</v>
      </c>
      <c r="Y54" s="55">
        <v>0</v>
      </c>
      <c r="Z54" s="55">
        <v>0</v>
      </c>
      <c r="AA54" s="55">
        <v>0</v>
      </c>
      <c r="AB54" s="244">
        <v>0</v>
      </c>
      <c r="AC54" s="233">
        <f t="shared" si="2"/>
        <v>0</v>
      </c>
      <c r="AD54" s="7" t="e">
        <f t="shared" si="3"/>
        <v>#DIV/0!</v>
      </c>
      <c r="AE54" s="7">
        <f t="shared" si="4"/>
        <v>0</v>
      </c>
      <c r="AF54" s="7" t="e">
        <f t="shared" si="5"/>
        <v>#DIV/0!</v>
      </c>
      <c r="AG54" s="7">
        <f t="shared" si="6"/>
        <v>0</v>
      </c>
      <c r="AH54" s="7">
        <f t="shared" si="6"/>
        <v>0</v>
      </c>
      <c r="AI54" s="7">
        <f t="shared" si="7"/>
        <v>0</v>
      </c>
      <c r="AJ54" s="7">
        <f t="shared" si="7"/>
        <v>0</v>
      </c>
      <c r="AK54" s="234" t="e">
        <f t="shared" si="8"/>
        <v>#DIV/0!</v>
      </c>
    </row>
    <row r="55" spans="1:37">
      <c r="A55" s="5">
        <v>42</v>
      </c>
      <c r="B55" s="281" t="s">
        <v>111</v>
      </c>
      <c r="C55" s="223">
        <v>12646</v>
      </c>
      <c r="D55" s="121">
        <v>11582</v>
      </c>
      <c r="E55" s="121">
        <v>80</v>
      </c>
      <c r="F55" s="121">
        <v>18</v>
      </c>
      <c r="G55" s="121">
        <v>274</v>
      </c>
      <c r="H55" s="224">
        <v>60</v>
      </c>
      <c r="I55" s="250">
        <f t="shared" si="0"/>
        <v>11660</v>
      </c>
      <c r="J55" s="223">
        <v>1153</v>
      </c>
      <c r="K55" s="121">
        <v>1082</v>
      </c>
      <c r="L55" s="121">
        <v>20</v>
      </c>
      <c r="M55" s="121">
        <v>2</v>
      </c>
      <c r="N55" s="121">
        <v>26</v>
      </c>
      <c r="O55" s="224">
        <v>6</v>
      </c>
      <c r="P55" s="250">
        <f t="shared" si="1"/>
        <v>1090</v>
      </c>
      <c r="Q55" s="239">
        <v>6740</v>
      </c>
      <c r="R55" s="52">
        <v>7588.73</v>
      </c>
      <c r="S55" s="52">
        <v>33</v>
      </c>
      <c r="T55" s="52">
        <v>2.5499999999999998</v>
      </c>
      <c r="U55" s="52">
        <v>54</v>
      </c>
      <c r="V55" s="240">
        <v>11.35</v>
      </c>
      <c r="W55" s="243">
        <v>513</v>
      </c>
      <c r="X55" s="55">
        <v>614</v>
      </c>
      <c r="Y55" s="55">
        <v>5</v>
      </c>
      <c r="Z55" s="55">
        <v>0.5</v>
      </c>
      <c r="AA55" s="55">
        <v>10</v>
      </c>
      <c r="AB55" s="244">
        <v>2.97</v>
      </c>
      <c r="AC55" s="233">
        <f t="shared" si="2"/>
        <v>7602.63</v>
      </c>
      <c r="AD55" s="7">
        <f t="shared" si="3"/>
        <v>65.202658662092631</v>
      </c>
      <c r="AE55" s="7">
        <f t="shared" si="4"/>
        <v>617.47</v>
      </c>
      <c r="AF55" s="7">
        <f t="shared" si="5"/>
        <v>56.648623853211014</v>
      </c>
      <c r="AG55" s="7">
        <f t="shared" si="6"/>
        <v>14199</v>
      </c>
      <c r="AH55" s="7">
        <f t="shared" si="6"/>
        <v>12750</v>
      </c>
      <c r="AI55" s="7">
        <f t="shared" si="7"/>
        <v>7355</v>
      </c>
      <c r="AJ55" s="7">
        <f t="shared" si="7"/>
        <v>8220.1</v>
      </c>
      <c r="AK55" s="234">
        <f t="shared" si="8"/>
        <v>64.471372549019605</v>
      </c>
    </row>
    <row r="56" spans="1:37">
      <c r="A56" s="23" t="s">
        <v>112</v>
      </c>
      <c r="B56" s="211" t="s">
        <v>113</v>
      </c>
      <c r="C56" s="225">
        <f t="shared" ref="C56:AE56" si="18">C54+C55</f>
        <v>12646</v>
      </c>
      <c r="D56" s="105">
        <f t="shared" si="18"/>
        <v>11582</v>
      </c>
      <c r="E56" s="105">
        <f t="shared" si="18"/>
        <v>80</v>
      </c>
      <c r="F56" s="105">
        <f t="shared" si="18"/>
        <v>18</v>
      </c>
      <c r="G56" s="105">
        <f t="shared" si="18"/>
        <v>274</v>
      </c>
      <c r="H56" s="226">
        <f t="shared" si="18"/>
        <v>60</v>
      </c>
      <c r="I56" s="226">
        <f t="shared" si="18"/>
        <v>11660</v>
      </c>
      <c r="J56" s="225">
        <f t="shared" si="18"/>
        <v>1153</v>
      </c>
      <c r="K56" s="105">
        <f t="shared" si="18"/>
        <v>1082</v>
      </c>
      <c r="L56" s="105">
        <f t="shared" si="18"/>
        <v>20</v>
      </c>
      <c r="M56" s="105">
        <f t="shared" si="18"/>
        <v>2</v>
      </c>
      <c r="N56" s="105">
        <f t="shared" si="18"/>
        <v>26</v>
      </c>
      <c r="O56" s="226">
        <f t="shared" si="18"/>
        <v>6</v>
      </c>
      <c r="P56" s="226">
        <f t="shared" si="18"/>
        <v>1090</v>
      </c>
      <c r="Q56" s="225">
        <f t="shared" si="18"/>
        <v>6740</v>
      </c>
      <c r="R56" s="105">
        <f t="shared" si="18"/>
        <v>7588.73</v>
      </c>
      <c r="S56" s="105">
        <f t="shared" si="18"/>
        <v>33</v>
      </c>
      <c r="T56" s="105">
        <f t="shared" si="18"/>
        <v>2.5499999999999998</v>
      </c>
      <c r="U56" s="105">
        <f t="shared" si="18"/>
        <v>54</v>
      </c>
      <c r="V56" s="226">
        <f t="shared" si="18"/>
        <v>11.35</v>
      </c>
      <c r="W56" s="225">
        <f t="shared" si="18"/>
        <v>513</v>
      </c>
      <c r="X56" s="105">
        <f t="shared" si="18"/>
        <v>614</v>
      </c>
      <c r="Y56" s="105">
        <f t="shared" si="18"/>
        <v>5</v>
      </c>
      <c r="Z56" s="105">
        <f t="shared" si="18"/>
        <v>0.5</v>
      </c>
      <c r="AA56" s="105">
        <f t="shared" si="18"/>
        <v>10</v>
      </c>
      <c r="AB56" s="226">
        <f t="shared" si="18"/>
        <v>2.97</v>
      </c>
      <c r="AC56" s="226">
        <f t="shared" si="18"/>
        <v>7602.63</v>
      </c>
      <c r="AD56" s="105">
        <f t="shared" si="3"/>
        <v>65.202658662092631</v>
      </c>
      <c r="AE56" s="226">
        <f t="shared" si="18"/>
        <v>617.47</v>
      </c>
      <c r="AF56" s="105">
        <f t="shared" si="5"/>
        <v>56.648623853211014</v>
      </c>
      <c r="AG56" s="105">
        <f t="shared" si="6"/>
        <v>14199</v>
      </c>
      <c r="AH56" s="105">
        <f t="shared" si="6"/>
        <v>12750</v>
      </c>
      <c r="AI56" s="105">
        <f t="shared" si="7"/>
        <v>7355</v>
      </c>
      <c r="AJ56" s="105">
        <f t="shared" si="7"/>
        <v>8220.1</v>
      </c>
      <c r="AK56" s="226">
        <f t="shared" si="8"/>
        <v>64.471372549019605</v>
      </c>
    </row>
    <row r="57" spans="1:37">
      <c r="A57" s="5">
        <v>43</v>
      </c>
      <c r="B57" s="281" t="s">
        <v>114</v>
      </c>
      <c r="C57" s="223">
        <v>86055</v>
      </c>
      <c r="D57" s="121">
        <v>70398</v>
      </c>
      <c r="E57" s="121">
        <v>400</v>
      </c>
      <c r="F57" s="121">
        <v>90</v>
      </c>
      <c r="G57" s="121">
        <v>1645</v>
      </c>
      <c r="H57" s="224">
        <v>362</v>
      </c>
      <c r="I57" s="250">
        <f t="shared" si="0"/>
        <v>70850</v>
      </c>
      <c r="J57" s="223">
        <v>7946</v>
      </c>
      <c r="K57" s="126">
        <v>6106</v>
      </c>
      <c r="L57" s="126">
        <v>100</v>
      </c>
      <c r="M57" s="126">
        <v>10</v>
      </c>
      <c r="N57" s="126">
        <v>155</v>
      </c>
      <c r="O57" s="232">
        <v>34</v>
      </c>
      <c r="P57" s="250">
        <f t="shared" si="1"/>
        <v>6150</v>
      </c>
      <c r="Q57" s="243">
        <v>77574</v>
      </c>
      <c r="R57" s="55">
        <v>67482.23</v>
      </c>
      <c r="S57" s="55">
        <v>0</v>
      </c>
      <c r="T57" s="55">
        <v>0</v>
      </c>
      <c r="U57" s="55">
        <v>0</v>
      </c>
      <c r="V57" s="244">
        <v>0</v>
      </c>
      <c r="W57" s="243">
        <v>0</v>
      </c>
      <c r="X57" s="55">
        <v>0</v>
      </c>
      <c r="Y57" s="55">
        <v>0</v>
      </c>
      <c r="Z57" s="55">
        <v>0</v>
      </c>
      <c r="AA57" s="55">
        <v>0</v>
      </c>
      <c r="AB57" s="244">
        <v>0</v>
      </c>
      <c r="AC57" s="233">
        <f t="shared" si="2"/>
        <v>67482.23</v>
      </c>
      <c r="AD57" s="55">
        <f t="shared" si="3"/>
        <v>95.246619618913186</v>
      </c>
      <c r="AE57" s="7">
        <f t="shared" si="4"/>
        <v>0</v>
      </c>
      <c r="AF57" s="55">
        <f t="shared" si="5"/>
        <v>0</v>
      </c>
      <c r="AG57" s="55">
        <f t="shared" si="6"/>
        <v>96301</v>
      </c>
      <c r="AH57" s="55">
        <f t="shared" si="6"/>
        <v>77000</v>
      </c>
      <c r="AI57" s="55">
        <f t="shared" si="7"/>
        <v>77574</v>
      </c>
      <c r="AJ57" s="55">
        <f t="shared" si="7"/>
        <v>67482.23</v>
      </c>
      <c r="AK57" s="244">
        <f t="shared" si="8"/>
        <v>87.639259740259732</v>
      </c>
    </row>
    <row r="58" spans="1:37">
      <c r="A58" s="23" t="s">
        <v>115</v>
      </c>
      <c r="B58" s="211" t="s">
        <v>116</v>
      </c>
      <c r="C58" s="221">
        <f t="shared" ref="C58:AE58" si="19">C57</f>
        <v>86055</v>
      </c>
      <c r="D58" s="50">
        <f t="shared" si="19"/>
        <v>70398</v>
      </c>
      <c r="E58" s="50">
        <f t="shared" si="19"/>
        <v>400</v>
      </c>
      <c r="F58" s="50">
        <f t="shared" si="19"/>
        <v>90</v>
      </c>
      <c r="G58" s="50">
        <f t="shared" si="19"/>
        <v>1645</v>
      </c>
      <c r="H58" s="222">
        <f t="shared" si="19"/>
        <v>362</v>
      </c>
      <c r="I58" s="222">
        <f t="shared" si="19"/>
        <v>70850</v>
      </c>
      <c r="J58" s="221">
        <f t="shared" si="19"/>
        <v>7946</v>
      </c>
      <c r="K58" s="50">
        <f t="shared" si="19"/>
        <v>6106</v>
      </c>
      <c r="L58" s="50">
        <f t="shared" si="19"/>
        <v>100</v>
      </c>
      <c r="M58" s="50">
        <f t="shared" si="19"/>
        <v>10</v>
      </c>
      <c r="N58" s="50">
        <f t="shared" si="19"/>
        <v>155</v>
      </c>
      <c r="O58" s="222">
        <f t="shared" si="19"/>
        <v>34</v>
      </c>
      <c r="P58" s="222">
        <f t="shared" si="19"/>
        <v>6150</v>
      </c>
      <c r="Q58" s="221">
        <f t="shared" si="19"/>
        <v>77574</v>
      </c>
      <c r="R58" s="50">
        <f t="shared" si="19"/>
        <v>67482.23</v>
      </c>
      <c r="S58" s="50">
        <f t="shared" si="19"/>
        <v>0</v>
      </c>
      <c r="T58" s="50">
        <f t="shared" si="19"/>
        <v>0</v>
      </c>
      <c r="U58" s="50">
        <f t="shared" si="19"/>
        <v>0</v>
      </c>
      <c r="V58" s="222">
        <f t="shared" si="19"/>
        <v>0</v>
      </c>
      <c r="W58" s="221">
        <f t="shared" si="19"/>
        <v>0</v>
      </c>
      <c r="X58" s="50">
        <f t="shared" si="19"/>
        <v>0</v>
      </c>
      <c r="Y58" s="50">
        <f t="shared" si="19"/>
        <v>0</v>
      </c>
      <c r="Z58" s="50">
        <f t="shared" si="19"/>
        <v>0</v>
      </c>
      <c r="AA58" s="50">
        <f t="shared" si="19"/>
        <v>0</v>
      </c>
      <c r="AB58" s="222">
        <f t="shared" si="19"/>
        <v>0</v>
      </c>
      <c r="AC58" s="222">
        <f t="shared" si="19"/>
        <v>67482.23</v>
      </c>
      <c r="AD58" s="50">
        <f t="shared" si="3"/>
        <v>95.246619618913186</v>
      </c>
      <c r="AE58" s="222">
        <f t="shared" si="19"/>
        <v>0</v>
      </c>
      <c r="AF58" s="50">
        <f t="shared" si="5"/>
        <v>0</v>
      </c>
      <c r="AG58" s="50">
        <f t="shared" si="6"/>
        <v>96301</v>
      </c>
      <c r="AH58" s="50">
        <f t="shared" si="6"/>
        <v>77000</v>
      </c>
      <c r="AI58" s="50">
        <f t="shared" si="7"/>
        <v>77574</v>
      </c>
      <c r="AJ58" s="50">
        <f t="shared" si="7"/>
        <v>67482.23</v>
      </c>
      <c r="AK58" s="222">
        <f t="shared" si="8"/>
        <v>87.639259740259732</v>
      </c>
    </row>
    <row r="59" spans="1:37">
      <c r="A59" s="25" t="s">
        <v>117</v>
      </c>
      <c r="B59" s="215" t="s">
        <v>118</v>
      </c>
      <c r="C59" s="227">
        <f t="shared" ref="C59:AC59" si="20">C67</f>
        <v>0</v>
      </c>
      <c r="D59" s="227">
        <f t="shared" si="20"/>
        <v>0</v>
      </c>
      <c r="E59" s="227">
        <f t="shared" si="20"/>
        <v>0</v>
      </c>
      <c r="F59" s="227">
        <f t="shared" si="20"/>
        <v>0</v>
      </c>
      <c r="G59" s="227">
        <f t="shared" si="20"/>
        <v>0</v>
      </c>
      <c r="H59" s="227">
        <f t="shared" si="20"/>
        <v>0</v>
      </c>
      <c r="I59" s="227">
        <f t="shared" si="20"/>
        <v>0</v>
      </c>
      <c r="J59" s="227">
        <f t="shared" si="20"/>
        <v>0</v>
      </c>
      <c r="K59" s="227">
        <f t="shared" si="20"/>
        <v>0</v>
      </c>
      <c r="L59" s="227">
        <f t="shared" si="20"/>
        <v>0</v>
      </c>
      <c r="M59" s="227">
        <f t="shared" si="20"/>
        <v>0</v>
      </c>
      <c r="N59" s="227">
        <f t="shared" si="20"/>
        <v>0</v>
      </c>
      <c r="O59" s="227">
        <f t="shared" si="20"/>
        <v>0</v>
      </c>
      <c r="P59" s="227">
        <f t="shared" si="20"/>
        <v>0</v>
      </c>
      <c r="Q59" s="227">
        <f t="shared" si="20"/>
        <v>0</v>
      </c>
      <c r="R59" s="227">
        <f t="shared" si="20"/>
        <v>0</v>
      </c>
      <c r="S59" s="227">
        <f t="shared" si="20"/>
        <v>0</v>
      </c>
      <c r="T59" s="227">
        <f t="shared" si="20"/>
        <v>0</v>
      </c>
      <c r="U59" s="227">
        <f t="shared" si="20"/>
        <v>0</v>
      </c>
      <c r="V59" s="227">
        <f t="shared" si="20"/>
        <v>0</v>
      </c>
      <c r="W59" s="227">
        <f t="shared" si="20"/>
        <v>0</v>
      </c>
      <c r="X59" s="227">
        <f t="shared" si="20"/>
        <v>0</v>
      </c>
      <c r="Y59" s="227">
        <f t="shared" si="20"/>
        <v>0</v>
      </c>
      <c r="Z59" s="227">
        <f t="shared" si="20"/>
        <v>0</v>
      </c>
      <c r="AA59" s="227">
        <f t="shared" si="20"/>
        <v>0</v>
      </c>
      <c r="AB59" s="227">
        <f t="shared" si="20"/>
        <v>0</v>
      </c>
      <c r="AC59" s="227">
        <f t="shared" si="20"/>
        <v>0</v>
      </c>
      <c r="AD59" s="117" t="e">
        <f t="shared" si="3"/>
        <v>#DIV/0!</v>
      </c>
      <c r="AE59" s="7">
        <f t="shared" si="4"/>
        <v>0</v>
      </c>
      <c r="AF59" s="117" t="e">
        <f t="shared" si="5"/>
        <v>#DIV/0!</v>
      </c>
      <c r="AG59" s="117">
        <f t="shared" si="6"/>
        <v>0</v>
      </c>
      <c r="AH59" s="117">
        <f t="shared" si="6"/>
        <v>0</v>
      </c>
      <c r="AI59" s="117">
        <f t="shared" si="7"/>
        <v>0</v>
      </c>
      <c r="AJ59" s="117">
        <f t="shared" si="7"/>
        <v>0</v>
      </c>
      <c r="AK59" s="228" t="e">
        <f t="shared" si="8"/>
        <v>#DIV/0!</v>
      </c>
    </row>
    <row r="60" spans="1:37">
      <c r="A60" s="23" t="s">
        <v>119</v>
      </c>
      <c r="B60" s="211" t="s">
        <v>120</v>
      </c>
      <c r="C60" s="221">
        <f t="shared" ref="C60:AE60" si="21">C59</f>
        <v>0</v>
      </c>
      <c r="D60" s="50">
        <f t="shared" si="21"/>
        <v>0</v>
      </c>
      <c r="E60" s="50">
        <f t="shared" si="21"/>
        <v>0</v>
      </c>
      <c r="F60" s="50">
        <f t="shared" si="21"/>
        <v>0</v>
      </c>
      <c r="G60" s="50">
        <f t="shared" si="21"/>
        <v>0</v>
      </c>
      <c r="H60" s="222">
        <f t="shared" si="21"/>
        <v>0</v>
      </c>
      <c r="I60" s="222">
        <f t="shared" si="21"/>
        <v>0</v>
      </c>
      <c r="J60" s="221">
        <f t="shared" si="21"/>
        <v>0</v>
      </c>
      <c r="K60" s="50">
        <f t="shared" si="21"/>
        <v>0</v>
      </c>
      <c r="L60" s="50">
        <f t="shared" si="21"/>
        <v>0</v>
      </c>
      <c r="M60" s="50">
        <f t="shared" si="21"/>
        <v>0</v>
      </c>
      <c r="N60" s="50">
        <f t="shared" si="21"/>
        <v>0</v>
      </c>
      <c r="O60" s="222">
        <f t="shared" si="21"/>
        <v>0</v>
      </c>
      <c r="P60" s="222">
        <f t="shared" si="21"/>
        <v>0</v>
      </c>
      <c r="Q60" s="221">
        <f t="shared" si="21"/>
        <v>0</v>
      </c>
      <c r="R60" s="50">
        <f t="shared" si="21"/>
        <v>0</v>
      </c>
      <c r="S60" s="50">
        <f t="shared" si="21"/>
        <v>0</v>
      </c>
      <c r="T60" s="50">
        <f t="shared" si="21"/>
        <v>0</v>
      </c>
      <c r="U60" s="50">
        <f t="shared" si="21"/>
        <v>0</v>
      </c>
      <c r="V60" s="222">
        <f t="shared" si="21"/>
        <v>0</v>
      </c>
      <c r="W60" s="221">
        <f t="shared" si="21"/>
        <v>0</v>
      </c>
      <c r="X60" s="50">
        <f t="shared" si="21"/>
        <v>0</v>
      </c>
      <c r="Y60" s="50">
        <f t="shared" si="21"/>
        <v>0</v>
      </c>
      <c r="Z60" s="50">
        <f t="shared" si="21"/>
        <v>0</v>
      </c>
      <c r="AA60" s="50">
        <f t="shared" si="21"/>
        <v>0</v>
      </c>
      <c r="AB60" s="222">
        <f t="shared" si="21"/>
        <v>0</v>
      </c>
      <c r="AC60" s="222">
        <f t="shared" si="21"/>
        <v>0</v>
      </c>
      <c r="AD60" s="50" t="e">
        <f t="shared" si="3"/>
        <v>#DIV/0!</v>
      </c>
      <c r="AE60" s="222">
        <f t="shared" si="21"/>
        <v>0</v>
      </c>
      <c r="AF60" s="50" t="e">
        <f t="shared" si="5"/>
        <v>#DIV/0!</v>
      </c>
      <c r="AG60" s="50">
        <f t="shared" si="6"/>
        <v>0</v>
      </c>
      <c r="AH60" s="50">
        <f t="shared" si="6"/>
        <v>0</v>
      </c>
      <c r="AI60" s="50">
        <f t="shared" si="7"/>
        <v>0</v>
      </c>
      <c r="AJ60" s="50">
        <f t="shared" si="7"/>
        <v>0</v>
      </c>
      <c r="AK60" s="222" t="e">
        <f t="shared" si="8"/>
        <v>#DIV/0!</v>
      </c>
    </row>
    <row r="61" spans="1:37">
      <c r="A61" s="49"/>
      <c r="B61" s="216" t="s">
        <v>121</v>
      </c>
      <c r="C61" s="229">
        <f>C21+C38+C47+C49+C53+C56+C58+C60</f>
        <v>137998</v>
      </c>
      <c r="D61" s="230">
        <f t="shared" ref="D61:AE61" si="22">D21+D38+D47+D49+D53+D56+D58+D60</f>
        <v>122714.70000000001</v>
      </c>
      <c r="E61" s="230">
        <f t="shared" si="22"/>
        <v>816</v>
      </c>
      <c r="F61" s="230">
        <f t="shared" si="22"/>
        <v>183.29999999999998</v>
      </c>
      <c r="G61" s="230">
        <f t="shared" si="22"/>
        <v>2736</v>
      </c>
      <c r="H61" s="231">
        <f t="shared" si="22"/>
        <v>602</v>
      </c>
      <c r="I61" s="231">
        <f t="shared" si="22"/>
        <v>123500</v>
      </c>
      <c r="J61" s="229">
        <f t="shared" si="22"/>
        <v>12669</v>
      </c>
      <c r="K61" s="230">
        <f t="shared" si="22"/>
        <v>11418.7</v>
      </c>
      <c r="L61" s="230">
        <f t="shared" si="22"/>
        <v>217</v>
      </c>
      <c r="M61" s="230">
        <f t="shared" si="22"/>
        <v>23.3</v>
      </c>
      <c r="N61" s="230">
        <f t="shared" si="22"/>
        <v>264</v>
      </c>
      <c r="O61" s="231">
        <f t="shared" si="22"/>
        <v>58</v>
      </c>
      <c r="P61" s="231">
        <f t="shared" si="22"/>
        <v>11500</v>
      </c>
      <c r="Q61" s="229">
        <f t="shared" si="22"/>
        <v>102866</v>
      </c>
      <c r="R61" s="230">
        <f t="shared" si="22"/>
        <v>93014.01999999999</v>
      </c>
      <c r="S61" s="230">
        <f t="shared" si="22"/>
        <v>38</v>
      </c>
      <c r="T61" s="230">
        <f t="shared" si="22"/>
        <v>8.379999999999999</v>
      </c>
      <c r="U61" s="230">
        <f t="shared" si="22"/>
        <v>244</v>
      </c>
      <c r="V61" s="231">
        <f t="shared" si="22"/>
        <v>152.82999999999998</v>
      </c>
      <c r="W61" s="229">
        <f t="shared" si="22"/>
        <v>6485</v>
      </c>
      <c r="X61" s="230">
        <f t="shared" si="22"/>
        <v>6397.64</v>
      </c>
      <c r="Y61" s="230">
        <f t="shared" si="22"/>
        <v>5</v>
      </c>
      <c r="Z61" s="230">
        <f t="shared" si="22"/>
        <v>0.5</v>
      </c>
      <c r="AA61" s="230">
        <f t="shared" si="22"/>
        <v>61</v>
      </c>
      <c r="AB61" s="231">
        <f t="shared" si="22"/>
        <v>54.19</v>
      </c>
      <c r="AC61" s="231">
        <f t="shared" si="22"/>
        <v>93175.23</v>
      </c>
      <c r="AD61" s="230">
        <f t="shared" si="3"/>
        <v>75.445530364372459</v>
      </c>
      <c r="AE61" s="231">
        <f t="shared" si="22"/>
        <v>4785.3033333333333</v>
      </c>
      <c r="AF61" s="230">
        <f t="shared" si="5"/>
        <v>56.107217391304346</v>
      </c>
      <c r="AG61" s="230">
        <f t="shared" si="6"/>
        <v>154700</v>
      </c>
      <c r="AH61" s="230">
        <f t="shared" si="6"/>
        <v>135000</v>
      </c>
      <c r="AI61" s="230">
        <f t="shared" si="7"/>
        <v>109699</v>
      </c>
      <c r="AJ61" s="230">
        <f t="shared" si="7"/>
        <v>99627.56</v>
      </c>
      <c r="AK61" s="231">
        <f t="shared" si="8"/>
        <v>73.798192592592599</v>
      </c>
    </row>
    <row r="62" spans="1:37">
      <c r="A62" s="11"/>
      <c r="B62" s="11"/>
      <c r="C62" s="12"/>
      <c r="D62" s="12"/>
      <c r="E62" s="12"/>
      <c r="F62" s="12"/>
      <c r="G62" s="12"/>
      <c r="H62" s="12"/>
      <c r="I62" s="12"/>
      <c r="J62" s="12"/>
      <c r="K62" s="12"/>
      <c r="L62" s="12"/>
      <c r="M62" s="12"/>
      <c r="N62" s="12"/>
      <c r="O62" s="12"/>
      <c r="P62" s="12"/>
      <c r="Q62" s="12"/>
      <c r="R62" s="12"/>
      <c r="S62" s="12"/>
      <c r="T62" s="12"/>
      <c r="U62" s="12"/>
      <c r="V62" s="12"/>
      <c r="W62" s="12"/>
      <c r="X62" s="12"/>
      <c r="Y62" s="12"/>
      <c r="Z62" s="12"/>
      <c r="AA62" s="12"/>
      <c r="AB62" s="12"/>
      <c r="AC62" s="12"/>
      <c r="AD62" s="12"/>
      <c r="AE62" s="12"/>
      <c r="AF62" s="12"/>
      <c r="AG62" s="12"/>
      <c r="AH62" s="12"/>
      <c r="AI62" s="12"/>
      <c r="AJ62" s="12"/>
      <c r="AK62" s="12"/>
    </row>
    <row r="63" spans="1:37">
      <c r="A63" s="397" t="s">
        <v>118</v>
      </c>
      <c r="B63" s="397"/>
      <c r="C63" s="397"/>
      <c r="D63" s="397"/>
      <c r="E63" s="397"/>
      <c r="F63" s="397"/>
      <c r="G63" s="397"/>
      <c r="H63" s="397"/>
      <c r="I63" s="397"/>
      <c r="J63" s="397"/>
      <c r="K63" s="397"/>
      <c r="L63" s="397"/>
      <c r="M63" s="397"/>
      <c r="N63" s="397"/>
      <c r="O63" s="397"/>
      <c r="P63" s="397"/>
      <c r="Q63" s="397"/>
      <c r="R63" s="397"/>
      <c r="S63" s="397"/>
      <c r="T63" s="397"/>
      <c r="U63" s="397"/>
      <c r="V63" s="397"/>
      <c r="W63" s="397"/>
      <c r="X63" s="397"/>
      <c r="Y63" s="397"/>
      <c r="Z63" s="397"/>
      <c r="AA63" s="397"/>
      <c r="AB63" s="397"/>
      <c r="AC63" s="397"/>
      <c r="AD63" s="397"/>
      <c r="AE63" s="397"/>
      <c r="AF63" s="397"/>
      <c r="AG63" s="397"/>
      <c r="AH63" s="397"/>
      <c r="AI63" s="397"/>
      <c r="AJ63" s="397"/>
      <c r="AK63" s="397"/>
    </row>
    <row r="64" spans="1:37" ht="15">
      <c r="A64" s="13">
        <v>44</v>
      </c>
      <c r="B64" s="206" t="s">
        <v>122</v>
      </c>
      <c r="C64" s="43"/>
      <c r="D64" s="43"/>
      <c r="E64" s="43"/>
      <c r="F64" s="43"/>
      <c r="G64" s="43"/>
      <c r="H64" s="43"/>
      <c r="I64" s="253">
        <f t="shared" ref="I64:I66" si="23">D64+F64+H64</f>
        <v>0</v>
      </c>
      <c r="J64" s="43"/>
      <c r="K64" s="43"/>
      <c r="L64" s="43"/>
      <c r="M64" s="43"/>
      <c r="N64" s="43"/>
      <c r="O64" s="43"/>
      <c r="P64" s="251">
        <f t="shared" ref="P64:P66" si="24">K64+M64+O64</f>
        <v>0</v>
      </c>
      <c r="Q64" s="43"/>
      <c r="R64" s="43"/>
      <c r="S64" s="43"/>
      <c r="T64" s="43"/>
      <c r="U64" s="43"/>
      <c r="V64" s="43"/>
      <c r="W64" s="43"/>
      <c r="X64" s="43"/>
      <c r="Y64" s="43"/>
      <c r="Z64" s="43"/>
      <c r="AA64" s="43"/>
      <c r="AB64" s="43"/>
      <c r="AC64" s="233">
        <f t="shared" ref="AC64:AC66" si="25">R64+T64+V64</f>
        <v>0</v>
      </c>
      <c r="AD64" s="7" t="e">
        <f t="shared" ref="AD64:AD67" si="26">(R64+T64+V64)/(D64+F64+H64)*100</f>
        <v>#DIV/0!</v>
      </c>
      <c r="AE64" s="7">
        <f t="shared" ref="AE64:AE66" si="27">X64+Z64+AB64</f>
        <v>0</v>
      </c>
      <c r="AF64" s="7" t="e">
        <f t="shared" ref="AF64:AF67" si="28">(X64+Z64+AB64)/(K64+M64+O64)*100</f>
        <v>#DIV/0!</v>
      </c>
      <c r="AG64" s="7">
        <f t="shared" ref="AG64:AG67" si="29">C64+E64+G64+J64+L64+N64</f>
        <v>0</v>
      </c>
      <c r="AH64" s="7">
        <f t="shared" ref="AH64:AH67" si="30">D64+F64+H64+K64+M64+O64</f>
        <v>0</v>
      </c>
      <c r="AI64" s="7">
        <f t="shared" ref="AI64:AI67" si="31">Q64+S64+U64+W64+Y64+AA64</f>
        <v>0</v>
      </c>
      <c r="AJ64" s="7">
        <f t="shared" ref="AJ64:AJ67" si="32">R64+T64+V64+X64+Z64+AB64</f>
        <v>0</v>
      </c>
      <c r="AK64" s="7" t="e">
        <f t="shared" ref="AK64:AK67" si="33">AJ64/AH64*100</f>
        <v>#DIV/0!</v>
      </c>
    </row>
    <row r="65" spans="1:37" ht="15">
      <c r="A65" s="13">
        <v>45</v>
      </c>
      <c r="B65" s="206" t="s">
        <v>123</v>
      </c>
      <c r="C65" s="43"/>
      <c r="D65" s="43"/>
      <c r="E65" s="43"/>
      <c r="F65" s="43"/>
      <c r="G65" s="43"/>
      <c r="H65" s="43"/>
      <c r="I65" s="253">
        <f t="shared" si="23"/>
        <v>0</v>
      </c>
      <c r="J65" s="43"/>
      <c r="K65" s="43"/>
      <c r="L65" s="43"/>
      <c r="M65" s="43"/>
      <c r="N65" s="43"/>
      <c r="O65" s="43"/>
      <c r="P65" s="251">
        <f t="shared" si="24"/>
        <v>0</v>
      </c>
      <c r="Q65" s="43"/>
      <c r="R65" s="43"/>
      <c r="S65" s="43"/>
      <c r="T65" s="43"/>
      <c r="U65" s="43"/>
      <c r="V65" s="43"/>
      <c r="W65" s="43"/>
      <c r="X65" s="43"/>
      <c r="Y65" s="43"/>
      <c r="Z65" s="43"/>
      <c r="AA65" s="43"/>
      <c r="AB65" s="43"/>
      <c r="AC65" s="233">
        <f t="shared" si="25"/>
        <v>0</v>
      </c>
      <c r="AD65" s="7" t="e">
        <f t="shared" si="26"/>
        <v>#DIV/0!</v>
      </c>
      <c r="AE65" s="7">
        <f t="shared" si="27"/>
        <v>0</v>
      </c>
      <c r="AF65" s="7" t="e">
        <f t="shared" si="28"/>
        <v>#DIV/0!</v>
      </c>
      <c r="AG65" s="7">
        <f t="shared" si="29"/>
        <v>0</v>
      </c>
      <c r="AH65" s="7">
        <f t="shared" si="30"/>
        <v>0</v>
      </c>
      <c r="AI65" s="7">
        <f t="shared" si="31"/>
        <v>0</v>
      </c>
      <c r="AJ65" s="7">
        <f t="shared" si="32"/>
        <v>0</v>
      </c>
      <c r="AK65" s="7" t="e">
        <f t="shared" si="33"/>
        <v>#DIV/0!</v>
      </c>
    </row>
    <row r="66" spans="1:37" ht="15">
      <c r="A66" s="13">
        <v>46</v>
      </c>
      <c r="B66" s="206" t="s">
        <v>124</v>
      </c>
      <c r="C66" s="43"/>
      <c r="D66" s="43"/>
      <c r="E66" s="43"/>
      <c r="F66" s="43"/>
      <c r="G66" s="43"/>
      <c r="H66" s="43"/>
      <c r="I66" s="253">
        <f t="shared" si="23"/>
        <v>0</v>
      </c>
      <c r="J66" s="43"/>
      <c r="K66" s="43"/>
      <c r="L66" s="43"/>
      <c r="M66" s="43"/>
      <c r="N66" s="43"/>
      <c r="O66" s="43"/>
      <c r="P66" s="251">
        <f t="shared" si="24"/>
        <v>0</v>
      </c>
      <c r="Q66" s="43"/>
      <c r="R66" s="43"/>
      <c r="S66" s="43"/>
      <c r="T66" s="43"/>
      <c r="U66" s="43"/>
      <c r="V66" s="43"/>
      <c r="W66" s="43"/>
      <c r="X66" s="43"/>
      <c r="Y66" s="43"/>
      <c r="Z66" s="43"/>
      <c r="AA66" s="43"/>
      <c r="AB66" s="43"/>
      <c r="AC66" s="233">
        <f t="shared" si="25"/>
        <v>0</v>
      </c>
      <c r="AD66" s="7" t="e">
        <f t="shared" si="26"/>
        <v>#DIV/0!</v>
      </c>
      <c r="AE66" s="7">
        <f t="shared" si="27"/>
        <v>0</v>
      </c>
      <c r="AF66" s="7" t="e">
        <f t="shared" si="28"/>
        <v>#DIV/0!</v>
      </c>
      <c r="AG66" s="7">
        <f t="shared" si="29"/>
        <v>0</v>
      </c>
      <c r="AH66" s="7">
        <f t="shared" si="30"/>
        <v>0</v>
      </c>
      <c r="AI66" s="7">
        <f t="shared" si="31"/>
        <v>0</v>
      </c>
      <c r="AJ66" s="7">
        <f t="shared" si="32"/>
        <v>0</v>
      </c>
      <c r="AK66" s="7" t="e">
        <f t="shared" si="33"/>
        <v>#DIV/0!</v>
      </c>
    </row>
    <row r="67" spans="1:37">
      <c r="A67" s="14"/>
      <c r="B67" s="18" t="s">
        <v>10</v>
      </c>
      <c r="C67" s="9">
        <f>SUM(C64:C66)</f>
        <v>0</v>
      </c>
      <c r="D67" s="9">
        <f t="shared" ref="D67:AE67" si="34">SUM(D64:D66)</f>
        <v>0</v>
      </c>
      <c r="E67" s="9">
        <f t="shared" si="34"/>
        <v>0</v>
      </c>
      <c r="F67" s="9">
        <f t="shared" si="34"/>
        <v>0</v>
      </c>
      <c r="G67" s="9">
        <f t="shared" si="34"/>
        <v>0</v>
      </c>
      <c r="H67" s="9">
        <f t="shared" si="34"/>
        <v>0</v>
      </c>
      <c r="I67" s="9">
        <f t="shared" si="34"/>
        <v>0</v>
      </c>
      <c r="J67" s="9">
        <f t="shared" si="34"/>
        <v>0</v>
      </c>
      <c r="K67" s="9">
        <f t="shared" si="34"/>
        <v>0</v>
      </c>
      <c r="L67" s="9">
        <f t="shared" si="34"/>
        <v>0</v>
      </c>
      <c r="M67" s="9">
        <f t="shared" si="34"/>
        <v>0</v>
      </c>
      <c r="N67" s="9">
        <f t="shared" si="34"/>
        <v>0</v>
      </c>
      <c r="O67" s="9">
        <f t="shared" si="34"/>
        <v>0</v>
      </c>
      <c r="P67" s="9">
        <f t="shared" si="34"/>
        <v>0</v>
      </c>
      <c r="Q67" s="9">
        <f t="shared" si="34"/>
        <v>0</v>
      </c>
      <c r="R67" s="9">
        <f t="shared" si="34"/>
        <v>0</v>
      </c>
      <c r="S67" s="9">
        <f t="shared" si="34"/>
        <v>0</v>
      </c>
      <c r="T67" s="9">
        <f t="shared" si="34"/>
        <v>0</v>
      </c>
      <c r="U67" s="9">
        <f t="shared" si="34"/>
        <v>0</v>
      </c>
      <c r="V67" s="9">
        <f t="shared" si="34"/>
        <v>0</v>
      </c>
      <c r="W67" s="9">
        <f t="shared" si="34"/>
        <v>0</v>
      </c>
      <c r="X67" s="9">
        <f t="shared" si="34"/>
        <v>0</v>
      </c>
      <c r="Y67" s="9">
        <f t="shared" si="34"/>
        <v>0</v>
      </c>
      <c r="Z67" s="9">
        <f t="shared" si="34"/>
        <v>0</v>
      </c>
      <c r="AA67" s="9">
        <f t="shared" si="34"/>
        <v>0</v>
      </c>
      <c r="AB67" s="9">
        <f t="shared" si="34"/>
        <v>0</v>
      </c>
      <c r="AC67" s="9">
        <f t="shared" si="34"/>
        <v>0</v>
      </c>
      <c r="AD67" s="9" t="e">
        <f t="shared" si="26"/>
        <v>#DIV/0!</v>
      </c>
      <c r="AE67" s="9">
        <f t="shared" si="34"/>
        <v>0</v>
      </c>
      <c r="AF67" s="9" t="e">
        <f t="shared" si="28"/>
        <v>#DIV/0!</v>
      </c>
      <c r="AG67" s="9">
        <f t="shared" si="29"/>
        <v>0</v>
      </c>
      <c r="AH67" s="9">
        <f t="shared" si="30"/>
        <v>0</v>
      </c>
      <c r="AI67" s="9">
        <f t="shared" si="31"/>
        <v>0</v>
      </c>
      <c r="AJ67" s="9">
        <f t="shared" si="32"/>
        <v>0</v>
      </c>
      <c r="AK67" s="9" t="e">
        <f t="shared" si="33"/>
        <v>#DIV/0!</v>
      </c>
    </row>
    <row r="70" spans="1:37"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AG70" s="28"/>
      <c r="AH70" s="28"/>
    </row>
  </sheetData>
  <mergeCells count="32">
    <mergeCell ref="AI6:AJ7"/>
    <mergeCell ref="C5:O5"/>
    <mergeCell ref="Q5:AB5"/>
    <mergeCell ref="C6:I6"/>
    <mergeCell ref="J6:P6"/>
    <mergeCell ref="AC5:AF5"/>
    <mergeCell ref="AC6:AD7"/>
    <mergeCell ref="AE6:AF7"/>
    <mergeCell ref="AG6:AH7"/>
    <mergeCell ref="U7:V7"/>
    <mergeCell ref="W7:X7"/>
    <mergeCell ref="Y7:Z7"/>
    <mergeCell ref="AA7:AB7"/>
    <mergeCell ref="W6:AB6"/>
    <mergeCell ref="Q7:R7"/>
    <mergeCell ref="S7:T7"/>
    <mergeCell ref="A63:AK63"/>
    <mergeCell ref="A1:AK1"/>
    <mergeCell ref="A2:AK2"/>
    <mergeCell ref="A3:AK3"/>
    <mergeCell ref="AG4:AK4"/>
    <mergeCell ref="B5:B8"/>
    <mergeCell ref="A5:A8"/>
    <mergeCell ref="AK6:AK8"/>
    <mergeCell ref="AG5:AK5"/>
    <mergeCell ref="C7:D7"/>
    <mergeCell ref="E7:F7"/>
    <mergeCell ref="G7:H7"/>
    <mergeCell ref="J7:K7"/>
    <mergeCell ref="L7:M7"/>
    <mergeCell ref="N7:O7"/>
    <mergeCell ref="Q6:V6"/>
  </mergeCells>
  <phoneticPr fontId="3" type="noConversion"/>
  <dataValidations count="3">
    <dataValidation type="whole" allowBlank="1" showInputMessage="1" showErrorMessage="1" sqref="C21:AC21 W13:AB13 Q57 C47:AC47 C53:AC53 W22:AB28 W30:AB35 W39:AB46 C38:AC38 Q9:V20 Q22:V37 Q48:AB48 Q50:AB52 W57:AB57 Q54:AB55 C49:AC49 Q39:R46 AE47 AE49 AE53">
      <formula1>0</formula1>
      <formula2>99999999999999900000</formula2>
    </dataValidation>
    <dataValidation type="whole" allowBlank="1" showInputMessage="1" showErrorMessage="1" sqref="P64:P66 J22:O22 J27:O30 J57 C22:H22 C35:H37 C27:H30 C57:H57 J35:O37">
      <formula1>0</formula1>
      <formula2>9999999999</formula2>
    </dataValidation>
    <dataValidation type="decimal" allowBlank="1" showInputMessage="1" showErrorMessage="1" sqref="J39:O46 J48:O48 J54:O55 S39:V46 C39:H46 C48:H48 C54:H55 K57:O57">
      <formula1>0</formula1>
      <formula2>9999999999</formula2>
    </dataValidation>
  </dataValidations>
  <printOptions horizontalCentered="1" verticalCentered="1"/>
  <pageMargins left="0.5" right="0.5" top="0.5" bottom="0.5" header="0.5" footer="0.5"/>
  <pageSetup paperSize="9" scale="80" orientation="landscape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>
    <tabColor theme="0"/>
  </sheetPr>
  <dimension ref="A1:AP70"/>
  <sheetViews>
    <sheetView zoomScale="85" zoomScaleNormal="85" workbookViewId="0">
      <pane xSplit="2" ySplit="8" topLeftCell="C45" activePane="bottomRight" state="frozen"/>
      <selection activeCell="AC5" sqref="AC5:AF5"/>
      <selection pane="topRight" activeCell="AC5" sqref="AC5:AF5"/>
      <selection pane="bottomLeft" activeCell="AC5" sqref="AC5:AF5"/>
      <selection pane="bottomRight" activeCell="I58" sqref="I58"/>
    </sheetView>
  </sheetViews>
  <sheetFormatPr defaultRowHeight="12.75"/>
  <cols>
    <col min="1" max="1" width="5.7109375" style="27" customWidth="1"/>
    <col min="2" max="2" width="16.28515625" style="27" customWidth="1"/>
    <col min="3" max="37" width="7.7109375" style="27" customWidth="1"/>
    <col min="38" max="38" width="9.140625" style="27" customWidth="1"/>
    <col min="39" max="16384" width="9.140625" style="27"/>
  </cols>
  <sheetData>
    <row r="1" spans="1:42" ht="20.25">
      <c r="A1" s="344" t="s">
        <v>256</v>
      </c>
      <c r="B1" s="344"/>
      <c r="C1" s="344"/>
      <c r="D1" s="344"/>
      <c r="E1" s="344"/>
      <c r="F1" s="344"/>
      <c r="G1" s="344"/>
      <c r="H1" s="344"/>
      <c r="I1" s="344"/>
      <c r="J1" s="344"/>
      <c r="K1" s="344"/>
      <c r="L1" s="344"/>
      <c r="M1" s="344"/>
      <c r="N1" s="344"/>
      <c r="O1" s="344"/>
      <c r="P1" s="344"/>
      <c r="Q1" s="344"/>
      <c r="R1" s="344"/>
      <c r="S1" s="344"/>
      <c r="T1" s="344"/>
      <c r="U1" s="344"/>
      <c r="V1" s="344"/>
      <c r="W1" s="344"/>
      <c r="X1" s="344"/>
      <c r="Y1" s="344"/>
      <c r="Z1" s="344"/>
      <c r="AA1" s="344"/>
      <c r="AB1" s="344"/>
      <c r="AC1" s="344"/>
      <c r="AD1" s="344"/>
      <c r="AE1" s="344"/>
      <c r="AF1" s="344"/>
      <c r="AG1" s="344"/>
      <c r="AH1" s="344"/>
      <c r="AI1" s="344"/>
      <c r="AJ1" s="344"/>
      <c r="AK1" s="344"/>
    </row>
    <row r="2" spans="1:42">
      <c r="A2" s="345"/>
      <c r="B2" s="345"/>
      <c r="C2" s="345"/>
      <c r="D2" s="345"/>
      <c r="E2" s="345"/>
      <c r="F2" s="345"/>
      <c r="G2" s="345"/>
      <c r="H2" s="345"/>
      <c r="I2" s="345"/>
      <c r="J2" s="345"/>
      <c r="K2" s="345"/>
      <c r="L2" s="345"/>
      <c r="M2" s="345"/>
      <c r="N2" s="345"/>
      <c r="O2" s="345"/>
      <c r="P2" s="345"/>
      <c r="Q2" s="345"/>
      <c r="R2" s="345"/>
      <c r="S2" s="345"/>
      <c r="T2" s="345"/>
      <c r="U2" s="345"/>
      <c r="V2" s="345"/>
      <c r="W2" s="345"/>
      <c r="X2" s="345"/>
      <c r="Y2" s="345"/>
      <c r="Z2" s="345"/>
      <c r="AA2" s="345"/>
      <c r="AB2" s="345"/>
      <c r="AC2" s="345"/>
      <c r="AD2" s="345"/>
      <c r="AE2" s="345"/>
      <c r="AF2" s="345"/>
      <c r="AG2" s="345"/>
      <c r="AH2" s="345"/>
      <c r="AI2" s="345"/>
      <c r="AJ2" s="345"/>
      <c r="AK2" s="345"/>
    </row>
    <row r="3" spans="1:42" ht="15.75">
      <c r="A3" s="346" t="str">
        <f>Sheet1!B2</f>
        <v>Disbursements under  KCC Loans  ( 2023 - 24 ) -  Position as of 31.03.2024</v>
      </c>
      <c r="B3" s="346"/>
      <c r="C3" s="346"/>
      <c r="D3" s="346"/>
      <c r="E3" s="346"/>
      <c r="F3" s="346"/>
      <c r="G3" s="346"/>
      <c r="H3" s="346"/>
      <c r="I3" s="346"/>
      <c r="J3" s="346"/>
      <c r="K3" s="346"/>
      <c r="L3" s="346"/>
      <c r="M3" s="346"/>
      <c r="N3" s="346"/>
      <c r="O3" s="346"/>
      <c r="P3" s="346"/>
      <c r="Q3" s="346"/>
      <c r="R3" s="346"/>
      <c r="S3" s="346"/>
      <c r="T3" s="346"/>
      <c r="U3" s="346"/>
      <c r="V3" s="346"/>
      <c r="W3" s="346"/>
      <c r="X3" s="346"/>
      <c r="Y3" s="346"/>
      <c r="Z3" s="346"/>
      <c r="AA3" s="346"/>
      <c r="AB3" s="346"/>
      <c r="AC3" s="346"/>
      <c r="AD3" s="346"/>
      <c r="AE3" s="346"/>
      <c r="AF3" s="346"/>
      <c r="AG3" s="346"/>
      <c r="AH3" s="346"/>
      <c r="AI3" s="346"/>
      <c r="AJ3" s="346"/>
      <c r="AK3" s="346"/>
    </row>
    <row r="4" spans="1:42">
      <c r="A4" s="3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47" t="s">
        <v>63</v>
      </c>
      <c r="AH4" s="347"/>
      <c r="AI4" s="347"/>
      <c r="AJ4" s="347"/>
      <c r="AK4" s="347"/>
    </row>
    <row r="5" spans="1:42" ht="27.75" customHeight="1">
      <c r="A5" s="350" t="s">
        <v>7</v>
      </c>
      <c r="B5" s="350" t="s">
        <v>64</v>
      </c>
      <c r="C5" s="391" t="s">
        <v>244</v>
      </c>
      <c r="D5" s="392"/>
      <c r="E5" s="392"/>
      <c r="F5" s="392"/>
      <c r="G5" s="392"/>
      <c r="H5" s="392"/>
      <c r="I5" s="392"/>
      <c r="J5" s="392"/>
      <c r="K5" s="392"/>
      <c r="L5" s="392"/>
      <c r="M5" s="392"/>
      <c r="N5" s="392"/>
      <c r="O5" s="393"/>
      <c r="P5" s="193"/>
      <c r="Q5" s="391" t="s">
        <v>245</v>
      </c>
      <c r="R5" s="392"/>
      <c r="S5" s="392"/>
      <c r="T5" s="392"/>
      <c r="U5" s="392"/>
      <c r="V5" s="392"/>
      <c r="W5" s="392"/>
      <c r="X5" s="392"/>
      <c r="Y5" s="392"/>
      <c r="Z5" s="392"/>
      <c r="AA5" s="392"/>
      <c r="AB5" s="393"/>
      <c r="AC5" s="353" t="s">
        <v>9</v>
      </c>
      <c r="AD5" s="354"/>
      <c r="AE5" s="354"/>
      <c r="AF5" s="355"/>
      <c r="AG5" s="350" t="s">
        <v>10</v>
      </c>
      <c r="AH5" s="350"/>
      <c r="AI5" s="350"/>
      <c r="AJ5" s="350"/>
      <c r="AK5" s="350"/>
    </row>
    <row r="6" spans="1:42">
      <c r="A6" s="351"/>
      <c r="B6" s="389"/>
      <c r="C6" s="375" t="s">
        <v>11</v>
      </c>
      <c r="D6" s="376"/>
      <c r="E6" s="376"/>
      <c r="F6" s="376"/>
      <c r="G6" s="376"/>
      <c r="H6" s="376"/>
      <c r="I6" s="377"/>
      <c r="J6" s="371" t="s">
        <v>12</v>
      </c>
      <c r="K6" s="372"/>
      <c r="L6" s="372"/>
      <c r="M6" s="372"/>
      <c r="N6" s="372"/>
      <c r="O6" s="372"/>
      <c r="P6" s="373"/>
      <c r="Q6" s="375" t="s">
        <v>11</v>
      </c>
      <c r="R6" s="376"/>
      <c r="S6" s="376"/>
      <c r="T6" s="376"/>
      <c r="U6" s="376"/>
      <c r="V6" s="377"/>
      <c r="W6" s="394" t="s">
        <v>12</v>
      </c>
      <c r="X6" s="395"/>
      <c r="Y6" s="395"/>
      <c r="Z6" s="395"/>
      <c r="AA6" s="395"/>
      <c r="AB6" s="396"/>
      <c r="AC6" s="385" t="s">
        <v>11</v>
      </c>
      <c r="AD6" s="386"/>
      <c r="AE6" s="388" t="s">
        <v>12</v>
      </c>
      <c r="AF6" s="386"/>
      <c r="AG6" s="388" t="s">
        <v>13</v>
      </c>
      <c r="AH6" s="386"/>
      <c r="AI6" s="388" t="s">
        <v>14</v>
      </c>
      <c r="AJ6" s="386"/>
      <c r="AK6" s="398" t="s">
        <v>15</v>
      </c>
    </row>
    <row r="7" spans="1:42" ht="12.75" customHeight="1">
      <c r="A7" s="351"/>
      <c r="B7" s="389"/>
      <c r="C7" s="367" t="s">
        <v>16</v>
      </c>
      <c r="D7" s="368"/>
      <c r="E7" s="369" t="s">
        <v>17</v>
      </c>
      <c r="F7" s="368"/>
      <c r="G7" s="369" t="s">
        <v>18</v>
      </c>
      <c r="H7" s="370"/>
      <c r="I7" s="249" t="s">
        <v>10</v>
      </c>
      <c r="J7" s="362" t="s">
        <v>19</v>
      </c>
      <c r="K7" s="363"/>
      <c r="L7" s="364" t="s">
        <v>17</v>
      </c>
      <c r="M7" s="363"/>
      <c r="N7" s="364" t="s">
        <v>18</v>
      </c>
      <c r="O7" s="374"/>
      <c r="P7" s="258" t="s">
        <v>10</v>
      </c>
      <c r="Q7" s="367" t="s">
        <v>19</v>
      </c>
      <c r="R7" s="368"/>
      <c r="S7" s="369" t="s">
        <v>17</v>
      </c>
      <c r="T7" s="368"/>
      <c r="U7" s="369" t="s">
        <v>18</v>
      </c>
      <c r="V7" s="370"/>
      <c r="W7" s="362" t="s">
        <v>16</v>
      </c>
      <c r="X7" s="363"/>
      <c r="Y7" s="364" t="s">
        <v>17</v>
      </c>
      <c r="Z7" s="363"/>
      <c r="AA7" s="364" t="s">
        <v>18</v>
      </c>
      <c r="AB7" s="374"/>
      <c r="AC7" s="387"/>
      <c r="AD7" s="381"/>
      <c r="AE7" s="380"/>
      <c r="AF7" s="381"/>
      <c r="AG7" s="380"/>
      <c r="AH7" s="381"/>
      <c r="AI7" s="380"/>
      <c r="AJ7" s="381"/>
      <c r="AK7" s="399"/>
    </row>
    <row r="8" spans="1:42">
      <c r="A8" s="352"/>
      <c r="B8" s="390"/>
      <c r="C8" s="217" t="s">
        <v>20</v>
      </c>
      <c r="D8" s="119" t="s">
        <v>21</v>
      </c>
      <c r="E8" s="119" t="s">
        <v>20</v>
      </c>
      <c r="F8" s="119" t="s">
        <v>21</v>
      </c>
      <c r="G8" s="119" t="s">
        <v>20</v>
      </c>
      <c r="H8" s="218" t="s">
        <v>21</v>
      </c>
      <c r="I8" s="218" t="s">
        <v>21</v>
      </c>
      <c r="J8" s="237" t="s">
        <v>20</v>
      </c>
      <c r="K8" s="204" t="s">
        <v>21</v>
      </c>
      <c r="L8" s="204" t="s">
        <v>20</v>
      </c>
      <c r="M8" s="204" t="s">
        <v>21</v>
      </c>
      <c r="N8" s="204" t="s">
        <v>20</v>
      </c>
      <c r="O8" s="238" t="s">
        <v>21</v>
      </c>
      <c r="P8" s="258" t="s">
        <v>21</v>
      </c>
      <c r="Q8" s="217" t="s">
        <v>20</v>
      </c>
      <c r="R8" s="119" t="s">
        <v>21</v>
      </c>
      <c r="S8" s="119" t="s">
        <v>20</v>
      </c>
      <c r="T8" s="119" t="s">
        <v>21</v>
      </c>
      <c r="U8" s="119" t="s">
        <v>20</v>
      </c>
      <c r="V8" s="218" t="s">
        <v>21</v>
      </c>
      <c r="W8" s="247" t="s">
        <v>20</v>
      </c>
      <c r="X8" s="205" t="s">
        <v>21</v>
      </c>
      <c r="Y8" s="205" t="s">
        <v>20</v>
      </c>
      <c r="Z8" s="205" t="s">
        <v>21</v>
      </c>
      <c r="AA8" s="205" t="s">
        <v>20</v>
      </c>
      <c r="AB8" s="248" t="s">
        <v>21</v>
      </c>
      <c r="AC8" s="217" t="s">
        <v>21</v>
      </c>
      <c r="AD8" s="119" t="s">
        <v>15</v>
      </c>
      <c r="AE8" s="217" t="s">
        <v>21</v>
      </c>
      <c r="AF8" s="119" t="s">
        <v>15</v>
      </c>
      <c r="AG8" s="119" t="s">
        <v>20</v>
      </c>
      <c r="AH8" s="119" t="s">
        <v>21</v>
      </c>
      <c r="AI8" s="119" t="s">
        <v>20</v>
      </c>
      <c r="AJ8" s="119" t="s">
        <v>21</v>
      </c>
      <c r="AK8" s="400"/>
    </row>
    <row r="9" spans="1:42">
      <c r="A9" s="5">
        <v>1</v>
      </c>
      <c r="B9" s="287" t="s">
        <v>65</v>
      </c>
      <c r="C9" s="219">
        <v>2880</v>
      </c>
      <c r="D9" s="219">
        <v>3058</v>
      </c>
      <c r="E9" s="115">
        <v>114</v>
      </c>
      <c r="F9" s="115">
        <v>36</v>
      </c>
      <c r="G9" s="115">
        <v>1068</v>
      </c>
      <c r="H9" s="220">
        <v>336</v>
      </c>
      <c r="I9" s="250">
        <f>D9+F9+H9</f>
        <v>3430</v>
      </c>
      <c r="J9" s="219">
        <v>1386</v>
      </c>
      <c r="K9" s="115">
        <v>1347</v>
      </c>
      <c r="L9" s="115">
        <v>40</v>
      </c>
      <c r="M9" s="115">
        <v>12</v>
      </c>
      <c r="N9" s="115">
        <v>377</v>
      </c>
      <c r="O9" s="220">
        <v>113</v>
      </c>
      <c r="P9" s="250">
        <f>K9+M9+O9</f>
        <v>1472</v>
      </c>
      <c r="Q9" s="239">
        <v>2510</v>
      </c>
      <c r="R9" s="52">
        <v>5340.21</v>
      </c>
      <c r="S9" s="52">
        <v>1</v>
      </c>
      <c r="T9" s="52">
        <v>1</v>
      </c>
      <c r="U9" s="52">
        <v>0</v>
      </c>
      <c r="V9" s="240">
        <v>0</v>
      </c>
      <c r="W9" s="245">
        <v>3003</v>
      </c>
      <c r="X9" s="26">
        <v>6561</v>
      </c>
      <c r="Y9" s="26">
        <v>1</v>
      </c>
      <c r="Z9" s="26">
        <v>1.6</v>
      </c>
      <c r="AA9" s="26">
        <v>0</v>
      </c>
      <c r="AB9" s="246">
        <v>0</v>
      </c>
      <c r="AC9" s="233">
        <f>R9+T9+V9</f>
        <v>5341.21</v>
      </c>
      <c r="AD9" s="7">
        <f>(R9+T9+V9)/(D9+F9+H9)*100</f>
        <v>155.72040816326532</v>
      </c>
      <c r="AE9" s="7">
        <f>X9+Z9+AB9</f>
        <v>6562.6</v>
      </c>
      <c r="AF9" s="7">
        <f>(X9+Z9+AB9)/(K9+M9+O9)*100</f>
        <v>445.82880434782612</v>
      </c>
      <c r="AG9" s="7">
        <f>C9+E9+G9+J9+L9+N9</f>
        <v>5865</v>
      </c>
      <c r="AH9" s="7">
        <f>D9+F9+H9+K9+M9+O9</f>
        <v>4902</v>
      </c>
      <c r="AI9" s="7">
        <f>Q9+S9+U9+W9+Y9+AA9</f>
        <v>5515</v>
      </c>
      <c r="AJ9" s="7">
        <f>R9+T9+V9+X9+Z9+AB9</f>
        <v>11903.81</v>
      </c>
      <c r="AK9" s="234">
        <f>AJ9/AH9*100</f>
        <v>242.83578131374946</v>
      </c>
      <c r="AO9" s="28"/>
      <c r="AP9" s="28"/>
    </row>
    <row r="10" spans="1:42">
      <c r="A10" s="5">
        <v>2</v>
      </c>
      <c r="B10" s="287" t="s">
        <v>66</v>
      </c>
      <c r="C10" s="219">
        <v>1566</v>
      </c>
      <c r="D10" s="219">
        <v>1664</v>
      </c>
      <c r="E10" s="115">
        <v>80</v>
      </c>
      <c r="F10" s="115">
        <v>26</v>
      </c>
      <c r="G10" s="115">
        <v>704</v>
      </c>
      <c r="H10" s="220">
        <v>223</v>
      </c>
      <c r="I10" s="250">
        <f t="shared" ref="I10:I57" si="0">D10+F10+H10</f>
        <v>1913</v>
      </c>
      <c r="J10" s="219">
        <v>757</v>
      </c>
      <c r="K10" s="115">
        <v>736</v>
      </c>
      <c r="L10" s="115">
        <v>30</v>
      </c>
      <c r="M10" s="115">
        <v>9</v>
      </c>
      <c r="N10" s="115">
        <v>252</v>
      </c>
      <c r="O10" s="220">
        <v>75</v>
      </c>
      <c r="P10" s="250">
        <f t="shared" ref="P10:P57" si="1">K10+M10+O10</f>
        <v>820</v>
      </c>
      <c r="Q10" s="239">
        <v>1608</v>
      </c>
      <c r="R10" s="52">
        <v>1447.44</v>
      </c>
      <c r="S10" s="52">
        <v>2</v>
      </c>
      <c r="T10" s="52">
        <v>12.82</v>
      </c>
      <c r="U10" s="52">
        <v>12</v>
      </c>
      <c r="V10" s="240">
        <v>2.02</v>
      </c>
      <c r="W10" s="245">
        <v>616</v>
      </c>
      <c r="X10" s="26">
        <v>420.24</v>
      </c>
      <c r="Y10" s="26">
        <v>2</v>
      </c>
      <c r="Z10" s="26">
        <v>4.75</v>
      </c>
      <c r="AA10" s="26">
        <v>4</v>
      </c>
      <c r="AB10" s="246">
        <v>8.74</v>
      </c>
      <c r="AC10" s="233">
        <f t="shared" ref="AC10:AC57" si="2">R10+T10+V10</f>
        <v>1462.28</v>
      </c>
      <c r="AD10" s="7">
        <f t="shared" ref="AD10:AD61" si="3">(R10+T10+V10)/(D10+F10+H10)*100</f>
        <v>76.439100888656569</v>
      </c>
      <c r="AE10" s="7">
        <f t="shared" ref="AE10:AE59" si="4">X10+Z10+AB10</f>
        <v>433.73</v>
      </c>
      <c r="AF10" s="7">
        <f t="shared" ref="AF10:AF61" si="5">(X10+Z10+AB10)/(K10+M10+O10)*100</f>
        <v>52.893902439024387</v>
      </c>
      <c r="AG10" s="7">
        <f t="shared" ref="AG10:AH61" si="6">C10+E10+G10+J10+L10+N10</f>
        <v>3389</v>
      </c>
      <c r="AH10" s="7">
        <f t="shared" si="6"/>
        <v>2733</v>
      </c>
      <c r="AI10" s="7">
        <f t="shared" ref="AI10:AJ61" si="7">Q10+S10+U10+W10+Y10+AA10</f>
        <v>2244</v>
      </c>
      <c r="AJ10" s="7">
        <f t="shared" si="7"/>
        <v>1896.01</v>
      </c>
      <c r="AK10" s="234">
        <f t="shared" ref="AK10:AK61" si="8">AJ10/AH10*100</f>
        <v>69.374679839004756</v>
      </c>
      <c r="AO10" s="28"/>
      <c r="AP10" s="28"/>
    </row>
    <row r="11" spans="1:42">
      <c r="A11" s="5">
        <v>3</v>
      </c>
      <c r="B11" s="287" t="s">
        <v>67</v>
      </c>
      <c r="C11" s="219">
        <v>5268</v>
      </c>
      <c r="D11" s="219">
        <v>5583</v>
      </c>
      <c r="E11" s="115">
        <v>0</v>
      </c>
      <c r="F11" s="115">
        <v>0</v>
      </c>
      <c r="G11" s="115">
        <v>2271</v>
      </c>
      <c r="H11" s="220">
        <v>712</v>
      </c>
      <c r="I11" s="250">
        <f t="shared" si="0"/>
        <v>6295</v>
      </c>
      <c r="J11" s="219">
        <v>2519</v>
      </c>
      <c r="K11" s="115">
        <v>2461</v>
      </c>
      <c r="L11" s="115">
        <v>0</v>
      </c>
      <c r="M11" s="115">
        <v>0</v>
      </c>
      <c r="N11" s="115">
        <v>773</v>
      </c>
      <c r="O11" s="220">
        <v>238</v>
      </c>
      <c r="P11" s="250">
        <f t="shared" si="1"/>
        <v>2699</v>
      </c>
      <c r="Q11" s="239">
        <v>2978</v>
      </c>
      <c r="R11" s="52">
        <v>5108.55</v>
      </c>
      <c r="S11" s="52">
        <v>0</v>
      </c>
      <c r="T11" s="52">
        <v>0</v>
      </c>
      <c r="U11" s="52">
        <v>7</v>
      </c>
      <c r="V11" s="240">
        <v>27.76</v>
      </c>
      <c r="W11" s="245">
        <v>1639</v>
      </c>
      <c r="X11" s="26">
        <v>3175.54</v>
      </c>
      <c r="Y11" s="26">
        <v>0</v>
      </c>
      <c r="Z11" s="26">
        <v>0</v>
      </c>
      <c r="AA11" s="26">
        <v>1</v>
      </c>
      <c r="AB11" s="246">
        <v>1</v>
      </c>
      <c r="AC11" s="233">
        <f t="shared" si="2"/>
        <v>5136.3100000000004</v>
      </c>
      <c r="AD11" s="7">
        <f t="shared" si="3"/>
        <v>81.593486894360609</v>
      </c>
      <c r="AE11" s="7">
        <f t="shared" si="4"/>
        <v>3176.54</v>
      </c>
      <c r="AF11" s="7">
        <f t="shared" si="5"/>
        <v>117.69321971100408</v>
      </c>
      <c r="AG11" s="7">
        <f t="shared" si="6"/>
        <v>10831</v>
      </c>
      <c r="AH11" s="7">
        <f t="shared" si="6"/>
        <v>8994</v>
      </c>
      <c r="AI11" s="7">
        <f t="shared" si="7"/>
        <v>4625</v>
      </c>
      <c r="AJ11" s="7">
        <f t="shared" si="7"/>
        <v>8312.85</v>
      </c>
      <c r="AK11" s="234">
        <f t="shared" si="8"/>
        <v>92.426617745163441</v>
      </c>
      <c r="AO11" s="28"/>
      <c r="AP11" s="28"/>
    </row>
    <row r="12" spans="1:42">
      <c r="A12" s="5">
        <v>4</v>
      </c>
      <c r="B12" s="287" t="s">
        <v>68</v>
      </c>
      <c r="C12" s="219">
        <v>1395</v>
      </c>
      <c r="D12" s="219">
        <v>1485</v>
      </c>
      <c r="E12" s="115">
        <v>42</v>
      </c>
      <c r="F12" s="115">
        <v>13</v>
      </c>
      <c r="G12" s="115">
        <v>574</v>
      </c>
      <c r="H12" s="220">
        <v>180</v>
      </c>
      <c r="I12" s="250">
        <f t="shared" si="0"/>
        <v>1678</v>
      </c>
      <c r="J12" s="219">
        <v>676</v>
      </c>
      <c r="K12" s="115">
        <v>654</v>
      </c>
      <c r="L12" s="115">
        <v>16</v>
      </c>
      <c r="M12" s="115">
        <v>5</v>
      </c>
      <c r="N12" s="115">
        <v>199</v>
      </c>
      <c r="O12" s="220">
        <v>61</v>
      </c>
      <c r="P12" s="250">
        <f t="shared" si="1"/>
        <v>720</v>
      </c>
      <c r="Q12" s="239">
        <v>1135</v>
      </c>
      <c r="R12" s="52">
        <v>1238.06</v>
      </c>
      <c r="S12" s="52">
        <v>0</v>
      </c>
      <c r="T12" s="52">
        <v>0</v>
      </c>
      <c r="U12" s="52">
        <v>58</v>
      </c>
      <c r="V12" s="240">
        <v>7.12</v>
      </c>
      <c r="W12" s="245">
        <v>514</v>
      </c>
      <c r="X12" s="26">
        <v>521.63</v>
      </c>
      <c r="Y12" s="26">
        <v>0</v>
      </c>
      <c r="Z12" s="26">
        <v>0</v>
      </c>
      <c r="AA12" s="26">
        <v>38</v>
      </c>
      <c r="AB12" s="246">
        <v>21.08</v>
      </c>
      <c r="AC12" s="233">
        <f t="shared" si="2"/>
        <v>1245.1799999999998</v>
      </c>
      <c r="AD12" s="7">
        <f t="shared" si="3"/>
        <v>74.20619785458878</v>
      </c>
      <c r="AE12" s="7">
        <f t="shared" si="4"/>
        <v>542.71</v>
      </c>
      <c r="AF12" s="7">
        <f t="shared" si="5"/>
        <v>75.376388888888897</v>
      </c>
      <c r="AG12" s="7">
        <f t="shared" si="6"/>
        <v>2902</v>
      </c>
      <c r="AH12" s="7">
        <f t="shared" si="6"/>
        <v>2398</v>
      </c>
      <c r="AI12" s="7">
        <f t="shared" si="7"/>
        <v>1745</v>
      </c>
      <c r="AJ12" s="7">
        <f t="shared" si="7"/>
        <v>1787.8899999999999</v>
      </c>
      <c r="AK12" s="234">
        <f t="shared" si="8"/>
        <v>74.557547956630515</v>
      </c>
      <c r="AO12" s="28"/>
      <c r="AP12" s="28"/>
    </row>
    <row r="13" spans="1:42">
      <c r="A13" s="5">
        <v>5</v>
      </c>
      <c r="B13" s="287" t="s">
        <v>69</v>
      </c>
      <c r="C13" s="219">
        <v>13087</v>
      </c>
      <c r="D13" s="219">
        <v>13755</v>
      </c>
      <c r="E13" s="115">
        <v>34</v>
      </c>
      <c r="F13" s="115">
        <v>11</v>
      </c>
      <c r="G13" s="115">
        <v>3938</v>
      </c>
      <c r="H13" s="220">
        <v>1237</v>
      </c>
      <c r="I13" s="250">
        <f t="shared" si="0"/>
        <v>15003</v>
      </c>
      <c r="J13" s="219">
        <v>6073</v>
      </c>
      <c r="K13" s="115">
        <v>6014</v>
      </c>
      <c r="L13" s="115">
        <v>13</v>
      </c>
      <c r="M13" s="115">
        <v>4</v>
      </c>
      <c r="N13" s="115">
        <v>1359</v>
      </c>
      <c r="O13" s="220">
        <v>414</v>
      </c>
      <c r="P13" s="250">
        <f t="shared" si="1"/>
        <v>6432</v>
      </c>
      <c r="Q13" s="239">
        <v>13012</v>
      </c>
      <c r="R13" s="52">
        <v>15477.2</v>
      </c>
      <c r="S13" s="52">
        <v>5</v>
      </c>
      <c r="T13" s="52">
        <v>1.75</v>
      </c>
      <c r="U13" s="52">
        <v>3</v>
      </c>
      <c r="V13" s="240">
        <v>7.32</v>
      </c>
      <c r="W13" s="243">
        <v>5960</v>
      </c>
      <c r="X13" s="55">
        <v>7080.35</v>
      </c>
      <c r="Y13" s="55">
        <v>2</v>
      </c>
      <c r="Z13" s="55">
        <v>0.81</v>
      </c>
      <c r="AA13" s="55">
        <v>11</v>
      </c>
      <c r="AB13" s="244">
        <v>24.5</v>
      </c>
      <c r="AC13" s="233">
        <f t="shared" si="2"/>
        <v>15486.27</v>
      </c>
      <c r="AD13" s="7">
        <f t="shared" si="3"/>
        <v>103.22115576884623</v>
      </c>
      <c r="AE13" s="7">
        <f t="shared" si="4"/>
        <v>7105.6600000000008</v>
      </c>
      <c r="AF13" s="7">
        <f t="shared" si="5"/>
        <v>110.47356965174131</v>
      </c>
      <c r="AG13" s="7">
        <f t="shared" si="6"/>
        <v>24504</v>
      </c>
      <c r="AH13" s="7">
        <f t="shared" si="6"/>
        <v>21435</v>
      </c>
      <c r="AI13" s="7">
        <f t="shared" si="7"/>
        <v>18993</v>
      </c>
      <c r="AJ13" s="7">
        <f t="shared" si="7"/>
        <v>22591.930000000004</v>
      </c>
      <c r="AK13" s="234">
        <f t="shared" si="8"/>
        <v>105.39738745043155</v>
      </c>
      <c r="AO13" s="28"/>
      <c r="AP13" s="28"/>
    </row>
    <row r="14" spans="1:42">
      <c r="A14" s="5">
        <v>6</v>
      </c>
      <c r="B14" s="287" t="s">
        <v>70</v>
      </c>
      <c r="C14" s="219">
        <v>224</v>
      </c>
      <c r="D14" s="219">
        <v>239</v>
      </c>
      <c r="E14" s="115">
        <v>0</v>
      </c>
      <c r="F14" s="115">
        <v>0</v>
      </c>
      <c r="G14" s="115">
        <v>70</v>
      </c>
      <c r="H14" s="220">
        <v>23</v>
      </c>
      <c r="I14" s="250">
        <f t="shared" si="0"/>
        <v>262</v>
      </c>
      <c r="J14" s="219">
        <v>110</v>
      </c>
      <c r="K14" s="115">
        <v>105</v>
      </c>
      <c r="L14" s="115">
        <v>0</v>
      </c>
      <c r="M14" s="115">
        <v>0</v>
      </c>
      <c r="N14" s="115">
        <v>26</v>
      </c>
      <c r="O14" s="220">
        <v>8</v>
      </c>
      <c r="P14" s="250">
        <f t="shared" si="1"/>
        <v>113</v>
      </c>
      <c r="Q14" s="239">
        <v>51</v>
      </c>
      <c r="R14" s="52">
        <v>71.400000000000006</v>
      </c>
      <c r="S14" s="52">
        <v>0</v>
      </c>
      <c r="T14" s="52">
        <v>0</v>
      </c>
      <c r="U14" s="52">
        <v>0</v>
      </c>
      <c r="V14" s="240">
        <v>0</v>
      </c>
      <c r="W14" s="245">
        <v>45</v>
      </c>
      <c r="X14" s="26">
        <v>62.52</v>
      </c>
      <c r="Y14" s="26">
        <v>0</v>
      </c>
      <c r="Z14" s="26">
        <v>0</v>
      </c>
      <c r="AA14" s="26">
        <v>0</v>
      </c>
      <c r="AB14" s="246">
        <v>0</v>
      </c>
      <c r="AC14" s="233">
        <f t="shared" si="2"/>
        <v>71.400000000000006</v>
      </c>
      <c r="AD14" s="7">
        <f t="shared" si="3"/>
        <v>27.251908396946568</v>
      </c>
      <c r="AE14" s="7">
        <f t="shared" si="4"/>
        <v>62.52</v>
      </c>
      <c r="AF14" s="7">
        <f t="shared" si="5"/>
        <v>55.327433628318587</v>
      </c>
      <c r="AG14" s="7">
        <f t="shared" si="6"/>
        <v>430</v>
      </c>
      <c r="AH14" s="7">
        <f t="shared" si="6"/>
        <v>375</v>
      </c>
      <c r="AI14" s="7">
        <f t="shared" si="7"/>
        <v>96</v>
      </c>
      <c r="AJ14" s="7">
        <f t="shared" si="7"/>
        <v>133.92000000000002</v>
      </c>
      <c r="AK14" s="234">
        <f t="shared" si="8"/>
        <v>35.712000000000003</v>
      </c>
      <c r="AO14" s="28"/>
      <c r="AP14" s="28"/>
    </row>
    <row r="15" spans="1:42">
      <c r="A15" s="5">
        <v>7</v>
      </c>
      <c r="B15" s="287" t="s">
        <v>71</v>
      </c>
      <c r="C15" s="219">
        <v>0</v>
      </c>
      <c r="D15" s="219">
        <v>0</v>
      </c>
      <c r="E15" s="115">
        <v>0</v>
      </c>
      <c r="F15" s="115">
        <v>0</v>
      </c>
      <c r="G15" s="115">
        <v>0</v>
      </c>
      <c r="H15" s="220">
        <v>0</v>
      </c>
      <c r="I15" s="250">
        <f t="shared" si="0"/>
        <v>0</v>
      </c>
      <c r="J15" s="219">
        <v>0</v>
      </c>
      <c r="K15" s="115">
        <v>0</v>
      </c>
      <c r="L15" s="115">
        <v>0</v>
      </c>
      <c r="M15" s="115">
        <v>0</v>
      </c>
      <c r="N15" s="115">
        <v>0</v>
      </c>
      <c r="O15" s="220">
        <v>0</v>
      </c>
      <c r="P15" s="250">
        <f t="shared" si="1"/>
        <v>0</v>
      </c>
      <c r="Q15" s="239">
        <v>0</v>
      </c>
      <c r="R15" s="52">
        <v>0</v>
      </c>
      <c r="S15" s="52">
        <v>0</v>
      </c>
      <c r="T15" s="52">
        <v>0</v>
      </c>
      <c r="U15" s="52">
        <v>0</v>
      </c>
      <c r="V15" s="240">
        <v>0</v>
      </c>
      <c r="W15" s="245">
        <v>0</v>
      </c>
      <c r="X15" s="26">
        <v>0</v>
      </c>
      <c r="Y15" s="26">
        <v>0</v>
      </c>
      <c r="Z15" s="26">
        <v>0</v>
      </c>
      <c r="AA15" s="26">
        <v>0</v>
      </c>
      <c r="AB15" s="246">
        <v>0</v>
      </c>
      <c r="AC15" s="233">
        <f t="shared" si="2"/>
        <v>0</v>
      </c>
      <c r="AD15" s="7" t="e">
        <f t="shared" si="3"/>
        <v>#DIV/0!</v>
      </c>
      <c r="AE15" s="7">
        <f t="shared" si="4"/>
        <v>0</v>
      </c>
      <c r="AF15" s="7" t="e">
        <f t="shared" si="5"/>
        <v>#DIV/0!</v>
      </c>
      <c r="AG15" s="7">
        <f t="shared" si="6"/>
        <v>0</v>
      </c>
      <c r="AH15" s="7">
        <f t="shared" si="6"/>
        <v>0</v>
      </c>
      <c r="AI15" s="7">
        <f t="shared" si="7"/>
        <v>0</v>
      </c>
      <c r="AJ15" s="7">
        <f t="shared" si="7"/>
        <v>0</v>
      </c>
      <c r="AK15" s="234" t="e">
        <f t="shared" si="8"/>
        <v>#DIV/0!</v>
      </c>
      <c r="AO15" s="28"/>
      <c r="AP15" s="28"/>
    </row>
    <row r="16" spans="1:42">
      <c r="A16" s="5">
        <v>8</v>
      </c>
      <c r="B16" s="287" t="s">
        <v>72</v>
      </c>
      <c r="C16" s="219">
        <v>0</v>
      </c>
      <c r="D16" s="219">
        <v>0</v>
      </c>
      <c r="E16" s="115">
        <v>0</v>
      </c>
      <c r="F16" s="115">
        <v>0</v>
      </c>
      <c r="G16" s="115">
        <v>0</v>
      </c>
      <c r="H16" s="220">
        <v>0</v>
      </c>
      <c r="I16" s="250">
        <f t="shared" si="0"/>
        <v>0</v>
      </c>
      <c r="J16" s="219">
        <v>0</v>
      </c>
      <c r="K16" s="115">
        <v>0</v>
      </c>
      <c r="L16" s="115">
        <v>0</v>
      </c>
      <c r="M16" s="115">
        <v>0</v>
      </c>
      <c r="N16" s="115">
        <v>0</v>
      </c>
      <c r="O16" s="220">
        <v>0</v>
      </c>
      <c r="P16" s="250">
        <f t="shared" si="1"/>
        <v>0</v>
      </c>
      <c r="Q16" s="239">
        <v>0</v>
      </c>
      <c r="R16" s="52">
        <v>0</v>
      </c>
      <c r="S16" s="52">
        <v>0</v>
      </c>
      <c r="T16" s="52">
        <v>0</v>
      </c>
      <c r="U16" s="52">
        <v>0</v>
      </c>
      <c r="V16" s="240">
        <v>0</v>
      </c>
      <c r="W16" s="245">
        <v>0</v>
      </c>
      <c r="X16" s="26">
        <v>0</v>
      </c>
      <c r="Y16" s="26">
        <v>0</v>
      </c>
      <c r="Z16" s="26">
        <v>0</v>
      </c>
      <c r="AA16" s="26">
        <v>0</v>
      </c>
      <c r="AB16" s="246">
        <v>0</v>
      </c>
      <c r="AC16" s="233">
        <f t="shared" si="2"/>
        <v>0</v>
      </c>
      <c r="AD16" s="7" t="e">
        <f t="shared" si="3"/>
        <v>#DIV/0!</v>
      </c>
      <c r="AE16" s="7">
        <f t="shared" si="4"/>
        <v>0</v>
      </c>
      <c r="AF16" s="7" t="e">
        <f t="shared" si="5"/>
        <v>#DIV/0!</v>
      </c>
      <c r="AG16" s="7">
        <f t="shared" si="6"/>
        <v>0</v>
      </c>
      <c r="AH16" s="7">
        <f t="shared" si="6"/>
        <v>0</v>
      </c>
      <c r="AI16" s="7">
        <f t="shared" si="7"/>
        <v>0</v>
      </c>
      <c r="AJ16" s="7">
        <f t="shared" si="7"/>
        <v>0</v>
      </c>
      <c r="AK16" s="234" t="e">
        <f t="shared" si="8"/>
        <v>#DIV/0!</v>
      </c>
      <c r="AO16" s="28"/>
      <c r="AP16" s="28"/>
    </row>
    <row r="17" spans="1:42">
      <c r="A17" s="5">
        <v>9</v>
      </c>
      <c r="B17" s="287" t="s">
        <v>73</v>
      </c>
      <c r="C17" s="219">
        <v>569</v>
      </c>
      <c r="D17" s="219">
        <v>607</v>
      </c>
      <c r="E17" s="115">
        <v>0</v>
      </c>
      <c r="F17" s="115">
        <v>0</v>
      </c>
      <c r="G17" s="115">
        <v>307</v>
      </c>
      <c r="H17" s="220">
        <v>96</v>
      </c>
      <c r="I17" s="250">
        <f t="shared" si="0"/>
        <v>703</v>
      </c>
      <c r="J17" s="219">
        <v>280</v>
      </c>
      <c r="K17" s="115">
        <v>269</v>
      </c>
      <c r="L17" s="115">
        <v>0</v>
      </c>
      <c r="M17" s="115">
        <v>0</v>
      </c>
      <c r="N17" s="115">
        <v>105</v>
      </c>
      <c r="O17" s="220">
        <v>32</v>
      </c>
      <c r="P17" s="250">
        <f t="shared" si="1"/>
        <v>301</v>
      </c>
      <c r="Q17" s="239">
        <v>249</v>
      </c>
      <c r="R17" s="52">
        <v>208.27</v>
      </c>
      <c r="S17" s="52">
        <v>0</v>
      </c>
      <c r="T17" s="52">
        <v>0</v>
      </c>
      <c r="U17" s="52">
        <v>0</v>
      </c>
      <c r="V17" s="240">
        <v>0</v>
      </c>
      <c r="W17" s="245">
        <v>464</v>
      </c>
      <c r="X17" s="26">
        <v>780.79</v>
      </c>
      <c r="Y17" s="26">
        <v>0</v>
      </c>
      <c r="Z17" s="26">
        <v>0</v>
      </c>
      <c r="AA17" s="26">
        <v>2</v>
      </c>
      <c r="AB17" s="246">
        <v>4.57</v>
      </c>
      <c r="AC17" s="233">
        <f t="shared" si="2"/>
        <v>208.27</v>
      </c>
      <c r="AD17" s="7">
        <f t="shared" si="3"/>
        <v>29.62588904694168</v>
      </c>
      <c r="AE17" s="7">
        <f t="shared" si="4"/>
        <v>785.36</v>
      </c>
      <c r="AF17" s="7">
        <f t="shared" si="5"/>
        <v>260.9169435215947</v>
      </c>
      <c r="AG17" s="7">
        <f t="shared" si="6"/>
        <v>1261</v>
      </c>
      <c r="AH17" s="7">
        <f t="shared" si="6"/>
        <v>1004</v>
      </c>
      <c r="AI17" s="7">
        <f t="shared" si="7"/>
        <v>715</v>
      </c>
      <c r="AJ17" s="7">
        <f t="shared" si="7"/>
        <v>993.63</v>
      </c>
      <c r="AK17" s="234">
        <f t="shared" si="8"/>
        <v>98.967131474103581</v>
      </c>
      <c r="AO17" s="28"/>
      <c r="AP17" s="28"/>
    </row>
    <row r="18" spans="1:42">
      <c r="A18" s="5">
        <v>10</v>
      </c>
      <c r="B18" s="287" t="s">
        <v>74</v>
      </c>
      <c r="C18" s="219">
        <v>25317</v>
      </c>
      <c r="D18" s="219">
        <v>26405</v>
      </c>
      <c r="E18" s="115">
        <v>162</v>
      </c>
      <c r="F18" s="115">
        <v>52</v>
      </c>
      <c r="G18" s="115">
        <v>4957</v>
      </c>
      <c r="H18" s="220">
        <v>1554</v>
      </c>
      <c r="I18" s="250">
        <f t="shared" si="0"/>
        <v>28011</v>
      </c>
      <c r="J18" s="219">
        <v>11435</v>
      </c>
      <c r="K18" s="115">
        <v>11472</v>
      </c>
      <c r="L18" s="115">
        <v>61</v>
      </c>
      <c r="M18" s="115">
        <v>17</v>
      </c>
      <c r="N18" s="115">
        <v>1690</v>
      </c>
      <c r="O18" s="220">
        <v>518</v>
      </c>
      <c r="P18" s="250">
        <f t="shared" si="1"/>
        <v>12007</v>
      </c>
      <c r="Q18" s="239">
        <v>7823</v>
      </c>
      <c r="R18" s="52">
        <v>12502.52</v>
      </c>
      <c r="S18" s="52">
        <v>0</v>
      </c>
      <c r="T18" s="52">
        <v>0</v>
      </c>
      <c r="U18" s="52">
        <v>0</v>
      </c>
      <c r="V18" s="240">
        <v>0</v>
      </c>
      <c r="W18" s="245">
        <v>6470</v>
      </c>
      <c r="X18" s="26">
        <v>9709.2000000000007</v>
      </c>
      <c r="Y18" s="26">
        <v>0</v>
      </c>
      <c r="Z18" s="26">
        <v>0</v>
      </c>
      <c r="AA18" s="26">
        <v>0</v>
      </c>
      <c r="AB18" s="246">
        <v>0</v>
      </c>
      <c r="AC18" s="233">
        <f t="shared" si="2"/>
        <v>12502.52</v>
      </c>
      <c r="AD18" s="7">
        <f t="shared" si="3"/>
        <v>44.634322230552286</v>
      </c>
      <c r="AE18" s="7">
        <f t="shared" si="4"/>
        <v>9709.2000000000007</v>
      </c>
      <c r="AF18" s="7">
        <f t="shared" si="5"/>
        <v>80.862830015824102</v>
      </c>
      <c r="AG18" s="7">
        <f t="shared" si="6"/>
        <v>43622</v>
      </c>
      <c r="AH18" s="7">
        <f t="shared" si="6"/>
        <v>40018</v>
      </c>
      <c r="AI18" s="7">
        <f t="shared" si="7"/>
        <v>14293</v>
      </c>
      <c r="AJ18" s="7">
        <f t="shared" si="7"/>
        <v>22211.72</v>
      </c>
      <c r="AK18" s="234">
        <f t="shared" si="8"/>
        <v>55.504323054625424</v>
      </c>
      <c r="AO18" s="28"/>
      <c r="AP18" s="28"/>
    </row>
    <row r="19" spans="1:42">
      <c r="A19" s="5">
        <v>11</v>
      </c>
      <c r="B19" s="287" t="s">
        <v>75</v>
      </c>
      <c r="C19" s="219">
        <v>208</v>
      </c>
      <c r="D19" s="219">
        <v>224</v>
      </c>
      <c r="E19" s="115">
        <v>0</v>
      </c>
      <c r="F19" s="115">
        <v>0</v>
      </c>
      <c r="G19" s="115">
        <v>105</v>
      </c>
      <c r="H19" s="220">
        <v>33</v>
      </c>
      <c r="I19" s="250">
        <f t="shared" si="0"/>
        <v>257</v>
      </c>
      <c r="J19" s="219">
        <v>104</v>
      </c>
      <c r="K19" s="115">
        <v>99</v>
      </c>
      <c r="L19" s="115">
        <v>0</v>
      </c>
      <c r="M19" s="115">
        <v>0</v>
      </c>
      <c r="N19" s="115">
        <v>35</v>
      </c>
      <c r="O19" s="220">
        <v>11</v>
      </c>
      <c r="P19" s="250">
        <f t="shared" si="1"/>
        <v>110</v>
      </c>
      <c r="Q19" s="239">
        <v>165</v>
      </c>
      <c r="R19" s="52">
        <v>280.62</v>
      </c>
      <c r="S19" s="52">
        <v>0</v>
      </c>
      <c r="T19" s="52">
        <v>0</v>
      </c>
      <c r="U19" s="52">
        <v>0</v>
      </c>
      <c r="V19" s="240">
        <v>0</v>
      </c>
      <c r="W19" s="245">
        <v>209</v>
      </c>
      <c r="X19" s="26">
        <v>441.27</v>
      </c>
      <c r="Y19" s="26">
        <v>12</v>
      </c>
      <c r="Z19" s="26">
        <v>4.8</v>
      </c>
      <c r="AA19" s="26">
        <v>0</v>
      </c>
      <c r="AB19" s="246">
        <v>0</v>
      </c>
      <c r="AC19" s="233">
        <f t="shared" si="2"/>
        <v>280.62</v>
      </c>
      <c r="AD19" s="7">
        <f t="shared" si="3"/>
        <v>109.19066147859921</v>
      </c>
      <c r="AE19" s="7">
        <f t="shared" si="4"/>
        <v>446.07</v>
      </c>
      <c r="AF19" s="7">
        <f t="shared" si="5"/>
        <v>405.51818181818186</v>
      </c>
      <c r="AG19" s="7">
        <f t="shared" si="6"/>
        <v>452</v>
      </c>
      <c r="AH19" s="7">
        <f t="shared" si="6"/>
        <v>367</v>
      </c>
      <c r="AI19" s="7">
        <f t="shared" si="7"/>
        <v>386</v>
      </c>
      <c r="AJ19" s="7">
        <f t="shared" si="7"/>
        <v>726.68999999999994</v>
      </c>
      <c r="AK19" s="234">
        <f t="shared" si="8"/>
        <v>198.00817438692096</v>
      </c>
      <c r="AO19" s="28"/>
      <c r="AP19" s="28"/>
    </row>
    <row r="20" spans="1:42">
      <c r="A20" s="5">
        <v>12</v>
      </c>
      <c r="B20" s="287" t="s">
        <v>76</v>
      </c>
      <c r="C20" s="219">
        <v>4315</v>
      </c>
      <c r="D20" s="219">
        <v>4501</v>
      </c>
      <c r="E20" s="115">
        <v>0</v>
      </c>
      <c r="F20" s="115">
        <v>0</v>
      </c>
      <c r="G20" s="115">
        <v>699</v>
      </c>
      <c r="H20" s="220">
        <v>221</v>
      </c>
      <c r="I20" s="250">
        <f t="shared" si="0"/>
        <v>4722</v>
      </c>
      <c r="J20" s="219">
        <v>1953</v>
      </c>
      <c r="K20" s="115">
        <v>1950</v>
      </c>
      <c r="L20" s="115">
        <v>0</v>
      </c>
      <c r="M20" s="115">
        <v>0</v>
      </c>
      <c r="N20" s="115">
        <v>246</v>
      </c>
      <c r="O20" s="220">
        <v>74</v>
      </c>
      <c r="P20" s="250">
        <f t="shared" si="1"/>
        <v>2024</v>
      </c>
      <c r="Q20" s="239">
        <v>4541</v>
      </c>
      <c r="R20" s="52">
        <v>7171.04</v>
      </c>
      <c r="S20" s="52">
        <v>2</v>
      </c>
      <c r="T20" s="52">
        <v>1</v>
      </c>
      <c r="U20" s="52">
        <v>38</v>
      </c>
      <c r="V20" s="240">
        <v>78.45</v>
      </c>
      <c r="W20" s="245">
        <v>2243</v>
      </c>
      <c r="X20" s="26">
        <v>3710.52</v>
      </c>
      <c r="Y20" s="26">
        <v>2</v>
      </c>
      <c r="Z20" s="26">
        <v>1.1499999999999999</v>
      </c>
      <c r="AA20" s="26">
        <v>226</v>
      </c>
      <c r="AB20" s="246">
        <v>376.52</v>
      </c>
      <c r="AC20" s="233">
        <f t="shared" si="2"/>
        <v>7250.49</v>
      </c>
      <c r="AD20" s="7">
        <f t="shared" si="3"/>
        <v>153.54701397712833</v>
      </c>
      <c r="AE20" s="7">
        <f t="shared" si="4"/>
        <v>4088.19</v>
      </c>
      <c r="AF20" s="7">
        <f t="shared" si="5"/>
        <v>201.98567193675891</v>
      </c>
      <c r="AG20" s="7">
        <f t="shared" si="6"/>
        <v>7213</v>
      </c>
      <c r="AH20" s="7">
        <f t="shared" si="6"/>
        <v>6746</v>
      </c>
      <c r="AI20" s="7">
        <f t="shared" si="7"/>
        <v>7052</v>
      </c>
      <c r="AJ20" s="7">
        <f t="shared" si="7"/>
        <v>11338.68</v>
      </c>
      <c r="AK20" s="234">
        <f t="shared" si="8"/>
        <v>168.08004743551734</v>
      </c>
      <c r="AO20" s="28"/>
      <c r="AP20" s="28"/>
    </row>
    <row r="21" spans="1:42">
      <c r="A21" s="21"/>
      <c r="B21" s="211" t="s">
        <v>77</v>
      </c>
      <c r="C21" s="221">
        <f t="shared" ref="C21:AC21" si="9">SUM(C9:C20)</f>
        <v>54829</v>
      </c>
      <c r="D21" s="50">
        <f t="shared" si="9"/>
        <v>57521</v>
      </c>
      <c r="E21" s="50">
        <f t="shared" si="9"/>
        <v>432</v>
      </c>
      <c r="F21" s="50">
        <f t="shared" si="9"/>
        <v>138</v>
      </c>
      <c r="G21" s="50">
        <f t="shared" si="9"/>
        <v>14693</v>
      </c>
      <c r="H21" s="222">
        <f t="shared" si="9"/>
        <v>4615</v>
      </c>
      <c r="I21" s="222">
        <f t="shared" si="9"/>
        <v>62274</v>
      </c>
      <c r="J21" s="221">
        <f t="shared" si="9"/>
        <v>25293</v>
      </c>
      <c r="K21" s="50">
        <f t="shared" si="9"/>
        <v>25107</v>
      </c>
      <c r="L21" s="50">
        <f t="shared" si="9"/>
        <v>160</v>
      </c>
      <c r="M21" s="50">
        <f t="shared" si="9"/>
        <v>47</v>
      </c>
      <c r="N21" s="50">
        <f t="shared" si="9"/>
        <v>5062</v>
      </c>
      <c r="O21" s="222">
        <f t="shared" si="9"/>
        <v>1544</v>
      </c>
      <c r="P21" s="222">
        <f t="shared" si="9"/>
        <v>26698</v>
      </c>
      <c r="Q21" s="221">
        <f t="shared" si="9"/>
        <v>34072</v>
      </c>
      <c r="R21" s="50">
        <f t="shared" si="9"/>
        <v>48845.310000000005</v>
      </c>
      <c r="S21" s="50">
        <f t="shared" si="9"/>
        <v>10</v>
      </c>
      <c r="T21" s="50">
        <f t="shared" si="9"/>
        <v>16.57</v>
      </c>
      <c r="U21" s="50">
        <f t="shared" si="9"/>
        <v>118</v>
      </c>
      <c r="V21" s="222">
        <f t="shared" si="9"/>
        <v>122.67</v>
      </c>
      <c r="W21" s="221">
        <f t="shared" si="9"/>
        <v>21163</v>
      </c>
      <c r="X21" s="50">
        <f t="shared" si="9"/>
        <v>32463.06</v>
      </c>
      <c r="Y21" s="50">
        <f t="shared" si="9"/>
        <v>19</v>
      </c>
      <c r="Z21" s="50">
        <f t="shared" si="9"/>
        <v>13.110000000000001</v>
      </c>
      <c r="AA21" s="50">
        <f t="shared" si="9"/>
        <v>282</v>
      </c>
      <c r="AB21" s="222">
        <f t="shared" si="9"/>
        <v>436.40999999999997</v>
      </c>
      <c r="AC21" s="222">
        <f t="shared" si="9"/>
        <v>48984.55</v>
      </c>
      <c r="AD21" s="50">
        <f t="shared" si="3"/>
        <v>78.659713524103154</v>
      </c>
      <c r="AE21" s="50">
        <f>SUM(AE9:AE20)</f>
        <v>32912.58</v>
      </c>
      <c r="AF21" s="50">
        <f t="shared" si="5"/>
        <v>123.27732414413066</v>
      </c>
      <c r="AG21" s="50">
        <f t="shared" si="6"/>
        <v>100469</v>
      </c>
      <c r="AH21" s="50">
        <f t="shared" si="6"/>
        <v>88972</v>
      </c>
      <c r="AI21" s="50">
        <f t="shared" si="7"/>
        <v>55664</v>
      </c>
      <c r="AJ21" s="50">
        <f t="shared" si="7"/>
        <v>81897.13</v>
      </c>
      <c r="AK21" s="222">
        <f t="shared" si="8"/>
        <v>92.048206177224301</v>
      </c>
      <c r="AO21" s="28"/>
      <c r="AP21" s="28"/>
    </row>
    <row r="22" spans="1:42">
      <c r="A22" s="44">
        <v>13</v>
      </c>
      <c r="B22" s="266" t="s">
        <v>78</v>
      </c>
      <c r="C22" s="223">
        <v>719</v>
      </c>
      <c r="D22" s="121">
        <v>745</v>
      </c>
      <c r="E22" s="121">
        <v>0</v>
      </c>
      <c r="F22" s="121">
        <v>0</v>
      </c>
      <c r="G22" s="121">
        <v>0</v>
      </c>
      <c r="H22" s="224">
        <v>0</v>
      </c>
      <c r="I22" s="250">
        <f t="shared" si="0"/>
        <v>745</v>
      </c>
      <c r="J22" s="223">
        <v>318</v>
      </c>
      <c r="K22" s="121">
        <v>319</v>
      </c>
      <c r="L22" s="121">
        <v>0</v>
      </c>
      <c r="M22" s="121">
        <v>0</v>
      </c>
      <c r="N22" s="121">
        <v>0</v>
      </c>
      <c r="O22" s="224">
        <v>0</v>
      </c>
      <c r="P22" s="250">
        <f t="shared" si="1"/>
        <v>319</v>
      </c>
      <c r="Q22" s="239">
        <v>291</v>
      </c>
      <c r="R22" s="52">
        <v>792.1</v>
      </c>
      <c r="S22" s="52">
        <v>0</v>
      </c>
      <c r="T22" s="52">
        <v>0</v>
      </c>
      <c r="U22" s="52">
        <v>0</v>
      </c>
      <c r="V22" s="240">
        <v>0</v>
      </c>
      <c r="W22" s="243">
        <v>208</v>
      </c>
      <c r="X22" s="55">
        <v>126.63</v>
      </c>
      <c r="Y22" s="55">
        <v>0</v>
      </c>
      <c r="Z22" s="55">
        <v>0</v>
      </c>
      <c r="AA22" s="55">
        <v>0</v>
      </c>
      <c r="AB22" s="244">
        <v>0</v>
      </c>
      <c r="AC22" s="233">
        <f t="shared" si="2"/>
        <v>792.1</v>
      </c>
      <c r="AD22" s="7">
        <f t="shared" si="3"/>
        <v>106.32214765100672</v>
      </c>
      <c r="AE22" s="7">
        <f t="shared" si="4"/>
        <v>126.63</v>
      </c>
      <c r="AF22" s="7">
        <f t="shared" si="5"/>
        <v>39.695924764890279</v>
      </c>
      <c r="AG22" s="7">
        <f t="shared" si="6"/>
        <v>1037</v>
      </c>
      <c r="AH22" s="7">
        <f t="shared" si="6"/>
        <v>1064</v>
      </c>
      <c r="AI22" s="7">
        <f t="shared" si="7"/>
        <v>499</v>
      </c>
      <c r="AJ22" s="7">
        <f t="shared" si="7"/>
        <v>918.73</v>
      </c>
      <c r="AK22" s="234">
        <f t="shared" si="8"/>
        <v>86.346804511278194</v>
      </c>
      <c r="AO22" s="28"/>
      <c r="AP22" s="28"/>
    </row>
    <row r="23" spans="1:42">
      <c r="A23" s="44">
        <v>14</v>
      </c>
      <c r="B23" s="266" t="s">
        <v>79</v>
      </c>
      <c r="C23" s="219">
        <v>132</v>
      </c>
      <c r="D23" s="115">
        <v>139</v>
      </c>
      <c r="E23" s="115">
        <v>0</v>
      </c>
      <c r="F23" s="115">
        <v>0</v>
      </c>
      <c r="G23" s="115">
        <v>35</v>
      </c>
      <c r="H23" s="220">
        <v>11</v>
      </c>
      <c r="I23" s="250">
        <f t="shared" si="0"/>
        <v>150</v>
      </c>
      <c r="J23" s="219">
        <v>61</v>
      </c>
      <c r="K23" s="115">
        <v>60</v>
      </c>
      <c r="L23" s="115">
        <v>0</v>
      </c>
      <c r="M23" s="115">
        <v>0</v>
      </c>
      <c r="N23" s="115">
        <v>14</v>
      </c>
      <c r="O23" s="220">
        <v>4</v>
      </c>
      <c r="P23" s="250">
        <f t="shared" si="1"/>
        <v>64</v>
      </c>
      <c r="Q23" s="239">
        <v>0</v>
      </c>
      <c r="R23" s="52">
        <v>0</v>
      </c>
      <c r="S23" s="52">
        <v>0</v>
      </c>
      <c r="T23" s="52">
        <v>0</v>
      </c>
      <c r="U23" s="52">
        <v>0</v>
      </c>
      <c r="V23" s="240">
        <v>0</v>
      </c>
      <c r="W23" s="243">
        <v>0</v>
      </c>
      <c r="X23" s="55">
        <v>0</v>
      </c>
      <c r="Y23" s="55">
        <v>0</v>
      </c>
      <c r="Z23" s="55">
        <v>0</v>
      </c>
      <c r="AA23" s="55">
        <v>0</v>
      </c>
      <c r="AB23" s="244">
        <v>0</v>
      </c>
      <c r="AC23" s="233">
        <f t="shared" si="2"/>
        <v>0</v>
      </c>
      <c r="AD23" s="7">
        <f t="shared" si="3"/>
        <v>0</v>
      </c>
      <c r="AE23" s="7">
        <f t="shared" si="4"/>
        <v>0</v>
      </c>
      <c r="AF23" s="7">
        <f t="shared" si="5"/>
        <v>0</v>
      </c>
      <c r="AG23" s="7">
        <f t="shared" si="6"/>
        <v>242</v>
      </c>
      <c r="AH23" s="7">
        <f t="shared" si="6"/>
        <v>214</v>
      </c>
      <c r="AI23" s="7">
        <f t="shared" si="7"/>
        <v>0</v>
      </c>
      <c r="AJ23" s="7">
        <f t="shared" si="7"/>
        <v>0</v>
      </c>
      <c r="AK23" s="234">
        <f t="shared" si="8"/>
        <v>0</v>
      </c>
      <c r="AO23" s="28"/>
      <c r="AP23" s="28"/>
    </row>
    <row r="24" spans="1:42">
      <c r="A24" s="44">
        <v>15</v>
      </c>
      <c r="B24" s="266" t="s">
        <v>80</v>
      </c>
      <c r="C24" s="219">
        <v>0</v>
      </c>
      <c r="D24" s="115">
        <v>0</v>
      </c>
      <c r="E24" s="115">
        <v>0</v>
      </c>
      <c r="F24" s="115">
        <v>0</v>
      </c>
      <c r="G24" s="115">
        <v>0</v>
      </c>
      <c r="H24" s="220">
        <v>0</v>
      </c>
      <c r="I24" s="250">
        <f t="shared" si="0"/>
        <v>0</v>
      </c>
      <c r="J24" s="219">
        <v>0</v>
      </c>
      <c r="K24" s="115">
        <v>0</v>
      </c>
      <c r="L24" s="115">
        <v>0</v>
      </c>
      <c r="M24" s="115">
        <v>0</v>
      </c>
      <c r="N24" s="115">
        <v>0</v>
      </c>
      <c r="O24" s="220">
        <v>0</v>
      </c>
      <c r="P24" s="250">
        <f t="shared" si="1"/>
        <v>0</v>
      </c>
      <c r="Q24" s="239">
        <v>0</v>
      </c>
      <c r="R24" s="52">
        <v>0</v>
      </c>
      <c r="S24" s="52">
        <v>0</v>
      </c>
      <c r="T24" s="52">
        <v>0</v>
      </c>
      <c r="U24" s="52">
        <v>0</v>
      </c>
      <c r="V24" s="240">
        <v>0</v>
      </c>
      <c r="W24" s="243">
        <v>6</v>
      </c>
      <c r="X24" s="55">
        <v>11.5</v>
      </c>
      <c r="Y24" s="55">
        <v>0</v>
      </c>
      <c r="Z24" s="55">
        <v>0</v>
      </c>
      <c r="AA24" s="55">
        <v>0</v>
      </c>
      <c r="AB24" s="244">
        <v>0</v>
      </c>
      <c r="AC24" s="233">
        <f t="shared" si="2"/>
        <v>0</v>
      </c>
      <c r="AD24" s="7" t="e">
        <f t="shared" si="3"/>
        <v>#DIV/0!</v>
      </c>
      <c r="AE24" s="7">
        <f t="shared" si="4"/>
        <v>11.5</v>
      </c>
      <c r="AF24" s="7" t="e">
        <f t="shared" si="5"/>
        <v>#DIV/0!</v>
      </c>
      <c r="AG24" s="7">
        <f t="shared" si="6"/>
        <v>0</v>
      </c>
      <c r="AH24" s="7">
        <f t="shared" si="6"/>
        <v>0</v>
      </c>
      <c r="AI24" s="7">
        <f t="shared" si="7"/>
        <v>6</v>
      </c>
      <c r="AJ24" s="7">
        <f t="shared" si="7"/>
        <v>11.5</v>
      </c>
      <c r="AK24" s="234" t="e">
        <f t="shared" si="8"/>
        <v>#DIV/0!</v>
      </c>
      <c r="AO24" s="28"/>
      <c r="AP24" s="28"/>
    </row>
    <row r="25" spans="1:42">
      <c r="A25" s="44">
        <v>16</v>
      </c>
      <c r="B25" s="266" t="s">
        <v>81</v>
      </c>
      <c r="C25" s="219">
        <v>366</v>
      </c>
      <c r="D25" s="115">
        <v>387</v>
      </c>
      <c r="E25" s="115">
        <v>0</v>
      </c>
      <c r="F25" s="115">
        <v>0</v>
      </c>
      <c r="G25" s="115">
        <v>122</v>
      </c>
      <c r="H25" s="220">
        <v>38</v>
      </c>
      <c r="I25" s="250">
        <f t="shared" si="0"/>
        <v>425</v>
      </c>
      <c r="J25" s="219">
        <v>173</v>
      </c>
      <c r="K25" s="115">
        <v>169</v>
      </c>
      <c r="L25" s="115">
        <v>0</v>
      </c>
      <c r="M25" s="115">
        <v>0</v>
      </c>
      <c r="N25" s="115">
        <v>42</v>
      </c>
      <c r="O25" s="220">
        <v>13</v>
      </c>
      <c r="P25" s="250">
        <f t="shared" si="1"/>
        <v>182</v>
      </c>
      <c r="Q25" s="239">
        <v>0</v>
      </c>
      <c r="R25" s="52">
        <v>0</v>
      </c>
      <c r="S25" s="52">
        <v>0</v>
      </c>
      <c r="T25" s="52">
        <v>0</v>
      </c>
      <c r="U25" s="52">
        <v>0</v>
      </c>
      <c r="V25" s="240">
        <v>0</v>
      </c>
      <c r="W25" s="243">
        <v>0</v>
      </c>
      <c r="X25" s="55">
        <v>0</v>
      </c>
      <c r="Y25" s="55">
        <v>0</v>
      </c>
      <c r="Z25" s="55">
        <v>0</v>
      </c>
      <c r="AA25" s="55">
        <v>0</v>
      </c>
      <c r="AB25" s="244">
        <v>0</v>
      </c>
      <c r="AC25" s="233">
        <f t="shared" si="2"/>
        <v>0</v>
      </c>
      <c r="AD25" s="7">
        <f t="shared" si="3"/>
        <v>0</v>
      </c>
      <c r="AE25" s="7">
        <f t="shared" si="4"/>
        <v>0</v>
      </c>
      <c r="AF25" s="7">
        <f t="shared" si="5"/>
        <v>0</v>
      </c>
      <c r="AG25" s="7">
        <f t="shared" si="6"/>
        <v>703</v>
      </c>
      <c r="AH25" s="7">
        <f t="shared" si="6"/>
        <v>607</v>
      </c>
      <c r="AI25" s="7">
        <f t="shared" si="7"/>
        <v>0</v>
      </c>
      <c r="AJ25" s="7">
        <f t="shared" si="7"/>
        <v>0</v>
      </c>
      <c r="AK25" s="234">
        <f t="shared" si="8"/>
        <v>0</v>
      </c>
      <c r="AO25" s="28"/>
      <c r="AP25" s="28"/>
    </row>
    <row r="26" spans="1:42">
      <c r="A26" s="44">
        <v>17</v>
      </c>
      <c r="B26" s="266" t="s">
        <v>82</v>
      </c>
      <c r="C26" s="219">
        <v>0</v>
      </c>
      <c r="D26" s="115">
        <v>0</v>
      </c>
      <c r="E26" s="115">
        <v>0</v>
      </c>
      <c r="F26" s="115">
        <v>0</v>
      </c>
      <c r="G26" s="115">
        <v>0</v>
      </c>
      <c r="H26" s="220">
        <v>0</v>
      </c>
      <c r="I26" s="250">
        <f t="shared" si="0"/>
        <v>0</v>
      </c>
      <c r="J26" s="219">
        <v>0</v>
      </c>
      <c r="K26" s="115">
        <v>0</v>
      </c>
      <c r="L26" s="115">
        <v>0</v>
      </c>
      <c r="M26" s="115">
        <v>0</v>
      </c>
      <c r="N26" s="115">
        <v>0</v>
      </c>
      <c r="O26" s="220">
        <v>0</v>
      </c>
      <c r="P26" s="250">
        <f t="shared" si="1"/>
        <v>0</v>
      </c>
      <c r="Q26" s="239">
        <v>0</v>
      </c>
      <c r="R26" s="52">
        <v>0</v>
      </c>
      <c r="S26" s="52">
        <v>0</v>
      </c>
      <c r="T26" s="52">
        <v>0</v>
      </c>
      <c r="U26" s="52">
        <v>0</v>
      </c>
      <c r="V26" s="240">
        <v>0</v>
      </c>
      <c r="W26" s="243">
        <v>0</v>
      </c>
      <c r="X26" s="55">
        <v>0</v>
      </c>
      <c r="Y26" s="55">
        <v>0</v>
      </c>
      <c r="Z26" s="55">
        <v>0</v>
      </c>
      <c r="AA26" s="55">
        <v>0</v>
      </c>
      <c r="AB26" s="244">
        <v>0</v>
      </c>
      <c r="AC26" s="233">
        <f t="shared" si="2"/>
        <v>0</v>
      </c>
      <c r="AD26" s="7" t="e">
        <f t="shared" si="3"/>
        <v>#DIV/0!</v>
      </c>
      <c r="AE26" s="7">
        <f t="shared" si="4"/>
        <v>0</v>
      </c>
      <c r="AF26" s="7" t="e">
        <f t="shared" si="5"/>
        <v>#DIV/0!</v>
      </c>
      <c r="AG26" s="7">
        <f t="shared" si="6"/>
        <v>0</v>
      </c>
      <c r="AH26" s="7">
        <f t="shared" si="6"/>
        <v>0</v>
      </c>
      <c r="AI26" s="7">
        <f t="shared" si="7"/>
        <v>0</v>
      </c>
      <c r="AJ26" s="7">
        <f t="shared" si="7"/>
        <v>0</v>
      </c>
      <c r="AK26" s="234" t="e">
        <f t="shared" si="8"/>
        <v>#DIV/0!</v>
      </c>
      <c r="AO26" s="28"/>
      <c r="AP26" s="28"/>
    </row>
    <row r="27" spans="1:42">
      <c r="A27" s="44">
        <v>18</v>
      </c>
      <c r="B27" s="266" t="s">
        <v>83</v>
      </c>
      <c r="C27" s="223">
        <v>0</v>
      </c>
      <c r="D27" s="121">
        <v>0</v>
      </c>
      <c r="E27" s="121">
        <v>0</v>
      </c>
      <c r="F27" s="121">
        <v>0</v>
      </c>
      <c r="G27" s="121">
        <v>0</v>
      </c>
      <c r="H27" s="224">
        <v>0</v>
      </c>
      <c r="I27" s="250">
        <f t="shared" si="0"/>
        <v>0</v>
      </c>
      <c r="J27" s="223">
        <v>0</v>
      </c>
      <c r="K27" s="121">
        <v>0</v>
      </c>
      <c r="L27" s="121">
        <v>0</v>
      </c>
      <c r="M27" s="121">
        <v>0</v>
      </c>
      <c r="N27" s="121">
        <v>0</v>
      </c>
      <c r="O27" s="224">
        <v>0</v>
      </c>
      <c r="P27" s="250">
        <f t="shared" si="1"/>
        <v>0</v>
      </c>
      <c r="Q27" s="239">
        <v>0</v>
      </c>
      <c r="R27" s="52">
        <v>0</v>
      </c>
      <c r="S27" s="52">
        <v>0</v>
      </c>
      <c r="T27" s="52">
        <v>0</v>
      </c>
      <c r="U27" s="52">
        <v>0</v>
      </c>
      <c r="V27" s="240">
        <v>0</v>
      </c>
      <c r="W27" s="243">
        <v>0</v>
      </c>
      <c r="X27" s="55">
        <v>0</v>
      </c>
      <c r="Y27" s="55">
        <v>0</v>
      </c>
      <c r="Z27" s="55">
        <v>0</v>
      </c>
      <c r="AA27" s="55">
        <v>0</v>
      </c>
      <c r="AB27" s="244">
        <v>0</v>
      </c>
      <c r="AC27" s="233">
        <f t="shared" si="2"/>
        <v>0</v>
      </c>
      <c r="AD27" s="7" t="e">
        <f t="shared" si="3"/>
        <v>#DIV/0!</v>
      </c>
      <c r="AE27" s="7">
        <f t="shared" si="4"/>
        <v>0</v>
      </c>
      <c r="AF27" s="7" t="e">
        <f t="shared" si="5"/>
        <v>#DIV/0!</v>
      </c>
      <c r="AG27" s="7">
        <f t="shared" si="6"/>
        <v>0</v>
      </c>
      <c r="AH27" s="7">
        <f t="shared" si="6"/>
        <v>0</v>
      </c>
      <c r="AI27" s="7">
        <f t="shared" si="7"/>
        <v>0</v>
      </c>
      <c r="AJ27" s="7">
        <f t="shared" si="7"/>
        <v>0</v>
      </c>
      <c r="AK27" s="234" t="e">
        <f t="shared" si="8"/>
        <v>#DIV/0!</v>
      </c>
      <c r="AO27" s="28"/>
      <c r="AP27" s="28"/>
    </row>
    <row r="28" spans="1:42">
      <c r="A28" s="44">
        <v>19</v>
      </c>
      <c r="B28" s="266" t="s">
        <v>84</v>
      </c>
      <c r="C28" s="223">
        <v>3259</v>
      </c>
      <c r="D28" s="121">
        <v>3415</v>
      </c>
      <c r="E28" s="121">
        <v>0</v>
      </c>
      <c r="F28" s="121">
        <v>0</v>
      </c>
      <c r="G28" s="121">
        <v>908</v>
      </c>
      <c r="H28" s="224">
        <v>285</v>
      </c>
      <c r="I28" s="250">
        <f t="shared" si="0"/>
        <v>3700</v>
      </c>
      <c r="J28" s="223">
        <v>1496</v>
      </c>
      <c r="K28" s="121">
        <v>1491</v>
      </c>
      <c r="L28" s="121">
        <v>0</v>
      </c>
      <c r="M28" s="121">
        <v>0</v>
      </c>
      <c r="N28" s="121">
        <v>311</v>
      </c>
      <c r="O28" s="224">
        <v>95</v>
      </c>
      <c r="P28" s="250">
        <f t="shared" si="1"/>
        <v>1586</v>
      </c>
      <c r="Q28" s="239">
        <v>731</v>
      </c>
      <c r="R28" s="52">
        <v>457.43</v>
      </c>
      <c r="S28" s="52">
        <v>0</v>
      </c>
      <c r="T28" s="52">
        <v>0</v>
      </c>
      <c r="U28" s="52">
        <v>165</v>
      </c>
      <c r="V28" s="240">
        <v>347.56</v>
      </c>
      <c r="W28" s="243">
        <v>105</v>
      </c>
      <c r="X28" s="55">
        <v>327.41000000000003</v>
      </c>
      <c r="Y28" s="55">
        <v>0</v>
      </c>
      <c r="Z28" s="55">
        <v>0</v>
      </c>
      <c r="AA28" s="55">
        <v>19</v>
      </c>
      <c r="AB28" s="244">
        <v>104.67</v>
      </c>
      <c r="AC28" s="233">
        <f t="shared" si="2"/>
        <v>804.99</v>
      </c>
      <c r="AD28" s="7">
        <f t="shared" si="3"/>
        <v>21.756486486486487</v>
      </c>
      <c r="AE28" s="7">
        <f t="shared" si="4"/>
        <v>432.08000000000004</v>
      </c>
      <c r="AF28" s="7">
        <f t="shared" si="5"/>
        <v>27.243379571248425</v>
      </c>
      <c r="AG28" s="7">
        <f t="shared" si="6"/>
        <v>5974</v>
      </c>
      <c r="AH28" s="7">
        <f t="shared" si="6"/>
        <v>5286</v>
      </c>
      <c r="AI28" s="7">
        <f t="shared" si="7"/>
        <v>1020</v>
      </c>
      <c r="AJ28" s="7">
        <f t="shared" si="7"/>
        <v>1237.0700000000002</v>
      </c>
      <c r="AK28" s="234">
        <f t="shared" si="8"/>
        <v>23.402762012864173</v>
      </c>
      <c r="AO28" s="28"/>
      <c r="AP28" s="28"/>
    </row>
    <row r="29" spans="1:42">
      <c r="A29" s="44">
        <v>20</v>
      </c>
      <c r="B29" s="287" t="s">
        <v>85</v>
      </c>
      <c r="C29" s="223">
        <v>3251</v>
      </c>
      <c r="D29" s="121">
        <v>3397</v>
      </c>
      <c r="E29" s="121">
        <v>0</v>
      </c>
      <c r="F29" s="121">
        <v>0</v>
      </c>
      <c r="G29" s="121">
        <v>706</v>
      </c>
      <c r="H29" s="224">
        <v>223</v>
      </c>
      <c r="I29" s="250">
        <f t="shared" si="0"/>
        <v>3620</v>
      </c>
      <c r="J29" s="223">
        <v>1483</v>
      </c>
      <c r="K29" s="121">
        <v>1477</v>
      </c>
      <c r="L29" s="121">
        <v>0</v>
      </c>
      <c r="M29" s="121">
        <v>0</v>
      </c>
      <c r="N29" s="121">
        <v>248</v>
      </c>
      <c r="O29" s="224">
        <v>74</v>
      </c>
      <c r="P29" s="250">
        <f t="shared" si="1"/>
        <v>1551</v>
      </c>
      <c r="Q29" s="239">
        <v>876</v>
      </c>
      <c r="R29" s="52">
        <v>1339</v>
      </c>
      <c r="S29" s="52">
        <v>0</v>
      </c>
      <c r="T29" s="52">
        <v>0</v>
      </c>
      <c r="U29" s="52">
        <v>0</v>
      </c>
      <c r="V29" s="240">
        <v>0</v>
      </c>
      <c r="W29" s="245">
        <v>558</v>
      </c>
      <c r="X29" s="26">
        <v>851</v>
      </c>
      <c r="Y29" s="26">
        <v>0</v>
      </c>
      <c r="Z29" s="26">
        <v>0</v>
      </c>
      <c r="AA29" s="26">
        <v>0</v>
      </c>
      <c r="AB29" s="246">
        <v>0</v>
      </c>
      <c r="AC29" s="233">
        <f t="shared" si="2"/>
        <v>1339</v>
      </c>
      <c r="AD29" s="7">
        <f t="shared" si="3"/>
        <v>36.988950276243095</v>
      </c>
      <c r="AE29" s="7">
        <f t="shared" si="4"/>
        <v>851</v>
      </c>
      <c r="AF29" s="7">
        <f t="shared" si="5"/>
        <v>54.867827208252741</v>
      </c>
      <c r="AG29" s="7">
        <f t="shared" si="6"/>
        <v>5688</v>
      </c>
      <c r="AH29" s="7">
        <f t="shared" si="6"/>
        <v>5171</v>
      </c>
      <c r="AI29" s="7">
        <f t="shared" si="7"/>
        <v>1434</v>
      </c>
      <c r="AJ29" s="7">
        <f t="shared" si="7"/>
        <v>2190</v>
      </c>
      <c r="AK29" s="234">
        <f t="shared" si="8"/>
        <v>42.351576097466641</v>
      </c>
      <c r="AO29" s="28"/>
      <c r="AP29" s="28"/>
    </row>
    <row r="30" spans="1:42">
      <c r="A30" s="44">
        <v>21</v>
      </c>
      <c r="B30" s="266" t="s">
        <v>86</v>
      </c>
      <c r="C30" s="223">
        <v>1364</v>
      </c>
      <c r="D30" s="121">
        <v>1430</v>
      </c>
      <c r="E30" s="121">
        <v>32</v>
      </c>
      <c r="F30" s="121">
        <v>10</v>
      </c>
      <c r="G30" s="121">
        <v>292</v>
      </c>
      <c r="H30" s="224">
        <v>92</v>
      </c>
      <c r="I30" s="250">
        <f t="shared" si="0"/>
        <v>1532</v>
      </c>
      <c r="J30" s="223">
        <v>625</v>
      </c>
      <c r="K30" s="121">
        <v>623</v>
      </c>
      <c r="L30" s="121">
        <v>12</v>
      </c>
      <c r="M30" s="121">
        <v>3</v>
      </c>
      <c r="N30" s="121">
        <v>101</v>
      </c>
      <c r="O30" s="224">
        <v>31</v>
      </c>
      <c r="P30" s="250">
        <f t="shared" si="1"/>
        <v>657</v>
      </c>
      <c r="Q30" s="239">
        <v>395</v>
      </c>
      <c r="R30" s="52">
        <v>942.78</v>
      </c>
      <c r="S30" s="52">
        <v>0</v>
      </c>
      <c r="T30" s="52">
        <v>0</v>
      </c>
      <c r="U30" s="52">
        <v>0</v>
      </c>
      <c r="V30" s="240">
        <v>0</v>
      </c>
      <c r="W30" s="243">
        <v>104</v>
      </c>
      <c r="X30" s="55">
        <v>75.069999999999993</v>
      </c>
      <c r="Y30" s="55">
        <v>0</v>
      </c>
      <c r="Z30" s="55">
        <v>0</v>
      </c>
      <c r="AA30" s="55">
        <v>0</v>
      </c>
      <c r="AB30" s="244">
        <v>0</v>
      </c>
      <c r="AC30" s="233">
        <f t="shared" si="2"/>
        <v>942.78</v>
      </c>
      <c r="AD30" s="7">
        <f t="shared" si="3"/>
        <v>61.539164490861623</v>
      </c>
      <c r="AE30" s="7">
        <f t="shared" si="4"/>
        <v>75.069999999999993</v>
      </c>
      <c r="AF30" s="7">
        <f t="shared" si="5"/>
        <v>11.426179604261796</v>
      </c>
      <c r="AG30" s="7">
        <f t="shared" si="6"/>
        <v>2426</v>
      </c>
      <c r="AH30" s="7">
        <f t="shared" si="6"/>
        <v>2189</v>
      </c>
      <c r="AI30" s="7">
        <f t="shared" si="7"/>
        <v>499</v>
      </c>
      <c r="AJ30" s="7">
        <f t="shared" si="7"/>
        <v>1017.8499999999999</v>
      </c>
      <c r="AK30" s="234">
        <f t="shared" si="8"/>
        <v>46.498401096391042</v>
      </c>
      <c r="AO30" s="28"/>
      <c r="AP30" s="28"/>
    </row>
    <row r="31" spans="1:42">
      <c r="A31" s="44">
        <v>22</v>
      </c>
      <c r="B31" s="266" t="s">
        <v>87</v>
      </c>
      <c r="C31" s="219">
        <v>0</v>
      </c>
      <c r="D31" s="115">
        <v>0</v>
      </c>
      <c r="E31" s="115">
        <v>0</v>
      </c>
      <c r="F31" s="115">
        <v>0</v>
      </c>
      <c r="G31" s="115">
        <v>0</v>
      </c>
      <c r="H31" s="220">
        <v>0</v>
      </c>
      <c r="I31" s="250">
        <f t="shared" si="0"/>
        <v>0</v>
      </c>
      <c r="J31" s="219">
        <v>0</v>
      </c>
      <c r="K31" s="115">
        <v>0</v>
      </c>
      <c r="L31" s="115">
        <v>0</v>
      </c>
      <c r="M31" s="115">
        <v>0</v>
      </c>
      <c r="N31" s="115">
        <v>0</v>
      </c>
      <c r="O31" s="220">
        <v>0</v>
      </c>
      <c r="P31" s="250">
        <f t="shared" si="1"/>
        <v>0</v>
      </c>
      <c r="Q31" s="239">
        <v>14</v>
      </c>
      <c r="R31" s="52">
        <v>105.82</v>
      </c>
      <c r="S31" s="52">
        <v>0</v>
      </c>
      <c r="T31" s="52">
        <v>0</v>
      </c>
      <c r="U31" s="52">
        <v>0</v>
      </c>
      <c r="V31" s="240">
        <v>0</v>
      </c>
      <c r="W31" s="243">
        <v>14</v>
      </c>
      <c r="X31" s="55">
        <v>159.63</v>
      </c>
      <c r="Y31" s="55">
        <v>0</v>
      </c>
      <c r="Z31" s="55">
        <v>0</v>
      </c>
      <c r="AA31" s="55">
        <v>0</v>
      </c>
      <c r="AB31" s="244">
        <v>0</v>
      </c>
      <c r="AC31" s="233">
        <f t="shared" si="2"/>
        <v>105.82</v>
      </c>
      <c r="AD31" s="7" t="e">
        <f t="shared" si="3"/>
        <v>#DIV/0!</v>
      </c>
      <c r="AE31" s="7">
        <f t="shared" si="4"/>
        <v>159.63</v>
      </c>
      <c r="AF31" s="7" t="e">
        <f t="shared" si="5"/>
        <v>#DIV/0!</v>
      </c>
      <c r="AG31" s="7">
        <f t="shared" si="6"/>
        <v>0</v>
      </c>
      <c r="AH31" s="7">
        <f t="shared" si="6"/>
        <v>0</v>
      </c>
      <c r="AI31" s="7">
        <f t="shared" si="7"/>
        <v>28</v>
      </c>
      <c r="AJ31" s="7">
        <f t="shared" si="7"/>
        <v>265.45</v>
      </c>
      <c r="AK31" s="234" t="e">
        <f t="shared" si="8"/>
        <v>#DIV/0!</v>
      </c>
      <c r="AO31" s="28"/>
      <c r="AP31" s="28"/>
    </row>
    <row r="32" spans="1:42">
      <c r="A32" s="44">
        <v>23</v>
      </c>
      <c r="B32" s="266" t="s">
        <v>88</v>
      </c>
      <c r="C32" s="219">
        <v>102</v>
      </c>
      <c r="D32" s="115">
        <v>108</v>
      </c>
      <c r="E32" s="115">
        <v>0</v>
      </c>
      <c r="F32" s="115">
        <v>0</v>
      </c>
      <c r="G32" s="115">
        <v>27</v>
      </c>
      <c r="H32" s="220">
        <v>9</v>
      </c>
      <c r="I32" s="250">
        <f t="shared" si="0"/>
        <v>117</v>
      </c>
      <c r="J32" s="219">
        <v>48</v>
      </c>
      <c r="K32" s="115">
        <v>48</v>
      </c>
      <c r="L32" s="115">
        <v>0</v>
      </c>
      <c r="M32" s="115">
        <v>0</v>
      </c>
      <c r="N32" s="115">
        <v>12</v>
      </c>
      <c r="O32" s="220">
        <v>3</v>
      </c>
      <c r="P32" s="250">
        <f t="shared" si="1"/>
        <v>51</v>
      </c>
      <c r="Q32" s="239">
        <v>0</v>
      </c>
      <c r="R32" s="52">
        <v>0</v>
      </c>
      <c r="S32" s="52">
        <v>0</v>
      </c>
      <c r="T32" s="52">
        <v>0</v>
      </c>
      <c r="U32" s="52">
        <v>0</v>
      </c>
      <c r="V32" s="240">
        <v>0</v>
      </c>
      <c r="W32" s="243">
        <v>0</v>
      </c>
      <c r="X32" s="55">
        <v>0</v>
      </c>
      <c r="Y32" s="55">
        <v>0</v>
      </c>
      <c r="Z32" s="55">
        <v>0</v>
      </c>
      <c r="AA32" s="55">
        <v>0</v>
      </c>
      <c r="AB32" s="244">
        <v>0</v>
      </c>
      <c r="AC32" s="233">
        <f t="shared" si="2"/>
        <v>0</v>
      </c>
      <c r="AD32" s="7">
        <f t="shared" si="3"/>
        <v>0</v>
      </c>
      <c r="AE32" s="7">
        <f t="shared" si="4"/>
        <v>0</v>
      </c>
      <c r="AF32" s="7">
        <f t="shared" si="5"/>
        <v>0</v>
      </c>
      <c r="AG32" s="7">
        <f t="shared" si="6"/>
        <v>189</v>
      </c>
      <c r="AH32" s="7">
        <f t="shared" si="6"/>
        <v>168</v>
      </c>
      <c r="AI32" s="7">
        <f t="shared" si="7"/>
        <v>0</v>
      </c>
      <c r="AJ32" s="7">
        <f t="shared" si="7"/>
        <v>0</v>
      </c>
      <c r="AK32" s="234">
        <f t="shared" si="8"/>
        <v>0</v>
      </c>
      <c r="AO32" s="28"/>
      <c r="AP32" s="28"/>
    </row>
    <row r="33" spans="1:42">
      <c r="A33" s="44">
        <v>24</v>
      </c>
      <c r="B33" s="266" t="s">
        <v>89</v>
      </c>
      <c r="C33" s="219">
        <v>0</v>
      </c>
      <c r="D33" s="115">
        <v>0</v>
      </c>
      <c r="E33" s="115">
        <v>0</v>
      </c>
      <c r="F33" s="115">
        <v>0</v>
      </c>
      <c r="G33" s="115">
        <v>0</v>
      </c>
      <c r="H33" s="220">
        <v>0</v>
      </c>
      <c r="I33" s="250">
        <f t="shared" si="0"/>
        <v>0</v>
      </c>
      <c r="J33" s="219">
        <v>0</v>
      </c>
      <c r="K33" s="115">
        <v>0</v>
      </c>
      <c r="L33" s="115">
        <v>0</v>
      </c>
      <c r="M33" s="115">
        <v>0</v>
      </c>
      <c r="N33" s="115">
        <v>0</v>
      </c>
      <c r="O33" s="220">
        <v>0</v>
      </c>
      <c r="P33" s="250">
        <f t="shared" si="1"/>
        <v>0</v>
      </c>
      <c r="Q33" s="239">
        <v>0</v>
      </c>
      <c r="R33" s="52">
        <v>0</v>
      </c>
      <c r="S33" s="52">
        <v>0</v>
      </c>
      <c r="T33" s="52">
        <v>0</v>
      </c>
      <c r="U33" s="52">
        <v>0</v>
      </c>
      <c r="V33" s="240">
        <v>0</v>
      </c>
      <c r="W33" s="243">
        <v>0</v>
      </c>
      <c r="X33" s="55">
        <v>0</v>
      </c>
      <c r="Y33" s="55">
        <v>0</v>
      </c>
      <c r="Z33" s="55">
        <v>0</v>
      </c>
      <c r="AA33" s="55">
        <v>0</v>
      </c>
      <c r="AB33" s="244">
        <v>0</v>
      </c>
      <c r="AC33" s="233">
        <f t="shared" si="2"/>
        <v>0</v>
      </c>
      <c r="AD33" s="7" t="e">
        <f t="shared" si="3"/>
        <v>#DIV/0!</v>
      </c>
      <c r="AE33" s="7">
        <f t="shared" si="4"/>
        <v>0</v>
      </c>
      <c r="AF33" s="7" t="e">
        <f t="shared" si="5"/>
        <v>#DIV/0!</v>
      </c>
      <c r="AG33" s="7">
        <f t="shared" si="6"/>
        <v>0</v>
      </c>
      <c r="AH33" s="7">
        <f t="shared" si="6"/>
        <v>0</v>
      </c>
      <c r="AI33" s="7">
        <f t="shared" si="7"/>
        <v>0</v>
      </c>
      <c r="AJ33" s="7">
        <f t="shared" si="7"/>
        <v>0</v>
      </c>
      <c r="AK33" s="234" t="e">
        <f t="shared" si="8"/>
        <v>#DIV/0!</v>
      </c>
      <c r="AO33" s="28"/>
      <c r="AP33" s="28"/>
    </row>
    <row r="34" spans="1:42">
      <c r="A34" s="44">
        <v>25</v>
      </c>
      <c r="B34" s="266" t="s">
        <v>90</v>
      </c>
      <c r="C34" s="219">
        <v>0</v>
      </c>
      <c r="D34" s="115">
        <v>0</v>
      </c>
      <c r="E34" s="115">
        <v>0</v>
      </c>
      <c r="F34" s="115">
        <v>0</v>
      </c>
      <c r="G34" s="115">
        <v>0</v>
      </c>
      <c r="H34" s="220">
        <v>0</v>
      </c>
      <c r="I34" s="250">
        <f t="shared" si="0"/>
        <v>0</v>
      </c>
      <c r="J34" s="219">
        <v>0</v>
      </c>
      <c r="K34" s="115">
        <v>0</v>
      </c>
      <c r="L34" s="115">
        <v>0</v>
      </c>
      <c r="M34" s="115">
        <v>0</v>
      </c>
      <c r="N34" s="115">
        <v>0</v>
      </c>
      <c r="O34" s="220">
        <v>0</v>
      </c>
      <c r="P34" s="250">
        <f t="shared" si="1"/>
        <v>0</v>
      </c>
      <c r="Q34" s="239">
        <v>0</v>
      </c>
      <c r="R34" s="52">
        <v>0</v>
      </c>
      <c r="S34" s="52">
        <v>0</v>
      </c>
      <c r="T34" s="52">
        <v>0</v>
      </c>
      <c r="U34" s="52">
        <v>0</v>
      </c>
      <c r="V34" s="240">
        <v>0</v>
      </c>
      <c r="W34" s="243">
        <v>0</v>
      </c>
      <c r="X34" s="55">
        <v>0</v>
      </c>
      <c r="Y34" s="55">
        <v>0</v>
      </c>
      <c r="Z34" s="55">
        <v>0</v>
      </c>
      <c r="AA34" s="55">
        <v>0</v>
      </c>
      <c r="AB34" s="244">
        <v>0</v>
      </c>
      <c r="AC34" s="233">
        <f t="shared" si="2"/>
        <v>0</v>
      </c>
      <c r="AD34" s="7" t="e">
        <f t="shared" si="3"/>
        <v>#DIV/0!</v>
      </c>
      <c r="AE34" s="7">
        <f t="shared" si="4"/>
        <v>0</v>
      </c>
      <c r="AF34" s="7" t="e">
        <f t="shared" si="5"/>
        <v>#DIV/0!</v>
      </c>
      <c r="AG34" s="7">
        <f t="shared" si="6"/>
        <v>0</v>
      </c>
      <c r="AH34" s="7">
        <f t="shared" si="6"/>
        <v>0</v>
      </c>
      <c r="AI34" s="7">
        <f t="shared" si="7"/>
        <v>0</v>
      </c>
      <c r="AJ34" s="7">
        <f t="shared" si="7"/>
        <v>0</v>
      </c>
      <c r="AK34" s="234" t="e">
        <f t="shared" si="8"/>
        <v>#DIV/0!</v>
      </c>
      <c r="AO34" s="28"/>
      <c r="AP34" s="28"/>
    </row>
    <row r="35" spans="1:42">
      <c r="A35" s="44">
        <v>26</v>
      </c>
      <c r="B35" s="266" t="s">
        <v>91</v>
      </c>
      <c r="C35" s="223">
        <v>114</v>
      </c>
      <c r="D35" s="121">
        <v>120</v>
      </c>
      <c r="E35" s="121">
        <v>0</v>
      </c>
      <c r="F35" s="121">
        <v>0</v>
      </c>
      <c r="G35" s="121">
        <v>20</v>
      </c>
      <c r="H35" s="224">
        <v>6</v>
      </c>
      <c r="I35" s="250">
        <f t="shared" si="0"/>
        <v>126</v>
      </c>
      <c r="J35" s="223">
        <v>53</v>
      </c>
      <c r="K35" s="121">
        <v>52</v>
      </c>
      <c r="L35" s="121">
        <v>0</v>
      </c>
      <c r="M35" s="121">
        <v>0</v>
      </c>
      <c r="N35" s="121">
        <v>8</v>
      </c>
      <c r="O35" s="224">
        <v>2</v>
      </c>
      <c r="P35" s="250">
        <f t="shared" si="1"/>
        <v>54</v>
      </c>
      <c r="Q35" s="239">
        <v>0</v>
      </c>
      <c r="R35" s="52">
        <v>0</v>
      </c>
      <c r="S35" s="52">
        <v>0</v>
      </c>
      <c r="T35" s="52">
        <v>0</v>
      </c>
      <c r="U35" s="52">
        <v>0</v>
      </c>
      <c r="V35" s="240">
        <v>0</v>
      </c>
      <c r="W35" s="243">
        <v>0</v>
      </c>
      <c r="X35" s="55">
        <v>0</v>
      </c>
      <c r="Y35" s="55">
        <v>0</v>
      </c>
      <c r="Z35" s="55">
        <v>0</v>
      </c>
      <c r="AA35" s="55">
        <v>0</v>
      </c>
      <c r="AB35" s="244">
        <v>0</v>
      </c>
      <c r="AC35" s="233">
        <f t="shared" si="2"/>
        <v>0</v>
      </c>
      <c r="AD35" s="7">
        <f t="shared" si="3"/>
        <v>0</v>
      </c>
      <c r="AE35" s="7">
        <f t="shared" si="4"/>
        <v>0</v>
      </c>
      <c r="AF35" s="7">
        <f t="shared" si="5"/>
        <v>0</v>
      </c>
      <c r="AG35" s="7">
        <f t="shared" si="6"/>
        <v>195</v>
      </c>
      <c r="AH35" s="7">
        <f t="shared" si="6"/>
        <v>180</v>
      </c>
      <c r="AI35" s="7">
        <f t="shared" si="7"/>
        <v>0</v>
      </c>
      <c r="AJ35" s="7">
        <f t="shared" si="7"/>
        <v>0</v>
      </c>
      <c r="AK35" s="234">
        <f t="shared" si="8"/>
        <v>0</v>
      </c>
      <c r="AO35" s="28"/>
      <c r="AP35" s="28"/>
    </row>
    <row r="36" spans="1:42">
      <c r="A36" s="44">
        <v>27</v>
      </c>
      <c r="B36" s="266" t="s">
        <v>92</v>
      </c>
      <c r="C36" s="223">
        <v>0</v>
      </c>
      <c r="D36" s="121">
        <v>0</v>
      </c>
      <c r="E36" s="121">
        <v>0</v>
      </c>
      <c r="F36" s="121">
        <v>0</v>
      </c>
      <c r="G36" s="121">
        <v>0</v>
      </c>
      <c r="H36" s="224">
        <v>0</v>
      </c>
      <c r="I36" s="250">
        <f t="shared" si="0"/>
        <v>0</v>
      </c>
      <c r="J36" s="223">
        <v>0</v>
      </c>
      <c r="K36" s="121">
        <v>0</v>
      </c>
      <c r="L36" s="121">
        <v>0</v>
      </c>
      <c r="M36" s="121">
        <v>0</v>
      </c>
      <c r="N36" s="121">
        <v>0</v>
      </c>
      <c r="O36" s="224">
        <v>0</v>
      </c>
      <c r="P36" s="250">
        <f t="shared" si="1"/>
        <v>0</v>
      </c>
      <c r="Q36" s="239">
        <v>0</v>
      </c>
      <c r="R36" s="52">
        <v>0</v>
      </c>
      <c r="S36" s="52">
        <v>0</v>
      </c>
      <c r="T36" s="52">
        <v>0</v>
      </c>
      <c r="U36" s="52">
        <v>0</v>
      </c>
      <c r="V36" s="240">
        <v>0</v>
      </c>
      <c r="W36" s="245">
        <v>0</v>
      </c>
      <c r="X36" s="26">
        <v>0</v>
      </c>
      <c r="Y36" s="26">
        <v>0</v>
      </c>
      <c r="Z36" s="26">
        <v>0</v>
      </c>
      <c r="AA36" s="26">
        <v>0</v>
      </c>
      <c r="AB36" s="246">
        <v>0</v>
      </c>
      <c r="AC36" s="233">
        <f t="shared" si="2"/>
        <v>0</v>
      </c>
      <c r="AD36" s="7" t="e">
        <f t="shared" si="3"/>
        <v>#DIV/0!</v>
      </c>
      <c r="AE36" s="7">
        <f t="shared" si="4"/>
        <v>0</v>
      </c>
      <c r="AF36" s="7" t="e">
        <f t="shared" si="5"/>
        <v>#DIV/0!</v>
      </c>
      <c r="AG36" s="7">
        <f t="shared" si="6"/>
        <v>0</v>
      </c>
      <c r="AH36" s="7">
        <f t="shared" si="6"/>
        <v>0</v>
      </c>
      <c r="AI36" s="7">
        <f t="shared" si="7"/>
        <v>0</v>
      </c>
      <c r="AJ36" s="7">
        <f t="shared" si="7"/>
        <v>0</v>
      </c>
      <c r="AK36" s="234" t="e">
        <f t="shared" si="8"/>
        <v>#DIV/0!</v>
      </c>
      <c r="AO36" s="28"/>
      <c r="AP36" s="28"/>
    </row>
    <row r="37" spans="1:42">
      <c r="A37" s="44">
        <v>28</v>
      </c>
      <c r="B37" s="266" t="s">
        <v>93</v>
      </c>
      <c r="C37" s="223">
        <v>114</v>
      </c>
      <c r="D37" s="121">
        <v>120</v>
      </c>
      <c r="E37" s="121">
        <v>0</v>
      </c>
      <c r="F37" s="121">
        <v>0</v>
      </c>
      <c r="G37" s="121">
        <v>20</v>
      </c>
      <c r="H37" s="224">
        <v>6</v>
      </c>
      <c r="I37" s="250">
        <f t="shared" si="0"/>
        <v>126</v>
      </c>
      <c r="J37" s="223">
        <v>53</v>
      </c>
      <c r="K37" s="121">
        <v>52</v>
      </c>
      <c r="L37" s="121">
        <v>0</v>
      </c>
      <c r="M37" s="121">
        <v>0</v>
      </c>
      <c r="N37" s="121">
        <v>8</v>
      </c>
      <c r="O37" s="224">
        <v>2</v>
      </c>
      <c r="P37" s="250">
        <f t="shared" si="1"/>
        <v>54</v>
      </c>
      <c r="Q37" s="239">
        <v>0</v>
      </c>
      <c r="R37" s="52">
        <v>0</v>
      </c>
      <c r="S37" s="52">
        <v>0</v>
      </c>
      <c r="T37" s="52">
        <v>0</v>
      </c>
      <c r="U37" s="52">
        <v>0</v>
      </c>
      <c r="V37" s="240">
        <v>0</v>
      </c>
      <c r="W37" s="245">
        <v>0</v>
      </c>
      <c r="X37" s="26">
        <v>0</v>
      </c>
      <c r="Y37" s="26">
        <v>0</v>
      </c>
      <c r="Z37" s="26">
        <v>0</v>
      </c>
      <c r="AA37" s="26">
        <v>0</v>
      </c>
      <c r="AB37" s="246">
        <v>0</v>
      </c>
      <c r="AC37" s="233">
        <f t="shared" si="2"/>
        <v>0</v>
      </c>
      <c r="AD37" s="7">
        <f t="shared" si="3"/>
        <v>0</v>
      </c>
      <c r="AE37" s="7">
        <f t="shared" si="4"/>
        <v>0</v>
      </c>
      <c r="AF37" s="7">
        <f t="shared" si="5"/>
        <v>0</v>
      </c>
      <c r="AG37" s="7">
        <f t="shared" si="6"/>
        <v>195</v>
      </c>
      <c r="AH37" s="7">
        <f t="shared" si="6"/>
        <v>180</v>
      </c>
      <c r="AI37" s="7">
        <f t="shared" si="7"/>
        <v>0</v>
      </c>
      <c r="AJ37" s="7">
        <f t="shared" si="7"/>
        <v>0</v>
      </c>
      <c r="AK37" s="234">
        <f t="shared" si="8"/>
        <v>0</v>
      </c>
      <c r="AO37" s="28"/>
      <c r="AP37" s="28"/>
    </row>
    <row r="38" spans="1:42">
      <c r="A38" s="21"/>
      <c r="B38" s="211" t="s">
        <v>94</v>
      </c>
      <c r="C38" s="221">
        <f t="shared" ref="C38:AC38" si="10">SUM(C22:C37)</f>
        <v>9421</v>
      </c>
      <c r="D38" s="50">
        <f t="shared" si="10"/>
        <v>9861</v>
      </c>
      <c r="E38" s="50">
        <f t="shared" si="10"/>
        <v>32</v>
      </c>
      <c r="F38" s="50">
        <f t="shared" si="10"/>
        <v>10</v>
      </c>
      <c r="G38" s="50">
        <f t="shared" si="10"/>
        <v>2130</v>
      </c>
      <c r="H38" s="222">
        <f t="shared" si="10"/>
        <v>670</v>
      </c>
      <c r="I38" s="222">
        <f t="shared" si="10"/>
        <v>10541</v>
      </c>
      <c r="J38" s="221">
        <f t="shared" si="10"/>
        <v>4310</v>
      </c>
      <c r="K38" s="50">
        <f t="shared" si="10"/>
        <v>4291</v>
      </c>
      <c r="L38" s="50">
        <f t="shared" si="10"/>
        <v>12</v>
      </c>
      <c r="M38" s="50">
        <f t="shared" si="10"/>
        <v>3</v>
      </c>
      <c r="N38" s="50">
        <f t="shared" si="10"/>
        <v>744</v>
      </c>
      <c r="O38" s="222">
        <f t="shared" si="10"/>
        <v>224</v>
      </c>
      <c r="P38" s="222">
        <f t="shared" si="10"/>
        <v>4518</v>
      </c>
      <c r="Q38" s="221">
        <f t="shared" si="10"/>
        <v>2307</v>
      </c>
      <c r="R38" s="50">
        <f t="shared" si="10"/>
        <v>3637.1299999999997</v>
      </c>
      <c r="S38" s="50">
        <f t="shared" si="10"/>
        <v>0</v>
      </c>
      <c r="T38" s="50">
        <f t="shared" si="10"/>
        <v>0</v>
      </c>
      <c r="U38" s="50">
        <f t="shared" si="10"/>
        <v>165</v>
      </c>
      <c r="V38" s="222">
        <f t="shared" si="10"/>
        <v>347.56</v>
      </c>
      <c r="W38" s="221">
        <f t="shared" si="10"/>
        <v>995</v>
      </c>
      <c r="X38" s="50">
        <f t="shared" si="10"/>
        <v>1551.2399999999998</v>
      </c>
      <c r="Y38" s="50">
        <f t="shared" si="10"/>
        <v>0</v>
      </c>
      <c r="Z38" s="50">
        <f t="shared" si="10"/>
        <v>0</v>
      </c>
      <c r="AA38" s="50">
        <f t="shared" si="10"/>
        <v>19</v>
      </c>
      <c r="AB38" s="222">
        <f t="shared" si="10"/>
        <v>104.67</v>
      </c>
      <c r="AC38" s="222">
        <f t="shared" si="10"/>
        <v>3984.69</v>
      </c>
      <c r="AD38" s="50">
        <f t="shared" si="3"/>
        <v>37.801821459064598</v>
      </c>
      <c r="AE38" s="50">
        <f>(W38+Y38+AA38)/(J38+L38+N38)*100</f>
        <v>20.015791551519939</v>
      </c>
      <c r="AF38" s="50">
        <f t="shared" si="5"/>
        <v>36.651394422310752</v>
      </c>
      <c r="AG38" s="50">
        <f t="shared" si="6"/>
        <v>16649</v>
      </c>
      <c r="AH38" s="50">
        <f t="shared" si="6"/>
        <v>15059</v>
      </c>
      <c r="AI38" s="50">
        <f t="shared" si="7"/>
        <v>3486</v>
      </c>
      <c r="AJ38" s="50">
        <f t="shared" si="7"/>
        <v>5640.5999999999995</v>
      </c>
      <c r="AK38" s="222">
        <f t="shared" si="8"/>
        <v>37.456670429643403</v>
      </c>
      <c r="AO38" s="28"/>
      <c r="AP38" s="28"/>
    </row>
    <row r="39" spans="1:42">
      <c r="A39" s="47">
        <v>29</v>
      </c>
      <c r="B39" s="267" t="s">
        <v>95</v>
      </c>
      <c r="C39" s="223">
        <v>104</v>
      </c>
      <c r="D39" s="121">
        <v>111</v>
      </c>
      <c r="E39" s="121">
        <v>0</v>
      </c>
      <c r="F39" s="121">
        <v>0</v>
      </c>
      <c r="G39" s="121">
        <v>17</v>
      </c>
      <c r="H39" s="224">
        <v>6</v>
      </c>
      <c r="I39" s="250">
        <f t="shared" si="0"/>
        <v>117</v>
      </c>
      <c r="J39" s="223">
        <v>51</v>
      </c>
      <c r="K39" s="121">
        <v>49</v>
      </c>
      <c r="L39" s="121">
        <v>0</v>
      </c>
      <c r="M39" s="121">
        <v>0</v>
      </c>
      <c r="N39" s="121">
        <v>8</v>
      </c>
      <c r="O39" s="224">
        <v>2</v>
      </c>
      <c r="P39" s="250">
        <f t="shared" si="1"/>
        <v>51</v>
      </c>
      <c r="Q39" s="239">
        <v>0</v>
      </c>
      <c r="R39" s="52">
        <v>0</v>
      </c>
      <c r="S39" s="121">
        <v>0</v>
      </c>
      <c r="T39" s="121">
        <v>0</v>
      </c>
      <c r="U39" s="121">
        <v>0</v>
      </c>
      <c r="V39" s="224">
        <v>0</v>
      </c>
      <c r="W39" s="243">
        <v>0</v>
      </c>
      <c r="X39" s="55">
        <v>0</v>
      </c>
      <c r="Y39" s="55">
        <v>0</v>
      </c>
      <c r="Z39" s="55">
        <v>0</v>
      </c>
      <c r="AA39" s="55">
        <v>0</v>
      </c>
      <c r="AB39" s="244">
        <v>0</v>
      </c>
      <c r="AC39" s="233">
        <f t="shared" si="2"/>
        <v>0</v>
      </c>
      <c r="AD39" s="7">
        <f t="shared" si="3"/>
        <v>0</v>
      </c>
      <c r="AE39" s="7">
        <f t="shared" si="4"/>
        <v>0</v>
      </c>
      <c r="AF39" s="7">
        <f t="shared" si="5"/>
        <v>0</v>
      </c>
      <c r="AG39" s="7">
        <f t="shared" si="6"/>
        <v>180</v>
      </c>
      <c r="AH39" s="7">
        <f t="shared" si="6"/>
        <v>168</v>
      </c>
      <c r="AI39" s="7">
        <f t="shared" si="7"/>
        <v>0</v>
      </c>
      <c r="AJ39" s="7">
        <f t="shared" si="7"/>
        <v>0</v>
      </c>
      <c r="AK39" s="234">
        <f t="shared" si="8"/>
        <v>0</v>
      </c>
      <c r="AO39" s="28"/>
      <c r="AP39" s="28"/>
    </row>
    <row r="40" spans="1:42">
      <c r="A40" s="47">
        <v>30</v>
      </c>
      <c r="B40" s="267" t="s">
        <v>96</v>
      </c>
      <c r="C40" s="223">
        <v>114</v>
      </c>
      <c r="D40" s="121">
        <v>121</v>
      </c>
      <c r="E40" s="121">
        <v>0</v>
      </c>
      <c r="F40" s="121">
        <v>0</v>
      </c>
      <c r="G40" s="121">
        <v>30</v>
      </c>
      <c r="H40" s="224">
        <v>10</v>
      </c>
      <c r="I40" s="250">
        <f t="shared" si="0"/>
        <v>131</v>
      </c>
      <c r="J40" s="223">
        <v>56</v>
      </c>
      <c r="K40" s="121">
        <v>53</v>
      </c>
      <c r="L40" s="121">
        <v>0</v>
      </c>
      <c r="M40" s="121">
        <v>0</v>
      </c>
      <c r="N40" s="121">
        <v>13</v>
      </c>
      <c r="O40" s="224">
        <v>3</v>
      </c>
      <c r="P40" s="250">
        <f t="shared" si="1"/>
        <v>56</v>
      </c>
      <c r="Q40" s="239">
        <v>0</v>
      </c>
      <c r="R40" s="52">
        <v>0</v>
      </c>
      <c r="S40" s="121">
        <v>0</v>
      </c>
      <c r="T40" s="121">
        <v>0</v>
      </c>
      <c r="U40" s="121">
        <v>0</v>
      </c>
      <c r="V40" s="224">
        <v>0</v>
      </c>
      <c r="W40" s="243">
        <v>0</v>
      </c>
      <c r="X40" s="55">
        <v>0</v>
      </c>
      <c r="Y40" s="55">
        <v>0</v>
      </c>
      <c r="Z40" s="55">
        <v>0</v>
      </c>
      <c r="AA40" s="55">
        <v>0</v>
      </c>
      <c r="AB40" s="244">
        <v>0</v>
      </c>
      <c r="AC40" s="233">
        <f t="shared" si="2"/>
        <v>0</v>
      </c>
      <c r="AD40" s="7">
        <f t="shared" si="3"/>
        <v>0</v>
      </c>
      <c r="AE40" s="7">
        <f t="shared" si="4"/>
        <v>0</v>
      </c>
      <c r="AF40" s="7">
        <f t="shared" si="5"/>
        <v>0</v>
      </c>
      <c r="AG40" s="7">
        <f t="shared" si="6"/>
        <v>213</v>
      </c>
      <c r="AH40" s="7">
        <f t="shared" si="6"/>
        <v>187</v>
      </c>
      <c r="AI40" s="7">
        <f t="shared" si="7"/>
        <v>0</v>
      </c>
      <c r="AJ40" s="7">
        <f t="shared" si="7"/>
        <v>0</v>
      </c>
      <c r="AK40" s="234">
        <f t="shared" si="8"/>
        <v>0</v>
      </c>
      <c r="AO40" s="28"/>
      <c r="AP40" s="28"/>
    </row>
    <row r="41" spans="1:42">
      <c r="A41" s="47">
        <v>31</v>
      </c>
      <c r="B41" s="267" t="s">
        <v>97</v>
      </c>
      <c r="C41" s="223">
        <v>0</v>
      </c>
      <c r="D41" s="121">
        <v>0</v>
      </c>
      <c r="E41" s="121">
        <v>0</v>
      </c>
      <c r="F41" s="121">
        <v>0</v>
      </c>
      <c r="G41" s="121">
        <v>0</v>
      </c>
      <c r="H41" s="224">
        <v>0</v>
      </c>
      <c r="I41" s="250">
        <f t="shared" si="0"/>
        <v>0</v>
      </c>
      <c r="J41" s="223">
        <v>0</v>
      </c>
      <c r="K41" s="121">
        <v>0</v>
      </c>
      <c r="L41" s="121">
        <v>0</v>
      </c>
      <c r="M41" s="121">
        <v>0</v>
      </c>
      <c r="N41" s="121">
        <v>0</v>
      </c>
      <c r="O41" s="224">
        <v>0</v>
      </c>
      <c r="P41" s="250">
        <f t="shared" si="1"/>
        <v>0</v>
      </c>
      <c r="Q41" s="239">
        <v>0</v>
      </c>
      <c r="R41" s="52">
        <v>0</v>
      </c>
      <c r="S41" s="121">
        <v>0</v>
      </c>
      <c r="T41" s="121">
        <v>0</v>
      </c>
      <c r="U41" s="121">
        <v>0</v>
      </c>
      <c r="V41" s="224">
        <v>0</v>
      </c>
      <c r="W41" s="243">
        <v>0</v>
      </c>
      <c r="X41" s="55">
        <v>0</v>
      </c>
      <c r="Y41" s="55">
        <v>0</v>
      </c>
      <c r="Z41" s="55">
        <v>0</v>
      </c>
      <c r="AA41" s="55">
        <v>0</v>
      </c>
      <c r="AB41" s="244">
        <v>0</v>
      </c>
      <c r="AC41" s="233">
        <f t="shared" si="2"/>
        <v>0</v>
      </c>
      <c r="AD41" s="7" t="e">
        <f t="shared" si="3"/>
        <v>#DIV/0!</v>
      </c>
      <c r="AE41" s="7">
        <f t="shared" si="4"/>
        <v>0</v>
      </c>
      <c r="AF41" s="7" t="e">
        <f t="shared" si="5"/>
        <v>#DIV/0!</v>
      </c>
      <c r="AG41" s="7">
        <f t="shared" si="6"/>
        <v>0</v>
      </c>
      <c r="AH41" s="7">
        <f t="shared" si="6"/>
        <v>0</v>
      </c>
      <c r="AI41" s="7">
        <f t="shared" si="7"/>
        <v>0</v>
      </c>
      <c r="AJ41" s="7">
        <f t="shared" si="7"/>
        <v>0</v>
      </c>
      <c r="AK41" s="234" t="e">
        <f t="shared" si="8"/>
        <v>#DIV/0!</v>
      </c>
      <c r="AO41" s="28"/>
      <c r="AP41" s="28"/>
    </row>
    <row r="42" spans="1:42">
      <c r="A42" s="47">
        <v>32</v>
      </c>
      <c r="B42" s="267" t="s">
        <v>98</v>
      </c>
      <c r="C42" s="223">
        <v>0</v>
      </c>
      <c r="D42" s="121">
        <v>0</v>
      </c>
      <c r="E42" s="121">
        <v>0</v>
      </c>
      <c r="F42" s="121">
        <v>0</v>
      </c>
      <c r="G42" s="121">
        <v>0</v>
      </c>
      <c r="H42" s="224">
        <v>0</v>
      </c>
      <c r="I42" s="250">
        <f t="shared" si="0"/>
        <v>0</v>
      </c>
      <c r="J42" s="223">
        <v>0</v>
      </c>
      <c r="K42" s="121">
        <v>0</v>
      </c>
      <c r="L42" s="121">
        <v>0</v>
      </c>
      <c r="M42" s="121">
        <v>0</v>
      </c>
      <c r="N42" s="121">
        <v>0</v>
      </c>
      <c r="O42" s="224">
        <v>0</v>
      </c>
      <c r="P42" s="250">
        <f t="shared" si="1"/>
        <v>0</v>
      </c>
      <c r="Q42" s="239">
        <v>0</v>
      </c>
      <c r="R42" s="52">
        <v>0</v>
      </c>
      <c r="S42" s="121">
        <v>0</v>
      </c>
      <c r="T42" s="121">
        <v>0</v>
      </c>
      <c r="U42" s="121">
        <v>0</v>
      </c>
      <c r="V42" s="224">
        <v>0</v>
      </c>
      <c r="W42" s="243">
        <v>0</v>
      </c>
      <c r="X42" s="55">
        <v>0</v>
      </c>
      <c r="Y42" s="55">
        <v>0</v>
      </c>
      <c r="Z42" s="55">
        <v>0</v>
      </c>
      <c r="AA42" s="55">
        <v>0</v>
      </c>
      <c r="AB42" s="244">
        <v>0</v>
      </c>
      <c r="AC42" s="233">
        <f t="shared" si="2"/>
        <v>0</v>
      </c>
      <c r="AD42" s="7" t="e">
        <f t="shared" si="3"/>
        <v>#DIV/0!</v>
      </c>
      <c r="AE42" s="7">
        <f t="shared" si="4"/>
        <v>0</v>
      </c>
      <c r="AF42" s="7" t="e">
        <f t="shared" si="5"/>
        <v>#DIV/0!</v>
      </c>
      <c r="AG42" s="7">
        <f t="shared" si="6"/>
        <v>0</v>
      </c>
      <c r="AH42" s="7">
        <f t="shared" si="6"/>
        <v>0</v>
      </c>
      <c r="AI42" s="7">
        <f t="shared" si="7"/>
        <v>0</v>
      </c>
      <c r="AJ42" s="7">
        <f t="shared" si="7"/>
        <v>0</v>
      </c>
      <c r="AK42" s="234" t="e">
        <f t="shared" si="8"/>
        <v>#DIV/0!</v>
      </c>
      <c r="AO42" s="28"/>
      <c r="AP42" s="28"/>
    </row>
    <row r="43" spans="1:42">
      <c r="A43" s="47">
        <v>33</v>
      </c>
      <c r="B43" s="267" t="s">
        <v>99</v>
      </c>
      <c r="C43" s="223">
        <v>0</v>
      </c>
      <c r="D43" s="121">
        <v>0</v>
      </c>
      <c r="E43" s="121">
        <v>0</v>
      </c>
      <c r="F43" s="121">
        <v>0</v>
      </c>
      <c r="G43" s="121">
        <v>0</v>
      </c>
      <c r="H43" s="224">
        <v>0</v>
      </c>
      <c r="I43" s="250">
        <f t="shared" si="0"/>
        <v>0</v>
      </c>
      <c r="J43" s="223">
        <v>0</v>
      </c>
      <c r="K43" s="121">
        <v>0</v>
      </c>
      <c r="L43" s="121">
        <v>0</v>
      </c>
      <c r="M43" s="121">
        <v>0</v>
      </c>
      <c r="N43" s="121">
        <v>0</v>
      </c>
      <c r="O43" s="224">
        <v>0</v>
      </c>
      <c r="P43" s="250">
        <f t="shared" si="1"/>
        <v>0</v>
      </c>
      <c r="Q43" s="239">
        <v>0</v>
      </c>
      <c r="R43" s="52">
        <v>0</v>
      </c>
      <c r="S43" s="121">
        <v>0</v>
      </c>
      <c r="T43" s="121">
        <v>0</v>
      </c>
      <c r="U43" s="121">
        <v>0</v>
      </c>
      <c r="V43" s="224">
        <v>0</v>
      </c>
      <c r="W43" s="243">
        <v>0</v>
      </c>
      <c r="X43" s="55">
        <v>0</v>
      </c>
      <c r="Y43" s="55">
        <v>0</v>
      </c>
      <c r="Z43" s="55">
        <v>0</v>
      </c>
      <c r="AA43" s="55">
        <v>0</v>
      </c>
      <c r="AB43" s="244">
        <v>0</v>
      </c>
      <c r="AC43" s="233">
        <f t="shared" si="2"/>
        <v>0</v>
      </c>
      <c r="AD43" s="7" t="e">
        <f t="shared" si="3"/>
        <v>#DIV/0!</v>
      </c>
      <c r="AE43" s="7">
        <f t="shared" si="4"/>
        <v>0</v>
      </c>
      <c r="AF43" s="7" t="e">
        <f t="shared" si="5"/>
        <v>#DIV/0!</v>
      </c>
      <c r="AG43" s="7">
        <f t="shared" si="6"/>
        <v>0</v>
      </c>
      <c r="AH43" s="7">
        <f t="shared" si="6"/>
        <v>0</v>
      </c>
      <c r="AI43" s="7">
        <f t="shared" si="7"/>
        <v>0</v>
      </c>
      <c r="AJ43" s="7">
        <f t="shared" si="7"/>
        <v>0</v>
      </c>
      <c r="AK43" s="234" t="e">
        <f t="shared" si="8"/>
        <v>#DIV/0!</v>
      </c>
      <c r="AO43" s="28"/>
      <c r="AP43" s="28"/>
    </row>
    <row r="44" spans="1:42">
      <c r="A44" s="47">
        <v>34</v>
      </c>
      <c r="B44" s="267" t="s">
        <v>100</v>
      </c>
      <c r="C44" s="223">
        <v>96</v>
      </c>
      <c r="D44" s="121">
        <v>100</v>
      </c>
      <c r="E44" s="121">
        <v>0</v>
      </c>
      <c r="F44" s="121">
        <v>0</v>
      </c>
      <c r="G44" s="121">
        <v>15</v>
      </c>
      <c r="H44" s="224">
        <v>5</v>
      </c>
      <c r="I44" s="250">
        <f t="shared" si="0"/>
        <v>105</v>
      </c>
      <c r="J44" s="223">
        <v>43</v>
      </c>
      <c r="K44" s="121">
        <v>43</v>
      </c>
      <c r="L44" s="121">
        <v>0</v>
      </c>
      <c r="M44" s="121">
        <v>0</v>
      </c>
      <c r="N44" s="121">
        <v>9</v>
      </c>
      <c r="O44" s="224">
        <v>2</v>
      </c>
      <c r="P44" s="250">
        <f t="shared" si="1"/>
        <v>45</v>
      </c>
      <c r="Q44" s="239">
        <v>0</v>
      </c>
      <c r="R44" s="52">
        <v>0</v>
      </c>
      <c r="S44" s="121">
        <v>0</v>
      </c>
      <c r="T44" s="121">
        <v>0</v>
      </c>
      <c r="U44" s="121">
        <v>0</v>
      </c>
      <c r="V44" s="224">
        <v>0</v>
      </c>
      <c r="W44" s="243">
        <v>0</v>
      </c>
      <c r="X44" s="55">
        <v>0</v>
      </c>
      <c r="Y44" s="55">
        <v>0</v>
      </c>
      <c r="Z44" s="55">
        <v>0</v>
      </c>
      <c r="AA44" s="55">
        <v>0</v>
      </c>
      <c r="AB44" s="244">
        <v>0</v>
      </c>
      <c r="AC44" s="233">
        <f t="shared" si="2"/>
        <v>0</v>
      </c>
      <c r="AD44" s="7">
        <f t="shared" si="3"/>
        <v>0</v>
      </c>
      <c r="AE44" s="7">
        <f t="shared" si="4"/>
        <v>0</v>
      </c>
      <c r="AF44" s="7">
        <f t="shared" si="5"/>
        <v>0</v>
      </c>
      <c r="AG44" s="7">
        <f t="shared" si="6"/>
        <v>163</v>
      </c>
      <c r="AH44" s="7">
        <f t="shared" si="6"/>
        <v>150</v>
      </c>
      <c r="AI44" s="7">
        <f t="shared" si="7"/>
        <v>0</v>
      </c>
      <c r="AJ44" s="7">
        <f t="shared" si="7"/>
        <v>0</v>
      </c>
      <c r="AK44" s="234">
        <f t="shared" si="8"/>
        <v>0</v>
      </c>
      <c r="AO44" s="28"/>
      <c r="AP44" s="28"/>
    </row>
    <row r="45" spans="1:42">
      <c r="A45" s="47">
        <v>35</v>
      </c>
      <c r="B45" s="267" t="s">
        <v>101</v>
      </c>
      <c r="C45" s="223">
        <v>0</v>
      </c>
      <c r="D45" s="121">
        <v>0</v>
      </c>
      <c r="E45" s="121">
        <v>0</v>
      </c>
      <c r="F45" s="121">
        <v>0</v>
      </c>
      <c r="G45" s="121">
        <v>0</v>
      </c>
      <c r="H45" s="224">
        <v>0</v>
      </c>
      <c r="I45" s="250">
        <f t="shared" si="0"/>
        <v>0</v>
      </c>
      <c r="J45" s="223">
        <v>0</v>
      </c>
      <c r="K45" s="121">
        <v>0</v>
      </c>
      <c r="L45" s="121">
        <v>0</v>
      </c>
      <c r="M45" s="121">
        <v>0</v>
      </c>
      <c r="N45" s="121">
        <v>0</v>
      </c>
      <c r="O45" s="224">
        <v>0</v>
      </c>
      <c r="P45" s="250">
        <f t="shared" si="1"/>
        <v>0</v>
      </c>
      <c r="Q45" s="239">
        <v>0</v>
      </c>
      <c r="R45" s="52">
        <v>0</v>
      </c>
      <c r="S45" s="121">
        <v>0</v>
      </c>
      <c r="T45" s="121">
        <v>0</v>
      </c>
      <c r="U45" s="121">
        <v>0</v>
      </c>
      <c r="V45" s="224">
        <v>0</v>
      </c>
      <c r="W45" s="243">
        <v>0</v>
      </c>
      <c r="X45" s="55">
        <v>0</v>
      </c>
      <c r="Y45" s="55">
        <v>0</v>
      </c>
      <c r="Z45" s="55">
        <v>0</v>
      </c>
      <c r="AA45" s="55">
        <v>0</v>
      </c>
      <c r="AB45" s="244">
        <v>0</v>
      </c>
      <c r="AC45" s="233">
        <f t="shared" si="2"/>
        <v>0</v>
      </c>
      <c r="AD45" s="7" t="e">
        <f t="shared" si="3"/>
        <v>#DIV/0!</v>
      </c>
      <c r="AE45" s="7">
        <f t="shared" si="4"/>
        <v>0</v>
      </c>
      <c r="AF45" s="7" t="e">
        <f t="shared" si="5"/>
        <v>#DIV/0!</v>
      </c>
      <c r="AG45" s="7">
        <f t="shared" si="6"/>
        <v>0</v>
      </c>
      <c r="AH45" s="7">
        <f t="shared" si="6"/>
        <v>0</v>
      </c>
      <c r="AI45" s="7">
        <f t="shared" si="7"/>
        <v>0</v>
      </c>
      <c r="AJ45" s="7">
        <f t="shared" si="7"/>
        <v>0</v>
      </c>
      <c r="AK45" s="234" t="e">
        <f t="shared" si="8"/>
        <v>#DIV/0!</v>
      </c>
      <c r="AO45" s="28"/>
      <c r="AP45" s="28"/>
    </row>
    <row r="46" spans="1:42">
      <c r="A46" s="47">
        <v>36</v>
      </c>
      <c r="B46" s="267" t="s">
        <v>102</v>
      </c>
      <c r="C46" s="223">
        <v>0</v>
      </c>
      <c r="D46" s="121">
        <v>0</v>
      </c>
      <c r="E46" s="121">
        <v>0</v>
      </c>
      <c r="F46" s="121">
        <v>0</v>
      </c>
      <c r="G46" s="121">
        <v>0</v>
      </c>
      <c r="H46" s="224">
        <v>0</v>
      </c>
      <c r="I46" s="250">
        <f t="shared" si="0"/>
        <v>0</v>
      </c>
      <c r="J46" s="223">
        <v>0</v>
      </c>
      <c r="K46" s="121">
        <v>0</v>
      </c>
      <c r="L46" s="121">
        <v>0</v>
      </c>
      <c r="M46" s="121">
        <v>0</v>
      </c>
      <c r="N46" s="121">
        <v>0</v>
      </c>
      <c r="O46" s="224">
        <v>0</v>
      </c>
      <c r="P46" s="250">
        <f t="shared" si="1"/>
        <v>0</v>
      </c>
      <c r="Q46" s="239">
        <v>0</v>
      </c>
      <c r="R46" s="52">
        <v>0</v>
      </c>
      <c r="S46" s="121">
        <v>0</v>
      </c>
      <c r="T46" s="121">
        <v>0</v>
      </c>
      <c r="U46" s="121">
        <v>0</v>
      </c>
      <c r="V46" s="224">
        <v>0</v>
      </c>
      <c r="W46" s="243">
        <v>0</v>
      </c>
      <c r="X46" s="55">
        <v>0</v>
      </c>
      <c r="Y46" s="55">
        <v>0</v>
      </c>
      <c r="Z46" s="55">
        <v>0</v>
      </c>
      <c r="AA46" s="55">
        <v>0</v>
      </c>
      <c r="AB46" s="244">
        <v>0</v>
      </c>
      <c r="AC46" s="233">
        <f t="shared" si="2"/>
        <v>0</v>
      </c>
      <c r="AD46" s="7" t="e">
        <f t="shared" si="3"/>
        <v>#DIV/0!</v>
      </c>
      <c r="AE46" s="7">
        <f t="shared" si="4"/>
        <v>0</v>
      </c>
      <c r="AF46" s="7" t="e">
        <f t="shared" si="5"/>
        <v>#DIV/0!</v>
      </c>
      <c r="AG46" s="7">
        <f t="shared" si="6"/>
        <v>0</v>
      </c>
      <c r="AH46" s="7">
        <f t="shared" si="6"/>
        <v>0</v>
      </c>
      <c r="AI46" s="7">
        <f t="shared" si="7"/>
        <v>0</v>
      </c>
      <c r="AJ46" s="7">
        <f t="shared" si="7"/>
        <v>0</v>
      </c>
      <c r="AK46" s="234" t="e">
        <f t="shared" si="8"/>
        <v>#DIV/0!</v>
      </c>
      <c r="AO46" s="28"/>
      <c r="AP46" s="28"/>
    </row>
    <row r="47" spans="1:42">
      <c r="A47" s="48"/>
      <c r="B47" s="211" t="s">
        <v>103</v>
      </c>
      <c r="C47" s="221">
        <f t="shared" ref="C47:AC47" si="11">SUM(C39:C46)</f>
        <v>314</v>
      </c>
      <c r="D47" s="50">
        <f t="shared" si="11"/>
        <v>332</v>
      </c>
      <c r="E47" s="50">
        <f t="shared" si="11"/>
        <v>0</v>
      </c>
      <c r="F47" s="50">
        <f t="shared" si="11"/>
        <v>0</v>
      </c>
      <c r="G47" s="50">
        <f t="shared" si="11"/>
        <v>62</v>
      </c>
      <c r="H47" s="222">
        <f t="shared" si="11"/>
        <v>21</v>
      </c>
      <c r="I47" s="222">
        <f t="shared" si="11"/>
        <v>353</v>
      </c>
      <c r="J47" s="221">
        <f t="shared" si="11"/>
        <v>150</v>
      </c>
      <c r="K47" s="50">
        <f t="shared" si="11"/>
        <v>145</v>
      </c>
      <c r="L47" s="50">
        <f t="shared" si="11"/>
        <v>0</v>
      </c>
      <c r="M47" s="50">
        <f t="shared" si="11"/>
        <v>0</v>
      </c>
      <c r="N47" s="50">
        <f t="shared" si="11"/>
        <v>30</v>
      </c>
      <c r="O47" s="222">
        <f t="shared" si="11"/>
        <v>7</v>
      </c>
      <c r="P47" s="222">
        <f t="shared" si="11"/>
        <v>152</v>
      </c>
      <c r="Q47" s="221">
        <f t="shared" si="11"/>
        <v>0</v>
      </c>
      <c r="R47" s="50">
        <f t="shared" si="11"/>
        <v>0</v>
      </c>
      <c r="S47" s="50">
        <f t="shared" si="11"/>
        <v>0</v>
      </c>
      <c r="T47" s="50">
        <f t="shared" si="11"/>
        <v>0</v>
      </c>
      <c r="U47" s="50">
        <f t="shared" si="11"/>
        <v>0</v>
      </c>
      <c r="V47" s="222">
        <f t="shared" si="11"/>
        <v>0</v>
      </c>
      <c r="W47" s="221">
        <f t="shared" si="11"/>
        <v>0</v>
      </c>
      <c r="X47" s="50">
        <f t="shared" si="11"/>
        <v>0</v>
      </c>
      <c r="Y47" s="50">
        <f t="shared" si="11"/>
        <v>0</v>
      </c>
      <c r="Z47" s="50">
        <f t="shared" si="11"/>
        <v>0</v>
      </c>
      <c r="AA47" s="50">
        <f t="shared" si="11"/>
        <v>0</v>
      </c>
      <c r="AB47" s="222">
        <f t="shared" si="11"/>
        <v>0</v>
      </c>
      <c r="AC47" s="222">
        <f t="shared" si="11"/>
        <v>0</v>
      </c>
      <c r="AD47" s="50">
        <f t="shared" si="3"/>
        <v>0</v>
      </c>
      <c r="AE47" s="222">
        <f>SUM(AE39:AE46)</f>
        <v>0</v>
      </c>
      <c r="AF47" s="50">
        <f t="shared" si="5"/>
        <v>0</v>
      </c>
      <c r="AG47" s="50">
        <f t="shared" si="6"/>
        <v>556</v>
      </c>
      <c r="AH47" s="50">
        <f t="shared" si="6"/>
        <v>505</v>
      </c>
      <c r="AI47" s="50">
        <f t="shared" si="7"/>
        <v>0</v>
      </c>
      <c r="AJ47" s="50">
        <f t="shared" si="7"/>
        <v>0</v>
      </c>
      <c r="AK47" s="222">
        <f t="shared" si="8"/>
        <v>0</v>
      </c>
      <c r="AO47" s="28"/>
      <c r="AP47" s="28"/>
    </row>
    <row r="48" spans="1:42">
      <c r="A48" s="107">
        <v>37</v>
      </c>
      <c r="B48" s="288" t="s">
        <v>104</v>
      </c>
      <c r="C48" s="223">
        <v>0</v>
      </c>
      <c r="D48" s="121">
        <v>0</v>
      </c>
      <c r="E48" s="121">
        <v>0</v>
      </c>
      <c r="F48" s="121">
        <v>0</v>
      </c>
      <c r="G48" s="121">
        <v>0</v>
      </c>
      <c r="H48" s="224">
        <v>0</v>
      </c>
      <c r="I48" s="250">
        <f t="shared" si="0"/>
        <v>0</v>
      </c>
      <c r="J48" s="223">
        <v>0</v>
      </c>
      <c r="K48" s="121">
        <v>0</v>
      </c>
      <c r="L48" s="121">
        <v>0</v>
      </c>
      <c r="M48" s="121">
        <v>0</v>
      </c>
      <c r="N48" s="121">
        <v>0</v>
      </c>
      <c r="O48" s="224">
        <v>0</v>
      </c>
      <c r="P48" s="250">
        <f t="shared" si="1"/>
        <v>0</v>
      </c>
      <c r="Q48" s="241">
        <v>0</v>
      </c>
      <c r="R48" s="106">
        <v>0</v>
      </c>
      <c r="S48" s="106">
        <v>0</v>
      </c>
      <c r="T48" s="106">
        <v>0</v>
      </c>
      <c r="U48" s="106">
        <v>0</v>
      </c>
      <c r="V48" s="242">
        <v>0</v>
      </c>
      <c r="W48" s="235">
        <v>0</v>
      </c>
      <c r="X48" s="109">
        <v>0</v>
      </c>
      <c r="Y48" s="109">
        <v>0</v>
      </c>
      <c r="Z48" s="109">
        <v>0</v>
      </c>
      <c r="AA48" s="109">
        <v>0</v>
      </c>
      <c r="AB48" s="236">
        <v>0</v>
      </c>
      <c r="AC48" s="233">
        <f t="shared" si="2"/>
        <v>0</v>
      </c>
      <c r="AD48" s="109" t="e">
        <f t="shared" si="3"/>
        <v>#DIV/0!</v>
      </c>
      <c r="AE48" s="7">
        <f t="shared" si="4"/>
        <v>0</v>
      </c>
      <c r="AF48" s="109" t="e">
        <f t="shared" si="5"/>
        <v>#DIV/0!</v>
      </c>
      <c r="AG48" s="109">
        <f t="shared" si="6"/>
        <v>0</v>
      </c>
      <c r="AH48" s="109">
        <f t="shared" si="6"/>
        <v>0</v>
      </c>
      <c r="AI48" s="109">
        <f t="shared" si="7"/>
        <v>0</v>
      </c>
      <c r="AJ48" s="109">
        <f t="shared" si="7"/>
        <v>0</v>
      </c>
      <c r="AK48" s="236" t="e">
        <f t="shared" si="8"/>
        <v>#DIV/0!</v>
      </c>
      <c r="AL48" s="71"/>
      <c r="AO48" s="28"/>
      <c r="AP48" s="28"/>
    </row>
    <row r="49" spans="1:42">
      <c r="A49" s="48"/>
      <c r="B49" s="211" t="s">
        <v>105</v>
      </c>
      <c r="C49" s="221">
        <f t="shared" ref="C49:AC49" si="12">C48</f>
        <v>0</v>
      </c>
      <c r="D49" s="50">
        <f t="shared" si="12"/>
        <v>0</v>
      </c>
      <c r="E49" s="50">
        <f t="shared" si="12"/>
        <v>0</v>
      </c>
      <c r="F49" s="50">
        <f t="shared" si="12"/>
        <v>0</v>
      </c>
      <c r="G49" s="50">
        <f t="shared" si="12"/>
        <v>0</v>
      </c>
      <c r="H49" s="222">
        <f t="shared" si="12"/>
        <v>0</v>
      </c>
      <c r="I49" s="222">
        <f t="shared" si="12"/>
        <v>0</v>
      </c>
      <c r="J49" s="221">
        <f t="shared" si="12"/>
        <v>0</v>
      </c>
      <c r="K49" s="50">
        <f t="shared" si="12"/>
        <v>0</v>
      </c>
      <c r="L49" s="50">
        <f t="shared" si="12"/>
        <v>0</v>
      </c>
      <c r="M49" s="50">
        <f t="shared" si="12"/>
        <v>0</v>
      </c>
      <c r="N49" s="50">
        <f t="shared" si="12"/>
        <v>0</v>
      </c>
      <c r="O49" s="222">
        <f t="shared" si="12"/>
        <v>0</v>
      </c>
      <c r="P49" s="222">
        <f t="shared" si="12"/>
        <v>0</v>
      </c>
      <c r="Q49" s="221">
        <f t="shared" si="12"/>
        <v>0</v>
      </c>
      <c r="R49" s="50">
        <f t="shared" si="12"/>
        <v>0</v>
      </c>
      <c r="S49" s="50">
        <f t="shared" si="12"/>
        <v>0</v>
      </c>
      <c r="T49" s="50">
        <f t="shared" si="12"/>
        <v>0</v>
      </c>
      <c r="U49" s="50">
        <f t="shared" si="12"/>
        <v>0</v>
      </c>
      <c r="V49" s="222">
        <f t="shared" si="12"/>
        <v>0</v>
      </c>
      <c r="W49" s="221">
        <f t="shared" si="12"/>
        <v>0</v>
      </c>
      <c r="X49" s="50">
        <f t="shared" si="12"/>
        <v>0</v>
      </c>
      <c r="Y49" s="50">
        <f t="shared" si="12"/>
        <v>0</v>
      </c>
      <c r="Z49" s="50">
        <f t="shared" si="12"/>
        <v>0</v>
      </c>
      <c r="AA49" s="50">
        <f t="shared" si="12"/>
        <v>0</v>
      </c>
      <c r="AB49" s="222">
        <f t="shared" si="12"/>
        <v>0</v>
      </c>
      <c r="AC49" s="222">
        <f t="shared" si="12"/>
        <v>0</v>
      </c>
      <c r="AD49" s="50" t="e">
        <f t="shared" si="3"/>
        <v>#DIV/0!</v>
      </c>
      <c r="AE49" s="222">
        <f>AE48</f>
        <v>0</v>
      </c>
      <c r="AF49" s="50" t="e">
        <f t="shared" si="5"/>
        <v>#DIV/0!</v>
      </c>
      <c r="AG49" s="50">
        <f t="shared" si="6"/>
        <v>0</v>
      </c>
      <c r="AH49" s="50">
        <f t="shared" si="6"/>
        <v>0</v>
      </c>
      <c r="AI49" s="50">
        <f t="shared" si="7"/>
        <v>0</v>
      </c>
      <c r="AJ49" s="50">
        <f t="shared" si="7"/>
        <v>0</v>
      </c>
      <c r="AK49" s="222" t="e">
        <f t="shared" si="8"/>
        <v>#DIV/0!</v>
      </c>
      <c r="AO49" s="28"/>
      <c r="AP49" s="28"/>
    </row>
    <row r="50" spans="1:42">
      <c r="A50" s="107">
        <v>38</v>
      </c>
      <c r="B50" s="288" t="s">
        <v>106</v>
      </c>
      <c r="C50" s="219">
        <v>0</v>
      </c>
      <c r="D50" s="115">
        <v>0</v>
      </c>
      <c r="E50" s="115">
        <v>0</v>
      </c>
      <c r="F50" s="115">
        <v>0</v>
      </c>
      <c r="G50" s="115">
        <v>0</v>
      </c>
      <c r="H50" s="220">
        <v>0</v>
      </c>
      <c r="I50" s="250">
        <f t="shared" ref="I50:I52" si="13">D50+F50+H50</f>
        <v>0</v>
      </c>
      <c r="J50" s="219">
        <v>0</v>
      </c>
      <c r="K50" s="115">
        <v>0</v>
      </c>
      <c r="L50" s="115">
        <v>0</v>
      </c>
      <c r="M50" s="115">
        <v>0</v>
      </c>
      <c r="N50" s="115">
        <v>0</v>
      </c>
      <c r="O50" s="220">
        <v>0</v>
      </c>
      <c r="P50" s="250">
        <f t="shared" ref="P50:P52" si="14">K50+M50+O50</f>
        <v>0</v>
      </c>
      <c r="Q50" s="241">
        <v>0</v>
      </c>
      <c r="R50" s="106">
        <v>0</v>
      </c>
      <c r="S50" s="106">
        <v>0</v>
      </c>
      <c r="T50" s="106">
        <v>0</v>
      </c>
      <c r="U50" s="106">
        <v>0</v>
      </c>
      <c r="V50" s="242">
        <v>0</v>
      </c>
      <c r="W50" s="235">
        <v>0</v>
      </c>
      <c r="X50" s="109">
        <v>0</v>
      </c>
      <c r="Y50" s="109">
        <v>0</v>
      </c>
      <c r="Z50" s="109">
        <v>0</v>
      </c>
      <c r="AA50" s="109">
        <v>0</v>
      </c>
      <c r="AB50" s="236">
        <v>0</v>
      </c>
      <c r="AC50" s="233">
        <f t="shared" ref="AC50:AC52" si="15">R50+T50+V50</f>
        <v>0</v>
      </c>
      <c r="AD50" s="7" t="e">
        <f t="shared" si="3"/>
        <v>#DIV/0!</v>
      </c>
      <c r="AE50" s="7">
        <f t="shared" ref="AE50:AE52" si="16">X50+Z50+AB50</f>
        <v>0</v>
      </c>
      <c r="AF50" s="7" t="e">
        <f t="shared" si="5"/>
        <v>#DIV/0!</v>
      </c>
      <c r="AG50" s="7">
        <f t="shared" si="6"/>
        <v>0</v>
      </c>
      <c r="AH50" s="7">
        <f t="shared" si="6"/>
        <v>0</v>
      </c>
      <c r="AI50" s="7">
        <f t="shared" si="7"/>
        <v>0</v>
      </c>
      <c r="AJ50" s="7">
        <f t="shared" si="7"/>
        <v>0</v>
      </c>
      <c r="AK50" s="234" t="e">
        <f t="shared" si="8"/>
        <v>#DIV/0!</v>
      </c>
      <c r="AO50" s="28"/>
      <c r="AP50" s="28"/>
    </row>
    <row r="51" spans="1:42">
      <c r="A51" s="107">
        <v>39</v>
      </c>
      <c r="B51" s="288" t="s">
        <v>107</v>
      </c>
      <c r="C51" s="219">
        <v>0</v>
      </c>
      <c r="D51" s="115">
        <v>0</v>
      </c>
      <c r="E51" s="115">
        <v>0</v>
      </c>
      <c r="F51" s="115">
        <v>0</v>
      </c>
      <c r="G51" s="115">
        <v>0</v>
      </c>
      <c r="H51" s="220">
        <v>0</v>
      </c>
      <c r="I51" s="250">
        <f t="shared" si="13"/>
        <v>0</v>
      </c>
      <c r="J51" s="219">
        <v>0</v>
      </c>
      <c r="K51" s="115">
        <v>0</v>
      </c>
      <c r="L51" s="115">
        <v>0</v>
      </c>
      <c r="M51" s="115">
        <v>0</v>
      </c>
      <c r="N51" s="115">
        <v>0</v>
      </c>
      <c r="O51" s="220">
        <v>0</v>
      </c>
      <c r="P51" s="250">
        <f t="shared" si="14"/>
        <v>0</v>
      </c>
      <c r="Q51" s="241">
        <v>0</v>
      </c>
      <c r="R51" s="106">
        <v>0</v>
      </c>
      <c r="S51" s="106">
        <v>0</v>
      </c>
      <c r="T51" s="106">
        <v>0</v>
      </c>
      <c r="U51" s="106">
        <v>0</v>
      </c>
      <c r="V51" s="242">
        <v>0</v>
      </c>
      <c r="W51" s="235">
        <v>0</v>
      </c>
      <c r="X51" s="109">
        <v>0</v>
      </c>
      <c r="Y51" s="109">
        <v>0</v>
      </c>
      <c r="Z51" s="109">
        <v>0</v>
      </c>
      <c r="AA51" s="109">
        <v>0</v>
      </c>
      <c r="AB51" s="236">
        <v>0</v>
      </c>
      <c r="AC51" s="233">
        <f t="shared" si="15"/>
        <v>0</v>
      </c>
      <c r="AD51" s="7" t="e">
        <f t="shared" si="3"/>
        <v>#DIV/0!</v>
      </c>
      <c r="AE51" s="7">
        <f t="shared" si="16"/>
        <v>0</v>
      </c>
      <c r="AF51" s="7" t="e">
        <f t="shared" si="5"/>
        <v>#DIV/0!</v>
      </c>
      <c r="AG51" s="7">
        <f t="shared" si="6"/>
        <v>0</v>
      </c>
      <c r="AH51" s="7">
        <f t="shared" si="6"/>
        <v>0</v>
      </c>
      <c r="AI51" s="7">
        <f t="shared" si="7"/>
        <v>0</v>
      </c>
      <c r="AJ51" s="7">
        <f t="shared" si="7"/>
        <v>0</v>
      </c>
      <c r="AK51" s="234" t="e">
        <f t="shared" si="8"/>
        <v>#DIV/0!</v>
      </c>
      <c r="AO51" s="28"/>
      <c r="AP51" s="28"/>
    </row>
    <row r="52" spans="1:42">
      <c r="A52" s="107">
        <v>40</v>
      </c>
      <c r="B52" s="288" t="s">
        <v>108</v>
      </c>
      <c r="C52" s="219">
        <v>0</v>
      </c>
      <c r="D52" s="115">
        <v>0</v>
      </c>
      <c r="E52" s="115">
        <v>0</v>
      </c>
      <c r="F52" s="115">
        <v>0</v>
      </c>
      <c r="G52" s="115">
        <v>0</v>
      </c>
      <c r="H52" s="220">
        <v>0</v>
      </c>
      <c r="I52" s="250">
        <f t="shared" si="13"/>
        <v>0</v>
      </c>
      <c r="J52" s="219">
        <v>0</v>
      </c>
      <c r="K52" s="115">
        <v>0</v>
      </c>
      <c r="L52" s="115">
        <v>0</v>
      </c>
      <c r="M52" s="115">
        <v>0</v>
      </c>
      <c r="N52" s="115">
        <v>0</v>
      </c>
      <c r="O52" s="220">
        <v>0</v>
      </c>
      <c r="P52" s="250">
        <f t="shared" si="14"/>
        <v>0</v>
      </c>
      <c r="Q52" s="241">
        <v>0</v>
      </c>
      <c r="R52" s="106">
        <v>0</v>
      </c>
      <c r="S52" s="106">
        <v>0</v>
      </c>
      <c r="T52" s="106">
        <v>0</v>
      </c>
      <c r="U52" s="106">
        <v>0</v>
      </c>
      <c r="V52" s="242">
        <v>0</v>
      </c>
      <c r="W52" s="235">
        <v>0</v>
      </c>
      <c r="X52" s="109">
        <v>0</v>
      </c>
      <c r="Y52" s="109">
        <v>0</v>
      </c>
      <c r="Z52" s="109">
        <v>0</v>
      </c>
      <c r="AA52" s="109">
        <v>0</v>
      </c>
      <c r="AB52" s="236">
        <v>0</v>
      </c>
      <c r="AC52" s="233">
        <f t="shared" si="15"/>
        <v>0</v>
      </c>
      <c r="AD52" s="7" t="e">
        <f t="shared" si="3"/>
        <v>#DIV/0!</v>
      </c>
      <c r="AE52" s="7">
        <f t="shared" si="16"/>
        <v>0</v>
      </c>
      <c r="AF52" s="7" t="e">
        <f t="shared" si="5"/>
        <v>#DIV/0!</v>
      </c>
      <c r="AG52" s="7">
        <f t="shared" si="6"/>
        <v>0</v>
      </c>
      <c r="AH52" s="7">
        <f t="shared" si="6"/>
        <v>0</v>
      </c>
      <c r="AI52" s="7">
        <f t="shared" si="7"/>
        <v>0</v>
      </c>
      <c r="AJ52" s="7">
        <f t="shared" si="7"/>
        <v>0</v>
      </c>
      <c r="AK52" s="234" t="e">
        <f t="shared" si="8"/>
        <v>#DIV/0!</v>
      </c>
      <c r="AO52" s="28"/>
      <c r="AP52" s="28"/>
    </row>
    <row r="53" spans="1:42">
      <c r="A53" s="48"/>
      <c r="B53" s="211" t="s">
        <v>109</v>
      </c>
      <c r="C53" s="221">
        <f t="shared" ref="C53:AC53" si="17">SUM(C50:C52)</f>
        <v>0</v>
      </c>
      <c r="D53" s="50">
        <f t="shared" si="17"/>
        <v>0</v>
      </c>
      <c r="E53" s="50">
        <f t="shared" si="17"/>
        <v>0</v>
      </c>
      <c r="F53" s="50">
        <f t="shared" si="17"/>
        <v>0</v>
      </c>
      <c r="G53" s="50">
        <f t="shared" si="17"/>
        <v>0</v>
      </c>
      <c r="H53" s="222">
        <f t="shared" si="17"/>
        <v>0</v>
      </c>
      <c r="I53" s="222">
        <f t="shared" si="17"/>
        <v>0</v>
      </c>
      <c r="J53" s="221">
        <f t="shared" si="17"/>
        <v>0</v>
      </c>
      <c r="K53" s="50">
        <f t="shared" si="17"/>
        <v>0</v>
      </c>
      <c r="L53" s="50">
        <f t="shared" si="17"/>
        <v>0</v>
      </c>
      <c r="M53" s="50">
        <f t="shared" si="17"/>
        <v>0</v>
      </c>
      <c r="N53" s="50">
        <f t="shared" si="17"/>
        <v>0</v>
      </c>
      <c r="O53" s="222">
        <f t="shared" si="17"/>
        <v>0</v>
      </c>
      <c r="P53" s="222">
        <f t="shared" si="17"/>
        <v>0</v>
      </c>
      <c r="Q53" s="221">
        <f t="shared" si="17"/>
        <v>0</v>
      </c>
      <c r="R53" s="50">
        <f t="shared" si="17"/>
        <v>0</v>
      </c>
      <c r="S53" s="50">
        <f t="shared" si="17"/>
        <v>0</v>
      </c>
      <c r="T53" s="50">
        <f t="shared" si="17"/>
        <v>0</v>
      </c>
      <c r="U53" s="50">
        <f t="shared" si="17"/>
        <v>0</v>
      </c>
      <c r="V53" s="222">
        <f t="shared" si="17"/>
        <v>0</v>
      </c>
      <c r="W53" s="221">
        <f t="shared" si="17"/>
        <v>0</v>
      </c>
      <c r="X53" s="50">
        <f t="shared" si="17"/>
        <v>0</v>
      </c>
      <c r="Y53" s="50">
        <f t="shared" si="17"/>
        <v>0</v>
      </c>
      <c r="Z53" s="50">
        <f t="shared" si="17"/>
        <v>0</v>
      </c>
      <c r="AA53" s="50">
        <f t="shared" si="17"/>
        <v>0</v>
      </c>
      <c r="AB53" s="222">
        <f t="shared" si="17"/>
        <v>0</v>
      </c>
      <c r="AC53" s="222">
        <f t="shared" si="17"/>
        <v>0</v>
      </c>
      <c r="AD53" s="50" t="e">
        <f t="shared" si="3"/>
        <v>#DIV/0!</v>
      </c>
      <c r="AE53" s="222">
        <f>SUM(AE50:AE52)</f>
        <v>0</v>
      </c>
      <c r="AF53" s="50" t="e">
        <f t="shared" si="5"/>
        <v>#DIV/0!</v>
      </c>
      <c r="AG53" s="50">
        <f t="shared" si="6"/>
        <v>0</v>
      </c>
      <c r="AH53" s="50">
        <f t="shared" si="6"/>
        <v>0</v>
      </c>
      <c r="AI53" s="50">
        <f t="shared" si="7"/>
        <v>0</v>
      </c>
      <c r="AJ53" s="50">
        <f t="shared" si="7"/>
        <v>0</v>
      </c>
      <c r="AK53" s="222" t="e">
        <f t="shared" si="8"/>
        <v>#DIV/0!</v>
      </c>
      <c r="AO53" s="28"/>
      <c r="AP53" s="28"/>
    </row>
    <row r="54" spans="1:42">
      <c r="A54" s="5">
        <v>41</v>
      </c>
      <c r="B54" s="287" t="s">
        <v>110</v>
      </c>
      <c r="C54" s="223">
        <v>474</v>
      </c>
      <c r="D54" s="121">
        <v>494</v>
      </c>
      <c r="E54" s="121">
        <v>0</v>
      </c>
      <c r="F54" s="121">
        <v>0</v>
      </c>
      <c r="G54" s="121">
        <v>41</v>
      </c>
      <c r="H54" s="224">
        <v>15</v>
      </c>
      <c r="I54" s="250">
        <f t="shared" si="0"/>
        <v>509</v>
      </c>
      <c r="J54" s="223">
        <v>214</v>
      </c>
      <c r="K54" s="121">
        <v>213</v>
      </c>
      <c r="L54" s="121">
        <v>0</v>
      </c>
      <c r="M54" s="121">
        <v>0</v>
      </c>
      <c r="N54" s="121">
        <v>21</v>
      </c>
      <c r="O54" s="224">
        <v>5</v>
      </c>
      <c r="P54" s="250">
        <f t="shared" si="1"/>
        <v>218</v>
      </c>
      <c r="Q54" s="239">
        <v>637</v>
      </c>
      <c r="R54" s="52">
        <v>770.83</v>
      </c>
      <c r="S54" s="52">
        <v>0</v>
      </c>
      <c r="T54" s="52">
        <v>0</v>
      </c>
      <c r="U54" s="52">
        <v>32</v>
      </c>
      <c r="V54" s="240">
        <v>43.67</v>
      </c>
      <c r="W54" s="243">
        <v>31</v>
      </c>
      <c r="X54" s="55">
        <v>36.51</v>
      </c>
      <c r="Y54" s="55">
        <v>0</v>
      </c>
      <c r="Z54" s="55">
        <v>0</v>
      </c>
      <c r="AA54" s="55">
        <v>0</v>
      </c>
      <c r="AB54" s="244">
        <v>0</v>
      </c>
      <c r="AC54" s="233">
        <f t="shared" si="2"/>
        <v>814.5</v>
      </c>
      <c r="AD54" s="7">
        <f t="shared" si="3"/>
        <v>160.0196463654224</v>
      </c>
      <c r="AE54" s="7">
        <f t="shared" si="4"/>
        <v>36.51</v>
      </c>
      <c r="AF54" s="7">
        <f t="shared" si="5"/>
        <v>16.747706422018346</v>
      </c>
      <c r="AG54" s="7">
        <f t="shared" si="6"/>
        <v>750</v>
      </c>
      <c r="AH54" s="7">
        <f t="shared" si="6"/>
        <v>727</v>
      </c>
      <c r="AI54" s="7">
        <f t="shared" si="7"/>
        <v>700</v>
      </c>
      <c r="AJ54" s="7">
        <f t="shared" si="7"/>
        <v>851.01</v>
      </c>
      <c r="AK54" s="234">
        <f t="shared" si="8"/>
        <v>117.05777166437414</v>
      </c>
      <c r="AO54" s="28"/>
      <c r="AP54" s="28"/>
    </row>
    <row r="55" spans="1:42">
      <c r="A55" s="5">
        <v>42</v>
      </c>
      <c r="B55" s="287" t="s">
        <v>111</v>
      </c>
      <c r="C55" s="223">
        <v>0</v>
      </c>
      <c r="D55" s="121">
        <v>0</v>
      </c>
      <c r="E55" s="121">
        <v>0</v>
      </c>
      <c r="F55" s="121">
        <v>0</v>
      </c>
      <c r="G55" s="121">
        <v>0</v>
      </c>
      <c r="H55" s="224">
        <v>0</v>
      </c>
      <c r="I55" s="250">
        <f t="shared" si="0"/>
        <v>0</v>
      </c>
      <c r="J55" s="223">
        <v>0</v>
      </c>
      <c r="K55" s="121">
        <v>0</v>
      </c>
      <c r="L55" s="121">
        <v>0</v>
      </c>
      <c r="M55" s="121">
        <v>0</v>
      </c>
      <c r="N55" s="121">
        <v>0</v>
      </c>
      <c r="O55" s="224">
        <v>0</v>
      </c>
      <c r="P55" s="250">
        <f t="shared" si="1"/>
        <v>0</v>
      </c>
      <c r="Q55" s="239">
        <v>0</v>
      </c>
      <c r="R55" s="52">
        <v>0</v>
      </c>
      <c r="S55" s="52">
        <v>0</v>
      </c>
      <c r="T55" s="52">
        <v>0</v>
      </c>
      <c r="U55" s="52">
        <v>0</v>
      </c>
      <c r="V55" s="240">
        <v>0</v>
      </c>
      <c r="W55" s="243">
        <v>0</v>
      </c>
      <c r="X55" s="55">
        <v>0</v>
      </c>
      <c r="Y55" s="55">
        <v>0</v>
      </c>
      <c r="Z55" s="55">
        <v>0</v>
      </c>
      <c r="AA55" s="55">
        <v>0</v>
      </c>
      <c r="AB55" s="244">
        <v>0</v>
      </c>
      <c r="AC55" s="233">
        <f t="shared" si="2"/>
        <v>0</v>
      </c>
      <c r="AD55" s="7" t="e">
        <f t="shared" si="3"/>
        <v>#DIV/0!</v>
      </c>
      <c r="AE55" s="7">
        <f t="shared" si="4"/>
        <v>0</v>
      </c>
      <c r="AF55" s="7" t="e">
        <f t="shared" si="5"/>
        <v>#DIV/0!</v>
      </c>
      <c r="AG55" s="7">
        <f t="shared" si="6"/>
        <v>0</v>
      </c>
      <c r="AH55" s="7">
        <f t="shared" si="6"/>
        <v>0</v>
      </c>
      <c r="AI55" s="7">
        <f t="shared" si="7"/>
        <v>0</v>
      </c>
      <c r="AJ55" s="7">
        <f t="shared" si="7"/>
        <v>0</v>
      </c>
      <c r="AK55" s="234" t="e">
        <f t="shared" si="8"/>
        <v>#DIV/0!</v>
      </c>
      <c r="AO55" s="28"/>
      <c r="AP55" s="28"/>
    </row>
    <row r="56" spans="1:42">
      <c r="A56" s="23" t="s">
        <v>112</v>
      </c>
      <c r="B56" s="211" t="s">
        <v>113</v>
      </c>
      <c r="C56" s="225">
        <f t="shared" ref="C56:AE56" si="18">C54+C55</f>
        <v>474</v>
      </c>
      <c r="D56" s="105">
        <f t="shared" si="18"/>
        <v>494</v>
      </c>
      <c r="E56" s="105">
        <f t="shared" si="18"/>
        <v>0</v>
      </c>
      <c r="F56" s="105">
        <f t="shared" si="18"/>
        <v>0</v>
      </c>
      <c r="G56" s="105">
        <f t="shared" si="18"/>
        <v>41</v>
      </c>
      <c r="H56" s="226">
        <f t="shared" si="18"/>
        <v>15</v>
      </c>
      <c r="I56" s="226">
        <f t="shared" si="18"/>
        <v>509</v>
      </c>
      <c r="J56" s="225">
        <f t="shared" si="18"/>
        <v>214</v>
      </c>
      <c r="K56" s="105">
        <f t="shared" si="18"/>
        <v>213</v>
      </c>
      <c r="L56" s="105">
        <f t="shared" si="18"/>
        <v>0</v>
      </c>
      <c r="M56" s="105">
        <f t="shared" si="18"/>
        <v>0</v>
      </c>
      <c r="N56" s="105">
        <f t="shared" si="18"/>
        <v>21</v>
      </c>
      <c r="O56" s="226">
        <f t="shared" si="18"/>
        <v>5</v>
      </c>
      <c r="P56" s="226">
        <f t="shared" si="18"/>
        <v>218</v>
      </c>
      <c r="Q56" s="225">
        <f t="shared" si="18"/>
        <v>637</v>
      </c>
      <c r="R56" s="105">
        <f t="shared" si="18"/>
        <v>770.83</v>
      </c>
      <c r="S56" s="105">
        <f t="shared" si="18"/>
        <v>0</v>
      </c>
      <c r="T56" s="105">
        <f t="shared" si="18"/>
        <v>0</v>
      </c>
      <c r="U56" s="105">
        <f t="shared" si="18"/>
        <v>32</v>
      </c>
      <c r="V56" s="226">
        <f t="shared" si="18"/>
        <v>43.67</v>
      </c>
      <c r="W56" s="225">
        <f t="shared" si="18"/>
        <v>31</v>
      </c>
      <c r="X56" s="105">
        <f t="shared" si="18"/>
        <v>36.51</v>
      </c>
      <c r="Y56" s="105">
        <f t="shared" si="18"/>
        <v>0</v>
      </c>
      <c r="Z56" s="105">
        <f t="shared" si="18"/>
        <v>0</v>
      </c>
      <c r="AA56" s="105">
        <f t="shared" si="18"/>
        <v>0</v>
      </c>
      <c r="AB56" s="226">
        <f t="shared" si="18"/>
        <v>0</v>
      </c>
      <c r="AC56" s="226">
        <f t="shared" si="18"/>
        <v>814.5</v>
      </c>
      <c r="AD56" s="105">
        <f t="shared" si="3"/>
        <v>160.0196463654224</v>
      </c>
      <c r="AE56" s="226">
        <f t="shared" si="18"/>
        <v>36.51</v>
      </c>
      <c r="AF56" s="105">
        <f t="shared" si="5"/>
        <v>16.747706422018346</v>
      </c>
      <c r="AG56" s="105">
        <f t="shared" si="6"/>
        <v>750</v>
      </c>
      <c r="AH56" s="105">
        <f t="shared" si="6"/>
        <v>727</v>
      </c>
      <c r="AI56" s="105">
        <f t="shared" si="7"/>
        <v>700</v>
      </c>
      <c r="AJ56" s="105">
        <f t="shared" si="7"/>
        <v>851.01</v>
      </c>
      <c r="AK56" s="226">
        <f t="shared" si="8"/>
        <v>117.05777166437414</v>
      </c>
      <c r="AO56" s="28"/>
      <c r="AP56" s="28"/>
    </row>
    <row r="57" spans="1:42">
      <c r="A57" s="5">
        <v>43</v>
      </c>
      <c r="B57" s="287" t="s">
        <v>114</v>
      </c>
      <c r="C57" s="223">
        <v>19932</v>
      </c>
      <c r="D57" s="121">
        <v>19507</v>
      </c>
      <c r="E57" s="121">
        <v>0</v>
      </c>
      <c r="F57" s="121">
        <v>0</v>
      </c>
      <c r="G57" s="121">
        <v>703</v>
      </c>
      <c r="H57" s="224">
        <v>225</v>
      </c>
      <c r="I57" s="250">
        <f t="shared" si="0"/>
        <v>19732</v>
      </c>
      <c r="J57" s="223">
        <v>0</v>
      </c>
      <c r="K57" s="126">
        <v>0</v>
      </c>
      <c r="L57" s="126">
        <v>0</v>
      </c>
      <c r="M57" s="126">
        <v>0</v>
      </c>
      <c r="N57" s="126">
        <v>0</v>
      </c>
      <c r="O57" s="232">
        <v>0</v>
      </c>
      <c r="P57" s="250">
        <f t="shared" si="1"/>
        <v>0</v>
      </c>
      <c r="Q57" s="243">
        <v>20702</v>
      </c>
      <c r="R57" s="55">
        <v>19879.02</v>
      </c>
      <c r="S57" s="55">
        <v>0</v>
      </c>
      <c r="T57" s="55">
        <v>0</v>
      </c>
      <c r="U57" s="55">
        <v>0</v>
      </c>
      <c r="V57" s="244">
        <v>0</v>
      </c>
      <c r="W57" s="243">
        <v>0</v>
      </c>
      <c r="X57" s="55">
        <v>0</v>
      </c>
      <c r="Y57" s="55">
        <v>0</v>
      </c>
      <c r="Z57" s="55">
        <v>0</v>
      </c>
      <c r="AA57" s="55">
        <v>0</v>
      </c>
      <c r="AB57" s="244">
        <v>0</v>
      </c>
      <c r="AC57" s="233">
        <f t="shared" si="2"/>
        <v>19879.02</v>
      </c>
      <c r="AD57" s="55">
        <f t="shared" si="3"/>
        <v>100.7450841273059</v>
      </c>
      <c r="AE57" s="7">
        <f t="shared" si="4"/>
        <v>0</v>
      </c>
      <c r="AF57" s="55" t="e">
        <f t="shared" si="5"/>
        <v>#DIV/0!</v>
      </c>
      <c r="AG57" s="55">
        <f t="shared" si="6"/>
        <v>20635</v>
      </c>
      <c r="AH57" s="55">
        <f t="shared" si="6"/>
        <v>19732</v>
      </c>
      <c r="AI57" s="55">
        <f t="shared" si="7"/>
        <v>20702</v>
      </c>
      <c r="AJ57" s="55">
        <f t="shared" si="7"/>
        <v>19879.02</v>
      </c>
      <c r="AK57" s="244">
        <f t="shared" si="8"/>
        <v>100.7450841273059</v>
      </c>
      <c r="AO57" s="28"/>
      <c r="AP57" s="28"/>
    </row>
    <row r="58" spans="1:42">
      <c r="A58" s="23" t="s">
        <v>115</v>
      </c>
      <c r="B58" s="211" t="s">
        <v>116</v>
      </c>
      <c r="C58" s="221">
        <f t="shared" ref="C58:AE58" si="19">C57</f>
        <v>19932</v>
      </c>
      <c r="D58" s="50">
        <f t="shared" si="19"/>
        <v>19507</v>
      </c>
      <c r="E58" s="50">
        <f t="shared" si="19"/>
        <v>0</v>
      </c>
      <c r="F58" s="50">
        <f t="shared" si="19"/>
        <v>0</v>
      </c>
      <c r="G58" s="50">
        <f t="shared" si="19"/>
        <v>703</v>
      </c>
      <c r="H58" s="222">
        <f t="shared" si="19"/>
        <v>225</v>
      </c>
      <c r="I58" s="222">
        <f t="shared" si="19"/>
        <v>19732</v>
      </c>
      <c r="J58" s="221">
        <f t="shared" si="19"/>
        <v>0</v>
      </c>
      <c r="K58" s="50">
        <f t="shared" si="19"/>
        <v>0</v>
      </c>
      <c r="L58" s="50">
        <f t="shared" si="19"/>
        <v>0</v>
      </c>
      <c r="M58" s="50">
        <f t="shared" si="19"/>
        <v>0</v>
      </c>
      <c r="N58" s="50">
        <f t="shared" si="19"/>
        <v>0</v>
      </c>
      <c r="O58" s="222">
        <f t="shared" si="19"/>
        <v>0</v>
      </c>
      <c r="P58" s="222">
        <f t="shared" si="19"/>
        <v>0</v>
      </c>
      <c r="Q58" s="221">
        <f t="shared" si="19"/>
        <v>20702</v>
      </c>
      <c r="R58" s="50">
        <f t="shared" si="19"/>
        <v>19879.02</v>
      </c>
      <c r="S58" s="50">
        <f t="shared" si="19"/>
        <v>0</v>
      </c>
      <c r="T58" s="50">
        <f t="shared" si="19"/>
        <v>0</v>
      </c>
      <c r="U58" s="50">
        <f t="shared" si="19"/>
        <v>0</v>
      </c>
      <c r="V58" s="222">
        <f t="shared" si="19"/>
        <v>0</v>
      </c>
      <c r="W58" s="221">
        <f t="shared" si="19"/>
        <v>0</v>
      </c>
      <c r="X58" s="50">
        <f t="shared" si="19"/>
        <v>0</v>
      </c>
      <c r="Y58" s="50">
        <f t="shared" si="19"/>
        <v>0</v>
      </c>
      <c r="Z58" s="50">
        <f t="shared" si="19"/>
        <v>0</v>
      </c>
      <c r="AA58" s="50">
        <f t="shared" si="19"/>
        <v>0</v>
      </c>
      <c r="AB58" s="222">
        <f t="shared" si="19"/>
        <v>0</v>
      </c>
      <c r="AC58" s="222">
        <f t="shared" si="19"/>
        <v>19879.02</v>
      </c>
      <c r="AD58" s="50">
        <f t="shared" si="3"/>
        <v>100.7450841273059</v>
      </c>
      <c r="AE58" s="222">
        <f t="shared" si="19"/>
        <v>0</v>
      </c>
      <c r="AF58" s="50" t="e">
        <f t="shared" si="5"/>
        <v>#DIV/0!</v>
      </c>
      <c r="AG58" s="50">
        <f t="shared" si="6"/>
        <v>20635</v>
      </c>
      <c r="AH58" s="50">
        <f t="shared" si="6"/>
        <v>19732</v>
      </c>
      <c r="AI58" s="50">
        <f t="shared" si="7"/>
        <v>20702</v>
      </c>
      <c r="AJ58" s="50">
        <f t="shared" si="7"/>
        <v>19879.02</v>
      </c>
      <c r="AK58" s="222">
        <f t="shared" si="8"/>
        <v>100.7450841273059</v>
      </c>
      <c r="AO58" s="28"/>
      <c r="AP58" s="28"/>
    </row>
    <row r="59" spans="1:42">
      <c r="A59" s="25" t="s">
        <v>117</v>
      </c>
      <c r="B59" s="215" t="s">
        <v>118</v>
      </c>
      <c r="C59" s="227">
        <f t="shared" ref="C59:AC59" si="20">C67</f>
        <v>0</v>
      </c>
      <c r="D59" s="227">
        <f t="shared" si="20"/>
        <v>0</v>
      </c>
      <c r="E59" s="227">
        <f t="shared" si="20"/>
        <v>0</v>
      </c>
      <c r="F59" s="227">
        <f t="shared" si="20"/>
        <v>0</v>
      </c>
      <c r="G59" s="227">
        <f t="shared" si="20"/>
        <v>0</v>
      </c>
      <c r="H59" s="227">
        <f t="shared" si="20"/>
        <v>0</v>
      </c>
      <c r="I59" s="227">
        <f t="shared" si="20"/>
        <v>0</v>
      </c>
      <c r="J59" s="227">
        <f t="shared" si="20"/>
        <v>0</v>
      </c>
      <c r="K59" s="227">
        <f t="shared" si="20"/>
        <v>0</v>
      </c>
      <c r="L59" s="227">
        <f t="shared" si="20"/>
        <v>0</v>
      </c>
      <c r="M59" s="227">
        <f t="shared" si="20"/>
        <v>0</v>
      </c>
      <c r="N59" s="227">
        <f t="shared" si="20"/>
        <v>0</v>
      </c>
      <c r="O59" s="227">
        <f t="shared" si="20"/>
        <v>0</v>
      </c>
      <c r="P59" s="227">
        <f t="shared" si="20"/>
        <v>0</v>
      </c>
      <c r="Q59" s="227">
        <f t="shared" si="20"/>
        <v>0</v>
      </c>
      <c r="R59" s="227">
        <f t="shared" si="20"/>
        <v>0</v>
      </c>
      <c r="S59" s="227">
        <f t="shared" si="20"/>
        <v>0</v>
      </c>
      <c r="T59" s="227">
        <f t="shared" si="20"/>
        <v>0</v>
      </c>
      <c r="U59" s="227">
        <f t="shared" si="20"/>
        <v>0</v>
      </c>
      <c r="V59" s="227">
        <f t="shared" si="20"/>
        <v>0</v>
      </c>
      <c r="W59" s="227">
        <f t="shared" si="20"/>
        <v>0</v>
      </c>
      <c r="X59" s="227">
        <f t="shared" si="20"/>
        <v>0</v>
      </c>
      <c r="Y59" s="227">
        <f t="shared" si="20"/>
        <v>0</v>
      </c>
      <c r="Z59" s="227">
        <f t="shared" si="20"/>
        <v>0</v>
      </c>
      <c r="AA59" s="227">
        <f t="shared" si="20"/>
        <v>0</v>
      </c>
      <c r="AB59" s="227">
        <f t="shared" si="20"/>
        <v>0</v>
      </c>
      <c r="AC59" s="227">
        <f t="shared" si="20"/>
        <v>0</v>
      </c>
      <c r="AD59" s="117" t="e">
        <f t="shared" si="3"/>
        <v>#DIV/0!</v>
      </c>
      <c r="AE59" s="7">
        <f t="shared" si="4"/>
        <v>0</v>
      </c>
      <c r="AF59" s="117" t="e">
        <f t="shared" si="5"/>
        <v>#DIV/0!</v>
      </c>
      <c r="AG59" s="117">
        <f t="shared" si="6"/>
        <v>0</v>
      </c>
      <c r="AH59" s="117">
        <f t="shared" si="6"/>
        <v>0</v>
      </c>
      <c r="AI59" s="117">
        <f t="shared" si="7"/>
        <v>0</v>
      </c>
      <c r="AJ59" s="117">
        <f t="shared" si="7"/>
        <v>0</v>
      </c>
      <c r="AK59" s="228" t="e">
        <f t="shared" si="8"/>
        <v>#DIV/0!</v>
      </c>
      <c r="AO59" s="28"/>
      <c r="AP59" s="28"/>
    </row>
    <row r="60" spans="1:42">
      <c r="A60" s="23" t="s">
        <v>119</v>
      </c>
      <c r="B60" s="211" t="s">
        <v>120</v>
      </c>
      <c r="C60" s="221">
        <f t="shared" ref="C60:AE60" si="21">C59</f>
        <v>0</v>
      </c>
      <c r="D60" s="50">
        <f t="shared" si="21"/>
        <v>0</v>
      </c>
      <c r="E60" s="50">
        <f t="shared" si="21"/>
        <v>0</v>
      </c>
      <c r="F60" s="50">
        <f t="shared" si="21"/>
        <v>0</v>
      </c>
      <c r="G60" s="50">
        <f t="shared" si="21"/>
        <v>0</v>
      </c>
      <c r="H60" s="222">
        <f t="shared" si="21"/>
        <v>0</v>
      </c>
      <c r="I60" s="222">
        <f t="shared" si="21"/>
        <v>0</v>
      </c>
      <c r="J60" s="221">
        <f t="shared" si="21"/>
        <v>0</v>
      </c>
      <c r="K60" s="50">
        <f t="shared" si="21"/>
        <v>0</v>
      </c>
      <c r="L60" s="50">
        <f t="shared" si="21"/>
        <v>0</v>
      </c>
      <c r="M60" s="50">
        <f t="shared" si="21"/>
        <v>0</v>
      </c>
      <c r="N60" s="50">
        <f t="shared" si="21"/>
        <v>0</v>
      </c>
      <c r="O60" s="222">
        <f t="shared" si="21"/>
        <v>0</v>
      </c>
      <c r="P60" s="222">
        <f t="shared" si="21"/>
        <v>0</v>
      </c>
      <c r="Q60" s="221">
        <f t="shared" si="21"/>
        <v>0</v>
      </c>
      <c r="R60" s="50">
        <f t="shared" si="21"/>
        <v>0</v>
      </c>
      <c r="S60" s="50">
        <f t="shared" si="21"/>
        <v>0</v>
      </c>
      <c r="T60" s="50">
        <f t="shared" si="21"/>
        <v>0</v>
      </c>
      <c r="U60" s="50">
        <f t="shared" si="21"/>
        <v>0</v>
      </c>
      <c r="V60" s="222">
        <f t="shared" si="21"/>
        <v>0</v>
      </c>
      <c r="W60" s="221">
        <f t="shared" si="21"/>
        <v>0</v>
      </c>
      <c r="X60" s="50">
        <f t="shared" si="21"/>
        <v>0</v>
      </c>
      <c r="Y60" s="50">
        <f t="shared" si="21"/>
        <v>0</v>
      </c>
      <c r="Z60" s="50">
        <f t="shared" si="21"/>
        <v>0</v>
      </c>
      <c r="AA60" s="50">
        <f t="shared" si="21"/>
        <v>0</v>
      </c>
      <c r="AB60" s="222">
        <f t="shared" si="21"/>
        <v>0</v>
      </c>
      <c r="AC60" s="222">
        <f t="shared" si="21"/>
        <v>0</v>
      </c>
      <c r="AD60" s="50" t="e">
        <f t="shared" si="3"/>
        <v>#DIV/0!</v>
      </c>
      <c r="AE60" s="222">
        <f t="shared" si="21"/>
        <v>0</v>
      </c>
      <c r="AF60" s="50" t="e">
        <f t="shared" si="5"/>
        <v>#DIV/0!</v>
      </c>
      <c r="AG60" s="50">
        <f t="shared" si="6"/>
        <v>0</v>
      </c>
      <c r="AH60" s="50">
        <f t="shared" si="6"/>
        <v>0</v>
      </c>
      <c r="AI60" s="50">
        <f t="shared" si="7"/>
        <v>0</v>
      </c>
      <c r="AJ60" s="50">
        <f t="shared" si="7"/>
        <v>0</v>
      </c>
      <c r="AK60" s="222" t="e">
        <f t="shared" si="8"/>
        <v>#DIV/0!</v>
      </c>
      <c r="AO60" s="28"/>
      <c r="AP60" s="28"/>
    </row>
    <row r="61" spans="1:42">
      <c r="A61" s="49"/>
      <c r="B61" s="216" t="s">
        <v>121</v>
      </c>
      <c r="C61" s="229">
        <f>C21+C38+C47+C49+C53+C56+C58+C60</f>
        <v>84970</v>
      </c>
      <c r="D61" s="230">
        <f t="shared" ref="D61:AE61" si="22">D21+D38+D47+D49+D53+D56+D58+D60</f>
        <v>87715</v>
      </c>
      <c r="E61" s="230">
        <f t="shared" si="22"/>
        <v>464</v>
      </c>
      <c r="F61" s="230">
        <f t="shared" si="22"/>
        <v>148</v>
      </c>
      <c r="G61" s="230">
        <f t="shared" si="22"/>
        <v>17629</v>
      </c>
      <c r="H61" s="231">
        <f t="shared" si="22"/>
        <v>5546</v>
      </c>
      <c r="I61" s="231">
        <f t="shared" si="22"/>
        <v>93409</v>
      </c>
      <c r="J61" s="229">
        <f t="shared" si="22"/>
        <v>29967</v>
      </c>
      <c r="K61" s="230">
        <f t="shared" si="22"/>
        <v>29756</v>
      </c>
      <c r="L61" s="230">
        <f t="shared" si="22"/>
        <v>172</v>
      </c>
      <c r="M61" s="230">
        <f t="shared" si="22"/>
        <v>50</v>
      </c>
      <c r="N61" s="230">
        <f t="shared" si="22"/>
        <v>5857</v>
      </c>
      <c r="O61" s="231">
        <f t="shared" si="22"/>
        <v>1780</v>
      </c>
      <c r="P61" s="231">
        <f t="shared" si="22"/>
        <v>31586</v>
      </c>
      <c r="Q61" s="229">
        <f t="shared" si="22"/>
        <v>57718</v>
      </c>
      <c r="R61" s="230">
        <f t="shared" si="22"/>
        <v>73132.290000000008</v>
      </c>
      <c r="S61" s="230">
        <f t="shared" si="22"/>
        <v>10</v>
      </c>
      <c r="T61" s="230">
        <f t="shared" si="22"/>
        <v>16.57</v>
      </c>
      <c r="U61" s="230">
        <f t="shared" si="22"/>
        <v>315</v>
      </c>
      <c r="V61" s="231">
        <f t="shared" si="22"/>
        <v>513.9</v>
      </c>
      <c r="W61" s="229">
        <f t="shared" si="22"/>
        <v>22189</v>
      </c>
      <c r="X61" s="230">
        <f t="shared" si="22"/>
        <v>34050.810000000005</v>
      </c>
      <c r="Y61" s="230">
        <f t="shared" si="22"/>
        <v>19</v>
      </c>
      <c r="Z61" s="230">
        <f t="shared" si="22"/>
        <v>13.110000000000001</v>
      </c>
      <c r="AA61" s="230">
        <f t="shared" si="22"/>
        <v>301</v>
      </c>
      <c r="AB61" s="231">
        <f t="shared" si="22"/>
        <v>541.07999999999993</v>
      </c>
      <c r="AC61" s="231">
        <f t="shared" si="22"/>
        <v>73662.760000000009</v>
      </c>
      <c r="AD61" s="230">
        <f t="shared" si="3"/>
        <v>78.8604524189318</v>
      </c>
      <c r="AE61" s="231">
        <f t="shared" si="22"/>
        <v>32969.105791551527</v>
      </c>
      <c r="AF61" s="230">
        <f t="shared" si="5"/>
        <v>109.5580320395112</v>
      </c>
      <c r="AG61" s="230">
        <f t="shared" si="6"/>
        <v>139059</v>
      </c>
      <c r="AH61" s="230">
        <f t="shared" si="6"/>
        <v>124995</v>
      </c>
      <c r="AI61" s="230">
        <f t="shared" si="7"/>
        <v>80552</v>
      </c>
      <c r="AJ61" s="230">
        <f t="shared" si="7"/>
        <v>108267.76000000001</v>
      </c>
      <c r="AK61" s="231">
        <f t="shared" si="8"/>
        <v>86.617672706908294</v>
      </c>
      <c r="AO61" s="28"/>
      <c r="AP61" s="28"/>
    </row>
    <row r="62" spans="1:42">
      <c r="A62" s="11"/>
      <c r="B62" s="11"/>
      <c r="C62" s="12"/>
      <c r="D62" s="12"/>
      <c r="E62" s="12"/>
      <c r="F62" s="12"/>
      <c r="G62" s="12"/>
      <c r="H62" s="12"/>
      <c r="I62" s="12"/>
      <c r="J62" s="12"/>
      <c r="K62" s="12"/>
      <c r="L62" s="12"/>
      <c r="M62" s="12"/>
      <c r="N62" s="12"/>
      <c r="O62" s="12"/>
      <c r="P62" s="12"/>
      <c r="Q62" s="12"/>
      <c r="R62" s="12"/>
      <c r="S62" s="12"/>
      <c r="T62" s="12"/>
      <c r="U62" s="12"/>
      <c r="V62" s="12"/>
      <c r="W62" s="12"/>
      <c r="X62" s="12"/>
      <c r="Y62" s="12"/>
      <c r="Z62" s="12"/>
      <c r="AA62" s="12"/>
      <c r="AB62" s="12"/>
      <c r="AC62" s="12"/>
      <c r="AD62" s="12"/>
      <c r="AE62" s="12"/>
      <c r="AF62" s="12"/>
      <c r="AG62" s="12"/>
      <c r="AH62" s="12"/>
      <c r="AI62" s="12"/>
      <c r="AJ62" s="12"/>
      <c r="AK62" s="12"/>
    </row>
    <row r="63" spans="1:42">
      <c r="A63" s="397" t="s">
        <v>118</v>
      </c>
      <c r="B63" s="397"/>
      <c r="C63" s="397"/>
      <c r="D63" s="397"/>
      <c r="E63" s="397"/>
      <c r="F63" s="397"/>
      <c r="G63" s="397"/>
      <c r="H63" s="397"/>
      <c r="I63" s="397"/>
      <c r="J63" s="397"/>
      <c r="K63" s="397"/>
      <c r="L63" s="397"/>
      <c r="M63" s="397"/>
      <c r="N63" s="397"/>
      <c r="O63" s="397"/>
      <c r="P63" s="397"/>
      <c r="Q63" s="397"/>
      <c r="R63" s="397"/>
      <c r="S63" s="397"/>
      <c r="T63" s="397"/>
      <c r="U63" s="397"/>
      <c r="V63" s="397"/>
      <c r="W63" s="397"/>
      <c r="X63" s="397"/>
      <c r="Y63" s="397"/>
      <c r="Z63" s="397"/>
      <c r="AA63" s="397"/>
      <c r="AB63" s="397"/>
      <c r="AC63" s="397"/>
      <c r="AD63" s="397"/>
      <c r="AE63" s="397"/>
      <c r="AF63" s="397"/>
      <c r="AG63" s="397"/>
      <c r="AH63" s="397"/>
      <c r="AI63" s="397"/>
      <c r="AJ63" s="397"/>
      <c r="AK63" s="397"/>
    </row>
    <row r="64" spans="1:42" ht="15">
      <c r="A64" s="13">
        <v>44</v>
      </c>
      <c r="B64" s="206" t="s">
        <v>122</v>
      </c>
      <c r="C64" s="43">
        <v>0</v>
      </c>
      <c r="D64" s="43">
        <v>0</v>
      </c>
      <c r="E64" s="43">
        <v>0</v>
      </c>
      <c r="F64" s="43">
        <v>0</v>
      </c>
      <c r="G64" s="43">
        <v>0</v>
      </c>
      <c r="H64" s="43">
        <v>0</v>
      </c>
      <c r="I64" s="253">
        <f t="shared" ref="I64:I66" si="23">D64+F64+H64</f>
        <v>0</v>
      </c>
      <c r="J64" s="43">
        <v>0</v>
      </c>
      <c r="K64" s="43">
        <v>0</v>
      </c>
      <c r="L64" s="43">
        <v>0</v>
      </c>
      <c r="M64" s="43">
        <v>0</v>
      </c>
      <c r="N64" s="43">
        <v>0</v>
      </c>
      <c r="O64" s="43">
        <v>0</v>
      </c>
      <c r="P64" s="255">
        <f t="shared" ref="P64:P66" si="24">K64+M64+O64</f>
        <v>0</v>
      </c>
      <c r="Q64" s="43"/>
      <c r="R64" s="43"/>
      <c r="S64" s="43">
        <v>0</v>
      </c>
      <c r="T64" s="43">
        <v>0</v>
      </c>
      <c r="U64" s="43">
        <v>0</v>
      </c>
      <c r="V64" s="43">
        <v>0</v>
      </c>
      <c r="W64" s="43">
        <v>0</v>
      </c>
      <c r="X64" s="43">
        <v>0</v>
      </c>
      <c r="Y64" s="43">
        <v>0</v>
      </c>
      <c r="Z64" s="43">
        <v>0</v>
      </c>
      <c r="AA64" s="43">
        <v>0</v>
      </c>
      <c r="AB64" s="43">
        <v>0</v>
      </c>
      <c r="AC64" s="233">
        <f t="shared" ref="AC64:AC66" si="25">R64+T64+V64</f>
        <v>0</v>
      </c>
      <c r="AD64" s="7" t="e">
        <f t="shared" ref="AD64:AD67" si="26">(R64+T64+V64)/(D64+F64+H64)*100</f>
        <v>#DIV/0!</v>
      </c>
      <c r="AE64" s="7">
        <f t="shared" ref="AE64:AE66" si="27">X64+Z64+AB64</f>
        <v>0</v>
      </c>
      <c r="AF64" s="7" t="e">
        <f t="shared" ref="AF64:AF67" si="28">(X64+Z64+AB64)/(K64+M64+O64)*100</f>
        <v>#DIV/0!</v>
      </c>
      <c r="AG64" s="7">
        <f t="shared" ref="AG64:AG67" si="29">C64+E64+G64+J64+L64+N64</f>
        <v>0</v>
      </c>
      <c r="AH64" s="7">
        <f t="shared" ref="AH64:AH67" si="30">D64+F64+H64+K64+M64+O64</f>
        <v>0</v>
      </c>
      <c r="AI64" s="7">
        <f t="shared" ref="AI64:AI67" si="31">Q64+S64+U64+W64+Y64+AA64</f>
        <v>0</v>
      </c>
      <c r="AJ64" s="7">
        <f t="shared" ref="AJ64:AJ67" si="32">R64+T64+V64+X64+Z64+AB64</f>
        <v>0</v>
      </c>
      <c r="AK64" s="7" t="e">
        <f t="shared" ref="AK64:AK67" si="33">AJ64/AH64*100</f>
        <v>#DIV/0!</v>
      </c>
    </row>
    <row r="65" spans="1:37" ht="15">
      <c r="A65" s="13">
        <v>45</v>
      </c>
      <c r="B65" s="206" t="s">
        <v>123</v>
      </c>
      <c r="C65" s="43">
        <v>0</v>
      </c>
      <c r="D65" s="43">
        <v>0</v>
      </c>
      <c r="E65" s="43">
        <v>0</v>
      </c>
      <c r="F65" s="43">
        <v>0</v>
      </c>
      <c r="G65" s="43">
        <v>0</v>
      </c>
      <c r="H65" s="43">
        <v>0</v>
      </c>
      <c r="I65" s="253">
        <f t="shared" si="23"/>
        <v>0</v>
      </c>
      <c r="J65" s="43">
        <v>0</v>
      </c>
      <c r="K65" s="43">
        <v>0</v>
      </c>
      <c r="L65" s="43">
        <v>0</v>
      </c>
      <c r="M65" s="43">
        <v>0</v>
      </c>
      <c r="N65" s="43">
        <v>0</v>
      </c>
      <c r="O65" s="43">
        <v>0</v>
      </c>
      <c r="P65" s="255">
        <f t="shared" si="24"/>
        <v>0</v>
      </c>
      <c r="Q65" s="43"/>
      <c r="R65" s="43"/>
      <c r="S65" s="43">
        <v>0</v>
      </c>
      <c r="T65" s="43">
        <v>0</v>
      </c>
      <c r="U65" s="43">
        <v>0</v>
      </c>
      <c r="V65" s="43">
        <v>0</v>
      </c>
      <c r="W65" s="43">
        <v>0</v>
      </c>
      <c r="X65" s="43">
        <v>0</v>
      </c>
      <c r="Y65" s="43">
        <v>0</v>
      </c>
      <c r="Z65" s="43">
        <v>0</v>
      </c>
      <c r="AA65" s="43">
        <v>0</v>
      </c>
      <c r="AB65" s="43">
        <v>0</v>
      </c>
      <c r="AC65" s="233">
        <f t="shared" si="25"/>
        <v>0</v>
      </c>
      <c r="AD65" s="7" t="e">
        <f t="shared" si="26"/>
        <v>#DIV/0!</v>
      </c>
      <c r="AE65" s="7">
        <f t="shared" si="27"/>
        <v>0</v>
      </c>
      <c r="AF65" s="7" t="e">
        <f t="shared" si="28"/>
        <v>#DIV/0!</v>
      </c>
      <c r="AG65" s="7">
        <f t="shared" si="29"/>
        <v>0</v>
      </c>
      <c r="AH65" s="7">
        <f t="shared" si="30"/>
        <v>0</v>
      </c>
      <c r="AI65" s="7">
        <f t="shared" si="31"/>
        <v>0</v>
      </c>
      <c r="AJ65" s="7">
        <f t="shared" si="32"/>
        <v>0</v>
      </c>
      <c r="AK65" s="7" t="e">
        <f t="shared" si="33"/>
        <v>#DIV/0!</v>
      </c>
    </row>
    <row r="66" spans="1:37" ht="15">
      <c r="A66" s="13">
        <v>46</v>
      </c>
      <c r="B66" s="206" t="s">
        <v>124</v>
      </c>
      <c r="C66" s="43">
        <v>0</v>
      </c>
      <c r="D66" s="43">
        <v>0</v>
      </c>
      <c r="E66" s="43">
        <v>0</v>
      </c>
      <c r="F66" s="43">
        <v>0</v>
      </c>
      <c r="G66" s="43">
        <v>0</v>
      </c>
      <c r="H66" s="43">
        <v>0</v>
      </c>
      <c r="I66" s="253">
        <f t="shared" si="23"/>
        <v>0</v>
      </c>
      <c r="J66" s="43">
        <v>0</v>
      </c>
      <c r="K66" s="43">
        <v>0</v>
      </c>
      <c r="L66" s="43">
        <v>0</v>
      </c>
      <c r="M66" s="43">
        <v>0</v>
      </c>
      <c r="N66" s="43">
        <v>0</v>
      </c>
      <c r="O66" s="43">
        <v>0</v>
      </c>
      <c r="P66" s="255">
        <f t="shared" si="24"/>
        <v>0</v>
      </c>
      <c r="Q66" s="43"/>
      <c r="R66" s="43"/>
      <c r="S66" s="43">
        <v>0</v>
      </c>
      <c r="T66" s="43">
        <v>0</v>
      </c>
      <c r="U66" s="43">
        <v>0</v>
      </c>
      <c r="V66" s="43">
        <v>0</v>
      </c>
      <c r="W66" s="43">
        <v>0</v>
      </c>
      <c r="X66" s="43">
        <v>0</v>
      </c>
      <c r="Y66" s="43">
        <v>0</v>
      </c>
      <c r="Z66" s="43">
        <v>0</v>
      </c>
      <c r="AA66" s="43">
        <v>0</v>
      </c>
      <c r="AB66" s="43">
        <v>0</v>
      </c>
      <c r="AC66" s="233">
        <f t="shared" si="25"/>
        <v>0</v>
      </c>
      <c r="AD66" s="7" t="e">
        <f t="shared" si="26"/>
        <v>#DIV/0!</v>
      </c>
      <c r="AE66" s="7">
        <f t="shared" si="27"/>
        <v>0</v>
      </c>
      <c r="AF66" s="7" t="e">
        <f t="shared" si="28"/>
        <v>#DIV/0!</v>
      </c>
      <c r="AG66" s="7">
        <f t="shared" si="29"/>
        <v>0</v>
      </c>
      <c r="AH66" s="7">
        <f t="shared" si="30"/>
        <v>0</v>
      </c>
      <c r="AI66" s="7">
        <f t="shared" si="31"/>
        <v>0</v>
      </c>
      <c r="AJ66" s="7">
        <f t="shared" si="32"/>
        <v>0</v>
      </c>
      <c r="AK66" s="7" t="e">
        <f t="shared" si="33"/>
        <v>#DIV/0!</v>
      </c>
    </row>
    <row r="67" spans="1:37">
      <c r="A67" s="14"/>
      <c r="B67" s="18" t="s">
        <v>10</v>
      </c>
      <c r="C67" s="9">
        <f>SUM(C64:C66)</f>
        <v>0</v>
      </c>
      <c r="D67" s="9">
        <f t="shared" ref="D67:AE67" si="34">SUM(D64:D66)</f>
        <v>0</v>
      </c>
      <c r="E67" s="9">
        <f t="shared" si="34"/>
        <v>0</v>
      </c>
      <c r="F67" s="9">
        <f t="shared" si="34"/>
        <v>0</v>
      </c>
      <c r="G67" s="9">
        <f t="shared" si="34"/>
        <v>0</v>
      </c>
      <c r="H67" s="9">
        <f t="shared" si="34"/>
        <v>0</v>
      </c>
      <c r="I67" s="9">
        <f t="shared" si="34"/>
        <v>0</v>
      </c>
      <c r="J67" s="9">
        <f t="shared" si="34"/>
        <v>0</v>
      </c>
      <c r="K67" s="9">
        <f t="shared" si="34"/>
        <v>0</v>
      </c>
      <c r="L67" s="9">
        <f t="shared" si="34"/>
        <v>0</v>
      </c>
      <c r="M67" s="9">
        <f t="shared" si="34"/>
        <v>0</v>
      </c>
      <c r="N67" s="9">
        <f t="shared" si="34"/>
        <v>0</v>
      </c>
      <c r="O67" s="9">
        <f t="shared" si="34"/>
        <v>0</v>
      </c>
      <c r="P67" s="9">
        <f t="shared" si="34"/>
        <v>0</v>
      </c>
      <c r="Q67" s="9">
        <f t="shared" si="34"/>
        <v>0</v>
      </c>
      <c r="R67" s="9">
        <f t="shared" si="34"/>
        <v>0</v>
      </c>
      <c r="S67" s="9">
        <f t="shared" si="34"/>
        <v>0</v>
      </c>
      <c r="T67" s="9">
        <f t="shared" si="34"/>
        <v>0</v>
      </c>
      <c r="U67" s="9">
        <f t="shared" si="34"/>
        <v>0</v>
      </c>
      <c r="V67" s="9">
        <f t="shared" si="34"/>
        <v>0</v>
      </c>
      <c r="W67" s="9">
        <f t="shared" si="34"/>
        <v>0</v>
      </c>
      <c r="X67" s="9">
        <f t="shared" si="34"/>
        <v>0</v>
      </c>
      <c r="Y67" s="9">
        <f t="shared" si="34"/>
        <v>0</v>
      </c>
      <c r="Z67" s="9">
        <f t="shared" si="34"/>
        <v>0</v>
      </c>
      <c r="AA67" s="9">
        <f t="shared" si="34"/>
        <v>0</v>
      </c>
      <c r="AB67" s="9">
        <f t="shared" si="34"/>
        <v>0</v>
      </c>
      <c r="AC67" s="9">
        <f t="shared" si="34"/>
        <v>0</v>
      </c>
      <c r="AD67" s="9" t="e">
        <f t="shared" si="26"/>
        <v>#DIV/0!</v>
      </c>
      <c r="AE67" s="9">
        <f t="shared" si="34"/>
        <v>0</v>
      </c>
      <c r="AF67" s="9" t="e">
        <f t="shared" si="28"/>
        <v>#DIV/0!</v>
      </c>
      <c r="AG67" s="9">
        <f t="shared" si="29"/>
        <v>0</v>
      </c>
      <c r="AH67" s="9">
        <f t="shared" si="30"/>
        <v>0</v>
      </c>
      <c r="AI67" s="9">
        <f t="shared" si="31"/>
        <v>0</v>
      </c>
      <c r="AJ67" s="9">
        <f t="shared" si="32"/>
        <v>0</v>
      </c>
      <c r="AK67" s="9" t="e">
        <f t="shared" si="33"/>
        <v>#DIV/0!</v>
      </c>
    </row>
    <row r="70" spans="1:37"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AG70" s="28"/>
      <c r="AH70" s="28"/>
    </row>
  </sheetData>
  <mergeCells count="32">
    <mergeCell ref="A63:AK63"/>
    <mergeCell ref="AG5:AK5"/>
    <mergeCell ref="A5:A8"/>
    <mergeCell ref="B5:B8"/>
    <mergeCell ref="AK6:AK8"/>
    <mergeCell ref="C7:D7"/>
    <mergeCell ref="AI6:AJ7"/>
    <mergeCell ref="C5:O5"/>
    <mergeCell ref="Q5:AB5"/>
    <mergeCell ref="C6:I6"/>
    <mergeCell ref="J6:P6"/>
    <mergeCell ref="AC5:AF5"/>
    <mergeCell ref="AC6:AD7"/>
    <mergeCell ref="AE6:AF7"/>
    <mergeCell ref="AG6:AH7"/>
    <mergeCell ref="U7:V7"/>
    <mergeCell ref="A1:AK1"/>
    <mergeCell ref="A2:AK2"/>
    <mergeCell ref="A3:AK3"/>
    <mergeCell ref="AG4:AK4"/>
    <mergeCell ref="E7:F7"/>
    <mergeCell ref="G7:H7"/>
    <mergeCell ref="J7:K7"/>
    <mergeCell ref="L7:M7"/>
    <mergeCell ref="N7:O7"/>
    <mergeCell ref="Q6:V6"/>
    <mergeCell ref="W6:AB6"/>
    <mergeCell ref="Q7:R7"/>
    <mergeCell ref="S7:T7"/>
    <mergeCell ref="W7:X7"/>
    <mergeCell ref="Y7:Z7"/>
    <mergeCell ref="AA7:AB7"/>
  </mergeCells>
  <phoneticPr fontId="3" type="noConversion"/>
  <conditionalFormatting sqref="AO9:AP61">
    <cfRule type="cellIs" dxfId="20" priority="1" operator="lessThan">
      <formula>0</formula>
    </cfRule>
  </conditionalFormatting>
  <dataValidations count="3">
    <dataValidation type="whole" allowBlank="1" showInputMessage="1" showErrorMessage="1" sqref="C21:AC21 W13:AB13 Q57 C47:AC47 C53:AC53 W22:AB28 W30:AB35 W39:AB46 C38:AC38 Q9:V20 Q22:V37 Q48:AB48 Q50:AB52 W57:AB57 Q54:AB55 C49:AC49 Q39:R46 AE47 AE49 AE53">
      <formula1>0</formula1>
      <formula2>99999999999999900000</formula2>
    </dataValidation>
    <dataValidation type="whole" allowBlank="1" showInputMessage="1" showErrorMessage="1" sqref="J22:O22 J27:O30 J57 C22:H22 C35:H37 C27:H30 C57:H57 J35:O37">
      <formula1>0</formula1>
      <formula2>9999999999</formula2>
    </dataValidation>
    <dataValidation type="decimal" allowBlank="1" showInputMessage="1" showErrorMessage="1" sqref="P64:P66 J39:O46 J48:O48 J54:O55 S39:V46 C39:H46 C48:H48 C54:H55 K57:O57">
      <formula1>0</formula1>
      <formula2>9999999999</formula2>
    </dataValidation>
  </dataValidations>
  <printOptions horizontalCentered="1" verticalCentered="1"/>
  <pageMargins left="0.5" right="0.5" top="0.5" bottom="0.5" header="0.5" footer="0.5"/>
  <pageSetup paperSize="9" scale="80" orientation="landscape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8:AK68"/>
  <sheetViews>
    <sheetView tabSelected="1" topLeftCell="A7" zoomScaleNormal="100" workbookViewId="0">
      <pane xSplit="2" ySplit="11" topLeftCell="C18" activePane="bottomRight" state="frozen"/>
      <selection activeCell="A7" sqref="A7"/>
      <selection pane="topRight" activeCell="C7" sqref="C7"/>
      <selection pane="bottomLeft" activeCell="A18" sqref="A18"/>
      <selection pane="bottomRight" activeCell="B22" sqref="B22"/>
    </sheetView>
  </sheetViews>
  <sheetFormatPr defaultRowHeight="12.75"/>
  <cols>
    <col min="1" max="1" width="5.7109375" style="2" customWidth="1"/>
    <col min="2" max="2" width="23.85546875" style="2" customWidth="1"/>
    <col min="3" max="3" width="8.85546875" style="2" bestFit="1" customWidth="1"/>
    <col min="4" max="4" width="8" style="2" bestFit="1" customWidth="1"/>
    <col min="5" max="10" width="8" style="2" customWidth="1"/>
    <col min="11" max="16" width="7.7109375" style="2" customWidth="1"/>
    <col min="17" max="17" width="9.5703125" style="2" customWidth="1"/>
    <col min="18" max="22" width="8.42578125" style="2" customWidth="1"/>
    <col min="23" max="23" width="8.7109375" style="2" customWidth="1"/>
    <col min="24" max="28" width="8.140625" style="2" customWidth="1"/>
    <col min="29" max="32" width="7.7109375" style="2" customWidth="1"/>
    <col min="33" max="33" width="8.42578125" style="2" bestFit="1" customWidth="1"/>
    <col min="34" max="35" width="8.42578125" style="2" customWidth="1"/>
    <col min="36" max="36" width="8.140625" style="2" customWidth="1"/>
    <col min="37" max="37" width="7.7109375" style="2" customWidth="1"/>
    <col min="38" max="38" width="9.140625" style="2" customWidth="1"/>
    <col min="39" max="16384" width="9.140625" style="2"/>
  </cols>
  <sheetData>
    <row r="8" spans="1:37" ht="15.75">
      <c r="A8" s="343" t="s">
        <v>4</v>
      </c>
      <c r="B8" s="343"/>
      <c r="C8" s="343"/>
      <c r="D8" s="343"/>
      <c r="E8" s="343"/>
      <c r="F8" s="343"/>
      <c r="G8" s="343"/>
      <c r="H8" s="343"/>
      <c r="I8" s="343"/>
      <c r="J8" s="343"/>
      <c r="K8" s="343"/>
      <c r="L8" s="343"/>
      <c r="M8" s="343"/>
      <c r="N8" s="343"/>
      <c r="O8" s="343"/>
      <c r="P8" s="343"/>
      <c r="Q8" s="343"/>
      <c r="R8" s="343"/>
      <c r="S8" s="343"/>
      <c r="T8" s="343"/>
      <c r="U8" s="343"/>
      <c r="V8" s="343"/>
      <c r="W8" s="343"/>
      <c r="X8" s="343"/>
      <c r="Y8" s="343"/>
      <c r="Z8" s="343"/>
      <c r="AA8" s="343"/>
      <c r="AB8" s="343"/>
      <c r="AC8" s="343"/>
      <c r="AD8" s="343"/>
      <c r="AE8" s="343"/>
      <c r="AF8" s="343"/>
      <c r="AG8" s="343"/>
      <c r="AH8" s="343"/>
      <c r="AI8" s="343"/>
      <c r="AJ8" s="343"/>
      <c r="AK8" s="343"/>
    </row>
    <row r="9" spans="1:37" ht="15">
      <c r="B9" s="262" t="str">
        <f>Sheet1!B4</f>
        <v xml:space="preserve"> Reported By  Bank</v>
      </c>
    </row>
    <row r="10" spans="1:37" ht="20.25">
      <c r="A10" s="344" t="s">
        <v>5</v>
      </c>
      <c r="B10" s="344"/>
      <c r="C10" s="344"/>
      <c r="D10" s="344"/>
      <c r="E10" s="344"/>
      <c r="F10" s="344"/>
      <c r="G10" s="344"/>
      <c r="H10" s="344"/>
      <c r="I10" s="344"/>
      <c r="J10" s="344"/>
      <c r="K10" s="344"/>
      <c r="L10" s="344"/>
      <c r="M10" s="344"/>
      <c r="N10" s="344"/>
      <c r="O10" s="344"/>
      <c r="P10" s="344"/>
      <c r="Q10" s="344"/>
      <c r="R10" s="344"/>
      <c r="S10" s="344"/>
      <c r="T10" s="344"/>
      <c r="U10" s="344"/>
      <c r="V10" s="344"/>
      <c r="W10" s="344"/>
      <c r="X10" s="344"/>
      <c r="Y10" s="344"/>
      <c r="Z10" s="344"/>
      <c r="AA10" s="344"/>
      <c r="AB10" s="344"/>
      <c r="AC10" s="344"/>
      <c r="AD10" s="344"/>
      <c r="AE10" s="344"/>
      <c r="AF10" s="344"/>
      <c r="AG10" s="344"/>
      <c r="AH10" s="344"/>
      <c r="AI10" s="344"/>
      <c r="AJ10" s="344"/>
      <c r="AK10" s="344"/>
    </row>
    <row r="11" spans="1:37">
      <c r="A11" s="345"/>
      <c r="B11" s="345"/>
      <c r="C11" s="345"/>
      <c r="D11" s="345"/>
      <c r="E11" s="345"/>
      <c r="F11" s="345"/>
      <c r="G11" s="345"/>
      <c r="H11" s="345"/>
      <c r="I11" s="345"/>
      <c r="J11" s="345"/>
      <c r="K11" s="345"/>
      <c r="L11" s="345"/>
      <c r="M11" s="345"/>
      <c r="N11" s="345"/>
      <c r="O11" s="345"/>
      <c r="P11" s="345"/>
      <c r="Q11" s="345"/>
      <c r="R11" s="345"/>
      <c r="S11" s="345"/>
      <c r="T11" s="345"/>
      <c r="U11" s="345"/>
      <c r="V11" s="345"/>
      <c r="W11" s="345"/>
      <c r="X11" s="345"/>
      <c r="Y11" s="345"/>
      <c r="Z11" s="345"/>
      <c r="AA11" s="345"/>
      <c r="AB11" s="345"/>
      <c r="AC11" s="345"/>
      <c r="AD11" s="345"/>
      <c r="AE11" s="345"/>
      <c r="AF11" s="345"/>
      <c r="AG11" s="345"/>
      <c r="AH11" s="345"/>
      <c r="AI11" s="345"/>
      <c r="AJ11" s="345"/>
      <c r="AK11" s="345"/>
    </row>
    <row r="12" spans="1:37" ht="15.75">
      <c r="A12" s="346" t="str">
        <f>Sheet1!B2</f>
        <v>Disbursements under  KCC Loans  ( 2023 - 24 ) -  Position as of 31.03.2024</v>
      </c>
      <c r="B12" s="346"/>
      <c r="C12" s="346"/>
      <c r="D12" s="346"/>
      <c r="E12" s="346"/>
      <c r="F12" s="346"/>
      <c r="G12" s="346"/>
      <c r="H12" s="346"/>
      <c r="I12" s="346"/>
      <c r="J12" s="346"/>
      <c r="K12" s="346"/>
      <c r="L12" s="346"/>
      <c r="M12" s="346"/>
      <c r="N12" s="346"/>
      <c r="O12" s="346"/>
      <c r="P12" s="346"/>
      <c r="Q12" s="346"/>
      <c r="R12" s="346"/>
      <c r="S12" s="346"/>
      <c r="T12" s="346"/>
      <c r="U12" s="346"/>
      <c r="V12" s="346"/>
      <c r="W12" s="346"/>
      <c r="X12" s="346"/>
      <c r="Y12" s="346"/>
      <c r="Z12" s="346"/>
      <c r="AA12" s="346"/>
      <c r="AB12" s="346"/>
      <c r="AC12" s="346"/>
      <c r="AD12" s="346"/>
      <c r="AE12" s="346"/>
      <c r="AF12" s="346"/>
      <c r="AG12" s="346"/>
      <c r="AH12" s="346"/>
      <c r="AI12" s="346"/>
      <c r="AJ12" s="346"/>
      <c r="AK12" s="346"/>
    </row>
    <row r="13" spans="1:37">
      <c r="A13" s="3"/>
      <c r="B13" s="3"/>
      <c r="C13" s="3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47" t="s">
        <v>6</v>
      </c>
      <c r="AH13" s="347"/>
      <c r="AI13" s="347"/>
      <c r="AJ13" s="347"/>
      <c r="AK13" s="347"/>
    </row>
    <row r="14" spans="1:37" ht="27" customHeight="1">
      <c r="A14" s="350" t="s">
        <v>7</v>
      </c>
      <c r="B14" s="350" t="s">
        <v>8</v>
      </c>
      <c r="C14" s="353" t="str">
        <f>Sheet1!B6</f>
        <v xml:space="preserve"> KCC Loan Target 
 ACP 2023-24</v>
      </c>
      <c r="D14" s="354"/>
      <c r="E14" s="354"/>
      <c r="F14" s="354"/>
      <c r="G14" s="354"/>
      <c r="H14" s="354"/>
      <c r="I14" s="354"/>
      <c r="J14" s="354"/>
      <c r="K14" s="354"/>
      <c r="L14" s="354"/>
      <c r="M14" s="354"/>
      <c r="N14" s="354"/>
      <c r="O14" s="354"/>
      <c r="P14" s="355"/>
      <c r="Q14" s="359" t="str">
        <f>Sheet1!B8</f>
        <v xml:space="preserve"> Cumulative Achievement from 
 01.04.23</v>
      </c>
      <c r="R14" s="360"/>
      <c r="S14" s="360"/>
      <c r="T14" s="360"/>
      <c r="U14" s="360"/>
      <c r="V14" s="360"/>
      <c r="W14" s="360"/>
      <c r="X14" s="360"/>
      <c r="Y14" s="360"/>
      <c r="Z14" s="360"/>
      <c r="AA14" s="360"/>
      <c r="AB14" s="361"/>
      <c r="AC14" s="353" t="s">
        <v>9</v>
      </c>
      <c r="AD14" s="354"/>
      <c r="AE14" s="354"/>
      <c r="AF14" s="355"/>
      <c r="AG14" s="349" t="s">
        <v>10</v>
      </c>
      <c r="AH14" s="349"/>
      <c r="AI14" s="349"/>
      <c r="AJ14" s="349"/>
      <c r="AK14" s="349"/>
    </row>
    <row r="15" spans="1:37" ht="19.5" customHeight="1">
      <c r="A15" s="351"/>
      <c r="B15" s="351"/>
      <c r="C15" s="375" t="s">
        <v>11</v>
      </c>
      <c r="D15" s="376"/>
      <c r="E15" s="376"/>
      <c r="F15" s="376"/>
      <c r="G15" s="376"/>
      <c r="H15" s="376"/>
      <c r="I15" s="377"/>
      <c r="J15" s="371" t="s">
        <v>12</v>
      </c>
      <c r="K15" s="372"/>
      <c r="L15" s="372"/>
      <c r="M15" s="372"/>
      <c r="N15" s="372"/>
      <c r="O15" s="372"/>
      <c r="P15" s="373"/>
      <c r="Q15" s="356" t="s">
        <v>11</v>
      </c>
      <c r="R15" s="357"/>
      <c r="S15" s="357"/>
      <c r="T15" s="357"/>
      <c r="U15" s="357"/>
      <c r="V15" s="357"/>
      <c r="W15" s="358" t="s">
        <v>12</v>
      </c>
      <c r="X15" s="358"/>
      <c r="Y15" s="358"/>
      <c r="Z15" s="358"/>
      <c r="AA15" s="358"/>
      <c r="AB15" s="358"/>
      <c r="AC15" s="385" t="s">
        <v>11</v>
      </c>
      <c r="AD15" s="386"/>
      <c r="AE15" s="388" t="s">
        <v>12</v>
      </c>
      <c r="AF15" s="386"/>
      <c r="AG15" s="378" t="s">
        <v>13</v>
      </c>
      <c r="AH15" s="379"/>
      <c r="AI15" s="378" t="s">
        <v>14</v>
      </c>
      <c r="AJ15" s="379"/>
      <c r="AK15" s="382" t="s">
        <v>15</v>
      </c>
    </row>
    <row r="16" spans="1:37" ht="13.5" customHeight="1">
      <c r="A16" s="352"/>
      <c r="B16" s="352"/>
      <c r="C16" s="367" t="s">
        <v>16</v>
      </c>
      <c r="D16" s="368"/>
      <c r="E16" s="369" t="s">
        <v>17</v>
      </c>
      <c r="F16" s="368"/>
      <c r="G16" s="369" t="s">
        <v>18</v>
      </c>
      <c r="H16" s="370"/>
      <c r="I16" s="249" t="s">
        <v>10</v>
      </c>
      <c r="J16" s="362" t="s">
        <v>19</v>
      </c>
      <c r="K16" s="363"/>
      <c r="L16" s="364" t="s">
        <v>17</v>
      </c>
      <c r="M16" s="363"/>
      <c r="N16" s="364" t="s">
        <v>18</v>
      </c>
      <c r="O16" s="374"/>
      <c r="P16" s="258" t="s">
        <v>10</v>
      </c>
      <c r="Q16" s="362" t="s">
        <v>19</v>
      </c>
      <c r="R16" s="363"/>
      <c r="S16" s="364" t="s">
        <v>17</v>
      </c>
      <c r="T16" s="363"/>
      <c r="U16" s="364" t="s">
        <v>18</v>
      </c>
      <c r="V16" s="365"/>
      <c r="W16" s="366" t="s">
        <v>19</v>
      </c>
      <c r="X16" s="366"/>
      <c r="Y16" s="366" t="s">
        <v>17</v>
      </c>
      <c r="Z16" s="366"/>
      <c r="AA16" s="366" t="s">
        <v>18</v>
      </c>
      <c r="AB16" s="366"/>
      <c r="AC16" s="387"/>
      <c r="AD16" s="381"/>
      <c r="AE16" s="380"/>
      <c r="AF16" s="381"/>
      <c r="AG16" s="380"/>
      <c r="AH16" s="381"/>
      <c r="AI16" s="380"/>
      <c r="AJ16" s="381"/>
      <c r="AK16" s="383"/>
    </row>
    <row r="17" spans="1:37" ht="13.5" customHeight="1">
      <c r="A17" s="194"/>
      <c r="B17" s="194"/>
      <c r="C17" s="217" t="s">
        <v>20</v>
      </c>
      <c r="D17" s="119" t="s">
        <v>21</v>
      </c>
      <c r="E17" s="119" t="s">
        <v>20</v>
      </c>
      <c r="F17" s="119" t="s">
        <v>21</v>
      </c>
      <c r="G17" s="119" t="s">
        <v>20</v>
      </c>
      <c r="H17" s="218" t="s">
        <v>21</v>
      </c>
      <c r="I17" s="218" t="s">
        <v>21</v>
      </c>
      <c r="J17" s="237" t="s">
        <v>20</v>
      </c>
      <c r="K17" s="204" t="s">
        <v>21</v>
      </c>
      <c r="L17" s="204" t="s">
        <v>20</v>
      </c>
      <c r="M17" s="204" t="s">
        <v>21</v>
      </c>
      <c r="N17" s="204" t="s">
        <v>20</v>
      </c>
      <c r="O17" s="238" t="s">
        <v>21</v>
      </c>
      <c r="P17" s="258" t="s">
        <v>21</v>
      </c>
      <c r="Q17" s="237" t="s">
        <v>20</v>
      </c>
      <c r="R17" s="204" t="s">
        <v>21</v>
      </c>
      <c r="S17" s="237" t="s">
        <v>20</v>
      </c>
      <c r="T17" s="204" t="s">
        <v>21</v>
      </c>
      <c r="U17" s="237" t="s">
        <v>20</v>
      </c>
      <c r="V17" s="259" t="s">
        <v>21</v>
      </c>
      <c r="W17" s="204" t="s">
        <v>20</v>
      </c>
      <c r="X17" s="204" t="s">
        <v>21</v>
      </c>
      <c r="Y17" s="204" t="s">
        <v>20</v>
      </c>
      <c r="Z17" s="204" t="s">
        <v>21</v>
      </c>
      <c r="AA17" s="204" t="s">
        <v>20</v>
      </c>
      <c r="AB17" s="204" t="s">
        <v>21</v>
      </c>
      <c r="AC17" s="217" t="s">
        <v>21</v>
      </c>
      <c r="AD17" s="119" t="s">
        <v>15</v>
      </c>
      <c r="AE17" s="217" t="s">
        <v>21</v>
      </c>
      <c r="AF17" s="119" t="s">
        <v>15</v>
      </c>
      <c r="AG17" s="204" t="s">
        <v>20</v>
      </c>
      <c r="AH17" s="204" t="s">
        <v>21</v>
      </c>
      <c r="AI17" s="204" t="s">
        <v>20</v>
      </c>
      <c r="AJ17" s="204" t="s">
        <v>21</v>
      </c>
      <c r="AK17" s="384"/>
    </row>
    <row r="18" spans="1:37" ht="21.95" customHeight="1">
      <c r="A18" s="5">
        <v>1</v>
      </c>
      <c r="B18" s="137" t="s">
        <v>22</v>
      </c>
      <c r="C18" s="187">
        <f>Ahmednagar!C61</f>
        <v>567627</v>
      </c>
      <c r="D18" s="187">
        <f>Ahmednagar!D61</f>
        <v>574974</v>
      </c>
      <c r="E18" s="187">
        <f>Ahmednagar!E61</f>
        <v>516</v>
      </c>
      <c r="F18" s="187">
        <f>Ahmednagar!F61</f>
        <v>187</v>
      </c>
      <c r="G18" s="187">
        <f>Ahmednagar!G61</f>
        <v>62625</v>
      </c>
      <c r="H18" s="187">
        <f>Ahmednagar!H61</f>
        <v>22847</v>
      </c>
      <c r="I18" s="187">
        <f>D18+F18+H18</f>
        <v>598008</v>
      </c>
      <c r="J18" s="187">
        <f>Ahmednagar!J61</f>
        <v>255385</v>
      </c>
      <c r="K18" s="187">
        <f>Ahmednagar!K61</f>
        <v>256717</v>
      </c>
      <c r="L18" s="187">
        <f>Ahmednagar!L61</f>
        <v>496</v>
      </c>
      <c r="M18" s="187">
        <f>Ahmednagar!M61</f>
        <v>128</v>
      </c>
      <c r="N18" s="187">
        <f>Ahmednagar!N61</f>
        <v>30673</v>
      </c>
      <c r="O18" s="187">
        <f>Ahmednagar!O61</f>
        <v>10491</v>
      </c>
      <c r="P18" s="187">
        <f>K18+M18+O18</f>
        <v>267336</v>
      </c>
      <c r="Q18" s="187">
        <f>Ahmednagar!Q61</f>
        <v>393096</v>
      </c>
      <c r="R18" s="187">
        <f>Ahmednagar!R61</f>
        <v>389619.91000000003</v>
      </c>
      <c r="S18" s="187">
        <f>Ahmednagar!S61</f>
        <v>6</v>
      </c>
      <c r="T18" s="187">
        <f>Ahmednagar!T61</f>
        <v>16.37</v>
      </c>
      <c r="U18" s="187">
        <f>Ahmednagar!U61</f>
        <v>2631</v>
      </c>
      <c r="V18" s="187">
        <f>Ahmednagar!V61</f>
        <v>3247.5500000000006</v>
      </c>
      <c r="W18" s="187">
        <f>Ahmednagar!W61</f>
        <v>91770</v>
      </c>
      <c r="X18" s="187">
        <f>Ahmednagar!X61</f>
        <v>160793.65</v>
      </c>
      <c r="Y18" s="187">
        <f>Ahmednagar!Y61</f>
        <v>15</v>
      </c>
      <c r="Z18" s="187">
        <f>Ahmednagar!Z61</f>
        <v>67.09</v>
      </c>
      <c r="AA18" s="187">
        <f>Ahmednagar!AA61</f>
        <v>2191</v>
      </c>
      <c r="AB18" s="187">
        <f>Ahmednagar!AB61</f>
        <v>4186.3500000000004</v>
      </c>
      <c r="AC18" s="233">
        <f>R18+T18+V18</f>
        <v>392883.83</v>
      </c>
      <c r="AD18" s="7">
        <f>(R18+T18+V18)/(D18+F18+H18)*100</f>
        <v>65.698758210592501</v>
      </c>
      <c r="AE18" s="7">
        <f>X18+Z18+AB18</f>
        <v>165047.09</v>
      </c>
      <c r="AF18" s="7">
        <f>(X18+Z18+AB18)/(K18+M18+O18)*100</f>
        <v>61.737697130203188</v>
      </c>
      <c r="AG18" s="7">
        <f>C18+E18+G18+J18+L18+N18</f>
        <v>917322</v>
      </c>
      <c r="AH18" s="7">
        <f>D18+F18+H18+K18+M18+O18</f>
        <v>865344</v>
      </c>
      <c r="AI18" s="7">
        <f>Q18+S18+U18+W18+Y18+AA18</f>
        <v>489709</v>
      </c>
      <c r="AJ18" s="7">
        <f>R18+T18+V18+X18+Z18+AB18</f>
        <v>557930.91999999993</v>
      </c>
      <c r="AK18" s="234">
        <f>AJ18/AH18*100</f>
        <v>64.475043450928183</v>
      </c>
    </row>
    <row r="19" spans="1:37" ht="21.95" customHeight="1">
      <c r="A19" s="5">
        <v>2</v>
      </c>
      <c r="B19" s="134" t="s">
        <v>23</v>
      </c>
      <c r="C19" s="187">
        <f>Akola!C61</f>
        <v>146605</v>
      </c>
      <c r="D19" s="187">
        <f>Akola!D61</f>
        <v>126645.6</v>
      </c>
      <c r="E19" s="187">
        <f>Akola!E61</f>
        <v>445</v>
      </c>
      <c r="F19" s="187">
        <f>Akola!F61</f>
        <v>44.5</v>
      </c>
      <c r="G19" s="187">
        <f>Akola!G61</f>
        <v>900</v>
      </c>
      <c r="H19" s="187">
        <f>Akola!H61</f>
        <v>809.89999999999986</v>
      </c>
      <c r="I19" s="187">
        <f t="shared" ref="I19:I53" si="0">D19+F19+H19</f>
        <v>127500</v>
      </c>
      <c r="J19" s="187">
        <f>Akola!J61</f>
        <v>12876</v>
      </c>
      <c r="K19" s="187">
        <f>Akola!K61</f>
        <v>22394.400000000001</v>
      </c>
      <c r="L19" s="187">
        <f>Akola!L61</f>
        <v>55</v>
      </c>
      <c r="M19" s="187">
        <f>Akola!M61</f>
        <v>5.5</v>
      </c>
      <c r="N19" s="187">
        <f>Akola!N61</f>
        <v>119</v>
      </c>
      <c r="O19" s="187">
        <f>Akola!O61</f>
        <v>100.1</v>
      </c>
      <c r="P19" s="187">
        <f t="shared" ref="P19:P53" si="1">K19+M19+O19</f>
        <v>22500</v>
      </c>
      <c r="Q19" s="187">
        <f>Akola!Q61</f>
        <v>106020</v>
      </c>
      <c r="R19" s="187">
        <f>Akola!R61</f>
        <v>112880.39000000001</v>
      </c>
      <c r="S19" s="187">
        <f>Akola!S61</f>
        <v>2</v>
      </c>
      <c r="T19" s="187">
        <f>Akola!T61</f>
        <v>0.17</v>
      </c>
      <c r="U19" s="187">
        <f>Akola!U61</f>
        <v>364</v>
      </c>
      <c r="V19" s="187">
        <f>Akola!V61</f>
        <v>301.93</v>
      </c>
      <c r="W19" s="187">
        <f>Akola!W61</f>
        <v>9940</v>
      </c>
      <c r="X19" s="187">
        <f>Akola!X61</f>
        <v>13848.150000000001</v>
      </c>
      <c r="Y19" s="187">
        <f>Akola!Y61</f>
        <v>3</v>
      </c>
      <c r="Z19" s="187">
        <f>Akola!Z61</f>
        <v>0.81</v>
      </c>
      <c r="AA19" s="187">
        <f>Akola!AA61</f>
        <v>309</v>
      </c>
      <c r="AB19" s="187">
        <f>Akola!AB61</f>
        <v>302.97000000000003</v>
      </c>
      <c r="AC19" s="233">
        <f t="shared" ref="AC19:AC53" si="2">R19+T19+V19</f>
        <v>113182.49</v>
      </c>
      <c r="AD19" s="7">
        <f t="shared" ref="AD19:AD54" si="3">(R19+T19+V19)/(D19+F19+H19)*100</f>
        <v>88.770580392156859</v>
      </c>
      <c r="AE19" s="7">
        <f t="shared" ref="AE19:AE53" si="4">X19+Z19+AB19</f>
        <v>14151.93</v>
      </c>
      <c r="AF19" s="7">
        <f t="shared" ref="AF19:AF54" si="5">(X19+Z19+AB19)/(K19+M19+O19)*100</f>
        <v>62.897466666666666</v>
      </c>
      <c r="AG19" s="7">
        <f t="shared" ref="AG19:AG53" si="6">C19+E19+G19+J19+L19+N19</f>
        <v>161000</v>
      </c>
      <c r="AH19" s="7">
        <f t="shared" ref="AH19:AH53" si="7">D19+F19+H19+K19+M19+O19</f>
        <v>150000</v>
      </c>
      <c r="AI19" s="7">
        <f t="shared" ref="AI19:AI53" si="8">Q19+S19+U19+W19+Y19+AA19</f>
        <v>116638</v>
      </c>
      <c r="AJ19" s="7">
        <f t="shared" ref="AJ19:AJ53" si="9">R19+T19+V19+X19+Z19+AB19</f>
        <v>127334.42000000001</v>
      </c>
      <c r="AK19" s="234">
        <f t="shared" ref="AK19:AK53" si="10">AJ19/AH19*100</f>
        <v>84.889613333333344</v>
      </c>
    </row>
    <row r="20" spans="1:37" ht="21.95" customHeight="1">
      <c r="A20" s="5">
        <v>3</v>
      </c>
      <c r="B20" s="134" t="s">
        <v>24</v>
      </c>
      <c r="C20" s="188">
        <f>Amravati!C61</f>
        <v>182400</v>
      </c>
      <c r="D20" s="188">
        <f>Amravati!D61</f>
        <v>149700</v>
      </c>
      <c r="E20" s="188">
        <f>Amravati!E61</f>
        <v>750</v>
      </c>
      <c r="F20" s="188">
        <f>Amravati!F61</f>
        <v>75</v>
      </c>
      <c r="G20" s="188">
        <f>Amravati!G61</f>
        <v>250</v>
      </c>
      <c r="H20" s="188">
        <f>Amravati!H61</f>
        <v>225</v>
      </c>
      <c r="I20" s="187">
        <f t="shared" si="0"/>
        <v>150000</v>
      </c>
      <c r="J20" s="188">
        <f>Amravati!J61</f>
        <v>95164</v>
      </c>
      <c r="K20" s="188">
        <f>Amravati!K61</f>
        <v>49900</v>
      </c>
      <c r="L20" s="188">
        <f>Amravati!L61</f>
        <v>250</v>
      </c>
      <c r="M20" s="188">
        <f>Amravati!M61</f>
        <v>25</v>
      </c>
      <c r="N20" s="188">
        <f>Amravati!N61</f>
        <v>86</v>
      </c>
      <c r="O20" s="188">
        <f>Amravati!O61</f>
        <v>75</v>
      </c>
      <c r="P20" s="187">
        <f t="shared" si="1"/>
        <v>50000</v>
      </c>
      <c r="Q20" s="188">
        <f>Amravati!Q61</f>
        <v>132422</v>
      </c>
      <c r="R20" s="188">
        <f>Amravati!R61</f>
        <v>155141.12</v>
      </c>
      <c r="S20" s="188">
        <f>Amravati!S61</f>
        <v>4</v>
      </c>
      <c r="T20" s="188">
        <f>Amravati!T61</f>
        <v>155.6</v>
      </c>
      <c r="U20" s="188">
        <f>Amravati!U61</f>
        <v>208</v>
      </c>
      <c r="V20" s="188">
        <f>Amravati!V61</f>
        <v>265.83</v>
      </c>
      <c r="W20" s="188">
        <f>Amravati!W61</f>
        <v>24464</v>
      </c>
      <c r="X20" s="188">
        <f>Amravati!X61</f>
        <v>36073.549999999996</v>
      </c>
      <c r="Y20" s="188">
        <f>Amravati!Y61</f>
        <v>50</v>
      </c>
      <c r="Z20" s="188">
        <f>Amravati!Z61</f>
        <v>4.2700000000000005</v>
      </c>
      <c r="AA20" s="188">
        <f>Amravati!AA61</f>
        <v>300</v>
      </c>
      <c r="AB20" s="188">
        <f>Amravati!AB61</f>
        <v>552.29</v>
      </c>
      <c r="AC20" s="233">
        <f t="shared" si="2"/>
        <v>155562.54999999999</v>
      </c>
      <c r="AD20" s="7">
        <f t="shared" si="3"/>
        <v>103.70836666666665</v>
      </c>
      <c r="AE20" s="7">
        <f t="shared" si="4"/>
        <v>36630.109999999993</v>
      </c>
      <c r="AF20" s="7">
        <f t="shared" si="5"/>
        <v>73.26021999999999</v>
      </c>
      <c r="AG20" s="7">
        <f t="shared" si="6"/>
        <v>278900</v>
      </c>
      <c r="AH20" s="7">
        <f t="shared" si="7"/>
        <v>200000</v>
      </c>
      <c r="AI20" s="7">
        <f t="shared" si="8"/>
        <v>157448</v>
      </c>
      <c r="AJ20" s="7">
        <f t="shared" si="9"/>
        <v>192192.65999999997</v>
      </c>
      <c r="AK20" s="234">
        <f t="shared" si="10"/>
        <v>96.09632999999998</v>
      </c>
    </row>
    <row r="21" spans="1:37" ht="21.95" customHeight="1">
      <c r="A21" s="5">
        <v>4</v>
      </c>
      <c r="B21" s="134" t="s">
        <v>25</v>
      </c>
      <c r="C21" s="188">
        <f>Aurangabad!C61</f>
        <v>159946</v>
      </c>
      <c r="D21" s="188">
        <f>Aurangabad!D61</f>
        <v>158629.20000000001</v>
      </c>
      <c r="E21" s="188">
        <f>Aurangabad!E61</f>
        <v>125</v>
      </c>
      <c r="F21" s="188">
        <f>Aurangabad!F61</f>
        <v>109</v>
      </c>
      <c r="G21" s="188">
        <f>Aurangabad!G61</f>
        <v>605</v>
      </c>
      <c r="H21" s="188">
        <f>Aurangabad!H61</f>
        <v>575</v>
      </c>
      <c r="I21" s="187">
        <f t="shared" si="0"/>
        <v>159313.20000000001</v>
      </c>
      <c r="J21" s="188">
        <f>Aurangabad!J61</f>
        <v>99297</v>
      </c>
      <c r="K21" s="188">
        <f>Aurangabad!K61</f>
        <v>80613</v>
      </c>
      <c r="L21" s="188">
        <f>Aurangabad!L61</f>
        <v>10</v>
      </c>
      <c r="M21" s="188">
        <f>Aurangabad!M61</f>
        <v>9</v>
      </c>
      <c r="N21" s="188">
        <f>Aurangabad!N61</f>
        <v>60</v>
      </c>
      <c r="O21" s="188">
        <f>Aurangabad!O61</f>
        <v>60</v>
      </c>
      <c r="P21" s="187">
        <f t="shared" si="1"/>
        <v>80682</v>
      </c>
      <c r="Q21" s="188">
        <f>Aurangabad!Q61</f>
        <v>173414</v>
      </c>
      <c r="R21" s="188">
        <f>Aurangabad!R61</f>
        <v>133344.70000000001</v>
      </c>
      <c r="S21" s="188">
        <f>Aurangabad!S61</f>
        <v>29</v>
      </c>
      <c r="T21" s="188">
        <f>Aurangabad!T61</f>
        <v>10.33</v>
      </c>
      <c r="U21" s="188">
        <f>Aurangabad!U61</f>
        <v>261</v>
      </c>
      <c r="V21" s="188">
        <f>Aurangabad!V61</f>
        <v>237.18999999999997</v>
      </c>
      <c r="W21" s="188">
        <f>Aurangabad!W61</f>
        <v>94117</v>
      </c>
      <c r="X21" s="188">
        <f>Aurangabad!X61</f>
        <v>75497.25</v>
      </c>
      <c r="Y21" s="188">
        <f>Aurangabad!Y61</f>
        <v>45</v>
      </c>
      <c r="Z21" s="188">
        <f>Aurangabad!Z61</f>
        <v>25.13</v>
      </c>
      <c r="AA21" s="188">
        <f>Aurangabad!AA61</f>
        <v>307</v>
      </c>
      <c r="AB21" s="188">
        <f>Aurangabad!AB61</f>
        <v>310.34999999999997</v>
      </c>
      <c r="AC21" s="233">
        <f t="shared" si="2"/>
        <v>133592.22</v>
      </c>
      <c r="AD21" s="7">
        <f t="shared" si="3"/>
        <v>83.855085454312629</v>
      </c>
      <c r="AE21" s="7">
        <f t="shared" si="4"/>
        <v>75832.73000000001</v>
      </c>
      <c r="AF21" s="7">
        <f t="shared" si="5"/>
        <v>93.989650727547669</v>
      </c>
      <c r="AG21" s="7">
        <f t="shared" si="6"/>
        <v>260043</v>
      </c>
      <c r="AH21" s="7">
        <f t="shared" si="7"/>
        <v>239995.2</v>
      </c>
      <c r="AI21" s="7">
        <f t="shared" si="8"/>
        <v>268173</v>
      </c>
      <c r="AJ21" s="7">
        <f t="shared" si="9"/>
        <v>209424.95</v>
      </c>
      <c r="AK21" s="234">
        <f t="shared" si="10"/>
        <v>87.262141076154847</v>
      </c>
    </row>
    <row r="22" spans="1:37" ht="21.95" customHeight="1">
      <c r="A22" s="5">
        <v>5</v>
      </c>
      <c r="B22" s="134" t="s">
        <v>26</v>
      </c>
      <c r="C22" s="188">
        <f>Beed!C61</f>
        <v>124275</v>
      </c>
      <c r="D22" s="188">
        <f>Beed!D61</f>
        <v>164452</v>
      </c>
      <c r="E22" s="188">
        <f>Beed!E61</f>
        <v>2280</v>
      </c>
      <c r="F22" s="188">
        <f>Beed!F61</f>
        <v>758</v>
      </c>
      <c r="G22" s="188">
        <f>Beed!G61</f>
        <v>14751</v>
      </c>
      <c r="H22" s="188">
        <f>Beed!H61</f>
        <v>4751</v>
      </c>
      <c r="I22" s="187">
        <f t="shared" si="0"/>
        <v>169961</v>
      </c>
      <c r="J22" s="188">
        <f>Beed!J61</f>
        <v>51248</v>
      </c>
      <c r="K22" s="188">
        <f>Beed!K61</f>
        <v>67753</v>
      </c>
      <c r="L22" s="188">
        <f>Beed!L61</f>
        <v>1159</v>
      </c>
      <c r="M22" s="188">
        <f>Beed!M61</f>
        <v>316</v>
      </c>
      <c r="N22" s="188">
        <f>Beed!N61</f>
        <v>6708</v>
      </c>
      <c r="O22" s="188">
        <f>Beed!O61</f>
        <v>1964</v>
      </c>
      <c r="P22" s="187">
        <f t="shared" si="1"/>
        <v>70033</v>
      </c>
      <c r="Q22" s="188">
        <f>Beed!Q61</f>
        <v>182949</v>
      </c>
      <c r="R22" s="188">
        <f>Beed!R61</f>
        <v>147745.28000000003</v>
      </c>
      <c r="S22" s="188">
        <f>Beed!S61</f>
        <v>6</v>
      </c>
      <c r="T22" s="188">
        <f>Beed!T61</f>
        <v>3</v>
      </c>
      <c r="U22" s="188">
        <f>Beed!U61</f>
        <v>76</v>
      </c>
      <c r="V22" s="188">
        <f>Beed!V61</f>
        <v>70.7</v>
      </c>
      <c r="W22" s="188">
        <f>Beed!W61</f>
        <v>44488</v>
      </c>
      <c r="X22" s="188">
        <f>Beed!X61</f>
        <v>47772.9</v>
      </c>
      <c r="Y22" s="188">
        <f>Beed!Y61</f>
        <v>3</v>
      </c>
      <c r="Z22" s="188">
        <f>Beed!Z61</f>
        <v>4</v>
      </c>
      <c r="AA22" s="188">
        <f>Beed!AA61</f>
        <v>80</v>
      </c>
      <c r="AB22" s="188">
        <f>Beed!AB61</f>
        <v>83.87</v>
      </c>
      <c r="AC22" s="233">
        <f t="shared" si="2"/>
        <v>147818.98000000004</v>
      </c>
      <c r="AD22" s="7">
        <f t="shared" si="3"/>
        <v>86.972293643835968</v>
      </c>
      <c r="AE22" s="7">
        <f t="shared" si="4"/>
        <v>47860.770000000004</v>
      </c>
      <c r="AF22" s="7">
        <f t="shared" si="5"/>
        <v>68.340310996244639</v>
      </c>
      <c r="AG22" s="7">
        <f t="shared" si="6"/>
        <v>200421</v>
      </c>
      <c r="AH22" s="7">
        <f t="shared" si="7"/>
        <v>239994</v>
      </c>
      <c r="AI22" s="7">
        <f t="shared" si="8"/>
        <v>227602</v>
      </c>
      <c r="AJ22" s="7">
        <f t="shared" si="9"/>
        <v>195679.75000000003</v>
      </c>
      <c r="AK22" s="234">
        <f t="shared" si="10"/>
        <v>81.535267548355378</v>
      </c>
    </row>
    <row r="23" spans="1:37" ht="21.95" customHeight="1">
      <c r="A23" s="5">
        <v>6</v>
      </c>
      <c r="B23" s="134" t="s">
        <v>27</v>
      </c>
      <c r="C23" s="188">
        <f>Bhandara!C61</f>
        <v>94258</v>
      </c>
      <c r="D23" s="188">
        <f>Bhandara!D61</f>
        <v>72274</v>
      </c>
      <c r="E23" s="188">
        <f>Bhandara!E61</f>
        <v>1574</v>
      </c>
      <c r="F23" s="188">
        <f>Bhandara!F61</f>
        <v>545</v>
      </c>
      <c r="G23" s="188">
        <f>Bhandara!G61</f>
        <v>8130</v>
      </c>
      <c r="H23" s="188">
        <f>Bhandara!H61</f>
        <v>3682</v>
      </c>
      <c r="I23" s="187">
        <f t="shared" si="0"/>
        <v>76501</v>
      </c>
      <c r="J23" s="188">
        <f>Bhandara!J61</f>
        <v>11007</v>
      </c>
      <c r="K23" s="188">
        <f>Bhandara!K61</f>
        <v>7984</v>
      </c>
      <c r="L23" s="188">
        <f>Bhandara!L61</f>
        <v>313</v>
      </c>
      <c r="M23" s="188">
        <f>Bhandara!M61</f>
        <v>71</v>
      </c>
      <c r="N23" s="188">
        <f>Bhandara!N61</f>
        <v>1387</v>
      </c>
      <c r="O23" s="188">
        <f>Bhandara!O61</f>
        <v>443</v>
      </c>
      <c r="P23" s="187">
        <f t="shared" si="1"/>
        <v>8498</v>
      </c>
      <c r="Q23" s="188">
        <f>Bhandara!Q61</f>
        <v>94577</v>
      </c>
      <c r="R23" s="188">
        <f>Bhandara!R61</f>
        <v>56427.47</v>
      </c>
      <c r="S23" s="188">
        <f>Bhandara!S61</f>
        <v>15</v>
      </c>
      <c r="T23" s="188">
        <f>Bhandara!T61</f>
        <v>12.270000000000001</v>
      </c>
      <c r="U23" s="188">
        <f>Bhandara!U61</f>
        <v>166</v>
      </c>
      <c r="V23" s="188">
        <f>Bhandara!V61</f>
        <v>27.509999999999998</v>
      </c>
      <c r="W23" s="188">
        <f>Bhandara!W61</f>
        <v>6903</v>
      </c>
      <c r="X23" s="188">
        <f>Bhandara!X61</f>
        <v>8336.9599999999991</v>
      </c>
      <c r="Y23" s="188">
        <f>Bhandara!Y61</f>
        <v>3</v>
      </c>
      <c r="Z23" s="188">
        <f>Bhandara!Z61</f>
        <v>0.65</v>
      </c>
      <c r="AA23" s="188">
        <f>Bhandara!AA61</f>
        <v>32</v>
      </c>
      <c r="AB23" s="188">
        <f>Bhandara!AB61</f>
        <v>27.349999999999998</v>
      </c>
      <c r="AC23" s="233">
        <f t="shared" si="2"/>
        <v>56467.25</v>
      </c>
      <c r="AD23" s="7">
        <f t="shared" si="3"/>
        <v>73.812433824394446</v>
      </c>
      <c r="AE23" s="7">
        <f t="shared" si="4"/>
        <v>8364.9599999999991</v>
      </c>
      <c r="AF23" s="7">
        <f t="shared" si="5"/>
        <v>98.434455165921392</v>
      </c>
      <c r="AG23" s="7">
        <f t="shared" si="6"/>
        <v>116669</v>
      </c>
      <c r="AH23" s="7">
        <f t="shared" si="7"/>
        <v>84999</v>
      </c>
      <c r="AI23" s="7">
        <f t="shared" si="8"/>
        <v>101696</v>
      </c>
      <c r="AJ23" s="7">
        <f t="shared" si="9"/>
        <v>64832.21</v>
      </c>
      <c r="AK23" s="234">
        <f t="shared" si="10"/>
        <v>76.274085577477379</v>
      </c>
    </row>
    <row r="24" spans="1:37" ht="21.95" customHeight="1">
      <c r="A24" s="5">
        <v>7</v>
      </c>
      <c r="B24" s="134" t="s">
        <v>28</v>
      </c>
      <c r="C24" s="188">
        <f>Buldhana!C61</f>
        <v>150792</v>
      </c>
      <c r="D24" s="188">
        <f>Buldhana!D61</f>
        <v>146074.01999999999</v>
      </c>
      <c r="E24" s="188">
        <f>Buldhana!E61</f>
        <v>1380</v>
      </c>
      <c r="F24" s="188">
        <f>Buldhana!F61</f>
        <v>138</v>
      </c>
      <c r="G24" s="188">
        <f>Buldhana!G61</f>
        <v>828</v>
      </c>
      <c r="H24" s="188">
        <f>Buldhana!H61</f>
        <v>787.98</v>
      </c>
      <c r="I24" s="187">
        <f t="shared" si="0"/>
        <v>147000</v>
      </c>
      <c r="J24" s="188">
        <f>Buldhana!J61</f>
        <v>68408</v>
      </c>
      <c r="K24" s="188">
        <f>Buldhana!K61</f>
        <v>72583.98</v>
      </c>
      <c r="L24" s="188">
        <f>Buldhana!L61</f>
        <v>620</v>
      </c>
      <c r="M24" s="188">
        <f>Buldhana!M61</f>
        <v>62</v>
      </c>
      <c r="N24" s="188">
        <f>Buldhana!N61</f>
        <v>372</v>
      </c>
      <c r="O24" s="188">
        <f>Buldhana!O61</f>
        <v>354.02</v>
      </c>
      <c r="P24" s="187">
        <f t="shared" si="1"/>
        <v>73000</v>
      </c>
      <c r="Q24" s="188">
        <f>Buldhana!Q61</f>
        <v>123350</v>
      </c>
      <c r="R24" s="188">
        <f>Buldhana!R61</f>
        <v>130444.84</v>
      </c>
      <c r="S24" s="188">
        <f>Buldhana!S61</f>
        <v>1</v>
      </c>
      <c r="T24" s="188">
        <f>Buldhana!T61</f>
        <v>0.55000000000000004</v>
      </c>
      <c r="U24" s="188">
        <f>Buldhana!U61</f>
        <v>799</v>
      </c>
      <c r="V24" s="188">
        <f>Buldhana!V61</f>
        <v>801.23</v>
      </c>
      <c r="W24" s="188">
        <f>Buldhana!W61</f>
        <v>33791</v>
      </c>
      <c r="X24" s="188">
        <f>Buldhana!X61</f>
        <v>37053.11</v>
      </c>
      <c r="Y24" s="188">
        <f>Buldhana!Y61</f>
        <v>6</v>
      </c>
      <c r="Z24" s="188">
        <f>Buldhana!Z61</f>
        <v>13</v>
      </c>
      <c r="AA24" s="188">
        <f>Buldhana!AA61</f>
        <v>622</v>
      </c>
      <c r="AB24" s="188">
        <f>Buldhana!AB61</f>
        <v>697.76</v>
      </c>
      <c r="AC24" s="233">
        <f t="shared" si="2"/>
        <v>131246.62</v>
      </c>
      <c r="AD24" s="7">
        <f t="shared" si="3"/>
        <v>89.283414965986395</v>
      </c>
      <c r="AE24" s="7">
        <f t="shared" si="4"/>
        <v>37763.870000000003</v>
      </c>
      <c r="AF24" s="7">
        <f t="shared" si="5"/>
        <v>51.731328767123287</v>
      </c>
      <c r="AG24" s="7">
        <f t="shared" si="6"/>
        <v>222400</v>
      </c>
      <c r="AH24" s="7">
        <f t="shared" si="7"/>
        <v>219999.99999999997</v>
      </c>
      <c r="AI24" s="7">
        <f t="shared" si="8"/>
        <v>158569</v>
      </c>
      <c r="AJ24" s="7">
        <f t="shared" si="9"/>
        <v>169010.49</v>
      </c>
      <c r="AK24" s="234">
        <f t="shared" si="10"/>
        <v>76.822950000000006</v>
      </c>
    </row>
    <row r="25" spans="1:37" ht="21.95" customHeight="1">
      <c r="A25" s="25">
        <v>8</v>
      </c>
      <c r="B25" s="134" t="s">
        <v>29</v>
      </c>
      <c r="C25" s="189">
        <f>Chandrapur!C61</f>
        <v>137998</v>
      </c>
      <c r="D25" s="189">
        <f>Chandrapur!D61</f>
        <v>122714.70000000001</v>
      </c>
      <c r="E25" s="189">
        <f>Chandrapur!E61</f>
        <v>816</v>
      </c>
      <c r="F25" s="189">
        <f>Chandrapur!F61</f>
        <v>183.29999999999998</v>
      </c>
      <c r="G25" s="189">
        <f>Chandrapur!G61</f>
        <v>2736</v>
      </c>
      <c r="H25" s="189">
        <f>Chandrapur!H61</f>
        <v>602</v>
      </c>
      <c r="I25" s="187">
        <f t="shared" si="0"/>
        <v>123500.00000000001</v>
      </c>
      <c r="J25" s="189">
        <f>Chandrapur!J61</f>
        <v>12669</v>
      </c>
      <c r="K25" s="189">
        <f>Chandrapur!K61</f>
        <v>11418.7</v>
      </c>
      <c r="L25" s="189">
        <f>Chandrapur!L61</f>
        <v>217</v>
      </c>
      <c r="M25" s="189">
        <f>Chandrapur!M61</f>
        <v>23.3</v>
      </c>
      <c r="N25" s="189">
        <f>Chandrapur!N61</f>
        <v>264</v>
      </c>
      <c r="O25" s="189">
        <f>Chandrapur!O61</f>
        <v>58</v>
      </c>
      <c r="P25" s="187">
        <f t="shared" si="1"/>
        <v>11500</v>
      </c>
      <c r="Q25" s="189">
        <f>Chandrapur!Q61</f>
        <v>102866</v>
      </c>
      <c r="R25" s="189">
        <f>Chandrapur!R61</f>
        <v>93014.01999999999</v>
      </c>
      <c r="S25" s="189">
        <f>Chandrapur!S61</f>
        <v>38</v>
      </c>
      <c r="T25" s="189">
        <f>Chandrapur!T61</f>
        <v>8.379999999999999</v>
      </c>
      <c r="U25" s="189">
        <f>Chandrapur!U61</f>
        <v>244</v>
      </c>
      <c r="V25" s="189">
        <f>Chandrapur!V61</f>
        <v>152.82999999999998</v>
      </c>
      <c r="W25" s="189">
        <f>Chandrapur!W61</f>
        <v>6485</v>
      </c>
      <c r="X25" s="189">
        <f>Chandrapur!X61</f>
        <v>6397.64</v>
      </c>
      <c r="Y25" s="189">
        <f>Chandrapur!Y61</f>
        <v>5</v>
      </c>
      <c r="Z25" s="189">
        <f>Chandrapur!Z61</f>
        <v>0.5</v>
      </c>
      <c r="AA25" s="189">
        <f>Chandrapur!AA61</f>
        <v>61</v>
      </c>
      <c r="AB25" s="189">
        <f>Chandrapur!AB61</f>
        <v>54.19</v>
      </c>
      <c r="AC25" s="233">
        <f t="shared" si="2"/>
        <v>93175.23</v>
      </c>
      <c r="AD25" s="7">
        <f t="shared" si="3"/>
        <v>75.445530364372459</v>
      </c>
      <c r="AE25" s="7">
        <f t="shared" si="4"/>
        <v>6452.33</v>
      </c>
      <c r="AF25" s="7">
        <f t="shared" si="5"/>
        <v>56.107217391304346</v>
      </c>
      <c r="AG25" s="7">
        <f t="shared" si="6"/>
        <v>154700</v>
      </c>
      <c r="AH25" s="7">
        <f t="shared" si="7"/>
        <v>135000</v>
      </c>
      <c r="AI25" s="7">
        <f t="shared" si="8"/>
        <v>109699</v>
      </c>
      <c r="AJ25" s="7">
        <f t="shared" si="9"/>
        <v>99627.56</v>
      </c>
      <c r="AK25" s="234">
        <f t="shared" si="10"/>
        <v>73.798192592592599</v>
      </c>
    </row>
    <row r="26" spans="1:37" ht="21.95" customHeight="1">
      <c r="A26" s="5">
        <v>9</v>
      </c>
      <c r="B26" s="134" t="s">
        <v>30</v>
      </c>
      <c r="C26" s="188">
        <f>Dhule!C61</f>
        <v>84970</v>
      </c>
      <c r="D26" s="188">
        <f>Dhule!D61</f>
        <v>87715</v>
      </c>
      <c r="E26" s="188">
        <f>Dhule!E61</f>
        <v>464</v>
      </c>
      <c r="F26" s="188">
        <f>Dhule!F61</f>
        <v>148</v>
      </c>
      <c r="G26" s="188">
        <f>Dhule!G61</f>
        <v>17629</v>
      </c>
      <c r="H26" s="188">
        <f>Dhule!H61</f>
        <v>5546</v>
      </c>
      <c r="I26" s="187">
        <f t="shared" si="0"/>
        <v>93409</v>
      </c>
      <c r="J26" s="188">
        <f>Dhule!J61</f>
        <v>29967</v>
      </c>
      <c r="K26" s="188">
        <f>Dhule!K61</f>
        <v>29756</v>
      </c>
      <c r="L26" s="188">
        <f>Dhule!L61</f>
        <v>172</v>
      </c>
      <c r="M26" s="188">
        <f>Dhule!M61</f>
        <v>50</v>
      </c>
      <c r="N26" s="188">
        <f>Dhule!N61</f>
        <v>5857</v>
      </c>
      <c r="O26" s="188">
        <f>Dhule!O61</f>
        <v>1780</v>
      </c>
      <c r="P26" s="187">
        <f t="shared" si="1"/>
        <v>31586</v>
      </c>
      <c r="Q26" s="188">
        <f>Dhule!Q61</f>
        <v>57718</v>
      </c>
      <c r="R26" s="188">
        <f>Dhule!R61</f>
        <v>73132.290000000008</v>
      </c>
      <c r="S26" s="188">
        <f>Dhule!S61</f>
        <v>10</v>
      </c>
      <c r="T26" s="188">
        <f>Dhule!T61</f>
        <v>16.57</v>
      </c>
      <c r="U26" s="188">
        <f>Dhule!U61</f>
        <v>315</v>
      </c>
      <c r="V26" s="188">
        <f>Dhule!V61</f>
        <v>513.9</v>
      </c>
      <c r="W26" s="188">
        <f>Dhule!W61</f>
        <v>22189</v>
      </c>
      <c r="X26" s="188">
        <f>Dhule!X61</f>
        <v>34050.810000000005</v>
      </c>
      <c r="Y26" s="188">
        <f>Dhule!Y61</f>
        <v>19</v>
      </c>
      <c r="Z26" s="188">
        <f>Dhule!Z61</f>
        <v>13.110000000000001</v>
      </c>
      <c r="AA26" s="188">
        <f>Dhule!AA61</f>
        <v>301</v>
      </c>
      <c r="AB26" s="188">
        <f>Dhule!AB61</f>
        <v>541.07999999999993</v>
      </c>
      <c r="AC26" s="233">
        <f t="shared" si="2"/>
        <v>73662.760000000009</v>
      </c>
      <c r="AD26" s="7">
        <f t="shared" si="3"/>
        <v>78.8604524189318</v>
      </c>
      <c r="AE26" s="7">
        <f t="shared" si="4"/>
        <v>34605.000000000007</v>
      </c>
      <c r="AF26" s="7">
        <f t="shared" si="5"/>
        <v>109.5580320395112</v>
      </c>
      <c r="AG26" s="7">
        <f t="shared" si="6"/>
        <v>139059</v>
      </c>
      <c r="AH26" s="7">
        <f t="shared" si="7"/>
        <v>124995</v>
      </c>
      <c r="AI26" s="7">
        <f t="shared" si="8"/>
        <v>80552</v>
      </c>
      <c r="AJ26" s="7">
        <f t="shared" si="9"/>
        <v>108267.76000000001</v>
      </c>
      <c r="AK26" s="234">
        <f t="shared" si="10"/>
        <v>86.617672706908294</v>
      </c>
    </row>
    <row r="27" spans="1:37" ht="21.95" customHeight="1">
      <c r="A27" s="5">
        <v>10</v>
      </c>
      <c r="B27" s="134" t="s">
        <v>31</v>
      </c>
      <c r="C27" s="188">
        <f>Gadchiroli!C61</f>
        <v>35257</v>
      </c>
      <c r="D27" s="188">
        <f>Gadchiroli!D61</f>
        <v>30998</v>
      </c>
      <c r="E27" s="188">
        <f>Gadchiroli!E61</f>
        <v>1419</v>
      </c>
      <c r="F27" s="188">
        <f>Gadchiroli!F61</f>
        <v>501</v>
      </c>
      <c r="G27" s="188">
        <f>Gadchiroli!G61</f>
        <v>2612</v>
      </c>
      <c r="H27" s="188">
        <f>Gadchiroli!H61</f>
        <v>1002</v>
      </c>
      <c r="I27" s="187">
        <f t="shared" si="0"/>
        <v>32501</v>
      </c>
      <c r="J27" s="188">
        <f>Gadchiroli!J61</f>
        <v>5110</v>
      </c>
      <c r="K27" s="188">
        <f>Gadchiroli!K61</f>
        <v>4199</v>
      </c>
      <c r="L27" s="188">
        <f>Gadchiroli!L61</f>
        <v>928</v>
      </c>
      <c r="M27" s="188">
        <f>Gadchiroli!M61</f>
        <v>298</v>
      </c>
      <c r="N27" s="188">
        <f>Gadchiroli!N61</f>
        <v>1799</v>
      </c>
      <c r="O27" s="188">
        <f>Gadchiroli!O61</f>
        <v>501</v>
      </c>
      <c r="P27" s="187">
        <f t="shared" si="1"/>
        <v>4998</v>
      </c>
      <c r="Q27" s="188">
        <f>Gadchiroli!Q61</f>
        <v>37221</v>
      </c>
      <c r="R27" s="188">
        <f>Gadchiroli!R61</f>
        <v>21142.85</v>
      </c>
      <c r="S27" s="188">
        <f>Gadchiroli!S61</f>
        <v>8</v>
      </c>
      <c r="T27" s="188">
        <f>Gadchiroli!T61</f>
        <v>6.1</v>
      </c>
      <c r="U27" s="188">
        <f>Gadchiroli!U61</f>
        <v>24</v>
      </c>
      <c r="V27" s="188">
        <f>Gadchiroli!V61</f>
        <v>14.93</v>
      </c>
      <c r="W27" s="188">
        <f>Gadchiroli!W61</f>
        <v>2554</v>
      </c>
      <c r="X27" s="188">
        <f>Gadchiroli!X61</f>
        <v>2536.2599999999998</v>
      </c>
      <c r="Y27" s="188">
        <f>Gadchiroli!Y61</f>
        <v>3</v>
      </c>
      <c r="Z27" s="188">
        <f>Gadchiroli!Z61</f>
        <v>2.27</v>
      </c>
      <c r="AA27" s="188">
        <f>Gadchiroli!AA61</f>
        <v>45</v>
      </c>
      <c r="AB27" s="188">
        <f>Gadchiroli!AB61</f>
        <v>13.49</v>
      </c>
      <c r="AC27" s="233">
        <f t="shared" si="2"/>
        <v>21163.879999999997</v>
      </c>
      <c r="AD27" s="7">
        <f t="shared" si="3"/>
        <v>65.117627149933838</v>
      </c>
      <c r="AE27" s="7">
        <f t="shared" si="4"/>
        <v>2552.0199999999995</v>
      </c>
      <c r="AF27" s="7">
        <f t="shared" si="5"/>
        <v>51.060824329731879</v>
      </c>
      <c r="AG27" s="7">
        <f t="shared" si="6"/>
        <v>47125</v>
      </c>
      <c r="AH27" s="7">
        <f t="shared" si="7"/>
        <v>37499</v>
      </c>
      <c r="AI27" s="7">
        <f t="shared" si="8"/>
        <v>39855</v>
      </c>
      <c r="AJ27" s="7">
        <f t="shared" si="9"/>
        <v>23715.899999999998</v>
      </c>
      <c r="AK27" s="234">
        <f t="shared" si="10"/>
        <v>63.24408650897356</v>
      </c>
    </row>
    <row r="28" spans="1:37" ht="21.95" customHeight="1">
      <c r="A28" s="5">
        <v>11</v>
      </c>
      <c r="B28" s="134" t="s">
        <v>32</v>
      </c>
      <c r="C28" s="188">
        <f>Gondia!C61</f>
        <v>96406</v>
      </c>
      <c r="D28" s="188">
        <f>Gondia!D61</f>
        <v>56926</v>
      </c>
      <c r="E28" s="188">
        <f>Gondia!E61</f>
        <v>9212</v>
      </c>
      <c r="F28" s="188">
        <f>Gondia!F61</f>
        <v>1195</v>
      </c>
      <c r="G28" s="188">
        <f>Gondia!G61</f>
        <v>4121</v>
      </c>
      <c r="H28" s="188">
        <f>Gondia!H61</f>
        <v>1828</v>
      </c>
      <c r="I28" s="187">
        <f t="shared" si="0"/>
        <v>59949</v>
      </c>
      <c r="J28" s="188">
        <f>Gondia!J61</f>
        <v>24416</v>
      </c>
      <c r="K28" s="188">
        <f>Gondia!K61</f>
        <v>14236</v>
      </c>
      <c r="L28" s="188">
        <f>Gondia!L61</f>
        <v>2488</v>
      </c>
      <c r="M28" s="188">
        <f>Gondia!M61</f>
        <v>302</v>
      </c>
      <c r="N28" s="188">
        <f>Gondia!N61</f>
        <v>1448</v>
      </c>
      <c r="O28" s="188">
        <f>Gondia!O61</f>
        <v>510</v>
      </c>
      <c r="P28" s="187">
        <f t="shared" si="1"/>
        <v>15048</v>
      </c>
      <c r="Q28" s="188">
        <f>Gondia!Q61</f>
        <v>58083</v>
      </c>
      <c r="R28" s="188">
        <f>Gondia!R61</f>
        <v>35072.35</v>
      </c>
      <c r="S28" s="188">
        <f>Gondia!S61</f>
        <v>2</v>
      </c>
      <c r="T28" s="188">
        <f>Gondia!T61</f>
        <v>0.77</v>
      </c>
      <c r="U28" s="188">
        <f>Gondia!U61</f>
        <v>69</v>
      </c>
      <c r="V28" s="188">
        <f>Gondia!V61</f>
        <v>49.46</v>
      </c>
      <c r="W28" s="188">
        <f>Gondia!W61</f>
        <v>5545</v>
      </c>
      <c r="X28" s="188">
        <f>Gondia!X61</f>
        <v>6452.01</v>
      </c>
      <c r="Y28" s="188">
        <f>Gondia!Y61</f>
        <v>0</v>
      </c>
      <c r="Z28" s="188">
        <f>Gondia!Z61</f>
        <v>0</v>
      </c>
      <c r="AA28" s="188">
        <f>Gondia!AA61</f>
        <v>20</v>
      </c>
      <c r="AB28" s="188">
        <f>Gondia!AB61</f>
        <v>24.45</v>
      </c>
      <c r="AC28" s="233">
        <f t="shared" si="2"/>
        <v>35122.579999999994</v>
      </c>
      <c r="AD28" s="7">
        <f t="shared" si="3"/>
        <v>58.587432651086743</v>
      </c>
      <c r="AE28" s="7">
        <f t="shared" si="4"/>
        <v>6476.46</v>
      </c>
      <c r="AF28" s="7">
        <f t="shared" si="5"/>
        <v>43.038676236044658</v>
      </c>
      <c r="AG28" s="7">
        <f t="shared" si="6"/>
        <v>138091</v>
      </c>
      <c r="AH28" s="7">
        <f t="shared" si="7"/>
        <v>74997</v>
      </c>
      <c r="AI28" s="7">
        <f t="shared" si="8"/>
        <v>63719</v>
      </c>
      <c r="AJ28" s="7">
        <f t="shared" si="9"/>
        <v>41599.039999999994</v>
      </c>
      <c r="AK28" s="234">
        <f t="shared" si="10"/>
        <v>55.467605370881486</v>
      </c>
    </row>
    <row r="29" spans="1:37" ht="21.95" customHeight="1">
      <c r="A29" s="5">
        <v>12</v>
      </c>
      <c r="B29" s="134" t="s">
        <v>33</v>
      </c>
      <c r="C29" s="188">
        <f>Hingoli!C61</f>
        <v>99271</v>
      </c>
      <c r="D29" s="188">
        <f>Hingoli!D61</f>
        <v>82769</v>
      </c>
      <c r="E29" s="188">
        <f>Hingoli!E61</f>
        <v>2769</v>
      </c>
      <c r="F29" s="188">
        <f>Hingoli!F61</f>
        <v>447</v>
      </c>
      <c r="G29" s="188">
        <f>Hingoli!G61</f>
        <v>27493</v>
      </c>
      <c r="H29" s="188">
        <f>Hingoli!H61</f>
        <v>4283</v>
      </c>
      <c r="I29" s="187">
        <f t="shared" si="0"/>
        <v>87499</v>
      </c>
      <c r="J29" s="188">
        <f>Hingoli!J61</f>
        <v>48548</v>
      </c>
      <c r="K29" s="188">
        <f>Hingoli!K61</f>
        <v>48244</v>
      </c>
      <c r="L29" s="188">
        <f>Hingoli!L61</f>
        <v>1475</v>
      </c>
      <c r="M29" s="188">
        <f>Hingoli!M61</f>
        <v>263</v>
      </c>
      <c r="N29" s="188">
        <f>Hingoli!N61</f>
        <v>13803</v>
      </c>
      <c r="O29" s="188">
        <f>Hingoli!O61</f>
        <v>2523</v>
      </c>
      <c r="P29" s="187">
        <f t="shared" si="1"/>
        <v>51030</v>
      </c>
      <c r="Q29" s="188">
        <f>Hingoli!Q61</f>
        <v>83153</v>
      </c>
      <c r="R29" s="188">
        <f>Hingoli!R61</f>
        <v>61937.43</v>
      </c>
      <c r="S29" s="188">
        <f>Hingoli!S61</f>
        <v>2</v>
      </c>
      <c r="T29" s="188">
        <f>Hingoli!T61</f>
        <v>0.22</v>
      </c>
      <c r="U29" s="188">
        <f>Hingoli!U61</f>
        <v>45</v>
      </c>
      <c r="V29" s="188">
        <f>Hingoli!V61</f>
        <v>45.29</v>
      </c>
      <c r="W29" s="188">
        <f>Hingoli!W61</f>
        <v>47133</v>
      </c>
      <c r="X29" s="188">
        <f>Hingoli!X61</f>
        <v>39174.83</v>
      </c>
      <c r="Y29" s="188">
        <f>Hingoli!Y61</f>
        <v>8</v>
      </c>
      <c r="Z29" s="188">
        <f>Hingoli!Z61</f>
        <v>3.2</v>
      </c>
      <c r="AA29" s="188">
        <f>Hingoli!AA61</f>
        <v>124</v>
      </c>
      <c r="AB29" s="188">
        <f>Hingoli!AB61</f>
        <v>156.04</v>
      </c>
      <c r="AC29" s="233">
        <f t="shared" si="2"/>
        <v>61982.94</v>
      </c>
      <c r="AD29" s="7">
        <f t="shared" si="3"/>
        <v>70.838455296631963</v>
      </c>
      <c r="AE29" s="7">
        <f t="shared" si="4"/>
        <v>39334.07</v>
      </c>
      <c r="AF29" s="7">
        <f t="shared" si="5"/>
        <v>77.080286106212043</v>
      </c>
      <c r="AG29" s="7">
        <f t="shared" si="6"/>
        <v>193359</v>
      </c>
      <c r="AH29" s="7">
        <f t="shared" si="7"/>
        <v>138529</v>
      </c>
      <c r="AI29" s="7">
        <f t="shared" si="8"/>
        <v>130465</v>
      </c>
      <c r="AJ29" s="7">
        <f t="shared" si="9"/>
        <v>101317.01</v>
      </c>
      <c r="AK29" s="234">
        <f t="shared" si="10"/>
        <v>73.137761768293998</v>
      </c>
    </row>
    <row r="30" spans="1:37" ht="21.95" customHeight="1">
      <c r="A30" s="5">
        <v>13</v>
      </c>
      <c r="B30" s="134" t="s">
        <v>34</v>
      </c>
      <c r="C30" s="188">
        <f>Jalgaon!C61</f>
        <v>183181</v>
      </c>
      <c r="D30" s="188">
        <f>Jalgaon!D61</f>
        <v>221133</v>
      </c>
      <c r="E30" s="188">
        <f>Jalgaon!E61</f>
        <v>6011</v>
      </c>
      <c r="F30" s="188">
        <f>Jalgaon!F61</f>
        <v>2746</v>
      </c>
      <c r="G30" s="188">
        <f>Jalgaon!G61</f>
        <v>51578</v>
      </c>
      <c r="H30" s="188">
        <f>Jalgaon!H61</f>
        <v>22889</v>
      </c>
      <c r="I30" s="187">
        <f t="shared" si="0"/>
        <v>246768</v>
      </c>
      <c r="J30" s="188">
        <f>Jalgaon!J61</f>
        <v>42989</v>
      </c>
      <c r="K30" s="188">
        <f>Jalgaon!K61</f>
        <v>49053</v>
      </c>
      <c r="L30" s="188">
        <f>Jalgaon!L61</f>
        <v>1828</v>
      </c>
      <c r="M30" s="188">
        <f>Jalgaon!M61</f>
        <v>613</v>
      </c>
      <c r="N30" s="188">
        <f>Jalgaon!N61</f>
        <v>12949</v>
      </c>
      <c r="O30" s="188">
        <f>Jalgaon!O61</f>
        <v>5064</v>
      </c>
      <c r="P30" s="187">
        <f t="shared" si="1"/>
        <v>54730</v>
      </c>
      <c r="Q30" s="188">
        <f>Jalgaon!Q61</f>
        <v>257208</v>
      </c>
      <c r="R30" s="188">
        <f>Jalgaon!R61</f>
        <v>197745.74</v>
      </c>
      <c r="S30" s="188">
        <f>Jalgaon!S61</f>
        <v>4</v>
      </c>
      <c r="T30" s="188">
        <f>Jalgaon!T61</f>
        <v>47.34</v>
      </c>
      <c r="U30" s="188">
        <f>Jalgaon!U61</f>
        <v>261</v>
      </c>
      <c r="V30" s="188">
        <f>Jalgaon!V61</f>
        <v>367.83</v>
      </c>
      <c r="W30" s="188">
        <f>Jalgaon!W61</f>
        <v>35890</v>
      </c>
      <c r="X30" s="188">
        <f>Jalgaon!X61</f>
        <v>77979.360000000001</v>
      </c>
      <c r="Y30" s="188">
        <f>Jalgaon!Y61</f>
        <v>5</v>
      </c>
      <c r="Z30" s="188">
        <f>Jalgaon!Z61</f>
        <v>14.51</v>
      </c>
      <c r="AA30" s="188">
        <f>Jalgaon!AA61</f>
        <v>379</v>
      </c>
      <c r="AB30" s="188">
        <f>Jalgaon!AB61</f>
        <v>967.38</v>
      </c>
      <c r="AC30" s="233">
        <f t="shared" si="2"/>
        <v>198160.90999999997</v>
      </c>
      <c r="AD30" s="7">
        <f t="shared" si="3"/>
        <v>80.302514912792574</v>
      </c>
      <c r="AE30" s="7">
        <f t="shared" si="4"/>
        <v>78961.25</v>
      </c>
      <c r="AF30" s="7">
        <f t="shared" si="5"/>
        <v>144.27416407820209</v>
      </c>
      <c r="AG30" s="7">
        <f t="shared" si="6"/>
        <v>298536</v>
      </c>
      <c r="AH30" s="7">
        <f t="shared" si="7"/>
        <v>301498</v>
      </c>
      <c r="AI30" s="7">
        <f t="shared" si="8"/>
        <v>293747</v>
      </c>
      <c r="AJ30" s="7">
        <f t="shared" si="9"/>
        <v>277122.15999999997</v>
      </c>
      <c r="AK30" s="234">
        <f t="shared" si="10"/>
        <v>91.915090647367464</v>
      </c>
    </row>
    <row r="31" spans="1:37" ht="21.95" customHeight="1">
      <c r="A31" s="5">
        <v>14</v>
      </c>
      <c r="B31" s="134" t="s">
        <v>35</v>
      </c>
      <c r="C31" s="188">
        <f>Jalna!C61</f>
        <v>221300</v>
      </c>
      <c r="D31" s="188">
        <f>Jalna!D61</f>
        <v>121188</v>
      </c>
      <c r="E31" s="188">
        <f>Jalna!E61</f>
        <v>584</v>
      </c>
      <c r="F31" s="188">
        <f>Jalna!F61</f>
        <v>344</v>
      </c>
      <c r="G31" s="188">
        <f>Jalna!G61</f>
        <v>3924</v>
      </c>
      <c r="H31" s="188">
        <f>Jalna!H61</f>
        <v>3368</v>
      </c>
      <c r="I31" s="187">
        <f t="shared" si="0"/>
        <v>124900</v>
      </c>
      <c r="J31" s="188">
        <f>Jalna!J61</f>
        <v>96343</v>
      </c>
      <c r="K31" s="188">
        <f>Jalna!K61</f>
        <v>53683</v>
      </c>
      <c r="L31" s="188">
        <f>Jalna!L61</f>
        <v>218</v>
      </c>
      <c r="M31" s="188">
        <f>Jalna!M61</f>
        <v>149</v>
      </c>
      <c r="N31" s="188">
        <f>Jalna!N61</f>
        <v>1747</v>
      </c>
      <c r="O31" s="188">
        <f>Jalna!O61</f>
        <v>1268</v>
      </c>
      <c r="P31" s="187">
        <f t="shared" si="1"/>
        <v>55100</v>
      </c>
      <c r="Q31" s="188">
        <f>Jalna!Q61</f>
        <v>120524</v>
      </c>
      <c r="R31" s="188">
        <f>Jalna!R61</f>
        <v>84728.900000000009</v>
      </c>
      <c r="S31" s="188">
        <f>Jalna!S61</f>
        <v>1</v>
      </c>
      <c r="T31" s="188">
        <f>Jalna!T61</f>
        <v>0</v>
      </c>
      <c r="U31" s="188">
        <f>Jalna!U61</f>
        <v>105</v>
      </c>
      <c r="V31" s="188">
        <f>Jalna!V61</f>
        <v>125.25</v>
      </c>
      <c r="W31" s="188">
        <f>Jalna!W61</f>
        <v>38691</v>
      </c>
      <c r="X31" s="188">
        <f>Jalna!X61</f>
        <v>44553.100000000006</v>
      </c>
      <c r="Y31" s="188">
        <f>Jalna!Y61</f>
        <v>1</v>
      </c>
      <c r="Z31" s="188">
        <f>Jalna!Z61</f>
        <v>2.2999999999999998</v>
      </c>
      <c r="AA31" s="188">
        <f>Jalna!AA61</f>
        <v>625</v>
      </c>
      <c r="AB31" s="188">
        <f>Jalna!AB61</f>
        <v>467.2</v>
      </c>
      <c r="AC31" s="233">
        <f t="shared" si="2"/>
        <v>84854.150000000009</v>
      </c>
      <c r="AD31" s="7">
        <f t="shared" si="3"/>
        <v>67.937670136108892</v>
      </c>
      <c r="AE31" s="7">
        <f t="shared" si="4"/>
        <v>45022.600000000006</v>
      </c>
      <c r="AF31" s="7">
        <f t="shared" si="5"/>
        <v>81.710707803992761</v>
      </c>
      <c r="AG31" s="7">
        <f t="shared" si="6"/>
        <v>324116</v>
      </c>
      <c r="AH31" s="7">
        <f t="shared" si="7"/>
        <v>180000</v>
      </c>
      <c r="AI31" s="7">
        <f t="shared" si="8"/>
        <v>159947</v>
      </c>
      <c r="AJ31" s="7">
        <f t="shared" si="9"/>
        <v>129876.75000000001</v>
      </c>
      <c r="AK31" s="234">
        <f t="shared" si="10"/>
        <v>72.153750000000002</v>
      </c>
    </row>
    <row r="32" spans="1:37" ht="21.95" customHeight="1">
      <c r="A32" s="5">
        <v>15</v>
      </c>
      <c r="B32" s="134" t="s">
        <v>36</v>
      </c>
      <c r="C32" s="188">
        <f>Kolhapur!C61</f>
        <v>171152</v>
      </c>
      <c r="D32" s="188">
        <f>Kolhapur!D61</f>
        <v>204960</v>
      </c>
      <c r="E32" s="188">
        <f>Kolhapur!E61</f>
        <v>3560</v>
      </c>
      <c r="F32" s="188">
        <f>Kolhapur!F61</f>
        <v>1625</v>
      </c>
      <c r="G32" s="188">
        <f>Kolhapur!G61</f>
        <v>44150</v>
      </c>
      <c r="H32" s="188">
        <f>Kolhapur!H61</f>
        <v>6125</v>
      </c>
      <c r="I32" s="187">
        <f t="shared" si="0"/>
        <v>212710</v>
      </c>
      <c r="J32" s="188">
        <f>Kolhapur!J61</f>
        <v>126479</v>
      </c>
      <c r="K32" s="188">
        <f>Kolhapur!K61</f>
        <v>164540</v>
      </c>
      <c r="L32" s="188">
        <f>Kolhapur!L61</f>
        <v>3560</v>
      </c>
      <c r="M32" s="188">
        <f>Kolhapur!M61</f>
        <v>1625</v>
      </c>
      <c r="N32" s="188">
        <f>Kolhapur!N61</f>
        <v>44150</v>
      </c>
      <c r="O32" s="188">
        <f>Kolhapur!O61</f>
        <v>6125</v>
      </c>
      <c r="P32" s="187">
        <f t="shared" si="1"/>
        <v>172290</v>
      </c>
      <c r="Q32" s="188">
        <f>Kolhapur!Q61</f>
        <v>160525</v>
      </c>
      <c r="R32" s="188">
        <f>Kolhapur!R61</f>
        <v>177254.5</v>
      </c>
      <c r="S32" s="188">
        <f>Kolhapur!S61</f>
        <v>0</v>
      </c>
      <c r="T32" s="188">
        <f>Kolhapur!T61</f>
        <v>0</v>
      </c>
      <c r="U32" s="188">
        <f>Kolhapur!U61</f>
        <v>441</v>
      </c>
      <c r="V32" s="188">
        <f>Kolhapur!V61</f>
        <v>234.67</v>
      </c>
      <c r="W32" s="188">
        <f>Kolhapur!W61</f>
        <v>87428</v>
      </c>
      <c r="X32" s="188">
        <f>Kolhapur!X61</f>
        <v>128277.91</v>
      </c>
      <c r="Y32" s="188">
        <f>Kolhapur!Y61</f>
        <v>6</v>
      </c>
      <c r="Z32" s="188">
        <f>Kolhapur!Z61</f>
        <v>6.25</v>
      </c>
      <c r="AA32" s="188">
        <f>Kolhapur!AA61</f>
        <v>233</v>
      </c>
      <c r="AB32" s="188">
        <f>Kolhapur!AB61</f>
        <v>310.37</v>
      </c>
      <c r="AC32" s="233">
        <f t="shared" si="2"/>
        <v>177489.17</v>
      </c>
      <c r="AD32" s="7">
        <f t="shared" si="3"/>
        <v>83.441855107893375</v>
      </c>
      <c r="AE32" s="7">
        <f t="shared" si="4"/>
        <v>128594.53</v>
      </c>
      <c r="AF32" s="7">
        <f t="shared" si="5"/>
        <v>74.63841778396889</v>
      </c>
      <c r="AG32" s="7">
        <f t="shared" si="6"/>
        <v>393051</v>
      </c>
      <c r="AH32" s="7">
        <f t="shared" si="7"/>
        <v>385000</v>
      </c>
      <c r="AI32" s="7">
        <f t="shared" si="8"/>
        <v>248633</v>
      </c>
      <c r="AJ32" s="7">
        <f t="shared" si="9"/>
        <v>306083.7</v>
      </c>
      <c r="AK32" s="234">
        <f t="shared" si="10"/>
        <v>79.502259740259746</v>
      </c>
    </row>
    <row r="33" spans="1:37" ht="21.95" customHeight="1">
      <c r="A33" s="5">
        <v>16</v>
      </c>
      <c r="B33" s="134" t="s">
        <v>37</v>
      </c>
      <c r="C33" s="188">
        <f>Latur!C61</f>
        <v>274051</v>
      </c>
      <c r="D33" s="188">
        <f>Latur!D61</f>
        <v>221900</v>
      </c>
      <c r="E33" s="188">
        <f>Latur!E61</f>
        <v>748</v>
      </c>
      <c r="F33" s="188">
        <f>Latur!F61</f>
        <v>108</v>
      </c>
      <c r="G33" s="188">
        <f>Latur!G61</f>
        <v>13408</v>
      </c>
      <c r="H33" s="188">
        <f>Latur!H61</f>
        <v>1986</v>
      </c>
      <c r="I33" s="187">
        <f t="shared" si="0"/>
        <v>223994</v>
      </c>
      <c r="J33" s="188">
        <f>Latur!J61</f>
        <v>102034</v>
      </c>
      <c r="K33" s="188">
        <f>Latur!K61</f>
        <v>55477</v>
      </c>
      <c r="L33" s="188">
        <f>Latur!L61</f>
        <v>254</v>
      </c>
      <c r="M33" s="188">
        <f>Latur!M61</f>
        <v>27</v>
      </c>
      <c r="N33" s="188">
        <f>Latur!N61</f>
        <v>4121</v>
      </c>
      <c r="O33" s="188">
        <f>Latur!O61</f>
        <v>499</v>
      </c>
      <c r="P33" s="187">
        <f t="shared" si="1"/>
        <v>56003</v>
      </c>
      <c r="Q33" s="188">
        <f>Latur!Q61</f>
        <v>275779</v>
      </c>
      <c r="R33" s="188">
        <f>Latur!R61</f>
        <v>239953.56</v>
      </c>
      <c r="S33" s="188">
        <f>Latur!S61</f>
        <v>2</v>
      </c>
      <c r="T33" s="188">
        <f>Latur!T61</f>
        <v>5.22</v>
      </c>
      <c r="U33" s="188">
        <f>Latur!U61</f>
        <v>114</v>
      </c>
      <c r="V33" s="188">
        <f>Latur!V61</f>
        <v>88.93</v>
      </c>
      <c r="W33" s="188">
        <f>Latur!W61</f>
        <v>20121</v>
      </c>
      <c r="X33" s="188">
        <f>Latur!X61</f>
        <v>28937.47</v>
      </c>
      <c r="Y33" s="188">
        <f>Latur!Y61</f>
        <v>2</v>
      </c>
      <c r="Z33" s="188">
        <f>Latur!Z61</f>
        <v>1.1200000000000001</v>
      </c>
      <c r="AA33" s="188">
        <f>Latur!AA61</f>
        <v>75</v>
      </c>
      <c r="AB33" s="188">
        <f>Latur!AB61</f>
        <v>96.78</v>
      </c>
      <c r="AC33" s="233">
        <f t="shared" si="2"/>
        <v>240047.71</v>
      </c>
      <c r="AD33" s="7">
        <f t="shared" si="3"/>
        <v>107.16702679536058</v>
      </c>
      <c r="AE33" s="7">
        <f t="shared" si="4"/>
        <v>29035.37</v>
      </c>
      <c r="AF33" s="7">
        <f t="shared" si="5"/>
        <v>51.84609753048943</v>
      </c>
      <c r="AG33" s="7">
        <f t="shared" si="6"/>
        <v>394616</v>
      </c>
      <c r="AH33" s="7">
        <f t="shared" si="7"/>
        <v>279997</v>
      </c>
      <c r="AI33" s="7">
        <f t="shared" si="8"/>
        <v>296093</v>
      </c>
      <c r="AJ33" s="7">
        <f t="shared" si="9"/>
        <v>269083.08</v>
      </c>
      <c r="AK33" s="234">
        <f t="shared" si="10"/>
        <v>96.102129665674994</v>
      </c>
    </row>
    <row r="34" spans="1:37" ht="21.95" customHeight="1">
      <c r="A34" s="5">
        <v>17</v>
      </c>
      <c r="B34" s="134" t="s">
        <v>38</v>
      </c>
      <c r="C34" s="188">
        <f>MumbaiCity!C61</f>
        <v>0</v>
      </c>
      <c r="D34" s="188">
        <f>MumbaiCity!D61</f>
        <v>0</v>
      </c>
      <c r="E34" s="188">
        <f>MumbaiCity!E61</f>
        <v>2550</v>
      </c>
      <c r="F34" s="188">
        <f>MumbaiCity!F61</f>
        <v>10000</v>
      </c>
      <c r="G34" s="188">
        <f>MumbaiCity!G61</f>
        <v>0</v>
      </c>
      <c r="H34" s="188">
        <f>MumbaiCity!H61</f>
        <v>0</v>
      </c>
      <c r="I34" s="187">
        <f t="shared" si="0"/>
        <v>10000</v>
      </c>
      <c r="J34" s="188">
        <f>MumbaiCity!J61</f>
        <v>0</v>
      </c>
      <c r="K34" s="188">
        <f>MumbaiCity!K61</f>
        <v>0</v>
      </c>
      <c r="L34" s="188">
        <f>MumbaiCity!L61</f>
        <v>0</v>
      </c>
      <c r="M34" s="188">
        <f>MumbaiCity!M61</f>
        <v>0</v>
      </c>
      <c r="N34" s="188">
        <f>MumbaiCity!N61</f>
        <v>0</v>
      </c>
      <c r="O34" s="188">
        <f>MumbaiCity!O61</f>
        <v>0</v>
      </c>
      <c r="P34" s="187">
        <f t="shared" si="1"/>
        <v>0</v>
      </c>
      <c r="Q34" s="188">
        <f>MumbaiCity!Q61</f>
        <v>85</v>
      </c>
      <c r="R34" s="188">
        <f>MumbaiCity!R61</f>
        <v>256.49</v>
      </c>
      <c r="S34" s="188">
        <f>MumbaiCity!S61</f>
        <v>8</v>
      </c>
      <c r="T34" s="188">
        <f>MumbaiCity!T61</f>
        <v>9.27</v>
      </c>
      <c r="U34" s="188">
        <f>MumbaiCity!U61</f>
        <v>6</v>
      </c>
      <c r="V34" s="188">
        <f>MumbaiCity!V61</f>
        <v>7.85</v>
      </c>
      <c r="W34" s="188">
        <f>MumbaiCity!W61</f>
        <v>875</v>
      </c>
      <c r="X34" s="188">
        <f>MumbaiCity!X61</f>
        <v>2220.44</v>
      </c>
      <c r="Y34" s="188">
        <f>MumbaiCity!Y61</f>
        <v>26</v>
      </c>
      <c r="Z34" s="188">
        <f>MumbaiCity!Z61</f>
        <v>35.53</v>
      </c>
      <c r="AA34" s="188">
        <f>MumbaiCity!AA61</f>
        <v>11</v>
      </c>
      <c r="AB34" s="188">
        <f>MumbaiCity!AB61</f>
        <v>17.63</v>
      </c>
      <c r="AC34" s="233">
        <f t="shared" si="2"/>
        <v>273.61</v>
      </c>
      <c r="AD34" s="7">
        <f t="shared" si="3"/>
        <v>2.7361</v>
      </c>
      <c r="AE34" s="7">
        <f t="shared" si="4"/>
        <v>2273.6000000000004</v>
      </c>
      <c r="AF34" s="7" t="e">
        <f t="shared" si="5"/>
        <v>#DIV/0!</v>
      </c>
      <c r="AG34" s="7">
        <f t="shared" si="6"/>
        <v>2550</v>
      </c>
      <c r="AH34" s="7">
        <f t="shared" si="7"/>
        <v>10000</v>
      </c>
      <c r="AI34" s="7">
        <f t="shared" si="8"/>
        <v>1011</v>
      </c>
      <c r="AJ34" s="7">
        <f t="shared" si="9"/>
        <v>2547.2100000000005</v>
      </c>
      <c r="AK34" s="234">
        <f t="shared" si="10"/>
        <v>25.472100000000005</v>
      </c>
    </row>
    <row r="35" spans="1:37" ht="21.95" customHeight="1">
      <c r="A35" s="5">
        <v>18</v>
      </c>
      <c r="B35" s="138" t="s">
        <v>39</v>
      </c>
      <c r="C35" s="188">
        <f>MumbaiSub!C61</f>
        <v>0</v>
      </c>
      <c r="D35" s="188">
        <f>MumbaiSub!D61</f>
        <v>0</v>
      </c>
      <c r="E35" s="188">
        <f>MumbaiSub!E61</f>
        <v>1100</v>
      </c>
      <c r="F35" s="188">
        <f>MumbaiSub!F61</f>
        <v>5000</v>
      </c>
      <c r="G35" s="188">
        <f>MumbaiSub!G61</f>
        <v>0</v>
      </c>
      <c r="H35" s="188">
        <f>MumbaiSub!H61</f>
        <v>0</v>
      </c>
      <c r="I35" s="187">
        <f t="shared" si="0"/>
        <v>5000</v>
      </c>
      <c r="J35" s="188">
        <f>MumbaiSub!J61</f>
        <v>0</v>
      </c>
      <c r="K35" s="188">
        <f>MumbaiSub!K61</f>
        <v>0</v>
      </c>
      <c r="L35" s="188">
        <f>MumbaiSub!L61</f>
        <v>1125</v>
      </c>
      <c r="M35" s="188">
        <f>MumbaiSub!M61</f>
        <v>5000</v>
      </c>
      <c r="N35" s="188">
        <f>MumbaiSub!N61</f>
        <v>0</v>
      </c>
      <c r="O35" s="188">
        <f>MumbaiSub!O61</f>
        <v>0</v>
      </c>
      <c r="P35" s="187">
        <f t="shared" si="1"/>
        <v>5000</v>
      </c>
      <c r="Q35" s="188">
        <f>MumbaiSub!Q61</f>
        <v>301</v>
      </c>
      <c r="R35" s="188">
        <f>MumbaiSub!R61</f>
        <v>1815.12</v>
      </c>
      <c r="S35" s="188">
        <f>MumbaiSub!S61</f>
        <v>27</v>
      </c>
      <c r="T35" s="188">
        <f>MumbaiSub!T61</f>
        <v>38.380000000000003</v>
      </c>
      <c r="U35" s="188">
        <f>MumbaiSub!U61</f>
        <v>1</v>
      </c>
      <c r="V35" s="188">
        <f>MumbaiSub!V61</f>
        <v>0.19</v>
      </c>
      <c r="W35" s="188">
        <f>MumbaiSub!W61</f>
        <v>2881</v>
      </c>
      <c r="X35" s="188">
        <f>MumbaiSub!X61</f>
        <v>3931.98</v>
      </c>
      <c r="Y35" s="188">
        <f>MumbaiSub!Y61</f>
        <v>16</v>
      </c>
      <c r="Z35" s="188">
        <f>MumbaiSub!Z61</f>
        <v>25.69</v>
      </c>
      <c r="AA35" s="188">
        <f>MumbaiSub!AA61</f>
        <v>170</v>
      </c>
      <c r="AB35" s="188">
        <f>MumbaiSub!AB61</f>
        <v>47.9</v>
      </c>
      <c r="AC35" s="233">
        <f t="shared" si="2"/>
        <v>1853.69</v>
      </c>
      <c r="AD35" s="7">
        <f t="shared" si="3"/>
        <v>37.073799999999999</v>
      </c>
      <c r="AE35" s="7">
        <f t="shared" si="4"/>
        <v>4005.57</v>
      </c>
      <c r="AF35" s="7">
        <f t="shared" si="5"/>
        <v>80.111400000000003</v>
      </c>
      <c r="AG35" s="7">
        <f t="shared" si="6"/>
        <v>2225</v>
      </c>
      <c r="AH35" s="7">
        <f t="shared" si="7"/>
        <v>10000</v>
      </c>
      <c r="AI35" s="7">
        <f t="shared" si="8"/>
        <v>3396</v>
      </c>
      <c r="AJ35" s="7">
        <f t="shared" si="9"/>
        <v>5859.2599999999993</v>
      </c>
      <c r="AK35" s="234">
        <f t="shared" si="10"/>
        <v>58.592599999999997</v>
      </c>
    </row>
    <row r="36" spans="1:37" ht="21.95" customHeight="1">
      <c r="A36" s="5">
        <v>19</v>
      </c>
      <c r="B36" s="134" t="s">
        <v>40</v>
      </c>
      <c r="C36" s="188">
        <f>Nagpur!C61</f>
        <v>78797</v>
      </c>
      <c r="D36" s="188">
        <f>Nagpur!D61</f>
        <v>132950</v>
      </c>
      <c r="E36" s="188">
        <f>Nagpur!E61</f>
        <v>4088</v>
      </c>
      <c r="F36" s="188">
        <f>Nagpur!F61</f>
        <v>1363</v>
      </c>
      <c r="G36" s="188">
        <f>Nagpur!G61</f>
        <v>39276</v>
      </c>
      <c r="H36" s="188">
        <f>Nagpur!H61</f>
        <v>12382</v>
      </c>
      <c r="I36" s="187">
        <f t="shared" si="0"/>
        <v>146695</v>
      </c>
      <c r="J36" s="188">
        <f>Nagpur!J61</f>
        <v>23274</v>
      </c>
      <c r="K36" s="188">
        <f>Nagpur!K61</f>
        <v>34731</v>
      </c>
      <c r="L36" s="188">
        <f>Nagpur!L61</f>
        <v>1423</v>
      </c>
      <c r="M36" s="188">
        <f>Nagpur!M61</f>
        <v>370</v>
      </c>
      <c r="N36" s="188">
        <f>Nagpur!N61</f>
        <v>11322</v>
      </c>
      <c r="O36" s="188">
        <f>Nagpur!O61</f>
        <v>3210</v>
      </c>
      <c r="P36" s="187">
        <f t="shared" si="1"/>
        <v>38311</v>
      </c>
      <c r="Q36" s="188">
        <f>Nagpur!Q61</f>
        <v>69457</v>
      </c>
      <c r="R36" s="188">
        <f>Nagpur!R61</f>
        <v>90506.929999999978</v>
      </c>
      <c r="S36" s="188">
        <f>Nagpur!S61</f>
        <v>28</v>
      </c>
      <c r="T36" s="188">
        <f>Nagpur!T61</f>
        <v>34.75</v>
      </c>
      <c r="U36" s="188">
        <f>Nagpur!U61</f>
        <v>470</v>
      </c>
      <c r="V36" s="188">
        <f>Nagpur!V61</f>
        <v>680.15000000000009</v>
      </c>
      <c r="W36" s="188">
        <f>Nagpur!W61</f>
        <v>17351</v>
      </c>
      <c r="X36" s="188">
        <f>Nagpur!X61</f>
        <v>27543.499999999996</v>
      </c>
      <c r="Y36" s="188">
        <f>Nagpur!Y61</f>
        <v>37</v>
      </c>
      <c r="Z36" s="188">
        <f>Nagpur!Z61</f>
        <v>10.5</v>
      </c>
      <c r="AA36" s="188">
        <f>Nagpur!AA61</f>
        <v>183</v>
      </c>
      <c r="AB36" s="188">
        <f>Nagpur!AB61</f>
        <v>447.06</v>
      </c>
      <c r="AC36" s="233">
        <f t="shared" si="2"/>
        <v>91221.829999999973</v>
      </c>
      <c r="AD36" s="7">
        <f t="shared" si="3"/>
        <v>62.184689321381079</v>
      </c>
      <c r="AE36" s="7">
        <f t="shared" si="4"/>
        <v>28001.059999999998</v>
      </c>
      <c r="AF36" s="7">
        <f t="shared" si="5"/>
        <v>73.088825663647512</v>
      </c>
      <c r="AG36" s="7">
        <f t="shared" si="6"/>
        <v>158180</v>
      </c>
      <c r="AH36" s="7">
        <f t="shared" si="7"/>
        <v>185006</v>
      </c>
      <c r="AI36" s="7">
        <f t="shared" si="8"/>
        <v>87526</v>
      </c>
      <c r="AJ36" s="7">
        <f t="shared" si="9"/>
        <v>119222.88999999997</v>
      </c>
      <c r="AK36" s="234">
        <f t="shared" si="10"/>
        <v>64.442715371393348</v>
      </c>
    </row>
    <row r="37" spans="1:37" ht="21.95" customHeight="1">
      <c r="A37" s="5">
        <v>20</v>
      </c>
      <c r="B37" s="134" t="s">
        <v>41</v>
      </c>
      <c r="C37" s="188">
        <f>Nanded!C61</f>
        <v>208884</v>
      </c>
      <c r="D37" s="188">
        <f>Nanded!D61</f>
        <v>179693.84999999998</v>
      </c>
      <c r="E37" s="188">
        <f>Nanded!E61</f>
        <v>257</v>
      </c>
      <c r="F37" s="188">
        <f>Nanded!F61</f>
        <v>91</v>
      </c>
      <c r="G37" s="188">
        <f>Nanded!G61</f>
        <v>2587</v>
      </c>
      <c r="H37" s="188">
        <f>Nanded!H61</f>
        <v>906</v>
      </c>
      <c r="I37" s="187">
        <f t="shared" si="0"/>
        <v>180690.84999999998</v>
      </c>
      <c r="J37" s="188">
        <f>Nanded!J61</f>
        <v>73597</v>
      </c>
      <c r="K37" s="188">
        <f>Nanded!K61</f>
        <v>63312.95</v>
      </c>
      <c r="L37" s="188">
        <f>Nanded!L61</f>
        <v>256</v>
      </c>
      <c r="M37" s="188">
        <f>Nanded!M61</f>
        <v>90</v>
      </c>
      <c r="N37" s="188">
        <f>Nanded!N61</f>
        <v>2587</v>
      </c>
      <c r="O37" s="188">
        <f>Nanded!O61</f>
        <v>911</v>
      </c>
      <c r="P37" s="187">
        <f t="shared" si="1"/>
        <v>64313.95</v>
      </c>
      <c r="Q37" s="188">
        <f>Nanded!Q61</f>
        <v>183905</v>
      </c>
      <c r="R37" s="188">
        <f>Nanded!R61</f>
        <v>163312.57999999999</v>
      </c>
      <c r="S37" s="188">
        <f>Nanded!S61</f>
        <v>32</v>
      </c>
      <c r="T37" s="188">
        <f>Nanded!T61</f>
        <v>26.560000000000002</v>
      </c>
      <c r="U37" s="188">
        <f>Nanded!U61</f>
        <v>56</v>
      </c>
      <c r="V37" s="188">
        <f>Nanded!V61</f>
        <v>55.16</v>
      </c>
      <c r="W37" s="188">
        <f>Nanded!W61</f>
        <v>54692</v>
      </c>
      <c r="X37" s="188">
        <f>Nanded!X61</f>
        <v>58496.570000000007</v>
      </c>
      <c r="Y37" s="188">
        <f>Nanded!Y61</f>
        <v>22</v>
      </c>
      <c r="Z37" s="188">
        <f>Nanded!Z61</f>
        <v>22.28</v>
      </c>
      <c r="AA37" s="188">
        <f>Nanded!AA61</f>
        <v>192</v>
      </c>
      <c r="AB37" s="188">
        <f>Nanded!AB61</f>
        <v>199.48000000000002</v>
      </c>
      <c r="AC37" s="233">
        <f t="shared" si="2"/>
        <v>163394.29999999999</v>
      </c>
      <c r="AD37" s="7">
        <f t="shared" si="3"/>
        <v>90.427545168999984</v>
      </c>
      <c r="AE37" s="7">
        <f t="shared" si="4"/>
        <v>58718.330000000009</v>
      </c>
      <c r="AF37" s="7">
        <f t="shared" si="5"/>
        <v>91.299523664772579</v>
      </c>
      <c r="AG37" s="7">
        <f t="shared" si="6"/>
        <v>288168</v>
      </c>
      <c r="AH37" s="7">
        <f t="shared" si="7"/>
        <v>245004.79999999999</v>
      </c>
      <c r="AI37" s="7">
        <f t="shared" si="8"/>
        <v>238899</v>
      </c>
      <c r="AJ37" s="7">
        <f t="shared" si="9"/>
        <v>222112.63</v>
      </c>
      <c r="AK37" s="234">
        <f t="shared" si="10"/>
        <v>90.656440200355263</v>
      </c>
    </row>
    <row r="38" spans="1:37" ht="21.95" customHeight="1">
      <c r="A38" s="5">
        <v>21</v>
      </c>
      <c r="B38" s="134" t="s">
        <v>42</v>
      </c>
      <c r="C38" s="188">
        <f>Nandurbar!C61</f>
        <v>32825</v>
      </c>
      <c r="D38" s="188">
        <f>Nandurbar!D61</f>
        <v>71038</v>
      </c>
      <c r="E38" s="188">
        <f>Nandurbar!E61</f>
        <v>476</v>
      </c>
      <c r="F38" s="188">
        <f>Nandurbar!F61</f>
        <v>380</v>
      </c>
      <c r="G38" s="188">
        <f>Nandurbar!G61</f>
        <v>650</v>
      </c>
      <c r="H38" s="188">
        <f>Nandurbar!H61</f>
        <v>582</v>
      </c>
      <c r="I38" s="187">
        <f t="shared" si="0"/>
        <v>72000</v>
      </c>
      <c r="J38" s="188">
        <f>Nandurbar!J61</f>
        <v>8945</v>
      </c>
      <c r="K38" s="188">
        <f>Nandurbar!K61</f>
        <v>17761</v>
      </c>
      <c r="L38" s="188">
        <f>Nandurbar!L61</f>
        <v>147</v>
      </c>
      <c r="M38" s="188">
        <f>Nandurbar!M61</f>
        <v>108</v>
      </c>
      <c r="N38" s="188">
        <f>Nandurbar!N61</f>
        <v>183</v>
      </c>
      <c r="O38" s="188">
        <f>Nandurbar!O61</f>
        <v>131</v>
      </c>
      <c r="P38" s="187">
        <f t="shared" si="1"/>
        <v>18000</v>
      </c>
      <c r="Q38" s="188">
        <f>Nandurbar!Q61</f>
        <v>31293</v>
      </c>
      <c r="R38" s="188">
        <f>Nandurbar!R61</f>
        <v>51358.080000000002</v>
      </c>
      <c r="S38" s="188">
        <f>Nandurbar!S61</f>
        <v>1</v>
      </c>
      <c r="T38" s="188">
        <f>Nandurbar!T61</f>
        <v>0.68</v>
      </c>
      <c r="U38" s="188">
        <f>Nandurbar!U61</f>
        <v>54</v>
      </c>
      <c r="V38" s="188">
        <f>Nandurbar!V61</f>
        <v>119.24</v>
      </c>
      <c r="W38" s="188">
        <f>Nandurbar!W61</f>
        <v>14147</v>
      </c>
      <c r="X38" s="188">
        <f>Nandurbar!X61</f>
        <v>29624.199999999997</v>
      </c>
      <c r="Y38" s="188">
        <f>Nandurbar!Y61</f>
        <v>0</v>
      </c>
      <c r="Z38" s="188">
        <f>Nandurbar!Z61</f>
        <v>0</v>
      </c>
      <c r="AA38" s="188">
        <f>Nandurbar!AA61</f>
        <v>186</v>
      </c>
      <c r="AB38" s="188">
        <f>Nandurbar!AB61</f>
        <v>225.37</v>
      </c>
      <c r="AC38" s="233">
        <f t="shared" si="2"/>
        <v>51478</v>
      </c>
      <c r="AD38" s="7">
        <f t="shared" si="3"/>
        <v>71.49722222222222</v>
      </c>
      <c r="AE38" s="7">
        <f t="shared" si="4"/>
        <v>29849.569999999996</v>
      </c>
      <c r="AF38" s="7">
        <f t="shared" si="5"/>
        <v>165.83094444444441</v>
      </c>
      <c r="AG38" s="7">
        <f t="shared" si="6"/>
        <v>43226</v>
      </c>
      <c r="AH38" s="7">
        <f t="shared" si="7"/>
        <v>90000</v>
      </c>
      <c r="AI38" s="7">
        <f t="shared" si="8"/>
        <v>45681</v>
      </c>
      <c r="AJ38" s="7">
        <f t="shared" si="9"/>
        <v>81327.569999999992</v>
      </c>
      <c r="AK38" s="234">
        <f t="shared" si="10"/>
        <v>90.363966666666656</v>
      </c>
    </row>
    <row r="39" spans="1:37" ht="21.95" customHeight="1">
      <c r="A39" s="5">
        <v>22</v>
      </c>
      <c r="B39" s="134" t="s">
        <v>43</v>
      </c>
      <c r="C39" s="188">
        <f>Nasik!C61</f>
        <v>146966</v>
      </c>
      <c r="D39" s="188">
        <f>Nasik!D61</f>
        <v>308417</v>
      </c>
      <c r="E39" s="188">
        <f>Nasik!E61</f>
        <v>13126</v>
      </c>
      <c r="F39" s="188">
        <f>Nasik!F61</f>
        <v>3938</v>
      </c>
      <c r="G39" s="188">
        <f>Nasik!G61</f>
        <v>25337</v>
      </c>
      <c r="H39" s="188">
        <f>Nasik!H61</f>
        <v>7586</v>
      </c>
      <c r="I39" s="187">
        <f t="shared" si="0"/>
        <v>319941</v>
      </c>
      <c r="J39" s="188">
        <f>Nasik!J61</f>
        <v>36102</v>
      </c>
      <c r="K39" s="188">
        <f>Nasik!K61</f>
        <v>94767</v>
      </c>
      <c r="L39" s="188">
        <f>Nasik!L61</f>
        <v>8891</v>
      </c>
      <c r="M39" s="188">
        <f>Nasik!M61</f>
        <v>2648</v>
      </c>
      <c r="N39" s="188">
        <f>Nasik!N61</f>
        <v>9030</v>
      </c>
      <c r="O39" s="188">
        <f>Nasik!O61</f>
        <v>2587</v>
      </c>
      <c r="P39" s="187">
        <f t="shared" si="1"/>
        <v>100002</v>
      </c>
      <c r="Q39" s="188">
        <f>Nasik!Q61</f>
        <v>119761</v>
      </c>
      <c r="R39" s="188">
        <f>Nasik!R61</f>
        <v>218899.74</v>
      </c>
      <c r="S39" s="188">
        <f>Nasik!S61</f>
        <v>18</v>
      </c>
      <c r="T39" s="188">
        <f>Nasik!T61</f>
        <v>11.879999999999999</v>
      </c>
      <c r="U39" s="188">
        <f>Nasik!U61</f>
        <v>810</v>
      </c>
      <c r="V39" s="188">
        <f>Nasik!V61</f>
        <v>762.99999999999989</v>
      </c>
      <c r="W39" s="188">
        <f>Nasik!W61</f>
        <v>43305</v>
      </c>
      <c r="X39" s="188">
        <f>Nasik!X61</f>
        <v>109096.22</v>
      </c>
      <c r="Y39" s="188">
        <f>Nasik!Y61</f>
        <v>3</v>
      </c>
      <c r="Z39" s="188">
        <f>Nasik!Z61</f>
        <v>0.25</v>
      </c>
      <c r="AA39" s="188">
        <f>Nasik!AA61</f>
        <v>1580</v>
      </c>
      <c r="AB39" s="188">
        <f>Nasik!AB61</f>
        <v>2852.04</v>
      </c>
      <c r="AC39" s="233">
        <f t="shared" si="2"/>
        <v>219674.62</v>
      </c>
      <c r="AD39" s="7">
        <f t="shared" si="3"/>
        <v>68.660978117840472</v>
      </c>
      <c r="AE39" s="7">
        <f t="shared" si="4"/>
        <v>111948.51</v>
      </c>
      <c r="AF39" s="7">
        <f t="shared" si="5"/>
        <v>111.9462710745785</v>
      </c>
      <c r="AG39" s="7">
        <f t="shared" si="6"/>
        <v>239452</v>
      </c>
      <c r="AH39" s="7">
        <f t="shared" si="7"/>
        <v>419943</v>
      </c>
      <c r="AI39" s="7">
        <f t="shared" si="8"/>
        <v>165477</v>
      </c>
      <c r="AJ39" s="7">
        <f t="shared" si="9"/>
        <v>331623.12999999995</v>
      </c>
      <c r="AK39" s="234">
        <f t="shared" si="10"/>
        <v>78.968605263095213</v>
      </c>
    </row>
    <row r="40" spans="1:37" ht="21.95" customHeight="1">
      <c r="A40" s="5">
        <v>23</v>
      </c>
      <c r="B40" s="134" t="s">
        <v>44</v>
      </c>
      <c r="C40" s="188">
        <f>Osmanabad!C61</f>
        <v>143954</v>
      </c>
      <c r="D40" s="188">
        <f>Osmanabad!D61</f>
        <v>140554</v>
      </c>
      <c r="E40" s="188">
        <f>Osmanabad!E61</f>
        <v>2384</v>
      </c>
      <c r="F40" s="188">
        <f>Osmanabad!F61</f>
        <v>1132</v>
      </c>
      <c r="G40" s="188">
        <f>Osmanabad!G61</f>
        <v>9090</v>
      </c>
      <c r="H40" s="188">
        <f>Osmanabad!H61</f>
        <v>2267</v>
      </c>
      <c r="I40" s="187">
        <f t="shared" si="0"/>
        <v>143953</v>
      </c>
      <c r="J40" s="188">
        <f>Osmanabad!J61</f>
        <v>56249</v>
      </c>
      <c r="K40" s="188">
        <f>Osmanabad!K61</f>
        <v>54790</v>
      </c>
      <c r="L40" s="188">
        <f>Osmanabad!L61</f>
        <v>1009</v>
      </c>
      <c r="M40" s="188">
        <f>Osmanabad!M61</f>
        <v>487</v>
      </c>
      <c r="N40" s="188">
        <f>Osmanabad!N61</f>
        <v>3839</v>
      </c>
      <c r="O40" s="188">
        <f>Osmanabad!O61</f>
        <v>972</v>
      </c>
      <c r="P40" s="187">
        <f t="shared" si="1"/>
        <v>56249</v>
      </c>
      <c r="Q40" s="188">
        <f>Osmanabad!Q61</f>
        <v>118100</v>
      </c>
      <c r="R40" s="188">
        <f>Osmanabad!R61</f>
        <v>106833.19999999998</v>
      </c>
      <c r="S40" s="188">
        <f>Osmanabad!S61</f>
        <v>0</v>
      </c>
      <c r="T40" s="188">
        <f>Osmanabad!T61</f>
        <v>0</v>
      </c>
      <c r="U40" s="188">
        <f>Osmanabad!U61</f>
        <v>124</v>
      </c>
      <c r="V40" s="188">
        <f>Osmanabad!V61</f>
        <v>112.13999999999999</v>
      </c>
      <c r="W40" s="188">
        <f>Osmanabad!W61</f>
        <v>27711</v>
      </c>
      <c r="X40" s="188">
        <f>Osmanabad!X61</f>
        <v>35938.43</v>
      </c>
      <c r="Y40" s="188">
        <f>Osmanabad!Y61</f>
        <v>8</v>
      </c>
      <c r="Z40" s="188">
        <f>Osmanabad!Z61</f>
        <v>13.27</v>
      </c>
      <c r="AA40" s="188">
        <f>Osmanabad!AA61</f>
        <v>115</v>
      </c>
      <c r="AB40" s="188">
        <f>Osmanabad!AB61</f>
        <v>98.699999999999989</v>
      </c>
      <c r="AC40" s="233">
        <f t="shared" si="2"/>
        <v>106945.33999999998</v>
      </c>
      <c r="AD40" s="7">
        <f t="shared" si="3"/>
        <v>74.2918452550485</v>
      </c>
      <c r="AE40" s="7">
        <f t="shared" si="4"/>
        <v>36050.399999999994</v>
      </c>
      <c r="AF40" s="7">
        <f t="shared" si="5"/>
        <v>64.090739390922494</v>
      </c>
      <c r="AG40" s="7">
        <f t="shared" si="6"/>
        <v>216525</v>
      </c>
      <c r="AH40" s="7">
        <f t="shared" si="7"/>
        <v>200202</v>
      </c>
      <c r="AI40" s="7">
        <f t="shared" si="8"/>
        <v>146058</v>
      </c>
      <c r="AJ40" s="7">
        <f t="shared" si="9"/>
        <v>142995.74</v>
      </c>
      <c r="AK40" s="234">
        <f t="shared" si="10"/>
        <v>71.425730012687183</v>
      </c>
    </row>
    <row r="41" spans="1:37" ht="21.95" customHeight="1">
      <c r="A41" s="5">
        <v>24</v>
      </c>
      <c r="B41" s="137" t="s">
        <v>45</v>
      </c>
      <c r="C41" s="188">
        <f>Palghar!C61</f>
        <v>33841</v>
      </c>
      <c r="D41" s="188">
        <f>Palghar!D61</f>
        <v>19060</v>
      </c>
      <c r="E41" s="188">
        <f>Palghar!E61</f>
        <v>6821</v>
      </c>
      <c r="F41" s="188">
        <f>Palghar!F61</f>
        <v>2043</v>
      </c>
      <c r="G41" s="188">
        <f>Palghar!G61</f>
        <v>5214</v>
      </c>
      <c r="H41" s="188">
        <f>Palghar!H61</f>
        <v>1632</v>
      </c>
      <c r="I41" s="187">
        <f t="shared" si="0"/>
        <v>22735</v>
      </c>
      <c r="J41" s="188">
        <f>Palghar!J61</f>
        <v>18772</v>
      </c>
      <c r="K41" s="188">
        <f>Palghar!K61</f>
        <v>10271</v>
      </c>
      <c r="L41" s="188">
        <f>Palghar!L61</f>
        <v>3944</v>
      </c>
      <c r="M41" s="188">
        <f>Palghar!M61</f>
        <v>1104</v>
      </c>
      <c r="N41" s="188">
        <f>Palghar!N61</f>
        <v>3420</v>
      </c>
      <c r="O41" s="188">
        <f>Palghar!O61</f>
        <v>897</v>
      </c>
      <c r="P41" s="187">
        <f t="shared" si="1"/>
        <v>12272</v>
      </c>
      <c r="Q41" s="188">
        <f>Palghar!Q61</f>
        <v>16399</v>
      </c>
      <c r="R41" s="188">
        <f>Palghar!R61</f>
        <v>12442.58</v>
      </c>
      <c r="S41" s="188">
        <f>Palghar!S61</f>
        <v>44</v>
      </c>
      <c r="T41" s="188">
        <f>Palghar!T61</f>
        <v>47.86</v>
      </c>
      <c r="U41" s="188">
        <f>Palghar!U61</f>
        <v>108</v>
      </c>
      <c r="V41" s="188">
        <f>Palghar!V61</f>
        <v>93.18</v>
      </c>
      <c r="W41" s="188">
        <f>Palghar!W61</f>
        <v>4587</v>
      </c>
      <c r="X41" s="188">
        <f>Palghar!X61</f>
        <v>6620.3600000000006</v>
      </c>
      <c r="Y41" s="188">
        <f>Palghar!Y61</f>
        <v>26</v>
      </c>
      <c r="Z41" s="188">
        <f>Palghar!Z61</f>
        <v>27.139999999999997</v>
      </c>
      <c r="AA41" s="188">
        <f>Palghar!AA61</f>
        <v>50</v>
      </c>
      <c r="AB41" s="188">
        <f>Palghar!AB61</f>
        <v>43.83</v>
      </c>
      <c r="AC41" s="233">
        <f t="shared" si="2"/>
        <v>12583.62</v>
      </c>
      <c r="AD41" s="7">
        <f t="shared" si="3"/>
        <v>55.349109302837043</v>
      </c>
      <c r="AE41" s="7">
        <f t="shared" si="4"/>
        <v>6691.3300000000008</v>
      </c>
      <c r="AF41" s="7">
        <f t="shared" si="5"/>
        <v>54.525179269882663</v>
      </c>
      <c r="AG41" s="7">
        <f t="shared" si="6"/>
        <v>72012</v>
      </c>
      <c r="AH41" s="7">
        <f t="shared" si="7"/>
        <v>35007</v>
      </c>
      <c r="AI41" s="7">
        <f t="shared" si="8"/>
        <v>21214</v>
      </c>
      <c r="AJ41" s="7">
        <f t="shared" si="9"/>
        <v>19274.950000000004</v>
      </c>
      <c r="AK41" s="234">
        <f t="shared" si="10"/>
        <v>55.060273659553815</v>
      </c>
    </row>
    <row r="42" spans="1:37" ht="21.95" customHeight="1">
      <c r="A42" s="5">
        <v>25</v>
      </c>
      <c r="B42" s="134" t="s">
        <v>46</v>
      </c>
      <c r="C42" s="188">
        <f>Parbhani!C61</f>
        <v>123165</v>
      </c>
      <c r="D42" s="188">
        <f>Parbhani!D61</f>
        <v>135568</v>
      </c>
      <c r="E42" s="188">
        <f>Parbhani!E61</f>
        <v>1544</v>
      </c>
      <c r="F42" s="188">
        <f>Parbhani!F61</f>
        <v>260</v>
      </c>
      <c r="G42" s="188">
        <f>Parbhani!G61</f>
        <v>15127</v>
      </c>
      <c r="H42" s="188">
        <f>Parbhani!H61</f>
        <v>2589</v>
      </c>
      <c r="I42" s="187">
        <f t="shared" si="0"/>
        <v>138417</v>
      </c>
      <c r="J42" s="188">
        <f>Parbhani!J61</f>
        <v>65911</v>
      </c>
      <c r="K42" s="188">
        <f>Parbhani!K61</f>
        <v>73117</v>
      </c>
      <c r="L42" s="188">
        <f>Parbhani!L61</f>
        <v>814</v>
      </c>
      <c r="M42" s="188">
        <f>Parbhani!M61</f>
        <v>123</v>
      </c>
      <c r="N42" s="188">
        <f>Parbhani!N61</f>
        <v>7955</v>
      </c>
      <c r="O42" s="188">
        <f>Parbhani!O61</f>
        <v>1243</v>
      </c>
      <c r="P42" s="187">
        <f t="shared" si="1"/>
        <v>74483</v>
      </c>
      <c r="Q42" s="188">
        <f>Parbhani!Q61</f>
        <v>109725</v>
      </c>
      <c r="R42" s="188">
        <f>Parbhani!R61</f>
        <v>90480.329999999987</v>
      </c>
      <c r="S42" s="188">
        <f>Parbhani!S61</f>
        <v>0</v>
      </c>
      <c r="T42" s="188">
        <f>Parbhani!T61</f>
        <v>0</v>
      </c>
      <c r="U42" s="188">
        <f>Parbhani!U61</f>
        <v>121</v>
      </c>
      <c r="V42" s="188">
        <f>Parbhani!V61</f>
        <v>122.16</v>
      </c>
      <c r="W42" s="188">
        <f>Parbhani!W61</f>
        <v>67644</v>
      </c>
      <c r="X42" s="188">
        <f>Parbhani!X61</f>
        <v>57726.400000000001</v>
      </c>
      <c r="Y42" s="188">
        <f>Parbhani!Y61</f>
        <v>3</v>
      </c>
      <c r="Z42" s="188">
        <f>Parbhani!Z61</f>
        <v>1.19</v>
      </c>
      <c r="AA42" s="188">
        <f>Parbhani!AA61</f>
        <v>264</v>
      </c>
      <c r="AB42" s="188">
        <f>Parbhani!AB61</f>
        <v>328.49</v>
      </c>
      <c r="AC42" s="233">
        <f t="shared" si="2"/>
        <v>90602.489999999991</v>
      </c>
      <c r="AD42" s="7">
        <f t="shared" si="3"/>
        <v>65.456186740068048</v>
      </c>
      <c r="AE42" s="7">
        <f t="shared" si="4"/>
        <v>58056.08</v>
      </c>
      <c r="AF42" s="7">
        <f t="shared" si="5"/>
        <v>77.945410362096041</v>
      </c>
      <c r="AG42" s="7">
        <f t="shared" si="6"/>
        <v>214516</v>
      </c>
      <c r="AH42" s="7">
        <f t="shared" si="7"/>
        <v>212900</v>
      </c>
      <c r="AI42" s="7">
        <f t="shared" si="8"/>
        <v>177757</v>
      </c>
      <c r="AJ42" s="7">
        <f t="shared" si="9"/>
        <v>148658.56999999998</v>
      </c>
      <c r="AK42" s="234">
        <f t="shared" si="10"/>
        <v>69.825537811178947</v>
      </c>
    </row>
    <row r="43" spans="1:37" ht="21.95" customHeight="1">
      <c r="A43" s="5">
        <v>26</v>
      </c>
      <c r="B43" s="134" t="s">
        <v>47</v>
      </c>
      <c r="C43" s="188">
        <f>Pune!C61</f>
        <v>341888</v>
      </c>
      <c r="D43" s="188">
        <f>Pune!D61</f>
        <v>385898</v>
      </c>
      <c r="E43" s="188">
        <f>Pune!E61</f>
        <v>924</v>
      </c>
      <c r="F43" s="188">
        <f>Pune!F61</f>
        <v>499</v>
      </c>
      <c r="G43" s="188">
        <f>Pune!G61</f>
        <v>2142</v>
      </c>
      <c r="H43" s="188">
        <f>Pune!H61</f>
        <v>2760</v>
      </c>
      <c r="I43" s="187">
        <f t="shared" si="0"/>
        <v>389157</v>
      </c>
      <c r="J43" s="188">
        <f>Pune!J61</f>
        <v>129512</v>
      </c>
      <c r="K43" s="188">
        <f>Pune!K61</f>
        <v>158535</v>
      </c>
      <c r="L43" s="188">
        <f>Pune!L61</f>
        <v>512</v>
      </c>
      <c r="M43" s="188">
        <f>Pune!M61</f>
        <v>351</v>
      </c>
      <c r="N43" s="188">
        <f>Pune!N61</f>
        <v>1218</v>
      </c>
      <c r="O43" s="188">
        <f>Pune!O61</f>
        <v>1947</v>
      </c>
      <c r="P43" s="187">
        <f t="shared" si="1"/>
        <v>160833</v>
      </c>
      <c r="Q43" s="188">
        <f>Pune!Q61</f>
        <v>281192</v>
      </c>
      <c r="R43" s="188">
        <f>Pune!R61</f>
        <v>331243.57</v>
      </c>
      <c r="S43" s="188">
        <f>Pune!S61</f>
        <v>43</v>
      </c>
      <c r="T43" s="188">
        <f>Pune!T61</f>
        <v>63.25</v>
      </c>
      <c r="U43" s="188">
        <f>Pune!U61</f>
        <v>1732</v>
      </c>
      <c r="V43" s="188">
        <f>Pune!V61</f>
        <v>1727.27</v>
      </c>
      <c r="W43" s="188">
        <f>Pune!W61</f>
        <v>123363</v>
      </c>
      <c r="X43" s="188">
        <f>Pune!X61</f>
        <v>191016.47999999998</v>
      </c>
      <c r="Y43" s="188">
        <f>Pune!Y61</f>
        <v>79</v>
      </c>
      <c r="Z43" s="188">
        <f>Pune!Z61</f>
        <v>129.99</v>
      </c>
      <c r="AA43" s="188">
        <f>Pune!AA61</f>
        <v>1326</v>
      </c>
      <c r="AB43" s="188">
        <f>Pune!AB61</f>
        <v>1941.28</v>
      </c>
      <c r="AC43" s="233">
        <f t="shared" si="2"/>
        <v>333034.09000000003</v>
      </c>
      <c r="AD43" s="7">
        <f t="shared" si="3"/>
        <v>85.578337277756802</v>
      </c>
      <c r="AE43" s="7">
        <f t="shared" si="4"/>
        <v>193087.74999999997</v>
      </c>
      <c r="AF43" s="7">
        <f t="shared" si="5"/>
        <v>120.05480840374796</v>
      </c>
      <c r="AG43" s="7">
        <f t="shared" si="6"/>
        <v>476196</v>
      </c>
      <c r="AH43" s="7">
        <f t="shared" si="7"/>
        <v>549990</v>
      </c>
      <c r="AI43" s="7">
        <f t="shared" si="8"/>
        <v>407735</v>
      </c>
      <c r="AJ43" s="7">
        <f t="shared" si="9"/>
        <v>526121.84</v>
      </c>
      <c r="AK43" s="234">
        <f t="shared" si="10"/>
        <v>95.660255641011645</v>
      </c>
    </row>
    <row r="44" spans="1:37" ht="21.95" customHeight="1">
      <c r="A44" s="5">
        <v>27</v>
      </c>
      <c r="B44" s="134" t="s">
        <v>48</v>
      </c>
      <c r="C44" s="188">
        <f>Raigad!C61</f>
        <v>38734</v>
      </c>
      <c r="D44" s="188">
        <f>Raigad!D61</f>
        <v>31151</v>
      </c>
      <c r="E44" s="188">
        <f>Raigad!E61</f>
        <v>1183</v>
      </c>
      <c r="F44" s="188">
        <f>Raigad!F61</f>
        <v>400</v>
      </c>
      <c r="G44" s="188">
        <f>Raigad!G61</f>
        <v>714</v>
      </c>
      <c r="H44" s="188">
        <f>Raigad!H61</f>
        <v>242</v>
      </c>
      <c r="I44" s="187">
        <f t="shared" si="0"/>
        <v>31793</v>
      </c>
      <c r="J44" s="188">
        <f>Raigad!J61</f>
        <v>10560</v>
      </c>
      <c r="K44" s="188">
        <f>Raigad!K61</f>
        <v>12852</v>
      </c>
      <c r="L44" s="188">
        <f>Raigad!L61</f>
        <v>766</v>
      </c>
      <c r="M44" s="188">
        <f>Raigad!M61</f>
        <v>194</v>
      </c>
      <c r="N44" s="188">
        <f>Raigad!N61</f>
        <v>556</v>
      </c>
      <c r="O44" s="188">
        <f>Raigad!O61</f>
        <v>158</v>
      </c>
      <c r="P44" s="187">
        <f t="shared" si="1"/>
        <v>13204</v>
      </c>
      <c r="Q44" s="188">
        <f>Raigad!Q61</f>
        <v>25644</v>
      </c>
      <c r="R44" s="188">
        <f>Raigad!R61</f>
        <v>19138.03</v>
      </c>
      <c r="S44" s="188">
        <f>Raigad!S61</f>
        <v>541</v>
      </c>
      <c r="T44" s="188">
        <f>Raigad!T61</f>
        <v>753.18000000000006</v>
      </c>
      <c r="U44" s="188">
        <f>Raigad!U61</f>
        <v>520</v>
      </c>
      <c r="V44" s="188">
        <f>Raigad!V61</f>
        <v>565.11000000000013</v>
      </c>
      <c r="W44" s="188">
        <f>Raigad!W61</f>
        <v>5645</v>
      </c>
      <c r="X44" s="188">
        <f>Raigad!X61</f>
        <v>8125.6100000000006</v>
      </c>
      <c r="Y44" s="188">
        <f>Raigad!Y61</f>
        <v>441</v>
      </c>
      <c r="Z44" s="188">
        <f>Raigad!Z61</f>
        <v>756.63</v>
      </c>
      <c r="AA44" s="188">
        <f>Raigad!AA61</f>
        <v>564</v>
      </c>
      <c r="AB44" s="188">
        <f>Raigad!AB61</f>
        <v>622.35</v>
      </c>
      <c r="AC44" s="233">
        <f t="shared" si="2"/>
        <v>20456.32</v>
      </c>
      <c r="AD44" s="7">
        <f t="shared" si="3"/>
        <v>64.342213694838492</v>
      </c>
      <c r="AE44" s="7">
        <f t="shared" si="4"/>
        <v>9504.59</v>
      </c>
      <c r="AF44" s="7">
        <f t="shared" si="5"/>
        <v>71.982656770675561</v>
      </c>
      <c r="AG44" s="7">
        <f t="shared" si="6"/>
        <v>52513</v>
      </c>
      <c r="AH44" s="7">
        <f t="shared" si="7"/>
        <v>44997</v>
      </c>
      <c r="AI44" s="7">
        <f t="shared" si="8"/>
        <v>33355</v>
      </c>
      <c r="AJ44" s="7">
        <f t="shared" si="9"/>
        <v>29960.91</v>
      </c>
      <c r="AK44" s="234">
        <f t="shared" si="10"/>
        <v>66.58423894926328</v>
      </c>
    </row>
    <row r="45" spans="1:37" ht="21.95" customHeight="1">
      <c r="A45" s="5">
        <v>28</v>
      </c>
      <c r="B45" s="134" t="s">
        <v>49</v>
      </c>
      <c r="C45" s="188">
        <f>Ratnagiri!C61</f>
        <v>47815</v>
      </c>
      <c r="D45" s="188">
        <f>Ratnagiri!D61</f>
        <v>43774</v>
      </c>
      <c r="E45" s="188">
        <f>Ratnagiri!E61</f>
        <v>1122</v>
      </c>
      <c r="F45" s="188">
        <f>Ratnagiri!F61</f>
        <v>1431</v>
      </c>
      <c r="G45" s="188">
        <f>Ratnagiri!G61</f>
        <v>1122</v>
      </c>
      <c r="H45" s="188">
        <f>Ratnagiri!H61</f>
        <v>1431</v>
      </c>
      <c r="I45" s="187">
        <f t="shared" si="0"/>
        <v>46636</v>
      </c>
      <c r="J45" s="188">
        <f>Ratnagiri!J61</f>
        <v>37440</v>
      </c>
      <c r="K45" s="188">
        <f>Ratnagiri!K61</f>
        <v>35823.199999999997</v>
      </c>
      <c r="L45" s="188">
        <f>Ratnagiri!L61</f>
        <v>1068</v>
      </c>
      <c r="M45" s="188">
        <f>Ratnagiri!M61</f>
        <v>1309.05</v>
      </c>
      <c r="N45" s="188">
        <f>Ratnagiri!N61</f>
        <v>1138</v>
      </c>
      <c r="O45" s="188">
        <f>Ratnagiri!O61</f>
        <v>1309.05</v>
      </c>
      <c r="P45" s="187">
        <f t="shared" si="1"/>
        <v>38441.300000000003</v>
      </c>
      <c r="Q45" s="188">
        <f>Ratnagiri!Q61</f>
        <v>57990</v>
      </c>
      <c r="R45" s="188">
        <f>Ratnagiri!R61</f>
        <v>44012.800000000003</v>
      </c>
      <c r="S45" s="188">
        <f>Ratnagiri!S61</f>
        <v>294</v>
      </c>
      <c r="T45" s="188">
        <f>Ratnagiri!T61</f>
        <v>594.48</v>
      </c>
      <c r="U45" s="188">
        <f>Ratnagiri!U61</f>
        <v>212</v>
      </c>
      <c r="V45" s="188">
        <f>Ratnagiri!V61</f>
        <v>164.57999999999998</v>
      </c>
      <c r="W45" s="188">
        <f>Ratnagiri!W61</f>
        <v>9944</v>
      </c>
      <c r="X45" s="188">
        <f>Ratnagiri!X61</f>
        <v>15628.69</v>
      </c>
      <c r="Y45" s="188">
        <f>Ratnagiri!Y61</f>
        <v>221</v>
      </c>
      <c r="Z45" s="188">
        <f>Ratnagiri!Z61</f>
        <v>437.36000000000007</v>
      </c>
      <c r="AA45" s="188">
        <f>Ratnagiri!AA61</f>
        <v>243</v>
      </c>
      <c r="AB45" s="188">
        <f>Ratnagiri!AB61</f>
        <v>224.84</v>
      </c>
      <c r="AC45" s="233">
        <f t="shared" si="2"/>
        <v>44771.860000000008</v>
      </c>
      <c r="AD45" s="7">
        <f t="shared" si="3"/>
        <v>96.002787546101743</v>
      </c>
      <c r="AE45" s="7">
        <f t="shared" si="4"/>
        <v>16290.890000000001</v>
      </c>
      <c r="AF45" s="7">
        <f t="shared" si="5"/>
        <v>42.378613626490257</v>
      </c>
      <c r="AG45" s="7">
        <f t="shared" si="6"/>
        <v>89705</v>
      </c>
      <c r="AH45" s="7">
        <f t="shared" si="7"/>
        <v>85077.3</v>
      </c>
      <c r="AI45" s="7">
        <f t="shared" si="8"/>
        <v>68904</v>
      </c>
      <c r="AJ45" s="7">
        <f t="shared" si="9"/>
        <v>61062.750000000007</v>
      </c>
      <c r="AK45" s="234">
        <f t="shared" si="10"/>
        <v>71.773257966578626</v>
      </c>
    </row>
    <row r="46" spans="1:37" ht="21.95" customHeight="1">
      <c r="A46" s="5">
        <v>29</v>
      </c>
      <c r="B46" s="134" t="s">
        <v>50</v>
      </c>
      <c r="C46" s="188">
        <f>Sangli!C61</f>
        <v>150850</v>
      </c>
      <c r="D46" s="188">
        <f>Sangli!D61</f>
        <v>179475</v>
      </c>
      <c r="E46" s="188">
        <f>Sangli!E61</f>
        <v>721</v>
      </c>
      <c r="F46" s="188">
        <f>Sangli!F61</f>
        <v>125</v>
      </c>
      <c r="G46" s="188">
        <f>Sangli!G61</f>
        <v>13793</v>
      </c>
      <c r="H46" s="188">
        <f>Sangli!H61</f>
        <v>2264</v>
      </c>
      <c r="I46" s="187">
        <f t="shared" si="0"/>
        <v>181864</v>
      </c>
      <c r="J46" s="188">
        <f>Sangli!J61</f>
        <v>108568</v>
      </c>
      <c r="K46" s="188">
        <f>Sangli!K61</f>
        <v>126436</v>
      </c>
      <c r="L46" s="188">
        <f>Sangli!L61</f>
        <v>726</v>
      </c>
      <c r="M46" s="188">
        <f>Sangli!M61</f>
        <v>91</v>
      </c>
      <c r="N46" s="188">
        <f>Sangli!N61</f>
        <v>11061</v>
      </c>
      <c r="O46" s="188">
        <f>Sangli!O61</f>
        <v>1610</v>
      </c>
      <c r="P46" s="187">
        <f t="shared" si="1"/>
        <v>128137</v>
      </c>
      <c r="Q46" s="188">
        <f>Sangli!Q61</f>
        <v>174354</v>
      </c>
      <c r="R46" s="188">
        <f>Sangli!R61</f>
        <v>164113.18</v>
      </c>
      <c r="S46" s="188">
        <f>Sangli!S61</f>
        <v>0</v>
      </c>
      <c r="T46" s="188">
        <f>Sangli!T61</f>
        <v>0</v>
      </c>
      <c r="U46" s="188">
        <f>Sangli!U61</f>
        <v>345</v>
      </c>
      <c r="V46" s="188">
        <f>Sangli!V61</f>
        <v>424.93</v>
      </c>
      <c r="W46" s="188">
        <f>Sangli!W61</f>
        <v>77648</v>
      </c>
      <c r="X46" s="188">
        <f>Sangli!X61</f>
        <v>104611.21</v>
      </c>
      <c r="Y46" s="188">
        <f>Sangli!Y61</f>
        <v>2</v>
      </c>
      <c r="Z46" s="188">
        <f>Sangli!Z61</f>
        <v>1</v>
      </c>
      <c r="AA46" s="188">
        <f>Sangli!AA61</f>
        <v>334</v>
      </c>
      <c r="AB46" s="188">
        <f>Sangli!AB61</f>
        <v>615.65</v>
      </c>
      <c r="AC46" s="233">
        <f t="shared" si="2"/>
        <v>164538.10999999999</v>
      </c>
      <c r="AD46" s="7">
        <f t="shared" si="3"/>
        <v>90.473161263361618</v>
      </c>
      <c r="AE46" s="7">
        <f t="shared" si="4"/>
        <v>105227.86</v>
      </c>
      <c r="AF46" s="7">
        <f t="shared" si="5"/>
        <v>82.121370096069043</v>
      </c>
      <c r="AG46" s="7">
        <f t="shared" si="6"/>
        <v>285719</v>
      </c>
      <c r="AH46" s="7">
        <f t="shared" si="7"/>
        <v>310001</v>
      </c>
      <c r="AI46" s="7">
        <f t="shared" si="8"/>
        <v>252683</v>
      </c>
      <c r="AJ46" s="7">
        <f t="shared" si="9"/>
        <v>269765.97000000003</v>
      </c>
      <c r="AK46" s="234">
        <f t="shared" si="10"/>
        <v>87.020999932258292</v>
      </c>
    </row>
    <row r="47" spans="1:37" ht="21.95" customHeight="1">
      <c r="A47" s="5">
        <v>30</v>
      </c>
      <c r="B47" s="134" t="s">
        <v>51</v>
      </c>
      <c r="C47" s="188">
        <f>Satara!C61</f>
        <v>247405</v>
      </c>
      <c r="D47" s="188">
        <f>Satara!D61</f>
        <v>240240</v>
      </c>
      <c r="E47" s="188">
        <f>Satara!E61</f>
        <v>6720</v>
      </c>
      <c r="F47" s="188">
        <f>Satara!F61</f>
        <v>3360</v>
      </c>
      <c r="G47" s="188">
        <f>Satara!G61</f>
        <v>16800</v>
      </c>
      <c r="H47" s="188">
        <f>Satara!H61</f>
        <v>8400</v>
      </c>
      <c r="I47" s="187">
        <f t="shared" si="0"/>
        <v>252000</v>
      </c>
      <c r="J47" s="188">
        <f>Satara!J61</f>
        <v>120196</v>
      </c>
      <c r="K47" s="188">
        <f>Satara!K61</f>
        <v>100160</v>
      </c>
      <c r="L47" s="188">
        <f>Satara!L61</f>
        <v>4480</v>
      </c>
      <c r="M47" s="188">
        <f>Satara!M61</f>
        <v>2240</v>
      </c>
      <c r="N47" s="188">
        <f>Satara!N61</f>
        <v>11200</v>
      </c>
      <c r="O47" s="188">
        <f>Satara!O61</f>
        <v>5600</v>
      </c>
      <c r="P47" s="187">
        <f t="shared" si="1"/>
        <v>108000</v>
      </c>
      <c r="Q47" s="188">
        <f>Satara!Q61</f>
        <v>246796</v>
      </c>
      <c r="R47" s="188">
        <f>Satara!R61</f>
        <v>176811.8</v>
      </c>
      <c r="S47" s="188">
        <f>Satara!S61</f>
        <v>5</v>
      </c>
      <c r="T47" s="188">
        <f>Satara!T61</f>
        <v>2.2799999999999998</v>
      </c>
      <c r="U47" s="188">
        <f>Satara!U61</f>
        <v>626</v>
      </c>
      <c r="V47" s="188">
        <f>Satara!V61</f>
        <v>447.30000000000007</v>
      </c>
      <c r="W47" s="188">
        <f>Satara!W61</f>
        <v>126604</v>
      </c>
      <c r="X47" s="188">
        <f>Satara!X61</f>
        <v>125196.69</v>
      </c>
      <c r="Y47" s="188">
        <f>Satara!Y61</f>
        <v>13</v>
      </c>
      <c r="Z47" s="188">
        <f>Satara!Z61</f>
        <v>6.21</v>
      </c>
      <c r="AA47" s="188">
        <f>Satara!AA61</f>
        <v>374</v>
      </c>
      <c r="AB47" s="188">
        <f>Satara!AB61</f>
        <v>342.58000000000004</v>
      </c>
      <c r="AC47" s="233">
        <f t="shared" si="2"/>
        <v>177261.37999999998</v>
      </c>
      <c r="AD47" s="7">
        <f t="shared" si="3"/>
        <v>70.341817460317444</v>
      </c>
      <c r="AE47" s="7">
        <f t="shared" si="4"/>
        <v>125545.48000000001</v>
      </c>
      <c r="AF47" s="7">
        <f t="shared" si="5"/>
        <v>116.24581481481482</v>
      </c>
      <c r="AG47" s="7">
        <f t="shared" si="6"/>
        <v>406801</v>
      </c>
      <c r="AH47" s="7">
        <f t="shared" si="7"/>
        <v>360000</v>
      </c>
      <c r="AI47" s="7">
        <f t="shared" si="8"/>
        <v>374418</v>
      </c>
      <c r="AJ47" s="7">
        <f t="shared" si="9"/>
        <v>302806.86</v>
      </c>
      <c r="AK47" s="234">
        <f t="shared" si="10"/>
        <v>84.113016666666667</v>
      </c>
    </row>
    <row r="48" spans="1:37" ht="21.95" customHeight="1">
      <c r="A48" s="5">
        <v>31</v>
      </c>
      <c r="B48" s="134" t="s">
        <v>52</v>
      </c>
      <c r="C48" s="188">
        <f>Sindhudurg!C61</f>
        <v>30470</v>
      </c>
      <c r="D48" s="188">
        <f>Sindhudurg!D61</f>
        <v>38972</v>
      </c>
      <c r="E48" s="188">
        <f>Sindhudurg!E61</f>
        <v>1772</v>
      </c>
      <c r="F48" s="188">
        <f>Sindhudurg!F61</f>
        <v>1979</v>
      </c>
      <c r="G48" s="188">
        <f>Sindhudurg!G61</f>
        <v>2198</v>
      </c>
      <c r="H48" s="188">
        <f>Sindhudurg!H61</f>
        <v>2683</v>
      </c>
      <c r="I48" s="187">
        <f t="shared" si="0"/>
        <v>43634</v>
      </c>
      <c r="J48" s="188">
        <f>Sindhudurg!J61</f>
        <v>10845</v>
      </c>
      <c r="K48" s="188">
        <f>Sindhudurg!K61</f>
        <v>14603</v>
      </c>
      <c r="L48" s="188">
        <f>Sindhudurg!L61</f>
        <v>780</v>
      </c>
      <c r="M48" s="188">
        <f>Sindhudurg!M61</f>
        <v>824</v>
      </c>
      <c r="N48" s="188">
        <f>Sindhudurg!N61</f>
        <v>890</v>
      </c>
      <c r="O48" s="188">
        <f>Sindhudurg!O61</f>
        <v>935</v>
      </c>
      <c r="P48" s="187">
        <f t="shared" si="1"/>
        <v>16362</v>
      </c>
      <c r="Q48" s="188">
        <f>Sindhudurg!Q61</f>
        <v>35733</v>
      </c>
      <c r="R48" s="188">
        <f>Sindhudurg!R61</f>
        <v>30757.439999999999</v>
      </c>
      <c r="S48" s="188">
        <f>Sindhudurg!S61</f>
        <v>97</v>
      </c>
      <c r="T48" s="188">
        <f>Sindhudurg!T61</f>
        <v>189.63000000000002</v>
      </c>
      <c r="U48" s="188">
        <f>Sindhudurg!U61</f>
        <v>223</v>
      </c>
      <c r="V48" s="188">
        <f>Sindhudurg!V61</f>
        <v>138.38999999999999</v>
      </c>
      <c r="W48" s="188">
        <f>Sindhudurg!W61</f>
        <v>7833</v>
      </c>
      <c r="X48" s="188">
        <f>Sindhudurg!X61</f>
        <v>9943.94</v>
      </c>
      <c r="Y48" s="188">
        <f>Sindhudurg!Y61</f>
        <v>89</v>
      </c>
      <c r="Z48" s="188">
        <f>Sindhudurg!Z61</f>
        <v>164.51999999999998</v>
      </c>
      <c r="AA48" s="188">
        <f>Sindhudurg!AA61</f>
        <v>265</v>
      </c>
      <c r="AB48" s="188">
        <f>Sindhudurg!AB61</f>
        <v>228.10999999999999</v>
      </c>
      <c r="AC48" s="233">
        <f t="shared" si="2"/>
        <v>31085.46</v>
      </c>
      <c r="AD48" s="7">
        <f t="shared" si="3"/>
        <v>71.241371407617919</v>
      </c>
      <c r="AE48" s="7">
        <f t="shared" si="4"/>
        <v>10336.570000000002</v>
      </c>
      <c r="AF48" s="7">
        <f t="shared" si="5"/>
        <v>63.174245202298017</v>
      </c>
      <c r="AG48" s="7">
        <f t="shared" si="6"/>
        <v>46955</v>
      </c>
      <c r="AH48" s="7">
        <f t="shared" si="7"/>
        <v>59996</v>
      </c>
      <c r="AI48" s="7">
        <f t="shared" si="8"/>
        <v>44240</v>
      </c>
      <c r="AJ48" s="7">
        <f t="shared" si="9"/>
        <v>41422.03</v>
      </c>
      <c r="AK48" s="234">
        <f t="shared" si="10"/>
        <v>69.041319421294759</v>
      </c>
    </row>
    <row r="49" spans="1:37" ht="21.95" customHeight="1">
      <c r="A49" s="5">
        <v>32</v>
      </c>
      <c r="B49" s="134" t="s">
        <v>53</v>
      </c>
      <c r="C49" s="188">
        <f>Solapur!C61</f>
        <v>184688</v>
      </c>
      <c r="D49" s="188">
        <f>Solapur!D61</f>
        <v>242789</v>
      </c>
      <c r="E49" s="188">
        <f>Solapur!E61</f>
        <v>6029</v>
      </c>
      <c r="F49" s="188">
        <f>Solapur!F61</f>
        <v>2167</v>
      </c>
      <c r="G49" s="188">
        <f>Solapur!G61</f>
        <v>13479</v>
      </c>
      <c r="H49" s="188">
        <f>Solapur!H61</f>
        <v>4900</v>
      </c>
      <c r="I49" s="187">
        <f t="shared" si="0"/>
        <v>249856</v>
      </c>
      <c r="J49" s="188">
        <f>Solapur!J61</f>
        <v>147736</v>
      </c>
      <c r="K49" s="188">
        <f>Solapur!K61</f>
        <v>194366</v>
      </c>
      <c r="L49" s="188">
        <f>Solapur!L61</f>
        <v>5178</v>
      </c>
      <c r="M49" s="188">
        <f>Solapur!M61</f>
        <v>1760</v>
      </c>
      <c r="N49" s="188">
        <f>Solapur!N61</f>
        <v>11993</v>
      </c>
      <c r="O49" s="188">
        <f>Solapur!O61</f>
        <v>4023</v>
      </c>
      <c r="P49" s="187">
        <f t="shared" si="1"/>
        <v>200149</v>
      </c>
      <c r="Q49" s="188">
        <f>Solapur!Q61</f>
        <v>121273</v>
      </c>
      <c r="R49" s="188">
        <f>Solapur!R61</f>
        <v>208190.59999999998</v>
      </c>
      <c r="S49" s="188">
        <f>Solapur!S61</f>
        <v>3</v>
      </c>
      <c r="T49" s="188">
        <f>Solapur!T61</f>
        <v>5.3</v>
      </c>
      <c r="U49" s="188">
        <f>Solapur!U61</f>
        <v>821</v>
      </c>
      <c r="V49" s="188">
        <f>Solapur!V61</f>
        <v>733.3</v>
      </c>
      <c r="W49" s="188">
        <f>Solapur!W61</f>
        <v>107095</v>
      </c>
      <c r="X49" s="188">
        <f>Solapur!X61</f>
        <v>185046.79</v>
      </c>
      <c r="Y49" s="188">
        <f>Solapur!Y61</f>
        <v>1</v>
      </c>
      <c r="Z49" s="188">
        <f>Solapur!Z61</f>
        <v>1.6</v>
      </c>
      <c r="AA49" s="188">
        <f>Solapur!AA61</f>
        <v>963</v>
      </c>
      <c r="AB49" s="188">
        <f>Solapur!AB61</f>
        <v>1418.73</v>
      </c>
      <c r="AC49" s="233">
        <f t="shared" si="2"/>
        <v>208929.19999999995</v>
      </c>
      <c r="AD49" s="7">
        <f t="shared" si="3"/>
        <v>83.619845030737679</v>
      </c>
      <c r="AE49" s="7">
        <f t="shared" si="4"/>
        <v>186467.12000000002</v>
      </c>
      <c r="AF49" s="7">
        <f t="shared" si="5"/>
        <v>93.164152706233878</v>
      </c>
      <c r="AG49" s="7">
        <f t="shared" si="6"/>
        <v>369103</v>
      </c>
      <c r="AH49" s="7">
        <f t="shared" si="7"/>
        <v>450005</v>
      </c>
      <c r="AI49" s="7">
        <f t="shared" si="8"/>
        <v>230156</v>
      </c>
      <c r="AJ49" s="7">
        <f t="shared" si="9"/>
        <v>395396.31999999995</v>
      </c>
      <c r="AK49" s="234">
        <f t="shared" si="10"/>
        <v>87.864872612526511</v>
      </c>
    </row>
    <row r="50" spans="1:37" ht="21.95" customHeight="1">
      <c r="A50" s="5">
        <v>33</v>
      </c>
      <c r="B50" s="134" t="s">
        <v>54</v>
      </c>
      <c r="C50" s="188">
        <f>Thane!C61</f>
        <v>16624</v>
      </c>
      <c r="D50" s="188">
        <f>Thane!D61</f>
        <v>29818</v>
      </c>
      <c r="E50" s="188">
        <f>Thane!E61</f>
        <v>721</v>
      </c>
      <c r="F50" s="188">
        <f>Thane!F61</f>
        <v>189</v>
      </c>
      <c r="G50" s="188">
        <f>Thane!G61</f>
        <v>11168</v>
      </c>
      <c r="H50" s="188">
        <f>Thane!H61</f>
        <v>2926</v>
      </c>
      <c r="I50" s="187">
        <f t="shared" si="0"/>
        <v>32933</v>
      </c>
      <c r="J50" s="188">
        <f>Thane!J61</f>
        <v>7472</v>
      </c>
      <c r="K50" s="188">
        <f>Thane!K61</f>
        <v>10849</v>
      </c>
      <c r="L50" s="188">
        <f>Thane!L61</f>
        <v>363</v>
      </c>
      <c r="M50" s="188">
        <f>Thane!M61</f>
        <v>72</v>
      </c>
      <c r="N50" s="188">
        <f>Thane!N61</f>
        <v>5207</v>
      </c>
      <c r="O50" s="188">
        <f>Thane!O61</f>
        <v>1099</v>
      </c>
      <c r="P50" s="187">
        <f t="shared" si="1"/>
        <v>12020</v>
      </c>
      <c r="Q50" s="188">
        <f>Thane!Q61</f>
        <v>24434</v>
      </c>
      <c r="R50" s="188">
        <f>Thane!R61</f>
        <v>19332.599999999999</v>
      </c>
      <c r="S50" s="188">
        <f>Thane!S61</f>
        <v>13</v>
      </c>
      <c r="T50" s="188">
        <f>Thane!T61</f>
        <v>19.899999999999999</v>
      </c>
      <c r="U50" s="188">
        <f>Thane!U61</f>
        <v>188</v>
      </c>
      <c r="V50" s="188">
        <f>Thane!V61</f>
        <v>59.580000000000005</v>
      </c>
      <c r="W50" s="188">
        <f>Thane!W61</f>
        <v>8007</v>
      </c>
      <c r="X50" s="188">
        <f>Thane!X61</f>
        <v>11853.060000000001</v>
      </c>
      <c r="Y50" s="188">
        <f>Thane!Y61</f>
        <v>3</v>
      </c>
      <c r="Z50" s="188">
        <f>Thane!Z61</f>
        <v>2.8</v>
      </c>
      <c r="AA50" s="188">
        <f>Thane!AA61</f>
        <v>132</v>
      </c>
      <c r="AB50" s="188">
        <f>Thane!AB61</f>
        <v>51.150000000000006</v>
      </c>
      <c r="AC50" s="233">
        <f t="shared" si="2"/>
        <v>19412.080000000002</v>
      </c>
      <c r="AD50" s="7">
        <f t="shared" si="3"/>
        <v>58.944159353839623</v>
      </c>
      <c r="AE50" s="7">
        <f t="shared" si="4"/>
        <v>11907.01</v>
      </c>
      <c r="AF50" s="7">
        <f t="shared" si="5"/>
        <v>99.059983361064894</v>
      </c>
      <c r="AG50" s="7">
        <f t="shared" si="6"/>
        <v>41555</v>
      </c>
      <c r="AH50" s="7">
        <f t="shared" si="7"/>
        <v>44953</v>
      </c>
      <c r="AI50" s="7">
        <f t="shared" si="8"/>
        <v>32777</v>
      </c>
      <c r="AJ50" s="7">
        <f t="shared" si="9"/>
        <v>31319.090000000004</v>
      </c>
      <c r="AK50" s="234">
        <f t="shared" si="10"/>
        <v>69.670745000333696</v>
      </c>
    </row>
    <row r="51" spans="1:37" ht="21.95" customHeight="1">
      <c r="A51" s="5">
        <v>34</v>
      </c>
      <c r="B51" s="134" t="s">
        <v>55</v>
      </c>
      <c r="C51" s="188">
        <f>Wardha!C61</f>
        <v>80908</v>
      </c>
      <c r="D51" s="188">
        <f>Wardha!D61</f>
        <v>94891</v>
      </c>
      <c r="E51" s="188">
        <f>Wardha!E61</f>
        <v>1415</v>
      </c>
      <c r="F51" s="188">
        <f>Wardha!F61</f>
        <v>527</v>
      </c>
      <c r="G51" s="188">
        <f>Wardha!G61</f>
        <v>3038</v>
      </c>
      <c r="H51" s="188">
        <f>Wardha!H61</f>
        <v>1776</v>
      </c>
      <c r="I51" s="187">
        <f t="shared" si="0"/>
        <v>97194</v>
      </c>
      <c r="J51" s="188">
        <f>Wardha!J61</f>
        <v>27473</v>
      </c>
      <c r="K51" s="188">
        <f>Wardha!K61</f>
        <v>31950</v>
      </c>
      <c r="L51" s="188">
        <f>Wardha!L61</f>
        <v>624</v>
      </c>
      <c r="M51" s="188">
        <f>Wardha!M61</f>
        <v>183</v>
      </c>
      <c r="N51" s="188">
        <f>Wardha!N61</f>
        <v>1511</v>
      </c>
      <c r="O51" s="188">
        <f>Wardha!O61</f>
        <v>673</v>
      </c>
      <c r="P51" s="187">
        <f t="shared" si="1"/>
        <v>32806</v>
      </c>
      <c r="Q51" s="188">
        <f>Wardha!Q61</f>
        <v>60427</v>
      </c>
      <c r="R51" s="188">
        <f>Wardha!R61</f>
        <v>72655.87000000001</v>
      </c>
      <c r="S51" s="188">
        <f>Wardha!S61</f>
        <v>5</v>
      </c>
      <c r="T51" s="188">
        <f>Wardha!T61</f>
        <v>6.2</v>
      </c>
      <c r="U51" s="188">
        <f>Wardha!U61</f>
        <v>712</v>
      </c>
      <c r="V51" s="188">
        <f>Wardha!V61</f>
        <v>445.46</v>
      </c>
      <c r="W51" s="188">
        <f>Wardha!W61</f>
        <v>13709</v>
      </c>
      <c r="X51" s="188">
        <f>Wardha!X61</f>
        <v>18028.97</v>
      </c>
      <c r="Y51" s="188">
        <f>Wardha!Y61</f>
        <v>10</v>
      </c>
      <c r="Z51" s="188">
        <f>Wardha!Z61</f>
        <v>5.14</v>
      </c>
      <c r="AA51" s="188">
        <f>Wardha!AA61</f>
        <v>427</v>
      </c>
      <c r="AB51" s="188">
        <f>Wardha!AB61</f>
        <v>177.76</v>
      </c>
      <c r="AC51" s="233">
        <f t="shared" si="2"/>
        <v>73107.530000000013</v>
      </c>
      <c r="AD51" s="7">
        <f t="shared" si="3"/>
        <v>75.218151326213572</v>
      </c>
      <c r="AE51" s="7">
        <f t="shared" si="4"/>
        <v>18211.87</v>
      </c>
      <c r="AF51" s="7">
        <f t="shared" si="5"/>
        <v>55.51383893190269</v>
      </c>
      <c r="AG51" s="7">
        <f t="shared" si="6"/>
        <v>114969</v>
      </c>
      <c r="AH51" s="7">
        <f t="shared" si="7"/>
        <v>130000</v>
      </c>
      <c r="AI51" s="7">
        <f t="shared" si="8"/>
        <v>75290</v>
      </c>
      <c r="AJ51" s="7">
        <f t="shared" si="9"/>
        <v>91319.400000000009</v>
      </c>
      <c r="AK51" s="234">
        <f t="shared" si="10"/>
        <v>70.245692307692309</v>
      </c>
    </row>
    <row r="52" spans="1:37" ht="21.95" customHeight="1">
      <c r="A52" s="5">
        <v>35</v>
      </c>
      <c r="B52" s="134" t="s">
        <v>56</v>
      </c>
      <c r="C52" s="188">
        <f>Washim!C61</f>
        <v>120010</v>
      </c>
      <c r="D52" s="188">
        <f>Washim!D61</f>
        <v>139879</v>
      </c>
      <c r="E52" s="188">
        <f>Washim!E61</f>
        <v>390</v>
      </c>
      <c r="F52" s="188">
        <f>Washim!F61</f>
        <v>123</v>
      </c>
      <c r="G52" s="188">
        <f>Washim!G61</f>
        <v>1588</v>
      </c>
      <c r="H52" s="188">
        <f>Washim!H61</f>
        <v>486</v>
      </c>
      <c r="I52" s="187">
        <f t="shared" si="0"/>
        <v>140488</v>
      </c>
      <c r="J52" s="188">
        <f>Washim!J61</f>
        <v>13567</v>
      </c>
      <c r="K52" s="188">
        <f>Washim!K61</f>
        <v>15402</v>
      </c>
      <c r="L52" s="188">
        <f>Washim!L61</f>
        <v>93</v>
      </c>
      <c r="M52" s="188">
        <f>Washim!M61</f>
        <v>26</v>
      </c>
      <c r="N52" s="188">
        <f>Washim!N61</f>
        <v>330</v>
      </c>
      <c r="O52" s="188">
        <f>Washim!O61</f>
        <v>90</v>
      </c>
      <c r="P52" s="187">
        <f t="shared" si="1"/>
        <v>15518</v>
      </c>
      <c r="Q52" s="188">
        <f>Washim!Q61</f>
        <v>110422</v>
      </c>
      <c r="R52" s="188">
        <f>Washim!R61</f>
        <v>106561.56</v>
      </c>
      <c r="S52" s="188">
        <f>Washim!S61</f>
        <v>0</v>
      </c>
      <c r="T52" s="188">
        <f>Washim!T61</f>
        <v>0</v>
      </c>
      <c r="U52" s="188">
        <f>Washim!U61</f>
        <v>211</v>
      </c>
      <c r="V52" s="188">
        <f>Washim!V61</f>
        <v>198.30999999999997</v>
      </c>
      <c r="W52" s="188">
        <f>Washim!W61</f>
        <v>7599</v>
      </c>
      <c r="X52" s="188">
        <f>Washim!X61</f>
        <v>10180.159999999998</v>
      </c>
      <c r="Y52" s="188">
        <f>Washim!Y61</f>
        <v>0</v>
      </c>
      <c r="Z52" s="188">
        <f>Washim!Z61</f>
        <v>0</v>
      </c>
      <c r="AA52" s="188">
        <f>Washim!AA61</f>
        <v>92</v>
      </c>
      <c r="AB52" s="188">
        <f>Washim!AB61</f>
        <v>93.080000000000013</v>
      </c>
      <c r="AC52" s="233">
        <f t="shared" si="2"/>
        <v>106759.87</v>
      </c>
      <c r="AD52" s="7">
        <f t="shared" si="3"/>
        <v>75.992163031718007</v>
      </c>
      <c r="AE52" s="7">
        <f t="shared" si="4"/>
        <v>10273.239999999998</v>
      </c>
      <c r="AF52" s="7">
        <f t="shared" si="5"/>
        <v>66.202087897924983</v>
      </c>
      <c r="AG52" s="7">
        <f t="shared" si="6"/>
        <v>135978</v>
      </c>
      <c r="AH52" s="7">
        <f t="shared" si="7"/>
        <v>156006</v>
      </c>
      <c r="AI52" s="7">
        <f t="shared" si="8"/>
        <v>118324</v>
      </c>
      <c r="AJ52" s="7">
        <f t="shared" si="9"/>
        <v>117033.11</v>
      </c>
      <c r="AK52" s="234">
        <f t="shared" si="10"/>
        <v>75.018339038242118</v>
      </c>
    </row>
    <row r="53" spans="1:37" ht="21.95" customHeight="1">
      <c r="A53" s="5">
        <v>36</v>
      </c>
      <c r="B53" s="134" t="s">
        <v>57</v>
      </c>
      <c r="C53" s="188">
        <f>Yavatmal!C61</f>
        <v>211095</v>
      </c>
      <c r="D53" s="188">
        <f>Yavatmal!D61</f>
        <v>199369.1</v>
      </c>
      <c r="E53" s="188">
        <f>Yavatmal!E61</f>
        <v>909</v>
      </c>
      <c r="F53" s="188">
        <f>Yavatmal!F61</f>
        <v>90.9</v>
      </c>
      <c r="G53" s="188">
        <f>Yavatmal!G61</f>
        <v>616</v>
      </c>
      <c r="H53" s="188">
        <f>Yavatmal!H61</f>
        <v>540</v>
      </c>
      <c r="I53" s="187">
        <f t="shared" si="0"/>
        <v>200000</v>
      </c>
      <c r="J53" s="188">
        <f>Yavatmal!J61</f>
        <v>41833</v>
      </c>
      <c r="K53" s="188">
        <f>Yavatmal!K61</f>
        <v>39929.899999999994</v>
      </c>
      <c r="L53" s="188">
        <f>Yavatmal!L61</f>
        <v>101</v>
      </c>
      <c r="M53" s="188">
        <f>Yavatmal!M61</f>
        <v>10.100000000000001</v>
      </c>
      <c r="N53" s="188">
        <f>Yavatmal!N61</f>
        <v>71</v>
      </c>
      <c r="O53" s="188">
        <f>Yavatmal!O61</f>
        <v>60</v>
      </c>
      <c r="P53" s="187">
        <f t="shared" si="1"/>
        <v>39999.999999999993</v>
      </c>
      <c r="Q53" s="188">
        <f>Yavatmal!Q61</f>
        <v>170806</v>
      </c>
      <c r="R53" s="188">
        <f>Yavatmal!R61</f>
        <v>178990.03</v>
      </c>
      <c r="S53" s="188">
        <f>Yavatmal!S61</f>
        <v>34</v>
      </c>
      <c r="T53" s="188">
        <f>Yavatmal!T61</f>
        <v>11.03</v>
      </c>
      <c r="U53" s="188">
        <f>Yavatmal!U61</f>
        <v>52</v>
      </c>
      <c r="V53" s="188">
        <f>Yavatmal!V61</f>
        <v>66.599999999999994</v>
      </c>
      <c r="W53" s="188">
        <f>Yavatmal!W61</f>
        <v>19989</v>
      </c>
      <c r="X53" s="188">
        <f>Yavatmal!X61</f>
        <v>27214.289999999997</v>
      </c>
      <c r="Y53" s="188">
        <f>Yavatmal!Y61</f>
        <v>13</v>
      </c>
      <c r="Z53" s="188">
        <f>Yavatmal!Z61</f>
        <v>1.4</v>
      </c>
      <c r="AA53" s="188">
        <f>Yavatmal!AA61</f>
        <v>199</v>
      </c>
      <c r="AB53" s="188">
        <f>Yavatmal!AB61</f>
        <v>289.16999999999996</v>
      </c>
      <c r="AC53" s="233">
        <f t="shared" si="2"/>
        <v>179067.66</v>
      </c>
      <c r="AD53" s="7">
        <f t="shared" si="3"/>
        <v>89.533830000000009</v>
      </c>
      <c r="AE53" s="7">
        <f t="shared" si="4"/>
        <v>27504.859999999997</v>
      </c>
      <c r="AF53" s="7">
        <f t="shared" si="5"/>
        <v>68.762150000000005</v>
      </c>
      <c r="AG53" s="7">
        <f t="shared" si="6"/>
        <v>254625</v>
      </c>
      <c r="AH53" s="7">
        <f t="shared" si="7"/>
        <v>240000</v>
      </c>
      <c r="AI53" s="7">
        <f t="shared" si="8"/>
        <v>191093</v>
      </c>
      <c r="AJ53" s="7">
        <f t="shared" si="9"/>
        <v>206572.52000000002</v>
      </c>
      <c r="AK53" s="234">
        <f t="shared" si="10"/>
        <v>86.071883333333346</v>
      </c>
    </row>
    <row r="54" spans="1:37" ht="21.95" customHeight="1">
      <c r="A54" s="10"/>
      <c r="B54" s="8" t="s">
        <v>10</v>
      </c>
      <c r="C54" s="190">
        <f t="shared" ref="C54:AC54" si="11">SUM(C18:C53)</f>
        <v>4968408</v>
      </c>
      <c r="D54" s="190">
        <f t="shared" si="11"/>
        <v>5156589.47</v>
      </c>
      <c r="E54" s="190">
        <f t="shared" si="11"/>
        <v>86905</v>
      </c>
      <c r="F54" s="190">
        <f t="shared" si="11"/>
        <v>44251.700000000004</v>
      </c>
      <c r="G54" s="190">
        <f t="shared" si="11"/>
        <v>419679</v>
      </c>
      <c r="H54" s="190">
        <f t="shared" si="11"/>
        <v>137658.88</v>
      </c>
      <c r="I54" s="190">
        <f t="shared" si="11"/>
        <v>5338500.0500000007</v>
      </c>
      <c r="J54" s="190">
        <f t="shared" si="11"/>
        <v>2019992</v>
      </c>
      <c r="K54" s="190">
        <f t="shared" si="11"/>
        <v>2078208.13</v>
      </c>
      <c r="L54" s="190">
        <f t="shared" si="11"/>
        <v>46343</v>
      </c>
      <c r="M54" s="190">
        <f t="shared" si="11"/>
        <v>20956.949999999997</v>
      </c>
      <c r="N54" s="190">
        <f t="shared" si="11"/>
        <v>209054</v>
      </c>
      <c r="O54" s="190">
        <f t="shared" si="11"/>
        <v>59270.170000000006</v>
      </c>
      <c r="P54" s="190">
        <f t="shared" si="11"/>
        <v>2158435.25</v>
      </c>
      <c r="Q54" s="190">
        <f t="shared" si="11"/>
        <v>4317002</v>
      </c>
      <c r="R54" s="190">
        <f t="shared" si="11"/>
        <v>4197297.8800000008</v>
      </c>
      <c r="S54" s="190">
        <f t="shared" si="11"/>
        <v>1323</v>
      </c>
      <c r="T54" s="190">
        <f t="shared" si="11"/>
        <v>2097.5200000000004</v>
      </c>
      <c r="U54" s="190">
        <f t="shared" si="11"/>
        <v>13515</v>
      </c>
      <c r="V54" s="190">
        <f t="shared" si="11"/>
        <v>13468.929999999998</v>
      </c>
      <c r="W54" s="190">
        <f t="shared" si="11"/>
        <v>1312138</v>
      </c>
      <c r="X54" s="190">
        <f t="shared" si="11"/>
        <v>1785778.9499999997</v>
      </c>
      <c r="Y54" s="190">
        <f t="shared" si="11"/>
        <v>1187</v>
      </c>
      <c r="Z54" s="190">
        <f t="shared" si="11"/>
        <v>1800.7100000000003</v>
      </c>
      <c r="AA54" s="190">
        <f t="shared" si="11"/>
        <v>13374</v>
      </c>
      <c r="AB54" s="190">
        <f t="shared" si="11"/>
        <v>19057.120000000006</v>
      </c>
      <c r="AC54" s="190">
        <f t="shared" si="11"/>
        <v>4212864.3299999982</v>
      </c>
      <c r="AD54" s="190">
        <f t="shared" si="3"/>
        <v>78.914756777046392</v>
      </c>
      <c r="AE54" s="190">
        <f>(X54/K54)*100</f>
        <v>85.928782792318287</v>
      </c>
      <c r="AF54" s="190">
        <f t="shared" si="5"/>
        <v>83.701226617754671</v>
      </c>
      <c r="AG54" s="190">
        <f>SUM(AG18:AG53)</f>
        <v>7750381</v>
      </c>
      <c r="AH54" s="190">
        <f>SUM(AH18:AH53)</f>
        <v>7496935.2999999998</v>
      </c>
      <c r="AI54" s="190">
        <f>SUM(AI18:AI53)</f>
        <v>5658539</v>
      </c>
      <c r="AJ54" s="190">
        <f>SUM(AJ18:AJ53)</f>
        <v>6019501.1100000013</v>
      </c>
      <c r="AK54" s="190">
        <f>(AJ54/AH54)*100</f>
        <v>80.292824589269188</v>
      </c>
    </row>
    <row r="56" spans="1:37">
      <c r="A56" s="348" t="s">
        <v>58</v>
      </c>
      <c r="B56" s="348"/>
      <c r="C56" s="348"/>
      <c r="D56" s="348"/>
      <c r="E56" s="348"/>
      <c r="F56" s="348"/>
      <c r="G56" s="348"/>
      <c r="H56" s="348"/>
      <c r="I56" s="348"/>
      <c r="J56" s="348"/>
      <c r="K56" s="348"/>
      <c r="L56" s="348"/>
      <c r="M56" s="348"/>
      <c r="N56" s="348"/>
      <c r="O56" s="348"/>
      <c r="P56" s="348"/>
      <c r="Q56" s="348"/>
      <c r="R56" s="348"/>
      <c r="S56" s="348"/>
      <c r="T56" s="348"/>
      <c r="U56" s="348"/>
      <c r="V56" s="348"/>
      <c r="W56" s="348"/>
      <c r="X56" s="348"/>
      <c r="Y56" s="348"/>
      <c r="Z56" s="348"/>
      <c r="AA56" s="348"/>
      <c r="AB56" s="348"/>
      <c r="AC56" s="348"/>
      <c r="AD56" s="348"/>
      <c r="AE56" s="348"/>
      <c r="AF56" s="348"/>
      <c r="AG56" s="348"/>
      <c r="AH56" s="348"/>
      <c r="AI56" s="348"/>
      <c r="AJ56" s="348"/>
      <c r="AK56" s="348"/>
    </row>
    <row r="57" spans="1:37">
      <c r="A57" s="13">
        <v>1</v>
      </c>
      <c r="B57" s="128" t="s">
        <v>59</v>
      </c>
      <c r="C57" s="63">
        <f t="shared" ref="C57:H57" si="12">C48+C45+C44+C50+C41+C34+C35</f>
        <v>167484</v>
      </c>
      <c r="D57" s="63">
        <f t="shared" si="12"/>
        <v>162775</v>
      </c>
      <c r="E57" s="63">
        <f t="shared" si="12"/>
        <v>15269</v>
      </c>
      <c r="F57" s="63">
        <f t="shared" si="12"/>
        <v>21042</v>
      </c>
      <c r="G57" s="63">
        <f t="shared" si="12"/>
        <v>20416</v>
      </c>
      <c r="H57" s="63">
        <f t="shared" si="12"/>
        <v>8914</v>
      </c>
      <c r="I57" s="63">
        <f>D57+F57+H57</f>
        <v>192731</v>
      </c>
      <c r="J57" s="63">
        <f t="shared" ref="J57:O57" si="13">J48+J45+J44+J50+J41+J34+J35</f>
        <v>85089</v>
      </c>
      <c r="K57" s="63">
        <f t="shared" si="13"/>
        <v>84398.2</v>
      </c>
      <c r="L57" s="63">
        <f t="shared" si="13"/>
        <v>8046</v>
      </c>
      <c r="M57" s="63">
        <f t="shared" si="13"/>
        <v>8503.0499999999993</v>
      </c>
      <c r="N57" s="63">
        <f t="shared" si="13"/>
        <v>11211</v>
      </c>
      <c r="O57" s="63">
        <f t="shared" si="13"/>
        <v>4398.05</v>
      </c>
      <c r="P57" s="63">
        <f>K57+M57+O57</f>
        <v>97299.3</v>
      </c>
      <c r="Q57" s="63">
        <f t="shared" ref="Q57:AB57" si="14">Q48+Q45+Q44+Q50+Q41+Q34+Q35</f>
        <v>160586</v>
      </c>
      <c r="R57" s="63">
        <f t="shared" si="14"/>
        <v>127755.06</v>
      </c>
      <c r="S57" s="63">
        <f t="shared" si="14"/>
        <v>1024</v>
      </c>
      <c r="T57" s="63">
        <f t="shared" si="14"/>
        <v>1652.7</v>
      </c>
      <c r="U57" s="63">
        <f t="shared" si="14"/>
        <v>1258</v>
      </c>
      <c r="V57" s="63">
        <f t="shared" si="14"/>
        <v>1028.8800000000001</v>
      </c>
      <c r="W57" s="63">
        <f t="shared" si="14"/>
        <v>39772</v>
      </c>
      <c r="X57" s="63">
        <f t="shared" si="14"/>
        <v>58324.080000000009</v>
      </c>
      <c r="Y57" s="63">
        <f t="shared" si="14"/>
        <v>822</v>
      </c>
      <c r="Z57" s="63">
        <f t="shared" si="14"/>
        <v>1449.6700000000003</v>
      </c>
      <c r="AA57" s="63">
        <f t="shared" si="14"/>
        <v>1435</v>
      </c>
      <c r="AB57" s="63">
        <f t="shared" si="14"/>
        <v>1235.8100000000002</v>
      </c>
      <c r="AC57" s="233">
        <f t="shared" ref="AC57:AC63" si="15">R57+T57+V57</f>
        <v>130436.64</v>
      </c>
      <c r="AD57" s="7">
        <f t="shared" ref="AD57:AD65" si="16">(R57+T57+V57)/(D57+F57+H57)*100</f>
        <v>67.678079810720632</v>
      </c>
      <c r="AE57" s="7">
        <f t="shared" ref="AE57:AE65" si="17">X57+Z57+AB57</f>
        <v>61009.560000000005</v>
      </c>
      <c r="AF57" s="7">
        <f t="shared" ref="AF57:AF65" si="18">(X57+Z57+AB57)/(K57+M57+O57)*100</f>
        <v>62.702979363674771</v>
      </c>
      <c r="AG57" s="7">
        <f t="shared" ref="AG57:AH62" si="19">C57+E57+G57+J57+L57+N57</f>
        <v>307515</v>
      </c>
      <c r="AH57" s="7">
        <f t="shared" si="19"/>
        <v>290030.3</v>
      </c>
      <c r="AI57" s="7">
        <f t="shared" ref="AI57:AJ62" si="20">Q57+S57+U57+W57+Y57+AA57</f>
        <v>204897</v>
      </c>
      <c r="AJ57" s="7">
        <f t="shared" si="20"/>
        <v>191446.2</v>
      </c>
      <c r="AK57" s="234">
        <f t="shared" ref="AK57:AK65" si="21">AJ57/AH57*100</f>
        <v>66.009034228492681</v>
      </c>
    </row>
    <row r="58" spans="1:37">
      <c r="A58" s="13">
        <v>2</v>
      </c>
      <c r="B58" s="128" t="s">
        <v>60</v>
      </c>
      <c r="C58" s="63">
        <f>C26+C38+C39+C18+C30</f>
        <v>1015569</v>
      </c>
      <c r="D58" s="63">
        <f t="shared" ref="D58:AB58" si="22">D26+D38+D39+D18+D30</f>
        <v>1263277</v>
      </c>
      <c r="E58" s="63">
        <f>E26+E38+E39+E18+E30</f>
        <v>20593</v>
      </c>
      <c r="F58" s="63">
        <f t="shared" si="22"/>
        <v>7399</v>
      </c>
      <c r="G58" s="63">
        <f>G26+G38+G39+G18+G30</f>
        <v>157819</v>
      </c>
      <c r="H58" s="63">
        <f t="shared" si="22"/>
        <v>59450</v>
      </c>
      <c r="I58" s="63">
        <f t="shared" ref="I58:I62" si="23">D58+F58+H58</f>
        <v>1330126</v>
      </c>
      <c r="J58" s="63">
        <f>J26+J38+J39+J18+J30</f>
        <v>373388</v>
      </c>
      <c r="K58" s="63">
        <f t="shared" si="22"/>
        <v>448054</v>
      </c>
      <c r="L58" s="63">
        <f>L26+L38+L39+L18+L30</f>
        <v>11534</v>
      </c>
      <c r="M58" s="63">
        <f t="shared" si="22"/>
        <v>3547</v>
      </c>
      <c r="N58" s="63">
        <f>N26+N38+N39+N18+N30</f>
        <v>58692</v>
      </c>
      <c r="O58" s="63">
        <f t="shared" si="22"/>
        <v>20053</v>
      </c>
      <c r="P58" s="63">
        <f t="shared" ref="P58:P62" si="24">K58+M58+O58</f>
        <v>471654</v>
      </c>
      <c r="Q58" s="63">
        <f>Q26+Q38+Q39+Q18+Q30</f>
        <v>859076</v>
      </c>
      <c r="R58" s="63">
        <f t="shared" si="22"/>
        <v>930755.76</v>
      </c>
      <c r="S58" s="63">
        <f>S26+S38+S39+S18+S30</f>
        <v>39</v>
      </c>
      <c r="T58" s="63">
        <f t="shared" si="22"/>
        <v>92.84</v>
      </c>
      <c r="U58" s="63">
        <f>U26+U38+U39+U18+U30</f>
        <v>4071</v>
      </c>
      <c r="V58" s="63">
        <f t="shared" si="22"/>
        <v>5011.5200000000004</v>
      </c>
      <c r="W58" s="63">
        <f>W26+W38+W39+W18+W30</f>
        <v>207301</v>
      </c>
      <c r="X58" s="63">
        <f t="shared" si="22"/>
        <v>411544.24</v>
      </c>
      <c r="Y58" s="63">
        <f>Y26+Y38+Y39+Y18+Y30</f>
        <v>42</v>
      </c>
      <c r="Z58" s="63">
        <f t="shared" si="22"/>
        <v>94.960000000000008</v>
      </c>
      <c r="AA58" s="63">
        <f>AA26+AA38+AA39+AA18+AA30</f>
        <v>4637</v>
      </c>
      <c r="AB58" s="63">
        <f t="shared" si="22"/>
        <v>8772.2199999999993</v>
      </c>
      <c r="AC58" s="233">
        <f t="shared" si="15"/>
        <v>935860.12</v>
      </c>
      <c r="AD58" s="7">
        <f t="shared" si="16"/>
        <v>70.358756989939295</v>
      </c>
      <c r="AE58" s="7">
        <f t="shared" si="17"/>
        <v>420411.42</v>
      </c>
      <c r="AF58" s="7">
        <f t="shared" si="18"/>
        <v>89.135556997290394</v>
      </c>
      <c r="AG58" s="7">
        <f t="shared" si="19"/>
        <v>1637595</v>
      </c>
      <c r="AH58" s="7">
        <f t="shared" si="19"/>
        <v>1801780</v>
      </c>
      <c r="AI58" s="7">
        <f t="shared" si="20"/>
        <v>1075166</v>
      </c>
      <c r="AJ58" s="7">
        <f t="shared" si="20"/>
        <v>1356271.5399999998</v>
      </c>
      <c r="AK58" s="234">
        <f t="shared" si="21"/>
        <v>75.273981285173548</v>
      </c>
    </row>
    <row r="59" spans="1:37">
      <c r="A59" s="13">
        <v>3</v>
      </c>
      <c r="B59" s="128" t="s">
        <v>47</v>
      </c>
      <c r="C59" s="63">
        <f>C43+C47+C46+C49+C32</f>
        <v>1095983</v>
      </c>
      <c r="D59" s="63">
        <f t="shared" ref="D59:AB59" si="25">D43+D47+D46+D49+D32</f>
        <v>1253362</v>
      </c>
      <c r="E59" s="63">
        <f>E43+E47+E46+E49+E32</f>
        <v>17954</v>
      </c>
      <c r="F59" s="63">
        <f t="shared" si="25"/>
        <v>7776</v>
      </c>
      <c r="G59" s="63">
        <f>G43+G47+G46+G49+G32</f>
        <v>90364</v>
      </c>
      <c r="H59" s="63">
        <f t="shared" si="25"/>
        <v>24449</v>
      </c>
      <c r="I59" s="63">
        <f t="shared" si="23"/>
        <v>1285587</v>
      </c>
      <c r="J59" s="63">
        <f>J43+J47+J46+J49+J32</f>
        <v>632491</v>
      </c>
      <c r="K59" s="63">
        <f t="shared" si="25"/>
        <v>744037</v>
      </c>
      <c r="L59" s="63">
        <f>L43+L47+L46+L49+L32</f>
        <v>14456</v>
      </c>
      <c r="M59" s="63">
        <f t="shared" si="25"/>
        <v>6067</v>
      </c>
      <c r="N59" s="63">
        <f>N43+N47+N46+N49+N32</f>
        <v>79622</v>
      </c>
      <c r="O59" s="63">
        <f t="shared" si="25"/>
        <v>19305</v>
      </c>
      <c r="P59" s="63">
        <f t="shared" si="24"/>
        <v>769409</v>
      </c>
      <c r="Q59" s="63">
        <f>Q43+Q47+Q46+Q49+Q32</f>
        <v>984140</v>
      </c>
      <c r="R59" s="63">
        <f t="shared" si="25"/>
        <v>1057613.6499999999</v>
      </c>
      <c r="S59" s="63">
        <f>S43+S47+S46+S49+S32</f>
        <v>51</v>
      </c>
      <c r="T59" s="63">
        <f t="shared" si="25"/>
        <v>70.83</v>
      </c>
      <c r="U59" s="63">
        <f>U43+U47+U46+U49+U32</f>
        <v>3965</v>
      </c>
      <c r="V59" s="63">
        <f t="shared" si="25"/>
        <v>3567.4700000000003</v>
      </c>
      <c r="W59" s="63">
        <f>W43+W47+W46+W49+W32</f>
        <v>522138</v>
      </c>
      <c r="X59" s="63">
        <f t="shared" si="25"/>
        <v>734149.08000000007</v>
      </c>
      <c r="Y59" s="63">
        <f>Y43+Y47+Y46+Y49+Y32</f>
        <v>101</v>
      </c>
      <c r="Z59" s="63">
        <f t="shared" si="25"/>
        <v>145.05000000000001</v>
      </c>
      <c r="AA59" s="63">
        <f>AA43+AA47+AA46+AA49+AA32</f>
        <v>3230</v>
      </c>
      <c r="AB59" s="63">
        <f t="shared" si="25"/>
        <v>4628.6099999999997</v>
      </c>
      <c r="AC59" s="233">
        <f t="shared" si="15"/>
        <v>1061251.95</v>
      </c>
      <c r="AD59" s="7">
        <f t="shared" si="16"/>
        <v>82.549990782420792</v>
      </c>
      <c r="AE59" s="7">
        <f t="shared" si="17"/>
        <v>738922.74000000011</v>
      </c>
      <c r="AF59" s="7">
        <f t="shared" si="18"/>
        <v>96.037704263922066</v>
      </c>
      <c r="AG59" s="7">
        <f t="shared" si="19"/>
        <v>1930870</v>
      </c>
      <c r="AH59" s="7">
        <f t="shared" si="19"/>
        <v>2054996</v>
      </c>
      <c r="AI59" s="7">
        <f t="shared" si="20"/>
        <v>1513625</v>
      </c>
      <c r="AJ59" s="7">
        <f t="shared" si="20"/>
        <v>1800174.6900000002</v>
      </c>
      <c r="AK59" s="234">
        <f t="shared" si="21"/>
        <v>87.599912116617261</v>
      </c>
    </row>
    <row r="60" spans="1:37">
      <c r="A60" s="13">
        <v>4</v>
      </c>
      <c r="B60" s="135" t="s">
        <v>25</v>
      </c>
      <c r="C60" s="32">
        <f>C21+C31+C42+C29+C22+C37+C40+C33</f>
        <v>1354846</v>
      </c>
      <c r="D60" s="32">
        <f t="shared" ref="D60:AB60" si="26">D21+D31+D42+D29+D22+D37+D40+D33</f>
        <v>1204754.0499999998</v>
      </c>
      <c r="E60" s="32">
        <f>E21+E31+E42+E29+E22+E37+E40+E33</f>
        <v>10691</v>
      </c>
      <c r="F60" s="32">
        <f t="shared" si="26"/>
        <v>3249</v>
      </c>
      <c r="G60" s="32">
        <f>G21+G31+G42+G29+G22+G37+G40+G33</f>
        <v>86985</v>
      </c>
      <c r="H60" s="32">
        <f t="shared" si="26"/>
        <v>20725</v>
      </c>
      <c r="I60" s="63">
        <f t="shared" si="23"/>
        <v>1228728.0499999998</v>
      </c>
      <c r="J60" s="32">
        <f>J21+J31+J42+J29+J22+J37+J40+J33</f>
        <v>593227</v>
      </c>
      <c r="K60" s="32">
        <f t="shared" si="26"/>
        <v>496989.95</v>
      </c>
      <c r="L60" s="32">
        <f>L21+L31+L42+L29+L22+L37+L40+L33</f>
        <v>5195</v>
      </c>
      <c r="M60" s="32">
        <f t="shared" si="26"/>
        <v>1464</v>
      </c>
      <c r="N60" s="32">
        <f>N21+N31+N42+N29+N22+N37+N40+N33</f>
        <v>40820</v>
      </c>
      <c r="O60" s="32">
        <f t="shared" si="26"/>
        <v>9440</v>
      </c>
      <c r="P60" s="63">
        <f t="shared" si="24"/>
        <v>507893.95</v>
      </c>
      <c r="Q60" s="32">
        <f>Q21+Q31+Q42+Q29+Q22+Q37+Q40+Q33</f>
        <v>1247549</v>
      </c>
      <c r="R60" s="32">
        <f t="shared" si="26"/>
        <v>1028335.98</v>
      </c>
      <c r="S60" s="32">
        <f>S21+S31+S42+S29+S22+S37+S40+S33</f>
        <v>72</v>
      </c>
      <c r="T60" s="32">
        <f t="shared" si="26"/>
        <v>45.33</v>
      </c>
      <c r="U60" s="32">
        <f>U21+U31+U42+U29+U22+U37+U40+U33</f>
        <v>902</v>
      </c>
      <c r="V60" s="32">
        <f t="shared" si="26"/>
        <v>856.81999999999994</v>
      </c>
      <c r="W60" s="32">
        <f>W21+W31+W42+W29+W22+W37+W40+W33</f>
        <v>394597</v>
      </c>
      <c r="X60" s="32">
        <f t="shared" si="26"/>
        <v>388096.95000000007</v>
      </c>
      <c r="Y60" s="32">
        <f>Y21+Y31+Y42+Y29+Y22+Y37+Y40+Y33</f>
        <v>92</v>
      </c>
      <c r="Z60" s="32">
        <f t="shared" si="26"/>
        <v>72.490000000000009</v>
      </c>
      <c r="AA60" s="32">
        <f>AA21+AA31+AA42+AA29+AA22+AA37+AA40+AA33</f>
        <v>1782</v>
      </c>
      <c r="AB60" s="32">
        <f t="shared" si="26"/>
        <v>1740.9099999999999</v>
      </c>
      <c r="AC60" s="233">
        <f t="shared" si="15"/>
        <v>1029238.1299999999</v>
      </c>
      <c r="AD60" s="7">
        <f t="shared" si="16"/>
        <v>83.764518112856621</v>
      </c>
      <c r="AE60" s="7">
        <f t="shared" si="17"/>
        <v>389910.35000000003</v>
      </c>
      <c r="AF60" s="7">
        <f t="shared" si="18"/>
        <v>76.770032405386999</v>
      </c>
      <c r="AG60" s="7">
        <f t="shared" si="19"/>
        <v>2091764</v>
      </c>
      <c r="AH60" s="7">
        <f t="shared" si="19"/>
        <v>1736621.9999999998</v>
      </c>
      <c r="AI60" s="7">
        <f t="shared" si="20"/>
        <v>1644994</v>
      </c>
      <c r="AJ60" s="7">
        <f t="shared" si="20"/>
        <v>1419148.48</v>
      </c>
      <c r="AK60" s="234">
        <f t="shared" si="21"/>
        <v>81.718904862428332</v>
      </c>
    </row>
    <row r="61" spans="1:37">
      <c r="A61" s="13">
        <v>5</v>
      </c>
      <c r="B61" s="135" t="s">
        <v>61</v>
      </c>
      <c r="C61" s="32">
        <f>C20+C24+C19+C52+C53</f>
        <v>810902</v>
      </c>
      <c r="D61" s="32">
        <f t="shared" ref="D61:AA61" si="27">D20+D24+D19+D52+D53</f>
        <v>761667.72</v>
      </c>
      <c r="E61" s="32">
        <f>E20+E24+E19+E52+E53</f>
        <v>3874</v>
      </c>
      <c r="F61" s="32">
        <f t="shared" si="27"/>
        <v>471.4</v>
      </c>
      <c r="G61" s="32">
        <f>G20+G24+G19+G52+G53</f>
        <v>4182</v>
      </c>
      <c r="H61" s="32">
        <f t="shared" si="27"/>
        <v>2848.88</v>
      </c>
      <c r="I61" s="63">
        <f t="shared" si="23"/>
        <v>764988</v>
      </c>
      <c r="J61" s="32">
        <f>J20+J24+J19+J52+J53</f>
        <v>231848</v>
      </c>
      <c r="K61" s="32">
        <f t="shared" si="27"/>
        <v>200210.28</v>
      </c>
      <c r="L61" s="32">
        <f>L20+L24+L19+L52+L53</f>
        <v>1119</v>
      </c>
      <c r="M61" s="32">
        <f t="shared" si="27"/>
        <v>128.6</v>
      </c>
      <c r="N61" s="32">
        <f>N20+N24+N19+N52+N53</f>
        <v>978</v>
      </c>
      <c r="O61" s="32">
        <f t="shared" si="27"/>
        <v>679.12</v>
      </c>
      <c r="P61" s="63">
        <f t="shared" si="24"/>
        <v>201018</v>
      </c>
      <c r="Q61" s="32">
        <f t="shared" si="27"/>
        <v>643020</v>
      </c>
      <c r="R61" s="32">
        <f>R20+R24+R19+R52+R53</f>
        <v>684017.94</v>
      </c>
      <c r="S61" s="32">
        <f t="shared" si="27"/>
        <v>41</v>
      </c>
      <c r="T61" s="32">
        <f>T20+T24+T19+T52+T53</f>
        <v>167.35</v>
      </c>
      <c r="U61" s="32">
        <f t="shared" si="27"/>
        <v>1634</v>
      </c>
      <c r="V61" s="32">
        <f>V20+V24+V19+V52+V53</f>
        <v>1633.8999999999999</v>
      </c>
      <c r="W61" s="32">
        <f t="shared" si="27"/>
        <v>95783</v>
      </c>
      <c r="X61" s="32">
        <f>X20+X24+X19+X52+X53</f>
        <v>124369.26</v>
      </c>
      <c r="Y61" s="32">
        <f t="shared" si="27"/>
        <v>72</v>
      </c>
      <c r="Z61" s="32">
        <f>Z20+Z24+Z19+Z52+Z53</f>
        <v>19.479999999999997</v>
      </c>
      <c r="AA61" s="32">
        <f t="shared" si="27"/>
        <v>1522</v>
      </c>
      <c r="AB61" s="32">
        <f>AB20+AB24+AB19+AB52+AB53</f>
        <v>1935.27</v>
      </c>
      <c r="AC61" s="233">
        <f t="shared" si="15"/>
        <v>685819.19</v>
      </c>
      <c r="AD61" s="7">
        <f t="shared" si="16"/>
        <v>89.65097361004355</v>
      </c>
      <c r="AE61" s="7">
        <f t="shared" si="17"/>
        <v>126324.01</v>
      </c>
      <c r="AF61" s="7">
        <f t="shared" si="18"/>
        <v>62.842138514958855</v>
      </c>
      <c r="AG61" s="7">
        <f t="shared" si="19"/>
        <v>1052903</v>
      </c>
      <c r="AH61" s="7">
        <f t="shared" si="19"/>
        <v>966006</v>
      </c>
      <c r="AI61" s="7">
        <f t="shared" si="20"/>
        <v>742072</v>
      </c>
      <c r="AJ61" s="7">
        <f t="shared" si="20"/>
        <v>812143.2</v>
      </c>
      <c r="AK61" s="234">
        <f t="shared" si="21"/>
        <v>84.072272843025814</v>
      </c>
    </row>
    <row r="62" spans="1:37">
      <c r="A62" s="13">
        <v>6</v>
      </c>
      <c r="B62" s="135" t="s">
        <v>40</v>
      </c>
      <c r="C62" s="32">
        <f>C51+C36+C23+C25+C28+C27</f>
        <v>523624</v>
      </c>
      <c r="D62" s="32">
        <f t="shared" ref="D62:AA62" si="28">D51+D36+D23+D25+D28+D27</f>
        <v>510753.7</v>
      </c>
      <c r="E62" s="32">
        <f>E51+E36+E23+E25+E28+E27</f>
        <v>18524</v>
      </c>
      <c r="F62" s="32">
        <f t="shared" si="28"/>
        <v>4314.3</v>
      </c>
      <c r="G62" s="32">
        <f>G51+G36+G23+G25+G28+G27</f>
        <v>59913</v>
      </c>
      <c r="H62" s="32">
        <f t="shared" si="28"/>
        <v>21272</v>
      </c>
      <c r="I62" s="63">
        <f t="shared" si="23"/>
        <v>536340</v>
      </c>
      <c r="J62" s="32">
        <f>J51+J36+J23+J25+J28+J27</f>
        <v>103949</v>
      </c>
      <c r="K62" s="32">
        <f t="shared" si="28"/>
        <v>104518.7</v>
      </c>
      <c r="L62" s="32">
        <f>L51+L36+L23+L25+L28+L27</f>
        <v>5993</v>
      </c>
      <c r="M62" s="32">
        <f t="shared" si="28"/>
        <v>1247.3</v>
      </c>
      <c r="N62" s="32">
        <f>N51+N36+N23+N25+N28+N27</f>
        <v>17731</v>
      </c>
      <c r="O62" s="32">
        <f t="shared" si="28"/>
        <v>5395</v>
      </c>
      <c r="P62" s="63">
        <f t="shared" si="24"/>
        <v>111161</v>
      </c>
      <c r="Q62" s="32">
        <f t="shared" si="28"/>
        <v>422631</v>
      </c>
      <c r="R62" s="32">
        <f>R51+R36+R23+R25+R28+R27</f>
        <v>368819.48999999993</v>
      </c>
      <c r="S62" s="32">
        <f t="shared" si="28"/>
        <v>96</v>
      </c>
      <c r="T62" s="32">
        <f>T51+T36+T23+T25+T28+T27</f>
        <v>68.470000000000013</v>
      </c>
      <c r="U62" s="32">
        <f t="shared" si="28"/>
        <v>1685</v>
      </c>
      <c r="V62" s="32">
        <f>V51+V36+V23+V25+V28+V27</f>
        <v>1370.3400000000001</v>
      </c>
      <c r="W62" s="32">
        <f t="shared" si="28"/>
        <v>52547</v>
      </c>
      <c r="X62" s="32">
        <f>X51+X36+X23+X25+X28+X27</f>
        <v>69295.34</v>
      </c>
      <c r="Y62" s="32">
        <f t="shared" si="28"/>
        <v>58</v>
      </c>
      <c r="Z62" s="32">
        <f>Z51+Z36+Z23+Z25+Z28+Z27</f>
        <v>19.059999999999999</v>
      </c>
      <c r="AA62" s="32">
        <f t="shared" si="28"/>
        <v>768</v>
      </c>
      <c r="AB62" s="32">
        <f>AB51+AB36+AB23+AB25+AB28+AB27</f>
        <v>744.3</v>
      </c>
      <c r="AC62" s="233">
        <f t="shared" si="15"/>
        <v>370258.29999999993</v>
      </c>
      <c r="AD62" s="7">
        <f t="shared" si="16"/>
        <v>69.034250661893566</v>
      </c>
      <c r="AE62" s="7">
        <f t="shared" si="17"/>
        <v>70058.7</v>
      </c>
      <c r="AF62" s="7">
        <f t="shared" si="18"/>
        <v>63.024531985138665</v>
      </c>
      <c r="AG62" s="7">
        <f t="shared" si="19"/>
        <v>729734</v>
      </c>
      <c r="AH62" s="7">
        <f t="shared" si="19"/>
        <v>647501</v>
      </c>
      <c r="AI62" s="7">
        <f t="shared" si="20"/>
        <v>477785</v>
      </c>
      <c r="AJ62" s="7">
        <f t="shared" si="20"/>
        <v>440316.99999999988</v>
      </c>
      <c r="AK62" s="234">
        <f t="shared" si="21"/>
        <v>68.002520459427842</v>
      </c>
    </row>
    <row r="63" spans="1:37">
      <c r="A63" s="10"/>
      <c r="B63" s="8" t="s">
        <v>10</v>
      </c>
      <c r="C63" s="30">
        <f>SUM(C57:C62)</f>
        <v>4968408</v>
      </c>
      <c r="D63" s="30">
        <f t="shared" ref="D63:AB63" si="29">SUM(D57:D62)</f>
        <v>5156589.47</v>
      </c>
      <c r="E63" s="30">
        <f>SUM(E57:E62)</f>
        <v>86905</v>
      </c>
      <c r="F63" s="30">
        <f t="shared" si="29"/>
        <v>44251.700000000004</v>
      </c>
      <c r="G63" s="30">
        <f>SUM(G57:G62)</f>
        <v>419679</v>
      </c>
      <c r="H63" s="30">
        <f t="shared" si="29"/>
        <v>137658.88</v>
      </c>
      <c r="I63" s="30">
        <f t="shared" si="29"/>
        <v>5338500.05</v>
      </c>
      <c r="J63" s="30">
        <f t="shared" si="29"/>
        <v>2019992</v>
      </c>
      <c r="K63" s="30">
        <f t="shared" si="29"/>
        <v>2078208.13</v>
      </c>
      <c r="L63" s="30">
        <f t="shared" si="29"/>
        <v>46343</v>
      </c>
      <c r="M63" s="30">
        <f t="shared" si="29"/>
        <v>20956.949999999997</v>
      </c>
      <c r="N63" s="30">
        <f t="shared" si="29"/>
        <v>209054</v>
      </c>
      <c r="O63" s="30">
        <f t="shared" si="29"/>
        <v>59270.170000000006</v>
      </c>
      <c r="P63" s="30">
        <f t="shared" si="29"/>
        <v>2158435.25</v>
      </c>
      <c r="Q63" s="30">
        <f t="shared" si="29"/>
        <v>4317002</v>
      </c>
      <c r="R63" s="30">
        <f t="shared" si="29"/>
        <v>4197297.88</v>
      </c>
      <c r="S63" s="30">
        <f t="shared" si="29"/>
        <v>1323</v>
      </c>
      <c r="T63" s="30">
        <f t="shared" si="29"/>
        <v>2097.5199999999995</v>
      </c>
      <c r="U63" s="30">
        <f t="shared" si="29"/>
        <v>13515</v>
      </c>
      <c r="V63" s="30">
        <f t="shared" si="29"/>
        <v>13468.93</v>
      </c>
      <c r="W63" s="30">
        <f t="shared" si="29"/>
        <v>1312138</v>
      </c>
      <c r="X63" s="30">
        <f t="shared" si="29"/>
        <v>1785778.9500000002</v>
      </c>
      <c r="Y63" s="30">
        <f t="shared" si="29"/>
        <v>1187</v>
      </c>
      <c r="Z63" s="30">
        <f t="shared" si="29"/>
        <v>1800.7100000000003</v>
      </c>
      <c r="AA63" s="30">
        <f t="shared" si="29"/>
        <v>13374</v>
      </c>
      <c r="AB63" s="30">
        <f t="shared" si="29"/>
        <v>19057.12</v>
      </c>
      <c r="AC63" s="233">
        <f t="shared" si="15"/>
        <v>4212864.3299999991</v>
      </c>
      <c r="AD63" s="7">
        <f t="shared" si="16"/>
        <v>78.914756777046378</v>
      </c>
      <c r="AE63" s="7">
        <f t="shared" si="17"/>
        <v>1806636.7800000003</v>
      </c>
      <c r="AF63" s="7">
        <f t="shared" si="18"/>
        <v>83.701226617754699</v>
      </c>
      <c r="AG63" s="30">
        <f>SUM(AG57:AG62)</f>
        <v>7750381</v>
      </c>
      <c r="AH63" s="30">
        <f>SUM(AH57:AH62)</f>
        <v>7496935.2999999998</v>
      </c>
      <c r="AI63" s="30">
        <f>SUM(AI57:AI62)</f>
        <v>5658539</v>
      </c>
      <c r="AJ63" s="30">
        <f>SUM(AJ57:AJ62)</f>
        <v>6019501.1100000003</v>
      </c>
      <c r="AK63" s="30">
        <f>(AJ63/AH63)*100</f>
        <v>80.292824589269173</v>
      </c>
    </row>
    <row r="65" spans="3:37">
      <c r="C65" s="186">
        <f>'Cons Bankwise'!C66</f>
        <v>4968408</v>
      </c>
      <c r="D65" s="186">
        <f>'Cons Bankwise'!D66</f>
        <v>5156589.47</v>
      </c>
      <c r="E65" s="186">
        <f>'Cons Bankwise'!E66</f>
        <v>86905</v>
      </c>
      <c r="F65" s="186">
        <f>'Cons Bankwise'!F66</f>
        <v>44251.7</v>
      </c>
      <c r="G65" s="186">
        <f>'Cons Bankwise'!G66</f>
        <v>419679</v>
      </c>
      <c r="H65" s="186">
        <f>'Cons Bankwise'!H66</f>
        <v>137658.88</v>
      </c>
      <c r="I65" s="186">
        <f>'Cons Bankwise'!I66</f>
        <v>5338500.0500000007</v>
      </c>
      <c r="J65" s="186">
        <f>'Cons Bankwise'!J66</f>
        <v>2019992</v>
      </c>
      <c r="K65" s="186">
        <f>'Cons Bankwise'!K66</f>
        <v>2078208.1300000001</v>
      </c>
      <c r="L65" s="186">
        <f>'Cons Bankwise'!L66</f>
        <v>46343</v>
      </c>
      <c r="M65" s="186">
        <f>'Cons Bankwise'!M66</f>
        <v>20956.949999999997</v>
      </c>
      <c r="N65" s="186">
        <f>'Cons Bankwise'!N66</f>
        <v>209054</v>
      </c>
      <c r="O65" s="186">
        <f>'Cons Bankwise'!O66</f>
        <v>59270.169999999991</v>
      </c>
      <c r="P65" s="186">
        <f>'Cons Bankwise'!P66</f>
        <v>2158435.25</v>
      </c>
      <c r="Q65" s="186">
        <f>'Cons Bankwise'!Q66</f>
        <v>4317002</v>
      </c>
      <c r="R65" s="186">
        <f>'Cons Bankwise'!R66</f>
        <v>4197297.8800000008</v>
      </c>
      <c r="S65" s="186">
        <f>'Cons Bankwise'!S66</f>
        <v>1323</v>
      </c>
      <c r="T65" s="186">
        <f>'Cons Bankwise'!T66</f>
        <v>2097.52</v>
      </c>
      <c r="U65" s="186">
        <f>'Cons Bankwise'!U66</f>
        <v>13515</v>
      </c>
      <c r="V65" s="186">
        <f>'Cons Bankwise'!V66</f>
        <v>13468.93</v>
      </c>
      <c r="W65" s="186">
        <f>'Cons Bankwise'!W66</f>
        <v>1312138</v>
      </c>
      <c r="X65" s="186">
        <f>'Cons Bankwise'!X66</f>
        <v>1785778.9499999997</v>
      </c>
      <c r="Y65" s="186">
        <f>'Cons Bankwise'!Y66</f>
        <v>1187</v>
      </c>
      <c r="Z65" s="186">
        <f>'Cons Bankwise'!Z66</f>
        <v>1800.7100000000003</v>
      </c>
      <c r="AA65" s="186">
        <f>'Cons Bankwise'!AA66</f>
        <v>13374</v>
      </c>
      <c r="AB65" s="186">
        <f>'Cons Bankwise'!AB66</f>
        <v>19057.12</v>
      </c>
      <c r="AC65" s="186">
        <f>'Cons Bankwise'!AC66</f>
        <v>4212864.33</v>
      </c>
      <c r="AD65" s="7">
        <f t="shared" si="16"/>
        <v>78.914756777046392</v>
      </c>
      <c r="AE65" s="7">
        <f t="shared" si="17"/>
        <v>1806636.7799999998</v>
      </c>
      <c r="AF65" s="7">
        <f t="shared" si="18"/>
        <v>83.701226617754671</v>
      </c>
      <c r="AG65" s="186">
        <f>'Cons Bankwise'!AG66</f>
        <v>7750381</v>
      </c>
      <c r="AH65" s="186">
        <f>'Cons Bankwise'!AH66</f>
        <v>7496935.2999999998</v>
      </c>
      <c r="AI65" s="186">
        <f>'Cons Bankwise'!AI66</f>
        <v>5658539</v>
      </c>
      <c r="AJ65" s="186">
        <f>'Cons Bankwise'!AJ66</f>
        <v>6019501.1099999994</v>
      </c>
      <c r="AK65" s="234">
        <f t="shared" si="21"/>
        <v>80.292824589269159</v>
      </c>
    </row>
    <row r="66" spans="3:37">
      <c r="C66" s="19">
        <f>C65-C63</f>
        <v>0</v>
      </c>
      <c r="D66" s="19">
        <f t="shared" ref="D66:AK66" si="30">D65-D63</f>
        <v>0</v>
      </c>
      <c r="E66" s="19">
        <f t="shared" ref="E66:I66" si="31">E65-E63</f>
        <v>0</v>
      </c>
      <c r="F66" s="19">
        <f t="shared" si="31"/>
        <v>0</v>
      </c>
      <c r="G66" s="19">
        <f t="shared" si="31"/>
        <v>0</v>
      </c>
      <c r="H66" s="19">
        <f t="shared" si="31"/>
        <v>0</v>
      </c>
      <c r="I66" s="19">
        <f t="shared" si="31"/>
        <v>0</v>
      </c>
      <c r="J66" s="19">
        <f t="shared" si="30"/>
        <v>0</v>
      </c>
      <c r="K66" s="19">
        <f t="shared" si="30"/>
        <v>0</v>
      </c>
      <c r="L66" s="19">
        <f t="shared" ref="L66:P66" si="32">L65-L63</f>
        <v>0</v>
      </c>
      <c r="M66" s="19">
        <f t="shared" si="32"/>
        <v>0</v>
      </c>
      <c r="N66" s="19">
        <f t="shared" si="32"/>
        <v>0</v>
      </c>
      <c r="O66" s="19">
        <f t="shared" si="32"/>
        <v>0</v>
      </c>
      <c r="P66" s="19">
        <f t="shared" si="32"/>
        <v>0</v>
      </c>
      <c r="Q66" s="19">
        <f t="shared" si="30"/>
        <v>0</v>
      </c>
      <c r="R66" s="19">
        <f t="shared" si="30"/>
        <v>0</v>
      </c>
      <c r="S66" s="19">
        <f t="shared" ref="S66:V66" si="33">S65-S63</f>
        <v>0</v>
      </c>
      <c r="T66" s="19">
        <f t="shared" si="33"/>
        <v>0</v>
      </c>
      <c r="U66" s="19">
        <f t="shared" si="33"/>
        <v>0</v>
      </c>
      <c r="V66" s="19">
        <f t="shared" si="33"/>
        <v>0</v>
      </c>
      <c r="W66" s="19">
        <f t="shared" si="30"/>
        <v>0</v>
      </c>
      <c r="X66" s="19">
        <f t="shared" si="30"/>
        <v>0</v>
      </c>
      <c r="Y66" s="19">
        <f t="shared" ref="Y66:AB66" si="34">Y65-Y63</f>
        <v>0</v>
      </c>
      <c r="Z66" s="19">
        <f t="shared" si="34"/>
        <v>0</v>
      </c>
      <c r="AA66" s="19">
        <f t="shared" si="34"/>
        <v>0</v>
      </c>
      <c r="AB66" s="19">
        <f t="shared" si="34"/>
        <v>0</v>
      </c>
      <c r="AC66" s="19">
        <f t="shared" si="30"/>
        <v>0</v>
      </c>
      <c r="AD66" s="19"/>
      <c r="AE66" s="19">
        <f t="shared" si="30"/>
        <v>0</v>
      </c>
      <c r="AF66" s="19"/>
      <c r="AG66" s="19">
        <f t="shared" si="30"/>
        <v>0</v>
      </c>
      <c r="AH66" s="19">
        <f t="shared" si="30"/>
        <v>0</v>
      </c>
      <c r="AI66" s="19">
        <f t="shared" si="30"/>
        <v>0</v>
      </c>
      <c r="AJ66" s="19">
        <f t="shared" si="30"/>
        <v>0</v>
      </c>
      <c r="AK66" s="19">
        <f t="shared" si="30"/>
        <v>0</v>
      </c>
    </row>
    <row r="68" spans="3:37">
      <c r="D68" s="19"/>
      <c r="E68" s="19"/>
      <c r="F68" s="19"/>
      <c r="G68" s="19"/>
      <c r="H68" s="19"/>
      <c r="I68" s="19"/>
      <c r="J68" s="19"/>
      <c r="K68" s="19"/>
      <c r="L68" s="19"/>
      <c r="M68" s="19"/>
      <c r="N68" s="19"/>
      <c r="O68" s="19"/>
      <c r="P68" s="19"/>
      <c r="Q68" s="19"/>
      <c r="R68" s="19"/>
      <c r="S68" s="19"/>
      <c r="T68" s="19"/>
      <c r="U68" s="19"/>
      <c r="V68" s="19"/>
      <c r="W68" s="19"/>
      <c r="X68" s="19"/>
      <c r="Y68" s="19"/>
      <c r="Z68" s="19"/>
      <c r="AA68" s="19"/>
      <c r="AB68" s="19"/>
      <c r="AC68" s="19"/>
      <c r="AD68" s="19"/>
      <c r="AE68" s="19"/>
      <c r="AF68" s="19"/>
      <c r="AG68" s="136"/>
      <c r="AH68" s="136"/>
      <c r="AI68" s="19"/>
      <c r="AJ68" s="19"/>
      <c r="AK68" s="19"/>
    </row>
  </sheetData>
  <mergeCells count="33">
    <mergeCell ref="AG15:AH16"/>
    <mergeCell ref="AI15:AJ16"/>
    <mergeCell ref="AK15:AK17"/>
    <mergeCell ref="AC14:AF14"/>
    <mergeCell ref="AC15:AD16"/>
    <mergeCell ref="AE15:AF16"/>
    <mergeCell ref="G16:H16"/>
    <mergeCell ref="J15:P15"/>
    <mergeCell ref="J16:K16"/>
    <mergeCell ref="L16:M16"/>
    <mergeCell ref="N16:O16"/>
    <mergeCell ref="C15:I15"/>
    <mergeCell ref="A56:AK56"/>
    <mergeCell ref="AG14:AK14"/>
    <mergeCell ref="A14:A16"/>
    <mergeCell ref="B14:B16"/>
    <mergeCell ref="C14:P14"/>
    <mergeCell ref="Q15:V15"/>
    <mergeCell ref="W15:AB15"/>
    <mergeCell ref="Q14:AB14"/>
    <mergeCell ref="Q16:R16"/>
    <mergeCell ref="S16:T16"/>
    <mergeCell ref="U16:V16"/>
    <mergeCell ref="W16:X16"/>
    <mergeCell ref="Y16:Z16"/>
    <mergeCell ref="AA16:AB16"/>
    <mergeCell ref="C16:D16"/>
    <mergeCell ref="E16:F16"/>
    <mergeCell ref="A8:AK8"/>
    <mergeCell ref="A10:AK10"/>
    <mergeCell ref="A11:AK11"/>
    <mergeCell ref="A12:AK12"/>
    <mergeCell ref="AG13:AK13"/>
  </mergeCells>
  <pageMargins left="0.70866141732283472" right="0.70866141732283472" top="0.74803149606299213" bottom="0.74803149606299213" header="0.31496062992125984" footer="0.31496062992125984"/>
  <pageSetup paperSize="9" scale="61" orientation="portrait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>
    <tabColor theme="0"/>
  </sheetPr>
  <dimension ref="A1:AL70"/>
  <sheetViews>
    <sheetView zoomScale="85" zoomScaleNormal="85" workbookViewId="0">
      <pane xSplit="2" ySplit="8" topLeftCell="C48" activePane="bottomRight" state="frozen"/>
      <selection activeCell="AC5" sqref="AC5:AF5"/>
      <selection pane="topRight" activeCell="AC5" sqref="AC5:AF5"/>
      <selection pane="bottomLeft" activeCell="AC5" sqref="AC5:AF5"/>
      <selection pane="bottomRight" activeCell="I58" sqref="I58"/>
    </sheetView>
  </sheetViews>
  <sheetFormatPr defaultRowHeight="12.75"/>
  <cols>
    <col min="1" max="1" width="5.7109375" style="27" customWidth="1"/>
    <col min="2" max="2" width="16.28515625" style="27" customWidth="1"/>
    <col min="3" max="37" width="7.7109375" style="27" customWidth="1"/>
    <col min="38" max="38" width="9.140625" style="27" customWidth="1"/>
    <col min="39" max="16384" width="9.140625" style="27"/>
  </cols>
  <sheetData>
    <row r="1" spans="1:37" ht="20.25">
      <c r="A1" s="344" t="s">
        <v>257</v>
      </c>
      <c r="B1" s="344"/>
      <c r="C1" s="344"/>
      <c r="D1" s="344"/>
      <c r="E1" s="344"/>
      <c r="F1" s="344"/>
      <c r="G1" s="344"/>
      <c r="H1" s="344"/>
      <c r="I1" s="344"/>
      <c r="J1" s="344"/>
      <c r="K1" s="344"/>
      <c r="L1" s="344"/>
      <c r="M1" s="344"/>
      <c r="N1" s="344"/>
      <c r="O1" s="344"/>
      <c r="P1" s="344"/>
      <c r="Q1" s="344"/>
      <c r="R1" s="344"/>
      <c r="S1" s="344"/>
      <c r="T1" s="344"/>
      <c r="U1" s="344"/>
      <c r="V1" s="344"/>
      <c r="W1" s="344"/>
      <c r="X1" s="344"/>
      <c r="Y1" s="344"/>
      <c r="Z1" s="344"/>
      <c r="AA1" s="344"/>
      <c r="AB1" s="344"/>
      <c r="AC1" s="344"/>
      <c r="AD1" s="344"/>
      <c r="AE1" s="344"/>
      <c r="AF1" s="344"/>
      <c r="AG1" s="344"/>
      <c r="AH1" s="344"/>
      <c r="AI1" s="344"/>
      <c r="AJ1" s="344"/>
      <c r="AK1" s="344"/>
    </row>
    <row r="2" spans="1:37">
      <c r="A2" s="345"/>
      <c r="B2" s="345"/>
      <c r="C2" s="345"/>
      <c r="D2" s="345"/>
      <c r="E2" s="345"/>
      <c r="F2" s="345"/>
      <c r="G2" s="345"/>
      <c r="H2" s="345"/>
      <c r="I2" s="345"/>
      <c r="J2" s="345"/>
      <c r="K2" s="345"/>
      <c r="L2" s="345"/>
      <c r="M2" s="345"/>
      <c r="N2" s="345"/>
      <c r="O2" s="345"/>
      <c r="P2" s="345"/>
      <c r="Q2" s="345"/>
      <c r="R2" s="345"/>
      <c r="S2" s="345"/>
      <c r="T2" s="345"/>
      <c r="U2" s="345"/>
      <c r="V2" s="345"/>
      <c r="W2" s="345"/>
      <c r="X2" s="345"/>
      <c r="Y2" s="345"/>
      <c r="Z2" s="345"/>
      <c r="AA2" s="345"/>
      <c r="AB2" s="345"/>
      <c r="AC2" s="345"/>
      <c r="AD2" s="345"/>
      <c r="AE2" s="345"/>
      <c r="AF2" s="345"/>
      <c r="AG2" s="345"/>
      <c r="AH2" s="345"/>
      <c r="AI2" s="345"/>
      <c r="AJ2" s="345"/>
      <c r="AK2" s="345"/>
    </row>
    <row r="3" spans="1:37" ht="15.75">
      <c r="A3" s="346" t="str">
        <f>Sheet1!B2</f>
        <v>Disbursements under  KCC Loans  ( 2023 - 24 ) -  Position as of 31.03.2024</v>
      </c>
      <c r="B3" s="346"/>
      <c r="C3" s="346"/>
      <c r="D3" s="346"/>
      <c r="E3" s="346"/>
      <c r="F3" s="346"/>
      <c r="G3" s="346"/>
      <c r="H3" s="346"/>
      <c r="I3" s="346"/>
      <c r="J3" s="346"/>
      <c r="K3" s="346"/>
      <c r="L3" s="346"/>
      <c r="M3" s="346"/>
      <c r="N3" s="346"/>
      <c r="O3" s="346"/>
      <c r="P3" s="346"/>
      <c r="Q3" s="346"/>
      <c r="R3" s="346"/>
      <c r="S3" s="346"/>
      <c r="T3" s="346"/>
      <c r="U3" s="346"/>
      <c r="V3" s="346"/>
      <c r="W3" s="346"/>
      <c r="X3" s="346"/>
      <c r="Y3" s="346"/>
      <c r="Z3" s="346"/>
      <c r="AA3" s="346"/>
      <c r="AB3" s="346"/>
      <c r="AC3" s="346"/>
      <c r="AD3" s="346"/>
      <c r="AE3" s="346"/>
      <c r="AF3" s="346"/>
      <c r="AG3" s="346"/>
      <c r="AH3" s="346"/>
      <c r="AI3" s="346"/>
      <c r="AJ3" s="346"/>
      <c r="AK3" s="346"/>
    </row>
    <row r="4" spans="1:37">
      <c r="A4" s="3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47" t="s">
        <v>63</v>
      </c>
      <c r="AH4" s="347"/>
      <c r="AI4" s="347"/>
      <c r="AJ4" s="347"/>
      <c r="AK4" s="347"/>
    </row>
    <row r="5" spans="1:37" ht="27.75" customHeight="1">
      <c r="A5" s="350" t="s">
        <v>7</v>
      </c>
      <c r="B5" s="350" t="s">
        <v>64</v>
      </c>
      <c r="C5" s="391" t="s">
        <v>244</v>
      </c>
      <c r="D5" s="392"/>
      <c r="E5" s="392"/>
      <c r="F5" s="392"/>
      <c r="G5" s="392"/>
      <c r="H5" s="392"/>
      <c r="I5" s="392"/>
      <c r="J5" s="392"/>
      <c r="K5" s="392"/>
      <c r="L5" s="392"/>
      <c r="M5" s="392"/>
      <c r="N5" s="392"/>
      <c r="O5" s="393"/>
      <c r="P5" s="193"/>
      <c r="Q5" s="391" t="s">
        <v>245</v>
      </c>
      <c r="R5" s="392"/>
      <c r="S5" s="392"/>
      <c r="T5" s="392"/>
      <c r="U5" s="392"/>
      <c r="V5" s="392"/>
      <c r="W5" s="392"/>
      <c r="X5" s="392"/>
      <c r="Y5" s="392"/>
      <c r="Z5" s="392"/>
      <c r="AA5" s="392"/>
      <c r="AB5" s="393"/>
      <c r="AC5" s="353" t="s">
        <v>9</v>
      </c>
      <c r="AD5" s="354"/>
      <c r="AE5" s="354"/>
      <c r="AF5" s="355"/>
      <c r="AG5" s="350" t="s">
        <v>10</v>
      </c>
      <c r="AH5" s="350"/>
      <c r="AI5" s="350"/>
      <c r="AJ5" s="350"/>
      <c r="AK5" s="350"/>
    </row>
    <row r="6" spans="1:37">
      <c r="A6" s="351"/>
      <c r="B6" s="389"/>
      <c r="C6" s="375" t="s">
        <v>11</v>
      </c>
      <c r="D6" s="376"/>
      <c r="E6" s="376"/>
      <c r="F6" s="376"/>
      <c r="G6" s="376"/>
      <c r="H6" s="376"/>
      <c r="I6" s="377"/>
      <c r="J6" s="371" t="s">
        <v>12</v>
      </c>
      <c r="K6" s="372"/>
      <c r="L6" s="372"/>
      <c r="M6" s="372"/>
      <c r="N6" s="372"/>
      <c r="O6" s="372"/>
      <c r="P6" s="373"/>
      <c r="Q6" s="375" t="s">
        <v>11</v>
      </c>
      <c r="R6" s="376"/>
      <c r="S6" s="376"/>
      <c r="T6" s="376"/>
      <c r="U6" s="376"/>
      <c r="V6" s="377"/>
      <c r="W6" s="394" t="s">
        <v>12</v>
      </c>
      <c r="X6" s="395"/>
      <c r="Y6" s="395"/>
      <c r="Z6" s="395"/>
      <c r="AA6" s="395"/>
      <c r="AB6" s="396"/>
      <c r="AC6" s="385" t="s">
        <v>11</v>
      </c>
      <c r="AD6" s="386"/>
      <c r="AE6" s="388" t="s">
        <v>12</v>
      </c>
      <c r="AF6" s="386"/>
      <c r="AG6" s="388" t="s">
        <v>13</v>
      </c>
      <c r="AH6" s="386"/>
      <c r="AI6" s="388" t="s">
        <v>14</v>
      </c>
      <c r="AJ6" s="386"/>
      <c r="AK6" s="398" t="s">
        <v>15</v>
      </c>
    </row>
    <row r="7" spans="1:37" ht="12.75" customHeight="1">
      <c r="A7" s="351"/>
      <c r="B7" s="389"/>
      <c r="C7" s="367" t="s">
        <v>16</v>
      </c>
      <c r="D7" s="368"/>
      <c r="E7" s="369" t="s">
        <v>17</v>
      </c>
      <c r="F7" s="368"/>
      <c r="G7" s="369" t="s">
        <v>18</v>
      </c>
      <c r="H7" s="370"/>
      <c r="I7" s="249" t="s">
        <v>10</v>
      </c>
      <c r="J7" s="362" t="s">
        <v>19</v>
      </c>
      <c r="K7" s="363"/>
      <c r="L7" s="364" t="s">
        <v>17</v>
      </c>
      <c r="M7" s="363"/>
      <c r="N7" s="364" t="s">
        <v>18</v>
      </c>
      <c r="O7" s="374"/>
      <c r="P7" s="258" t="s">
        <v>10</v>
      </c>
      <c r="Q7" s="367" t="s">
        <v>19</v>
      </c>
      <c r="R7" s="368"/>
      <c r="S7" s="369" t="s">
        <v>17</v>
      </c>
      <c r="T7" s="368"/>
      <c r="U7" s="369" t="s">
        <v>18</v>
      </c>
      <c r="V7" s="370"/>
      <c r="W7" s="362" t="s">
        <v>16</v>
      </c>
      <c r="X7" s="363"/>
      <c r="Y7" s="364" t="s">
        <v>17</v>
      </c>
      <c r="Z7" s="363"/>
      <c r="AA7" s="364" t="s">
        <v>18</v>
      </c>
      <c r="AB7" s="374"/>
      <c r="AC7" s="387"/>
      <c r="AD7" s="381"/>
      <c r="AE7" s="380"/>
      <c r="AF7" s="381"/>
      <c r="AG7" s="380"/>
      <c r="AH7" s="381"/>
      <c r="AI7" s="380"/>
      <c r="AJ7" s="381"/>
      <c r="AK7" s="399"/>
    </row>
    <row r="8" spans="1:37">
      <c r="A8" s="352"/>
      <c r="B8" s="390"/>
      <c r="C8" s="217" t="s">
        <v>20</v>
      </c>
      <c r="D8" s="119" t="s">
        <v>21</v>
      </c>
      <c r="E8" s="119" t="s">
        <v>20</v>
      </c>
      <c r="F8" s="119" t="s">
        <v>21</v>
      </c>
      <c r="G8" s="119" t="s">
        <v>20</v>
      </c>
      <c r="H8" s="218" t="s">
        <v>21</v>
      </c>
      <c r="I8" s="218" t="s">
        <v>21</v>
      </c>
      <c r="J8" s="237" t="s">
        <v>20</v>
      </c>
      <c r="K8" s="204" t="s">
        <v>21</v>
      </c>
      <c r="L8" s="204" t="s">
        <v>20</v>
      </c>
      <c r="M8" s="204" t="s">
        <v>21</v>
      </c>
      <c r="N8" s="204" t="s">
        <v>20</v>
      </c>
      <c r="O8" s="238" t="s">
        <v>21</v>
      </c>
      <c r="P8" s="258" t="s">
        <v>21</v>
      </c>
      <c r="Q8" s="217" t="s">
        <v>20</v>
      </c>
      <c r="R8" s="119" t="s">
        <v>21</v>
      </c>
      <c r="S8" s="119" t="s">
        <v>20</v>
      </c>
      <c r="T8" s="119" t="s">
        <v>21</v>
      </c>
      <c r="U8" s="119" t="s">
        <v>20</v>
      </c>
      <c r="V8" s="218" t="s">
        <v>21</v>
      </c>
      <c r="W8" s="247" t="s">
        <v>20</v>
      </c>
      <c r="X8" s="205" t="s">
        <v>21</v>
      </c>
      <c r="Y8" s="205" t="s">
        <v>20</v>
      </c>
      <c r="Z8" s="205" t="s">
        <v>21</v>
      </c>
      <c r="AA8" s="205" t="s">
        <v>20</v>
      </c>
      <c r="AB8" s="248" t="s">
        <v>21</v>
      </c>
      <c r="AC8" s="217" t="s">
        <v>21</v>
      </c>
      <c r="AD8" s="119" t="s">
        <v>15</v>
      </c>
      <c r="AE8" s="217" t="s">
        <v>21</v>
      </c>
      <c r="AF8" s="119" t="s">
        <v>15</v>
      </c>
      <c r="AG8" s="119" t="s">
        <v>20</v>
      </c>
      <c r="AH8" s="119" t="s">
        <v>21</v>
      </c>
      <c r="AI8" s="119" t="s">
        <v>20</v>
      </c>
      <c r="AJ8" s="119" t="s">
        <v>21</v>
      </c>
      <c r="AK8" s="400"/>
    </row>
    <row r="9" spans="1:37">
      <c r="A9" s="5">
        <v>1</v>
      </c>
      <c r="B9" s="289" t="s">
        <v>65</v>
      </c>
      <c r="C9" s="219">
        <v>269</v>
      </c>
      <c r="D9" s="219">
        <v>244</v>
      </c>
      <c r="E9" s="115">
        <v>11</v>
      </c>
      <c r="F9" s="115">
        <v>4</v>
      </c>
      <c r="G9" s="115">
        <v>19</v>
      </c>
      <c r="H9" s="220">
        <v>8</v>
      </c>
      <c r="I9" s="250">
        <f>D9+F9+H9</f>
        <v>256</v>
      </c>
      <c r="J9" s="219">
        <v>39</v>
      </c>
      <c r="K9" s="115">
        <v>33</v>
      </c>
      <c r="L9" s="115">
        <v>8</v>
      </c>
      <c r="M9" s="115">
        <v>2</v>
      </c>
      <c r="N9" s="115">
        <v>15</v>
      </c>
      <c r="O9" s="220">
        <v>4</v>
      </c>
      <c r="P9" s="250">
        <f>K9+M9+O9</f>
        <v>39</v>
      </c>
      <c r="Q9" s="239">
        <v>83</v>
      </c>
      <c r="R9" s="52">
        <v>121.34</v>
      </c>
      <c r="S9" s="52">
        <v>0</v>
      </c>
      <c r="T9" s="52">
        <v>0</v>
      </c>
      <c r="U9" s="52">
        <v>0</v>
      </c>
      <c r="V9" s="240">
        <v>0</v>
      </c>
      <c r="W9" s="245">
        <v>137</v>
      </c>
      <c r="X9" s="26">
        <v>239</v>
      </c>
      <c r="Y9" s="26">
        <v>0</v>
      </c>
      <c r="Z9" s="26">
        <v>0</v>
      </c>
      <c r="AA9" s="26">
        <v>0</v>
      </c>
      <c r="AB9" s="246">
        <v>0</v>
      </c>
      <c r="AC9" s="233">
        <f>R9+T9+V9</f>
        <v>121.34</v>
      </c>
      <c r="AD9" s="7">
        <f>(R9+T9+V9)/(D9+F9+H9)*100</f>
        <v>47.3984375</v>
      </c>
      <c r="AE9" s="7">
        <f>X9+Z9+AB9</f>
        <v>239</v>
      </c>
      <c r="AF9" s="7">
        <f>(X9+Z9+AB9)/(K9+M9+O9)*100</f>
        <v>612.82051282051282</v>
      </c>
      <c r="AG9" s="7">
        <f>C9+E9+G9+J9+L9+N9</f>
        <v>361</v>
      </c>
      <c r="AH9" s="7">
        <f>D9+F9+H9+K9+M9+O9</f>
        <v>295</v>
      </c>
      <c r="AI9" s="7">
        <f>Q9+S9+U9+W9+Y9+AA9</f>
        <v>220</v>
      </c>
      <c r="AJ9" s="7">
        <f>R9+T9+V9+X9+Z9+AB9</f>
        <v>360.34000000000003</v>
      </c>
      <c r="AK9" s="234">
        <f>AJ9/AH9*100</f>
        <v>122.14915254237289</v>
      </c>
    </row>
    <row r="10" spans="1:37">
      <c r="A10" s="5">
        <v>2</v>
      </c>
      <c r="B10" s="289" t="s">
        <v>66</v>
      </c>
      <c r="C10" s="219">
        <v>3358</v>
      </c>
      <c r="D10" s="219">
        <v>2929</v>
      </c>
      <c r="E10" s="115">
        <v>133</v>
      </c>
      <c r="F10" s="115">
        <v>47</v>
      </c>
      <c r="G10" s="115">
        <v>243</v>
      </c>
      <c r="H10" s="220">
        <v>94</v>
      </c>
      <c r="I10" s="250">
        <f t="shared" ref="I10:I57" si="0">D10+F10+H10</f>
        <v>3070</v>
      </c>
      <c r="J10" s="219">
        <v>490</v>
      </c>
      <c r="K10" s="115">
        <v>397</v>
      </c>
      <c r="L10" s="115">
        <v>87</v>
      </c>
      <c r="M10" s="115">
        <v>28</v>
      </c>
      <c r="N10" s="115">
        <v>173</v>
      </c>
      <c r="O10" s="220">
        <v>47</v>
      </c>
      <c r="P10" s="250">
        <f t="shared" ref="P10:P57" si="1">K10+M10+O10</f>
        <v>472</v>
      </c>
      <c r="Q10" s="239">
        <v>4316</v>
      </c>
      <c r="R10" s="52">
        <v>2645.94</v>
      </c>
      <c r="S10" s="52">
        <v>2</v>
      </c>
      <c r="T10" s="52">
        <v>4.75</v>
      </c>
      <c r="U10" s="52">
        <v>4</v>
      </c>
      <c r="V10" s="240">
        <v>8.74</v>
      </c>
      <c r="W10" s="245">
        <v>182</v>
      </c>
      <c r="X10" s="26">
        <v>83.17</v>
      </c>
      <c r="Y10" s="26">
        <v>2</v>
      </c>
      <c r="Z10" s="26">
        <v>0.77</v>
      </c>
      <c r="AA10" s="26">
        <v>34</v>
      </c>
      <c r="AB10" s="246">
        <v>6.32</v>
      </c>
      <c r="AC10" s="233">
        <f t="shared" ref="AC10:AC57" si="2">R10+T10+V10</f>
        <v>2659.43</v>
      </c>
      <c r="AD10" s="7">
        <f t="shared" ref="AD10:AD61" si="3">(R10+T10+V10)/(D10+F10+H10)*100</f>
        <v>86.626384364820836</v>
      </c>
      <c r="AE10" s="7">
        <f t="shared" ref="AE10:AE59" si="4">X10+Z10+AB10</f>
        <v>90.259999999999991</v>
      </c>
      <c r="AF10" s="7">
        <f t="shared" ref="AF10:AF61" si="5">(X10+Z10+AB10)/(K10+M10+O10)*100</f>
        <v>19.122881355932201</v>
      </c>
      <c r="AG10" s="7">
        <f t="shared" ref="AG10:AH61" si="6">C10+E10+G10+J10+L10+N10</f>
        <v>4484</v>
      </c>
      <c r="AH10" s="7">
        <f t="shared" si="6"/>
        <v>3542</v>
      </c>
      <c r="AI10" s="7">
        <f t="shared" ref="AI10:AJ61" si="7">Q10+S10+U10+W10+Y10+AA10</f>
        <v>4540</v>
      </c>
      <c r="AJ10" s="7">
        <f t="shared" si="7"/>
        <v>2749.69</v>
      </c>
      <c r="AK10" s="234">
        <f t="shared" ref="AK10:AK61" si="8">AJ10/AH10*100</f>
        <v>77.630999435347263</v>
      </c>
    </row>
    <row r="11" spans="1:37">
      <c r="A11" s="5">
        <v>3</v>
      </c>
      <c r="B11" s="289" t="s">
        <v>67</v>
      </c>
      <c r="C11" s="219">
        <v>3088</v>
      </c>
      <c r="D11" s="219">
        <v>2685</v>
      </c>
      <c r="E11" s="115">
        <v>122</v>
      </c>
      <c r="F11" s="115">
        <v>43</v>
      </c>
      <c r="G11" s="115">
        <v>229</v>
      </c>
      <c r="H11" s="220">
        <v>87</v>
      </c>
      <c r="I11" s="250">
        <f t="shared" si="0"/>
        <v>2815</v>
      </c>
      <c r="J11" s="219">
        <v>450</v>
      </c>
      <c r="K11" s="115">
        <v>364</v>
      </c>
      <c r="L11" s="115">
        <v>77</v>
      </c>
      <c r="M11" s="115">
        <v>26</v>
      </c>
      <c r="N11" s="115">
        <v>157</v>
      </c>
      <c r="O11" s="220">
        <v>43</v>
      </c>
      <c r="P11" s="250">
        <f t="shared" si="1"/>
        <v>433</v>
      </c>
      <c r="Q11" s="239">
        <v>2636</v>
      </c>
      <c r="R11" s="52">
        <v>1948.87</v>
      </c>
      <c r="S11" s="52">
        <v>0</v>
      </c>
      <c r="T11" s="52">
        <v>0</v>
      </c>
      <c r="U11" s="52">
        <v>0</v>
      </c>
      <c r="V11" s="240">
        <v>0</v>
      </c>
      <c r="W11" s="245">
        <v>816</v>
      </c>
      <c r="X11" s="26">
        <v>663.4</v>
      </c>
      <c r="Y11" s="26">
        <v>0</v>
      </c>
      <c r="Z11" s="26">
        <v>0</v>
      </c>
      <c r="AA11" s="26">
        <v>1</v>
      </c>
      <c r="AB11" s="246">
        <v>0.5</v>
      </c>
      <c r="AC11" s="233">
        <f t="shared" si="2"/>
        <v>1948.87</v>
      </c>
      <c r="AD11" s="7">
        <f t="shared" si="3"/>
        <v>69.23161634103019</v>
      </c>
      <c r="AE11" s="7">
        <f t="shared" si="4"/>
        <v>663.9</v>
      </c>
      <c r="AF11" s="7">
        <f t="shared" si="5"/>
        <v>153.32563510392609</v>
      </c>
      <c r="AG11" s="7">
        <f t="shared" si="6"/>
        <v>4123</v>
      </c>
      <c r="AH11" s="7">
        <f t="shared" si="6"/>
        <v>3248</v>
      </c>
      <c r="AI11" s="7">
        <f t="shared" si="7"/>
        <v>3453</v>
      </c>
      <c r="AJ11" s="7">
        <f t="shared" si="7"/>
        <v>2612.77</v>
      </c>
      <c r="AK11" s="234">
        <f t="shared" si="8"/>
        <v>80.442426108374391</v>
      </c>
    </row>
    <row r="12" spans="1:37">
      <c r="A12" s="5">
        <v>4</v>
      </c>
      <c r="B12" s="289" t="s">
        <v>68</v>
      </c>
      <c r="C12" s="219">
        <v>268</v>
      </c>
      <c r="D12" s="219">
        <v>244</v>
      </c>
      <c r="E12" s="115">
        <v>13</v>
      </c>
      <c r="F12" s="115">
        <v>4</v>
      </c>
      <c r="G12" s="115">
        <v>20</v>
      </c>
      <c r="H12" s="220">
        <v>8</v>
      </c>
      <c r="I12" s="250">
        <f t="shared" si="0"/>
        <v>256</v>
      </c>
      <c r="J12" s="219">
        <v>40</v>
      </c>
      <c r="K12" s="115">
        <v>33</v>
      </c>
      <c r="L12" s="115">
        <v>7</v>
      </c>
      <c r="M12" s="115">
        <v>2</v>
      </c>
      <c r="N12" s="115">
        <v>16</v>
      </c>
      <c r="O12" s="220">
        <v>4</v>
      </c>
      <c r="P12" s="250">
        <f t="shared" si="1"/>
        <v>39</v>
      </c>
      <c r="Q12" s="239">
        <v>124</v>
      </c>
      <c r="R12" s="52">
        <v>82.12</v>
      </c>
      <c r="S12" s="52">
        <v>0</v>
      </c>
      <c r="T12" s="52">
        <v>0</v>
      </c>
      <c r="U12" s="52">
        <v>0</v>
      </c>
      <c r="V12" s="240">
        <v>0</v>
      </c>
      <c r="W12" s="245">
        <v>11</v>
      </c>
      <c r="X12" s="26">
        <v>6.02</v>
      </c>
      <c r="Y12" s="26">
        <v>0</v>
      </c>
      <c r="Z12" s="26">
        <v>0</v>
      </c>
      <c r="AA12" s="26">
        <v>0</v>
      </c>
      <c r="AB12" s="246">
        <v>0</v>
      </c>
      <c r="AC12" s="233">
        <f t="shared" si="2"/>
        <v>82.12</v>
      </c>
      <c r="AD12" s="7">
        <f t="shared" si="3"/>
        <v>32.078125</v>
      </c>
      <c r="AE12" s="7">
        <f t="shared" si="4"/>
        <v>6.02</v>
      </c>
      <c r="AF12" s="7">
        <f t="shared" si="5"/>
        <v>15.435897435897436</v>
      </c>
      <c r="AG12" s="7">
        <f t="shared" si="6"/>
        <v>364</v>
      </c>
      <c r="AH12" s="7">
        <f t="shared" si="6"/>
        <v>295</v>
      </c>
      <c r="AI12" s="7">
        <f t="shared" si="7"/>
        <v>135</v>
      </c>
      <c r="AJ12" s="7">
        <f t="shared" si="7"/>
        <v>88.14</v>
      </c>
      <c r="AK12" s="234">
        <f t="shared" si="8"/>
        <v>29.877966101694913</v>
      </c>
    </row>
    <row r="13" spans="1:37">
      <c r="A13" s="5">
        <v>5</v>
      </c>
      <c r="B13" s="289" t="s">
        <v>69</v>
      </c>
      <c r="C13" s="219">
        <v>268</v>
      </c>
      <c r="D13" s="219">
        <v>244</v>
      </c>
      <c r="E13" s="115">
        <v>13</v>
      </c>
      <c r="F13" s="115">
        <v>4</v>
      </c>
      <c r="G13" s="115">
        <v>20</v>
      </c>
      <c r="H13" s="220">
        <v>8</v>
      </c>
      <c r="I13" s="250">
        <f t="shared" si="0"/>
        <v>256</v>
      </c>
      <c r="J13" s="219">
        <v>40</v>
      </c>
      <c r="K13" s="115">
        <v>33</v>
      </c>
      <c r="L13" s="115">
        <v>7</v>
      </c>
      <c r="M13" s="115">
        <v>2</v>
      </c>
      <c r="N13" s="115">
        <v>16</v>
      </c>
      <c r="O13" s="220">
        <v>4</v>
      </c>
      <c r="P13" s="250">
        <f t="shared" si="1"/>
        <v>39</v>
      </c>
      <c r="Q13" s="239">
        <v>154</v>
      </c>
      <c r="R13" s="52">
        <v>111.1</v>
      </c>
      <c r="S13" s="52">
        <v>3</v>
      </c>
      <c r="T13" s="52">
        <v>1.05</v>
      </c>
      <c r="U13" s="52">
        <v>1</v>
      </c>
      <c r="V13" s="240">
        <v>1.38</v>
      </c>
      <c r="W13" s="243">
        <v>66</v>
      </c>
      <c r="X13" s="55">
        <v>40.299999999999997</v>
      </c>
      <c r="Y13" s="55">
        <v>0</v>
      </c>
      <c r="Z13" s="55">
        <v>0</v>
      </c>
      <c r="AA13" s="55">
        <v>1</v>
      </c>
      <c r="AB13" s="244">
        <v>1.59</v>
      </c>
      <c r="AC13" s="233">
        <f t="shared" si="2"/>
        <v>113.52999999999999</v>
      </c>
      <c r="AD13" s="7">
        <f t="shared" si="3"/>
        <v>44.347656249999993</v>
      </c>
      <c r="AE13" s="7">
        <f t="shared" si="4"/>
        <v>41.89</v>
      </c>
      <c r="AF13" s="7">
        <f t="shared" si="5"/>
        <v>107.41025641025641</v>
      </c>
      <c r="AG13" s="7">
        <f t="shared" si="6"/>
        <v>364</v>
      </c>
      <c r="AH13" s="7">
        <f t="shared" si="6"/>
        <v>295</v>
      </c>
      <c r="AI13" s="7">
        <f t="shared" si="7"/>
        <v>225</v>
      </c>
      <c r="AJ13" s="7">
        <f t="shared" si="7"/>
        <v>155.41999999999999</v>
      </c>
      <c r="AK13" s="234">
        <f t="shared" si="8"/>
        <v>52.684745762711863</v>
      </c>
    </row>
    <row r="14" spans="1:37">
      <c r="A14" s="5">
        <v>6</v>
      </c>
      <c r="B14" s="289" t="s">
        <v>70</v>
      </c>
      <c r="C14" s="219">
        <v>0</v>
      </c>
      <c r="D14" s="219">
        <v>0</v>
      </c>
      <c r="E14" s="115">
        <v>0</v>
      </c>
      <c r="F14" s="115">
        <v>0</v>
      </c>
      <c r="G14" s="115">
        <v>0</v>
      </c>
      <c r="H14" s="220">
        <v>0</v>
      </c>
      <c r="I14" s="250">
        <f t="shared" si="0"/>
        <v>0</v>
      </c>
      <c r="J14" s="219">
        <v>0</v>
      </c>
      <c r="K14" s="115">
        <v>0</v>
      </c>
      <c r="L14" s="115">
        <v>0</v>
      </c>
      <c r="M14" s="115">
        <v>0</v>
      </c>
      <c r="N14" s="115">
        <v>0</v>
      </c>
      <c r="O14" s="220">
        <v>0</v>
      </c>
      <c r="P14" s="250">
        <f t="shared" si="1"/>
        <v>0</v>
      </c>
      <c r="Q14" s="239">
        <v>0</v>
      </c>
      <c r="R14" s="52">
        <v>0</v>
      </c>
      <c r="S14" s="52">
        <v>0</v>
      </c>
      <c r="T14" s="52">
        <v>0</v>
      </c>
      <c r="U14" s="52">
        <v>0</v>
      </c>
      <c r="V14" s="240">
        <v>0</v>
      </c>
      <c r="W14" s="245">
        <v>0</v>
      </c>
      <c r="X14" s="26">
        <v>0</v>
      </c>
      <c r="Y14" s="26">
        <v>0</v>
      </c>
      <c r="Z14" s="26">
        <v>0</v>
      </c>
      <c r="AA14" s="26">
        <v>0</v>
      </c>
      <c r="AB14" s="246">
        <v>0</v>
      </c>
      <c r="AC14" s="233">
        <f t="shared" si="2"/>
        <v>0</v>
      </c>
      <c r="AD14" s="7" t="e">
        <f t="shared" si="3"/>
        <v>#DIV/0!</v>
      </c>
      <c r="AE14" s="7">
        <f t="shared" si="4"/>
        <v>0</v>
      </c>
      <c r="AF14" s="7" t="e">
        <f t="shared" si="5"/>
        <v>#DIV/0!</v>
      </c>
      <c r="AG14" s="7">
        <f t="shared" si="6"/>
        <v>0</v>
      </c>
      <c r="AH14" s="7">
        <f t="shared" si="6"/>
        <v>0</v>
      </c>
      <c r="AI14" s="7">
        <f t="shared" si="7"/>
        <v>0</v>
      </c>
      <c r="AJ14" s="7">
        <f t="shared" si="7"/>
        <v>0</v>
      </c>
      <c r="AK14" s="234" t="e">
        <f t="shared" si="8"/>
        <v>#DIV/0!</v>
      </c>
    </row>
    <row r="15" spans="1:37">
      <c r="A15" s="5">
        <v>7</v>
      </c>
      <c r="B15" s="289" t="s">
        <v>71</v>
      </c>
      <c r="C15" s="219">
        <v>0</v>
      </c>
      <c r="D15" s="219">
        <v>0</v>
      </c>
      <c r="E15" s="115">
        <v>0</v>
      </c>
      <c r="F15" s="115">
        <v>0</v>
      </c>
      <c r="G15" s="115">
        <v>0</v>
      </c>
      <c r="H15" s="220">
        <v>0</v>
      </c>
      <c r="I15" s="250">
        <f t="shared" si="0"/>
        <v>0</v>
      </c>
      <c r="J15" s="219">
        <v>0</v>
      </c>
      <c r="K15" s="115">
        <v>0</v>
      </c>
      <c r="L15" s="115">
        <v>0</v>
      </c>
      <c r="M15" s="115">
        <v>0</v>
      </c>
      <c r="N15" s="115">
        <v>0</v>
      </c>
      <c r="O15" s="220">
        <v>0</v>
      </c>
      <c r="P15" s="250">
        <f t="shared" si="1"/>
        <v>0</v>
      </c>
      <c r="Q15" s="239">
        <v>0</v>
      </c>
      <c r="R15" s="52">
        <v>0</v>
      </c>
      <c r="S15" s="52">
        <v>0</v>
      </c>
      <c r="T15" s="52">
        <v>0</v>
      </c>
      <c r="U15" s="52">
        <v>0</v>
      </c>
      <c r="V15" s="240">
        <v>0</v>
      </c>
      <c r="W15" s="245">
        <v>0</v>
      </c>
      <c r="X15" s="26">
        <v>0</v>
      </c>
      <c r="Y15" s="26">
        <v>0</v>
      </c>
      <c r="Z15" s="26">
        <v>0</v>
      </c>
      <c r="AA15" s="26">
        <v>0</v>
      </c>
      <c r="AB15" s="246">
        <v>0</v>
      </c>
      <c r="AC15" s="233">
        <f t="shared" si="2"/>
        <v>0</v>
      </c>
      <c r="AD15" s="7" t="e">
        <f t="shared" si="3"/>
        <v>#DIV/0!</v>
      </c>
      <c r="AE15" s="7">
        <f t="shared" si="4"/>
        <v>0</v>
      </c>
      <c r="AF15" s="7" t="e">
        <f t="shared" si="5"/>
        <v>#DIV/0!</v>
      </c>
      <c r="AG15" s="7">
        <f t="shared" si="6"/>
        <v>0</v>
      </c>
      <c r="AH15" s="7">
        <f t="shared" si="6"/>
        <v>0</v>
      </c>
      <c r="AI15" s="7">
        <f t="shared" si="7"/>
        <v>0</v>
      </c>
      <c r="AJ15" s="7">
        <f t="shared" si="7"/>
        <v>0</v>
      </c>
      <c r="AK15" s="234" t="e">
        <f t="shared" si="8"/>
        <v>#DIV/0!</v>
      </c>
    </row>
    <row r="16" spans="1:37">
      <c r="A16" s="5">
        <v>8</v>
      </c>
      <c r="B16" s="289" t="s">
        <v>72</v>
      </c>
      <c r="C16" s="219">
        <v>0</v>
      </c>
      <c r="D16" s="219">
        <v>0</v>
      </c>
      <c r="E16" s="115">
        <v>0</v>
      </c>
      <c r="F16" s="115">
        <v>0</v>
      </c>
      <c r="G16" s="115">
        <v>0</v>
      </c>
      <c r="H16" s="220">
        <v>0</v>
      </c>
      <c r="I16" s="250">
        <f t="shared" si="0"/>
        <v>0</v>
      </c>
      <c r="J16" s="219">
        <v>0</v>
      </c>
      <c r="K16" s="115">
        <v>0</v>
      </c>
      <c r="L16" s="115">
        <v>0</v>
      </c>
      <c r="M16" s="115">
        <v>0</v>
      </c>
      <c r="N16" s="115">
        <v>0</v>
      </c>
      <c r="O16" s="220">
        <v>0</v>
      </c>
      <c r="P16" s="250">
        <f t="shared" si="1"/>
        <v>0</v>
      </c>
      <c r="Q16" s="239">
        <v>0</v>
      </c>
      <c r="R16" s="52">
        <v>0</v>
      </c>
      <c r="S16" s="52">
        <v>0</v>
      </c>
      <c r="T16" s="52">
        <v>0</v>
      </c>
      <c r="U16" s="52">
        <v>0</v>
      </c>
      <c r="V16" s="240">
        <v>0</v>
      </c>
      <c r="W16" s="245">
        <v>0</v>
      </c>
      <c r="X16" s="26">
        <v>0</v>
      </c>
      <c r="Y16" s="26">
        <v>0</v>
      </c>
      <c r="Z16" s="26">
        <v>0</v>
      </c>
      <c r="AA16" s="26">
        <v>0</v>
      </c>
      <c r="AB16" s="246">
        <v>0</v>
      </c>
      <c r="AC16" s="233">
        <f t="shared" si="2"/>
        <v>0</v>
      </c>
      <c r="AD16" s="7" t="e">
        <f t="shared" si="3"/>
        <v>#DIV/0!</v>
      </c>
      <c r="AE16" s="7">
        <f t="shared" si="4"/>
        <v>0</v>
      </c>
      <c r="AF16" s="7" t="e">
        <f t="shared" si="5"/>
        <v>#DIV/0!</v>
      </c>
      <c r="AG16" s="7">
        <f t="shared" si="6"/>
        <v>0</v>
      </c>
      <c r="AH16" s="7">
        <f t="shared" si="6"/>
        <v>0</v>
      </c>
      <c r="AI16" s="7">
        <f t="shared" si="7"/>
        <v>0</v>
      </c>
      <c r="AJ16" s="7">
        <f t="shared" si="7"/>
        <v>0</v>
      </c>
      <c r="AK16" s="234" t="e">
        <f t="shared" si="8"/>
        <v>#DIV/0!</v>
      </c>
    </row>
    <row r="17" spans="1:37">
      <c r="A17" s="5">
        <v>9</v>
      </c>
      <c r="B17" s="289" t="s">
        <v>73</v>
      </c>
      <c r="C17" s="219">
        <v>268</v>
      </c>
      <c r="D17" s="219">
        <v>244</v>
      </c>
      <c r="E17" s="115">
        <v>13</v>
      </c>
      <c r="F17" s="115">
        <v>4</v>
      </c>
      <c r="G17" s="115">
        <v>20</v>
      </c>
      <c r="H17" s="220">
        <v>8</v>
      </c>
      <c r="I17" s="250">
        <f t="shared" si="0"/>
        <v>256</v>
      </c>
      <c r="J17" s="219">
        <v>40</v>
      </c>
      <c r="K17" s="115">
        <v>33</v>
      </c>
      <c r="L17" s="115">
        <v>7</v>
      </c>
      <c r="M17" s="115">
        <v>2</v>
      </c>
      <c r="N17" s="115">
        <v>16</v>
      </c>
      <c r="O17" s="220">
        <v>4</v>
      </c>
      <c r="P17" s="250">
        <f t="shared" si="1"/>
        <v>39</v>
      </c>
      <c r="Q17" s="239">
        <v>0</v>
      </c>
      <c r="R17" s="52">
        <v>0</v>
      </c>
      <c r="S17" s="52">
        <v>0</v>
      </c>
      <c r="T17" s="52">
        <v>0</v>
      </c>
      <c r="U17" s="52">
        <v>0</v>
      </c>
      <c r="V17" s="240">
        <v>0</v>
      </c>
      <c r="W17" s="245">
        <v>2</v>
      </c>
      <c r="X17" s="26">
        <v>1.49</v>
      </c>
      <c r="Y17" s="26">
        <v>0</v>
      </c>
      <c r="Z17" s="26">
        <v>0</v>
      </c>
      <c r="AA17" s="26">
        <v>0</v>
      </c>
      <c r="AB17" s="246">
        <v>0</v>
      </c>
      <c r="AC17" s="233">
        <f t="shared" si="2"/>
        <v>0</v>
      </c>
      <c r="AD17" s="7">
        <f t="shared" si="3"/>
        <v>0</v>
      </c>
      <c r="AE17" s="7">
        <f t="shared" si="4"/>
        <v>1.49</v>
      </c>
      <c r="AF17" s="7">
        <f t="shared" si="5"/>
        <v>3.8205128205128203</v>
      </c>
      <c r="AG17" s="7">
        <f t="shared" si="6"/>
        <v>364</v>
      </c>
      <c r="AH17" s="7">
        <f t="shared" si="6"/>
        <v>295</v>
      </c>
      <c r="AI17" s="7">
        <f t="shared" si="7"/>
        <v>2</v>
      </c>
      <c r="AJ17" s="7">
        <f t="shared" si="7"/>
        <v>1.49</v>
      </c>
      <c r="AK17" s="234">
        <f t="shared" si="8"/>
        <v>0.50508474576271178</v>
      </c>
    </row>
    <row r="18" spans="1:37">
      <c r="A18" s="5">
        <v>10</v>
      </c>
      <c r="B18" s="289" t="s">
        <v>74</v>
      </c>
      <c r="C18" s="219">
        <v>3366</v>
      </c>
      <c r="D18" s="219">
        <v>2929</v>
      </c>
      <c r="E18" s="115">
        <v>131</v>
      </c>
      <c r="F18" s="115">
        <v>47</v>
      </c>
      <c r="G18" s="115">
        <v>242</v>
      </c>
      <c r="H18" s="220">
        <v>94</v>
      </c>
      <c r="I18" s="250">
        <f t="shared" si="0"/>
        <v>3070</v>
      </c>
      <c r="J18" s="219">
        <v>491</v>
      </c>
      <c r="K18" s="115">
        <v>397</v>
      </c>
      <c r="L18" s="115">
        <v>87</v>
      </c>
      <c r="M18" s="115">
        <v>28</v>
      </c>
      <c r="N18" s="115">
        <v>174</v>
      </c>
      <c r="O18" s="220">
        <v>47</v>
      </c>
      <c r="P18" s="250">
        <f t="shared" si="1"/>
        <v>472</v>
      </c>
      <c r="Q18" s="239">
        <v>2577</v>
      </c>
      <c r="R18" s="52">
        <v>1947.89</v>
      </c>
      <c r="S18" s="52">
        <v>0</v>
      </c>
      <c r="T18" s="52">
        <v>0</v>
      </c>
      <c r="U18" s="52">
        <v>0</v>
      </c>
      <c r="V18" s="240">
        <v>0</v>
      </c>
      <c r="W18" s="245">
        <v>760</v>
      </c>
      <c r="X18" s="26">
        <v>626.65</v>
      </c>
      <c r="Y18" s="26">
        <v>0</v>
      </c>
      <c r="Z18" s="26">
        <v>0</v>
      </c>
      <c r="AA18" s="26">
        <v>0</v>
      </c>
      <c r="AB18" s="246">
        <v>0</v>
      </c>
      <c r="AC18" s="233">
        <f t="shared" si="2"/>
        <v>1947.89</v>
      </c>
      <c r="AD18" s="7">
        <f t="shared" si="3"/>
        <v>63.449185667752452</v>
      </c>
      <c r="AE18" s="7">
        <f t="shared" si="4"/>
        <v>626.65</v>
      </c>
      <c r="AF18" s="7">
        <f t="shared" si="5"/>
        <v>132.76483050847457</v>
      </c>
      <c r="AG18" s="7">
        <f t="shared" si="6"/>
        <v>4491</v>
      </c>
      <c r="AH18" s="7">
        <f t="shared" si="6"/>
        <v>3542</v>
      </c>
      <c r="AI18" s="7">
        <f t="shared" si="7"/>
        <v>3337</v>
      </c>
      <c r="AJ18" s="7">
        <f t="shared" si="7"/>
        <v>2574.54</v>
      </c>
      <c r="AK18" s="234">
        <f t="shared" si="8"/>
        <v>72.686053077357428</v>
      </c>
    </row>
    <row r="19" spans="1:37">
      <c r="A19" s="5">
        <v>11</v>
      </c>
      <c r="B19" s="289" t="s">
        <v>75</v>
      </c>
      <c r="C19" s="219">
        <v>0</v>
      </c>
      <c r="D19" s="219">
        <v>0</v>
      </c>
      <c r="E19" s="115">
        <v>0</v>
      </c>
      <c r="F19" s="115">
        <v>0</v>
      </c>
      <c r="G19" s="115">
        <v>0</v>
      </c>
      <c r="H19" s="220">
        <v>0</v>
      </c>
      <c r="I19" s="250">
        <f t="shared" si="0"/>
        <v>0</v>
      </c>
      <c r="J19" s="219">
        <v>0</v>
      </c>
      <c r="K19" s="115">
        <v>0</v>
      </c>
      <c r="L19" s="115">
        <v>0</v>
      </c>
      <c r="M19" s="115">
        <v>0</v>
      </c>
      <c r="N19" s="115">
        <v>0</v>
      </c>
      <c r="O19" s="220">
        <v>0</v>
      </c>
      <c r="P19" s="250">
        <f t="shared" si="1"/>
        <v>0</v>
      </c>
      <c r="Q19" s="239">
        <v>0</v>
      </c>
      <c r="R19" s="52">
        <v>0</v>
      </c>
      <c r="S19" s="52">
        <v>0</v>
      </c>
      <c r="T19" s="52">
        <v>0</v>
      </c>
      <c r="U19" s="52">
        <v>0</v>
      </c>
      <c r="V19" s="240">
        <v>0</v>
      </c>
      <c r="W19" s="245">
        <v>0</v>
      </c>
      <c r="X19" s="26">
        <v>0</v>
      </c>
      <c r="Y19" s="26">
        <v>0</v>
      </c>
      <c r="Z19" s="26">
        <v>0</v>
      </c>
      <c r="AA19" s="26">
        <v>0</v>
      </c>
      <c r="AB19" s="246">
        <v>0</v>
      </c>
      <c r="AC19" s="233">
        <f t="shared" si="2"/>
        <v>0</v>
      </c>
      <c r="AD19" s="7" t="e">
        <f t="shared" si="3"/>
        <v>#DIV/0!</v>
      </c>
      <c r="AE19" s="7">
        <f t="shared" si="4"/>
        <v>0</v>
      </c>
      <c r="AF19" s="7" t="e">
        <f t="shared" si="5"/>
        <v>#DIV/0!</v>
      </c>
      <c r="AG19" s="7">
        <f t="shared" si="6"/>
        <v>0</v>
      </c>
      <c r="AH19" s="7">
        <f t="shared" si="6"/>
        <v>0</v>
      </c>
      <c r="AI19" s="7">
        <f t="shared" si="7"/>
        <v>0</v>
      </c>
      <c r="AJ19" s="7">
        <f t="shared" si="7"/>
        <v>0</v>
      </c>
      <c r="AK19" s="234" t="e">
        <f t="shared" si="8"/>
        <v>#DIV/0!</v>
      </c>
    </row>
    <row r="20" spans="1:37">
      <c r="A20" s="5">
        <v>12</v>
      </c>
      <c r="B20" s="289" t="s">
        <v>76</v>
      </c>
      <c r="C20" s="219">
        <v>568</v>
      </c>
      <c r="D20" s="219">
        <v>488</v>
      </c>
      <c r="E20" s="115">
        <v>23</v>
      </c>
      <c r="F20" s="115">
        <v>8</v>
      </c>
      <c r="G20" s="115">
        <v>36</v>
      </c>
      <c r="H20" s="220">
        <v>16</v>
      </c>
      <c r="I20" s="250">
        <f t="shared" si="0"/>
        <v>512</v>
      </c>
      <c r="J20" s="219">
        <v>81</v>
      </c>
      <c r="K20" s="115">
        <v>66</v>
      </c>
      <c r="L20" s="115">
        <v>15</v>
      </c>
      <c r="M20" s="115">
        <v>5</v>
      </c>
      <c r="N20" s="115">
        <v>30</v>
      </c>
      <c r="O20" s="220">
        <v>8</v>
      </c>
      <c r="P20" s="250">
        <f t="shared" si="1"/>
        <v>79</v>
      </c>
      <c r="Q20" s="239">
        <v>114</v>
      </c>
      <c r="R20" s="52">
        <v>70.790000000000006</v>
      </c>
      <c r="S20" s="52">
        <v>0</v>
      </c>
      <c r="T20" s="52">
        <v>0</v>
      </c>
      <c r="U20" s="52">
        <v>0</v>
      </c>
      <c r="V20" s="240">
        <v>0</v>
      </c>
      <c r="W20" s="245">
        <v>22</v>
      </c>
      <c r="X20" s="26">
        <v>19.8</v>
      </c>
      <c r="Y20" s="26">
        <v>0</v>
      </c>
      <c r="Z20" s="26">
        <v>0</v>
      </c>
      <c r="AA20" s="26">
        <v>3</v>
      </c>
      <c r="AB20" s="246">
        <v>1.55</v>
      </c>
      <c r="AC20" s="233">
        <f t="shared" si="2"/>
        <v>70.790000000000006</v>
      </c>
      <c r="AD20" s="7">
        <f t="shared" si="3"/>
        <v>13.826171875000002</v>
      </c>
      <c r="AE20" s="7">
        <f t="shared" si="4"/>
        <v>21.35</v>
      </c>
      <c r="AF20" s="7">
        <f t="shared" si="5"/>
        <v>27.025316455696203</v>
      </c>
      <c r="AG20" s="7">
        <f t="shared" si="6"/>
        <v>753</v>
      </c>
      <c r="AH20" s="7">
        <f t="shared" si="6"/>
        <v>591</v>
      </c>
      <c r="AI20" s="7">
        <f t="shared" si="7"/>
        <v>139</v>
      </c>
      <c r="AJ20" s="7">
        <f t="shared" si="7"/>
        <v>92.14</v>
      </c>
      <c r="AK20" s="234">
        <f t="shared" si="8"/>
        <v>15.590524534686972</v>
      </c>
    </row>
    <row r="21" spans="1:37">
      <c r="A21" s="21"/>
      <c r="B21" s="211" t="s">
        <v>77</v>
      </c>
      <c r="C21" s="221">
        <f t="shared" ref="C21:AC21" si="9">SUM(C9:C20)</f>
        <v>11453</v>
      </c>
      <c r="D21" s="50">
        <f t="shared" si="9"/>
        <v>10007</v>
      </c>
      <c r="E21" s="50">
        <f t="shared" si="9"/>
        <v>459</v>
      </c>
      <c r="F21" s="50">
        <f t="shared" si="9"/>
        <v>161</v>
      </c>
      <c r="G21" s="50">
        <f t="shared" si="9"/>
        <v>829</v>
      </c>
      <c r="H21" s="222">
        <f t="shared" si="9"/>
        <v>323</v>
      </c>
      <c r="I21" s="222">
        <f t="shared" si="9"/>
        <v>10491</v>
      </c>
      <c r="J21" s="221">
        <f t="shared" si="9"/>
        <v>1671</v>
      </c>
      <c r="K21" s="50">
        <f t="shared" si="9"/>
        <v>1356</v>
      </c>
      <c r="L21" s="50">
        <f t="shared" si="9"/>
        <v>295</v>
      </c>
      <c r="M21" s="50">
        <f t="shared" si="9"/>
        <v>95</v>
      </c>
      <c r="N21" s="50">
        <f t="shared" si="9"/>
        <v>597</v>
      </c>
      <c r="O21" s="222">
        <f t="shared" si="9"/>
        <v>161</v>
      </c>
      <c r="P21" s="222">
        <f t="shared" si="9"/>
        <v>1612</v>
      </c>
      <c r="Q21" s="221">
        <f t="shared" si="9"/>
        <v>10004</v>
      </c>
      <c r="R21" s="50">
        <f t="shared" si="9"/>
        <v>6928.05</v>
      </c>
      <c r="S21" s="50">
        <f t="shared" si="9"/>
        <v>5</v>
      </c>
      <c r="T21" s="50">
        <f t="shared" si="9"/>
        <v>5.8</v>
      </c>
      <c r="U21" s="50">
        <f t="shared" si="9"/>
        <v>5</v>
      </c>
      <c r="V21" s="222">
        <f t="shared" si="9"/>
        <v>10.120000000000001</v>
      </c>
      <c r="W21" s="221">
        <f t="shared" si="9"/>
        <v>1996</v>
      </c>
      <c r="X21" s="50">
        <f t="shared" si="9"/>
        <v>1679.8299999999997</v>
      </c>
      <c r="Y21" s="50">
        <f t="shared" si="9"/>
        <v>2</v>
      </c>
      <c r="Z21" s="50">
        <f t="shared" si="9"/>
        <v>0.77</v>
      </c>
      <c r="AA21" s="50">
        <f t="shared" si="9"/>
        <v>39</v>
      </c>
      <c r="AB21" s="222">
        <f t="shared" si="9"/>
        <v>9.9600000000000009</v>
      </c>
      <c r="AC21" s="222">
        <f t="shared" si="9"/>
        <v>6943.9699999999993</v>
      </c>
      <c r="AD21" s="50">
        <f t="shared" si="3"/>
        <v>66.189781717662768</v>
      </c>
      <c r="AE21" s="50">
        <f>SUM(AE9:AE20)</f>
        <v>1690.56</v>
      </c>
      <c r="AF21" s="50">
        <f t="shared" si="5"/>
        <v>104.87344913151364</v>
      </c>
      <c r="AG21" s="50">
        <f t="shared" si="6"/>
        <v>15304</v>
      </c>
      <c r="AH21" s="50">
        <f t="shared" si="6"/>
        <v>12103</v>
      </c>
      <c r="AI21" s="50">
        <f t="shared" si="7"/>
        <v>12051</v>
      </c>
      <c r="AJ21" s="50">
        <f t="shared" si="7"/>
        <v>8634.5299999999988</v>
      </c>
      <c r="AK21" s="222">
        <f t="shared" si="8"/>
        <v>71.342063951086502</v>
      </c>
    </row>
    <row r="22" spans="1:37">
      <c r="A22" s="44">
        <v>13</v>
      </c>
      <c r="B22" s="266" t="s">
        <v>78</v>
      </c>
      <c r="C22" s="223">
        <v>550</v>
      </c>
      <c r="D22" s="121">
        <v>488</v>
      </c>
      <c r="E22" s="121">
        <v>22</v>
      </c>
      <c r="F22" s="121">
        <v>8</v>
      </c>
      <c r="G22" s="121">
        <v>40</v>
      </c>
      <c r="H22" s="224">
        <v>16</v>
      </c>
      <c r="I22" s="250">
        <f t="shared" si="0"/>
        <v>512</v>
      </c>
      <c r="J22" s="223">
        <v>78</v>
      </c>
      <c r="K22" s="121">
        <v>66</v>
      </c>
      <c r="L22" s="121">
        <v>14</v>
      </c>
      <c r="M22" s="121">
        <v>5</v>
      </c>
      <c r="N22" s="121">
        <v>29</v>
      </c>
      <c r="O22" s="224">
        <v>8</v>
      </c>
      <c r="P22" s="250">
        <f t="shared" si="1"/>
        <v>79</v>
      </c>
      <c r="Q22" s="239">
        <v>38</v>
      </c>
      <c r="R22" s="52">
        <v>291.91000000000003</v>
      </c>
      <c r="S22" s="52">
        <v>0</v>
      </c>
      <c r="T22" s="52">
        <v>0</v>
      </c>
      <c r="U22" s="52">
        <v>0</v>
      </c>
      <c r="V22" s="240">
        <v>0</v>
      </c>
      <c r="W22" s="243">
        <v>54</v>
      </c>
      <c r="X22" s="55">
        <v>325.58999999999997</v>
      </c>
      <c r="Y22" s="55">
        <v>0</v>
      </c>
      <c r="Z22" s="55">
        <v>0</v>
      </c>
      <c r="AA22" s="55">
        <v>0</v>
      </c>
      <c r="AB22" s="244">
        <v>0</v>
      </c>
      <c r="AC22" s="233">
        <f t="shared" si="2"/>
        <v>291.91000000000003</v>
      </c>
      <c r="AD22" s="7">
        <f t="shared" si="3"/>
        <v>57.013671875000007</v>
      </c>
      <c r="AE22" s="7">
        <f t="shared" si="4"/>
        <v>325.58999999999997</v>
      </c>
      <c r="AF22" s="7">
        <f t="shared" si="5"/>
        <v>412.13924050632909</v>
      </c>
      <c r="AG22" s="7">
        <f t="shared" si="6"/>
        <v>733</v>
      </c>
      <c r="AH22" s="7">
        <f t="shared" si="6"/>
        <v>591</v>
      </c>
      <c r="AI22" s="7">
        <f t="shared" si="7"/>
        <v>92</v>
      </c>
      <c r="AJ22" s="7">
        <f t="shared" si="7"/>
        <v>617.5</v>
      </c>
      <c r="AK22" s="234">
        <f t="shared" si="8"/>
        <v>104.4839255499154</v>
      </c>
    </row>
    <row r="23" spans="1:37">
      <c r="A23" s="44">
        <v>14</v>
      </c>
      <c r="B23" s="266" t="s">
        <v>79</v>
      </c>
      <c r="C23" s="219">
        <v>0</v>
      </c>
      <c r="D23" s="115">
        <v>0</v>
      </c>
      <c r="E23" s="115">
        <v>0</v>
      </c>
      <c r="F23" s="115">
        <v>0</v>
      </c>
      <c r="G23" s="115">
        <v>0</v>
      </c>
      <c r="H23" s="220">
        <v>0</v>
      </c>
      <c r="I23" s="250">
        <f t="shared" si="0"/>
        <v>0</v>
      </c>
      <c r="J23" s="219">
        <v>0</v>
      </c>
      <c r="K23" s="115">
        <v>0</v>
      </c>
      <c r="L23" s="115">
        <v>0</v>
      </c>
      <c r="M23" s="115">
        <v>0</v>
      </c>
      <c r="N23" s="115">
        <v>0</v>
      </c>
      <c r="O23" s="220">
        <v>0</v>
      </c>
      <c r="P23" s="250">
        <f t="shared" si="1"/>
        <v>0</v>
      </c>
      <c r="Q23" s="239">
        <v>0</v>
      </c>
      <c r="R23" s="52">
        <v>0</v>
      </c>
      <c r="S23" s="52">
        <v>0</v>
      </c>
      <c r="T23" s="52">
        <v>0</v>
      </c>
      <c r="U23" s="52">
        <v>0</v>
      </c>
      <c r="V23" s="240">
        <v>0</v>
      </c>
      <c r="W23" s="243">
        <v>0</v>
      </c>
      <c r="X23" s="55">
        <v>0</v>
      </c>
      <c r="Y23" s="55">
        <v>0</v>
      </c>
      <c r="Z23" s="55">
        <v>0</v>
      </c>
      <c r="AA23" s="55">
        <v>0</v>
      </c>
      <c r="AB23" s="244">
        <v>0</v>
      </c>
      <c r="AC23" s="233">
        <f t="shared" si="2"/>
        <v>0</v>
      </c>
      <c r="AD23" s="7" t="e">
        <f t="shared" si="3"/>
        <v>#DIV/0!</v>
      </c>
      <c r="AE23" s="7">
        <f t="shared" si="4"/>
        <v>0</v>
      </c>
      <c r="AF23" s="7" t="e">
        <f t="shared" si="5"/>
        <v>#DIV/0!</v>
      </c>
      <c r="AG23" s="7">
        <f t="shared" si="6"/>
        <v>0</v>
      </c>
      <c r="AH23" s="7">
        <f t="shared" si="6"/>
        <v>0</v>
      </c>
      <c r="AI23" s="7">
        <f t="shared" si="7"/>
        <v>0</v>
      </c>
      <c r="AJ23" s="7">
        <f t="shared" si="7"/>
        <v>0</v>
      </c>
      <c r="AK23" s="234" t="e">
        <f t="shared" si="8"/>
        <v>#DIV/0!</v>
      </c>
    </row>
    <row r="24" spans="1:37">
      <c r="A24" s="44">
        <v>15</v>
      </c>
      <c r="B24" s="266" t="s">
        <v>80</v>
      </c>
      <c r="C24" s="219">
        <v>0</v>
      </c>
      <c r="D24" s="115">
        <v>0</v>
      </c>
      <c r="E24" s="115">
        <v>0</v>
      </c>
      <c r="F24" s="115">
        <v>0</v>
      </c>
      <c r="G24" s="115">
        <v>0</v>
      </c>
      <c r="H24" s="220">
        <v>0</v>
      </c>
      <c r="I24" s="250">
        <f t="shared" si="0"/>
        <v>0</v>
      </c>
      <c r="J24" s="219">
        <v>0</v>
      </c>
      <c r="K24" s="115">
        <v>0</v>
      </c>
      <c r="L24" s="115">
        <v>0</v>
      </c>
      <c r="M24" s="115">
        <v>0</v>
      </c>
      <c r="N24" s="115">
        <v>0</v>
      </c>
      <c r="O24" s="220">
        <v>0</v>
      </c>
      <c r="P24" s="250">
        <f t="shared" si="1"/>
        <v>0</v>
      </c>
      <c r="Q24" s="239">
        <v>0</v>
      </c>
      <c r="R24" s="52">
        <v>0</v>
      </c>
      <c r="S24" s="52">
        <v>0</v>
      </c>
      <c r="T24" s="52">
        <v>0</v>
      </c>
      <c r="U24" s="52">
        <v>0</v>
      </c>
      <c r="V24" s="240">
        <v>0</v>
      </c>
      <c r="W24" s="243">
        <v>0</v>
      </c>
      <c r="X24" s="55">
        <v>0</v>
      </c>
      <c r="Y24" s="55">
        <v>0</v>
      </c>
      <c r="Z24" s="55">
        <v>0</v>
      </c>
      <c r="AA24" s="55">
        <v>0</v>
      </c>
      <c r="AB24" s="244">
        <v>0</v>
      </c>
      <c r="AC24" s="233">
        <f t="shared" si="2"/>
        <v>0</v>
      </c>
      <c r="AD24" s="7" t="e">
        <f t="shared" si="3"/>
        <v>#DIV/0!</v>
      </c>
      <c r="AE24" s="7">
        <f t="shared" si="4"/>
        <v>0</v>
      </c>
      <c r="AF24" s="7" t="e">
        <f t="shared" si="5"/>
        <v>#DIV/0!</v>
      </c>
      <c r="AG24" s="7">
        <f t="shared" si="6"/>
        <v>0</v>
      </c>
      <c r="AH24" s="7">
        <f t="shared" si="6"/>
        <v>0</v>
      </c>
      <c r="AI24" s="7">
        <f t="shared" si="7"/>
        <v>0</v>
      </c>
      <c r="AJ24" s="7">
        <f t="shared" si="7"/>
        <v>0</v>
      </c>
      <c r="AK24" s="234" t="e">
        <f t="shared" si="8"/>
        <v>#DIV/0!</v>
      </c>
    </row>
    <row r="25" spans="1:37">
      <c r="A25" s="44">
        <v>16</v>
      </c>
      <c r="B25" s="266" t="s">
        <v>81</v>
      </c>
      <c r="C25" s="219">
        <v>0</v>
      </c>
      <c r="D25" s="115">
        <v>0</v>
      </c>
      <c r="E25" s="115">
        <v>0</v>
      </c>
      <c r="F25" s="115">
        <v>0</v>
      </c>
      <c r="G25" s="115">
        <v>0</v>
      </c>
      <c r="H25" s="220">
        <v>0</v>
      </c>
      <c r="I25" s="250">
        <f t="shared" si="0"/>
        <v>0</v>
      </c>
      <c r="J25" s="219">
        <v>0</v>
      </c>
      <c r="K25" s="115">
        <v>0</v>
      </c>
      <c r="L25" s="115">
        <v>0</v>
      </c>
      <c r="M25" s="115">
        <v>0</v>
      </c>
      <c r="N25" s="115">
        <v>0</v>
      </c>
      <c r="O25" s="220">
        <v>0</v>
      </c>
      <c r="P25" s="250">
        <f t="shared" si="1"/>
        <v>0</v>
      </c>
      <c r="Q25" s="239">
        <v>0</v>
      </c>
      <c r="R25" s="52">
        <v>0</v>
      </c>
      <c r="S25" s="52">
        <v>0</v>
      </c>
      <c r="T25" s="52">
        <v>0</v>
      </c>
      <c r="U25" s="52">
        <v>0</v>
      </c>
      <c r="V25" s="240">
        <v>0</v>
      </c>
      <c r="W25" s="243">
        <v>0</v>
      </c>
      <c r="X25" s="55">
        <v>0</v>
      </c>
      <c r="Y25" s="55">
        <v>0</v>
      </c>
      <c r="Z25" s="55">
        <v>0</v>
      </c>
      <c r="AA25" s="55">
        <v>0</v>
      </c>
      <c r="AB25" s="244">
        <v>0</v>
      </c>
      <c r="AC25" s="233">
        <f t="shared" si="2"/>
        <v>0</v>
      </c>
      <c r="AD25" s="7" t="e">
        <f t="shared" si="3"/>
        <v>#DIV/0!</v>
      </c>
      <c r="AE25" s="7">
        <f t="shared" si="4"/>
        <v>0</v>
      </c>
      <c r="AF25" s="7" t="e">
        <f t="shared" si="5"/>
        <v>#DIV/0!</v>
      </c>
      <c r="AG25" s="7">
        <f t="shared" si="6"/>
        <v>0</v>
      </c>
      <c r="AH25" s="7">
        <f t="shared" si="6"/>
        <v>0</v>
      </c>
      <c r="AI25" s="7">
        <f t="shared" si="7"/>
        <v>0</v>
      </c>
      <c r="AJ25" s="7">
        <f t="shared" si="7"/>
        <v>0</v>
      </c>
      <c r="AK25" s="234" t="e">
        <f t="shared" si="8"/>
        <v>#DIV/0!</v>
      </c>
    </row>
    <row r="26" spans="1:37">
      <c r="A26" s="44">
        <v>17</v>
      </c>
      <c r="B26" s="266" t="s">
        <v>82</v>
      </c>
      <c r="C26" s="219">
        <v>0</v>
      </c>
      <c r="D26" s="115">
        <v>0</v>
      </c>
      <c r="E26" s="115">
        <v>0</v>
      </c>
      <c r="F26" s="115">
        <v>0</v>
      </c>
      <c r="G26" s="115">
        <v>0</v>
      </c>
      <c r="H26" s="220">
        <v>0</v>
      </c>
      <c r="I26" s="250">
        <f t="shared" si="0"/>
        <v>0</v>
      </c>
      <c r="J26" s="219">
        <v>0</v>
      </c>
      <c r="K26" s="115">
        <v>0</v>
      </c>
      <c r="L26" s="115">
        <v>0</v>
      </c>
      <c r="M26" s="115">
        <v>0</v>
      </c>
      <c r="N26" s="115">
        <v>0</v>
      </c>
      <c r="O26" s="220">
        <v>0</v>
      </c>
      <c r="P26" s="250">
        <f t="shared" si="1"/>
        <v>0</v>
      </c>
      <c r="Q26" s="239">
        <v>0</v>
      </c>
      <c r="R26" s="52">
        <v>0</v>
      </c>
      <c r="S26" s="52">
        <v>0</v>
      </c>
      <c r="T26" s="52">
        <v>0</v>
      </c>
      <c r="U26" s="52">
        <v>0</v>
      </c>
      <c r="V26" s="240">
        <v>0</v>
      </c>
      <c r="W26" s="243">
        <v>0</v>
      </c>
      <c r="X26" s="55">
        <v>0</v>
      </c>
      <c r="Y26" s="55">
        <v>0</v>
      </c>
      <c r="Z26" s="55">
        <v>0</v>
      </c>
      <c r="AA26" s="55">
        <v>0</v>
      </c>
      <c r="AB26" s="244">
        <v>0</v>
      </c>
      <c r="AC26" s="233">
        <f t="shared" si="2"/>
        <v>0</v>
      </c>
      <c r="AD26" s="7" t="e">
        <f t="shared" si="3"/>
        <v>#DIV/0!</v>
      </c>
      <c r="AE26" s="7">
        <f t="shared" si="4"/>
        <v>0</v>
      </c>
      <c r="AF26" s="7" t="e">
        <f t="shared" si="5"/>
        <v>#DIV/0!</v>
      </c>
      <c r="AG26" s="7">
        <f t="shared" si="6"/>
        <v>0</v>
      </c>
      <c r="AH26" s="7">
        <f t="shared" si="6"/>
        <v>0</v>
      </c>
      <c r="AI26" s="7">
        <f t="shared" si="7"/>
        <v>0</v>
      </c>
      <c r="AJ26" s="7">
        <f t="shared" si="7"/>
        <v>0</v>
      </c>
      <c r="AK26" s="234" t="e">
        <f t="shared" si="8"/>
        <v>#DIV/0!</v>
      </c>
    </row>
    <row r="27" spans="1:37">
      <c r="A27" s="44">
        <v>18</v>
      </c>
      <c r="B27" s="266" t="s">
        <v>83</v>
      </c>
      <c r="C27" s="223">
        <v>0</v>
      </c>
      <c r="D27" s="121">
        <v>0</v>
      </c>
      <c r="E27" s="121">
        <v>0</v>
      </c>
      <c r="F27" s="121">
        <v>0</v>
      </c>
      <c r="G27" s="121">
        <v>0</v>
      </c>
      <c r="H27" s="224">
        <v>0</v>
      </c>
      <c r="I27" s="250">
        <f t="shared" si="0"/>
        <v>0</v>
      </c>
      <c r="J27" s="223">
        <v>0</v>
      </c>
      <c r="K27" s="121">
        <v>0</v>
      </c>
      <c r="L27" s="121">
        <v>0</v>
      </c>
      <c r="M27" s="121">
        <v>0</v>
      </c>
      <c r="N27" s="121">
        <v>0</v>
      </c>
      <c r="O27" s="224">
        <v>0</v>
      </c>
      <c r="P27" s="250">
        <f t="shared" si="1"/>
        <v>0</v>
      </c>
      <c r="Q27" s="239">
        <v>0</v>
      </c>
      <c r="R27" s="52">
        <v>0</v>
      </c>
      <c r="S27" s="52">
        <v>0</v>
      </c>
      <c r="T27" s="52">
        <v>0</v>
      </c>
      <c r="U27" s="52">
        <v>0</v>
      </c>
      <c r="V27" s="240">
        <v>0</v>
      </c>
      <c r="W27" s="243">
        <v>0</v>
      </c>
      <c r="X27" s="55">
        <v>0</v>
      </c>
      <c r="Y27" s="55">
        <v>0</v>
      </c>
      <c r="Z27" s="55">
        <v>0</v>
      </c>
      <c r="AA27" s="55">
        <v>0</v>
      </c>
      <c r="AB27" s="244">
        <v>0</v>
      </c>
      <c r="AC27" s="233">
        <f t="shared" si="2"/>
        <v>0</v>
      </c>
      <c r="AD27" s="7" t="e">
        <f t="shared" si="3"/>
        <v>#DIV/0!</v>
      </c>
      <c r="AE27" s="7">
        <f t="shared" si="4"/>
        <v>0</v>
      </c>
      <c r="AF27" s="7" t="e">
        <f t="shared" si="5"/>
        <v>#DIV/0!</v>
      </c>
      <c r="AG27" s="7">
        <f t="shared" si="6"/>
        <v>0</v>
      </c>
      <c r="AH27" s="7">
        <f t="shared" si="6"/>
        <v>0</v>
      </c>
      <c r="AI27" s="7">
        <f t="shared" si="7"/>
        <v>0</v>
      </c>
      <c r="AJ27" s="7">
        <f t="shared" si="7"/>
        <v>0</v>
      </c>
      <c r="AK27" s="234" t="e">
        <f t="shared" si="8"/>
        <v>#DIV/0!</v>
      </c>
    </row>
    <row r="28" spans="1:37">
      <c r="A28" s="44">
        <v>19</v>
      </c>
      <c r="B28" s="266" t="s">
        <v>84</v>
      </c>
      <c r="C28" s="223">
        <v>550</v>
      </c>
      <c r="D28" s="121">
        <v>488</v>
      </c>
      <c r="E28" s="121">
        <v>22</v>
      </c>
      <c r="F28" s="121">
        <v>8</v>
      </c>
      <c r="G28" s="121">
        <v>40</v>
      </c>
      <c r="H28" s="224">
        <v>16</v>
      </c>
      <c r="I28" s="250">
        <f t="shared" si="0"/>
        <v>512</v>
      </c>
      <c r="J28" s="223">
        <v>78</v>
      </c>
      <c r="K28" s="121">
        <v>66</v>
      </c>
      <c r="L28" s="121">
        <v>16</v>
      </c>
      <c r="M28" s="121">
        <v>5</v>
      </c>
      <c r="N28" s="121">
        <v>29</v>
      </c>
      <c r="O28" s="224">
        <v>8</v>
      </c>
      <c r="P28" s="250">
        <f t="shared" si="1"/>
        <v>79</v>
      </c>
      <c r="Q28" s="239">
        <v>11</v>
      </c>
      <c r="R28" s="52">
        <v>9.57</v>
      </c>
      <c r="S28" s="52">
        <v>0</v>
      </c>
      <c r="T28" s="52">
        <v>0</v>
      </c>
      <c r="U28" s="52">
        <v>0</v>
      </c>
      <c r="V28" s="240">
        <v>0</v>
      </c>
      <c r="W28" s="243">
        <v>0</v>
      </c>
      <c r="X28" s="55">
        <v>7.0000000000000007E-2</v>
      </c>
      <c r="Y28" s="55">
        <v>0</v>
      </c>
      <c r="Z28" s="55">
        <v>0</v>
      </c>
      <c r="AA28" s="55">
        <v>0</v>
      </c>
      <c r="AB28" s="244">
        <v>0</v>
      </c>
      <c r="AC28" s="233">
        <f t="shared" si="2"/>
        <v>9.57</v>
      </c>
      <c r="AD28" s="7">
        <f t="shared" si="3"/>
        <v>1.869140625</v>
      </c>
      <c r="AE28" s="7">
        <f t="shared" si="4"/>
        <v>7.0000000000000007E-2</v>
      </c>
      <c r="AF28" s="7">
        <f t="shared" si="5"/>
        <v>8.8607594936708875E-2</v>
      </c>
      <c r="AG28" s="7">
        <f t="shared" si="6"/>
        <v>735</v>
      </c>
      <c r="AH28" s="7">
        <f t="shared" si="6"/>
        <v>591</v>
      </c>
      <c r="AI28" s="7">
        <f t="shared" si="7"/>
        <v>11</v>
      </c>
      <c r="AJ28" s="7">
        <f t="shared" si="7"/>
        <v>9.64</v>
      </c>
      <c r="AK28" s="234">
        <f t="shared" si="8"/>
        <v>1.6311336717428089</v>
      </c>
    </row>
    <row r="29" spans="1:37">
      <c r="A29" s="44">
        <v>20</v>
      </c>
      <c r="B29" s="289" t="s">
        <v>85</v>
      </c>
      <c r="C29" s="223">
        <v>276</v>
      </c>
      <c r="D29" s="121">
        <v>244</v>
      </c>
      <c r="E29" s="121">
        <v>11</v>
      </c>
      <c r="F29" s="121">
        <v>4</v>
      </c>
      <c r="G29" s="121">
        <v>19</v>
      </c>
      <c r="H29" s="224">
        <v>8</v>
      </c>
      <c r="I29" s="250">
        <f t="shared" si="0"/>
        <v>256</v>
      </c>
      <c r="J29" s="223">
        <v>39</v>
      </c>
      <c r="K29" s="121">
        <v>33</v>
      </c>
      <c r="L29" s="121">
        <v>8</v>
      </c>
      <c r="M29" s="121">
        <v>2</v>
      </c>
      <c r="N29" s="121">
        <v>15</v>
      </c>
      <c r="O29" s="224">
        <v>4</v>
      </c>
      <c r="P29" s="250">
        <f t="shared" si="1"/>
        <v>39</v>
      </c>
      <c r="Q29" s="239">
        <v>0</v>
      </c>
      <c r="R29" s="52">
        <v>0</v>
      </c>
      <c r="S29" s="52">
        <v>0</v>
      </c>
      <c r="T29" s="52">
        <v>0</v>
      </c>
      <c r="U29" s="52">
        <v>0</v>
      </c>
      <c r="V29" s="240">
        <v>0</v>
      </c>
      <c r="W29" s="245">
        <v>0</v>
      </c>
      <c r="X29" s="26">
        <v>0</v>
      </c>
      <c r="Y29" s="26">
        <v>0</v>
      </c>
      <c r="Z29" s="26">
        <v>0</v>
      </c>
      <c r="AA29" s="26">
        <v>0</v>
      </c>
      <c r="AB29" s="246">
        <v>0</v>
      </c>
      <c r="AC29" s="233">
        <f t="shared" si="2"/>
        <v>0</v>
      </c>
      <c r="AD29" s="7">
        <f t="shared" si="3"/>
        <v>0</v>
      </c>
      <c r="AE29" s="7">
        <f t="shared" si="4"/>
        <v>0</v>
      </c>
      <c r="AF29" s="7">
        <f t="shared" si="5"/>
        <v>0</v>
      </c>
      <c r="AG29" s="7">
        <f t="shared" si="6"/>
        <v>368</v>
      </c>
      <c r="AH29" s="7">
        <f t="shared" si="6"/>
        <v>295</v>
      </c>
      <c r="AI29" s="7">
        <f t="shared" si="7"/>
        <v>0</v>
      </c>
      <c r="AJ29" s="7">
        <f t="shared" si="7"/>
        <v>0</v>
      </c>
      <c r="AK29" s="234">
        <f t="shared" si="8"/>
        <v>0</v>
      </c>
    </row>
    <row r="30" spans="1:37">
      <c r="A30" s="44">
        <v>21</v>
      </c>
      <c r="B30" s="266" t="s">
        <v>86</v>
      </c>
      <c r="C30" s="223">
        <v>812</v>
      </c>
      <c r="D30" s="121">
        <v>732</v>
      </c>
      <c r="E30" s="121">
        <v>33</v>
      </c>
      <c r="F30" s="121">
        <v>12</v>
      </c>
      <c r="G30" s="121">
        <v>57</v>
      </c>
      <c r="H30" s="224">
        <v>24</v>
      </c>
      <c r="I30" s="250">
        <f t="shared" si="0"/>
        <v>768</v>
      </c>
      <c r="J30" s="223">
        <v>117</v>
      </c>
      <c r="K30" s="121">
        <v>99</v>
      </c>
      <c r="L30" s="121">
        <v>24</v>
      </c>
      <c r="M30" s="121">
        <v>7</v>
      </c>
      <c r="N30" s="121">
        <v>45</v>
      </c>
      <c r="O30" s="224">
        <v>12</v>
      </c>
      <c r="P30" s="250">
        <f t="shared" si="1"/>
        <v>118</v>
      </c>
      <c r="Q30" s="239">
        <v>360</v>
      </c>
      <c r="R30" s="52">
        <v>157.1</v>
      </c>
      <c r="S30" s="52">
        <v>0</v>
      </c>
      <c r="T30" s="52">
        <v>0</v>
      </c>
      <c r="U30" s="52">
        <v>0</v>
      </c>
      <c r="V30" s="240">
        <v>0</v>
      </c>
      <c r="W30" s="243">
        <v>80</v>
      </c>
      <c r="X30" s="55">
        <v>188.7</v>
      </c>
      <c r="Y30" s="55">
        <v>0</v>
      </c>
      <c r="Z30" s="55">
        <v>0</v>
      </c>
      <c r="AA30" s="55">
        <v>0</v>
      </c>
      <c r="AB30" s="244">
        <v>0</v>
      </c>
      <c r="AC30" s="233">
        <f t="shared" si="2"/>
        <v>157.1</v>
      </c>
      <c r="AD30" s="7">
        <f t="shared" si="3"/>
        <v>20.455729166666668</v>
      </c>
      <c r="AE30" s="7">
        <f t="shared" si="4"/>
        <v>188.7</v>
      </c>
      <c r="AF30" s="7">
        <f t="shared" si="5"/>
        <v>159.91525423728811</v>
      </c>
      <c r="AG30" s="7">
        <f t="shared" si="6"/>
        <v>1088</v>
      </c>
      <c r="AH30" s="7">
        <f t="shared" si="6"/>
        <v>886</v>
      </c>
      <c r="AI30" s="7">
        <f t="shared" si="7"/>
        <v>440</v>
      </c>
      <c r="AJ30" s="7">
        <f t="shared" si="7"/>
        <v>345.79999999999995</v>
      </c>
      <c r="AK30" s="234">
        <f t="shared" si="8"/>
        <v>39.02934537246049</v>
      </c>
    </row>
    <row r="31" spans="1:37">
      <c r="A31" s="44">
        <v>22</v>
      </c>
      <c r="B31" s="266" t="s">
        <v>87</v>
      </c>
      <c r="C31" s="219">
        <v>0</v>
      </c>
      <c r="D31" s="115">
        <v>0</v>
      </c>
      <c r="E31" s="115">
        <v>0</v>
      </c>
      <c r="F31" s="115">
        <v>0</v>
      </c>
      <c r="G31" s="115">
        <v>0</v>
      </c>
      <c r="H31" s="220">
        <v>0</v>
      </c>
      <c r="I31" s="250">
        <f t="shared" si="0"/>
        <v>0</v>
      </c>
      <c r="J31" s="219">
        <v>0</v>
      </c>
      <c r="K31" s="115">
        <v>0</v>
      </c>
      <c r="L31" s="115">
        <v>0</v>
      </c>
      <c r="M31" s="115">
        <v>0</v>
      </c>
      <c r="N31" s="115">
        <v>0</v>
      </c>
      <c r="O31" s="220">
        <v>0</v>
      </c>
      <c r="P31" s="250">
        <f t="shared" si="1"/>
        <v>0</v>
      </c>
      <c r="Q31" s="239">
        <v>0</v>
      </c>
      <c r="R31" s="52">
        <v>0</v>
      </c>
      <c r="S31" s="52">
        <v>0</v>
      </c>
      <c r="T31" s="52">
        <v>0</v>
      </c>
      <c r="U31" s="52">
        <v>0</v>
      </c>
      <c r="V31" s="240">
        <v>0</v>
      </c>
      <c r="W31" s="243">
        <v>0</v>
      </c>
      <c r="X31" s="55">
        <v>0</v>
      </c>
      <c r="Y31" s="55">
        <v>0</v>
      </c>
      <c r="Z31" s="55">
        <v>0</v>
      </c>
      <c r="AA31" s="55">
        <v>0</v>
      </c>
      <c r="AB31" s="244">
        <v>0</v>
      </c>
      <c r="AC31" s="233">
        <f t="shared" si="2"/>
        <v>0</v>
      </c>
      <c r="AD31" s="7" t="e">
        <f t="shared" si="3"/>
        <v>#DIV/0!</v>
      </c>
      <c r="AE31" s="7">
        <f t="shared" si="4"/>
        <v>0</v>
      </c>
      <c r="AF31" s="7" t="e">
        <f t="shared" si="5"/>
        <v>#DIV/0!</v>
      </c>
      <c r="AG31" s="7">
        <f t="shared" si="6"/>
        <v>0</v>
      </c>
      <c r="AH31" s="7">
        <f t="shared" si="6"/>
        <v>0</v>
      </c>
      <c r="AI31" s="7">
        <f t="shared" si="7"/>
        <v>0</v>
      </c>
      <c r="AJ31" s="7">
        <f t="shared" si="7"/>
        <v>0</v>
      </c>
      <c r="AK31" s="234" t="e">
        <f t="shared" si="8"/>
        <v>#DIV/0!</v>
      </c>
    </row>
    <row r="32" spans="1:37">
      <c r="A32" s="44">
        <v>23</v>
      </c>
      <c r="B32" s="266" t="s">
        <v>88</v>
      </c>
      <c r="C32" s="219">
        <v>276</v>
      </c>
      <c r="D32" s="115">
        <v>244</v>
      </c>
      <c r="E32" s="115">
        <v>11</v>
      </c>
      <c r="F32" s="115">
        <v>4</v>
      </c>
      <c r="G32" s="115">
        <v>19</v>
      </c>
      <c r="H32" s="220">
        <v>8</v>
      </c>
      <c r="I32" s="250">
        <f t="shared" si="0"/>
        <v>256</v>
      </c>
      <c r="J32" s="219">
        <v>39</v>
      </c>
      <c r="K32" s="115">
        <v>33</v>
      </c>
      <c r="L32" s="115">
        <v>8</v>
      </c>
      <c r="M32" s="115">
        <v>2</v>
      </c>
      <c r="N32" s="115">
        <v>15</v>
      </c>
      <c r="O32" s="220">
        <v>4</v>
      </c>
      <c r="P32" s="250">
        <f t="shared" si="1"/>
        <v>39</v>
      </c>
      <c r="Q32" s="239">
        <v>0</v>
      </c>
      <c r="R32" s="52">
        <v>0</v>
      </c>
      <c r="S32" s="52">
        <v>0</v>
      </c>
      <c r="T32" s="52">
        <v>0</v>
      </c>
      <c r="U32" s="52">
        <v>0</v>
      </c>
      <c r="V32" s="240">
        <v>0</v>
      </c>
      <c r="W32" s="243">
        <v>0</v>
      </c>
      <c r="X32" s="55">
        <v>0</v>
      </c>
      <c r="Y32" s="55">
        <v>0</v>
      </c>
      <c r="Z32" s="55">
        <v>0</v>
      </c>
      <c r="AA32" s="55">
        <v>0</v>
      </c>
      <c r="AB32" s="244">
        <v>0</v>
      </c>
      <c r="AC32" s="233">
        <f t="shared" si="2"/>
        <v>0</v>
      </c>
      <c r="AD32" s="7">
        <f t="shared" si="3"/>
        <v>0</v>
      </c>
      <c r="AE32" s="7">
        <f t="shared" si="4"/>
        <v>0</v>
      </c>
      <c r="AF32" s="7">
        <f t="shared" si="5"/>
        <v>0</v>
      </c>
      <c r="AG32" s="7">
        <f t="shared" si="6"/>
        <v>368</v>
      </c>
      <c r="AH32" s="7">
        <f t="shared" si="6"/>
        <v>295</v>
      </c>
      <c r="AI32" s="7">
        <f t="shared" si="7"/>
        <v>0</v>
      </c>
      <c r="AJ32" s="7">
        <f t="shared" si="7"/>
        <v>0</v>
      </c>
      <c r="AK32" s="234">
        <f t="shared" si="8"/>
        <v>0</v>
      </c>
    </row>
    <row r="33" spans="1:38">
      <c r="A33" s="44">
        <v>24</v>
      </c>
      <c r="B33" s="266" t="s">
        <v>89</v>
      </c>
      <c r="C33" s="219">
        <v>0</v>
      </c>
      <c r="D33" s="115">
        <v>0</v>
      </c>
      <c r="E33" s="115">
        <v>0</v>
      </c>
      <c r="F33" s="115">
        <v>0</v>
      </c>
      <c r="G33" s="115">
        <v>0</v>
      </c>
      <c r="H33" s="220">
        <v>0</v>
      </c>
      <c r="I33" s="250">
        <f t="shared" si="0"/>
        <v>0</v>
      </c>
      <c r="J33" s="219">
        <v>0</v>
      </c>
      <c r="K33" s="115">
        <v>0</v>
      </c>
      <c r="L33" s="115">
        <v>0</v>
      </c>
      <c r="M33" s="115">
        <v>0</v>
      </c>
      <c r="N33" s="115">
        <v>0</v>
      </c>
      <c r="O33" s="220">
        <v>0</v>
      </c>
      <c r="P33" s="250">
        <f t="shared" si="1"/>
        <v>0</v>
      </c>
      <c r="Q33" s="239">
        <v>0</v>
      </c>
      <c r="R33" s="52">
        <v>0</v>
      </c>
      <c r="S33" s="52">
        <v>0</v>
      </c>
      <c r="T33" s="52">
        <v>0</v>
      </c>
      <c r="U33" s="52">
        <v>0</v>
      </c>
      <c r="V33" s="240">
        <v>0</v>
      </c>
      <c r="W33" s="243">
        <v>0</v>
      </c>
      <c r="X33" s="55">
        <v>0</v>
      </c>
      <c r="Y33" s="55">
        <v>0</v>
      </c>
      <c r="Z33" s="55">
        <v>0</v>
      </c>
      <c r="AA33" s="55">
        <v>0</v>
      </c>
      <c r="AB33" s="244">
        <v>0</v>
      </c>
      <c r="AC33" s="233">
        <f t="shared" si="2"/>
        <v>0</v>
      </c>
      <c r="AD33" s="7" t="e">
        <f t="shared" si="3"/>
        <v>#DIV/0!</v>
      </c>
      <c r="AE33" s="7">
        <f t="shared" si="4"/>
        <v>0</v>
      </c>
      <c r="AF33" s="7" t="e">
        <f t="shared" si="5"/>
        <v>#DIV/0!</v>
      </c>
      <c r="AG33" s="7">
        <f t="shared" si="6"/>
        <v>0</v>
      </c>
      <c r="AH33" s="7">
        <f t="shared" si="6"/>
        <v>0</v>
      </c>
      <c r="AI33" s="7">
        <f t="shared" si="7"/>
        <v>0</v>
      </c>
      <c r="AJ33" s="7">
        <f t="shared" si="7"/>
        <v>0</v>
      </c>
      <c r="AK33" s="234" t="e">
        <f t="shared" si="8"/>
        <v>#DIV/0!</v>
      </c>
    </row>
    <row r="34" spans="1:38">
      <c r="A34" s="44">
        <v>25</v>
      </c>
      <c r="B34" s="266" t="s">
        <v>90</v>
      </c>
      <c r="C34" s="219">
        <v>0</v>
      </c>
      <c r="D34" s="115">
        <v>0</v>
      </c>
      <c r="E34" s="115">
        <v>0</v>
      </c>
      <c r="F34" s="115">
        <v>0</v>
      </c>
      <c r="G34" s="115">
        <v>0</v>
      </c>
      <c r="H34" s="220">
        <v>0</v>
      </c>
      <c r="I34" s="250">
        <f t="shared" si="0"/>
        <v>0</v>
      </c>
      <c r="J34" s="219">
        <v>0</v>
      </c>
      <c r="K34" s="115">
        <v>0</v>
      </c>
      <c r="L34" s="115">
        <v>0</v>
      </c>
      <c r="M34" s="115">
        <v>0</v>
      </c>
      <c r="N34" s="115">
        <v>0</v>
      </c>
      <c r="O34" s="220">
        <v>0</v>
      </c>
      <c r="P34" s="250">
        <f t="shared" si="1"/>
        <v>0</v>
      </c>
      <c r="Q34" s="239">
        <v>0</v>
      </c>
      <c r="R34" s="52">
        <v>0</v>
      </c>
      <c r="S34" s="52">
        <v>0</v>
      </c>
      <c r="T34" s="52">
        <v>0</v>
      </c>
      <c r="U34" s="52">
        <v>0</v>
      </c>
      <c r="V34" s="240">
        <v>0</v>
      </c>
      <c r="W34" s="243">
        <v>0</v>
      </c>
      <c r="X34" s="55">
        <v>0</v>
      </c>
      <c r="Y34" s="55">
        <v>0</v>
      </c>
      <c r="Z34" s="55">
        <v>0</v>
      </c>
      <c r="AA34" s="55">
        <v>0</v>
      </c>
      <c r="AB34" s="244">
        <v>0</v>
      </c>
      <c r="AC34" s="233">
        <f t="shared" si="2"/>
        <v>0</v>
      </c>
      <c r="AD34" s="7" t="e">
        <f t="shared" si="3"/>
        <v>#DIV/0!</v>
      </c>
      <c r="AE34" s="7">
        <f t="shared" si="4"/>
        <v>0</v>
      </c>
      <c r="AF34" s="7" t="e">
        <f t="shared" si="5"/>
        <v>#DIV/0!</v>
      </c>
      <c r="AG34" s="7">
        <f t="shared" si="6"/>
        <v>0</v>
      </c>
      <c r="AH34" s="7">
        <f t="shared" si="6"/>
        <v>0</v>
      </c>
      <c r="AI34" s="7">
        <f t="shared" si="7"/>
        <v>0</v>
      </c>
      <c r="AJ34" s="7">
        <f t="shared" si="7"/>
        <v>0</v>
      </c>
      <c r="AK34" s="234" t="e">
        <f t="shared" si="8"/>
        <v>#DIV/0!</v>
      </c>
    </row>
    <row r="35" spans="1:38">
      <c r="A35" s="44">
        <v>26</v>
      </c>
      <c r="B35" s="266" t="s">
        <v>91</v>
      </c>
      <c r="C35" s="223">
        <v>0</v>
      </c>
      <c r="D35" s="121">
        <v>0</v>
      </c>
      <c r="E35" s="121">
        <v>0</v>
      </c>
      <c r="F35" s="121">
        <v>0</v>
      </c>
      <c r="G35" s="121">
        <v>0</v>
      </c>
      <c r="H35" s="224">
        <v>0</v>
      </c>
      <c r="I35" s="250">
        <f t="shared" si="0"/>
        <v>0</v>
      </c>
      <c r="J35" s="223">
        <v>0</v>
      </c>
      <c r="K35" s="121">
        <v>0</v>
      </c>
      <c r="L35" s="121">
        <v>0</v>
      </c>
      <c r="M35" s="121">
        <v>0</v>
      </c>
      <c r="N35" s="121">
        <v>0</v>
      </c>
      <c r="O35" s="224">
        <v>0</v>
      </c>
      <c r="P35" s="250">
        <f t="shared" si="1"/>
        <v>0</v>
      </c>
      <c r="Q35" s="239">
        <v>0</v>
      </c>
      <c r="R35" s="52">
        <v>0</v>
      </c>
      <c r="S35" s="52">
        <v>0</v>
      </c>
      <c r="T35" s="52">
        <v>0</v>
      </c>
      <c r="U35" s="52">
        <v>0</v>
      </c>
      <c r="V35" s="240">
        <v>0</v>
      </c>
      <c r="W35" s="243">
        <v>0</v>
      </c>
      <c r="X35" s="55">
        <v>0</v>
      </c>
      <c r="Y35" s="55">
        <v>0</v>
      </c>
      <c r="Z35" s="55">
        <v>0</v>
      </c>
      <c r="AA35" s="55">
        <v>0</v>
      </c>
      <c r="AB35" s="244">
        <v>0</v>
      </c>
      <c r="AC35" s="233">
        <f t="shared" si="2"/>
        <v>0</v>
      </c>
      <c r="AD35" s="7" t="e">
        <f t="shared" si="3"/>
        <v>#DIV/0!</v>
      </c>
      <c r="AE35" s="7">
        <f t="shared" si="4"/>
        <v>0</v>
      </c>
      <c r="AF35" s="7" t="e">
        <f t="shared" si="5"/>
        <v>#DIV/0!</v>
      </c>
      <c r="AG35" s="7">
        <f t="shared" si="6"/>
        <v>0</v>
      </c>
      <c r="AH35" s="7">
        <f t="shared" si="6"/>
        <v>0</v>
      </c>
      <c r="AI35" s="7">
        <f t="shared" si="7"/>
        <v>0</v>
      </c>
      <c r="AJ35" s="7">
        <f t="shared" si="7"/>
        <v>0</v>
      </c>
      <c r="AK35" s="234" t="e">
        <f t="shared" si="8"/>
        <v>#DIV/0!</v>
      </c>
    </row>
    <row r="36" spans="1:38">
      <c r="A36" s="44">
        <v>27</v>
      </c>
      <c r="B36" s="266" t="s">
        <v>92</v>
      </c>
      <c r="C36" s="223">
        <v>0</v>
      </c>
      <c r="D36" s="121">
        <v>0</v>
      </c>
      <c r="E36" s="121">
        <v>0</v>
      </c>
      <c r="F36" s="121">
        <v>0</v>
      </c>
      <c r="G36" s="121">
        <v>0</v>
      </c>
      <c r="H36" s="224">
        <v>0</v>
      </c>
      <c r="I36" s="250">
        <f t="shared" si="0"/>
        <v>0</v>
      </c>
      <c r="J36" s="223">
        <v>0</v>
      </c>
      <c r="K36" s="121">
        <v>0</v>
      </c>
      <c r="L36" s="121">
        <v>0</v>
      </c>
      <c r="M36" s="121">
        <v>0</v>
      </c>
      <c r="N36" s="121">
        <v>0</v>
      </c>
      <c r="O36" s="224">
        <v>0</v>
      </c>
      <c r="P36" s="250">
        <f t="shared" si="1"/>
        <v>0</v>
      </c>
      <c r="Q36" s="239">
        <v>0</v>
      </c>
      <c r="R36" s="52">
        <v>0</v>
      </c>
      <c r="S36" s="52">
        <v>0</v>
      </c>
      <c r="T36" s="52">
        <v>0</v>
      </c>
      <c r="U36" s="52">
        <v>0</v>
      </c>
      <c r="V36" s="240">
        <v>0</v>
      </c>
      <c r="W36" s="245">
        <v>0</v>
      </c>
      <c r="X36" s="26">
        <v>0</v>
      </c>
      <c r="Y36" s="26">
        <v>0</v>
      </c>
      <c r="Z36" s="26">
        <v>0</v>
      </c>
      <c r="AA36" s="26">
        <v>0</v>
      </c>
      <c r="AB36" s="246">
        <v>0</v>
      </c>
      <c r="AC36" s="233">
        <f t="shared" si="2"/>
        <v>0</v>
      </c>
      <c r="AD36" s="7" t="e">
        <f t="shared" si="3"/>
        <v>#DIV/0!</v>
      </c>
      <c r="AE36" s="7">
        <f t="shared" si="4"/>
        <v>0</v>
      </c>
      <c r="AF36" s="7" t="e">
        <f t="shared" si="5"/>
        <v>#DIV/0!</v>
      </c>
      <c r="AG36" s="7">
        <f t="shared" si="6"/>
        <v>0</v>
      </c>
      <c r="AH36" s="7">
        <f t="shared" si="6"/>
        <v>0</v>
      </c>
      <c r="AI36" s="7">
        <f t="shared" si="7"/>
        <v>0</v>
      </c>
      <c r="AJ36" s="7">
        <f t="shared" si="7"/>
        <v>0</v>
      </c>
      <c r="AK36" s="234" t="e">
        <f t="shared" si="8"/>
        <v>#DIV/0!</v>
      </c>
    </row>
    <row r="37" spans="1:38">
      <c r="A37" s="44">
        <v>28</v>
      </c>
      <c r="B37" s="266" t="s">
        <v>93</v>
      </c>
      <c r="C37" s="223">
        <v>0</v>
      </c>
      <c r="D37" s="121">
        <v>0</v>
      </c>
      <c r="E37" s="121">
        <v>0</v>
      </c>
      <c r="F37" s="121">
        <v>0</v>
      </c>
      <c r="G37" s="121">
        <v>0</v>
      </c>
      <c r="H37" s="224">
        <v>0</v>
      </c>
      <c r="I37" s="250">
        <f t="shared" si="0"/>
        <v>0</v>
      </c>
      <c r="J37" s="223">
        <v>0</v>
      </c>
      <c r="K37" s="121">
        <v>0</v>
      </c>
      <c r="L37" s="121">
        <v>0</v>
      </c>
      <c r="M37" s="121">
        <v>0</v>
      </c>
      <c r="N37" s="121">
        <v>0</v>
      </c>
      <c r="O37" s="224">
        <v>0</v>
      </c>
      <c r="P37" s="250">
        <f t="shared" si="1"/>
        <v>0</v>
      </c>
      <c r="Q37" s="239">
        <v>0</v>
      </c>
      <c r="R37" s="52">
        <v>0</v>
      </c>
      <c r="S37" s="52">
        <v>0</v>
      </c>
      <c r="T37" s="52">
        <v>0</v>
      </c>
      <c r="U37" s="52">
        <v>0</v>
      </c>
      <c r="V37" s="240">
        <v>0</v>
      </c>
      <c r="W37" s="245">
        <v>0</v>
      </c>
      <c r="X37" s="26">
        <v>0</v>
      </c>
      <c r="Y37" s="26">
        <v>0</v>
      </c>
      <c r="Z37" s="26">
        <v>0</v>
      </c>
      <c r="AA37" s="26">
        <v>0</v>
      </c>
      <c r="AB37" s="246">
        <v>0</v>
      </c>
      <c r="AC37" s="233">
        <f t="shared" si="2"/>
        <v>0</v>
      </c>
      <c r="AD37" s="7" t="e">
        <f t="shared" si="3"/>
        <v>#DIV/0!</v>
      </c>
      <c r="AE37" s="7">
        <f t="shared" si="4"/>
        <v>0</v>
      </c>
      <c r="AF37" s="7" t="e">
        <f t="shared" si="5"/>
        <v>#DIV/0!</v>
      </c>
      <c r="AG37" s="7">
        <f t="shared" si="6"/>
        <v>0</v>
      </c>
      <c r="AH37" s="7">
        <f t="shared" si="6"/>
        <v>0</v>
      </c>
      <c r="AI37" s="7">
        <f t="shared" si="7"/>
        <v>0</v>
      </c>
      <c r="AJ37" s="7">
        <f t="shared" si="7"/>
        <v>0</v>
      </c>
      <c r="AK37" s="234" t="e">
        <f t="shared" si="8"/>
        <v>#DIV/0!</v>
      </c>
    </row>
    <row r="38" spans="1:38">
      <c r="A38" s="21"/>
      <c r="B38" s="211" t="s">
        <v>94</v>
      </c>
      <c r="C38" s="221">
        <f t="shared" ref="C38:AC38" si="10">SUM(C22:C37)</f>
        <v>2464</v>
      </c>
      <c r="D38" s="50">
        <f t="shared" si="10"/>
        <v>2196</v>
      </c>
      <c r="E38" s="50">
        <f t="shared" si="10"/>
        <v>99</v>
      </c>
      <c r="F38" s="50">
        <f t="shared" si="10"/>
        <v>36</v>
      </c>
      <c r="G38" s="50">
        <f t="shared" si="10"/>
        <v>175</v>
      </c>
      <c r="H38" s="222">
        <f t="shared" si="10"/>
        <v>72</v>
      </c>
      <c r="I38" s="222">
        <f t="shared" si="10"/>
        <v>2304</v>
      </c>
      <c r="J38" s="221">
        <f t="shared" si="10"/>
        <v>351</v>
      </c>
      <c r="K38" s="50">
        <f t="shared" si="10"/>
        <v>297</v>
      </c>
      <c r="L38" s="50">
        <f t="shared" si="10"/>
        <v>70</v>
      </c>
      <c r="M38" s="50">
        <f t="shared" si="10"/>
        <v>21</v>
      </c>
      <c r="N38" s="50">
        <f t="shared" si="10"/>
        <v>133</v>
      </c>
      <c r="O38" s="222">
        <f t="shared" si="10"/>
        <v>36</v>
      </c>
      <c r="P38" s="222">
        <f t="shared" si="10"/>
        <v>354</v>
      </c>
      <c r="Q38" s="221">
        <f t="shared" si="10"/>
        <v>409</v>
      </c>
      <c r="R38" s="50">
        <f t="shared" si="10"/>
        <v>458.58000000000004</v>
      </c>
      <c r="S38" s="50">
        <f t="shared" si="10"/>
        <v>0</v>
      </c>
      <c r="T38" s="50">
        <f t="shared" si="10"/>
        <v>0</v>
      </c>
      <c r="U38" s="50">
        <f t="shared" si="10"/>
        <v>0</v>
      </c>
      <c r="V38" s="222">
        <f t="shared" si="10"/>
        <v>0</v>
      </c>
      <c r="W38" s="221">
        <f t="shared" si="10"/>
        <v>134</v>
      </c>
      <c r="X38" s="50">
        <f t="shared" si="10"/>
        <v>514.3599999999999</v>
      </c>
      <c r="Y38" s="50">
        <f t="shared" si="10"/>
        <v>0</v>
      </c>
      <c r="Z38" s="50">
        <f t="shared" si="10"/>
        <v>0</v>
      </c>
      <c r="AA38" s="50">
        <f t="shared" si="10"/>
        <v>0</v>
      </c>
      <c r="AB38" s="222">
        <f t="shared" si="10"/>
        <v>0</v>
      </c>
      <c r="AC38" s="222">
        <f t="shared" si="10"/>
        <v>458.58000000000004</v>
      </c>
      <c r="AD38" s="50">
        <f t="shared" si="3"/>
        <v>19.903645833333336</v>
      </c>
      <c r="AE38" s="50">
        <f>(W38+Y38+AA38)/(J38+L38+N38)*100</f>
        <v>24.187725631768952</v>
      </c>
      <c r="AF38" s="50">
        <f t="shared" si="5"/>
        <v>145.29943502824855</v>
      </c>
      <c r="AG38" s="50">
        <f t="shared" si="6"/>
        <v>3292</v>
      </c>
      <c r="AH38" s="50">
        <f t="shared" si="6"/>
        <v>2658</v>
      </c>
      <c r="AI38" s="50">
        <f t="shared" si="7"/>
        <v>543</v>
      </c>
      <c r="AJ38" s="50">
        <f t="shared" si="7"/>
        <v>972.93999999999994</v>
      </c>
      <c r="AK38" s="222">
        <f t="shared" si="8"/>
        <v>36.604213694507152</v>
      </c>
    </row>
    <row r="39" spans="1:38">
      <c r="A39" s="47">
        <v>29</v>
      </c>
      <c r="B39" s="267" t="s">
        <v>95</v>
      </c>
      <c r="C39" s="223">
        <v>0</v>
      </c>
      <c r="D39" s="121">
        <v>0</v>
      </c>
      <c r="E39" s="121">
        <v>0</v>
      </c>
      <c r="F39" s="121">
        <v>0</v>
      </c>
      <c r="G39" s="121">
        <v>0</v>
      </c>
      <c r="H39" s="224">
        <v>0</v>
      </c>
      <c r="I39" s="250">
        <f t="shared" si="0"/>
        <v>0</v>
      </c>
      <c r="J39" s="223">
        <v>0</v>
      </c>
      <c r="K39" s="121">
        <v>0</v>
      </c>
      <c r="L39" s="121">
        <v>0</v>
      </c>
      <c r="M39" s="121">
        <v>0</v>
      </c>
      <c r="N39" s="121">
        <v>0</v>
      </c>
      <c r="O39" s="224">
        <v>0</v>
      </c>
      <c r="P39" s="250">
        <f t="shared" si="1"/>
        <v>0</v>
      </c>
      <c r="Q39" s="239">
        <v>0</v>
      </c>
      <c r="R39" s="52">
        <v>0</v>
      </c>
      <c r="S39" s="121">
        <v>0</v>
      </c>
      <c r="T39" s="121">
        <v>0</v>
      </c>
      <c r="U39" s="121">
        <v>0</v>
      </c>
      <c r="V39" s="224">
        <v>0</v>
      </c>
      <c r="W39" s="243">
        <v>0</v>
      </c>
      <c r="X39" s="55">
        <v>0</v>
      </c>
      <c r="Y39" s="55">
        <v>0</v>
      </c>
      <c r="Z39" s="55">
        <v>0</v>
      </c>
      <c r="AA39" s="55">
        <v>0</v>
      </c>
      <c r="AB39" s="244">
        <v>0</v>
      </c>
      <c r="AC39" s="233">
        <f t="shared" si="2"/>
        <v>0</v>
      </c>
      <c r="AD39" s="7" t="e">
        <f t="shared" si="3"/>
        <v>#DIV/0!</v>
      </c>
      <c r="AE39" s="7">
        <f t="shared" si="4"/>
        <v>0</v>
      </c>
      <c r="AF39" s="7" t="e">
        <f t="shared" si="5"/>
        <v>#DIV/0!</v>
      </c>
      <c r="AG39" s="7">
        <f t="shared" si="6"/>
        <v>0</v>
      </c>
      <c r="AH39" s="7">
        <f t="shared" si="6"/>
        <v>0</v>
      </c>
      <c r="AI39" s="7">
        <f t="shared" si="7"/>
        <v>0</v>
      </c>
      <c r="AJ39" s="7">
        <f t="shared" si="7"/>
        <v>0</v>
      </c>
      <c r="AK39" s="234" t="e">
        <f t="shared" si="8"/>
        <v>#DIV/0!</v>
      </c>
    </row>
    <row r="40" spans="1:38">
      <c r="A40" s="47">
        <v>30</v>
      </c>
      <c r="B40" s="267" t="s">
        <v>96</v>
      </c>
      <c r="C40" s="223">
        <v>0</v>
      </c>
      <c r="D40" s="121">
        <v>0</v>
      </c>
      <c r="E40" s="121">
        <v>0</v>
      </c>
      <c r="F40" s="121">
        <v>0</v>
      </c>
      <c r="G40" s="121">
        <v>0</v>
      </c>
      <c r="H40" s="224">
        <v>0</v>
      </c>
      <c r="I40" s="250">
        <f t="shared" si="0"/>
        <v>0</v>
      </c>
      <c r="J40" s="223">
        <v>0</v>
      </c>
      <c r="K40" s="121">
        <v>0</v>
      </c>
      <c r="L40" s="121">
        <v>0</v>
      </c>
      <c r="M40" s="121">
        <v>0</v>
      </c>
      <c r="N40" s="121">
        <v>0</v>
      </c>
      <c r="O40" s="224">
        <v>0</v>
      </c>
      <c r="P40" s="250">
        <f t="shared" si="1"/>
        <v>0</v>
      </c>
      <c r="Q40" s="239">
        <v>0</v>
      </c>
      <c r="R40" s="52">
        <v>0</v>
      </c>
      <c r="S40" s="121">
        <v>0</v>
      </c>
      <c r="T40" s="121">
        <v>0</v>
      </c>
      <c r="U40" s="121">
        <v>0</v>
      </c>
      <c r="V40" s="224">
        <v>0</v>
      </c>
      <c r="W40" s="243">
        <v>0</v>
      </c>
      <c r="X40" s="55">
        <v>0</v>
      </c>
      <c r="Y40" s="55">
        <v>0</v>
      </c>
      <c r="Z40" s="55">
        <v>0</v>
      </c>
      <c r="AA40" s="55">
        <v>0</v>
      </c>
      <c r="AB40" s="244">
        <v>0</v>
      </c>
      <c r="AC40" s="233">
        <f t="shared" si="2"/>
        <v>0</v>
      </c>
      <c r="AD40" s="7" t="e">
        <f t="shared" si="3"/>
        <v>#DIV/0!</v>
      </c>
      <c r="AE40" s="7">
        <f t="shared" si="4"/>
        <v>0</v>
      </c>
      <c r="AF40" s="7" t="e">
        <f t="shared" si="5"/>
        <v>#DIV/0!</v>
      </c>
      <c r="AG40" s="7">
        <f t="shared" si="6"/>
        <v>0</v>
      </c>
      <c r="AH40" s="7">
        <f t="shared" si="6"/>
        <v>0</v>
      </c>
      <c r="AI40" s="7">
        <f t="shared" si="7"/>
        <v>0</v>
      </c>
      <c r="AJ40" s="7">
        <f t="shared" si="7"/>
        <v>0</v>
      </c>
      <c r="AK40" s="234" t="e">
        <f t="shared" si="8"/>
        <v>#DIV/0!</v>
      </c>
    </row>
    <row r="41" spans="1:38">
      <c r="A41" s="47">
        <v>31</v>
      </c>
      <c r="B41" s="267" t="s">
        <v>97</v>
      </c>
      <c r="C41" s="223">
        <v>826</v>
      </c>
      <c r="D41" s="121">
        <v>732</v>
      </c>
      <c r="E41" s="121">
        <v>34</v>
      </c>
      <c r="F41" s="121">
        <v>12</v>
      </c>
      <c r="G41" s="121">
        <v>62</v>
      </c>
      <c r="H41" s="224">
        <v>24</v>
      </c>
      <c r="I41" s="250">
        <f t="shared" si="0"/>
        <v>768</v>
      </c>
      <c r="J41" s="223">
        <v>119</v>
      </c>
      <c r="K41" s="121">
        <v>99</v>
      </c>
      <c r="L41" s="121">
        <v>22</v>
      </c>
      <c r="M41" s="121">
        <v>7</v>
      </c>
      <c r="N41" s="121">
        <v>42</v>
      </c>
      <c r="O41" s="224">
        <v>12</v>
      </c>
      <c r="P41" s="250">
        <f t="shared" si="1"/>
        <v>118</v>
      </c>
      <c r="Q41" s="239">
        <v>0</v>
      </c>
      <c r="R41" s="52">
        <v>0</v>
      </c>
      <c r="S41" s="121">
        <v>0</v>
      </c>
      <c r="T41" s="121">
        <v>0</v>
      </c>
      <c r="U41" s="121">
        <v>0</v>
      </c>
      <c r="V41" s="224">
        <v>0</v>
      </c>
      <c r="W41" s="243">
        <v>0</v>
      </c>
      <c r="X41" s="55">
        <v>0</v>
      </c>
      <c r="Y41" s="55">
        <v>0</v>
      </c>
      <c r="Z41" s="55">
        <v>0</v>
      </c>
      <c r="AA41" s="55">
        <v>0</v>
      </c>
      <c r="AB41" s="244">
        <v>0</v>
      </c>
      <c r="AC41" s="233">
        <f t="shared" si="2"/>
        <v>0</v>
      </c>
      <c r="AD41" s="7">
        <f t="shared" si="3"/>
        <v>0</v>
      </c>
      <c r="AE41" s="7">
        <f t="shared" si="4"/>
        <v>0</v>
      </c>
      <c r="AF41" s="7">
        <f t="shared" si="5"/>
        <v>0</v>
      </c>
      <c r="AG41" s="7">
        <f t="shared" si="6"/>
        <v>1105</v>
      </c>
      <c r="AH41" s="7">
        <f t="shared" si="6"/>
        <v>886</v>
      </c>
      <c r="AI41" s="7">
        <f t="shared" si="7"/>
        <v>0</v>
      </c>
      <c r="AJ41" s="7">
        <f t="shared" si="7"/>
        <v>0</v>
      </c>
      <c r="AK41" s="234">
        <f t="shared" si="8"/>
        <v>0</v>
      </c>
    </row>
    <row r="42" spans="1:38">
      <c r="A42" s="47">
        <v>32</v>
      </c>
      <c r="B42" s="267" t="s">
        <v>98</v>
      </c>
      <c r="C42" s="223">
        <v>0</v>
      </c>
      <c r="D42" s="121">
        <v>0</v>
      </c>
      <c r="E42" s="121">
        <v>0</v>
      </c>
      <c r="F42" s="121">
        <v>0</v>
      </c>
      <c r="G42" s="121">
        <v>0</v>
      </c>
      <c r="H42" s="224">
        <v>0</v>
      </c>
      <c r="I42" s="250">
        <f t="shared" si="0"/>
        <v>0</v>
      </c>
      <c r="J42" s="223">
        <v>0</v>
      </c>
      <c r="K42" s="121">
        <v>0</v>
      </c>
      <c r="L42" s="121">
        <v>0</v>
      </c>
      <c r="M42" s="121">
        <v>0</v>
      </c>
      <c r="N42" s="121">
        <v>0</v>
      </c>
      <c r="O42" s="224">
        <v>0</v>
      </c>
      <c r="P42" s="250">
        <f t="shared" si="1"/>
        <v>0</v>
      </c>
      <c r="Q42" s="239">
        <v>0</v>
      </c>
      <c r="R42" s="52">
        <v>0</v>
      </c>
      <c r="S42" s="121">
        <v>0</v>
      </c>
      <c r="T42" s="121">
        <v>0</v>
      </c>
      <c r="U42" s="121">
        <v>0</v>
      </c>
      <c r="V42" s="224">
        <v>0</v>
      </c>
      <c r="W42" s="243">
        <v>0</v>
      </c>
      <c r="X42" s="55">
        <v>0</v>
      </c>
      <c r="Y42" s="55">
        <v>0</v>
      </c>
      <c r="Z42" s="55">
        <v>0</v>
      </c>
      <c r="AA42" s="55">
        <v>0</v>
      </c>
      <c r="AB42" s="244">
        <v>0</v>
      </c>
      <c r="AC42" s="233">
        <f t="shared" si="2"/>
        <v>0</v>
      </c>
      <c r="AD42" s="7" t="e">
        <f t="shared" si="3"/>
        <v>#DIV/0!</v>
      </c>
      <c r="AE42" s="7">
        <f t="shared" si="4"/>
        <v>0</v>
      </c>
      <c r="AF42" s="7" t="e">
        <f t="shared" si="5"/>
        <v>#DIV/0!</v>
      </c>
      <c r="AG42" s="7">
        <f t="shared" si="6"/>
        <v>0</v>
      </c>
      <c r="AH42" s="7">
        <f t="shared" si="6"/>
        <v>0</v>
      </c>
      <c r="AI42" s="7">
        <f t="shared" si="7"/>
        <v>0</v>
      </c>
      <c r="AJ42" s="7">
        <f t="shared" si="7"/>
        <v>0</v>
      </c>
      <c r="AK42" s="234" t="e">
        <f t="shared" si="8"/>
        <v>#DIV/0!</v>
      </c>
    </row>
    <row r="43" spans="1:38">
      <c r="A43" s="47">
        <v>33</v>
      </c>
      <c r="B43" s="267" t="s">
        <v>99</v>
      </c>
      <c r="C43" s="223">
        <v>0</v>
      </c>
      <c r="D43" s="121">
        <v>0</v>
      </c>
      <c r="E43" s="121">
        <v>0</v>
      </c>
      <c r="F43" s="121">
        <v>0</v>
      </c>
      <c r="G43" s="121">
        <v>0</v>
      </c>
      <c r="H43" s="224">
        <v>0</v>
      </c>
      <c r="I43" s="250">
        <f t="shared" si="0"/>
        <v>0</v>
      </c>
      <c r="J43" s="223">
        <v>0</v>
      </c>
      <c r="K43" s="121">
        <v>0</v>
      </c>
      <c r="L43" s="121">
        <v>0</v>
      </c>
      <c r="M43" s="121">
        <v>0</v>
      </c>
      <c r="N43" s="121">
        <v>0</v>
      </c>
      <c r="O43" s="224">
        <v>0</v>
      </c>
      <c r="P43" s="250">
        <f t="shared" si="1"/>
        <v>0</v>
      </c>
      <c r="Q43" s="239">
        <v>0</v>
      </c>
      <c r="R43" s="52">
        <v>0</v>
      </c>
      <c r="S43" s="121">
        <v>0</v>
      </c>
      <c r="T43" s="121">
        <v>0</v>
      </c>
      <c r="U43" s="121">
        <v>0</v>
      </c>
      <c r="V43" s="224">
        <v>0</v>
      </c>
      <c r="W43" s="243">
        <v>0</v>
      </c>
      <c r="X43" s="55">
        <v>0</v>
      </c>
      <c r="Y43" s="55">
        <v>0</v>
      </c>
      <c r="Z43" s="55">
        <v>0</v>
      </c>
      <c r="AA43" s="55">
        <v>0</v>
      </c>
      <c r="AB43" s="244">
        <v>0</v>
      </c>
      <c r="AC43" s="233">
        <f t="shared" si="2"/>
        <v>0</v>
      </c>
      <c r="AD43" s="7" t="e">
        <f t="shared" si="3"/>
        <v>#DIV/0!</v>
      </c>
      <c r="AE43" s="7">
        <f t="shared" si="4"/>
        <v>0</v>
      </c>
      <c r="AF43" s="7" t="e">
        <f t="shared" si="5"/>
        <v>#DIV/0!</v>
      </c>
      <c r="AG43" s="7">
        <f t="shared" si="6"/>
        <v>0</v>
      </c>
      <c r="AH43" s="7">
        <f t="shared" si="6"/>
        <v>0</v>
      </c>
      <c r="AI43" s="7">
        <f t="shared" si="7"/>
        <v>0</v>
      </c>
      <c r="AJ43" s="7">
        <f t="shared" si="7"/>
        <v>0</v>
      </c>
      <c r="AK43" s="234" t="e">
        <f t="shared" si="8"/>
        <v>#DIV/0!</v>
      </c>
    </row>
    <row r="44" spans="1:38">
      <c r="A44" s="47">
        <v>34</v>
      </c>
      <c r="B44" s="267" t="s">
        <v>100</v>
      </c>
      <c r="C44" s="223">
        <v>0</v>
      </c>
      <c r="D44" s="121">
        <v>0</v>
      </c>
      <c r="E44" s="121">
        <v>0</v>
      </c>
      <c r="F44" s="121">
        <v>0</v>
      </c>
      <c r="G44" s="121">
        <v>0</v>
      </c>
      <c r="H44" s="224">
        <v>0</v>
      </c>
      <c r="I44" s="250">
        <f t="shared" si="0"/>
        <v>0</v>
      </c>
      <c r="J44" s="223">
        <v>0</v>
      </c>
      <c r="K44" s="121">
        <v>0</v>
      </c>
      <c r="L44" s="121">
        <v>0</v>
      </c>
      <c r="M44" s="121">
        <v>0</v>
      </c>
      <c r="N44" s="121">
        <v>0</v>
      </c>
      <c r="O44" s="224">
        <v>0</v>
      </c>
      <c r="P44" s="250">
        <f t="shared" si="1"/>
        <v>0</v>
      </c>
      <c r="Q44" s="239">
        <v>0</v>
      </c>
      <c r="R44" s="52">
        <v>0</v>
      </c>
      <c r="S44" s="121">
        <v>0</v>
      </c>
      <c r="T44" s="121">
        <v>0</v>
      </c>
      <c r="U44" s="121">
        <v>0</v>
      </c>
      <c r="V44" s="224">
        <v>0</v>
      </c>
      <c r="W44" s="243">
        <v>0</v>
      </c>
      <c r="X44" s="55">
        <v>0</v>
      </c>
      <c r="Y44" s="55">
        <v>0</v>
      </c>
      <c r="Z44" s="55">
        <v>0</v>
      </c>
      <c r="AA44" s="55">
        <v>0</v>
      </c>
      <c r="AB44" s="244">
        <v>0</v>
      </c>
      <c r="AC44" s="233">
        <f t="shared" si="2"/>
        <v>0</v>
      </c>
      <c r="AD44" s="7" t="e">
        <f t="shared" si="3"/>
        <v>#DIV/0!</v>
      </c>
      <c r="AE44" s="7">
        <f t="shared" si="4"/>
        <v>0</v>
      </c>
      <c r="AF44" s="7" t="e">
        <f t="shared" si="5"/>
        <v>#DIV/0!</v>
      </c>
      <c r="AG44" s="7">
        <f t="shared" si="6"/>
        <v>0</v>
      </c>
      <c r="AH44" s="7">
        <f t="shared" si="6"/>
        <v>0</v>
      </c>
      <c r="AI44" s="7">
        <f t="shared" si="7"/>
        <v>0</v>
      </c>
      <c r="AJ44" s="7">
        <f t="shared" si="7"/>
        <v>0</v>
      </c>
      <c r="AK44" s="234" t="e">
        <f t="shared" si="8"/>
        <v>#DIV/0!</v>
      </c>
    </row>
    <row r="45" spans="1:38">
      <c r="A45" s="47">
        <v>35</v>
      </c>
      <c r="B45" s="267" t="s">
        <v>101</v>
      </c>
      <c r="C45" s="223">
        <v>0</v>
      </c>
      <c r="D45" s="121">
        <v>0</v>
      </c>
      <c r="E45" s="121">
        <v>0</v>
      </c>
      <c r="F45" s="121">
        <v>0</v>
      </c>
      <c r="G45" s="121">
        <v>0</v>
      </c>
      <c r="H45" s="224">
        <v>0</v>
      </c>
      <c r="I45" s="250">
        <f t="shared" si="0"/>
        <v>0</v>
      </c>
      <c r="J45" s="223">
        <v>0</v>
      </c>
      <c r="K45" s="121">
        <v>0</v>
      </c>
      <c r="L45" s="121">
        <v>0</v>
      </c>
      <c r="M45" s="121">
        <v>0</v>
      </c>
      <c r="N45" s="121">
        <v>0</v>
      </c>
      <c r="O45" s="224">
        <v>0</v>
      </c>
      <c r="P45" s="250">
        <f t="shared" si="1"/>
        <v>0</v>
      </c>
      <c r="Q45" s="239">
        <v>0</v>
      </c>
      <c r="R45" s="52">
        <v>0</v>
      </c>
      <c r="S45" s="121">
        <v>0</v>
      </c>
      <c r="T45" s="121">
        <v>0</v>
      </c>
      <c r="U45" s="121">
        <v>0</v>
      </c>
      <c r="V45" s="224">
        <v>0</v>
      </c>
      <c r="W45" s="243">
        <v>0</v>
      </c>
      <c r="X45" s="55">
        <v>0</v>
      </c>
      <c r="Y45" s="55">
        <v>0</v>
      </c>
      <c r="Z45" s="55">
        <v>0</v>
      </c>
      <c r="AA45" s="55">
        <v>0</v>
      </c>
      <c r="AB45" s="244">
        <v>0</v>
      </c>
      <c r="AC45" s="233">
        <f t="shared" si="2"/>
        <v>0</v>
      </c>
      <c r="AD45" s="7" t="e">
        <f t="shared" si="3"/>
        <v>#DIV/0!</v>
      </c>
      <c r="AE45" s="7">
        <f t="shared" si="4"/>
        <v>0</v>
      </c>
      <c r="AF45" s="7" t="e">
        <f t="shared" si="5"/>
        <v>#DIV/0!</v>
      </c>
      <c r="AG45" s="7">
        <f t="shared" si="6"/>
        <v>0</v>
      </c>
      <c r="AH45" s="7">
        <f t="shared" si="6"/>
        <v>0</v>
      </c>
      <c r="AI45" s="7">
        <f t="shared" si="7"/>
        <v>0</v>
      </c>
      <c r="AJ45" s="7">
        <f t="shared" si="7"/>
        <v>0</v>
      </c>
      <c r="AK45" s="234" t="e">
        <f t="shared" si="8"/>
        <v>#DIV/0!</v>
      </c>
    </row>
    <row r="46" spans="1:38">
      <c r="A46" s="47">
        <v>36</v>
      </c>
      <c r="B46" s="267" t="s">
        <v>102</v>
      </c>
      <c r="C46" s="223">
        <v>0</v>
      </c>
      <c r="D46" s="121">
        <v>0</v>
      </c>
      <c r="E46" s="121">
        <v>0</v>
      </c>
      <c r="F46" s="121">
        <v>0</v>
      </c>
      <c r="G46" s="121">
        <v>0</v>
      </c>
      <c r="H46" s="224">
        <v>0</v>
      </c>
      <c r="I46" s="250">
        <f t="shared" si="0"/>
        <v>0</v>
      </c>
      <c r="J46" s="223">
        <v>0</v>
      </c>
      <c r="K46" s="121">
        <v>0</v>
      </c>
      <c r="L46" s="121">
        <v>0</v>
      </c>
      <c r="M46" s="121">
        <v>0</v>
      </c>
      <c r="N46" s="121">
        <v>0</v>
      </c>
      <c r="O46" s="224">
        <v>0</v>
      </c>
      <c r="P46" s="250">
        <f t="shared" si="1"/>
        <v>0</v>
      </c>
      <c r="Q46" s="239">
        <v>0</v>
      </c>
      <c r="R46" s="52">
        <v>0</v>
      </c>
      <c r="S46" s="121">
        <v>0</v>
      </c>
      <c r="T46" s="121">
        <v>0</v>
      </c>
      <c r="U46" s="121">
        <v>0</v>
      </c>
      <c r="V46" s="224">
        <v>0</v>
      </c>
      <c r="W46" s="243">
        <v>0</v>
      </c>
      <c r="X46" s="55">
        <v>0</v>
      </c>
      <c r="Y46" s="55">
        <v>0</v>
      </c>
      <c r="Z46" s="55">
        <v>0</v>
      </c>
      <c r="AA46" s="55">
        <v>0</v>
      </c>
      <c r="AB46" s="244">
        <v>0</v>
      </c>
      <c r="AC46" s="233">
        <f t="shared" si="2"/>
        <v>0</v>
      </c>
      <c r="AD46" s="7" t="e">
        <f t="shared" si="3"/>
        <v>#DIV/0!</v>
      </c>
      <c r="AE46" s="7">
        <f t="shared" si="4"/>
        <v>0</v>
      </c>
      <c r="AF46" s="7" t="e">
        <f t="shared" si="5"/>
        <v>#DIV/0!</v>
      </c>
      <c r="AG46" s="7">
        <f t="shared" si="6"/>
        <v>0</v>
      </c>
      <c r="AH46" s="7">
        <f t="shared" si="6"/>
        <v>0</v>
      </c>
      <c r="AI46" s="7">
        <f t="shared" si="7"/>
        <v>0</v>
      </c>
      <c r="AJ46" s="7">
        <f t="shared" si="7"/>
        <v>0</v>
      </c>
      <c r="AK46" s="234" t="e">
        <f t="shared" si="8"/>
        <v>#DIV/0!</v>
      </c>
    </row>
    <row r="47" spans="1:38">
      <c r="A47" s="48"/>
      <c r="B47" s="211" t="s">
        <v>103</v>
      </c>
      <c r="C47" s="221">
        <f t="shared" ref="C47:AC47" si="11">SUM(C39:C46)</f>
        <v>826</v>
      </c>
      <c r="D47" s="50">
        <f t="shared" si="11"/>
        <v>732</v>
      </c>
      <c r="E47" s="50">
        <f t="shared" si="11"/>
        <v>34</v>
      </c>
      <c r="F47" s="50">
        <f t="shared" si="11"/>
        <v>12</v>
      </c>
      <c r="G47" s="50">
        <f t="shared" si="11"/>
        <v>62</v>
      </c>
      <c r="H47" s="222">
        <f t="shared" si="11"/>
        <v>24</v>
      </c>
      <c r="I47" s="222">
        <f t="shared" si="11"/>
        <v>768</v>
      </c>
      <c r="J47" s="221">
        <f t="shared" si="11"/>
        <v>119</v>
      </c>
      <c r="K47" s="50">
        <f t="shared" si="11"/>
        <v>99</v>
      </c>
      <c r="L47" s="50">
        <f t="shared" si="11"/>
        <v>22</v>
      </c>
      <c r="M47" s="50">
        <f t="shared" si="11"/>
        <v>7</v>
      </c>
      <c r="N47" s="50">
        <f t="shared" si="11"/>
        <v>42</v>
      </c>
      <c r="O47" s="222">
        <f t="shared" si="11"/>
        <v>12</v>
      </c>
      <c r="P47" s="222">
        <f t="shared" si="11"/>
        <v>118</v>
      </c>
      <c r="Q47" s="221">
        <f t="shared" si="11"/>
        <v>0</v>
      </c>
      <c r="R47" s="50">
        <f t="shared" si="11"/>
        <v>0</v>
      </c>
      <c r="S47" s="50">
        <f t="shared" si="11"/>
        <v>0</v>
      </c>
      <c r="T47" s="50">
        <f t="shared" si="11"/>
        <v>0</v>
      </c>
      <c r="U47" s="50">
        <f t="shared" si="11"/>
        <v>0</v>
      </c>
      <c r="V47" s="222">
        <f t="shared" si="11"/>
        <v>0</v>
      </c>
      <c r="W47" s="221">
        <f t="shared" si="11"/>
        <v>0</v>
      </c>
      <c r="X47" s="50">
        <f t="shared" si="11"/>
        <v>0</v>
      </c>
      <c r="Y47" s="50">
        <f t="shared" si="11"/>
        <v>0</v>
      </c>
      <c r="Z47" s="50">
        <f t="shared" si="11"/>
        <v>0</v>
      </c>
      <c r="AA47" s="50">
        <f t="shared" si="11"/>
        <v>0</v>
      </c>
      <c r="AB47" s="222">
        <f t="shared" si="11"/>
        <v>0</v>
      </c>
      <c r="AC47" s="222">
        <f t="shared" si="11"/>
        <v>0</v>
      </c>
      <c r="AD47" s="50">
        <f t="shared" si="3"/>
        <v>0</v>
      </c>
      <c r="AE47" s="222">
        <f>SUM(AE39:AE46)</f>
        <v>0</v>
      </c>
      <c r="AF47" s="50">
        <f t="shared" si="5"/>
        <v>0</v>
      </c>
      <c r="AG47" s="50">
        <f t="shared" si="6"/>
        <v>1105</v>
      </c>
      <c r="AH47" s="50">
        <f t="shared" si="6"/>
        <v>886</v>
      </c>
      <c r="AI47" s="50">
        <f t="shared" si="7"/>
        <v>0</v>
      </c>
      <c r="AJ47" s="50">
        <f t="shared" si="7"/>
        <v>0</v>
      </c>
      <c r="AK47" s="222">
        <f t="shared" si="8"/>
        <v>0</v>
      </c>
    </row>
    <row r="48" spans="1:38">
      <c r="A48" s="107">
        <v>37</v>
      </c>
      <c r="B48" s="290" t="s">
        <v>104</v>
      </c>
      <c r="C48" s="223">
        <v>0</v>
      </c>
      <c r="D48" s="121">
        <v>0</v>
      </c>
      <c r="E48" s="121">
        <v>0</v>
      </c>
      <c r="F48" s="121">
        <v>0</v>
      </c>
      <c r="G48" s="121">
        <v>0</v>
      </c>
      <c r="H48" s="224">
        <v>0</v>
      </c>
      <c r="I48" s="250">
        <f t="shared" si="0"/>
        <v>0</v>
      </c>
      <c r="J48" s="223">
        <v>0</v>
      </c>
      <c r="K48" s="121">
        <v>0</v>
      </c>
      <c r="L48" s="121">
        <v>0</v>
      </c>
      <c r="M48" s="121">
        <v>0</v>
      </c>
      <c r="N48" s="121">
        <v>0</v>
      </c>
      <c r="O48" s="224">
        <v>0</v>
      </c>
      <c r="P48" s="250">
        <f t="shared" si="1"/>
        <v>0</v>
      </c>
      <c r="Q48" s="241">
        <v>0</v>
      </c>
      <c r="R48" s="106">
        <v>0</v>
      </c>
      <c r="S48" s="106">
        <v>0</v>
      </c>
      <c r="T48" s="106">
        <v>0</v>
      </c>
      <c r="U48" s="106">
        <v>0</v>
      </c>
      <c r="V48" s="242">
        <v>0</v>
      </c>
      <c r="W48" s="235">
        <v>0</v>
      </c>
      <c r="X48" s="109">
        <v>0</v>
      </c>
      <c r="Y48" s="109">
        <v>0</v>
      </c>
      <c r="Z48" s="109">
        <v>0</v>
      </c>
      <c r="AA48" s="109">
        <v>0</v>
      </c>
      <c r="AB48" s="236">
        <v>0</v>
      </c>
      <c r="AC48" s="233">
        <f t="shared" si="2"/>
        <v>0</v>
      </c>
      <c r="AD48" s="109" t="e">
        <f t="shared" si="3"/>
        <v>#DIV/0!</v>
      </c>
      <c r="AE48" s="7">
        <f t="shared" si="4"/>
        <v>0</v>
      </c>
      <c r="AF48" s="109" t="e">
        <f t="shared" si="5"/>
        <v>#DIV/0!</v>
      </c>
      <c r="AG48" s="109">
        <f t="shared" si="6"/>
        <v>0</v>
      </c>
      <c r="AH48" s="109">
        <f t="shared" si="6"/>
        <v>0</v>
      </c>
      <c r="AI48" s="109">
        <f t="shared" si="7"/>
        <v>0</v>
      </c>
      <c r="AJ48" s="109">
        <f t="shared" si="7"/>
        <v>0</v>
      </c>
      <c r="AK48" s="236" t="e">
        <f t="shared" si="8"/>
        <v>#DIV/0!</v>
      </c>
      <c r="AL48" s="71"/>
    </row>
    <row r="49" spans="1:37">
      <c r="A49" s="48"/>
      <c r="B49" s="211" t="s">
        <v>105</v>
      </c>
      <c r="C49" s="221">
        <f t="shared" ref="C49:AC49" si="12">C48</f>
        <v>0</v>
      </c>
      <c r="D49" s="50">
        <f t="shared" si="12"/>
        <v>0</v>
      </c>
      <c r="E49" s="50">
        <f t="shared" si="12"/>
        <v>0</v>
      </c>
      <c r="F49" s="50">
        <f t="shared" si="12"/>
        <v>0</v>
      </c>
      <c r="G49" s="50">
        <f t="shared" si="12"/>
        <v>0</v>
      </c>
      <c r="H49" s="222">
        <f t="shared" si="12"/>
        <v>0</v>
      </c>
      <c r="I49" s="222">
        <f t="shared" si="12"/>
        <v>0</v>
      </c>
      <c r="J49" s="221">
        <f t="shared" si="12"/>
        <v>0</v>
      </c>
      <c r="K49" s="50">
        <f t="shared" si="12"/>
        <v>0</v>
      </c>
      <c r="L49" s="50">
        <f t="shared" si="12"/>
        <v>0</v>
      </c>
      <c r="M49" s="50">
        <f t="shared" si="12"/>
        <v>0</v>
      </c>
      <c r="N49" s="50">
        <f t="shared" si="12"/>
        <v>0</v>
      </c>
      <c r="O49" s="222">
        <f t="shared" si="12"/>
        <v>0</v>
      </c>
      <c r="P49" s="222">
        <f t="shared" si="12"/>
        <v>0</v>
      </c>
      <c r="Q49" s="221">
        <f t="shared" si="12"/>
        <v>0</v>
      </c>
      <c r="R49" s="50">
        <f t="shared" si="12"/>
        <v>0</v>
      </c>
      <c r="S49" s="50">
        <f t="shared" si="12"/>
        <v>0</v>
      </c>
      <c r="T49" s="50">
        <f t="shared" si="12"/>
        <v>0</v>
      </c>
      <c r="U49" s="50">
        <f t="shared" si="12"/>
        <v>0</v>
      </c>
      <c r="V49" s="222">
        <f t="shared" si="12"/>
        <v>0</v>
      </c>
      <c r="W49" s="221">
        <f t="shared" si="12"/>
        <v>0</v>
      </c>
      <c r="X49" s="50">
        <f t="shared" si="12"/>
        <v>0</v>
      </c>
      <c r="Y49" s="50">
        <f t="shared" si="12"/>
        <v>0</v>
      </c>
      <c r="Z49" s="50">
        <f t="shared" si="12"/>
        <v>0</v>
      </c>
      <c r="AA49" s="50">
        <f t="shared" si="12"/>
        <v>0</v>
      </c>
      <c r="AB49" s="222">
        <f t="shared" si="12"/>
        <v>0</v>
      </c>
      <c r="AC49" s="222">
        <f t="shared" si="12"/>
        <v>0</v>
      </c>
      <c r="AD49" s="50" t="e">
        <f t="shared" si="3"/>
        <v>#DIV/0!</v>
      </c>
      <c r="AE49" s="222">
        <f>AE48</f>
        <v>0</v>
      </c>
      <c r="AF49" s="50" t="e">
        <f t="shared" si="5"/>
        <v>#DIV/0!</v>
      </c>
      <c r="AG49" s="50">
        <f t="shared" si="6"/>
        <v>0</v>
      </c>
      <c r="AH49" s="50">
        <f t="shared" si="6"/>
        <v>0</v>
      </c>
      <c r="AI49" s="50">
        <f t="shared" si="7"/>
        <v>0</v>
      </c>
      <c r="AJ49" s="50">
        <f t="shared" si="7"/>
        <v>0</v>
      </c>
      <c r="AK49" s="222" t="e">
        <f t="shared" si="8"/>
        <v>#DIV/0!</v>
      </c>
    </row>
    <row r="50" spans="1:37">
      <c r="A50" s="107">
        <v>38</v>
      </c>
      <c r="B50" s="290" t="s">
        <v>106</v>
      </c>
      <c r="C50" s="219">
        <v>0</v>
      </c>
      <c r="D50" s="115">
        <v>0</v>
      </c>
      <c r="E50" s="115">
        <v>0</v>
      </c>
      <c r="F50" s="115">
        <v>0</v>
      </c>
      <c r="G50" s="115">
        <v>0</v>
      </c>
      <c r="H50" s="220">
        <v>0</v>
      </c>
      <c r="I50" s="250">
        <f t="shared" ref="I50:I52" si="13">D50+F50+H50</f>
        <v>0</v>
      </c>
      <c r="J50" s="219">
        <v>0</v>
      </c>
      <c r="K50" s="115">
        <v>0</v>
      </c>
      <c r="L50" s="115">
        <v>0</v>
      </c>
      <c r="M50" s="115">
        <v>0</v>
      </c>
      <c r="N50" s="115">
        <v>0</v>
      </c>
      <c r="O50" s="220">
        <v>0</v>
      </c>
      <c r="P50" s="250">
        <f t="shared" ref="P50:P52" si="14">K50+M50+O50</f>
        <v>0</v>
      </c>
      <c r="Q50" s="241">
        <v>0</v>
      </c>
      <c r="R50" s="106">
        <v>0</v>
      </c>
      <c r="S50" s="106">
        <v>0</v>
      </c>
      <c r="T50" s="106">
        <v>0</v>
      </c>
      <c r="U50" s="106">
        <v>0</v>
      </c>
      <c r="V50" s="242">
        <v>0</v>
      </c>
      <c r="W50" s="235">
        <v>0</v>
      </c>
      <c r="X50" s="109">
        <v>0</v>
      </c>
      <c r="Y50" s="109">
        <v>0</v>
      </c>
      <c r="Z50" s="109">
        <v>0</v>
      </c>
      <c r="AA50" s="109">
        <v>0</v>
      </c>
      <c r="AB50" s="236">
        <v>0</v>
      </c>
      <c r="AC50" s="233">
        <f t="shared" ref="AC50:AC52" si="15">R50+T50+V50</f>
        <v>0</v>
      </c>
      <c r="AD50" s="7" t="e">
        <f t="shared" si="3"/>
        <v>#DIV/0!</v>
      </c>
      <c r="AE50" s="7">
        <f t="shared" ref="AE50:AE52" si="16">X50+Z50+AB50</f>
        <v>0</v>
      </c>
      <c r="AF50" s="7" t="e">
        <f t="shared" si="5"/>
        <v>#DIV/0!</v>
      </c>
      <c r="AG50" s="7">
        <f t="shared" si="6"/>
        <v>0</v>
      </c>
      <c r="AH50" s="7">
        <f t="shared" si="6"/>
        <v>0</v>
      </c>
      <c r="AI50" s="7">
        <f t="shared" si="7"/>
        <v>0</v>
      </c>
      <c r="AJ50" s="7">
        <f t="shared" si="7"/>
        <v>0</v>
      </c>
      <c r="AK50" s="234" t="e">
        <f t="shared" si="8"/>
        <v>#DIV/0!</v>
      </c>
    </row>
    <row r="51" spans="1:37">
      <c r="A51" s="107">
        <v>39</v>
      </c>
      <c r="B51" s="290" t="s">
        <v>107</v>
      </c>
      <c r="C51" s="219">
        <v>0</v>
      </c>
      <c r="D51" s="115">
        <v>0</v>
      </c>
      <c r="E51" s="115">
        <v>0</v>
      </c>
      <c r="F51" s="115">
        <v>0</v>
      </c>
      <c r="G51" s="115">
        <v>0</v>
      </c>
      <c r="H51" s="220">
        <v>0</v>
      </c>
      <c r="I51" s="250">
        <f t="shared" si="13"/>
        <v>0</v>
      </c>
      <c r="J51" s="219">
        <v>0</v>
      </c>
      <c r="K51" s="115">
        <v>0</v>
      </c>
      <c r="L51" s="115">
        <v>0</v>
      </c>
      <c r="M51" s="115">
        <v>0</v>
      </c>
      <c r="N51" s="115">
        <v>0</v>
      </c>
      <c r="O51" s="220">
        <v>0</v>
      </c>
      <c r="P51" s="250">
        <f t="shared" si="14"/>
        <v>0</v>
      </c>
      <c r="Q51" s="241">
        <v>0</v>
      </c>
      <c r="R51" s="106">
        <v>0</v>
      </c>
      <c r="S51" s="106">
        <v>0</v>
      </c>
      <c r="T51" s="106">
        <v>0</v>
      </c>
      <c r="U51" s="106">
        <v>0</v>
      </c>
      <c r="V51" s="242">
        <v>0</v>
      </c>
      <c r="W51" s="235">
        <v>0</v>
      </c>
      <c r="X51" s="109">
        <v>0</v>
      </c>
      <c r="Y51" s="109">
        <v>0</v>
      </c>
      <c r="Z51" s="109">
        <v>0</v>
      </c>
      <c r="AA51" s="109">
        <v>0</v>
      </c>
      <c r="AB51" s="236">
        <v>0</v>
      </c>
      <c r="AC51" s="233">
        <f t="shared" si="15"/>
        <v>0</v>
      </c>
      <c r="AD51" s="7" t="e">
        <f t="shared" si="3"/>
        <v>#DIV/0!</v>
      </c>
      <c r="AE51" s="7">
        <f t="shared" si="16"/>
        <v>0</v>
      </c>
      <c r="AF51" s="7" t="e">
        <f t="shared" si="5"/>
        <v>#DIV/0!</v>
      </c>
      <c r="AG51" s="7">
        <f t="shared" si="6"/>
        <v>0</v>
      </c>
      <c r="AH51" s="7">
        <f t="shared" si="6"/>
        <v>0</v>
      </c>
      <c r="AI51" s="7">
        <f t="shared" si="7"/>
        <v>0</v>
      </c>
      <c r="AJ51" s="7">
        <f t="shared" si="7"/>
        <v>0</v>
      </c>
      <c r="AK51" s="234" t="e">
        <f t="shared" si="8"/>
        <v>#DIV/0!</v>
      </c>
    </row>
    <row r="52" spans="1:37">
      <c r="A52" s="107">
        <v>40</v>
      </c>
      <c r="B52" s="290" t="s">
        <v>108</v>
      </c>
      <c r="C52" s="219">
        <v>0</v>
      </c>
      <c r="D52" s="115">
        <v>0</v>
      </c>
      <c r="E52" s="115">
        <v>0</v>
      </c>
      <c r="F52" s="115">
        <v>0</v>
      </c>
      <c r="G52" s="115">
        <v>0</v>
      </c>
      <c r="H52" s="220">
        <v>0</v>
      </c>
      <c r="I52" s="250">
        <f t="shared" si="13"/>
        <v>0</v>
      </c>
      <c r="J52" s="219">
        <v>0</v>
      </c>
      <c r="K52" s="115">
        <v>0</v>
      </c>
      <c r="L52" s="115">
        <v>0</v>
      </c>
      <c r="M52" s="115">
        <v>0</v>
      </c>
      <c r="N52" s="115">
        <v>0</v>
      </c>
      <c r="O52" s="220">
        <v>0</v>
      </c>
      <c r="P52" s="250">
        <f t="shared" si="14"/>
        <v>0</v>
      </c>
      <c r="Q52" s="241">
        <v>0</v>
      </c>
      <c r="R52" s="106">
        <v>0</v>
      </c>
      <c r="S52" s="106">
        <v>0</v>
      </c>
      <c r="T52" s="106">
        <v>0</v>
      </c>
      <c r="U52" s="106">
        <v>0</v>
      </c>
      <c r="V52" s="242">
        <v>0</v>
      </c>
      <c r="W52" s="235">
        <v>0</v>
      </c>
      <c r="X52" s="109">
        <v>0</v>
      </c>
      <c r="Y52" s="109">
        <v>0</v>
      </c>
      <c r="Z52" s="109">
        <v>0</v>
      </c>
      <c r="AA52" s="109">
        <v>0</v>
      </c>
      <c r="AB52" s="236">
        <v>0</v>
      </c>
      <c r="AC52" s="233">
        <f t="shared" si="15"/>
        <v>0</v>
      </c>
      <c r="AD52" s="7" t="e">
        <f t="shared" si="3"/>
        <v>#DIV/0!</v>
      </c>
      <c r="AE52" s="7">
        <f t="shared" si="16"/>
        <v>0</v>
      </c>
      <c r="AF52" s="7" t="e">
        <f t="shared" si="5"/>
        <v>#DIV/0!</v>
      </c>
      <c r="AG52" s="7">
        <f t="shared" si="6"/>
        <v>0</v>
      </c>
      <c r="AH52" s="7">
        <f t="shared" si="6"/>
        <v>0</v>
      </c>
      <c r="AI52" s="7">
        <f t="shared" si="7"/>
        <v>0</v>
      </c>
      <c r="AJ52" s="7">
        <f t="shared" si="7"/>
        <v>0</v>
      </c>
      <c r="AK52" s="234" t="e">
        <f t="shared" si="8"/>
        <v>#DIV/0!</v>
      </c>
    </row>
    <row r="53" spans="1:37">
      <c r="A53" s="48"/>
      <c r="B53" s="211" t="s">
        <v>109</v>
      </c>
      <c r="C53" s="221">
        <f t="shared" ref="C53:AC53" si="17">SUM(C50:C52)</f>
        <v>0</v>
      </c>
      <c r="D53" s="50">
        <f t="shared" si="17"/>
        <v>0</v>
      </c>
      <c r="E53" s="50">
        <f t="shared" si="17"/>
        <v>0</v>
      </c>
      <c r="F53" s="50">
        <f t="shared" si="17"/>
        <v>0</v>
      </c>
      <c r="G53" s="50">
        <f t="shared" si="17"/>
        <v>0</v>
      </c>
      <c r="H53" s="222">
        <f t="shared" si="17"/>
        <v>0</v>
      </c>
      <c r="I53" s="222">
        <f t="shared" si="17"/>
        <v>0</v>
      </c>
      <c r="J53" s="221">
        <f t="shared" si="17"/>
        <v>0</v>
      </c>
      <c r="K53" s="50">
        <f t="shared" si="17"/>
        <v>0</v>
      </c>
      <c r="L53" s="50">
        <f t="shared" si="17"/>
        <v>0</v>
      </c>
      <c r="M53" s="50">
        <f t="shared" si="17"/>
        <v>0</v>
      </c>
      <c r="N53" s="50">
        <f t="shared" si="17"/>
        <v>0</v>
      </c>
      <c r="O53" s="222">
        <f t="shared" si="17"/>
        <v>0</v>
      </c>
      <c r="P53" s="222">
        <f t="shared" si="17"/>
        <v>0</v>
      </c>
      <c r="Q53" s="221">
        <f t="shared" si="17"/>
        <v>0</v>
      </c>
      <c r="R53" s="50">
        <f t="shared" si="17"/>
        <v>0</v>
      </c>
      <c r="S53" s="50">
        <f t="shared" si="17"/>
        <v>0</v>
      </c>
      <c r="T53" s="50">
        <f t="shared" si="17"/>
        <v>0</v>
      </c>
      <c r="U53" s="50">
        <f t="shared" si="17"/>
        <v>0</v>
      </c>
      <c r="V53" s="222">
        <f t="shared" si="17"/>
        <v>0</v>
      </c>
      <c r="W53" s="221">
        <f t="shared" si="17"/>
        <v>0</v>
      </c>
      <c r="X53" s="50">
        <f t="shared" si="17"/>
        <v>0</v>
      </c>
      <c r="Y53" s="50">
        <f t="shared" si="17"/>
        <v>0</v>
      </c>
      <c r="Z53" s="50">
        <f t="shared" si="17"/>
        <v>0</v>
      </c>
      <c r="AA53" s="50">
        <f t="shared" si="17"/>
        <v>0</v>
      </c>
      <c r="AB53" s="222">
        <f t="shared" si="17"/>
        <v>0</v>
      </c>
      <c r="AC53" s="222">
        <f t="shared" si="17"/>
        <v>0</v>
      </c>
      <c r="AD53" s="50" t="e">
        <f t="shared" si="3"/>
        <v>#DIV/0!</v>
      </c>
      <c r="AE53" s="222">
        <f>SUM(AE50:AE52)</f>
        <v>0</v>
      </c>
      <c r="AF53" s="50" t="e">
        <f t="shared" si="5"/>
        <v>#DIV/0!</v>
      </c>
      <c r="AG53" s="50">
        <f t="shared" si="6"/>
        <v>0</v>
      </c>
      <c r="AH53" s="50">
        <f t="shared" si="6"/>
        <v>0</v>
      </c>
      <c r="AI53" s="50">
        <f t="shared" si="7"/>
        <v>0</v>
      </c>
      <c r="AJ53" s="50">
        <f t="shared" si="7"/>
        <v>0</v>
      </c>
      <c r="AK53" s="222" t="e">
        <f t="shared" si="8"/>
        <v>#DIV/0!</v>
      </c>
    </row>
    <row r="54" spans="1:37">
      <c r="A54" s="5">
        <v>41</v>
      </c>
      <c r="B54" s="289" t="s">
        <v>110</v>
      </c>
      <c r="C54" s="223">
        <v>0</v>
      </c>
      <c r="D54" s="121">
        <v>0</v>
      </c>
      <c r="E54" s="121">
        <v>0</v>
      </c>
      <c r="F54" s="121">
        <v>0</v>
      </c>
      <c r="G54" s="121">
        <v>0</v>
      </c>
      <c r="H54" s="224">
        <v>0</v>
      </c>
      <c r="I54" s="250">
        <f t="shared" si="0"/>
        <v>0</v>
      </c>
      <c r="J54" s="223">
        <v>755</v>
      </c>
      <c r="K54" s="121">
        <v>0</v>
      </c>
      <c r="L54" s="121">
        <v>0</v>
      </c>
      <c r="M54" s="121">
        <v>0</v>
      </c>
      <c r="N54" s="121">
        <v>0</v>
      </c>
      <c r="O54" s="224">
        <v>0</v>
      </c>
      <c r="P54" s="250">
        <f t="shared" si="1"/>
        <v>0</v>
      </c>
      <c r="Q54" s="239">
        <v>0</v>
      </c>
      <c r="R54" s="52">
        <v>0</v>
      </c>
      <c r="S54" s="52">
        <v>0</v>
      </c>
      <c r="T54" s="52">
        <v>0</v>
      </c>
      <c r="U54" s="52">
        <v>0</v>
      </c>
      <c r="V54" s="240">
        <v>0</v>
      </c>
      <c r="W54" s="243">
        <v>0</v>
      </c>
      <c r="X54" s="55">
        <v>0</v>
      </c>
      <c r="Y54" s="55">
        <v>0</v>
      </c>
      <c r="Z54" s="55">
        <v>0</v>
      </c>
      <c r="AA54" s="55">
        <v>0</v>
      </c>
      <c r="AB54" s="244">
        <v>0</v>
      </c>
      <c r="AC54" s="233">
        <f t="shared" si="2"/>
        <v>0</v>
      </c>
      <c r="AD54" s="7" t="e">
        <f t="shared" si="3"/>
        <v>#DIV/0!</v>
      </c>
      <c r="AE54" s="7">
        <f t="shared" si="4"/>
        <v>0</v>
      </c>
      <c r="AF54" s="7" t="e">
        <f t="shared" si="5"/>
        <v>#DIV/0!</v>
      </c>
      <c r="AG54" s="7">
        <f t="shared" si="6"/>
        <v>755</v>
      </c>
      <c r="AH54" s="7">
        <f t="shared" si="6"/>
        <v>0</v>
      </c>
      <c r="AI54" s="7">
        <f t="shared" si="7"/>
        <v>0</v>
      </c>
      <c r="AJ54" s="7">
        <f t="shared" si="7"/>
        <v>0</v>
      </c>
      <c r="AK54" s="234" t="e">
        <f t="shared" si="8"/>
        <v>#DIV/0!</v>
      </c>
    </row>
    <row r="55" spans="1:37">
      <c r="A55" s="5">
        <v>42</v>
      </c>
      <c r="B55" s="289" t="s">
        <v>111</v>
      </c>
      <c r="C55" s="223">
        <v>5196</v>
      </c>
      <c r="D55" s="121">
        <v>4638</v>
      </c>
      <c r="E55" s="121">
        <v>213</v>
      </c>
      <c r="F55" s="121">
        <v>75</v>
      </c>
      <c r="G55" s="121">
        <v>390</v>
      </c>
      <c r="H55" s="224">
        <v>150</v>
      </c>
      <c r="I55" s="250">
        <f t="shared" si="0"/>
        <v>4863</v>
      </c>
      <c r="J55" s="223">
        <v>0</v>
      </c>
      <c r="K55" s="121">
        <v>628</v>
      </c>
      <c r="L55" s="121">
        <v>146</v>
      </c>
      <c r="M55" s="121">
        <v>45</v>
      </c>
      <c r="N55" s="121">
        <v>269</v>
      </c>
      <c r="O55" s="224">
        <v>75</v>
      </c>
      <c r="P55" s="250">
        <f t="shared" si="1"/>
        <v>748</v>
      </c>
      <c r="Q55" s="239">
        <v>4269</v>
      </c>
      <c r="R55" s="52">
        <v>3415.58</v>
      </c>
      <c r="S55" s="52">
        <v>3</v>
      </c>
      <c r="T55" s="52">
        <v>0.3</v>
      </c>
      <c r="U55" s="52">
        <v>19</v>
      </c>
      <c r="V55" s="240">
        <v>4.8099999999999996</v>
      </c>
      <c r="W55" s="243">
        <v>424</v>
      </c>
      <c r="X55" s="55">
        <v>342.07</v>
      </c>
      <c r="Y55" s="55">
        <v>1</v>
      </c>
      <c r="Z55" s="55">
        <v>1.5</v>
      </c>
      <c r="AA55" s="55">
        <v>6</v>
      </c>
      <c r="AB55" s="244">
        <v>3.53</v>
      </c>
      <c r="AC55" s="233">
        <f t="shared" si="2"/>
        <v>3420.69</v>
      </c>
      <c r="AD55" s="7">
        <f t="shared" si="3"/>
        <v>70.341147439851952</v>
      </c>
      <c r="AE55" s="7">
        <f t="shared" si="4"/>
        <v>347.09999999999997</v>
      </c>
      <c r="AF55" s="7">
        <f t="shared" si="5"/>
        <v>46.403743315508017</v>
      </c>
      <c r="AG55" s="7">
        <f t="shared" si="6"/>
        <v>6214</v>
      </c>
      <c r="AH55" s="7">
        <f t="shared" si="6"/>
        <v>5611</v>
      </c>
      <c r="AI55" s="7">
        <f t="shared" si="7"/>
        <v>4722</v>
      </c>
      <c r="AJ55" s="7">
        <f t="shared" si="7"/>
        <v>3767.7900000000004</v>
      </c>
      <c r="AK55" s="234">
        <f t="shared" si="8"/>
        <v>67.150062377472835</v>
      </c>
    </row>
    <row r="56" spans="1:37">
      <c r="A56" s="23" t="s">
        <v>112</v>
      </c>
      <c r="B56" s="211" t="s">
        <v>113</v>
      </c>
      <c r="C56" s="225">
        <f t="shared" ref="C56:AE56" si="18">C54+C55</f>
        <v>5196</v>
      </c>
      <c r="D56" s="105">
        <f t="shared" si="18"/>
        <v>4638</v>
      </c>
      <c r="E56" s="105">
        <f t="shared" si="18"/>
        <v>213</v>
      </c>
      <c r="F56" s="105">
        <f t="shared" si="18"/>
        <v>75</v>
      </c>
      <c r="G56" s="105">
        <f t="shared" si="18"/>
        <v>390</v>
      </c>
      <c r="H56" s="226">
        <f t="shared" si="18"/>
        <v>150</v>
      </c>
      <c r="I56" s="226">
        <f t="shared" si="18"/>
        <v>4863</v>
      </c>
      <c r="J56" s="225">
        <f t="shared" si="18"/>
        <v>755</v>
      </c>
      <c r="K56" s="105">
        <f t="shared" si="18"/>
        <v>628</v>
      </c>
      <c r="L56" s="105">
        <f t="shared" si="18"/>
        <v>146</v>
      </c>
      <c r="M56" s="105">
        <f t="shared" si="18"/>
        <v>45</v>
      </c>
      <c r="N56" s="105">
        <f t="shared" si="18"/>
        <v>269</v>
      </c>
      <c r="O56" s="226">
        <f t="shared" si="18"/>
        <v>75</v>
      </c>
      <c r="P56" s="226">
        <f t="shared" si="18"/>
        <v>748</v>
      </c>
      <c r="Q56" s="225">
        <f t="shared" si="18"/>
        <v>4269</v>
      </c>
      <c r="R56" s="105">
        <f t="shared" si="18"/>
        <v>3415.58</v>
      </c>
      <c r="S56" s="105">
        <f t="shared" si="18"/>
        <v>3</v>
      </c>
      <c r="T56" s="105">
        <f t="shared" si="18"/>
        <v>0.3</v>
      </c>
      <c r="U56" s="105">
        <f t="shared" si="18"/>
        <v>19</v>
      </c>
      <c r="V56" s="226">
        <f t="shared" si="18"/>
        <v>4.8099999999999996</v>
      </c>
      <c r="W56" s="225">
        <f t="shared" si="18"/>
        <v>424</v>
      </c>
      <c r="X56" s="105">
        <f t="shared" si="18"/>
        <v>342.07</v>
      </c>
      <c r="Y56" s="105">
        <f t="shared" si="18"/>
        <v>1</v>
      </c>
      <c r="Z56" s="105">
        <f t="shared" si="18"/>
        <v>1.5</v>
      </c>
      <c r="AA56" s="105">
        <f t="shared" si="18"/>
        <v>6</v>
      </c>
      <c r="AB56" s="226">
        <f t="shared" si="18"/>
        <v>3.53</v>
      </c>
      <c r="AC56" s="226">
        <f t="shared" si="18"/>
        <v>3420.69</v>
      </c>
      <c r="AD56" s="105">
        <f t="shared" si="3"/>
        <v>70.341147439851952</v>
      </c>
      <c r="AE56" s="226">
        <f t="shared" si="18"/>
        <v>347.09999999999997</v>
      </c>
      <c r="AF56" s="105">
        <f t="shared" si="5"/>
        <v>46.403743315508017</v>
      </c>
      <c r="AG56" s="105">
        <f t="shared" si="6"/>
        <v>6969</v>
      </c>
      <c r="AH56" s="105">
        <f t="shared" si="6"/>
        <v>5611</v>
      </c>
      <c r="AI56" s="105">
        <f t="shared" si="7"/>
        <v>4722</v>
      </c>
      <c r="AJ56" s="105">
        <f t="shared" si="7"/>
        <v>3767.7900000000004</v>
      </c>
      <c r="AK56" s="226">
        <f t="shared" si="8"/>
        <v>67.150062377472835</v>
      </c>
    </row>
    <row r="57" spans="1:37">
      <c r="A57" s="5">
        <v>43</v>
      </c>
      <c r="B57" s="289" t="s">
        <v>114</v>
      </c>
      <c r="C57" s="223">
        <v>15318</v>
      </c>
      <c r="D57" s="121">
        <v>13425</v>
      </c>
      <c r="E57" s="121">
        <v>614</v>
      </c>
      <c r="F57" s="121">
        <v>217</v>
      </c>
      <c r="G57" s="121">
        <v>1156</v>
      </c>
      <c r="H57" s="224">
        <v>433</v>
      </c>
      <c r="I57" s="250">
        <f t="shared" si="0"/>
        <v>14075</v>
      </c>
      <c r="J57" s="223">
        <v>2214</v>
      </c>
      <c r="K57" s="126">
        <v>1819</v>
      </c>
      <c r="L57" s="126">
        <v>395</v>
      </c>
      <c r="M57" s="126">
        <v>130</v>
      </c>
      <c r="N57" s="126">
        <v>758</v>
      </c>
      <c r="O57" s="232">
        <v>217</v>
      </c>
      <c r="P57" s="250">
        <f t="shared" si="1"/>
        <v>2166</v>
      </c>
      <c r="Q57" s="243">
        <v>22539</v>
      </c>
      <c r="R57" s="55">
        <v>10340.64</v>
      </c>
      <c r="S57" s="55">
        <v>0</v>
      </c>
      <c r="T57" s="55">
        <v>0</v>
      </c>
      <c r="U57" s="55">
        <v>0</v>
      </c>
      <c r="V57" s="244">
        <v>0</v>
      </c>
      <c r="W57" s="243">
        <v>0</v>
      </c>
      <c r="X57" s="55">
        <v>0</v>
      </c>
      <c r="Y57" s="55">
        <v>0</v>
      </c>
      <c r="Z57" s="55">
        <v>0</v>
      </c>
      <c r="AA57" s="55">
        <v>0</v>
      </c>
      <c r="AB57" s="244">
        <v>0</v>
      </c>
      <c r="AC57" s="233">
        <f t="shared" si="2"/>
        <v>10340.64</v>
      </c>
      <c r="AD57" s="55">
        <f t="shared" si="3"/>
        <v>73.468134991119001</v>
      </c>
      <c r="AE57" s="7">
        <f t="shared" si="4"/>
        <v>0</v>
      </c>
      <c r="AF57" s="55">
        <f t="shared" si="5"/>
        <v>0</v>
      </c>
      <c r="AG57" s="55">
        <f t="shared" si="6"/>
        <v>20455</v>
      </c>
      <c r="AH57" s="55">
        <f t="shared" si="6"/>
        <v>16241</v>
      </c>
      <c r="AI57" s="55">
        <f t="shared" si="7"/>
        <v>22539</v>
      </c>
      <c r="AJ57" s="55">
        <f t="shared" si="7"/>
        <v>10340.64</v>
      </c>
      <c r="AK57" s="244">
        <f t="shared" si="8"/>
        <v>63.669971060895257</v>
      </c>
    </row>
    <row r="58" spans="1:37">
      <c r="A58" s="23" t="s">
        <v>115</v>
      </c>
      <c r="B58" s="211" t="s">
        <v>116</v>
      </c>
      <c r="C58" s="221">
        <f t="shared" ref="C58:AE58" si="19">C57</f>
        <v>15318</v>
      </c>
      <c r="D58" s="50">
        <f t="shared" si="19"/>
        <v>13425</v>
      </c>
      <c r="E58" s="50">
        <f t="shared" si="19"/>
        <v>614</v>
      </c>
      <c r="F58" s="50">
        <f t="shared" si="19"/>
        <v>217</v>
      </c>
      <c r="G58" s="50">
        <f t="shared" si="19"/>
        <v>1156</v>
      </c>
      <c r="H58" s="222">
        <f t="shared" si="19"/>
        <v>433</v>
      </c>
      <c r="I58" s="222">
        <f t="shared" si="19"/>
        <v>14075</v>
      </c>
      <c r="J58" s="221">
        <f t="shared" si="19"/>
        <v>2214</v>
      </c>
      <c r="K58" s="50">
        <f t="shared" si="19"/>
        <v>1819</v>
      </c>
      <c r="L58" s="50">
        <f t="shared" si="19"/>
        <v>395</v>
      </c>
      <c r="M58" s="50">
        <f t="shared" si="19"/>
        <v>130</v>
      </c>
      <c r="N58" s="50">
        <f t="shared" si="19"/>
        <v>758</v>
      </c>
      <c r="O58" s="222">
        <f t="shared" si="19"/>
        <v>217</v>
      </c>
      <c r="P58" s="222">
        <f t="shared" si="19"/>
        <v>2166</v>
      </c>
      <c r="Q58" s="221">
        <f t="shared" si="19"/>
        <v>22539</v>
      </c>
      <c r="R58" s="50">
        <f t="shared" si="19"/>
        <v>10340.64</v>
      </c>
      <c r="S58" s="50">
        <f t="shared" si="19"/>
        <v>0</v>
      </c>
      <c r="T58" s="50">
        <f t="shared" si="19"/>
        <v>0</v>
      </c>
      <c r="U58" s="50">
        <f t="shared" si="19"/>
        <v>0</v>
      </c>
      <c r="V58" s="222">
        <f t="shared" si="19"/>
        <v>0</v>
      </c>
      <c r="W58" s="221">
        <f t="shared" si="19"/>
        <v>0</v>
      </c>
      <c r="X58" s="50">
        <f t="shared" si="19"/>
        <v>0</v>
      </c>
      <c r="Y58" s="50">
        <f t="shared" si="19"/>
        <v>0</v>
      </c>
      <c r="Z58" s="50">
        <f t="shared" si="19"/>
        <v>0</v>
      </c>
      <c r="AA58" s="50">
        <f t="shared" si="19"/>
        <v>0</v>
      </c>
      <c r="AB58" s="222">
        <f t="shared" si="19"/>
        <v>0</v>
      </c>
      <c r="AC58" s="222">
        <f t="shared" si="19"/>
        <v>10340.64</v>
      </c>
      <c r="AD58" s="50">
        <f t="shared" si="3"/>
        <v>73.468134991119001</v>
      </c>
      <c r="AE58" s="222">
        <f t="shared" si="19"/>
        <v>0</v>
      </c>
      <c r="AF58" s="50">
        <f t="shared" si="5"/>
        <v>0</v>
      </c>
      <c r="AG58" s="50">
        <f t="shared" si="6"/>
        <v>20455</v>
      </c>
      <c r="AH58" s="50">
        <f t="shared" si="6"/>
        <v>16241</v>
      </c>
      <c r="AI58" s="50">
        <f t="shared" si="7"/>
        <v>22539</v>
      </c>
      <c r="AJ58" s="50">
        <f t="shared" si="7"/>
        <v>10340.64</v>
      </c>
      <c r="AK58" s="222">
        <f t="shared" si="8"/>
        <v>63.669971060895257</v>
      </c>
    </row>
    <row r="59" spans="1:37">
      <c r="A59" s="25" t="s">
        <v>117</v>
      </c>
      <c r="B59" s="215" t="s">
        <v>118</v>
      </c>
      <c r="C59" s="227">
        <f t="shared" ref="C59:AC59" si="20">C67</f>
        <v>0</v>
      </c>
      <c r="D59" s="227">
        <f t="shared" si="20"/>
        <v>0</v>
      </c>
      <c r="E59" s="227">
        <f t="shared" si="20"/>
        <v>0</v>
      </c>
      <c r="F59" s="227">
        <f t="shared" si="20"/>
        <v>0</v>
      </c>
      <c r="G59" s="227">
        <f t="shared" si="20"/>
        <v>0</v>
      </c>
      <c r="H59" s="227">
        <f t="shared" si="20"/>
        <v>0</v>
      </c>
      <c r="I59" s="227">
        <f t="shared" si="20"/>
        <v>0</v>
      </c>
      <c r="J59" s="227">
        <f t="shared" si="20"/>
        <v>0</v>
      </c>
      <c r="K59" s="227">
        <f t="shared" si="20"/>
        <v>0</v>
      </c>
      <c r="L59" s="227">
        <f t="shared" si="20"/>
        <v>0</v>
      </c>
      <c r="M59" s="227">
        <f t="shared" si="20"/>
        <v>0</v>
      </c>
      <c r="N59" s="227">
        <f t="shared" si="20"/>
        <v>0</v>
      </c>
      <c r="O59" s="227">
        <f t="shared" si="20"/>
        <v>0</v>
      </c>
      <c r="P59" s="227">
        <f t="shared" si="20"/>
        <v>0</v>
      </c>
      <c r="Q59" s="227">
        <f t="shared" si="20"/>
        <v>0</v>
      </c>
      <c r="R59" s="227">
        <f t="shared" si="20"/>
        <v>0</v>
      </c>
      <c r="S59" s="227">
        <f t="shared" si="20"/>
        <v>0</v>
      </c>
      <c r="T59" s="227">
        <f t="shared" si="20"/>
        <v>0</v>
      </c>
      <c r="U59" s="227">
        <f t="shared" si="20"/>
        <v>0</v>
      </c>
      <c r="V59" s="227">
        <f t="shared" si="20"/>
        <v>0</v>
      </c>
      <c r="W59" s="227">
        <f t="shared" si="20"/>
        <v>0</v>
      </c>
      <c r="X59" s="227">
        <f t="shared" si="20"/>
        <v>0</v>
      </c>
      <c r="Y59" s="227">
        <f t="shared" si="20"/>
        <v>0</v>
      </c>
      <c r="Z59" s="227">
        <f t="shared" si="20"/>
        <v>0</v>
      </c>
      <c r="AA59" s="227">
        <f t="shared" si="20"/>
        <v>0</v>
      </c>
      <c r="AB59" s="227">
        <f t="shared" si="20"/>
        <v>0</v>
      </c>
      <c r="AC59" s="227">
        <f t="shared" si="20"/>
        <v>0</v>
      </c>
      <c r="AD59" s="117" t="e">
        <f t="shared" si="3"/>
        <v>#DIV/0!</v>
      </c>
      <c r="AE59" s="7">
        <f t="shared" si="4"/>
        <v>0</v>
      </c>
      <c r="AF59" s="117" t="e">
        <f t="shared" si="5"/>
        <v>#DIV/0!</v>
      </c>
      <c r="AG59" s="117">
        <f t="shared" si="6"/>
        <v>0</v>
      </c>
      <c r="AH59" s="117">
        <f t="shared" si="6"/>
        <v>0</v>
      </c>
      <c r="AI59" s="117">
        <f t="shared" si="7"/>
        <v>0</v>
      </c>
      <c r="AJ59" s="117">
        <f t="shared" si="7"/>
        <v>0</v>
      </c>
      <c r="AK59" s="228" t="e">
        <f t="shared" si="8"/>
        <v>#DIV/0!</v>
      </c>
    </row>
    <row r="60" spans="1:37">
      <c r="A60" s="23" t="s">
        <v>119</v>
      </c>
      <c r="B60" s="211" t="s">
        <v>120</v>
      </c>
      <c r="C60" s="221">
        <f t="shared" ref="C60:AE60" si="21">C59</f>
        <v>0</v>
      </c>
      <c r="D60" s="50">
        <f t="shared" si="21"/>
        <v>0</v>
      </c>
      <c r="E60" s="50">
        <f t="shared" si="21"/>
        <v>0</v>
      </c>
      <c r="F60" s="50">
        <f t="shared" si="21"/>
        <v>0</v>
      </c>
      <c r="G60" s="50">
        <f t="shared" si="21"/>
        <v>0</v>
      </c>
      <c r="H60" s="222">
        <f t="shared" si="21"/>
        <v>0</v>
      </c>
      <c r="I60" s="222">
        <f t="shared" si="21"/>
        <v>0</v>
      </c>
      <c r="J60" s="221">
        <f t="shared" si="21"/>
        <v>0</v>
      </c>
      <c r="K60" s="50">
        <f t="shared" si="21"/>
        <v>0</v>
      </c>
      <c r="L60" s="50">
        <f t="shared" si="21"/>
        <v>0</v>
      </c>
      <c r="M60" s="50">
        <f t="shared" si="21"/>
        <v>0</v>
      </c>
      <c r="N60" s="50">
        <f t="shared" si="21"/>
        <v>0</v>
      </c>
      <c r="O60" s="222">
        <f t="shared" si="21"/>
        <v>0</v>
      </c>
      <c r="P60" s="222">
        <f t="shared" si="21"/>
        <v>0</v>
      </c>
      <c r="Q60" s="221">
        <f t="shared" si="21"/>
        <v>0</v>
      </c>
      <c r="R60" s="50">
        <f t="shared" si="21"/>
        <v>0</v>
      </c>
      <c r="S60" s="50">
        <f t="shared" si="21"/>
        <v>0</v>
      </c>
      <c r="T60" s="50">
        <f t="shared" si="21"/>
        <v>0</v>
      </c>
      <c r="U60" s="50">
        <f t="shared" si="21"/>
        <v>0</v>
      </c>
      <c r="V60" s="222">
        <f t="shared" si="21"/>
        <v>0</v>
      </c>
      <c r="W60" s="221">
        <f t="shared" si="21"/>
        <v>0</v>
      </c>
      <c r="X60" s="50">
        <f t="shared" si="21"/>
        <v>0</v>
      </c>
      <c r="Y60" s="50">
        <f t="shared" si="21"/>
        <v>0</v>
      </c>
      <c r="Z60" s="50">
        <f t="shared" si="21"/>
        <v>0</v>
      </c>
      <c r="AA60" s="50">
        <f t="shared" si="21"/>
        <v>0</v>
      </c>
      <c r="AB60" s="222">
        <f t="shared" si="21"/>
        <v>0</v>
      </c>
      <c r="AC60" s="222">
        <f t="shared" si="21"/>
        <v>0</v>
      </c>
      <c r="AD60" s="50" t="e">
        <f t="shared" si="3"/>
        <v>#DIV/0!</v>
      </c>
      <c r="AE60" s="222">
        <f t="shared" si="21"/>
        <v>0</v>
      </c>
      <c r="AF60" s="50" t="e">
        <f t="shared" si="5"/>
        <v>#DIV/0!</v>
      </c>
      <c r="AG60" s="50">
        <f t="shared" si="6"/>
        <v>0</v>
      </c>
      <c r="AH60" s="50">
        <f t="shared" si="6"/>
        <v>0</v>
      </c>
      <c r="AI60" s="50">
        <f t="shared" si="7"/>
        <v>0</v>
      </c>
      <c r="AJ60" s="50">
        <f t="shared" si="7"/>
        <v>0</v>
      </c>
      <c r="AK60" s="222" t="e">
        <f t="shared" si="8"/>
        <v>#DIV/0!</v>
      </c>
    </row>
    <row r="61" spans="1:37">
      <c r="A61" s="49"/>
      <c r="B61" s="216" t="s">
        <v>121</v>
      </c>
      <c r="C61" s="229">
        <f>C21+C38+C47+C49+C53+C56+C58+C60</f>
        <v>35257</v>
      </c>
      <c r="D61" s="230">
        <f t="shared" ref="D61:AE61" si="22">D21+D38+D47+D49+D53+D56+D58+D60</f>
        <v>30998</v>
      </c>
      <c r="E61" s="230">
        <f t="shared" si="22"/>
        <v>1419</v>
      </c>
      <c r="F61" s="230">
        <f t="shared" si="22"/>
        <v>501</v>
      </c>
      <c r="G61" s="230">
        <f t="shared" si="22"/>
        <v>2612</v>
      </c>
      <c r="H61" s="231">
        <f t="shared" si="22"/>
        <v>1002</v>
      </c>
      <c r="I61" s="231">
        <f t="shared" si="22"/>
        <v>32501</v>
      </c>
      <c r="J61" s="229">
        <f t="shared" si="22"/>
        <v>5110</v>
      </c>
      <c r="K61" s="230">
        <f t="shared" si="22"/>
        <v>4199</v>
      </c>
      <c r="L61" s="230">
        <f t="shared" si="22"/>
        <v>928</v>
      </c>
      <c r="M61" s="230">
        <f t="shared" si="22"/>
        <v>298</v>
      </c>
      <c r="N61" s="230">
        <f t="shared" si="22"/>
        <v>1799</v>
      </c>
      <c r="O61" s="231">
        <f t="shared" si="22"/>
        <v>501</v>
      </c>
      <c r="P61" s="231">
        <f t="shared" si="22"/>
        <v>4998</v>
      </c>
      <c r="Q61" s="229">
        <f t="shared" si="22"/>
        <v>37221</v>
      </c>
      <c r="R61" s="230">
        <f t="shared" si="22"/>
        <v>21142.85</v>
      </c>
      <c r="S61" s="230">
        <f t="shared" si="22"/>
        <v>8</v>
      </c>
      <c r="T61" s="230">
        <f t="shared" si="22"/>
        <v>6.1</v>
      </c>
      <c r="U61" s="230">
        <f t="shared" si="22"/>
        <v>24</v>
      </c>
      <c r="V61" s="231">
        <f t="shared" si="22"/>
        <v>14.93</v>
      </c>
      <c r="W61" s="229">
        <f t="shared" si="22"/>
        <v>2554</v>
      </c>
      <c r="X61" s="230">
        <f t="shared" si="22"/>
        <v>2536.2599999999998</v>
      </c>
      <c r="Y61" s="230">
        <f t="shared" si="22"/>
        <v>3</v>
      </c>
      <c r="Z61" s="230">
        <f t="shared" si="22"/>
        <v>2.27</v>
      </c>
      <c r="AA61" s="230">
        <f t="shared" si="22"/>
        <v>45</v>
      </c>
      <c r="AB61" s="231">
        <f t="shared" si="22"/>
        <v>13.49</v>
      </c>
      <c r="AC61" s="231">
        <f t="shared" si="22"/>
        <v>21163.879999999997</v>
      </c>
      <c r="AD61" s="230">
        <f t="shared" si="3"/>
        <v>65.117627149933838</v>
      </c>
      <c r="AE61" s="231">
        <f t="shared" si="22"/>
        <v>2061.8477256317688</v>
      </c>
      <c r="AF61" s="230">
        <f t="shared" si="5"/>
        <v>51.060824329731879</v>
      </c>
      <c r="AG61" s="230">
        <f t="shared" si="6"/>
        <v>47125</v>
      </c>
      <c r="AH61" s="230">
        <f t="shared" si="6"/>
        <v>37499</v>
      </c>
      <c r="AI61" s="230">
        <f t="shared" si="7"/>
        <v>39855</v>
      </c>
      <c r="AJ61" s="230">
        <f t="shared" si="7"/>
        <v>23715.899999999998</v>
      </c>
      <c r="AK61" s="231">
        <f t="shared" si="8"/>
        <v>63.24408650897356</v>
      </c>
    </row>
    <row r="62" spans="1:37">
      <c r="A62" s="11"/>
      <c r="B62" s="11"/>
      <c r="C62" s="12"/>
      <c r="D62" s="12"/>
      <c r="E62" s="12"/>
      <c r="F62" s="12"/>
      <c r="G62" s="12"/>
      <c r="H62" s="12"/>
      <c r="I62" s="12"/>
      <c r="J62" s="12"/>
      <c r="K62" s="12"/>
      <c r="L62" s="12"/>
      <c r="M62" s="12"/>
      <c r="N62" s="12"/>
      <c r="O62" s="12"/>
      <c r="P62" s="12"/>
      <c r="Q62" s="12"/>
      <c r="R62" s="12"/>
      <c r="S62" s="12"/>
      <c r="T62" s="12"/>
      <c r="U62" s="12"/>
      <c r="V62" s="12"/>
      <c r="W62" s="12"/>
      <c r="X62" s="12"/>
      <c r="Y62" s="12"/>
      <c r="Z62" s="12"/>
      <c r="AA62" s="12"/>
      <c r="AB62" s="12"/>
      <c r="AC62" s="12"/>
      <c r="AD62" s="12"/>
      <c r="AE62" s="12"/>
      <c r="AF62" s="12"/>
      <c r="AG62" s="12"/>
      <c r="AH62" s="12"/>
      <c r="AI62" s="12"/>
      <c r="AJ62" s="12"/>
      <c r="AK62" s="12"/>
    </row>
    <row r="63" spans="1:37">
      <c r="A63" s="397" t="s">
        <v>118</v>
      </c>
      <c r="B63" s="397"/>
      <c r="C63" s="397"/>
      <c r="D63" s="397"/>
      <c r="E63" s="397"/>
      <c r="F63" s="397"/>
      <c r="G63" s="397"/>
      <c r="H63" s="397"/>
      <c r="I63" s="397"/>
      <c r="J63" s="397"/>
      <c r="K63" s="397"/>
      <c r="L63" s="397"/>
      <c r="M63" s="397"/>
      <c r="N63" s="397"/>
      <c r="O63" s="397"/>
      <c r="P63" s="397"/>
      <c r="Q63" s="397"/>
      <c r="R63" s="397"/>
      <c r="S63" s="397"/>
      <c r="T63" s="397"/>
      <c r="U63" s="397"/>
      <c r="V63" s="397"/>
      <c r="W63" s="397"/>
      <c r="X63" s="397"/>
      <c r="Y63" s="397"/>
      <c r="Z63" s="397"/>
      <c r="AA63" s="397"/>
      <c r="AB63" s="397"/>
      <c r="AC63" s="397"/>
      <c r="AD63" s="397"/>
      <c r="AE63" s="397"/>
      <c r="AF63" s="397"/>
      <c r="AG63" s="397"/>
      <c r="AH63" s="397"/>
      <c r="AI63" s="397"/>
      <c r="AJ63" s="397"/>
      <c r="AK63" s="397"/>
    </row>
    <row r="64" spans="1:37" ht="15">
      <c r="A64" s="13">
        <v>44</v>
      </c>
      <c r="B64" s="206" t="s">
        <v>122</v>
      </c>
      <c r="C64" s="43"/>
      <c r="D64" s="43"/>
      <c r="E64" s="43"/>
      <c r="F64" s="43"/>
      <c r="G64" s="43"/>
      <c r="H64" s="43"/>
      <c r="I64" s="253">
        <f t="shared" ref="I64:I66" si="23">D64+F64+H64</f>
        <v>0</v>
      </c>
      <c r="J64" s="43"/>
      <c r="K64" s="43"/>
      <c r="L64" s="43"/>
      <c r="M64" s="43"/>
      <c r="N64" s="43"/>
      <c r="O64" s="43"/>
      <c r="P64" s="251">
        <f t="shared" ref="P64:P66" si="24">K64+M64+O64</f>
        <v>0</v>
      </c>
      <c r="Q64" s="43"/>
      <c r="R64" s="43"/>
      <c r="S64" s="43"/>
      <c r="T64" s="43"/>
      <c r="U64" s="43"/>
      <c r="V64" s="43"/>
      <c r="W64" s="43"/>
      <c r="X64" s="43"/>
      <c r="Y64" s="43"/>
      <c r="Z64" s="43"/>
      <c r="AA64" s="43"/>
      <c r="AB64" s="43"/>
      <c r="AC64" s="233">
        <f t="shared" ref="AC64:AC66" si="25">R64+T64+V64</f>
        <v>0</v>
      </c>
      <c r="AD64" s="7" t="e">
        <f t="shared" ref="AD64:AD67" si="26">(R64+T64+V64)/(D64+F64+H64)*100</f>
        <v>#DIV/0!</v>
      </c>
      <c r="AE64" s="7">
        <f t="shared" ref="AE64:AE66" si="27">X64+Z64+AB64</f>
        <v>0</v>
      </c>
      <c r="AF64" s="7" t="e">
        <f t="shared" ref="AF64:AF67" si="28">(X64+Z64+AB64)/(K64+M64+O64)*100</f>
        <v>#DIV/0!</v>
      </c>
      <c r="AG64" s="7">
        <f t="shared" ref="AG64:AG67" si="29">C64+E64+G64+J64+L64+N64</f>
        <v>0</v>
      </c>
      <c r="AH64" s="7">
        <f t="shared" ref="AH64:AH67" si="30">D64+F64+H64+K64+M64+O64</f>
        <v>0</v>
      </c>
      <c r="AI64" s="7">
        <f t="shared" ref="AI64:AI67" si="31">Q64+S64+U64+W64+Y64+AA64</f>
        <v>0</v>
      </c>
      <c r="AJ64" s="7">
        <f t="shared" ref="AJ64:AJ67" si="32">R64+T64+V64+X64+Z64+AB64</f>
        <v>0</v>
      </c>
      <c r="AK64" s="7" t="e">
        <f t="shared" ref="AK64:AK67" si="33">AJ64/AH64*100</f>
        <v>#DIV/0!</v>
      </c>
    </row>
    <row r="65" spans="1:37" ht="15">
      <c r="A65" s="13">
        <v>45</v>
      </c>
      <c r="B65" s="206" t="s">
        <v>123</v>
      </c>
      <c r="C65" s="43"/>
      <c r="D65" s="43"/>
      <c r="E65" s="43"/>
      <c r="F65" s="43"/>
      <c r="G65" s="43"/>
      <c r="H65" s="43"/>
      <c r="I65" s="253">
        <f t="shared" si="23"/>
        <v>0</v>
      </c>
      <c r="J65" s="43"/>
      <c r="K65" s="43"/>
      <c r="L65" s="43"/>
      <c r="M65" s="43"/>
      <c r="N65" s="43"/>
      <c r="O65" s="43"/>
      <c r="P65" s="251">
        <f t="shared" si="24"/>
        <v>0</v>
      </c>
      <c r="Q65" s="43"/>
      <c r="R65" s="43"/>
      <c r="S65" s="43"/>
      <c r="T65" s="43"/>
      <c r="U65" s="43"/>
      <c r="V65" s="43"/>
      <c r="W65" s="43"/>
      <c r="X65" s="43"/>
      <c r="Y65" s="43"/>
      <c r="Z65" s="43"/>
      <c r="AA65" s="43"/>
      <c r="AB65" s="43"/>
      <c r="AC65" s="233">
        <f t="shared" si="25"/>
        <v>0</v>
      </c>
      <c r="AD65" s="7" t="e">
        <f t="shared" si="26"/>
        <v>#DIV/0!</v>
      </c>
      <c r="AE65" s="7">
        <f t="shared" si="27"/>
        <v>0</v>
      </c>
      <c r="AF65" s="7" t="e">
        <f t="shared" si="28"/>
        <v>#DIV/0!</v>
      </c>
      <c r="AG65" s="7">
        <f t="shared" si="29"/>
        <v>0</v>
      </c>
      <c r="AH65" s="7">
        <f t="shared" si="30"/>
        <v>0</v>
      </c>
      <c r="AI65" s="7">
        <f t="shared" si="31"/>
        <v>0</v>
      </c>
      <c r="AJ65" s="7">
        <f t="shared" si="32"/>
        <v>0</v>
      </c>
      <c r="AK65" s="7" t="e">
        <f t="shared" si="33"/>
        <v>#DIV/0!</v>
      </c>
    </row>
    <row r="66" spans="1:37" ht="15">
      <c r="A66" s="13">
        <v>46</v>
      </c>
      <c r="B66" s="206" t="s">
        <v>124</v>
      </c>
      <c r="C66" s="43"/>
      <c r="D66" s="43"/>
      <c r="E66" s="43"/>
      <c r="F66" s="43"/>
      <c r="G66" s="43"/>
      <c r="H66" s="43"/>
      <c r="I66" s="253">
        <f t="shared" si="23"/>
        <v>0</v>
      </c>
      <c r="J66" s="43"/>
      <c r="K66" s="43"/>
      <c r="L66" s="43"/>
      <c r="M66" s="43"/>
      <c r="N66" s="43"/>
      <c r="O66" s="43"/>
      <c r="P66" s="251">
        <f t="shared" si="24"/>
        <v>0</v>
      </c>
      <c r="Q66" s="43"/>
      <c r="R66" s="43"/>
      <c r="S66" s="43"/>
      <c r="T66" s="43"/>
      <c r="U66" s="43"/>
      <c r="V66" s="43"/>
      <c r="W66" s="43"/>
      <c r="X66" s="43"/>
      <c r="Y66" s="43"/>
      <c r="Z66" s="43"/>
      <c r="AA66" s="43"/>
      <c r="AB66" s="43"/>
      <c r="AC66" s="233">
        <f t="shared" si="25"/>
        <v>0</v>
      </c>
      <c r="AD66" s="7" t="e">
        <f t="shared" si="26"/>
        <v>#DIV/0!</v>
      </c>
      <c r="AE66" s="7">
        <f t="shared" si="27"/>
        <v>0</v>
      </c>
      <c r="AF66" s="7" t="e">
        <f t="shared" si="28"/>
        <v>#DIV/0!</v>
      </c>
      <c r="AG66" s="7">
        <f t="shared" si="29"/>
        <v>0</v>
      </c>
      <c r="AH66" s="7">
        <f t="shared" si="30"/>
        <v>0</v>
      </c>
      <c r="AI66" s="7">
        <f t="shared" si="31"/>
        <v>0</v>
      </c>
      <c r="AJ66" s="7">
        <f t="shared" si="32"/>
        <v>0</v>
      </c>
      <c r="AK66" s="7" t="e">
        <f t="shared" si="33"/>
        <v>#DIV/0!</v>
      </c>
    </row>
    <row r="67" spans="1:37">
      <c r="A67" s="14"/>
      <c r="B67" s="18" t="s">
        <v>10</v>
      </c>
      <c r="C67" s="9">
        <f>SUM(C64:C66)</f>
        <v>0</v>
      </c>
      <c r="D67" s="9">
        <f t="shared" ref="D67:AE67" si="34">SUM(D64:D66)</f>
        <v>0</v>
      </c>
      <c r="E67" s="9">
        <f t="shared" si="34"/>
        <v>0</v>
      </c>
      <c r="F67" s="9">
        <f t="shared" si="34"/>
        <v>0</v>
      </c>
      <c r="G67" s="9">
        <f t="shared" si="34"/>
        <v>0</v>
      </c>
      <c r="H67" s="9">
        <f t="shared" si="34"/>
        <v>0</v>
      </c>
      <c r="I67" s="9">
        <f t="shared" si="34"/>
        <v>0</v>
      </c>
      <c r="J67" s="9">
        <f t="shared" si="34"/>
        <v>0</v>
      </c>
      <c r="K67" s="9">
        <f t="shared" si="34"/>
        <v>0</v>
      </c>
      <c r="L67" s="9">
        <f t="shared" si="34"/>
        <v>0</v>
      </c>
      <c r="M67" s="9">
        <f t="shared" si="34"/>
        <v>0</v>
      </c>
      <c r="N67" s="9">
        <f t="shared" si="34"/>
        <v>0</v>
      </c>
      <c r="O67" s="9">
        <f t="shared" si="34"/>
        <v>0</v>
      </c>
      <c r="P67" s="9">
        <f t="shared" si="34"/>
        <v>0</v>
      </c>
      <c r="Q67" s="9">
        <f t="shared" si="34"/>
        <v>0</v>
      </c>
      <c r="R67" s="9">
        <f t="shared" si="34"/>
        <v>0</v>
      </c>
      <c r="S67" s="9">
        <f t="shared" si="34"/>
        <v>0</v>
      </c>
      <c r="T67" s="9">
        <f t="shared" si="34"/>
        <v>0</v>
      </c>
      <c r="U67" s="9">
        <f t="shared" si="34"/>
        <v>0</v>
      </c>
      <c r="V67" s="9">
        <f t="shared" si="34"/>
        <v>0</v>
      </c>
      <c r="W67" s="9">
        <f t="shared" si="34"/>
        <v>0</v>
      </c>
      <c r="X67" s="9">
        <f t="shared" si="34"/>
        <v>0</v>
      </c>
      <c r="Y67" s="9">
        <f t="shared" si="34"/>
        <v>0</v>
      </c>
      <c r="Z67" s="9">
        <f t="shared" si="34"/>
        <v>0</v>
      </c>
      <c r="AA67" s="9">
        <f t="shared" si="34"/>
        <v>0</v>
      </c>
      <c r="AB67" s="9">
        <f t="shared" si="34"/>
        <v>0</v>
      </c>
      <c r="AC67" s="9">
        <f t="shared" si="34"/>
        <v>0</v>
      </c>
      <c r="AD67" s="9" t="e">
        <f t="shared" si="26"/>
        <v>#DIV/0!</v>
      </c>
      <c r="AE67" s="9">
        <f t="shared" si="34"/>
        <v>0</v>
      </c>
      <c r="AF67" s="9" t="e">
        <f t="shared" si="28"/>
        <v>#DIV/0!</v>
      </c>
      <c r="AG67" s="9">
        <f t="shared" si="29"/>
        <v>0</v>
      </c>
      <c r="AH67" s="9">
        <f t="shared" si="30"/>
        <v>0</v>
      </c>
      <c r="AI67" s="9">
        <f t="shared" si="31"/>
        <v>0</v>
      </c>
      <c r="AJ67" s="9">
        <f t="shared" si="32"/>
        <v>0</v>
      </c>
      <c r="AK67" s="9" t="e">
        <f t="shared" si="33"/>
        <v>#DIV/0!</v>
      </c>
    </row>
    <row r="70" spans="1:37">
      <c r="B70" s="127"/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AG70" s="28"/>
      <c r="AH70" s="28"/>
    </row>
  </sheetData>
  <mergeCells count="32">
    <mergeCell ref="A63:AK63"/>
    <mergeCell ref="AG5:AK5"/>
    <mergeCell ref="A5:A8"/>
    <mergeCell ref="B5:B8"/>
    <mergeCell ref="AK6:AK8"/>
    <mergeCell ref="C7:D7"/>
    <mergeCell ref="AI6:AJ7"/>
    <mergeCell ref="C5:O5"/>
    <mergeCell ref="Q5:AB5"/>
    <mergeCell ref="C6:I6"/>
    <mergeCell ref="J6:P6"/>
    <mergeCell ref="AC5:AF5"/>
    <mergeCell ref="AC6:AD7"/>
    <mergeCell ref="AE6:AF7"/>
    <mergeCell ref="AG6:AH7"/>
    <mergeCell ref="U7:V7"/>
    <mergeCell ref="A1:AK1"/>
    <mergeCell ref="A2:AK2"/>
    <mergeCell ref="A3:AK3"/>
    <mergeCell ref="AG4:AK4"/>
    <mergeCell ref="E7:F7"/>
    <mergeCell ref="G7:H7"/>
    <mergeCell ref="J7:K7"/>
    <mergeCell ref="L7:M7"/>
    <mergeCell ref="N7:O7"/>
    <mergeCell ref="Q6:V6"/>
    <mergeCell ref="W6:AB6"/>
    <mergeCell ref="Q7:R7"/>
    <mergeCell ref="S7:T7"/>
    <mergeCell ref="W7:X7"/>
    <mergeCell ref="Y7:Z7"/>
    <mergeCell ref="AA7:AB7"/>
  </mergeCells>
  <phoneticPr fontId="3" type="noConversion"/>
  <dataValidations count="3">
    <dataValidation type="whole" allowBlank="1" showInputMessage="1" showErrorMessage="1" sqref="P64:P66 J22:O22 J27:O30 J57 C22:H22 C35:H37 C27:H30 C57:H57 J35:O37">
      <formula1>0</formula1>
      <formula2>9999999999</formula2>
    </dataValidation>
    <dataValidation type="whole" allowBlank="1" showInputMessage="1" showErrorMessage="1" sqref="C21:AC21 W13:AB13 Q57 C47:AC47 C53:AC53 W22:AB28 W30:AB35 W39:AB46 C38:AC38 Q9:V20 Q22:V37 Q48:AB48 Q50:AB52 W57:AB57 Q54:AB55 C49:AC49 Q39:R46 AE47 AE49 AE53">
      <formula1>0</formula1>
      <formula2>99999999999999900000</formula2>
    </dataValidation>
    <dataValidation type="decimal" allowBlank="1" showInputMessage="1" showErrorMessage="1" sqref="J39:O46 J48:O48 J54:O55 S39:V46 C39:H46 C48:H48 C54:H55 K57:O57">
      <formula1>0</formula1>
      <formula2>9999999999</formula2>
    </dataValidation>
  </dataValidations>
  <printOptions horizontalCentered="1" verticalCentered="1"/>
  <pageMargins left="0.5" right="0.5" top="0.5" bottom="0.5" header="0.5" footer="0.5"/>
  <pageSetup paperSize="9" scale="80" orientation="landscape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>
    <tabColor theme="0"/>
  </sheetPr>
  <dimension ref="A1:AQ71"/>
  <sheetViews>
    <sheetView zoomScale="85" zoomScaleNormal="85" workbookViewId="0">
      <pane xSplit="2" ySplit="8" topLeftCell="C45" activePane="bottomRight" state="frozen"/>
      <selection activeCell="AC5" sqref="AC5:AF5"/>
      <selection pane="topRight" activeCell="AC5" sqref="AC5:AF5"/>
      <selection pane="bottomLeft" activeCell="AC5" sqref="AC5:AF5"/>
      <selection pane="bottomRight" activeCell="I58" sqref="I58"/>
    </sheetView>
  </sheetViews>
  <sheetFormatPr defaultRowHeight="12.75"/>
  <cols>
    <col min="1" max="1" width="5.7109375" style="27" customWidth="1"/>
    <col min="2" max="2" width="16.28515625" style="27" customWidth="1"/>
    <col min="3" max="37" width="7.7109375" style="27" customWidth="1"/>
    <col min="38" max="38" width="9.140625" style="27" customWidth="1"/>
    <col min="39" max="16384" width="9.140625" style="27"/>
  </cols>
  <sheetData>
    <row r="1" spans="1:43" ht="20.25">
      <c r="A1" s="344" t="s">
        <v>258</v>
      </c>
      <c r="B1" s="344"/>
      <c r="C1" s="344"/>
      <c r="D1" s="344"/>
      <c r="E1" s="344"/>
      <c r="F1" s="344"/>
      <c r="G1" s="344"/>
      <c r="H1" s="344"/>
      <c r="I1" s="344"/>
      <c r="J1" s="344"/>
      <c r="K1" s="344"/>
      <c r="L1" s="344"/>
      <c r="M1" s="344"/>
      <c r="N1" s="344"/>
      <c r="O1" s="344"/>
      <c r="P1" s="344"/>
      <c r="Q1" s="344"/>
      <c r="R1" s="344"/>
      <c r="S1" s="344"/>
      <c r="T1" s="344"/>
      <c r="U1" s="344"/>
      <c r="V1" s="344"/>
      <c r="W1" s="344"/>
      <c r="X1" s="344"/>
      <c r="Y1" s="344"/>
      <c r="Z1" s="344"/>
      <c r="AA1" s="344"/>
      <c r="AB1" s="344"/>
      <c r="AC1" s="344"/>
      <c r="AD1" s="344"/>
      <c r="AE1" s="344"/>
      <c r="AF1" s="344"/>
      <c r="AG1" s="344"/>
      <c r="AH1" s="344"/>
      <c r="AI1" s="344"/>
      <c r="AJ1" s="344"/>
      <c r="AK1" s="344"/>
    </row>
    <row r="2" spans="1:43">
      <c r="A2" s="345"/>
      <c r="B2" s="345"/>
      <c r="C2" s="345"/>
      <c r="D2" s="345"/>
      <c r="E2" s="345"/>
      <c r="F2" s="345"/>
      <c r="G2" s="345"/>
      <c r="H2" s="345"/>
      <c r="I2" s="345"/>
      <c r="J2" s="345"/>
      <c r="K2" s="345"/>
      <c r="L2" s="345"/>
      <c r="M2" s="345"/>
      <c r="N2" s="345"/>
      <c r="O2" s="345"/>
      <c r="P2" s="345"/>
      <c r="Q2" s="345"/>
      <c r="R2" s="345"/>
      <c r="S2" s="345"/>
      <c r="T2" s="345"/>
      <c r="U2" s="345"/>
      <c r="V2" s="345"/>
      <c r="W2" s="345"/>
      <c r="X2" s="345"/>
      <c r="Y2" s="345"/>
      <c r="Z2" s="345"/>
      <c r="AA2" s="345"/>
      <c r="AB2" s="345"/>
      <c r="AC2" s="345"/>
      <c r="AD2" s="345"/>
      <c r="AE2" s="345"/>
      <c r="AF2" s="345"/>
      <c r="AG2" s="345"/>
      <c r="AH2" s="345"/>
      <c r="AI2" s="345"/>
      <c r="AJ2" s="345"/>
      <c r="AK2" s="345"/>
    </row>
    <row r="3" spans="1:43" ht="15.75">
      <c r="A3" s="346" t="str">
        <f>Sheet1!B2</f>
        <v>Disbursements under  KCC Loans  ( 2023 - 24 ) -  Position as of 31.03.2024</v>
      </c>
      <c r="B3" s="346"/>
      <c r="C3" s="346"/>
      <c r="D3" s="346"/>
      <c r="E3" s="346"/>
      <c r="F3" s="346"/>
      <c r="G3" s="346"/>
      <c r="H3" s="346"/>
      <c r="I3" s="346"/>
      <c r="J3" s="346"/>
      <c r="K3" s="346"/>
      <c r="L3" s="346"/>
      <c r="M3" s="346"/>
      <c r="N3" s="346"/>
      <c r="O3" s="346"/>
      <c r="P3" s="346"/>
      <c r="Q3" s="346"/>
      <c r="R3" s="346"/>
      <c r="S3" s="346"/>
      <c r="T3" s="346"/>
      <c r="U3" s="346"/>
      <c r="V3" s="346"/>
      <c r="W3" s="346"/>
      <c r="X3" s="346"/>
      <c r="Y3" s="346"/>
      <c r="Z3" s="346"/>
      <c r="AA3" s="346"/>
      <c r="AB3" s="346"/>
      <c r="AC3" s="346"/>
      <c r="AD3" s="346"/>
      <c r="AE3" s="346"/>
      <c r="AF3" s="346"/>
      <c r="AG3" s="346"/>
      <c r="AH3" s="346"/>
      <c r="AI3" s="346"/>
      <c r="AJ3" s="346"/>
      <c r="AK3" s="346"/>
    </row>
    <row r="4" spans="1:43">
      <c r="A4" s="3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47" t="s">
        <v>63</v>
      </c>
      <c r="AH4" s="347"/>
      <c r="AI4" s="347"/>
      <c r="AJ4" s="347"/>
      <c r="AK4" s="347"/>
    </row>
    <row r="5" spans="1:43" ht="27.75" customHeight="1">
      <c r="A5" s="350" t="s">
        <v>7</v>
      </c>
      <c r="B5" s="350" t="s">
        <v>64</v>
      </c>
      <c r="C5" s="391" t="s">
        <v>244</v>
      </c>
      <c r="D5" s="392"/>
      <c r="E5" s="392"/>
      <c r="F5" s="392"/>
      <c r="G5" s="392"/>
      <c r="H5" s="392"/>
      <c r="I5" s="392"/>
      <c r="J5" s="392"/>
      <c r="K5" s="392"/>
      <c r="L5" s="392"/>
      <c r="M5" s="392"/>
      <c r="N5" s="392"/>
      <c r="O5" s="393"/>
      <c r="P5" s="193"/>
      <c r="Q5" s="391" t="s">
        <v>245</v>
      </c>
      <c r="R5" s="392"/>
      <c r="S5" s="392"/>
      <c r="T5" s="392"/>
      <c r="U5" s="392"/>
      <c r="V5" s="392"/>
      <c r="W5" s="392"/>
      <c r="X5" s="392"/>
      <c r="Y5" s="392"/>
      <c r="Z5" s="392"/>
      <c r="AA5" s="392"/>
      <c r="AB5" s="393"/>
      <c r="AC5" s="353" t="s">
        <v>9</v>
      </c>
      <c r="AD5" s="354"/>
      <c r="AE5" s="354"/>
      <c r="AF5" s="355"/>
      <c r="AG5" s="350" t="s">
        <v>10</v>
      </c>
      <c r="AH5" s="350"/>
      <c r="AI5" s="350"/>
      <c r="AJ5" s="350"/>
      <c r="AK5" s="350"/>
    </row>
    <row r="6" spans="1:43">
      <c r="A6" s="351"/>
      <c r="B6" s="389"/>
      <c r="C6" s="375" t="s">
        <v>11</v>
      </c>
      <c r="D6" s="376"/>
      <c r="E6" s="376"/>
      <c r="F6" s="376"/>
      <c r="G6" s="376"/>
      <c r="H6" s="376"/>
      <c r="I6" s="377"/>
      <c r="J6" s="371" t="s">
        <v>12</v>
      </c>
      <c r="K6" s="372"/>
      <c r="L6" s="372"/>
      <c r="M6" s="372"/>
      <c r="N6" s="372"/>
      <c r="O6" s="372"/>
      <c r="P6" s="373"/>
      <c r="Q6" s="375" t="s">
        <v>11</v>
      </c>
      <c r="R6" s="376"/>
      <c r="S6" s="376"/>
      <c r="T6" s="376"/>
      <c r="U6" s="376"/>
      <c r="V6" s="377"/>
      <c r="W6" s="394" t="s">
        <v>12</v>
      </c>
      <c r="X6" s="395"/>
      <c r="Y6" s="395"/>
      <c r="Z6" s="395"/>
      <c r="AA6" s="395"/>
      <c r="AB6" s="396"/>
      <c r="AC6" s="385" t="s">
        <v>11</v>
      </c>
      <c r="AD6" s="386"/>
      <c r="AE6" s="388" t="s">
        <v>12</v>
      </c>
      <c r="AF6" s="386"/>
      <c r="AG6" s="388" t="s">
        <v>13</v>
      </c>
      <c r="AH6" s="386"/>
      <c r="AI6" s="388" t="s">
        <v>14</v>
      </c>
      <c r="AJ6" s="386"/>
      <c r="AK6" s="398" t="s">
        <v>15</v>
      </c>
    </row>
    <row r="7" spans="1:43" ht="12.75" customHeight="1">
      <c r="A7" s="351"/>
      <c r="B7" s="389"/>
      <c r="C7" s="367" t="s">
        <v>16</v>
      </c>
      <c r="D7" s="368"/>
      <c r="E7" s="369" t="s">
        <v>17</v>
      </c>
      <c r="F7" s="368"/>
      <c r="G7" s="369" t="s">
        <v>18</v>
      </c>
      <c r="H7" s="370"/>
      <c r="I7" s="249" t="s">
        <v>10</v>
      </c>
      <c r="J7" s="362" t="s">
        <v>19</v>
      </c>
      <c r="K7" s="363"/>
      <c r="L7" s="364" t="s">
        <v>17</v>
      </c>
      <c r="M7" s="363"/>
      <c r="N7" s="364" t="s">
        <v>18</v>
      </c>
      <c r="O7" s="374"/>
      <c r="P7" s="258" t="s">
        <v>10</v>
      </c>
      <c r="Q7" s="367" t="s">
        <v>19</v>
      </c>
      <c r="R7" s="368"/>
      <c r="S7" s="369" t="s">
        <v>17</v>
      </c>
      <c r="T7" s="368"/>
      <c r="U7" s="369" t="s">
        <v>18</v>
      </c>
      <c r="V7" s="370"/>
      <c r="W7" s="362" t="s">
        <v>16</v>
      </c>
      <c r="X7" s="363"/>
      <c r="Y7" s="364" t="s">
        <v>17</v>
      </c>
      <c r="Z7" s="363"/>
      <c r="AA7" s="364" t="s">
        <v>18</v>
      </c>
      <c r="AB7" s="374"/>
      <c r="AC7" s="387"/>
      <c r="AD7" s="381"/>
      <c r="AE7" s="380"/>
      <c r="AF7" s="381"/>
      <c r="AG7" s="380"/>
      <c r="AH7" s="381"/>
      <c r="AI7" s="380"/>
      <c r="AJ7" s="381"/>
      <c r="AK7" s="399"/>
    </row>
    <row r="8" spans="1:43">
      <c r="A8" s="352"/>
      <c r="B8" s="390"/>
      <c r="C8" s="217" t="s">
        <v>20</v>
      </c>
      <c r="D8" s="119" t="s">
        <v>21</v>
      </c>
      <c r="E8" s="119" t="s">
        <v>20</v>
      </c>
      <c r="F8" s="119" t="s">
        <v>21</v>
      </c>
      <c r="G8" s="119" t="s">
        <v>20</v>
      </c>
      <c r="H8" s="218" t="s">
        <v>21</v>
      </c>
      <c r="I8" s="218" t="s">
        <v>21</v>
      </c>
      <c r="J8" s="237" t="s">
        <v>20</v>
      </c>
      <c r="K8" s="204" t="s">
        <v>21</v>
      </c>
      <c r="L8" s="204" t="s">
        <v>20</v>
      </c>
      <c r="M8" s="204" t="s">
        <v>21</v>
      </c>
      <c r="N8" s="204" t="s">
        <v>20</v>
      </c>
      <c r="O8" s="238" t="s">
        <v>21</v>
      </c>
      <c r="P8" s="258" t="s">
        <v>21</v>
      </c>
      <c r="Q8" s="217" t="s">
        <v>20</v>
      </c>
      <c r="R8" s="119" t="s">
        <v>21</v>
      </c>
      <c r="S8" s="119" t="s">
        <v>20</v>
      </c>
      <c r="T8" s="119" t="s">
        <v>21</v>
      </c>
      <c r="U8" s="119" t="s">
        <v>20</v>
      </c>
      <c r="V8" s="218" t="s">
        <v>21</v>
      </c>
      <c r="W8" s="247" t="s">
        <v>20</v>
      </c>
      <c r="X8" s="205" t="s">
        <v>21</v>
      </c>
      <c r="Y8" s="205" t="s">
        <v>20</v>
      </c>
      <c r="Z8" s="205" t="s">
        <v>21</v>
      </c>
      <c r="AA8" s="205" t="s">
        <v>20</v>
      </c>
      <c r="AB8" s="248" t="s">
        <v>21</v>
      </c>
      <c r="AC8" s="217" t="s">
        <v>21</v>
      </c>
      <c r="AD8" s="119" t="s">
        <v>15</v>
      </c>
      <c r="AE8" s="217" t="s">
        <v>21</v>
      </c>
      <c r="AF8" s="119" t="s">
        <v>15</v>
      </c>
      <c r="AG8" s="119" t="s">
        <v>20</v>
      </c>
      <c r="AH8" s="119" t="s">
        <v>21</v>
      </c>
      <c r="AI8" s="119" t="s">
        <v>20</v>
      </c>
      <c r="AJ8" s="119" t="s">
        <v>21</v>
      </c>
      <c r="AK8" s="400"/>
    </row>
    <row r="9" spans="1:43">
      <c r="A9" s="5">
        <v>1</v>
      </c>
      <c r="B9" s="291" t="s">
        <v>65</v>
      </c>
      <c r="C9" s="219">
        <v>4536</v>
      </c>
      <c r="D9" s="219">
        <v>2739</v>
      </c>
      <c r="E9" s="115">
        <v>487</v>
      </c>
      <c r="F9" s="115">
        <v>67</v>
      </c>
      <c r="G9" s="115">
        <v>158</v>
      </c>
      <c r="H9" s="220">
        <v>61</v>
      </c>
      <c r="I9" s="250">
        <f>D9+F9+H9</f>
        <v>2867</v>
      </c>
      <c r="J9" s="219">
        <v>1157</v>
      </c>
      <c r="K9" s="115">
        <v>685</v>
      </c>
      <c r="L9" s="115">
        <v>140</v>
      </c>
      <c r="M9" s="115">
        <v>17</v>
      </c>
      <c r="N9" s="115">
        <v>72</v>
      </c>
      <c r="O9" s="220">
        <v>18</v>
      </c>
      <c r="P9" s="250">
        <f>K9+M9+O9</f>
        <v>720</v>
      </c>
      <c r="Q9" s="239">
        <v>1134</v>
      </c>
      <c r="R9" s="52">
        <v>1437.77</v>
      </c>
      <c r="S9" s="52">
        <v>0</v>
      </c>
      <c r="T9" s="52">
        <v>0</v>
      </c>
      <c r="U9" s="52">
        <v>0</v>
      </c>
      <c r="V9" s="240">
        <v>0</v>
      </c>
      <c r="W9" s="245">
        <v>1380</v>
      </c>
      <c r="X9" s="26">
        <v>1869</v>
      </c>
      <c r="Y9" s="26">
        <v>0</v>
      </c>
      <c r="Z9" s="26">
        <v>0</v>
      </c>
      <c r="AA9" s="26">
        <v>0</v>
      </c>
      <c r="AB9" s="246">
        <v>0</v>
      </c>
      <c r="AC9" s="233">
        <f>R9+T9+V9</f>
        <v>1437.77</v>
      </c>
      <c r="AD9" s="7">
        <f>(R9+T9+V9)/(D9+F9+H9)*100</f>
        <v>50.148936170212764</v>
      </c>
      <c r="AE9" s="7">
        <f>X9+Z9+AB9</f>
        <v>1869</v>
      </c>
      <c r="AF9" s="7">
        <f>(X9+Z9+AB9)/(K9+M9+O9)*100</f>
        <v>259.58333333333331</v>
      </c>
      <c r="AG9" s="7">
        <f>C9+E9+G9+J9+L9+N9</f>
        <v>6550</v>
      </c>
      <c r="AH9" s="7">
        <f>D9+F9+H9+K9+M9+O9</f>
        <v>3587</v>
      </c>
      <c r="AI9" s="7">
        <f>Q9+S9+U9+W9+Y9+AA9</f>
        <v>2514</v>
      </c>
      <c r="AJ9" s="7">
        <f>R9+T9+V9+X9+Z9+AB9</f>
        <v>3306.77</v>
      </c>
      <c r="AK9" s="234">
        <f>AJ9/AH9*100</f>
        <v>92.187621968218565</v>
      </c>
      <c r="AL9" s="27">
        <v>0</v>
      </c>
      <c r="AM9" s="27">
        <v>0</v>
      </c>
      <c r="AP9" s="28"/>
      <c r="AQ9" s="28"/>
    </row>
    <row r="10" spans="1:43">
      <c r="A10" s="5">
        <v>2</v>
      </c>
      <c r="B10" s="291" t="s">
        <v>66</v>
      </c>
      <c r="C10" s="219">
        <v>4640</v>
      </c>
      <c r="D10" s="219">
        <v>2803</v>
      </c>
      <c r="E10" s="115">
        <v>479</v>
      </c>
      <c r="F10" s="115">
        <v>66</v>
      </c>
      <c r="G10" s="115">
        <v>200</v>
      </c>
      <c r="H10" s="220">
        <v>88</v>
      </c>
      <c r="I10" s="250">
        <f t="shared" ref="I10:I57" si="0">D10+F10+H10</f>
        <v>2957</v>
      </c>
      <c r="J10" s="219">
        <v>1183</v>
      </c>
      <c r="K10" s="115">
        <v>701</v>
      </c>
      <c r="L10" s="115">
        <v>131</v>
      </c>
      <c r="M10" s="115">
        <v>17</v>
      </c>
      <c r="N10" s="115">
        <v>76</v>
      </c>
      <c r="O10" s="220">
        <v>25</v>
      </c>
      <c r="P10" s="250">
        <f t="shared" ref="P10:P57" si="1">K10+M10+O10</f>
        <v>743</v>
      </c>
      <c r="Q10" s="239">
        <v>2927</v>
      </c>
      <c r="R10" s="52">
        <v>1862.23</v>
      </c>
      <c r="S10" s="52">
        <v>2</v>
      </c>
      <c r="T10" s="52">
        <v>0.77</v>
      </c>
      <c r="U10" s="52">
        <v>34</v>
      </c>
      <c r="V10" s="240">
        <v>6.32</v>
      </c>
      <c r="W10" s="245">
        <v>2247</v>
      </c>
      <c r="X10" s="26">
        <v>2171.34</v>
      </c>
      <c r="Y10" s="26">
        <v>0</v>
      </c>
      <c r="Z10" s="26">
        <v>0</v>
      </c>
      <c r="AA10" s="26">
        <v>0</v>
      </c>
      <c r="AB10" s="246">
        <v>0</v>
      </c>
      <c r="AC10" s="233">
        <f t="shared" ref="AC10:AC57" si="2">R10+T10+V10</f>
        <v>1869.32</v>
      </c>
      <c r="AD10" s="7">
        <f t="shared" ref="AD10:AD61" si="3">(R10+T10+V10)/(D10+F10+H10)*100</f>
        <v>63.216773757186338</v>
      </c>
      <c r="AE10" s="7">
        <f t="shared" ref="AE10:AE59" si="4">X10+Z10+AB10</f>
        <v>2171.34</v>
      </c>
      <c r="AF10" s="7">
        <f t="shared" ref="AF10:AF61" si="5">(X10+Z10+AB10)/(K10+M10+O10)*100</f>
        <v>292.23956931359356</v>
      </c>
      <c r="AG10" s="7">
        <f t="shared" ref="AG10:AH61" si="6">C10+E10+G10+J10+L10+N10</f>
        <v>6709</v>
      </c>
      <c r="AH10" s="7">
        <f t="shared" si="6"/>
        <v>3700</v>
      </c>
      <c r="AI10" s="7">
        <f t="shared" ref="AI10:AJ61" si="7">Q10+S10+U10+W10+Y10+AA10</f>
        <v>5210</v>
      </c>
      <c r="AJ10" s="7">
        <f t="shared" si="7"/>
        <v>4040.66</v>
      </c>
      <c r="AK10" s="234">
        <f t="shared" ref="AK10:AK61" si="8">AJ10/AH10*100</f>
        <v>109.20702702702702</v>
      </c>
      <c r="AL10" s="27">
        <v>0</v>
      </c>
      <c r="AM10" s="27">
        <v>0</v>
      </c>
      <c r="AP10" s="28"/>
      <c r="AQ10" s="28"/>
    </row>
    <row r="11" spans="1:43">
      <c r="A11" s="5">
        <v>3</v>
      </c>
      <c r="B11" s="291" t="s">
        <v>67</v>
      </c>
      <c r="C11" s="219">
        <v>4649</v>
      </c>
      <c r="D11" s="219">
        <v>2808</v>
      </c>
      <c r="E11" s="115">
        <v>520</v>
      </c>
      <c r="F11" s="115">
        <v>72</v>
      </c>
      <c r="G11" s="115">
        <v>119</v>
      </c>
      <c r="H11" s="220">
        <v>33</v>
      </c>
      <c r="I11" s="250">
        <f t="shared" si="0"/>
        <v>2913</v>
      </c>
      <c r="J11" s="219">
        <v>1187</v>
      </c>
      <c r="K11" s="115">
        <v>702</v>
      </c>
      <c r="L11" s="115">
        <v>151</v>
      </c>
      <c r="M11" s="115">
        <v>18</v>
      </c>
      <c r="N11" s="115">
        <v>68</v>
      </c>
      <c r="O11" s="220">
        <v>21</v>
      </c>
      <c r="P11" s="250">
        <f t="shared" si="1"/>
        <v>741</v>
      </c>
      <c r="Q11" s="239">
        <v>1434</v>
      </c>
      <c r="R11" s="52">
        <v>923.77</v>
      </c>
      <c r="S11" s="52">
        <v>0</v>
      </c>
      <c r="T11" s="52">
        <v>0</v>
      </c>
      <c r="U11" s="52">
        <v>2</v>
      </c>
      <c r="V11" s="240">
        <v>1.05</v>
      </c>
      <c r="W11" s="245">
        <v>287</v>
      </c>
      <c r="X11" s="26">
        <v>251.37</v>
      </c>
      <c r="Y11" s="26">
        <v>0</v>
      </c>
      <c r="Z11" s="26">
        <v>0</v>
      </c>
      <c r="AA11" s="26">
        <v>0</v>
      </c>
      <c r="AB11" s="246">
        <v>0</v>
      </c>
      <c r="AC11" s="233">
        <f t="shared" si="2"/>
        <v>924.81999999999994</v>
      </c>
      <c r="AD11" s="7">
        <f t="shared" si="3"/>
        <v>31.748026089941639</v>
      </c>
      <c r="AE11" s="7">
        <f t="shared" si="4"/>
        <v>251.37</v>
      </c>
      <c r="AF11" s="7">
        <f t="shared" si="5"/>
        <v>33.92307692307692</v>
      </c>
      <c r="AG11" s="7">
        <f t="shared" si="6"/>
        <v>6694</v>
      </c>
      <c r="AH11" s="7">
        <f t="shared" si="6"/>
        <v>3654</v>
      </c>
      <c r="AI11" s="7">
        <f t="shared" si="7"/>
        <v>1723</v>
      </c>
      <c r="AJ11" s="7">
        <f t="shared" si="7"/>
        <v>1176.19</v>
      </c>
      <c r="AK11" s="234">
        <f t="shared" si="8"/>
        <v>32.189107827038868</v>
      </c>
      <c r="AL11" s="27">
        <v>0</v>
      </c>
      <c r="AM11" s="27">
        <v>0</v>
      </c>
      <c r="AP11" s="28"/>
      <c r="AQ11" s="28"/>
    </row>
    <row r="12" spans="1:43">
      <c r="A12" s="5">
        <v>4</v>
      </c>
      <c r="B12" s="291" t="s">
        <v>68</v>
      </c>
      <c r="C12" s="219">
        <v>1707</v>
      </c>
      <c r="D12" s="219">
        <v>1032</v>
      </c>
      <c r="E12" s="115">
        <v>158</v>
      </c>
      <c r="F12" s="115">
        <v>22</v>
      </c>
      <c r="G12" s="115">
        <v>101</v>
      </c>
      <c r="H12" s="220">
        <v>54</v>
      </c>
      <c r="I12" s="250">
        <f t="shared" si="0"/>
        <v>1108</v>
      </c>
      <c r="J12" s="219">
        <v>440</v>
      </c>
      <c r="K12" s="115">
        <v>258</v>
      </c>
      <c r="L12" s="115">
        <v>46</v>
      </c>
      <c r="M12" s="115">
        <v>6</v>
      </c>
      <c r="N12" s="115">
        <v>48</v>
      </c>
      <c r="O12" s="220">
        <v>16</v>
      </c>
      <c r="P12" s="250">
        <f t="shared" si="1"/>
        <v>280</v>
      </c>
      <c r="Q12" s="239">
        <v>612</v>
      </c>
      <c r="R12" s="52">
        <v>476.08</v>
      </c>
      <c r="S12" s="52">
        <v>0</v>
      </c>
      <c r="T12" s="52">
        <v>0</v>
      </c>
      <c r="U12" s="52">
        <v>3</v>
      </c>
      <c r="V12" s="240">
        <v>0.16</v>
      </c>
      <c r="W12" s="245">
        <v>175</v>
      </c>
      <c r="X12" s="26">
        <v>140.75</v>
      </c>
      <c r="Y12" s="26">
        <v>0</v>
      </c>
      <c r="Z12" s="26">
        <v>0</v>
      </c>
      <c r="AA12" s="26">
        <v>2</v>
      </c>
      <c r="AB12" s="246">
        <v>1.6</v>
      </c>
      <c r="AC12" s="233">
        <f t="shared" si="2"/>
        <v>476.24</v>
      </c>
      <c r="AD12" s="7">
        <f t="shared" si="3"/>
        <v>42.981949458483754</v>
      </c>
      <c r="AE12" s="7">
        <f t="shared" si="4"/>
        <v>142.35</v>
      </c>
      <c r="AF12" s="7">
        <f t="shared" si="5"/>
        <v>50.839285714285708</v>
      </c>
      <c r="AG12" s="7">
        <f t="shared" si="6"/>
        <v>2500</v>
      </c>
      <c r="AH12" s="7">
        <f t="shared" si="6"/>
        <v>1388</v>
      </c>
      <c r="AI12" s="7">
        <f t="shared" si="7"/>
        <v>792</v>
      </c>
      <c r="AJ12" s="7">
        <f t="shared" si="7"/>
        <v>618.59</v>
      </c>
      <c r="AK12" s="234">
        <f t="shared" si="8"/>
        <v>44.567002881844381</v>
      </c>
      <c r="AL12" s="27">
        <v>0</v>
      </c>
      <c r="AM12" s="27">
        <v>0</v>
      </c>
      <c r="AP12" s="28"/>
      <c r="AQ12" s="28"/>
    </row>
    <row r="13" spans="1:43">
      <c r="A13" s="5">
        <v>5</v>
      </c>
      <c r="B13" s="291" t="s">
        <v>69</v>
      </c>
      <c r="C13" s="219">
        <v>444</v>
      </c>
      <c r="D13" s="219">
        <v>269</v>
      </c>
      <c r="E13" s="115">
        <v>41</v>
      </c>
      <c r="F13" s="115">
        <v>6</v>
      </c>
      <c r="G13" s="115">
        <v>16</v>
      </c>
      <c r="H13" s="220">
        <v>9</v>
      </c>
      <c r="I13" s="250">
        <f t="shared" si="0"/>
        <v>284</v>
      </c>
      <c r="J13" s="219">
        <v>116</v>
      </c>
      <c r="K13" s="115">
        <v>67</v>
      </c>
      <c r="L13" s="115">
        <v>14</v>
      </c>
      <c r="M13" s="115">
        <v>2</v>
      </c>
      <c r="N13" s="115">
        <v>12</v>
      </c>
      <c r="O13" s="220">
        <v>3</v>
      </c>
      <c r="P13" s="250">
        <f t="shared" si="1"/>
        <v>72</v>
      </c>
      <c r="Q13" s="239">
        <v>131</v>
      </c>
      <c r="R13" s="52">
        <v>108.7</v>
      </c>
      <c r="S13" s="52">
        <v>0</v>
      </c>
      <c r="T13" s="52">
        <v>0</v>
      </c>
      <c r="U13" s="52">
        <v>0</v>
      </c>
      <c r="V13" s="240">
        <v>0</v>
      </c>
      <c r="W13" s="243">
        <v>23</v>
      </c>
      <c r="X13" s="55">
        <v>17.920000000000002</v>
      </c>
      <c r="Y13" s="55">
        <v>0</v>
      </c>
      <c r="Z13" s="55">
        <v>0</v>
      </c>
      <c r="AA13" s="55">
        <v>0</v>
      </c>
      <c r="AB13" s="244">
        <v>0</v>
      </c>
      <c r="AC13" s="233">
        <f t="shared" si="2"/>
        <v>108.7</v>
      </c>
      <c r="AD13" s="7">
        <f t="shared" si="3"/>
        <v>38.274647887323944</v>
      </c>
      <c r="AE13" s="7">
        <f t="shared" si="4"/>
        <v>17.920000000000002</v>
      </c>
      <c r="AF13" s="7">
        <f t="shared" si="5"/>
        <v>24.888888888888889</v>
      </c>
      <c r="AG13" s="7">
        <f t="shared" si="6"/>
        <v>643</v>
      </c>
      <c r="AH13" s="7">
        <f t="shared" si="6"/>
        <v>356</v>
      </c>
      <c r="AI13" s="7">
        <f t="shared" si="7"/>
        <v>154</v>
      </c>
      <c r="AJ13" s="7">
        <f t="shared" si="7"/>
        <v>126.62</v>
      </c>
      <c r="AK13" s="234">
        <f t="shared" si="8"/>
        <v>35.567415730337082</v>
      </c>
      <c r="AL13" s="27">
        <v>0</v>
      </c>
      <c r="AM13" s="27">
        <v>0</v>
      </c>
      <c r="AP13" s="28"/>
      <c r="AQ13" s="28"/>
    </row>
    <row r="14" spans="1:43">
      <c r="A14" s="5">
        <v>6</v>
      </c>
      <c r="B14" s="291" t="s">
        <v>70</v>
      </c>
      <c r="C14" s="219">
        <v>223</v>
      </c>
      <c r="D14" s="219">
        <v>136</v>
      </c>
      <c r="E14" s="115">
        <v>14</v>
      </c>
      <c r="F14" s="115">
        <v>2</v>
      </c>
      <c r="G14" s="115">
        <v>2</v>
      </c>
      <c r="H14" s="220">
        <v>1</v>
      </c>
      <c r="I14" s="250">
        <f t="shared" si="0"/>
        <v>139</v>
      </c>
      <c r="J14" s="219">
        <v>60</v>
      </c>
      <c r="K14" s="115">
        <v>34</v>
      </c>
      <c r="L14" s="115">
        <v>8</v>
      </c>
      <c r="M14" s="115">
        <v>1</v>
      </c>
      <c r="N14" s="115">
        <v>4</v>
      </c>
      <c r="O14" s="220">
        <v>3</v>
      </c>
      <c r="P14" s="250">
        <f t="shared" si="1"/>
        <v>38</v>
      </c>
      <c r="Q14" s="239">
        <v>34</v>
      </c>
      <c r="R14" s="52">
        <v>31.4</v>
      </c>
      <c r="S14" s="52">
        <v>0</v>
      </c>
      <c r="T14" s="52">
        <v>0</v>
      </c>
      <c r="U14" s="52">
        <v>0</v>
      </c>
      <c r="V14" s="240">
        <v>0</v>
      </c>
      <c r="W14" s="245">
        <v>75</v>
      </c>
      <c r="X14" s="26">
        <v>55.1</v>
      </c>
      <c r="Y14" s="26">
        <v>0</v>
      </c>
      <c r="Z14" s="26">
        <v>0</v>
      </c>
      <c r="AA14" s="26">
        <v>0</v>
      </c>
      <c r="AB14" s="246">
        <v>0</v>
      </c>
      <c r="AC14" s="233">
        <f t="shared" si="2"/>
        <v>31.4</v>
      </c>
      <c r="AD14" s="7">
        <f t="shared" si="3"/>
        <v>22.589928057553958</v>
      </c>
      <c r="AE14" s="7">
        <f t="shared" si="4"/>
        <v>55.1</v>
      </c>
      <c r="AF14" s="7">
        <f t="shared" si="5"/>
        <v>145</v>
      </c>
      <c r="AG14" s="7">
        <f t="shared" si="6"/>
        <v>311</v>
      </c>
      <c r="AH14" s="7">
        <f t="shared" si="6"/>
        <v>177</v>
      </c>
      <c r="AI14" s="7">
        <f t="shared" si="7"/>
        <v>109</v>
      </c>
      <c r="AJ14" s="7">
        <f t="shared" si="7"/>
        <v>86.5</v>
      </c>
      <c r="AK14" s="234">
        <f t="shared" si="8"/>
        <v>48.870056497175142</v>
      </c>
      <c r="AL14" s="27">
        <v>0</v>
      </c>
      <c r="AM14" s="27">
        <v>0</v>
      </c>
      <c r="AP14" s="28"/>
      <c r="AQ14" s="28"/>
    </row>
    <row r="15" spans="1:43">
      <c r="A15" s="5">
        <v>7</v>
      </c>
      <c r="B15" s="291" t="s">
        <v>71</v>
      </c>
      <c r="C15" s="219">
        <v>124</v>
      </c>
      <c r="D15" s="219">
        <v>76</v>
      </c>
      <c r="E15" s="115">
        <v>7</v>
      </c>
      <c r="F15" s="115">
        <v>1</v>
      </c>
      <c r="G15" s="115">
        <v>1</v>
      </c>
      <c r="H15" s="220">
        <v>1</v>
      </c>
      <c r="I15" s="250">
        <f t="shared" si="0"/>
        <v>78</v>
      </c>
      <c r="J15" s="219">
        <v>33</v>
      </c>
      <c r="K15" s="115">
        <v>19</v>
      </c>
      <c r="L15" s="115">
        <v>4</v>
      </c>
      <c r="M15" s="115">
        <v>0</v>
      </c>
      <c r="N15" s="115">
        <v>2</v>
      </c>
      <c r="O15" s="220">
        <v>1</v>
      </c>
      <c r="P15" s="250">
        <f t="shared" si="1"/>
        <v>20</v>
      </c>
      <c r="Q15" s="239">
        <v>6</v>
      </c>
      <c r="R15" s="52">
        <v>9</v>
      </c>
      <c r="S15" s="52">
        <v>0</v>
      </c>
      <c r="T15" s="52">
        <v>0</v>
      </c>
      <c r="U15" s="52">
        <v>0</v>
      </c>
      <c r="V15" s="240">
        <v>0</v>
      </c>
      <c r="W15" s="245">
        <v>80</v>
      </c>
      <c r="X15" s="26">
        <v>95.7</v>
      </c>
      <c r="Y15" s="26">
        <v>0</v>
      </c>
      <c r="Z15" s="26">
        <v>0</v>
      </c>
      <c r="AA15" s="26">
        <v>0</v>
      </c>
      <c r="AB15" s="246">
        <v>0</v>
      </c>
      <c r="AC15" s="233">
        <f t="shared" si="2"/>
        <v>9</v>
      </c>
      <c r="AD15" s="7">
        <f t="shared" si="3"/>
        <v>11.538461538461538</v>
      </c>
      <c r="AE15" s="7">
        <f t="shared" si="4"/>
        <v>95.7</v>
      </c>
      <c r="AF15" s="7">
        <f t="shared" si="5"/>
        <v>478.5</v>
      </c>
      <c r="AG15" s="7">
        <f t="shared" si="6"/>
        <v>171</v>
      </c>
      <c r="AH15" s="7">
        <f t="shared" si="6"/>
        <v>98</v>
      </c>
      <c r="AI15" s="7">
        <f t="shared" si="7"/>
        <v>86</v>
      </c>
      <c r="AJ15" s="7">
        <f t="shared" si="7"/>
        <v>104.7</v>
      </c>
      <c r="AK15" s="234">
        <f t="shared" si="8"/>
        <v>106.83673469387756</v>
      </c>
      <c r="AL15" s="27">
        <v>0</v>
      </c>
      <c r="AM15" s="27">
        <v>0</v>
      </c>
      <c r="AP15" s="28"/>
      <c r="AQ15" s="28"/>
    </row>
    <row r="16" spans="1:43">
      <c r="A16" s="5">
        <v>8</v>
      </c>
      <c r="B16" s="291" t="s">
        <v>72</v>
      </c>
      <c r="C16" s="219">
        <v>0</v>
      </c>
      <c r="D16" s="219">
        <v>0</v>
      </c>
      <c r="E16" s="115">
        <v>0</v>
      </c>
      <c r="F16" s="115">
        <v>0</v>
      </c>
      <c r="G16" s="115">
        <v>0</v>
      </c>
      <c r="H16" s="220">
        <v>0</v>
      </c>
      <c r="I16" s="250">
        <f t="shared" si="0"/>
        <v>0</v>
      </c>
      <c r="J16" s="219">
        <v>0</v>
      </c>
      <c r="K16" s="115">
        <v>0</v>
      </c>
      <c r="L16" s="115">
        <v>0</v>
      </c>
      <c r="M16" s="115">
        <v>0</v>
      </c>
      <c r="N16" s="115">
        <v>0</v>
      </c>
      <c r="O16" s="220">
        <v>0</v>
      </c>
      <c r="P16" s="250">
        <f t="shared" si="1"/>
        <v>0</v>
      </c>
      <c r="Q16" s="239">
        <v>0</v>
      </c>
      <c r="R16" s="52">
        <v>0</v>
      </c>
      <c r="S16" s="52">
        <v>0</v>
      </c>
      <c r="T16" s="52">
        <v>0</v>
      </c>
      <c r="U16" s="52">
        <v>0</v>
      </c>
      <c r="V16" s="240">
        <v>0</v>
      </c>
      <c r="W16" s="245">
        <v>0</v>
      </c>
      <c r="X16" s="26">
        <v>0</v>
      </c>
      <c r="Y16" s="26">
        <v>0</v>
      </c>
      <c r="Z16" s="26">
        <v>0</v>
      </c>
      <c r="AA16" s="26">
        <v>0</v>
      </c>
      <c r="AB16" s="246">
        <v>0</v>
      </c>
      <c r="AC16" s="233">
        <f t="shared" si="2"/>
        <v>0</v>
      </c>
      <c r="AD16" s="7" t="e">
        <f t="shared" si="3"/>
        <v>#DIV/0!</v>
      </c>
      <c r="AE16" s="7">
        <f t="shared" si="4"/>
        <v>0</v>
      </c>
      <c r="AF16" s="7" t="e">
        <f t="shared" si="5"/>
        <v>#DIV/0!</v>
      </c>
      <c r="AG16" s="7">
        <f t="shared" si="6"/>
        <v>0</v>
      </c>
      <c r="AH16" s="7">
        <f t="shared" si="6"/>
        <v>0</v>
      </c>
      <c r="AI16" s="7">
        <f t="shared" si="7"/>
        <v>0</v>
      </c>
      <c r="AJ16" s="7">
        <f t="shared" si="7"/>
        <v>0</v>
      </c>
      <c r="AK16" s="234" t="e">
        <f t="shared" si="8"/>
        <v>#DIV/0!</v>
      </c>
      <c r="AL16" s="27">
        <v>0</v>
      </c>
      <c r="AM16" s="27">
        <v>0</v>
      </c>
      <c r="AP16" s="28"/>
      <c r="AQ16" s="28"/>
    </row>
    <row r="17" spans="1:43">
      <c r="A17" s="5">
        <v>9</v>
      </c>
      <c r="B17" s="291" t="s">
        <v>73</v>
      </c>
      <c r="C17" s="219">
        <v>583</v>
      </c>
      <c r="D17" s="219">
        <v>352</v>
      </c>
      <c r="E17" s="115">
        <v>50</v>
      </c>
      <c r="F17" s="115">
        <v>7</v>
      </c>
      <c r="G17" s="115">
        <v>20</v>
      </c>
      <c r="H17" s="220">
        <v>11</v>
      </c>
      <c r="I17" s="250">
        <f t="shared" si="0"/>
        <v>370</v>
      </c>
      <c r="J17" s="219">
        <v>150</v>
      </c>
      <c r="K17" s="115">
        <v>88</v>
      </c>
      <c r="L17" s="115">
        <v>16</v>
      </c>
      <c r="M17" s="115">
        <v>2</v>
      </c>
      <c r="N17" s="115">
        <v>14</v>
      </c>
      <c r="O17" s="220">
        <v>4</v>
      </c>
      <c r="P17" s="250">
        <f t="shared" si="1"/>
        <v>94</v>
      </c>
      <c r="Q17" s="239">
        <v>28</v>
      </c>
      <c r="R17" s="52">
        <v>21.48</v>
      </c>
      <c r="S17" s="52">
        <v>0</v>
      </c>
      <c r="T17" s="52">
        <v>0</v>
      </c>
      <c r="U17" s="52">
        <v>0</v>
      </c>
      <c r="V17" s="240">
        <v>0</v>
      </c>
      <c r="W17" s="245">
        <v>36</v>
      </c>
      <c r="X17" s="26">
        <v>38.92</v>
      </c>
      <c r="Y17" s="26">
        <v>0</v>
      </c>
      <c r="Z17" s="26">
        <v>0</v>
      </c>
      <c r="AA17" s="26">
        <v>0</v>
      </c>
      <c r="AB17" s="246">
        <v>0</v>
      </c>
      <c r="AC17" s="233">
        <f t="shared" si="2"/>
        <v>21.48</v>
      </c>
      <c r="AD17" s="7">
        <f t="shared" si="3"/>
        <v>5.8054054054054056</v>
      </c>
      <c r="AE17" s="7">
        <f t="shared" si="4"/>
        <v>38.92</v>
      </c>
      <c r="AF17" s="7">
        <f t="shared" si="5"/>
        <v>41.404255319148938</v>
      </c>
      <c r="AG17" s="7">
        <f t="shared" si="6"/>
        <v>833</v>
      </c>
      <c r="AH17" s="7">
        <f t="shared" si="6"/>
        <v>464</v>
      </c>
      <c r="AI17" s="7">
        <f t="shared" si="7"/>
        <v>64</v>
      </c>
      <c r="AJ17" s="7">
        <f t="shared" si="7"/>
        <v>60.400000000000006</v>
      </c>
      <c r="AK17" s="234">
        <f t="shared" si="8"/>
        <v>13.017241379310345</v>
      </c>
      <c r="AL17" s="27">
        <v>0</v>
      </c>
      <c r="AM17" s="27">
        <v>0</v>
      </c>
      <c r="AP17" s="28"/>
      <c r="AQ17" s="28"/>
    </row>
    <row r="18" spans="1:43">
      <c r="A18" s="5">
        <v>10</v>
      </c>
      <c r="B18" s="291" t="s">
        <v>74</v>
      </c>
      <c r="C18" s="219">
        <v>5015</v>
      </c>
      <c r="D18" s="219">
        <v>3032</v>
      </c>
      <c r="E18" s="115">
        <v>532</v>
      </c>
      <c r="F18" s="115">
        <v>74</v>
      </c>
      <c r="G18" s="115">
        <v>315</v>
      </c>
      <c r="H18" s="220">
        <v>156</v>
      </c>
      <c r="I18" s="250">
        <f t="shared" si="0"/>
        <v>3262</v>
      </c>
      <c r="J18" s="219">
        <v>1272</v>
      </c>
      <c r="K18" s="115">
        <v>758</v>
      </c>
      <c r="L18" s="115">
        <v>144</v>
      </c>
      <c r="M18" s="115">
        <v>18</v>
      </c>
      <c r="N18" s="115">
        <v>106</v>
      </c>
      <c r="O18" s="220">
        <v>41</v>
      </c>
      <c r="P18" s="250">
        <f t="shared" si="1"/>
        <v>817</v>
      </c>
      <c r="Q18" s="239">
        <v>1028</v>
      </c>
      <c r="R18" s="52">
        <v>965.92</v>
      </c>
      <c r="S18" s="52">
        <v>0</v>
      </c>
      <c r="T18" s="52">
        <v>0</v>
      </c>
      <c r="U18" s="52">
        <v>0</v>
      </c>
      <c r="V18" s="240">
        <v>0</v>
      </c>
      <c r="W18" s="245">
        <v>208</v>
      </c>
      <c r="X18" s="26">
        <v>248.2</v>
      </c>
      <c r="Y18" s="26">
        <v>0</v>
      </c>
      <c r="Z18" s="26">
        <v>0</v>
      </c>
      <c r="AA18" s="26">
        <v>0</v>
      </c>
      <c r="AB18" s="246">
        <v>0</v>
      </c>
      <c r="AC18" s="233">
        <f t="shared" si="2"/>
        <v>965.92</v>
      </c>
      <c r="AD18" s="7">
        <f t="shared" si="3"/>
        <v>29.611281422440221</v>
      </c>
      <c r="AE18" s="7">
        <f t="shared" si="4"/>
        <v>248.2</v>
      </c>
      <c r="AF18" s="7">
        <f t="shared" si="5"/>
        <v>30.379436964504279</v>
      </c>
      <c r="AG18" s="7">
        <f t="shared" si="6"/>
        <v>7384</v>
      </c>
      <c r="AH18" s="7">
        <f t="shared" si="6"/>
        <v>4079</v>
      </c>
      <c r="AI18" s="7">
        <f t="shared" si="7"/>
        <v>1236</v>
      </c>
      <c r="AJ18" s="7">
        <f t="shared" si="7"/>
        <v>1214.1199999999999</v>
      </c>
      <c r="AK18" s="234">
        <f t="shared" si="8"/>
        <v>29.76513851434175</v>
      </c>
      <c r="AL18" s="27">
        <v>0</v>
      </c>
      <c r="AM18" s="27">
        <v>0</v>
      </c>
      <c r="AP18" s="28"/>
      <c r="AQ18" s="28"/>
    </row>
    <row r="19" spans="1:43">
      <c r="A19" s="5">
        <v>11</v>
      </c>
      <c r="B19" s="291" t="s">
        <v>75</v>
      </c>
      <c r="C19" s="219">
        <v>156</v>
      </c>
      <c r="D19" s="219">
        <v>95</v>
      </c>
      <c r="E19" s="115">
        <v>16</v>
      </c>
      <c r="F19" s="115">
        <v>2</v>
      </c>
      <c r="G19" s="115">
        <v>19</v>
      </c>
      <c r="H19" s="220">
        <v>12</v>
      </c>
      <c r="I19" s="250">
        <f t="shared" si="0"/>
        <v>109</v>
      </c>
      <c r="J19" s="219">
        <v>42</v>
      </c>
      <c r="K19" s="115">
        <v>24</v>
      </c>
      <c r="L19" s="115">
        <v>6</v>
      </c>
      <c r="M19" s="115">
        <v>1</v>
      </c>
      <c r="N19" s="115">
        <v>9</v>
      </c>
      <c r="O19" s="220">
        <v>4</v>
      </c>
      <c r="P19" s="250">
        <f t="shared" si="1"/>
        <v>29</v>
      </c>
      <c r="Q19" s="239">
        <v>19</v>
      </c>
      <c r="R19" s="52">
        <v>21.94</v>
      </c>
      <c r="S19" s="52">
        <v>0</v>
      </c>
      <c r="T19" s="52">
        <v>0</v>
      </c>
      <c r="U19" s="52">
        <v>1</v>
      </c>
      <c r="V19" s="240">
        <v>0.1</v>
      </c>
      <c r="W19" s="245">
        <v>15</v>
      </c>
      <c r="X19" s="26">
        <v>16.05</v>
      </c>
      <c r="Y19" s="26">
        <v>0</v>
      </c>
      <c r="Z19" s="26">
        <v>0</v>
      </c>
      <c r="AA19" s="26">
        <v>0</v>
      </c>
      <c r="AB19" s="246">
        <v>0</v>
      </c>
      <c r="AC19" s="233">
        <f t="shared" si="2"/>
        <v>22.040000000000003</v>
      </c>
      <c r="AD19" s="7">
        <f t="shared" si="3"/>
        <v>20.220183486238536</v>
      </c>
      <c r="AE19" s="7">
        <f t="shared" si="4"/>
        <v>16.05</v>
      </c>
      <c r="AF19" s="7">
        <f t="shared" si="5"/>
        <v>55.344827586206904</v>
      </c>
      <c r="AG19" s="7">
        <f t="shared" si="6"/>
        <v>248</v>
      </c>
      <c r="AH19" s="7">
        <f t="shared" si="6"/>
        <v>138</v>
      </c>
      <c r="AI19" s="7">
        <f t="shared" si="7"/>
        <v>35</v>
      </c>
      <c r="AJ19" s="7">
        <f t="shared" si="7"/>
        <v>38.090000000000003</v>
      </c>
      <c r="AK19" s="234">
        <f t="shared" si="8"/>
        <v>27.60144927536232</v>
      </c>
      <c r="AL19" s="27">
        <v>0</v>
      </c>
      <c r="AM19" s="27">
        <v>0</v>
      </c>
      <c r="AP19" s="28"/>
      <c r="AQ19" s="28"/>
    </row>
    <row r="20" spans="1:43">
      <c r="A20" s="5">
        <v>12</v>
      </c>
      <c r="B20" s="291" t="s">
        <v>76</v>
      </c>
      <c r="C20" s="219">
        <v>755</v>
      </c>
      <c r="D20" s="219">
        <v>455</v>
      </c>
      <c r="E20" s="115">
        <v>66</v>
      </c>
      <c r="F20" s="115">
        <v>10</v>
      </c>
      <c r="G20" s="115">
        <v>37</v>
      </c>
      <c r="H20" s="220">
        <v>21</v>
      </c>
      <c r="I20" s="250">
        <f t="shared" si="0"/>
        <v>486</v>
      </c>
      <c r="J20" s="219">
        <v>195</v>
      </c>
      <c r="K20" s="115">
        <v>114</v>
      </c>
      <c r="L20" s="115">
        <v>22</v>
      </c>
      <c r="M20" s="115">
        <v>2</v>
      </c>
      <c r="N20" s="115">
        <v>22</v>
      </c>
      <c r="O20" s="220">
        <v>7</v>
      </c>
      <c r="P20" s="250">
        <f t="shared" si="1"/>
        <v>123</v>
      </c>
      <c r="Q20" s="239">
        <v>383</v>
      </c>
      <c r="R20" s="52">
        <v>305.86</v>
      </c>
      <c r="S20" s="52">
        <v>0</v>
      </c>
      <c r="T20" s="52">
        <v>0</v>
      </c>
      <c r="U20" s="52">
        <v>12</v>
      </c>
      <c r="V20" s="240">
        <v>25.2</v>
      </c>
      <c r="W20" s="245">
        <v>72</v>
      </c>
      <c r="X20" s="26">
        <v>59.16</v>
      </c>
      <c r="Y20" s="26">
        <v>0</v>
      </c>
      <c r="Z20" s="26">
        <v>0</v>
      </c>
      <c r="AA20" s="26">
        <v>10</v>
      </c>
      <c r="AB20" s="246">
        <v>10.48</v>
      </c>
      <c r="AC20" s="233">
        <f t="shared" si="2"/>
        <v>331.06</v>
      </c>
      <c r="AD20" s="7">
        <f t="shared" si="3"/>
        <v>68.119341563786008</v>
      </c>
      <c r="AE20" s="7">
        <f t="shared" si="4"/>
        <v>69.64</v>
      </c>
      <c r="AF20" s="7">
        <f t="shared" si="5"/>
        <v>56.617886178861788</v>
      </c>
      <c r="AG20" s="7">
        <f t="shared" si="6"/>
        <v>1097</v>
      </c>
      <c r="AH20" s="7">
        <f t="shared" si="6"/>
        <v>609</v>
      </c>
      <c r="AI20" s="7">
        <f t="shared" si="7"/>
        <v>477</v>
      </c>
      <c r="AJ20" s="7">
        <f t="shared" si="7"/>
        <v>400.70000000000005</v>
      </c>
      <c r="AK20" s="234">
        <f t="shared" si="8"/>
        <v>65.796387520525457</v>
      </c>
      <c r="AL20" s="27">
        <v>0</v>
      </c>
      <c r="AM20" s="27">
        <v>0</v>
      </c>
      <c r="AP20" s="28"/>
      <c r="AQ20" s="28"/>
    </row>
    <row r="21" spans="1:43">
      <c r="A21" s="21"/>
      <c r="B21" s="211" t="s">
        <v>77</v>
      </c>
      <c r="C21" s="221">
        <f t="shared" ref="C21:AC21" si="9">SUM(C9:C20)</f>
        <v>22832</v>
      </c>
      <c r="D21" s="50">
        <f t="shared" si="9"/>
        <v>13797</v>
      </c>
      <c r="E21" s="50">
        <f t="shared" si="9"/>
        <v>2370</v>
      </c>
      <c r="F21" s="50">
        <f t="shared" si="9"/>
        <v>329</v>
      </c>
      <c r="G21" s="50">
        <f t="shared" si="9"/>
        <v>988</v>
      </c>
      <c r="H21" s="222">
        <f t="shared" si="9"/>
        <v>447</v>
      </c>
      <c r="I21" s="222">
        <f t="shared" si="9"/>
        <v>14573</v>
      </c>
      <c r="J21" s="221">
        <f t="shared" si="9"/>
        <v>5835</v>
      </c>
      <c r="K21" s="50">
        <f t="shared" si="9"/>
        <v>3450</v>
      </c>
      <c r="L21" s="50">
        <f t="shared" si="9"/>
        <v>682</v>
      </c>
      <c r="M21" s="50">
        <f t="shared" si="9"/>
        <v>84</v>
      </c>
      <c r="N21" s="50">
        <f t="shared" si="9"/>
        <v>433</v>
      </c>
      <c r="O21" s="222">
        <f t="shared" si="9"/>
        <v>143</v>
      </c>
      <c r="P21" s="222">
        <f t="shared" si="9"/>
        <v>3677</v>
      </c>
      <c r="Q21" s="221">
        <f t="shared" si="9"/>
        <v>7736</v>
      </c>
      <c r="R21" s="50">
        <f t="shared" si="9"/>
        <v>6164.1499999999987</v>
      </c>
      <c r="S21" s="50">
        <f t="shared" si="9"/>
        <v>2</v>
      </c>
      <c r="T21" s="50">
        <f t="shared" si="9"/>
        <v>0.77</v>
      </c>
      <c r="U21" s="50">
        <f t="shared" si="9"/>
        <v>52</v>
      </c>
      <c r="V21" s="222">
        <f t="shared" si="9"/>
        <v>32.83</v>
      </c>
      <c r="W21" s="221">
        <f t="shared" si="9"/>
        <v>4598</v>
      </c>
      <c r="X21" s="50">
        <f t="shared" si="9"/>
        <v>4963.51</v>
      </c>
      <c r="Y21" s="50">
        <f t="shared" si="9"/>
        <v>0</v>
      </c>
      <c r="Z21" s="50">
        <f t="shared" si="9"/>
        <v>0</v>
      </c>
      <c r="AA21" s="50">
        <f t="shared" si="9"/>
        <v>12</v>
      </c>
      <c r="AB21" s="222">
        <f t="shared" si="9"/>
        <v>12.08</v>
      </c>
      <c r="AC21" s="222">
        <f t="shared" si="9"/>
        <v>6197.7499999999991</v>
      </c>
      <c r="AD21" s="50">
        <f t="shared" si="3"/>
        <v>42.528991971454055</v>
      </c>
      <c r="AE21" s="50">
        <f>SUM(AE9:AE20)</f>
        <v>4975.5900000000011</v>
      </c>
      <c r="AF21" s="50">
        <f t="shared" si="5"/>
        <v>135.31656241501224</v>
      </c>
      <c r="AG21" s="50">
        <f t="shared" si="6"/>
        <v>33140</v>
      </c>
      <c r="AH21" s="50">
        <f t="shared" si="6"/>
        <v>18250</v>
      </c>
      <c r="AI21" s="50">
        <f t="shared" si="7"/>
        <v>12400</v>
      </c>
      <c r="AJ21" s="50">
        <f t="shared" si="7"/>
        <v>11173.339999999998</v>
      </c>
      <c r="AK21" s="222">
        <f t="shared" si="8"/>
        <v>61.223780821917792</v>
      </c>
      <c r="AL21" s="27">
        <v>0</v>
      </c>
      <c r="AM21" s="27">
        <v>0</v>
      </c>
      <c r="AP21" s="28"/>
      <c r="AQ21" s="28"/>
    </row>
    <row r="22" spans="1:43">
      <c r="A22" s="44">
        <v>13</v>
      </c>
      <c r="B22" s="266" t="s">
        <v>78</v>
      </c>
      <c r="C22" s="223">
        <v>334</v>
      </c>
      <c r="D22" s="121">
        <v>206</v>
      </c>
      <c r="E22" s="121">
        <v>20</v>
      </c>
      <c r="F22" s="121">
        <v>3</v>
      </c>
      <c r="G22" s="121">
        <v>93</v>
      </c>
      <c r="H22" s="224">
        <v>59</v>
      </c>
      <c r="I22" s="250">
        <f t="shared" si="0"/>
        <v>268</v>
      </c>
      <c r="J22" s="223">
        <v>94</v>
      </c>
      <c r="K22" s="121">
        <v>52</v>
      </c>
      <c r="L22" s="121">
        <v>8</v>
      </c>
      <c r="M22" s="121">
        <v>1</v>
      </c>
      <c r="N22" s="121">
        <v>28</v>
      </c>
      <c r="O22" s="224">
        <v>15</v>
      </c>
      <c r="P22" s="250">
        <f t="shared" si="1"/>
        <v>68</v>
      </c>
      <c r="Q22" s="239">
        <v>88</v>
      </c>
      <c r="R22" s="52">
        <v>345.75</v>
      </c>
      <c r="S22" s="52">
        <v>0</v>
      </c>
      <c r="T22" s="52">
        <v>0</v>
      </c>
      <c r="U22" s="52">
        <v>0</v>
      </c>
      <c r="V22" s="240">
        <v>0</v>
      </c>
      <c r="W22" s="243">
        <v>80</v>
      </c>
      <c r="X22" s="55">
        <v>255.14</v>
      </c>
      <c r="Y22" s="55">
        <v>0</v>
      </c>
      <c r="Z22" s="55">
        <v>0</v>
      </c>
      <c r="AA22" s="55">
        <v>0</v>
      </c>
      <c r="AB22" s="244">
        <v>0</v>
      </c>
      <c r="AC22" s="233">
        <f t="shared" si="2"/>
        <v>345.75</v>
      </c>
      <c r="AD22" s="7">
        <f t="shared" si="3"/>
        <v>129.01119402985074</v>
      </c>
      <c r="AE22" s="7">
        <f t="shared" si="4"/>
        <v>255.14</v>
      </c>
      <c r="AF22" s="7">
        <f t="shared" si="5"/>
        <v>375.20588235294116</v>
      </c>
      <c r="AG22" s="7">
        <f t="shared" si="6"/>
        <v>577</v>
      </c>
      <c r="AH22" s="7">
        <f t="shared" si="6"/>
        <v>336</v>
      </c>
      <c r="AI22" s="7">
        <f t="shared" si="7"/>
        <v>168</v>
      </c>
      <c r="AJ22" s="7">
        <f t="shared" si="7"/>
        <v>600.89</v>
      </c>
      <c r="AK22" s="234">
        <f t="shared" si="8"/>
        <v>178.83630952380952</v>
      </c>
      <c r="AL22" s="27">
        <v>0</v>
      </c>
      <c r="AM22" s="27">
        <v>0</v>
      </c>
      <c r="AP22" s="28"/>
      <c r="AQ22" s="28"/>
    </row>
    <row r="23" spans="1:43">
      <c r="A23" s="44">
        <v>14</v>
      </c>
      <c r="B23" s="266" t="s">
        <v>79</v>
      </c>
      <c r="C23" s="219">
        <v>0</v>
      </c>
      <c r="D23" s="115">
        <v>0</v>
      </c>
      <c r="E23" s="115">
        <v>0</v>
      </c>
      <c r="F23" s="115">
        <v>0</v>
      </c>
      <c r="G23" s="115">
        <v>0</v>
      </c>
      <c r="H23" s="220">
        <v>0</v>
      </c>
      <c r="I23" s="250">
        <f t="shared" si="0"/>
        <v>0</v>
      </c>
      <c r="J23" s="219">
        <v>0</v>
      </c>
      <c r="K23" s="115">
        <v>0</v>
      </c>
      <c r="L23" s="115">
        <v>0</v>
      </c>
      <c r="M23" s="115">
        <v>0</v>
      </c>
      <c r="N23" s="115">
        <v>0</v>
      </c>
      <c r="O23" s="220">
        <v>0</v>
      </c>
      <c r="P23" s="250">
        <f t="shared" si="1"/>
        <v>0</v>
      </c>
      <c r="Q23" s="239">
        <v>0</v>
      </c>
      <c r="R23" s="52">
        <v>0</v>
      </c>
      <c r="S23" s="52">
        <v>0</v>
      </c>
      <c r="T23" s="52">
        <v>0</v>
      </c>
      <c r="U23" s="52">
        <v>0</v>
      </c>
      <c r="V23" s="240">
        <v>0</v>
      </c>
      <c r="W23" s="243">
        <v>0</v>
      </c>
      <c r="X23" s="55">
        <v>0</v>
      </c>
      <c r="Y23" s="55">
        <v>0</v>
      </c>
      <c r="Z23" s="55">
        <v>0</v>
      </c>
      <c r="AA23" s="55">
        <v>0</v>
      </c>
      <c r="AB23" s="244">
        <v>0</v>
      </c>
      <c r="AC23" s="233">
        <f t="shared" si="2"/>
        <v>0</v>
      </c>
      <c r="AD23" s="7" t="e">
        <f t="shared" si="3"/>
        <v>#DIV/0!</v>
      </c>
      <c r="AE23" s="7">
        <f t="shared" si="4"/>
        <v>0</v>
      </c>
      <c r="AF23" s="7" t="e">
        <f t="shared" si="5"/>
        <v>#DIV/0!</v>
      </c>
      <c r="AG23" s="7">
        <f t="shared" si="6"/>
        <v>0</v>
      </c>
      <c r="AH23" s="7">
        <f t="shared" si="6"/>
        <v>0</v>
      </c>
      <c r="AI23" s="7">
        <f t="shared" si="7"/>
        <v>0</v>
      </c>
      <c r="AJ23" s="7">
        <f t="shared" si="7"/>
        <v>0</v>
      </c>
      <c r="AK23" s="234" t="e">
        <f t="shared" si="8"/>
        <v>#DIV/0!</v>
      </c>
      <c r="AL23" s="27">
        <v>0</v>
      </c>
      <c r="AM23" s="27">
        <v>0</v>
      </c>
      <c r="AP23" s="28"/>
      <c r="AQ23" s="28"/>
    </row>
    <row r="24" spans="1:43">
      <c r="A24" s="44">
        <v>15</v>
      </c>
      <c r="B24" s="266" t="s">
        <v>80</v>
      </c>
      <c r="C24" s="219">
        <v>0</v>
      </c>
      <c r="D24" s="115">
        <v>0</v>
      </c>
      <c r="E24" s="115">
        <v>0</v>
      </c>
      <c r="F24" s="115">
        <v>0</v>
      </c>
      <c r="G24" s="115">
        <v>0</v>
      </c>
      <c r="H24" s="220">
        <v>0</v>
      </c>
      <c r="I24" s="250">
        <f t="shared" si="0"/>
        <v>0</v>
      </c>
      <c r="J24" s="219">
        <v>0</v>
      </c>
      <c r="K24" s="115">
        <v>0</v>
      </c>
      <c r="L24" s="115">
        <v>0</v>
      </c>
      <c r="M24" s="115">
        <v>0</v>
      </c>
      <c r="N24" s="115">
        <v>0</v>
      </c>
      <c r="O24" s="220">
        <v>0</v>
      </c>
      <c r="P24" s="250">
        <f t="shared" si="1"/>
        <v>0</v>
      </c>
      <c r="Q24" s="239">
        <v>0</v>
      </c>
      <c r="R24" s="52">
        <v>0</v>
      </c>
      <c r="S24" s="52">
        <v>0</v>
      </c>
      <c r="T24" s="52">
        <v>0</v>
      </c>
      <c r="U24" s="52">
        <v>0</v>
      </c>
      <c r="V24" s="240">
        <v>0</v>
      </c>
      <c r="W24" s="243">
        <v>0</v>
      </c>
      <c r="X24" s="55">
        <v>0</v>
      </c>
      <c r="Y24" s="55">
        <v>0</v>
      </c>
      <c r="Z24" s="55">
        <v>0</v>
      </c>
      <c r="AA24" s="55">
        <v>0</v>
      </c>
      <c r="AB24" s="244">
        <v>0</v>
      </c>
      <c r="AC24" s="233">
        <f t="shared" si="2"/>
        <v>0</v>
      </c>
      <c r="AD24" s="7" t="e">
        <f t="shared" si="3"/>
        <v>#DIV/0!</v>
      </c>
      <c r="AE24" s="7">
        <f t="shared" si="4"/>
        <v>0</v>
      </c>
      <c r="AF24" s="7" t="e">
        <f t="shared" si="5"/>
        <v>#DIV/0!</v>
      </c>
      <c r="AG24" s="7">
        <f t="shared" si="6"/>
        <v>0</v>
      </c>
      <c r="AH24" s="7">
        <f t="shared" si="6"/>
        <v>0</v>
      </c>
      <c r="AI24" s="7">
        <f t="shared" si="7"/>
        <v>0</v>
      </c>
      <c r="AJ24" s="7">
        <f t="shared" si="7"/>
        <v>0</v>
      </c>
      <c r="AK24" s="234" t="e">
        <f t="shared" si="8"/>
        <v>#DIV/0!</v>
      </c>
      <c r="AL24" s="27">
        <v>0</v>
      </c>
      <c r="AM24" s="27">
        <v>0</v>
      </c>
      <c r="AP24" s="28"/>
      <c r="AQ24" s="28"/>
    </row>
    <row r="25" spans="1:43">
      <c r="A25" s="44">
        <v>16</v>
      </c>
      <c r="B25" s="266" t="s">
        <v>81</v>
      </c>
      <c r="C25" s="219">
        <v>0</v>
      </c>
      <c r="D25" s="115">
        <v>0</v>
      </c>
      <c r="E25" s="115">
        <v>0</v>
      </c>
      <c r="F25" s="115">
        <v>0</v>
      </c>
      <c r="G25" s="115">
        <v>0</v>
      </c>
      <c r="H25" s="220">
        <v>0</v>
      </c>
      <c r="I25" s="250">
        <f t="shared" si="0"/>
        <v>0</v>
      </c>
      <c r="J25" s="219">
        <v>0</v>
      </c>
      <c r="K25" s="115">
        <v>0</v>
      </c>
      <c r="L25" s="115">
        <v>0</v>
      </c>
      <c r="M25" s="115">
        <v>0</v>
      </c>
      <c r="N25" s="115">
        <v>0</v>
      </c>
      <c r="O25" s="220">
        <v>0</v>
      </c>
      <c r="P25" s="250">
        <f t="shared" si="1"/>
        <v>0</v>
      </c>
      <c r="Q25" s="239">
        <v>0</v>
      </c>
      <c r="R25" s="52">
        <v>0</v>
      </c>
      <c r="S25" s="52">
        <v>0</v>
      </c>
      <c r="T25" s="52">
        <v>0</v>
      </c>
      <c r="U25" s="52">
        <v>0</v>
      </c>
      <c r="V25" s="240">
        <v>0</v>
      </c>
      <c r="W25" s="243">
        <v>0</v>
      </c>
      <c r="X25" s="55">
        <v>0</v>
      </c>
      <c r="Y25" s="55">
        <v>0</v>
      </c>
      <c r="Z25" s="55">
        <v>0</v>
      </c>
      <c r="AA25" s="55">
        <v>0</v>
      </c>
      <c r="AB25" s="244">
        <v>0</v>
      </c>
      <c r="AC25" s="233">
        <f t="shared" si="2"/>
        <v>0</v>
      </c>
      <c r="AD25" s="7" t="e">
        <f t="shared" si="3"/>
        <v>#DIV/0!</v>
      </c>
      <c r="AE25" s="7">
        <f t="shared" si="4"/>
        <v>0</v>
      </c>
      <c r="AF25" s="7" t="e">
        <f t="shared" si="5"/>
        <v>#DIV/0!</v>
      </c>
      <c r="AG25" s="7">
        <f t="shared" si="6"/>
        <v>0</v>
      </c>
      <c r="AH25" s="7">
        <f t="shared" si="6"/>
        <v>0</v>
      </c>
      <c r="AI25" s="7">
        <f t="shared" si="7"/>
        <v>0</v>
      </c>
      <c r="AJ25" s="7">
        <f t="shared" si="7"/>
        <v>0</v>
      </c>
      <c r="AK25" s="234" t="e">
        <f t="shared" si="8"/>
        <v>#DIV/0!</v>
      </c>
      <c r="AL25" s="27">
        <v>0</v>
      </c>
      <c r="AM25" s="27">
        <v>0</v>
      </c>
      <c r="AP25" s="28"/>
      <c r="AQ25" s="28"/>
    </row>
    <row r="26" spans="1:43">
      <c r="A26" s="44">
        <v>17</v>
      </c>
      <c r="B26" s="266" t="s">
        <v>82</v>
      </c>
      <c r="C26" s="219">
        <v>0</v>
      </c>
      <c r="D26" s="115">
        <v>0</v>
      </c>
      <c r="E26" s="115">
        <v>0</v>
      </c>
      <c r="F26" s="115">
        <v>0</v>
      </c>
      <c r="G26" s="115">
        <v>0</v>
      </c>
      <c r="H26" s="220">
        <v>0</v>
      </c>
      <c r="I26" s="250">
        <f t="shared" si="0"/>
        <v>0</v>
      </c>
      <c r="J26" s="219">
        <v>0</v>
      </c>
      <c r="K26" s="115">
        <v>0</v>
      </c>
      <c r="L26" s="115">
        <v>0</v>
      </c>
      <c r="M26" s="115">
        <v>0</v>
      </c>
      <c r="N26" s="115">
        <v>0</v>
      </c>
      <c r="O26" s="220">
        <v>0</v>
      </c>
      <c r="P26" s="250">
        <f t="shared" si="1"/>
        <v>0</v>
      </c>
      <c r="Q26" s="239">
        <v>0</v>
      </c>
      <c r="R26" s="52">
        <v>0</v>
      </c>
      <c r="S26" s="52">
        <v>0</v>
      </c>
      <c r="T26" s="52">
        <v>0</v>
      </c>
      <c r="U26" s="52">
        <v>0</v>
      </c>
      <c r="V26" s="240">
        <v>0</v>
      </c>
      <c r="W26" s="243">
        <v>0</v>
      </c>
      <c r="X26" s="55">
        <v>0</v>
      </c>
      <c r="Y26" s="55">
        <v>0</v>
      </c>
      <c r="Z26" s="55">
        <v>0</v>
      </c>
      <c r="AA26" s="55">
        <v>0</v>
      </c>
      <c r="AB26" s="244">
        <v>0</v>
      </c>
      <c r="AC26" s="233">
        <f t="shared" si="2"/>
        <v>0</v>
      </c>
      <c r="AD26" s="7" t="e">
        <f t="shared" si="3"/>
        <v>#DIV/0!</v>
      </c>
      <c r="AE26" s="7">
        <f t="shared" si="4"/>
        <v>0</v>
      </c>
      <c r="AF26" s="7" t="e">
        <f t="shared" si="5"/>
        <v>#DIV/0!</v>
      </c>
      <c r="AG26" s="7">
        <f t="shared" si="6"/>
        <v>0</v>
      </c>
      <c r="AH26" s="7">
        <f t="shared" si="6"/>
        <v>0</v>
      </c>
      <c r="AI26" s="7">
        <f t="shared" si="7"/>
        <v>0</v>
      </c>
      <c r="AJ26" s="7">
        <f t="shared" si="7"/>
        <v>0</v>
      </c>
      <c r="AK26" s="234" t="e">
        <f t="shared" si="8"/>
        <v>#DIV/0!</v>
      </c>
      <c r="AL26" s="27">
        <v>0</v>
      </c>
      <c r="AM26" s="27">
        <v>0</v>
      </c>
      <c r="AP26" s="28"/>
      <c r="AQ26" s="28"/>
    </row>
    <row r="27" spans="1:43">
      <c r="A27" s="44">
        <v>18</v>
      </c>
      <c r="B27" s="266" t="s">
        <v>83</v>
      </c>
      <c r="C27" s="223">
        <v>0</v>
      </c>
      <c r="D27" s="121">
        <v>0</v>
      </c>
      <c r="E27" s="121">
        <v>0</v>
      </c>
      <c r="F27" s="121">
        <v>0</v>
      </c>
      <c r="G27" s="121">
        <v>0</v>
      </c>
      <c r="H27" s="224">
        <v>0</v>
      </c>
      <c r="I27" s="250">
        <f t="shared" si="0"/>
        <v>0</v>
      </c>
      <c r="J27" s="223">
        <v>0</v>
      </c>
      <c r="K27" s="121">
        <v>0</v>
      </c>
      <c r="L27" s="121">
        <v>0</v>
      </c>
      <c r="M27" s="121">
        <v>0</v>
      </c>
      <c r="N27" s="121">
        <v>0</v>
      </c>
      <c r="O27" s="224">
        <v>0</v>
      </c>
      <c r="P27" s="250">
        <f t="shared" si="1"/>
        <v>0</v>
      </c>
      <c r="Q27" s="239">
        <v>0</v>
      </c>
      <c r="R27" s="52">
        <v>0</v>
      </c>
      <c r="S27" s="52">
        <v>0</v>
      </c>
      <c r="T27" s="52">
        <v>0</v>
      </c>
      <c r="U27" s="52">
        <v>0</v>
      </c>
      <c r="V27" s="240">
        <v>0</v>
      </c>
      <c r="W27" s="243">
        <v>0</v>
      </c>
      <c r="X27" s="55">
        <v>0</v>
      </c>
      <c r="Y27" s="55">
        <v>0</v>
      </c>
      <c r="Z27" s="55">
        <v>0</v>
      </c>
      <c r="AA27" s="55">
        <v>0</v>
      </c>
      <c r="AB27" s="244">
        <v>0</v>
      </c>
      <c r="AC27" s="233">
        <f t="shared" si="2"/>
        <v>0</v>
      </c>
      <c r="AD27" s="7" t="e">
        <f t="shared" si="3"/>
        <v>#DIV/0!</v>
      </c>
      <c r="AE27" s="7">
        <f t="shared" si="4"/>
        <v>0</v>
      </c>
      <c r="AF27" s="7" t="e">
        <f t="shared" si="5"/>
        <v>#DIV/0!</v>
      </c>
      <c r="AG27" s="7">
        <f t="shared" si="6"/>
        <v>0</v>
      </c>
      <c r="AH27" s="7">
        <f t="shared" si="6"/>
        <v>0</v>
      </c>
      <c r="AI27" s="7">
        <f t="shared" si="7"/>
        <v>0</v>
      </c>
      <c r="AJ27" s="7">
        <f t="shared" si="7"/>
        <v>0</v>
      </c>
      <c r="AK27" s="234" t="e">
        <f t="shared" si="8"/>
        <v>#DIV/0!</v>
      </c>
      <c r="AL27" s="27">
        <v>0</v>
      </c>
      <c r="AM27" s="27">
        <v>0</v>
      </c>
      <c r="AP27" s="28"/>
      <c r="AQ27" s="28"/>
    </row>
    <row r="28" spans="1:43">
      <c r="A28" s="44">
        <v>19</v>
      </c>
      <c r="B28" s="266" t="s">
        <v>84</v>
      </c>
      <c r="C28" s="223">
        <v>4622</v>
      </c>
      <c r="D28" s="121">
        <v>1578</v>
      </c>
      <c r="E28" s="121">
        <v>290</v>
      </c>
      <c r="F28" s="121">
        <v>19</v>
      </c>
      <c r="G28" s="121">
        <v>35</v>
      </c>
      <c r="H28" s="224">
        <v>8</v>
      </c>
      <c r="I28" s="250">
        <f t="shared" si="0"/>
        <v>1605</v>
      </c>
      <c r="J28" s="223">
        <v>1185</v>
      </c>
      <c r="K28" s="121">
        <v>395</v>
      </c>
      <c r="L28" s="121">
        <v>90</v>
      </c>
      <c r="M28" s="121">
        <v>5</v>
      </c>
      <c r="N28" s="121">
        <v>21</v>
      </c>
      <c r="O28" s="224">
        <v>4</v>
      </c>
      <c r="P28" s="250">
        <f t="shared" si="1"/>
        <v>404</v>
      </c>
      <c r="Q28" s="239">
        <v>503</v>
      </c>
      <c r="R28" s="52">
        <v>229.73</v>
      </c>
      <c r="S28" s="52">
        <v>0</v>
      </c>
      <c r="T28" s="52">
        <v>0</v>
      </c>
      <c r="U28" s="52">
        <v>10</v>
      </c>
      <c r="V28" s="240">
        <v>10.130000000000001</v>
      </c>
      <c r="W28" s="243">
        <v>15</v>
      </c>
      <c r="X28" s="55">
        <v>123.37</v>
      </c>
      <c r="Y28" s="55">
        <v>0</v>
      </c>
      <c r="Z28" s="55">
        <v>0</v>
      </c>
      <c r="AA28" s="55">
        <v>6</v>
      </c>
      <c r="AB28" s="244">
        <v>9.81</v>
      </c>
      <c r="AC28" s="233">
        <f t="shared" si="2"/>
        <v>239.85999999999999</v>
      </c>
      <c r="AD28" s="7">
        <f t="shared" si="3"/>
        <v>14.944548286604361</v>
      </c>
      <c r="AE28" s="7">
        <f t="shared" si="4"/>
        <v>133.18</v>
      </c>
      <c r="AF28" s="7">
        <f t="shared" si="5"/>
        <v>32.96534653465347</v>
      </c>
      <c r="AG28" s="7">
        <f t="shared" si="6"/>
        <v>6243</v>
      </c>
      <c r="AH28" s="7">
        <f t="shared" si="6"/>
        <v>2009</v>
      </c>
      <c r="AI28" s="7">
        <f t="shared" si="7"/>
        <v>534</v>
      </c>
      <c r="AJ28" s="7">
        <f t="shared" si="7"/>
        <v>373.04</v>
      </c>
      <c r="AK28" s="234">
        <f t="shared" si="8"/>
        <v>18.568442010950722</v>
      </c>
      <c r="AL28" s="27">
        <v>0</v>
      </c>
      <c r="AM28" s="27">
        <v>0</v>
      </c>
      <c r="AP28" s="28"/>
      <c r="AQ28" s="28"/>
    </row>
    <row r="29" spans="1:43">
      <c r="A29" s="44">
        <v>20</v>
      </c>
      <c r="B29" s="291" t="s">
        <v>85</v>
      </c>
      <c r="C29" s="223">
        <v>1913</v>
      </c>
      <c r="D29" s="121">
        <v>1155</v>
      </c>
      <c r="E29" s="121">
        <v>208</v>
      </c>
      <c r="F29" s="121">
        <v>24</v>
      </c>
      <c r="G29" s="121">
        <v>45</v>
      </c>
      <c r="H29" s="224">
        <v>9</v>
      </c>
      <c r="I29" s="250">
        <f t="shared" si="0"/>
        <v>1188</v>
      </c>
      <c r="J29" s="223">
        <v>485</v>
      </c>
      <c r="K29" s="121">
        <v>289</v>
      </c>
      <c r="L29" s="121">
        <v>53</v>
      </c>
      <c r="M29" s="121">
        <v>6</v>
      </c>
      <c r="N29" s="121">
        <v>22</v>
      </c>
      <c r="O29" s="224">
        <v>6</v>
      </c>
      <c r="P29" s="250">
        <f t="shared" si="1"/>
        <v>301</v>
      </c>
      <c r="Q29" s="239">
        <v>835</v>
      </c>
      <c r="R29" s="52">
        <v>1276</v>
      </c>
      <c r="S29" s="52">
        <v>0</v>
      </c>
      <c r="T29" s="52">
        <v>0</v>
      </c>
      <c r="U29" s="52">
        <v>0</v>
      </c>
      <c r="V29" s="240">
        <v>0</v>
      </c>
      <c r="W29" s="245">
        <v>218</v>
      </c>
      <c r="X29" s="26">
        <v>333</v>
      </c>
      <c r="Y29" s="26">
        <v>0</v>
      </c>
      <c r="Z29" s="26">
        <v>0</v>
      </c>
      <c r="AA29" s="26">
        <v>0</v>
      </c>
      <c r="AB29" s="246">
        <v>0</v>
      </c>
      <c r="AC29" s="233">
        <f t="shared" si="2"/>
        <v>1276</v>
      </c>
      <c r="AD29" s="7">
        <f t="shared" si="3"/>
        <v>107.40740740740742</v>
      </c>
      <c r="AE29" s="7">
        <f t="shared" si="4"/>
        <v>333</v>
      </c>
      <c r="AF29" s="7">
        <f t="shared" si="5"/>
        <v>110.6312292358804</v>
      </c>
      <c r="AG29" s="7">
        <f t="shared" si="6"/>
        <v>2726</v>
      </c>
      <c r="AH29" s="7">
        <f t="shared" si="6"/>
        <v>1489</v>
      </c>
      <c r="AI29" s="7">
        <f t="shared" si="7"/>
        <v>1053</v>
      </c>
      <c r="AJ29" s="7">
        <f t="shared" si="7"/>
        <v>1609</v>
      </c>
      <c r="AK29" s="234">
        <f t="shared" si="8"/>
        <v>108.05910006715918</v>
      </c>
      <c r="AL29" s="27">
        <v>0</v>
      </c>
      <c r="AM29" s="27">
        <v>0</v>
      </c>
      <c r="AP29" s="28"/>
      <c r="AQ29" s="28"/>
    </row>
    <row r="30" spans="1:43">
      <c r="A30" s="44">
        <v>21</v>
      </c>
      <c r="B30" s="266" t="s">
        <v>86</v>
      </c>
      <c r="C30" s="223">
        <v>742</v>
      </c>
      <c r="D30" s="121">
        <v>450</v>
      </c>
      <c r="E30" s="121">
        <v>73</v>
      </c>
      <c r="F30" s="121">
        <v>9</v>
      </c>
      <c r="G30" s="121">
        <v>22</v>
      </c>
      <c r="H30" s="224">
        <v>11</v>
      </c>
      <c r="I30" s="250">
        <f t="shared" si="0"/>
        <v>470</v>
      </c>
      <c r="J30" s="223">
        <v>195</v>
      </c>
      <c r="K30" s="121">
        <v>113</v>
      </c>
      <c r="L30" s="121">
        <v>26</v>
      </c>
      <c r="M30" s="121">
        <v>2</v>
      </c>
      <c r="N30" s="121">
        <v>21</v>
      </c>
      <c r="O30" s="224">
        <v>5</v>
      </c>
      <c r="P30" s="250">
        <f t="shared" si="1"/>
        <v>120</v>
      </c>
      <c r="Q30" s="239">
        <v>344</v>
      </c>
      <c r="R30" s="52">
        <v>266.82</v>
      </c>
      <c r="S30" s="52">
        <v>0</v>
      </c>
      <c r="T30" s="52">
        <v>0</v>
      </c>
      <c r="U30" s="52">
        <v>2</v>
      </c>
      <c r="V30" s="240">
        <v>0.01</v>
      </c>
      <c r="W30" s="243">
        <v>118</v>
      </c>
      <c r="X30" s="55">
        <v>303.89</v>
      </c>
      <c r="Y30" s="55">
        <v>0</v>
      </c>
      <c r="Z30" s="55">
        <v>0</v>
      </c>
      <c r="AA30" s="55">
        <v>0</v>
      </c>
      <c r="AB30" s="244">
        <v>0</v>
      </c>
      <c r="AC30" s="233">
        <f t="shared" si="2"/>
        <v>266.83</v>
      </c>
      <c r="AD30" s="7">
        <f t="shared" si="3"/>
        <v>56.772340425531908</v>
      </c>
      <c r="AE30" s="7">
        <f t="shared" si="4"/>
        <v>303.89</v>
      </c>
      <c r="AF30" s="7">
        <f t="shared" si="5"/>
        <v>253.24166666666667</v>
      </c>
      <c r="AG30" s="7">
        <f t="shared" si="6"/>
        <v>1079</v>
      </c>
      <c r="AH30" s="7">
        <f t="shared" si="6"/>
        <v>590</v>
      </c>
      <c r="AI30" s="7">
        <f t="shared" si="7"/>
        <v>464</v>
      </c>
      <c r="AJ30" s="7">
        <f t="shared" si="7"/>
        <v>570.72</v>
      </c>
      <c r="AK30" s="234">
        <f t="shared" si="8"/>
        <v>96.732203389830516</v>
      </c>
      <c r="AL30" s="27">
        <v>0</v>
      </c>
      <c r="AM30" s="27">
        <v>0</v>
      </c>
      <c r="AP30" s="28"/>
      <c r="AQ30" s="28"/>
    </row>
    <row r="31" spans="1:43">
      <c r="A31" s="44">
        <v>22</v>
      </c>
      <c r="B31" s="266" t="s">
        <v>87</v>
      </c>
      <c r="C31" s="219">
        <v>0</v>
      </c>
      <c r="D31" s="115">
        <v>0</v>
      </c>
      <c r="E31" s="115">
        <v>0</v>
      </c>
      <c r="F31" s="115">
        <v>0</v>
      </c>
      <c r="G31" s="115">
        <v>0</v>
      </c>
      <c r="H31" s="220">
        <v>0</v>
      </c>
      <c r="I31" s="250">
        <f t="shared" si="0"/>
        <v>0</v>
      </c>
      <c r="J31" s="219">
        <v>0</v>
      </c>
      <c r="K31" s="115">
        <v>0</v>
      </c>
      <c r="L31" s="115">
        <v>0</v>
      </c>
      <c r="M31" s="115">
        <v>0</v>
      </c>
      <c r="N31" s="115">
        <v>0</v>
      </c>
      <c r="O31" s="220">
        <v>0</v>
      </c>
      <c r="P31" s="250">
        <f t="shared" si="1"/>
        <v>0</v>
      </c>
      <c r="Q31" s="239">
        <v>0</v>
      </c>
      <c r="R31" s="52">
        <v>0</v>
      </c>
      <c r="S31" s="52">
        <v>0</v>
      </c>
      <c r="T31" s="52">
        <v>0</v>
      </c>
      <c r="U31" s="52">
        <v>0</v>
      </c>
      <c r="V31" s="240">
        <v>0</v>
      </c>
      <c r="W31" s="243">
        <v>0</v>
      </c>
      <c r="X31" s="55">
        <v>0</v>
      </c>
      <c r="Y31" s="55">
        <v>0</v>
      </c>
      <c r="Z31" s="55">
        <v>0</v>
      </c>
      <c r="AA31" s="55">
        <v>0</v>
      </c>
      <c r="AB31" s="244">
        <v>0</v>
      </c>
      <c r="AC31" s="233">
        <f t="shared" si="2"/>
        <v>0</v>
      </c>
      <c r="AD31" s="7" t="e">
        <f t="shared" si="3"/>
        <v>#DIV/0!</v>
      </c>
      <c r="AE31" s="7">
        <f t="shared" si="4"/>
        <v>0</v>
      </c>
      <c r="AF31" s="7" t="e">
        <f t="shared" si="5"/>
        <v>#DIV/0!</v>
      </c>
      <c r="AG31" s="7">
        <f t="shared" si="6"/>
        <v>0</v>
      </c>
      <c r="AH31" s="7">
        <f t="shared" si="6"/>
        <v>0</v>
      </c>
      <c r="AI31" s="7">
        <f t="shared" si="7"/>
        <v>0</v>
      </c>
      <c r="AJ31" s="7">
        <f t="shared" si="7"/>
        <v>0</v>
      </c>
      <c r="AK31" s="234" t="e">
        <f t="shared" si="8"/>
        <v>#DIV/0!</v>
      </c>
      <c r="AL31" s="27">
        <v>0</v>
      </c>
      <c r="AM31" s="27">
        <v>0</v>
      </c>
      <c r="AP31" s="28"/>
      <c r="AQ31" s="28"/>
    </row>
    <row r="32" spans="1:43">
      <c r="A32" s="44">
        <v>23</v>
      </c>
      <c r="B32" s="266" t="s">
        <v>88</v>
      </c>
      <c r="C32" s="219">
        <v>124</v>
      </c>
      <c r="D32" s="115">
        <v>76</v>
      </c>
      <c r="E32" s="115">
        <v>7</v>
      </c>
      <c r="F32" s="115">
        <v>1</v>
      </c>
      <c r="G32" s="115">
        <v>1</v>
      </c>
      <c r="H32" s="220">
        <v>1</v>
      </c>
      <c r="I32" s="250">
        <f t="shared" si="0"/>
        <v>78</v>
      </c>
      <c r="J32" s="219">
        <v>33</v>
      </c>
      <c r="K32" s="115">
        <v>19</v>
      </c>
      <c r="L32" s="115">
        <v>4</v>
      </c>
      <c r="M32" s="115">
        <v>0</v>
      </c>
      <c r="N32" s="115">
        <v>2</v>
      </c>
      <c r="O32" s="220">
        <v>1</v>
      </c>
      <c r="P32" s="250">
        <f t="shared" si="1"/>
        <v>20</v>
      </c>
      <c r="Q32" s="239">
        <v>0</v>
      </c>
      <c r="R32" s="52">
        <v>0</v>
      </c>
      <c r="S32" s="52">
        <v>0</v>
      </c>
      <c r="T32" s="52">
        <v>0</v>
      </c>
      <c r="U32" s="52">
        <v>0</v>
      </c>
      <c r="V32" s="240">
        <v>0</v>
      </c>
      <c r="W32" s="243">
        <v>0</v>
      </c>
      <c r="X32" s="55">
        <v>0</v>
      </c>
      <c r="Y32" s="55">
        <v>0</v>
      </c>
      <c r="Z32" s="55">
        <v>0</v>
      </c>
      <c r="AA32" s="55">
        <v>0</v>
      </c>
      <c r="AB32" s="244">
        <v>0</v>
      </c>
      <c r="AC32" s="233">
        <f t="shared" si="2"/>
        <v>0</v>
      </c>
      <c r="AD32" s="7">
        <f t="shared" si="3"/>
        <v>0</v>
      </c>
      <c r="AE32" s="7">
        <f t="shared" si="4"/>
        <v>0</v>
      </c>
      <c r="AF32" s="7">
        <f t="shared" si="5"/>
        <v>0</v>
      </c>
      <c r="AG32" s="7">
        <f t="shared" si="6"/>
        <v>171</v>
      </c>
      <c r="AH32" s="7">
        <f t="shared" si="6"/>
        <v>98</v>
      </c>
      <c r="AI32" s="7">
        <f t="shared" si="7"/>
        <v>0</v>
      </c>
      <c r="AJ32" s="7">
        <f t="shared" si="7"/>
        <v>0</v>
      </c>
      <c r="AK32" s="234">
        <f t="shared" si="8"/>
        <v>0</v>
      </c>
      <c r="AL32" s="27">
        <v>0</v>
      </c>
      <c r="AM32" s="27">
        <v>0</v>
      </c>
      <c r="AP32" s="28"/>
      <c r="AQ32" s="28"/>
    </row>
    <row r="33" spans="1:43">
      <c r="A33" s="44">
        <v>24</v>
      </c>
      <c r="B33" s="266" t="s">
        <v>89</v>
      </c>
      <c r="C33" s="219">
        <v>0</v>
      </c>
      <c r="D33" s="115">
        <v>0</v>
      </c>
      <c r="E33" s="115">
        <v>0</v>
      </c>
      <c r="F33" s="115">
        <v>0</v>
      </c>
      <c r="G33" s="115">
        <v>0</v>
      </c>
      <c r="H33" s="220">
        <v>0</v>
      </c>
      <c r="I33" s="250">
        <f t="shared" si="0"/>
        <v>0</v>
      </c>
      <c r="J33" s="219">
        <v>0</v>
      </c>
      <c r="K33" s="115">
        <v>0</v>
      </c>
      <c r="L33" s="115">
        <v>0</v>
      </c>
      <c r="M33" s="115">
        <v>0</v>
      </c>
      <c r="N33" s="115">
        <v>0</v>
      </c>
      <c r="O33" s="220">
        <v>0</v>
      </c>
      <c r="P33" s="250">
        <f t="shared" si="1"/>
        <v>0</v>
      </c>
      <c r="Q33" s="239">
        <v>0</v>
      </c>
      <c r="R33" s="52">
        <v>0</v>
      </c>
      <c r="S33" s="52">
        <v>0</v>
      </c>
      <c r="T33" s="52">
        <v>0</v>
      </c>
      <c r="U33" s="52">
        <v>0</v>
      </c>
      <c r="V33" s="240">
        <v>0</v>
      </c>
      <c r="W33" s="243">
        <v>0</v>
      </c>
      <c r="X33" s="55">
        <v>0</v>
      </c>
      <c r="Y33" s="55">
        <v>0</v>
      </c>
      <c r="Z33" s="55">
        <v>0</v>
      </c>
      <c r="AA33" s="55">
        <v>0</v>
      </c>
      <c r="AB33" s="244">
        <v>0</v>
      </c>
      <c r="AC33" s="233">
        <f t="shared" si="2"/>
        <v>0</v>
      </c>
      <c r="AD33" s="7" t="e">
        <f t="shared" si="3"/>
        <v>#DIV/0!</v>
      </c>
      <c r="AE33" s="7">
        <f t="shared" si="4"/>
        <v>0</v>
      </c>
      <c r="AF33" s="7" t="e">
        <f t="shared" si="5"/>
        <v>#DIV/0!</v>
      </c>
      <c r="AG33" s="7">
        <f t="shared" si="6"/>
        <v>0</v>
      </c>
      <c r="AH33" s="7">
        <f t="shared" si="6"/>
        <v>0</v>
      </c>
      <c r="AI33" s="7">
        <f t="shared" si="7"/>
        <v>0</v>
      </c>
      <c r="AJ33" s="7">
        <f t="shared" si="7"/>
        <v>0</v>
      </c>
      <c r="AK33" s="234" t="e">
        <f t="shared" si="8"/>
        <v>#DIV/0!</v>
      </c>
      <c r="AL33" s="27">
        <v>0</v>
      </c>
      <c r="AM33" s="27">
        <v>0</v>
      </c>
      <c r="AP33" s="28"/>
      <c r="AQ33" s="28"/>
    </row>
    <row r="34" spans="1:43">
      <c r="A34" s="44">
        <v>25</v>
      </c>
      <c r="B34" s="266" t="s">
        <v>90</v>
      </c>
      <c r="C34" s="219">
        <v>0</v>
      </c>
      <c r="D34" s="115">
        <v>0</v>
      </c>
      <c r="E34" s="115">
        <v>0</v>
      </c>
      <c r="F34" s="115">
        <v>0</v>
      </c>
      <c r="G34" s="115">
        <v>0</v>
      </c>
      <c r="H34" s="220">
        <v>0</v>
      </c>
      <c r="I34" s="250">
        <f t="shared" si="0"/>
        <v>0</v>
      </c>
      <c r="J34" s="219">
        <v>0</v>
      </c>
      <c r="K34" s="115">
        <v>0</v>
      </c>
      <c r="L34" s="115">
        <v>0</v>
      </c>
      <c r="M34" s="115">
        <v>0</v>
      </c>
      <c r="N34" s="115">
        <v>0</v>
      </c>
      <c r="O34" s="220">
        <v>0</v>
      </c>
      <c r="P34" s="250">
        <f t="shared" si="1"/>
        <v>0</v>
      </c>
      <c r="Q34" s="239">
        <v>0</v>
      </c>
      <c r="R34" s="52">
        <v>0</v>
      </c>
      <c r="S34" s="52">
        <v>0</v>
      </c>
      <c r="T34" s="52">
        <v>0</v>
      </c>
      <c r="U34" s="52">
        <v>0</v>
      </c>
      <c r="V34" s="240">
        <v>0</v>
      </c>
      <c r="W34" s="243">
        <v>0</v>
      </c>
      <c r="X34" s="55">
        <v>0</v>
      </c>
      <c r="Y34" s="55">
        <v>0</v>
      </c>
      <c r="Z34" s="55">
        <v>0</v>
      </c>
      <c r="AA34" s="55">
        <v>0</v>
      </c>
      <c r="AB34" s="244">
        <v>0</v>
      </c>
      <c r="AC34" s="233">
        <f t="shared" si="2"/>
        <v>0</v>
      </c>
      <c r="AD34" s="7" t="e">
        <f t="shared" si="3"/>
        <v>#DIV/0!</v>
      </c>
      <c r="AE34" s="7">
        <f t="shared" si="4"/>
        <v>0</v>
      </c>
      <c r="AF34" s="7" t="e">
        <f t="shared" si="5"/>
        <v>#DIV/0!</v>
      </c>
      <c r="AG34" s="7">
        <f t="shared" si="6"/>
        <v>0</v>
      </c>
      <c r="AH34" s="7">
        <f t="shared" si="6"/>
        <v>0</v>
      </c>
      <c r="AI34" s="7">
        <f t="shared" si="7"/>
        <v>0</v>
      </c>
      <c r="AJ34" s="7">
        <f t="shared" si="7"/>
        <v>0</v>
      </c>
      <c r="AK34" s="234" t="e">
        <f t="shared" si="8"/>
        <v>#DIV/0!</v>
      </c>
      <c r="AL34" s="27">
        <v>0</v>
      </c>
      <c r="AM34" s="27">
        <v>0</v>
      </c>
      <c r="AP34" s="28"/>
      <c r="AQ34" s="28"/>
    </row>
    <row r="35" spans="1:43">
      <c r="A35" s="44">
        <v>26</v>
      </c>
      <c r="B35" s="266" t="s">
        <v>91</v>
      </c>
      <c r="C35" s="223">
        <v>0</v>
      </c>
      <c r="D35" s="121">
        <v>0</v>
      </c>
      <c r="E35" s="121">
        <v>0</v>
      </c>
      <c r="F35" s="121">
        <v>0</v>
      </c>
      <c r="G35" s="121">
        <v>0</v>
      </c>
      <c r="H35" s="224">
        <v>0</v>
      </c>
      <c r="I35" s="250">
        <f t="shared" si="0"/>
        <v>0</v>
      </c>
      <c r="J35" s="223">
        <v>0</v>
      </c>
      <c r="K35" s="121">
        <v>0</v>
      </c>
      <c r="L35" s="121">
        <v>0</v>
      </c>
      <c r="M35" s="121">
        <v>0</v>
      </c>
      <c r="N35" s="121">
        <v>0</v>
      </c>
      <c r="O35" s="224">
        <v>0</v>
      </c>
      <c r="P35" s="250">
        <f t="shared" si="1"/>
        <v>0</v>
      </c>
      <c r="Q35" s="239">
        <v>0</v>
      </c>
      <c r="R35" s="52">
        <v>0</v>
      </c>
      <c r="S35" s="52">
        <v>0</v>
      </c>
      <c r="T35" s="52">
        <v>0</v>
      </c>
      <c r="U35" s="52">
        <v>0</v>
      </c>
      <c r="V35" s="240">
        <v>0</v>
      </c>
      <c r="W35" s="243">
        <v>0</v>
      </c>
      <c r="X35" s="55">
        <v>0</v>
      </c>
      <c r="Y35" s="55">
        <v>0</v>
      </c>
      <c r="Z35" s="55">
        <v>0</v>
      </c>
      <c r="AA35" s="55">
        <v>0</v>
      </c>
      <c r="AB35" s="244">
        <v>0</v>
      </c>
      <c r="AC35" s="233">
        <f t="shared" si="2"/>
        <v>0</v>
      </c>
      <c r="AD35" s="7" t="e">
        <f t="shared" si="3"/>
        <v>#DIV/0!</v>
      </c>
      <c r="AE35" s="7">
        <f t="shared" si="4"/>
        <v>0</v>
      </c>
      <c r="AF35" s="7" t="e">
        <f t="shared" si="5"/>
        <v>#DIV/0!</v>
      </c>
      <c r="AG35" s="7">
        <f t="shared" si="6"/>
        <v>0</v>
      </c>
      <c r="AH35" s="7">
        <f t="shared" si="6"/>
        <v>0</v>
      </c>
      <c r="AI35" s="7">
        <f t="shared" si="7"/>
        <v>0</v>
      </c>
      <c r="AJ35" s="7">
        <f t="shared" si="7"/>
        <v>0</v>
      </c>
      <c r="AK35" s="234" t="e">
        <f t="shared" si="8"/>
        <v>#DIV/0!</v>
      </c>
      <c r="AL35" s="27">
        <v>0</v>
      </c>
      <c r="AM35" s="27">
        <v>0</v>
      </c>
      <c r="AP35" s="28"/>
      <c r="AQ35" s="28"/>
    </row>
    <row r="36" spans="1:43">
      <c r="A36" s="44">
        <v>27</v>
      </c>
      <c r="B36" s="266" t="s">
        <v>92</v>
      </c>
      <c r="C36" s="223">
        <v>0</v>
      </c>
      <c r="D36" s="121">
        <v>0</v>
      </c>
      <c r="E36" s="121">
        <v>0</v>
      </c>
      <c r="F36" s="121">
        <v>0</v>
      </c>
      <c r="G36" s="121">
        <v>0</v>
      </c>
      <c r="H36" s="224">
        <v>0</v>
      </c>
      <c r="I36" s="250">
        <f t="shared" si="0"/>
        <v>0</v>
      </c>
      <c r="J36" s="223">
        <v>0</v>
      </c>
      <c r="K36" s="121">
        <v>0</v>
      </c>
      <c r="L36" s="121">
        <v>0</v>
      </c>
      <c r="M36" s="121">
        <v>0</v>
      </c>
      <c r="N36" s="121">
        <v>0</v>
      </c>
      <c r="O36" s="224">
        <v>0</v>
      </c>
      <c r="P36" s="250">
        <f t="shared" si="1"/>
        <v>0</v>
      </c>
      <c r="Q36" s="239">
        <v>0</v>
      </c>
      <c r="R36" s="52">
        <v>0</v>
      </c>
      <c r="S36" s="52">
        <v>0</v>
      </c>
      <c r="T36" s="52">
        <v>0</v>
      </c>
      <c r="U36" s="52">
        <v>0</v>
      </c>
      <c r="V36" s="240">
        <v>0</v>
      </c>
      <c r="W36" s="245">
        <v>0</v>
      </c>
      <c r="X36" s="26">
        <v>0</v>
      </c>
      <c r="Y36" s="26">
        <v>0</v>
      </c>
      <c r="Z36" s="26">
        <v>0</v>
      </c>
      <c r="AA36" s="26">
        <v>0</v>
      </c>
      <c r="AB36" s="246">
        <v>0</v>
      </c>
      <c r="AC36" s="233">
        <f t="shared" si="2"/>
        <v>0</v>
      </c>
      <c r="AD36" s="7" t="e">
        <f t="shared" si="3"/>
        <v>#DIV/0!</v>
      </c>
      <c r="AE36" s="7">
        <f t="shared" si="4"/>
        <v>0</v>
      </c>
      <c r="AF36" s="7" t="e">
        <f t="shared" si="5"/>
        <v>#DIV/0!</v>
      </c>
      <c r="AG36" s="7">
        <f t="shared" si="6"/>
        <v>0</v>
      </c>
      <c r="AH36" s="7">
        <f t="shared" si="6"/>
        <v>0</v>
      </c>
      <c r="AI36" s="7">
        <f t="shared" si="7"/>
        <v>0</v>
      </c>
      <c r="AJ36" s="7">
        <f t="shared" si="7"/>
        <v>0</v>
      </c>
      <c r="AK36" s="234" t="e">
        <f t="shared" si="8"/>
        <v>#DIV/0!</v>
      </c>
      <c r="AL36" s="27">
        <v>0</v>
      </c>
      <c r="AM36" s="27">
        <v>0</v>
      </c>
      <c r="AP36" s="28"/>
      <c r="AQ36" s="28"/>
    </row>
    <row r="37" spans="1:43">
      <c r="A37" s="44">
        <v>28</v>
      </c>
      <c r="B37" s="266" t="s">
        <v>93</v>
      </c>
      <c r="C37" s="223">
        <v>0</v>
      </c>
      <c r="D37" s="121">
        <v>0</v>
      </c>
      <c r="E37" s="121">
        <v>0</v>
      </c>
      <c r="F37" s="121">
        <v>0</v>
      </c>
      <c r="G37" s="121">
        <v>0</v>
      </c>
      <c r="H37" s="224">
        <v>0</v>
      </c>
      <c r="I37" s="250">
        <f t="shared" si="0"/>
        <v>0</v>
      </c>
      <c r="J37" s="223">
        <v>0</v>
      </c>
      <c r="K37" s="121">
        <v>0</v>
      </c>
      <c r="L37" s="121">
        <v>0</v>
      </c>
      <c r="M37" s="121">
        <v>0</v>
      </c>
      <c r="N37" s="121">
        <v>0</v>
      </c>
      <c r="O37" s="224">
        <v>0</v>
      </c>
      <c r="P37" s="250">
        <f t="shared" si="1"/>
        <v>0</v>
      </c>
      <c r="Q37" s="239">
        <v>0</v>
      </c>
      <c r="R37" s="52">
        <v>0</v>
      </c>
      <c r="S37" s="52">
        <v>0</v>
      </c>
      <c r="T37" s="52">
        <v>0</v>
      </c>
      <c r="U37" s="52">
        <v>0</v>
      </c>
      <c r="V37" s="240">
        <v>0</v>
      </c>
      <c r="W37" s="245">
        <v>0</v>
      </c>
      <c r="X37" s="26">
        <v>0</v>
      </c>
      <c r="Y37" s="26">
        <v>0</v>
      </c>
      <c r="Z37" s="26">
        <v>0</v>
      </c>
      <c r="AA37" s="26">
        <v>0</v>
      </c>
      <c r="AB37" s="246">
        <v>0</v>
      </c>
      <c r="AC37" s="233">
        <f t="shared" si="2"/>
        <v>0</v>
      </c>
      <c r="AD37" s="7" t="e">
        <f t="shared" si="3"/>
        <v>#DIV/0!</v>
      </c>
      <c r="AE37" s="7">
        <f t="shared" si="4"/>
        <v>0</v>
      </c>
      <c r="AF37" s="7" t="e">
        <f t="shared" si="5"/>
        <v>#DIV/0!</v>
      </c>
      <c r="AG37" s="7">
        <f t="shared" si="6"/>
        <v>0</v>
      </c>
      <c r="AH37" s="7">
        <f t="shared" si="6"/>
        <v>0</v>
      </c>
      <c r="AI37" s="7">
        <f t="shared" si="7"/>
        <v>0</v>
      </c>
      <c r="AJ37" s="7">
        <f t="shared" si="7"/>
        <v>0</v>
      </c>
      <c r="AK37" s="234" t="e">
        <f t="shared" si="8"/>
        <v>#DIV/0!</v>
      </c>
      <c r="AL37" s="27">
        <v>0</v>
      </c>
      <c r="AM37" s="27">
        <v>0</v>
      </c>
      <c r="AP37" s="28"/>
      <c r="AQ37" s="28"/>
    </row>
    <row r="38" spans="1:43">
      <c r="A38" s="21"/>
      <c r="B38" s="211" t="s">
        <v>94</v>
      </c>
      <c r="C38" s="221">
        <f t="shared" ref="C38:AC38" si="10">SUM(C22:C37)</f>
        <v>7735</v>
      </c>
      <c r="D38" s="50">
        <f t="shared" si="10"/>
        <v>3465</v>
      </c>
      <c r="E38" s="50">
        <f t="shared" si="10"/>
        <v>598</v>
      </c>
      <c r="F38" s="50">
        <f t="shared" si="10"/>
        <v>56</v>
      </c>
      <c r="G38" s="50">
        <f t="shared" si="10"/>
        <v>196</v>
      </c>
      <c r="H38" s="222">
        <f t="shared" si="10"/>
        <v>88</v>
      </c>
      <c r="I38" s="222">
        <f t="shared" si="10"/>
        <v>3609</v>
      </c>
      <c r="J38" s="221">
        <f t="shared" si="10"/>
        <v>1992</v>
      </c>
      <c r="K38" s="50">
        <f t="shared" si="10"/>
        <v>868</v>
      </c>
      <c r="L38" s="50">
        <f t="shared" si="10"/>
        <v>181</v>
      </c>
      <c r="M38" s="50">
        <f t="shared" si="10"/>
        <v>14</v>
      </c>
      <c r="N38" s="50">
        <f t="shared" si="10"/>
        <v>94</v>
      </c>
      <c r="O38" s="222">
        <f t="shared" si="10"/>
        <v>31</v>
      </c>
      <c r="P38" s="222">
        <f t="shared" si="10"/>
        <v>913</v>
      </c>
      <c r="Q38" s="221">
        <f t="shared" si="10"/>
        <v>1770</v>
      </c>
      <c r="R38" s="50">
        <f t="shared" si="10"/>
        <v>2118.3000000000002</v>
      </c>
      <c r="S38" s="50">
        <f t="shared" si="10"/>
        <v>0</v>
      </c>
      <c r="T38" s="50">
        <f t="shared" si="10"/>
        <v>0</v>
      </c>
      <c r="U38" s="50">
        <f t="shared" si="10"/>
        <v>12</v>
      </c>
      <c r="V38" s="222">
        <f t="shared" si="10"/>
        <v>10.14</v>
      </c>
      <c r="W38" s="221">
        <f t="shared" si="10"/>
        <v>431</v>
      </c>
      <c r="X38" s="50">
        <f t="shared" si="10"/>
        <v>1015.4</v>
      </c>
      <c r="Y38" s="50">
        <f t="shared" si="10"/>
        <v>0</v>
      </c>
      <c r="Z38" s="50">
        <f t="shared" si="10"/>
        <v>0</v>
      </c>
      <c r="AA38" s="50">
        <f t="shared" si="10"/>
        <v>6</v>
      </c>
      <c r="AB38" s="222">
        <f t="shared" si="10"/>
        <v>9.81</v>
      </c>
      <c r="AC38" s="222">
        <f t="shared" si="10"/>
        <v>2128.44</v>
      </c>
      <c r="AD38" s="50">
        <f t="shared" si="3"/>
        <v>58.975893599334995</v>
      </c>
      <c r="AE38" s="50">
        <f>(W38+Y38+AA38)/(J38+L38+N38)*100</f>
        <v>19.276576973974414</v>
      </c>
      <c r="AF38" s="50">
        <f t="shared" si="5"/>
        <v>112.29025191675794</v>
      </c>
      <c r="AG38" s="50">
        <f t="shared" si="6"/>
        <v>10796</v>
      </c>
      <c r="AH38" s="50">
        <f t="shared" si="6"/>
        <v>4522</v>
      </c>
      <c r="AI38" s="50">
        <f t="shared" si="7"/>
        <v>2219</v>
      </c>
      <c r="AJ38" s="50">
        <f t="shared" si="7"/>
        <v>3153.65</v>
      </c>
      <c r="AK38" s="222">
        <f t="shared" si="8"/>
        <v>69.740159221583369</v>
      </c>
      <c r="AL38" s="27">
        <v>0</v>
      </c>
      <c r="AM38" s="27">
        <v>0</v>
      </c>
      <c r="AP38" s="28"/>
      <c r="AQ38" s="28"/>
    </row>
    <row r="39" spans="1:43">
      <c r="A39" s="47">
        <v>29</v>
      </c>
      <c r="B39" s="267" t="s">
        <v>95</v>
      </c>
      <c r="C39" s="223">
        <v>0</v>
      </c>
      <c r="D39" s="121">
        <v>0</v>
      </c>
      <c r="E39" s="121">
        <v>0</v>
      </c>
      <c r="F39" s="121">
        <v>0</v>
      </c>
      <c r="G39" s="121">
        <v>0</v>
      </c>
      <c r="H39" s="224">
        <v>0</v>
      </c>
      <c r="I39" s="250">
        <f t="shared" si="0"/>
        <v>0</v>
      </c>
      <c r="J39" s="223">
        <v>0</v>
      </c>
      <c r="K39" s="121">
        <v>0</v>
      </c>
      <c r="L39" s="121">
        <v>0</v>
      </c>
      <c r="M39" s="121">
        <v>0</v>
      </c>
      <c r="N39" s="121">
        <v>0</v>
      </c>
      <c r="O39" s="224">
        <v>0</v>
      </c>
      <c r="P39" s="250">
        <f t="shared" si="1"/>
        <v>0</v>
      </c>
      <c r="Q39" s="239">
        <v>0</v>
      </c>
      <c r="R39" s="52">
        <v>0</v>
      </c>
      <c r="S39" s="121">
        <v>0</v>
      </c>
      <c r="T39" s="121">
        <v>0</v>
      </c>
      <c r="U39" s="121">
        <v>0</v>
      </c>
      <c r="V39" s="224">
        <v>0</v>
      </c>
      <c r="W39" s="243">
        <v>0</v>
      </c>
      <c r="X39" s="55">
        <v>0</v>
      </c>
      <c r="Y39" s="55">
        <v>0</v>
      </c>
      <c r="Z39" s="55">
        <v>0</v>
      </c>
      <c r="AA39" s="55">
        <v>0</v>
      </c>
      <c r="AB39" s="244">
        <v>0</v>
      </c>
      <c r="AC39" s="233">
        <f t="shared" si="2"/>
        <v>0</v>
      </c>
      <c r="AD39" s="7" t="e">
        <f t="shared" si="3"/>
        <v>#DIV/0!</v>
      </c>
      <c r="AE39" s="7">
        <f t="shared" si="4"/>
        <v>0</v>
      </c>
      <c r="AF39" s="7" t="e">
        <f t="shared" si="5"/>
        <v>#DIV/0!</v>
      </c>
      <c r="AG39" s="7">
        <f t="shared" si="6"/>
        <v>0</v>
      </c>
      <c r="AH39" s="7">
        <f t="shared" si="6"/>
        <v>0</v>
      </c>
      <c r="AI39" s="7">
        <f t="shared" si="7"/>
        <v>0</v>
      </c>
      <c r="AJ39" s="7">
        <f t="shared" si="7"/>
        <v>0</v>
      </c>
      <c r="AK39" s="234" t="e">
        <f t="shared" si="8"/>
        <v>#DIV/0!</v>
      </c>
      <c r="AL39" s="27">
        <v>0</v>
      </c>
      <c r="AM39" s="27">
        <v>0</v>
      </c>
      <c r="AP39" s="28"/>
      <c r="AQ39" s="28"/>
    </row>
    <row r="40" spans="1:43">
      <c r="A40" s="47">
        <v>30</v>
      </c>
      <c r="B40" s="267" t="s">
        <v>96</v>
      </c>
      <c r="C40" s="223">
        <v>0</v>
      </c>
      <c r="D40" s="121">
        <v>0</v>
      </c>
      <c r="E40" s="121">
        <v>0</v>
      </c>
      <c r="F40" s="121">
        <v>0</v>
      </c>
      <c r="G40" s="121">
        <v>0</v>
      </c>
      <c r="H40" s="224">
        <v>0</v>
      </c>
      <c r="I40" s="250">
        <f t="shared" si="0"/>
        <v>0</v>
      </c>
      <c r="J40" s="223">
        <v>0</v>
      </c>
      <c r="K40" s="121">
        <v>0</v>
      </c>
      <c r="L40" s="121">
        <v>0</v>
      </c>
      <c r="M40" s="121">
        <v>0</v>
      </c>
      <c r="N40" s="121">
        <v>0</v>
      </c>
      <c r="O40" s="224">
        <v>0</v>
      </c>
      <c r="P40" s="250">
        <f t="shared" si="1"/>
        <v>0</v>
      </c>
      <c r="Q40" s="239">
        <v>0</v>
      </c>
      <c r="R40" s="52">
        <v>0</v>
      </c>
      <c r="S40" s="121">
        <v>0</v>
      </c>
      <c r="T40" s="121">
        <v>0</v>
      </c>
      <c r="U40" s="121">
        <v>0</v>
      </c>
      <c r="V40" s="224">
        <v>0</v>
      </c>
      <c r="W40" s="243">
        <v>0</v>
      </c>
      <c r="X40" s="55">
        <v>0</v>
      </c>
      <c r="Y40" s="55">
        <v>0</v>
      </c>
      <c r="Z40" s="55">
        <v>0</v>
      </c>
      <c r="AA40" s="55">
        <v>0</v>
      </c>
      <c r="AB40" s="244">
        <v>0</v>
      </c>
      <c r="AC40" s="233">
        <f t="shared" si="2"/>
        <v>0</v>
      </c>
      <c r="AD40" s="7" t="e">
        <f t="shared" si="3"/>
        <v>#DIV/0!</v>
      </c>
      <c r="AE40" s="7">
        <f t="shared" si="4"/>
        <v>0</v>
      </c>
      <c r="AF40" s="7" t="e">
        <f t="shared" si="5"/>
        <v>#DIV/0!</v>
      </c>
      <c r="AG40" s="7">
        <f t="shared" si="6"/>
        <v>0</v>
      </c>
      <c r="AH40" s="7">
        <f t="shared" si="6"/>
        <v>0</v>
      </c>
      <c r="AI40" s="7">
        <f t="shared" si="7"/>
        <v>0</v>
      </c>
      <c r="AJ40" s="7">
        <f t="shared" si="7"/>
        <v>0</v>
      </c>
      <c r="AK40" s="234" t="e">
        <f t="shared" si="8"/>
        <v>#DIV/0!</v>
      </c>
      <c r="AL40" s="27">
        <v>0</v>
      </c>
      <c r="AM40" s="27">
        <v>0</v>
      </c>
      <c r="AP40" s="28"/>
      <c r="AQ40" s="28"/>
    </row>
    <row r="41" spans="1:43">
      <c r="A41" s="47">
        <v>31</v>
      </c>
      <c r="B41" s="267" t="s">
        <v>97</v>
      </c>
      <c r="C41" s="223">
        <v>0</v>
      </c>
      <c r="D41" s="121">
        <v>0</v>
      </c>
      <c r="E41" s="121">
        <v>0</v>
      </c>
      <c r="F41" s="121">
        <v>0</v>
      </c>
      <c r="G41" s="121">
        <v>0</v>
      </c>
      <c r="H41" s="224">
        <v>0</v>
      </c>
      <c r="I41" s="250">
        <f t="shared" si="0"/>
        <v>0</v>
      </c>
      <c r="J41" s="223">
        <v>0</v>
      </c>
      <c r="K41" s="121">
        <v>0</v>
      </c>
      <c r="L41" s="121">
        <v>0</v>
      </c>
      <c r="M41" s="121">
        <v>0</v>
      </c>
      <c r="N41" s="121">
        <v>0</v>
      </c>
      <c r="O41" s="224">
        <v>0</v>
      </c>
      <c r="P41" s="250">
        <f t="shared" si="1"/>
        <v>0</v>
      </c>
      <c r="Q41" s="239">
        <v>0</v>
      </c>
      <c r="R41" s="52">
        <v>0</v>
      </c>
      <c r="S41" s="121">
        <v>0</v>
      </c>
      <c r="T41" s="121">
        <v>0</v>
      </c>
      <c r="U41" s="121">
        <v>0</v>
      </c>
      <c r="V41" s="224">
        <v>0</v>
      </c>
      <c r="W41" s="243">
        <v>0</v>
      </c>
      <c r="X41" s="55">
        <v>0</v>
      </c>
      <c r="Y41" s="55">
        <v>0</v>
      </c>
      <c r="Z41" s="55">
        <v>0</v>
      </c>
      <c r="AA41" s="55">
        <v>0</v>
      </c>
      <c r="AB41" s="244">
        <v>0</v>
      </c>
      <c r="AC41" s="233">
        <f t="shared" si="2"/>
        <v>0</v>
      </c>
      <c r="AD41" s="7" t="e">
        <f t="shared" si="3"/>
        <v>#DIV/0!</v>
      </c>
      <c r="AE41" s="7">
        <f t="shared" si="4"/>
        <v>0</v>
      </c>
      <c r="AF41" s="7" t="e">
        <f t="shared" si="5"/>
        <v>#DIV/0!</v>
      </c>
      <c r="AG41" s="7">
        <f t="shared" si="6"/>
        <v>0</v>
      </c>
      <c r="AH41" s="7">
        <f t="shared" si="6"/>
        <v>0</v>
      </c>
      <c r="AI41" s="7">
        <f t="shared" si="7"/>
        <v>0</v>
      </c>
      <c r="AJ41" s="7">
        <f t="shared" si="7"/>
        <v>0</v>
      </c>
      <c r="AK41" s="234" t="e">
        <f t="shared" si="8"/>
        <v>#DIV/0!</v>
      </c>
      <c r="AL41" s="27">
        <v>0</v>
      </c>
      <c r="AM41" s="27">
        <v>0</v>
      </c>
      <c r="AP41" s="28"/>
      <c r="AQ41" s="28"/>
    </row>
    <row r="42" spans="1:43">
      <c r="A42" s="47">
        <v>32</v>
      </c>
      <c r="B42" s="267" t="s">
        <v>98</v>
      </c>
      <c r="C42" s="223">
        <v>0</v>
      </c>
      <c r="D42" s="121">
        <v>0</v>
      </c>
      <c r="E42" s="121">
        <v>0</v>
      </c>
      <c r="F42" s="121">
        <v>0</v>
      </c>
      <c r="G42" s="121">
        <v>0</v>
      </c>
      <c r="H42" s="224">
        <v>0</v>
      </c>
      <c r="I42" s="250">
        <f t="shared" si="0"/>
        <v>0</v>
      </c>
      <c r="J42" s="223">
        <v>0</v>
      </c>
      <c r="K42" s="121">
        <v>0</v>
      </c>
      <c r="L42" s="121">
        <v>0</v>
      </c>
      <c r="M42" s="121">
        <v>0</v>
      </c>
      <c r="N42" s="121">
        <v>0</v>
      </c>
      <c r="O42" s="224">
        <v>0</v>
      </c>
      <c r="P42" s="250">
        <f t="shared" si="1"/>
        <v>0</v>
      </c>
      <c r="Q42" s="239">
        <v>0</v>
      </c>
      <c r="R42" s="52">
        <v>0</v>
      </c>
      <c r="S42" s="121">
        <v>0</v>
      </c>
      <c r="T42" s="121">
        <v>0</v>
      </c>
      <c r="U42" s="121">
        <v>0</v>
      </c>
      <c r="V42" s="224">
        <v>0</v>
      </c>
      <c r="W42" s="243">
        <v>0</v>
      </c>
      <c r="X42" s="55">
        <v>0</v>
      </c>
      <c r="Y42" s="55">
        <v>0</v>
      </c>
      <c r="Z42" s="55">
        <v>0</v>
      </c>
      <c r="AA42" s="55">
        <v>0</v>
      </c>
      <c r="AB42" s="244">
        <v>0</v>
      </c>
      <c r="AC42" s="233">
        <f t="shared" si="2"/>
        <v>0</v>
      </c>
      <c r="AD42" s="7" t="e">
        <f t="shared" si="3"/>
        <v>#DIV/0!</v>
      </c>
      <c r="AE42" s="7">
        <f t="shared" si="4"/>
        <v>0</v>
      </c>
      <c r="AF42" s="7" t="e">
        <f t="shared" si="5"/>
        <v>#DIV/0!</v>
      </c>
      <c r="AG42" s="7">
        <f t="shared" si="6"/>
        <v>0</v>
      </c>
      <c r="AH42" s="7">
        <f t="shared" si="6"/>
        <v>0</v>
      </c>
      <c r="AI42" s="7">
        <f t="shared" si="7"/>
        <v>0</v>
      </c>
      <c r="AJ42" s="7">
        <f t="shared" si="7"/>
        <v>0</v>
      </c>
      <c r="AK42" s="234" t="e">
        <f t="shared" si="8"/>
        <v>#DIV/0!</v>
      </c>
      <c r="AL42" s="27">
        <v>0</v>
      </c>
      <c r="AM42" s="27">
        <v>0</v>
      </c>
      <c r="AP42" s="28"/>
      <c r="AQ42" s="28"/>
    </row>
    <row r="43" spans="1:43">
      <c r="A43" s="47">
        <v>33</v>
      </c>
      <c r="B43" s="267" t="s">
        <v>99</v>
      </c>
      <c r="C43" s="223">
        <v>0</v>
      </c>
      <c r="D43" s="121">
        <v>0</v>
      </c>
      <c r="E43" s="121">
        <v>0</v>
      </c>
      <c r="F43" s="121">
        <v>0</v>
      </c>
      <c r="G43" s="121">
        <v>0</v>
      </c>
      <c r="H43" s="224">
        <v>0</v>
      </c>
      <c r="I43" s="250">
        <f t="shared" si="0"/>
        <v>0</v>
      </c>
      <c r="J43" s="223">
        <v>0</v>
      </c>
      <c r="K43" s="121">
        <v>0</v>
      </c>
      <c r="L43" s="121">
        <v>0</v>
      </c>
      <c r="M43" s="121">
        <v>0</v>
      </c>
      <c r="N43" s="121">
        <v>0</v>
      </c>
      <c r="O43" s="224">
        <v>0</v>
      </c>
      <c r="P43" s="250">
        <f t="shared" si="1"/>
        <v>0</v>
      </c>
      <c r="Q43" s="239">
        <v>0</v>
      </c>
      <c r="R43" s="52">
        <v>0</v>
      </c>
      <c r="S43" s="121">
        <v>0</v>
      </c>
      <c r="T43" s="121">
        <v>0</v>
      </c>
      <c r="U43" s="121">
        <v>0</v>
      </c>
      <c r="V43" s="224">
        <v>0</v>
      </c>
      <c r="W43" s="243">
        <v>0</v>
      </c>
      <c r="X43" s="55">
        <v>0</v>
      </c>
      <c r="Y43" s="55">
        <v>0</v>
      </c>
      <c r="Z43" s="55">
        <v>0</v>
      </c>
      <c r="AA43" s="55">
        <v>0</v>
      </c>
      <c r="AB43" s="244">
        <v>0</v>
      </c>
      <c r="AC43" s="233">
        <f t="shared" si="2"/>
        <v>0</v>
      </c>
      <c r="AD43" s="7" t="e">
        <f t="shared" si="3"/>
        <v>#DIV/0!</v>
      </c>
      <c r="AE43" s="7">
        <f t="shared" si="4"/>
        <v>0</v>
      </c>
      <c r="AF43" s="7" t="e">
        <f t="shared" si="5"/>
        <v>#DIV/0!</v>
      </c>
      <c r="AG43" s="7">
        <f t="shared" si="6"/>
        <v>0</v>
      </c>
      <c r="AH43" s="7">
        <f t="shared" si="6"/>
        <v>0</v>
      </c>
      <c r="AI43" s="7">
        <f t="shared" si="7"/>
        <v>0</v>
      </c>
      <c r="AJ43" s="7">
        <f t="shared" si="7"/>
        <v>0</v>
      </c>
      <c r="AK43" s="234" t="e">
        <f t="shared" si="8"/>
        <v>#DIV/0!</v>
      </c>
      <c r="AL43" s="27">
        <v>0</v>
      </c>
      <c r="AM43" s="27">
        <v>0</v>
      </c>
      <c r="AP43" s="28"/>
      <c r="AQ43" s="28"/>
    </row>
    <row r="44" spans="1:43">
      <c r="A44" s="47">
        <v>34</v>
      </c>
      <c r="B44" s="267" t="s">
        <v>100</v>
      </c>
      <c r="C44" s="223">
        <v>0</v>
      </c>
      <c r="D44" s="121">
        <v>0</v>
      </c>
      <c r="E44" s="121">
        <v>0</v>
      </c>
      <c r="F44" s="121">
        <v>0</v>
      </c>
      <c r="G44" s="121">
        <v>0</v>
      </c>
      <c r="H44" s="224">
        <v>0</v>
      </c>
      <c r="I44" s="250">
        <f t="shared" si="0"/>
        <v>0</v>
      </c>
      <c r="J44" s="223">
        <v>0</v>
      </c>
      <c r="K44" s="121">
        <v>0</v>
      </c>
      <c r="L44" s="121">
        <v>0</v>
      </c>
      <c r="M44" s="121">
        <v>0</v>
      </c>
      <c r="N44" s="121">
        <v>0</v>
      </c>
      <c r="O44" s="224">
        <v>0</v>
      </c>
      <c r="P44" s="250">
        <f t="shared" si="1"/>
        <v>0</v>
      </c>
      <c r="Q44" s="239">
        <v>0</v>
      </c>
      <c r="R44" s="52">
        <v>0</v>
      </c>
      <c r="S44" s="121">
        <v>0</v>
      </c>
      <c r="T44" s="121">
        <v>0</v>
      </c>
      <c r="U44" s="121">
        <v>0</v>
      </c>
      <c r="V44" s="224">
        <v>0</v>
      </c>
      <c r="W44" s="243">
        <v>0</v>
      </c>
      <c r="X44" s="55">
        <v>0</v>
      </c>
      <c r="Y44" s="55">
        <v>0</v>
      </c>
      <c r="Z44" s="55">
        <v>0</v>
      </c>
      <c r="AA44" s="55">
        <v>0</v>
      </c>
      <c r="AB44" s="244">
        <v>0</v>
      </c>
      <c r="AC44" s="233">
        <f t="shared" si="2"/>
        <v>0</v>
      </c>
      <c r="AD44" s="7" t="e">
        <f t="shared" si="3"/>
        <v>#DIV/0!</v>
      </c>
      <c r="AE44" s="7">
        <f t="shared" si="4"/>
        <v>0</v>
      </c>
      <c r="AF44" s="7" t="e">
        <f t="shared" si="5"/>
        <v>#DIV/0!</v>
      </c>
      <c r="AG44" s="7">
        <f t="shared" si="6"/>
        <v>0</v>
      </c>
      <c r="AH44" s="7">
        <f t="shared" si="6"/>
        <v>0</v>
      </c>
      <c r="AI44" s="7">
        <f t="shared" si="7"/>
        <v>0</v>
      </c>
      <c r="AJ44" s="7">
        <f t="shared" si="7"/>
        <v>0</v>
      </c>
      <c r="AK44" s="234" t="e">
        <f t="shared" si="8"/>
        <v>#DIV/0!</v>
      </c>
      <c r="AL44" s="27">
        <v>0</v>
      </c>
      <c r="AM44" s="27">
        <v>0</v>
      </c>
      <c r="AP44" s="28"/>
      <c r="AQ44" s="28"/>
    </row>
    <row r="45" spans="1:43">
      <c r="A45" s="47">
        <v>35</v>
      </c>
      <c r="B45" s="267" t="s">
        <v>101</v>
      </c>
      <c r="C45" s="223">
        <v>0</v>
      </c>
      <c r="D45" s="121">
        <v>0</v>
      </c>
      <c r="E45" s="121">
        <v>0</v>
      </c>
      <c r="F45" s="121">
        <v>0</v>
      </c>
      <c r="G45" s="121">
        <v>0</v>
      </c>
      <c r="H45" s="224">
        <v>0</v>
      </c>
      <c r="I45" s="250">
        <f t="shared" si="0"/>
        <v>0</v>
      </c>
      <c r="J45" s="223">
        <v>0</v>
      </c>
      <c r="K45" s="121">
        <v>0</v>
      </c>
      <c r="L45" s="121">
        <v>0</v>
      </c>
      <c r="M45" s="121">
        <v>0</v>
      </c>
      <c r="N45" s="121">
        <v>0</v>
      </c>
      <c r="O45" s="224">
        <v>0</v>
      </c>
      <c r="P45" s="250">
        <f t="shared" si="1"/>
        <v>0</v>
      </c>
      <c r="Q45" s="239">
        <v>0</v>
      </c>
      <c r="R45" s="52">
        <v>0</v>
      </c>
      <c r="S45" s="121">
        <v>0</v>
      </c>
      <c r="T45" s="121">
        <v>0</v>
      </c>
      <c r="U45" s="121">
        <v>0</v>
      </c>
      <c r="V45" s="224">
        <v>0</v>
      </c>
      <c r="W45" s="243">
        <v>0</v>
      </c>
      <c r="X45" s="55">
        <v>0</v>
      </c>
      <c r="Y45" s="55">
        <v>0</v>
      </c>
      <c r="Z45" s="55">
        <v>0</v>
      </c>
      <c r="AA45" s="55">
        <v>0</v>
      </c>
      <c r="AB45" s="244">
        <v>0</v>
      </c>
      <c r="AC45" s="233">
        <f t="shared" si="2"/>
        <v>0</v>
      </c>
      <c r="AD45" s="7" t="e">
        <f t="shared" si="3"/>
        <v>#DIV/0!</v>
      </c>
      <c r="AE45" s="7">
        <f t="shared" si="4"/>
        <v>0</v>
      </c>
      <c r="AF45" s="7" t="e">
        <f t="shared" si="5"/>
        <v>#DIV/0!</v>
      </c>
      <c r="AG45" s="7">
        <f t="shared" si="6"/>
        <v>0</v>
      </c>
      <c r="AH45" s="7">
        <f t="shared" si="6"/>
        <v>0</v>
      </c>
      <c r="AI45" s="7">
        <f t="shared" si="7"/>
        <v>0</v>
      </c>
      <c r="AJ45" s="7">
        <f t="shared" si="7"/>
        <v>0</v>
      </c>
      <c r="AK45" s="234" t="e">
        <f t="shared" si="8"/>
        <v>#DIV/0!</v>
      </c>
      <c r="AL45" s="27">
        <v>0</v>
      </c>
      <c r="AM45" s="27">
        <v>0</v>
      </c>
      <c r="AP45" s="28"/>
      <c r="AQ45" s="28"/>
    </row>
    <row r="46" spans="1:43">
      <c r="A46" s="47">
        <v>36</v>
      </c>
      <c r="B46" s="267" t="s">
        <v>102</v>
      </c>
      <c r="C46" s="223">
        <v>0</v>
      </c>
      <c r="D46" s="121">
        <v>0</v>
      </c>
      <c r="E46" s="121">
        <v>0</v>
      </c>
      <c r="F46" s="121">
        <v>0</v>
      </c>
      <c r="G46" s="121">
        <v>0</v>
      </c>
      <c r="H46" s="224">
        <v>0</v>
      </c>
      <c r="I46" s="250">
        <f t="shared" si="0"/>
        <v>0</v>
      </c>
      <c r="J46" s="223">
        <v>0</v>
      </c>
      <c r="K46" s="121">
        <v>0</v>
      </c>
      <c r="L46" s="121">
        <v>0</v>
      </c>
      <c r="M46" s="121">
        <v>0</v>
      </c>
      <c r="N46" s="121">
        <v>0</v>
      </c>
      <c r="O46" s="224">
        <v>0</v>
      </c>
      <c r="P46" s="250">
        <f t="shared" si="1"/>
        <v>0</v>
      </c>
      <c r="Q46" s="239">
        <v>0</v>
      </c>
      <c r="R46" s="52">
        <v>0</v>
      </c>
      <c r="S46" s="121">
        <v>0</v>
      </c>
      <c r="T46" s="121">
        <v>0</v>
      </c>
      <c r="U46" s="121">
        <v>0</v>
      </c>
      <c r="V46" s="224">
        <v>0</v>
      </c>
      <c r="W46" s="243">
        <v>0</v>
      </c>
      <c r="X46" s="55">
        <v>0</v>
      </c>
      <c r="Y46" s="55">
        <v>0</v>
      </c>
      <c r="Z46" s="55">
        <v>0</v>
      </c>
      <c r="AA46" s="55">
        <v>0</v>
      </c>
      <c r="AB46" s="244">
        <v>0</v>
      </c>
      <c r="AC46" s="233">
        <f t="shared" si="2"/>
        <v>0</v>
      </c>
      <c r="AD46" s="7" t="e">
        <f t="shared" si="3"/>
        <v>#DIV/0!</v>
      </c>
      <c r="AE46" s="7">
        <f t="shared" si="4"/>
        <v>0</v>
      </c>
      <c r="AF46" s="7" t="e">
        <f t="shared" si="5"/>
        <v>#DIV/0!</v>
      </c>
      <c r="AG46" s="7">
        <f t="shared" si="6"/>
        <v>0</v>
      </c>
      <c r="AH46" s="7">
        <f t="shared" si="6"/>
        <v>0</v>
      </c>
      <c r="AI46" s="7">
        <f t="shared" si="7"/>
        <v>0</v>
      </c>
      <c r="AJ46" s="7">
        <f t="shared" si="7"/>
        <v>0</v>
      </c>
      <c r="AK46" s="234" t="e">
        <f t="shared" si="8"/>
        <v>#DIV/0!</v>
      </c>
      <c r="AL46" s="27">
        <v>0</v>
      </c>
      <c r="AM46" s="27">
        <v>0</v>
      </c>
      <c r="AP46" s="28"/>
      <c r="AQ46" s="28"/>
    </row>
    <row r="47" spans="1:43">
      <c r="A47" s="48"/>
      <c r="B47" s="211" t="s">
        <v>103</v>
      </c>
      <c r="C47" s="221">
        <f t="shared" ref="C47:AC47" si="11">SUM(C39:C46)</f>
        <v>0</v>
      </c>
      <c r="D47" s="50">
        <f t="shared" si="11"/>
        <v>0</v>
      </c>
      <c r="E47" s="50">
        <f t="shared" si="11"/>
        <v>0</v>
      </c>
      <c r="F47" s="50">
        <f t="shared" si="11"/>
        <v>0</v>
      </c>
      <c r="G47" s="50">
        <f t="shared" si="11"/>
        <v>0</v>
      </c>
      <c r="H47" s="222">
        <f t="shared" si="11"/>
        <v>0</v>
      </c>
      <c r="I47" s="222">
        <f t="shared" si="11"/>
        <v>0</v>
      </c>
      <c r="J47" s="221">
        <f t="shared" si="11"/>
        <v>0</v>
      </c>
      <c r="K47" s="50">
        <f t="shared" si="11"/>
        <v>0</v>
      </c>
      <c r="L47" s="50">
        <f t="shared" si="11"/>
        <v>0</v>
      </c>
      <c r="M47" s="50">
        <f t="shared" si="11"/>
        <v>0</v>
      </c>
      <c r="N47" s="50">
        <f t="shared" si="11"/>
        <v>0</v>
      </c>
      <c r="O47" s="222">
        <f t="shared" si="11"/>
        <v>0</v>
      </c>
      <c r="P47" s="222">
        <f t="shared" si="11"/>
        <v>0</v>
      </c>
      <c r="Q47" s="221">
        <f t="shared" si="11"/>
        <v>0</v>
      </c>
      <c r="R47" s="50">
        <f t="shared" si="11"/>
        <v>0</v>
      </c>
      <c r="S47" s="50">
        <f t="shared" si="11"/>
        <v>0</v>
      </c>
      <c r="T47" s="50">
        <f t="shared" si="11"/>
        <v>0</v>
      </c>
      <c r="U47" s="50">
        <f t="shared" si="11"/>
        <v>0</v>
      </c>
      <c r="V47" s="222">
        <f t="shared" si="11"/>
        <v>0</v>
      </c>
      <c r="W47" s="221">
        <f t="shared" si="11"/>
        <v>0</v>
      </c>
      <c r="X47" s="50">
        <f t="shared" si="11"/>
        <v>0</v>
      </c>
      <c r="Y47" s="50">
        <f t="shared" si="11"/>
        <v>0</v>
      </c>
      <c r="Z47" s="50">
        <f t="shared" si="11"/>
        <v>0</v>
      </c>
      <c r="AA47" s="50">
        <f t="shared" si="11"/>
        <v>0</v>
      </c>
      <c r="AB47" s="222">
        <f t="shared" si="11"/>
        <v>0</v>
      </c>
      <c r="AC47" s="222">
        <f t="shared" si="11"/>
        <v>0</v>
      </c>
      <c r="AD47" s="50" t="e">
        <f t="shared" si="3"/>
        <v>#DIV/0!</v>
      </c>
      <c r="AE47" s="222">
        <f>SUM(AE39:AE46)</f>
        <v>0</v>
      </c>
      <c r="AF47" s="50" t="e">
        <f t="shared" si="5"/>
        <v>#DIV/0!</v>
      </c>
      <c r="AG47" s="50">
        <f t="shared" si="6"/>
        <v>0</v>
      </c>
      <c r="AH47" s="50">
        <f t="shared" si="6"/>
        <v>0</v>
      </c>
      <c r="AI47" s="50">
        <f t="shared" si="7"/>
        <v>0</v>
      </c>
      <c r="AJ47" s="50">
        <f t="shared" si="7"/>
        <v>0</v>
      </c>
      <c r="AK47" s="222" t="e">
        <f t="shared" si="8"/>
        <v>#DIV/0!</v>
      </c>
      <c r="AL47" s="27">
        <v>0</v>
      </c>
      <c r="AM47" s="27">
        <v>0</v>
      </c>
      <c r="AP47" s="28"/>
      <c r="AQ47" s="28"/>
    </row>
    <row r="48" spans="1:43">
      <c r="A48" s="107">
        <v>37</v>
      </c>
      <c r="B48" s="292" t="s">
        <v>104</v>
      </c>
      <c r="C48" s="223">
        <v>0</v>
      </c>
      <c r="D48" s="121">
        <v>0</v>
      </c>
      <c r="E48" s="121">
        <v>0</v>
      </c>
      <c r="F48" s="121">
        <v>0</v>
      </c>
      <c r="G48" s="121">
        <v>0</v>
      </c>
      <c r="H48" s="224">
        <v>0</v>
      </c>
      <c r="I48" s="250">
        <f t="shared" si="0"/>
        <v>0</v>
      </c>
      <c r="J48" s="223">
        <v>0</v>
      </c>
      <c r="K48" s="121">
        <v>0</v>
      </c>
      <c r="L48" s="121">
        <v>0</v>
      </c>
      <c r="M48" s="121">
        <v>0</v>
      </c>
      <c r="N48" s="121">
        <v>0</v>
      </c>
      <c r="O48" s="224">
        <v>0</v>
      </c>
      <c r="P48" s="250">
        <f t="shared" si="1"/>
        <v>0</v>
      </c>
      <c r="Q48" s="241">
        <v>0</v>
      </c>
      <c r="R48" s="106">
        <v>0</v>
      </c>
      <c r="S48" s="106">
        <v>0</v>
      </c>
      <c r="T48" s="106">
        <v>0</v>
      </c>
      <c r="U48" s="106">
        <v>0</v>
      </c>
      <c r="V48" s="242">
        <v>0</v>
      </c>
      <c r="W48" s="235">
        <v>0</v>
      </c>
      <c r="X48" s="109">
        <v>0</v>
      </c>
      <c r="Y48" s="109">
        <v>0</v>
      </c>
      <c r="Z48" s="109">
        <v>0</v>
      </c>
      <c r="AA48" s="109">
        <v>0</v>
      </c>
      <c r="AB48" s="236">
        <v>0</v>
      </c>
      <c r="AC48" s="233">
        <f t="shared" si="2"/>
        <v>0</v>
      </c>
      <c r="AD48" s="109" t="e">
        <f t="shared" si="3"/>
        <v>#DIV/0!</v>
      </c>
      <c r="AE48" s="7">
        <f t="shared" si="4"/>
        <v>0</v>
      </c>
      <c r="AF48" s="109" t="e">
        <f t="shared" si="5"/>
        <v>#DIV/0!</v>
      </c>
      <c r="AG48" s="109">
        <f t="shared" si="6"/>
        <v>0</v>
      </c>
      <c r="AH48" s="109">
        <f t="shared" si="6"/>
        <v>0</v>
      </c>
      <c r="AI48" s="109">
        <f t="shared" si="7"/>
        <v>0</v>
      </c>
      <c r="AJ48" s="109">
        <f t="shared" si="7"/>
        <v>0</v>
      </c>
      <c r="AK48" s="236" t="e">
        <f t="shared" si="8"/>
        <v>#DIV/0!</v>
      </c>
      <c r="AL48" s="71">
        <v>0</v>
      </c>
      <c r="AM48" s="27">
        <v>0</v>
      </c>
      <c r="AP48" s="28"/>
      <c r="AQ48" s="28"/>
    </row>
    <row r="49" spans="1:43">
      <c r="A49" s="48"/>
      <c r="B49" s="211" t="s">
        <v>105</v>
      </c>
      <c r="C49" s="221">
        <f t="shared" ref="C49:AC49" si="12">C48</f>
        <v>0</v>
      </c>
      <c r="D49" s="50">
        <f t="shared" si="12"/>
        <v>0</v>
      </c>
      <c r="E49" s="50">
        <f t="shared" si="12"/>
        <v>0</v>
      </c>
      <c r="F49" s="50">
        <f t="shared" si="12"/>
        <v>0</v>
      </c>
      <c r="G49" s="50">
        <f t="shared" si="12"/>
        <v>0</v>
      </c>
      <c r="H49" s="222">
        <f t="shared" si="12"/>
        <v>0</v>
      </c>
      <c r="I49" s="222">
        <f t="shared" si="12"/>
        <v>0</v>
      </c>
      <c r="J49" s="221">
        <f t="shared" si="12"/>
        <v>0</v>
      </c>
      <c r="K49" s="50">
        <f t="shared" si="12"/>
        <v>0</v>
      </c>
      <c r="L49" s="50">
        <f t="shared" si="12"/>
        <v>0</v>
      </c>
      <c r="M49" s="50">
        <f t="shared" si="12"/>
        <v>0</v>
      </c>
      <c r="N49" s="50">
        <f t="shared" si="12"/>
        <v>0</v>
      </c>
      <c r="O49" s="222">
        <f t="shared" si="12"/>
        <v>0</v>
      </c>
      <c r="P49" s="222">
        <f t="shared" si="12"/>
        <v>0</v>
      </c>
      <c r="Q49" s="221">
        <f t="shared" si="12"/>
        <v>0</v>
      </c>
      <c r="R49" s="50">
        <f t="shared" si="12"/>
        <v>0</v>
      </c>
      <c r="S49" s="50">
        <f t="shared" si="12"/>
        <v>0</v>
      </c>
      <c r="T49" s="50">
        <f t="shared" si="12"/>
        <v>0</v>
      </c>
      <c r="U49" s="50">
        <f t="shared" si="12"/>
        <v>0</v>
      </c>
      <c r="V49" s="222">
        <f t="shared" si="12"/>
        <v>0</v>
      </c>
      <c r="W49" s="221">
        <f t="shared" si="12"/>
        <v>0</v>
      </c>
      <c r="X49" s="50">
        <f t="shared" si="12"/>
        <v>0</v>
      </c>
      <c r="Y49" s="50">
        <f t="shared" si="12"/>
        <v>0</v>
      </c>
      <c r="Z49" s="50">
        <f t="shared" si="12"/>
        <v>0</v>
      </c>
      <c r="AA49" s="50">
        <f t="shared" si="12"/>
        <v>0</v>
      </c>
      <c r="AB49" s="222">
        <f t="shared" si="12"/>
        <v>0</v>
      </c>
      <c r="AC49" s="222">
        <f t="shared" si="12"/>
        <v>0</v>
      </c>
      <c r="AD49" s="50" t="e">
        <f t="shared" si="3"/>
        <v>#DIV/0!</v>
      </c>
      <c r="AE49" s="222">
        <f>AE48</f>
        <v>0</v>
      </c>
      <c r="AF49" s="50" t="e">
        <f t="shared" si="5"/>
        <v>#DIV/0!</v>
      </c>
      <c r="AG49" s="50">
        <f t="shared" si="6"/>
        <v>0</v>
      </c>
      <c r="AH49" s="50">
        <f t="shared" si="6"/>
        <v>0</v>
      </c>
      <c r="AI49" s="50">
        <f t="shared" si="7"/>
        <v>0</v>
      </c>
      <c r="AJ49" s="50">
        <f t="shared" si="7"/>
        <v>0</v>
      </c>
      <c r="AK49" s="222" t="e">
        <f t="shared" si="8"/>
        <v>#DIV/0!</v>
      </c>
      <c r="AP49" s="28"/>
      <c r="AQ49" s="28"/>
    </row>
    <row r="50" spans="1:43">
      <c r="A50" s="107">
        <v>38</v>
      </c>
      <c r="B50" s="292" t="s">
        <v>106</v>
      </c>
      <c r="C50" s="219">
        <v>0</v>
      </c>
      <c r="D50" s="115">
        <v>0</v>
      </c>
      <c r="E50" s="115">
        <v>0</v>
      </c>
      <c r="F50" s="115">
        <v>0</v>
      </c>
      <c r="G50" s="115">
        <v>0</v>
      </c>
      <c r="H50" s="220">
        <v>0</v>
      </c>
      <c r="I50" s="250">
        <f t="shared" ref="I50:I52" si="13">D50+F50+H50</f>
        <v>0</v>
      </c>
      <c r="J50" s="219">
        <v>0</v>
      </c>
      <c r="K50" s="115">
        <v>0</v>
      </c>
      <c r="L50" s="115">
        <v>0</v>
      </c>
      <c r="M50" s="115">
        <v>0</v>
      </c>
      <c r="N50" s="115">
        <v>0</v>
      </c>
      <c r="O50" s="220">
        <v>0</v>
      </c>
      <c r="P50" s="250">
        <f t="shared" ref="P50:P52" si="14">K50+M50+O50</f>
        <v>0</v>
      </c>
      <c r="Q50" s="241">
        <v>0</v>
      </c>
      <c r="R50" s="106">
        <v>0</v>
      </c>
      <c r="S50" s="106">
        <v>0</v>
      </c>
      <c r="T50" s="106">
        <v>0</v>
      </c>
      <c r="U50" s="106">
        <v>0</v>
      </c>
      <c r="V50" s="242">
        <v>0</v>
      </c>
      <c r="W50" s="235">
        <v>0</v>
      </c>
      <c r="X50" s="109">
        <v>0</v>
      </c>
      <c r="Y50" s="109">
        <v>0</v>
      </c>
      <c r="Z50" s="109">
        <v>0</v>
      </c>
      <c r="AA50" s="109">
        <v>0</v>
      </c>
      <c r="AB50" s="236">
        <v>0</v>
      </c>
      <c r="AC50" s="233">
        <f t="shared" ref="AC50:AC52" si="15">R50+T50+V50</f>
        <v>0</v>
      </c>
      <c r="AD50" s="7" t="e">
        <f t="shared" si="3"/>
        <v>#DIV/0!</v>
      </c>
      <c r="AE50" s="7">
        <f t="shared" ref="AE50:AE52" si="16">X50+Z50+AB50</f>
        <v>0</v>
      </c>
      <c r="AF50" s="7" t="e">
        <f t="shared" si="5"/>
        <v>#DIV/0!</v>
      </c>
      <c r="AG50" s="7">
        <f t="shared" si="6"/>
        <v>0</v>
      </c>
      <c r="AH50" s="7">
        <f t="shared" si="6"/>
        <v>0</v>
      </c>
      <c r="AI50" s="7">
        <f t="shared" si="7"/>
        <v>0</v>
      </c>
      <c r="AJ50" s="7">
        <f t="shared" si="7"/>
        <v>0</v>
      </c>
      <c r="AK50" s="234" t="e">
        <f t="shared" si="8"/>
        <v>#DIV/0!</v>
      </c>
      <c r="AP50" s="28"/>
      <c r="AQ50" s="28"/>
    </row>
    <row r="51" spans="1:43">
      <c r="A51" s="107">
        <v>39</v>
      </c>
      <c r="B51" s="292" t="s">
        <v>107</v>
      </c>
      <c r="C51" s="219">
        <v>0</v>
      </c>
      <c r="D51" s="115">
        <v>0</v>
      </c>
      <c r="E51" s="115">
        <v>0</v>
      </c>
      <c r="F51" s="115">
        <v>0</v>
      </c>
      <c r="G51" s="115">
        <v>0</v>
      </c>
      <c r="H51" s="220">
        <v>0</v>
      </c>
      <c r="I51" s="250">
        <f t="shared" si="13"/>
        <v>0</v>
      </c>
      <c r="J51" s="219">
        <v>0</v>
      </c>
      <c r="K51" s="115">
        <v>0</v>
      </c>
      <c r="L51" s="115">
        <v>0</v>
      </c>
      <c r="M51" s="115">
        <v>0</v>
      </c>
      <c r="N51" s="115">
        <v>0</v>
      </c>
      <c r="O51" s="220">
        <v>0</v>
      </c>
      <c r="P51" s="250">
        <f t="shared" si="14"/>
        <v>0</v>
      </c>
      <c r="Q51" s="241">
        <v>0</v>
      </c>
      <c r="R51" s="106">
        <v>0</v>
      </c>
      <c r="S51" s="106">
        <v>0</v>
      </c>
      <c r="T51" s="106">
        <v>0</v>
      </c>
      <c r="U51" s="106">
        <v>0</v>
      </c>
      <c r="V51" s="242">
        <v>0</v>
      </c>
      <c r="W51" s="235">
        <v>0</v>
      </c>
      <c r="X51" s="109">
        <v>0</v>
      </c>
      <c r="Y51" s="109">
        <v>0</v>
      </c>
      <c r="Z51" s="109">
        <v>0</v>
      </c>
      <c r="AA51" s="109">
        <v>0</v>
      </c>
      <c r="AB51" s="236">
        <v>0</v>
      </c>
      <c r="AC51" s="233">
        <f t="shared" si="15"/>
        <v>0</v>
      </c>
      <c r="AD51" s="7" t="e">
        <f t="shared" si="3"/>
        <v>#DIV/0!</v>
      </c>
      <c r="AE51" s="7">
        <f t="shared" si="16"/>
        <v>0</v>
      </c>
      <c r="AF51" s="7" t="e">
        <f t="shared" si="5"/>
        <v>#DIV/0!</v>
      </c>
      <c r="AG51" s="7">
        <f t="shared" si="6"/>
        <v>0</v>
      </c>
      <c r="AH51" s="7">
        <f t="shared" si="6"/>
        <v>0</v>
      </c>
      <c r="AI51" s="7">
        <f t="shared" si="7"/>
        <v>0</v>
      </c>
      <c r="AJ51" s="7">
        <f t="shared" si="7"/>
        <v>0</v>
      </c>
      <c r="AK51" s="234" t="e">
        <f t="shared" si="8"/>
        <v>#DIV/0!</v>
      </c>
      <c r="AP51" s="28"/>
      <c r="AQ51" s="28"/>
    </row>
    <row r="52" spans="1:43">
      <c r="A52" s="107">
        <v>40</v>
      </c>
      <c r="B52" s="292" t="s">
        <v>108</v>
      </c>
      <c r="C52" s="219">
        <v>0</v>
      </c>
      <c r="D52" s="115">
        <v>0</v>
      </c>
      <c r="E52" s="115">
        <v>0</v>
      </c>
      <c r="F52" s="115">
        <v>0</v>
      </c>
      <c r="G52" s="115">
        <v>0</v>
      </c>
      <c r="H52" s="220">
        <v>0</v>
      </c>
      <c r="I52" s="250">
        <f t="shared" si="13"/>
        <v>0</v>
      </c>
      <c r="J52" s="219">
        <v>0</v>
      </c>
      <c r="K52" s="115">
        <v>0</v>
      </c>
      <c r="L52" s="115">
        <v>0</v>
      </c>
      <c r="M52" s="115">
        <v>0</v>
      </c>
      <c r="N52" s="115">
        <v>0</v>
      </c>
      <c r="O52" s="220">
        <v>0</v>
      </c>
      <c r="P52" s="250">
        <f t="shared" si="14"/>
        <v>0</v>
      </c>
      <c r="Q52" s="241">
        <v>0</v>
      </c>
      <c r="R52" s="106">
        <v>0</v>
      </c>
      <c r="S52" s="106">
        <v>0</v>
      </c>
      <c r="T52" s="106">
        <v>0</v>
      </c>
      <c r="U52" s="106">
        <v>0</v>
      </c>
      <c r="V52" s="242">
        <v>0</v>
      </c>
      <c r="W52" s="235">
        <v>0</v>
      </c>
      <c r="X52" s="109">
        <v>0</v>
      </c>
      <c r="Y52" s="109">
        <v>0</v>
      </c>
      <c r="Z52" s="109">
        <v>0</v>
      </c>
      <c r="AA52" s="109">
        <v>0</v>
      </c>
      <c r="AB52" s="236">
        <v>0</v>
      </c>
      <c r="AC52" s="233">
        <f t="shared" si="15"/>
        <v>0</v>
      </c>
      <c r="AD52" s="7" t="e">
        <f t="shared" si="3"/>
        <v>#DIV/0!</v>
      </c>
      <c r="AE52" s="7">
        <f t="shared" si="16"/>
        <v>0</v>
      </c>
      <c r="AF52" s="7" t="e">
        <f t="shared" si="5"/>
        <v>#DIV/0!</v>
      </c>
      <c r="AG52" s="7">
        <f t="shared" si="6"/>
        <v>0</v>
      </c>
      <c r="AH52" s="7">
        <f t="shared" si="6"/>
        <v>0</v>
      </c>
      <c r="AI52" s="7">
        <f t="shared" si="7"/>
        <v>0</v>
      </c>
      <c r="AJ52" s="7">
        <f t="shared" si="7"/>
        <v>0</v>
      </c>
      <c r="AK52" s="234" t="e">
        <f t="shared" si="8"/>
        <v>#DIV/0!</v>
      </c>
      <c r="AP52" s="28"/>
      <c r="AQ52" s="28"/>
    </row>
    <row r="53" spans="1:43">
      <c r="A53" s="48"/>
      <c r="B53" s="211" t="s">
        <v>109</v>
      </c>
      <c r="C53" s="221">
        <f t="shared" ref="C53:AC53" si="17">SUM(C50:C52)</f>
        <v>0</v>
      </c>
      <c r="D53" s="50">
        <f t="shared" si="17"/>
        <v>0</v>
      </c>
      <c r="E53" s="50">
        <f t="shared" si="17"/>
        <v>0</v>
      </c>
      <c r="F53" s="50">
        <f t="shared" si="17"/>
        <v>0</v>
      </c>
      <c r="G53" s="50">
        <f t="shared" si="17"/>
        <v>0</v>
      </c>
      <c r="H53" s="222">
        <f t="shared" si="17"/>
        <v>0</v>
      </c>
      <c r="I53" s="222">
        <f t="shared" si="17"/>
        <v>0</v>
      </c>
      <c r="J53" s="221">
        <f t="shared" si="17"/>
        <v>0</v>
      </c>
      <c r="K53" s="50">
        <f t="shared" si="17"/>
        <v>0</v>
      </c>
      <c r="L53" s="50">
        <f t="shared" si="17"/>
        <v>0</v>
      </c>
      <c r="M53" s="50">
        <f t="shared" si="17"/>
        <v>0</v>
      </c>
      <c r="N53" s="50">
        <f t="shared" si="17"/>
        <v>0</v>
      </c>
      <c r="O53" s="222">
        <f t="shared" si="17"/>
        <v>0</v>
      </c>
      <c r="P53" s="222">
        <f t="shared" si="17"/>
        <v>0</v>
      </c>
      <c r="Q53" s="221">
        <f t="shared" si="17"/>
        <v>0</v>
      </c>
      <c r="R53" s="50">
        <f t="shared" si="17"/>
        <v>0</v>
      </c>
      <c r="S53" s="50">
        <f t="shared" si="17"/>
        <v>0</v>
      </c>
      <c r="T53" s="50">
        <f t="shared" si="17"/>
        <v>0</v>
      </c>
      <c r="U53" s="50">
        <f t="shared" si="17"/>
        <v>0</v>
      </c>
      <c r="V53" s="222">
        <f t="shared" si="17"/>
        <v>0</v>
      </c>
      <c r="W53" s="221">
        <f t="shared" si="17"/>
        <v>0</v>
      </c>
      <c r="X53" s="50">
        <f t="shared" si="17"/>
        <v>0</v>
      </c>
      <c r="Y53" s="50">
        <f t="shared" si="17"/>
        <v>0</v>
      </c>
      <c r="Z53" s="50">
        <f t="shared" si="17"/>
        <v>0</v>
      </c>
      <c r="AA53" s="50">
        <f t="shared" si="17"/>
        <v>0</v>
      </c>
      <c r="AB53" s="222">
        <f t="shared" si="17"/>
        <v>0</v>
      </c>
      <c r="AC53" s="222">
        <f t="shared" si="17"/>
        <v>0</v>
      </c>
      <c r="AD53" s="50" t="e">
        <f t="shared" si="3"/>
        <v>#DIV/0!</v>
      </c>
      <c r="AE53" s="222">
        <f>SUM(AE50:AE52)</f>
        <v>0</v>
      </c>
      <c r="AF53" s="50" t="e">
        <f t="shared" si="5"/>
        <v>#DIV/0!</v>
      </c>
      <c r="AG53" s="50">
        <f t="shared" si="6"/>
        <v>0</v>
      </c>
      <c r="AH53" s="50">
        <f t="shared" si="6"/>
        <v>0</v>
      </c>
      <c r="AI53" s="50">
        <f t="shared" si="7"/>
        <v>0</v>
      </c>
      <c r="AJ53" s="50">
        <f t="shared" si="7"/>
        <v>0</v>
      </c>
      <c r="AK53" s="222" t="e">
        <f t="shared" si="8"/>
        <v>#DIV/0!</v>
      </c>
      <c r="AP53" s="28"/>
      <c r="AQ53" s="28"/>
    </row>
    <row r="54" spans="1:43">
      <c r="A54" s="5">
        <v>41</v>
      </c>
      <c r="B54" s="291" t="s">
        <v>110</v>
      </c>
      <c r="C54" s="223">
        <v>0</v>
      </c>
      <c r="D54" s="121">
        <v>0</v>
      </c>
      <c r="E54" s="121">
        <v>0</v>
      </c>
      <c r="F54" s="121">
        <v>0</v>
      </c>
      <c r="G54" s="121">
        <v>0</v>
      </c>
      <c r="H54" s="224">
        <v>0</v>
      </c>
      <c r="I54" s="250">
        <f t="shared" si="0"/>
        <v>0</v>
      </c>
      <c r="J54" s="223">
        <v>0</v>
      </c>
      <c r="K54" s="121">
        <v>0</v>
      </c>
      <c r="L54" s="121">
        <v>0</v>
      </c>
      <c r="M54" s="121">
        <v>0</v>
      </c>
      <c r="N54" s="121">
        <v>0</v>
      </c>
      <c r="O54" s="224">
        <v>0</v>
      </c>
      <c r="P54" s="250">
        <f t="shared" si="1"/>
        <v>0</v>
      </c>
      <c r="Q54" s="239">
        <v>0</v>
      </c>
      <c r="R54" s="52">
        <v>0</v>
      </c>
      <c r="S54" s="52">
        <v>0</v>
      </c>
      <c r="T54" s="52">
        <v>0</v>
      </c>
      <c r="U54" s="52">
        <v>0</v>
      </c>
      <c r="V54" s="240">
        <v>0</v>
      </c>
      <c r="W54" s="243">
        <v>0</v>
      </c>
      <c r="X54" s="55">
        <v>0</v>
      </c>
      <c r="Y54" s="55">
        <v>0</v>
      </c>
      <c r="Z54" s="55">
        <v>0</v>
      </c>
      <c r="AA54" s="55">
        <v>0</v>
      </c>
      <c r="AB54" s="244">
        <v>0</v>
      </c>
      <c r="AC54" s="233">
        <f t="shared" si="2"/>
        <v>0</v>
      </c>
      <c r="AD54" s="7" t="e">
        <f t="shared" si="3"/>
        <v>#DIV/0!</v>
      </c>
      <c r="AE54" s="7">
        <f t="shared" si="4"/>
        <v>0</v>
      </c>
      <c r="AF54" s="7" t="e">
        <f t="shared" si="5"/>
        <v>#DIV/0!</v>
      </c>
      <c r="AG54" s="7">
        <f t="shared" si="6"/>
        <v>0</v>
      </c>
      <c r="AH54" s="7">
        <f t="shared" si="6"/>
        <v>0</v>
      </c>
      <c r="AI54" s="7">
        <f t="shared" si="7"/>
        <v>0</v>
      </c>
      <c r="AJ54" s="7">
        <f t="shared" si="7"/>
        <v>0</v>
      </c>
      <c r="AK54" s="234" t="e">
        <f t="shared" si="8"/>
        <v>#DIV/0!</v>
      </c>
      <c r="AL54" s="27">
        <v>0</v>
      </c>
      <c r="AM54" s="27">
        <v>0</v>
      </c>
      <c r="AP54" s="28"/>
      <c r="AQ54" s="28"/>
    </row>
    <row r="55" spans="1:43">
      <c r="A55" s="5">
        <v>42</v>
      </c>
      <c r="B55" s="291" t="s">
        <v>111</v>
      </c>
      <c r="C55" s="223">
        <v>11552</v>
      </c>
      <c r="D55" s="121">
        <v>6985</v>
      </c>
      <c r="E55" s="121">
        <v>932</v>
      </c>
      <c r="F55" s="121">
        <v>125</v>
      </c>
      <c r="G55" s="121">
        <v>403</v>
      </c>
      <c r="H55" s="224">
        <v>194</v>
      </c>
      <c r="I55" s="250">
        <f t="shared" si="0"/>
        <v>7304</v>
      </c>
      <c r="J55" s="223">
        <v>2948</v>
      </c>
      <c r="K55" s="121">
        <v>1748</v>
      </c>
      <c r="L55" s="121">
        <v>260</v>
      </c>
      <c r="M55" s="121">
        <v>32</v>
      </c>
      <c r="N55" s="121">
        <v>189</v>
      </c>
      <c r="O55" s="224">
        <v>58</v>
      </c>
      <c r="P55" s="250">
        <f t="shared" si="1"/>
        <v>1838</v>
      </c>
      <c r="Q55" s="239">
        <v>5633</v>
      </c>
      <c r="R55" s="52">
        <v>4946.38</v>
      </c>
      <c r="S55" s="52">
        <v>0</v>
      </c>
      <c r="T55" s="52">
        <v>0</v>
      </c>
      <c r="U55" s="52">
        <v>5</v>
      </c>
      <c r="V55" s="240">
        <v>6.49</v>
      </c>
      <c r="W55" s="243">
        <v>504</v>
      </c>
      <c r="X55" s="55">
        <v>460.1</v>
      </c>
      <c r="Y55" s="55">
        <v>0</v>
      </c>
      <c r="Z55" s="55">
        <v>0</v>
      </c>
      <c r="AA55" s="55">
        <v>2</v>
      </c>
      <c r="AB55" s="244">
        <v>2.56</v>
      </c>
      <c r="AC55" s="233">
        <f t="shared" si="2"/>
        <v>4952.87</v>
      </c>
      <c r="AD55" s="7">
        <f t="shared" si="3"/>
        <v>67.810377875136908</v>
      </c>
      <c r="AE55" s="7">
        <f t="shared" si="4"/>
        <v>462.66</v>
      </c>
      <c r="AF55" s="7">
        <f t="shared" si="5"/>
        <v>25.171926006528839</v>
      </c>
      <c r="AG55" s="7">
        <f t="shared" si="6"/>
        <v>16284</v>
      </c>
      <c r="AH55" s="7">
        <f t="shared" si="6"/>
        <v>9142</v>
      </c>
      <c r="AI55" s="7">
        <f t="shared" si="7"/>
        <v>6144</v>
      </c>
      <c r="AJ55" s="7">
        <f t="shared" si="7"/>
        <v>5415.5300000000007</v>
      </c>
      <c r="AK55" s="234">
        <f t="shared" si="8"/>
        <v>59.237912929337135</v>
      </c>
      <c r="AL55" s="27">
        <v>0</v>
      </c>
      <c r="AM55" s="27">
        <v>0</v>
      </c>
      <c r="AP55" s="28"/>
      <c r="AQ55" s="28"/>
    </row>
    <row r="56" spans="1:43">
      <c r="A56" s="23" t="s">
        <v>112</v>
      </c>
      <c r="B56" s="211" t="s">
        <v>113</v>
      </c>
      <c r="C56" s="225">
        <f t="shared" ref="C56:AE56" si="18">C54+C55</f>
        <v>11552</v>
      </c>
      <c r="D56" s="105">
        <f t="shared" si="18"/>
        <v>6985</v>
      </c>
      <c r="E56" s="105">
        <f t="shared" si="18"/>
        <v>932</v>
      </c>
      <c r="F56" s="105">
        <f t="shared" si="18"/>
        <v>125</v>
      </c>
      <c r="G56" s="105">
        <f t="shared" si="18"/>
        <v>403</v>
      </c>
      <c r="H56" s="226">
        <f t="shared" si="18"/>
        <v>194</v>
      </c>
      <c r="I56" s="226">
        <f t="shared" si="18"/>
        <v>7304</v>
      </c>
      <c r="J56" s="225">
        <f t="shared" si="18"/>
        <v>2948</v>
      </c>
      <c r="K56" s="105">
        <f t="shared" si="18"/>
        <v>1748</v>
      </c>
      <c r="L56" s="105">
        <f t="shared" si="18"/>
        <v>260</v>
      </c>
      <c r="M56" s="105">
        <f t="shared" si="18"/>
        <v>32</v>
      </c>
      <c r="N56" s="105">
        <f t="shared" si="18"/>
        <v>189</v>
      </c>
      <c r="O56" s="226">
        <f t="shared" si="18"/>
        <v>58</v>
      </c>
      <c r="P56" s="226">
        <f t="shared" si="18"/>
        <v>1838</v>
      </c>
      <c r="Q56" s="225">
        <f t="shared" si="18"/>
        <v>5633</v>
      </c>
      <c r="R56" s="105">
        <f t="shared" si="18"/>
        <v>4946.38</v>
      </c>
      <c r="S56" s="105">
        <f t="shared" si="18"/>
        <v>0</v>
      </c>
      <c r="T56" s="105">
        <f t="shared" si="18"/>
        <v>0</v>
      </c>
      <c r="U56" s="105">
        <f t="shared" si="18"/>
        <v>5</v>
      </c>
      <c r="V56" s="226">
        <f t="shared" si="18"/>
        <v>6.49</v>
      </c>
      <c r="W56" s="225">
        <f t="shared" si="18"/>
        <v>504</v>
      </c>
      <c r="X56" s="105">
        <f t="shared" si="18"/>
        <v>460.1</v>
      </c>
      <c r="Y56" s="105">
        <f t="shared" si="18"/>
        <v>0</v>
      </c>
      <c r="Z56" s="105">
        <f t="shared" si="18"/>
        <v>0</v>
      </c>
      <c r="AA56" s="105">
        <f t="shared" si="18"/>
        <v>2</v>
      </c>
      <c r="AB56" s="226">
        <f t="shared" si="18"/>
        <v>2.56</v>
      </c>
      <c r="AC56" s="226">
        <f t="shared" si="18"/>
        <v>4952.87</v>
      </c>
      <c r="AD56" s="105">
        <f t="shared" si="3"/>
        <v>67.810377875136908</v>
      </c>
      <c r="AE56" s="226">
        <f t="shared" si="18"/>
        <v>462.66</v>
      </c>
      <c r="AF56" s="105">
        <f t="shared" si="5"/>
        <v>25.171926006528839</v>
      </c>
      <c r="AG56" s="105">
        <f t="shared" si="6"/>
        <v>16284</v>
      </c>
      <c r="AH56" s="105">
        <f t="shared" si="6"/>
        <v>9142</v>
      </c>
      <c r="AI56" s="105">
        <f t="shared" si="7"/>
        <v>6144</v>
      </c>
      <c r="AJ56" s="105">
        <f t="shared" si="7"/>
        <v>5415.5300000000007</v>
      </c>
      <c r="AK56" s="226">
        <f t="shared" si="8"/>
        <v>59.237912929337135</v>
      </c>
      <c r="AL56" s="27">
        <v>0</v>
      </c>
      <c r="AM56" s="27">
        <v>0</v>
      </c>
      <c r="AP56" s="28"/>
      <c r="AQ56" s="28"/>
    </row>
    <row r="57" spans="1:43">
      <c r="A57" s="5">
        <v>43</v>
      </c>
      <c r="B57" s="291" t="s">
        <v>114</v>
      </c>
      <c r="C57" s="223">
        <v>54287</v>
      </c>
      <c r="D57" s="121">
        <v>32679</v>
      </c>
      <c r="E57" s="121">
        <v>5312</v>
      </c>
      <c r="F57" s="121">
        <v>685</v>
      </c>
      <c r="G57" s="121">
        <v>2534</v>
      </c>
      <c r="H57" s="224">
        <v>1099</v>
      </c>
      <c r="I57" s="250">
        <f t="shared" si="0"/>
        <v>34463</v>
      </c>
      <c r="J57" s="223">
        <v>13641</v>
      </c>
      <c r="K57" s="126">
        <v>8170</v>
      </c>
      <c r="L57" s="126">
        <v>1365</v>
      </c>
      <c r="M57" s="126">
        <v>172</v>
      </c>
      <c r="N57" s="126">
        <v>732</v>
      </c>
      <c r="O57" s="232">
        <v>278</v>
      </c>
      <c r="P57" s="250">
        <f t="shared" si="1"/>
        <v>8620</v>
      </c>
      <c r="Q57" s="243">
        <v>42944</v>
      </c>
      <c r="R57" s="55">
        <v>21843.52</v>
      </c>
      <c r="S57" s="55">
        <v>0</v>
      </c>
      <c r="T57" s="55">
        <v>0</v>
      </c>
      <c r="U57" s="55">
        <v>0</v>
      </c>
      <c r="V57" s="244">
        <v>0</v>
      </c>
      <c r="W57" s="243">
        <v>12</v>
      </c>
      <c r="X57" s="55">
        <v>13</v>
      </c>
      <c r="Y57" s="55">
        <v>0</v>
      </c>
      <c r="Z57" s="55">
        <v>0</v>
      </c>
      <c r="AA57" s="55">
        <v>0</v>
      </c>
      <c r="AB57" s="244">
        <v>0</v>
      </c>
      <c r="AC57" s="233">
        <f t="shared" si="2"/>
        <v>21843.52</v>
      </c>
      <c r="AD57" s="55">
        <f t="shared" si="3"/>
        <v>63.382526187505441</v>
      </c>
      <c r="AE57" s="7">
        <f t="shared" si="4"/>
        <v>13</v>
      </c>
      <c r="AF57" s="55">
        <f t="shared" si="5"/>
        <v>0.15081206496519722</v>
      </c>
      <c r="AG57" s="55">
        <f t="shared" si="6"/>
        <v>77871</v>
      </c>
      <c r="AH57" s="55">
        <f t="shared" si="6"/>
        <v>43083</v>
      </c>
      <c r="AI57" s="55">
        <f t="shared" si="7"/>
        <v>42956</v>
      </c>
      <c r="AJ57" s="55">
        <f t="shared" si="7"/>
        <v>21856.52</v>
      </c>
      <c r="AK57" s="244">
        <f t="shared" si="8"/>
        <v>50.731193278091126</v>
      </c>
      <c r="AL57" s="27">
        <v>0</v>
      </c>
      <c r="AM57" s="27">
        <v>0</v>
      </c>
      <c r="AP57" s="28"/>
      <c r="AQ57" s="28"/>
    </row>
    <row r="58" spans="1:43">
      <c r="A58" s="23" t="s">
        <v>115</v>
      </c>
      <c r="B58" s="211" t="s">
        <v>116</v>
      </c>
      <c r="C58" s="221">
        <f t="shared" ref="C58:AE58" si="19">C57</f>
        <v>54287</v>
      </c>
      <c r="D58" s="50">
        <f t="shared" si="19"/>
        <v>32679</v>
      </c>
      <c r="E58" s="50">
        <f t="shared" si="19"/>
        <v>5312</v>
      </c>
      <c r="F58" s="50">
        <f t="shared" si="19"/>
        <v>685</v>
      </c>
      <c r="G58" s="50">
        <f t="shared" si="19"/>
        <v>2534</v>
      </c>
      <c r="H58" s="222">
        <f t="shared" si="19"/>
        <v>1099</v>
      </c>
      <c r="I58" s="222">
        <f t="shared" si="19"/>
        <v>34463</v>
      </c>
      <c r="J58" s="221">
        <f t="shared" si="19"/>
        <v>13641</v>
      </c>
      <c r="K58" s="50">
        <f t="shared" si="19"/>
        <v>8170</v>
      </c>
      <c r="L58" s="50">
        <f t="shared" si="19"/>
        <v>1365</v>
      </c>
      <c r="M58" s="50">
        <f t="shared" si="19"/>
        <v>172</v>
      </c>
      <c r="N58" s="50">
        <f t="shared" si="19"/>
        <v>732</v>
      </c>
      <c r="O58" s="222">
        <f t="shared" si="19"/>
        <v>278</v>
      </c>
      <c r="P58" s="222">
        <f t="shared" si="19"/>
        <v>8620</v>
      </c>
      <c r="Q58" s="221">
        <f t="shared" si="19"/>
        <v>42944</v>
      </c>
      <c r="R58" s="50">
        <f t="shared" si="19"/>
        <v>21843.52</v>
      </c>
      <c r="S58" s="50">
        <f t="shared" si="19"/>
        <v>0</v>
      </c>
      <c r="T58" s="50">
        <f t="shared" si="19"/>
        <v>0</v>
      </c>
      <c r="U58" s="50">
        <f t="shared" si="19"/>
        <v>0</v>
      </c>
      <c r="V58" s="222">
        <f t="shared" si="19"/>
        <v>0</v>
      </c>
      <c r="W58" s="221">
        <f t="shared" si="19"/>
        <v>12</v>
      </c>
      <c r="X58" s="50">
        <f t="shared" si="19"/>
        <v>13</v>
      </c>
      <c r="Y58" s="50">
        <f t="shared" si="19"/>
        <v>0</v>
      </c>
      <c r="Z58" s="50">
        <f t="shared" si="19"/>
        <v>0</v>
      </c>
      <c r="AA58" s="50">
        <f t="shared" si="19"/>
        <v>0</v>
      </c>
      <c r="AB58" s="222">
        <f t="shared" si="19"/>
        <v>0</v>
      </c>
      <c r="AC58" s="222">
        <f t="shared" si="19"/>
        <v>21843.52</v>
      </c>
      <c r="AD58" s="50">
        <f t="shared" si="3"/>
        <v>63.382526187505441</v>
      </c>
      <c r="AE58" s="222">
        <f t="shared" si="19"/>
        <v>13</v>
      </c>
      <c r="AF58" s="50">
        <f t="shared" si="5"/>
        <v>0.15081206496519722</v>
      </c>
      <c r="AG58" s="50">
        <f t="shared" si="6"/>
        <v>77871</v>
      </c>
      <c r="AH58" s="50">
        <f t="shared" si="6"/>
        <v>43083</v>
      </c>
      <c r="AI58" s="50">
        <f t="shared" si="7"/>
        <v>42956</v>
      </c>
      <c r="AJ58" s="50">
        <f t="shared" si="7"/>
        <v>21856.52</v>
      </c>
      <c r="AK58" s="222">
        <f t="shared" si="8"/>
        <v>50.731193278091126</v>
      </c>
      <c r="AL58" s="27">
        <v>0</v>
      </c>
      <c r="AM58" s="27">
        <v>0</v>
      </c>
      <c r="AP58" s="28"/>
      <c r="AQ58" s="28"/>
    </row>
    <row r="59" spans="1:43">
      <c r="A59" s="25" t="s">
        <v>117</v>
      </c>
      <c r="B59" s="215" t="s">
        <v>118</v>
      </c>
      <c r="C59" s="227">
        <f t="shared" ref="C59:AC59" si="20">C67</f>
        <v>0</v>
      </c>
      <c r="D59" s="227">
        <f t="shared" si="20"/>
        <v>0</v>
      </c>
      <c r="E59" s="227">
        <f t="shared" si="20"/>
        <v>0</v>
      </c>
      <c r="F59" s="227">
        <f t="shared" si="20"/>
        <v>0</v>
      </c>
      <c r="G59" s="227">
        <f t="shared" si="20"/>
        <v>0</v>
      </c>
      <c r="H59" s="227">
        <f t="shared" si="20"/>
        <v>0</v>
      </c>
      <c r="I59" s="227">
        <f t="shared" si="20"/>
        <v>0</v>
      </c>
      <c r="J59" s="227">
        <f t="shared" si="20"/>
        <v>0</v>
      </c>
      <c r="K59" s="227">
        <f t="shared" si="20"/>
        <v>0</v>
      </c>
      <c r="L59" s="227">
        <f t="shared" si="20"/>
        <v>0</v>
      </c>
      <c r="M59" s="227">
        <f t="shared" si="20"/>
        <v>0</v>
      </c>
      <c r="N59" s="227">
        <f t="shared" si="20"/>
        <v>0</v>
      </c>
      <c r="O59" s="227">
        <f t="shared" si="20"/>
        <v>0</v>
      </c>
      <c r="P59" s="227">
        <f t="shared" si="20"/>
        <v>0</v>
      </c>
      <c r="Q59" s="227">
        <f t="shared" si="20"/>
        <v>0</v>
      </c>
      <c r="R59" s="227">
        <f t="shared" si="20"/>
        <v>0</v>
      </c>
      <c r="S59" s="227">
        <f t="shared" si="20"/>
        <v>0</v>
      </c>
      <c r="T59" s="227">
        <f t="shared" si="20"/>
        <v>0</v>
      </c>
      <c r="U59" s="227">
        <f t="shared" si="20"/>
        <v>0</v>
      </c>
      <c r="V59" s="227">
        <f t="shared" si="20"/>
        <v>0</v>
      </c>
      <c r="W59" s="227">
        <f t="shared" si="20"/>
        <v>0</v>
      </c>
      <c r="X59" s="227">
        <f t="shared" si="20"/>
        <v>0</v>
      </c>
      <c r="Y59" s="227">
        <f t="shared" si="20"/>
        <v>0</v>
      </c>
      <c r="Z59" s="227">
        <f t="shared" si="20"/>
        <v>0</v>
      </c>
      <c r="AA59" s="227">
        <f t="shared" si="20"/>
        <v>0</v>
      </c>
      <c r="AB59" s="227">
        <f t="shared" si="20"/>
        <v>0</v>
      </c>
      <c r="AC59" s="227">
        <f t="shared" si="20"/>
        <v>0</v>
      </c>
      <c r="AD59" s="117" t="e">
        <f t="shared" si="3"/>
        <v>#DIV/0!</v>
      </c>
      <c r="AE59" s="7">
        <f t="shared" si="4"/>
        <v>0</v>
      </c>
      <c r="AF59" s="117" t="e">
        <f t="shared" si="5"/>
        <v>#DIV/0!</v>
      </c>
      <c r="AG59" s="117">
        <f t="shared" si="6"/>
        <v>0</v>
      </c>
      <c r="AH59" s="117">
        <f t="shared" si="6"/>
        <v>0</v>
      </c>
      <c r="AI59" s="117">
        <f t="shared" si="7"/>
        <v>0</v>
      </c>
      <c r="AJ59" s="117">
        <f t="shared" si="7"/>
        <v>0</v>
      </c>
      <c r="AK59" s="228" t="e">
        <f t="shared" si="8"/>
        <v>#DIV/0!</v>
      </c>
      <c r="AL59" s="27">
        <v>0</v>
      </c>
      <c r="AM59" s="27">
        <v>0</v>
      </c>
      <c r="AP59" s="28"/>
      <c r="AQ59" s="28"/>
    </row>
    <row r="60" spans="1:43">
      <c r="A60" s="23" t="s">
        <v>119</v>
      </c>
      <c r="B60" s="211" t="s">
        <v>120</v>
      </c>
      <c r="C60" s="221">
        <f t="shared" ref="C60:AE60" si="21">C59</f>
        <v>0</v>
      </c>
      <c r="D60" s="50">
        <f t="shared" si="21"/>
        <v>0</v>
      </c>
      <c r="E60" s="50">
        <f t="shared" si="21"/>
        <v>0</v>
      </c>
      <c r="F60" s="50">
        <f t="shared" si="21"/>
        <v>0</v>
      </c>
      <c r="G60" s="50">
        <f t="shared" si="21"/>
        <v>0</v>
      </c>
      <c r="H60" s="222">
        <f t="shared" si="21"/>
        <v>0</v>
      </c>
      <c r="I60" s="222">
        <f t="shared" si="21"/>
        <v>0</v>
      </c>
      <c r="J60" s="221">
        <f t="shared" si="21"/>
        <v>0</v>
      </c>
      <c r="K60" s="50">
        <f t="shared" si="21"/>
        <v>0</v>
      </c>
      <c r="L60" s="50">
        <f t="shared" si="21"/>
        <v>0</v>
      </c>
      <c r="M60" s="50">
        <f t="shared" si="21"/>
        <v>0</v>
      </c>
      <c r="N60" s="50">
        <f t="shared" si="21"/>
        <v>0</v>
      </c>
      <c r="O60" s="222">
        <f t="shared" si="21"/>
        <v>0</v>
      </c>
      <c r="P60" s="222">
        <f t="shared" si="21"/>
        <v>0</v>
      </c>
      <c r="Q60" s="221">
        <f t="shared" si="21"/>
        <v>0</v>
      </c>
      <c r="R60" s="50">
        <f t="shared" si="21"/>
        <v>0</v>
      </c>
      <c r="S60" s="50">
        <f t="shared" si="21"/>
        <v>0</v>
      </c>
      <c r="T60" s="50">
        <f t="shared" si="21"/>
        <v>0</v>
      </c>
      <c r="U60" s="50">
        <f t="shared" si="21"/>
        <v>0</v>
      </c>
      <c r="V60" s="222">
        <f t="shared" si="21"/>
        <v>0</v>
      </c>
      <c r="W60" s="221">
        <f t="shared" si="21"/>
        <v>0</v>
      </c>
      <c r="X60" s="50">
        <f t="shared" si="21"/>
        <v>0</v>
      </c>
      <c r="Y60" s="50">
        <f t="shared" si="21"/>
        <v>0</v>
      </c>
      <c r="Z60" s="50">
        <f t="shared" si="21"/>
        <v>0</v>
      </c>
      <c r="AA60" s="50">
        <f t="shared" si="21"/>
        <v>0</v>
      </c>
      <c r="AB60" s="222">
        <f t="shared" si="21"/>
        <v>0</v>
      </c>
      <c r="AC60" s="222">
        <f t="shared" si="21"/>
        <v>0</v>
      </c>
      <c r="AD60" s="50" t="e">
        <f t="shared" si="3"/>
        <v>#DIV/0!</v>
      </c>
      <c r="AE60" s="222">
        <f t="shared" si="21"/>
        <v>0</v>
      </c>
      <c r="AF60" s="50" t="e">
        <f t="shared" si="5"/>
        <v>#DIV/0!</v>
      </c>
      <c r="AG60" s="50">
        <f t="shared" si="6"/>
        <v>0</v>
      </c>
      <c r="AH60" s="50">
        <f t="shared" si="6"/>
        <v>0</v>
      </c>
      <c r="AI60" s="50">
        <f t="shared" si="7"/>
        <v>0</v>
      </c>
      <c r="AJ60" s="50">
        <f t="shared" si="7"/>
        <v>0</v>
      </c>
      <c r="AK60" s="222" t="e">
        <f t="shared" si="8"/>
        <v>#DIV/0!</v>
      </c>
      <c r="AL60" s="27">
        <v>0</v>
      </c>
      <c r="AM60" s="27">
        <v>0</v>
      </c>
      <c r="AP60" s="28"/>
      <c r="AQ60" s="28"/>
    </row>
    <row r="61" spans="1:43" ht="21.75" customHeight="1">
      <c r="A61" s="49"/>
      <c r="B61" s="216" t="s">
        <v>121</v>
      </c>
      <c r="C61" s="229">
        <f>C21+C38+C47+C49+C53+C56+C58+C60</f>
        <v>96406</v>
      </c>
      <c r="D61" s="230">
        <f t="shared" ref="D61:AE61" si="22">D21+D38+D47+D49+D53+D56+D58+D60</f>
        <v>56926</v>
      </c>
      <c r="E61" s="230">
        <f t="shared" si="22"/>
        <v>9212</v>
      </c>
      <c r="F61" s="230">
        <f t="shared" si="22"/>
        <v>1195</v>
      </c>
      <c r="G61" s="230">
        <f t="shared" si="22"/>
        <v>4121</v>
      </c>
      <c r="H61" s="231">
        <f t="shared" si="22"/>
        <v>1828</v>
      </c>
      <c r="I61" s="231">
        <f t="shared" si="22"/>
        <v>59949</v>
      </c>
      <c r="J61" s="229">
        <f t="shared" si="22"/>
        <v>24416</v>
      </c>
      <c r="K61" s="230">
        <f t="shared" si="22"/>
        <v>14236</v>
      </c>
      <c r="L61" s="230">
        <f t="shared" si="22"/>
        <v>2488</v>
      </c>
      <c r="M61" s="230">
        <f t="shared" si="22"/>
        <v>302</v>
      </c>
      <c r="N61" s="230">
        <f t="shared" si="22"/>
        <v>1448</v>
      </c>
      <c r="O61" s="231">
        <f t="shared" si="22"/>
        <v>510</v>
      </c>
      <c r="P61" s="231">
        <f t="shared" si="22"/>
        <v>15048</v>
      </c>
      <c r="Q61" s="229">
        <f t="shared" si="22"/>
        <v>58083</v>
      </c>
      <c r="R61" s="230">
        <f t="shared" si="22"/>
        <v>35072.35</v>
      </c>
      <c r="S61" s="230">
        <f t="shared" si="22"/>
        <v>2</v>
      </c>
      <c r="T61" s="230">
        <f t="shared" si="22"/>
        <v>0.77</v>
      </c>
      <c r="U61" s="230">
        <f t="shared" si="22"/>
        <v>69</v>
      </c>
      <c r="V61" s="231">
        <f t="shared" si="22"/>
        <v>49.46</v>
      </c>
      <c r="W61" s="229">
        <f t="shared" si="22"/>
        <v>5545</v>
      </c>
      <c r="X61" s="230">
        <f t="shared" si="22"/>
        <v>6452.01</v>
      </c>
      <c r="Y61" s="230">
        <f t="shared" si="22"/>
        <v>0</v>
      </c>
      <c r="Z61" s="230">
        <f t="shared" si="22"/>
        <v>0</v>
      </c>
      <c r="AA61" s="230">
        <f t="shared" si="22"/>
        <v>20</v>
      </c>
      <c r="AB61" s="231">
        <f t="shared" si="22"/>
        <v>24.45</v>
      </c>
      <c r="AC61" s="231">
        <f t="shared" si="22"/>
        <v>35122.58</v>
      </c>
      <c r="AD61" s="230">
        <f t="shared" si="3"/>
        <v>58.587432651086743</v>
      </c>
      <c r="AE61" s="231">
        <f t="shared" si="22"/>
        <v>5470.5265769739754</v>
      </c>
      <c r="AF61" s="230">
        <f t="shared" si="5"/>
        <v>43.038676236044658</v>
      </c>
      <c r="AG61" s="230">
        <f t="shared" si="6"/>
        <v>138091</v>
      </c>
      <c r="AH61" s="230">
        <f t="shared" si="6"/>
        <v>74997</v>
      </c>
      <c r="AI61" s="230">
        <f t="shared" si="7"/>
        <v>63719</v>
      </c>
      <c r="AJ61" s="230">
        <f t="shared" si="7"/>
        <v>41599.039999999994</v>
      </c>
      <c r="AK61" s="231">
        <f t="shared" si="8"/>
        <v>55.467605370881486</v>
      </c>
      <c r="AL61" s="27">
        <v>0</v>
      </c>
      <c r="AM61" s="27">
        <v>0</v>
      </c>
      <c r="AP61" s="28"/>
      <c r="AQ61" s="28"/>
    </row>
    <row r="62" spans="1:43">
      <c r="A62" s="11"/>
      <c r="B62" s="11"/>
      <c r="C62" s="12"/>
      <c r="D62" s="12"/>
      <c r="E62" s="12"/>
      <c r="F62" s="12"/>
      <c r="G62" s="12"/>
      <c r="H62" s="12"/>
      <c r="I62" s="12"/>
      <c r="J62" s="12"/>
      <c r="K62" s="12"/>
      <c r="L62" s="12"/>
      <c r="M62" s="12"/>
      <c r="N62" s="12"/>
      <c r="O62" s="12"/>
      <c r="P62" s="12"/>
      <c r="Q62" s="12"/>
      <c r="R62" s="12"/>
      <c r="S62" s="12"/>
      <c r="T62" s="12"/>
      <c r="U62" s="12"/>
      <c r="V62" s="12"/>
      <c r="W62" s="12"/>
      <c r="X62" s="12"/>
      <c r="Y62" s="12"/>
      <c r="Z62" s="12"/>
      <c r="AA62" s="12"/>
      <c r="AB62" s="12"/>
      <c r="AC62" s="12"/>
      <c r="AD62" s="12"/>
      <c r="AE62" s="12"/>
      <c r="AF62" s="12"/>
      <c r="AG62" s="12"/>
      <c r="AH62" s="12"/>
      <c r="AI62" s="12"/>
      <c r="AJ62" s="12"/>
      <c r="AK62" s="12"/>
    </row>
    <row r="63" spans="1:43">
      <c r="A63" s="397" t="s">
        <v>118</v>
      </c>
      <c r="B63" s="397"/>
      <c r="C63" s="397"/>
      <c r="D63" s="397"/>
      <c r="E63" s="397"/>
      <c r="F63" s="397"/>
      <c r="G63" s="397"/>
      <c r="H63" s="397"/>
      <c r="I63" s="397"/>
      <c r="J63" s="397"/>
      <c r="K63" s="397"/>
      <c r="L63" s="397"/>
      <c r="M63" s="397"/>
      <c r="N63" s="397"/>
      <c r="O63" s="397"/>
      <c r="P63" s="397"/>
      <c r="Q63" s="397"/>
      <c r="R63" s="397"/>
      <c r="S63" s="397"/>
      <c r="T63" s="397"/>
      <c r="U63" s="397"/>
      <c r="V63" s="397"/>
      <c r="W63" s="397"/>
      <c r="X63" s="397"/>
      <c r="Y63" s="397"/>
      <c r="Z63" s="397"/>
      <c r="AA63" s="397"/>
      <c r="AB63" s="397"/>
      <c r="AC63" s="397"/>
      <c r="AD63" s="397"/>
      <c r="AE63" s="397"/>
      <c r="AF63" s="397"/>
      <c r="AG63" s="397"/>
      <c r="AH63" s="397"/>
      <c r="AI63" s="397"/>
      <c r="AJ63" s="397"/>
      <c r="AK63" s="397"/>
    </row>
    <row r="64" spans="1:43" ht="15">
      <c r="A64" s="13">
        <v>44</v>
      </c>
      <c r="B64" s="206" t="s">
        <v>122</v>
      </c>
      <c r="C64" s="43">
        <v>0</v>
      </c>
      <c r="D64" s="43">
        <v>0</v>
      </c>
      <c r="E64" s="43">
        <v>0</v>
      </c>
      <c r="F64" s="43">
        <v>0</v>
      </c>
      <c r="G64" s="43">
        <v>0</v>
      </c>
      <c r="H64" s="43">
        <v>0</v>
      </c>
      <c r="I64" s="253">
        <f t="shared" ref="I64:I66" si="23">D64+F64+H64</f>
        <v>0</v>
      </c>
      <c r="J64" s="43">
        <v>0</v>
      </c>
      <c r="K64" s="43">
        <v>0</v>
      </c>
      <c r="L64" s="43">
        <v>0</v>
      </c>
      <c r="M64" s="43">
        <v>0</v>
      </c>
      <c r="N64" s="43">
        <v>0</v>
      </c>
      <c r="O64" s="43">
        <v>0</v>
      </c>
      <c r="P64" s="251">
        <f t="shared" ref="P64:P66" si="24">K64+M64+O64</f>
        <v>0</v>
      </c>
      <c r="Q64" s="43"/>
      <c r="R64" s="43"/>
      <c r="S64" s="43">
        <v>0</v>
      </c>
      <c r="T64" s="43">
        <v>0</v>
      </c>
      <c r="U64" s="43">
        <v>0</v>
      </c>
      <c r="V64" s="43">
        <v>0</v>
      </c>
      <c r="W64" s="43">
        <v>0</v>
      </c>
      <c r="X64" s="43">
        <v>0</v>
      </c>
      <c r="Y64" s="43">
        <v>0</v>
      </c>
      <c r="Z64" s="43">
        <v>0</v>
      </c>
      <c r="AA64" s="43">
        <v>0</v>
      </c>
      <c r="AB64" s="43">
        <v>0</v>
      </c>
      <c r="AC64" s="233">
        <f t="shared" ref="AC64:AC66" si="25">R64+T64+V64</f>
        <v>0</v>
      </c>
      <c r="AD64" s="7" t="e">
        <f t="shared" ref="AD64:AD67" si="26">(R64+T64+V64)/(D64+F64+H64)*100</f>
        <v>#DIV/0!</v>
      </c>
      <c r="AE64" s="7">
        <f t="shared" ref="AE64:AE66" si="27">X64+Z64+AB64</f>
        <v>0</v>
      </c>
      <c r="AF64" s="7" t="e">
        <f t="shared" ref="AF64:AF67" si="28">(X64+Z64+AB64)/(K64+M64+O64)*100</f>
        <v>#DIV/0!</v>
      </c>
      <c r="AG64" s="7">
        <f t="shared" ref="AG64:AG67" si="29">C64+E64+G64+J64+L64+N64</f>
        <v>0</v>
      </c>
      <c r="AH64" s="7">
        <f t="shared" ref="AH64:AH67" si="30">D64+F64+H64+K64+M64+O64</f>
        <v>0</v>
      </c>
      <c r="AI64" s="7">
        <f t="shared" ref="AI64:AI67" si="31">Q64+S64+U64+W64+Y64+AA64</f>
        <v>0</v>
      </c>
      <c r="AJ64" s="7">
        <f t="shared" ref="AJ64:AJ67" si="32">R64+T64+V64+X64+Z64+AB64</f>
        <v>0</v>
      </c>
      <c r="AK64" s="7" t="e">
        <f t="shared" ref="AK64:AK67" si="33">AJ64/AH64*100</f>
        <v>#DIV/0!</v>
      </c>
    </row>
    <row r="65" spans="1:37" ht="15">
      <c r="A65" s="13">
        <v>45</v>
      </c>
      <c r="B65" s="206" t="s">
        <v>123</v>
      </c>
      <c r="C65" s="43">
        <v>0</v>
      </c>
      <c r="D65" s="43">
        <v>0</v>
      </c>
      <c r="E65" s="43">
        <v>0</v>
      </c>
      <c r="F65" s="43">
        <v>0</v>
      </c>
      <c r="G65" s="43">
        <v>0</v>
      </c>
      <c r="H65" s="43">
        <v>0</v>
      </c>
      <c r="I65" s="253">
        <f t="shared" si="23"/>
        <v>0</v>
      </c>
      <c r="J65" s="43">
        <v>0</v>
      </c>
      <c r="K65" s="43">
        <v>0</v>
      </c>
      <c r="L65" s="43">
        <v>0</v>
      </c>
      <c r="M65" s="43">
        <v>0</v>
      </c>
      <c r="N65" s="43">
        <v>0</v>
      </c>
      <c r="O65" s="43">
        <v>0</v>
      </c>
      <c r="P65" s="251">
        <f t="shared" si="24"/>
        <v>0</v>
      </c>
      <c r="Q65" s="43"/>
      <c r="R65" s="43"/>
      <c r="S65" s="43">
        <v>0</v>
      </c>
      <c r="T65" s="43">
        <v>0</v>
      </c>
      <c r="U65" s="43">
        <v>0</v>
      </c>
      <c r="V65" s="43">
        <v>0</v>
      </c>
      <c r="W65" s="43">
        <v>0</v>
      </c>
      <c r="X65" s="43">
        <v>0</v>
      </c>
      <c r="Y65" s="43">
        <v>0</v>
      </c>
      <c r="Z65" s="43">
        <v>0</v>
      </c>
      <c r="AA65" s="43">
        <v>0</v>
      </c>
      <c r="AB65" s="43">
        <v>0</v>
      </c>
      <c r="AC65" s="233">
        <f t="shared" si="25"/>
        <v>0</v>
      </c>
      <c r="AD65" s="7" t="e">
        <f t="shared" si="26"/>
        <v>#DIV/0!</v>
      </c>
      <c r="AE65" s="7">
        <f t="shared" si="27"/>
        <v>0</v>
      </c>
      <c r="AF65" s="7" t="e">
        <f t="shared" si="28"/>
        <v>#DIV/0!</v>
      </c>
      <c r="AG65" s="7">
        <f t="shared" si="29"/>
        <v>0</v>
      </c>
      <c r="AH65" s="7">
        <f t="shared" si="30"/>
        <v>0</v>
      </c>
      <c r="AI65" s="7">
        <f t="shared" si="31"/>
        <v>0</v>
      </c>
      <c r="AJ65" s="7">
        <f t="shared" si="32"/>
        <v>0</v>
      </c>
      <c r="AK65" s="7" t="e">
        <f t="shared" si="33"/>
        <v>#DIV/0!</v>
      </c>
    </row>
    <row r="66" spans="1:37" ht="15">
      <c r="A66" s="13">
        <v>46</v>
      </c>
      <c r="B66" s="206" t="s">
        <v>124</v>
      </c>
      <c r="C66" s="43">
        <v>0</v>
      </c>
      <c r="D66" s="43">
        <v>0</v>
      </c>
      <c r="E66" s="43">
        <v>0</v>
      </c>
      <c r="F66" s="43">
        <v>0</v>
      </c>
      <c r="G66" s="43">
        <v>0</v>
      </c>
      <c r="H66" s="43">
        <v>0</v>
      </c>
      <c r="I66" s="253">
        <f t="shared" si="23"/>
        <v>0</v>
      </c>
      <c r="J66" s="43">
        <v>0</v>
      </c>
      <c r="K66" s="43">
        <v>0</v>
      </c>
      <c r="L66" s="43">
        <v>0</v>
      </c>
      <c r="M66" s="43">
        <v>0</v>
      </c>
      <c r="N66" s="43">
        <v>0</v>
      </c>
      <c r="O66" s="43">
        <v>0</v>
      </c>
      <c r="P66" s="251">
        <f t="shared" si="24"/>
        <v>0</v>
      </c>
      <c r="Q66" s="43"/>
      <c r="R66" s="43"/>
      <c r="S66" s="43">
        <v>0</v>
      </c>
      <c r="T66" s="43">
        <v>0</v>
      </c>
      <c r="U66" s="43">
        <v>0</v>
      </c>
      <c r="V66" s="43">
        <v>0</v>
      </c>
      <c r="W66" s="43">
        <v>0</v>
      </c>
      <c r="X66" s="43">
        <v>0</v>
      </c>
      <c r="Y66" s="43">
        <v>0</v>
      </c>
      <c r="Z66" s="43">
        <v>0</v>
      </c>
      <c r="AA66" s="43">
        <v>0</v>
      </c>
      <c r="AB66" s="43">
        <v>0</v>
      </c>
      <c r="AC66" s="233">
        <f t="shared" si="25"/>
        <v>0</v>
      </c>
      <c r="AD66" s="7" t="e">
        <f t="shared" si="26"/>
        <v>#DIV/0!</v>
      </c>
      <c r="AE66" s="7">
        <f t="shared" si="27"/>
        <v>0</v>
      </c>
      <c r="AF66" s="7" t="e">
        <f t="shared" si="28"/>
        <v>#DIV/0!</v>
      </c>
      <c r="AG66" s="7">
        <f t="shared" si="29"/>
        <v>0</v>
      </c>
      <c r="AH66" s="7">
        <f t="shared" si="30"/>
        <v>0</v>
      </c>
      <c r="AI66" s="7">
        <f t="shared" si="31"/>
        <v>0</v>
      </c>
      <c r="AJ66" s="7">
        <f t="shared" si="32"/>
        <v>0</v>
      </c>
      <c r="AK66" s="7" t="e">
        <f t="shared" si="33"/>
        <v>#DIV/0!</v>
      </c>
    </row>
    <row r="67" spans="1:37">
      <c r="A67" s="14"/>
      <c r="B67" s="18" t="s">
        <v>10</v>
      </c>
      <c r="C67" s="9">
        <f>SUM(C64:C66)</f>
        <v>0</v>
      </c>
      <c r="D67" s="9">
        <f t="shared" ref="D67:AE67" si="34">SUM(D64:D66)</f>
        <v>0</v>
      </c>
      <c r="E67" s="9">
        <f t="shared" si="34"/>
        <v>0</v>
      </c>
      <c r="F67" s="9">
        <f t="shared" si="34"/>
        <v>0</v>
      </c>
      <c r="G67" s="9">
        <f t="shared" si="34"/>
        <v>0</v>
      </c>
      <c r="H67" s="9">
        <f t="shared" si="34"/>
        <v>0</v>
      </c>
      <c r="I67" s="9">
        <f t="shared" si="34"/>
        <v>0</v>
      </c>
      <c r="J67" s="9">
        <f t="shared" si="34"/>
        <v>0</v>
      </c>
      <c r="K67" s="9">
        <f t="shared" si="34"/>
        <v>0</v>
      </c>
      <c r="L67" s="9">
        <f t="shared" si="34"/>
        <v>0</v>
      </c>
      <c r="M67" s="9">
        <f t="shared" si="34"/>
        <v>0</v>
      </c>
      <c r="N67" s="9">
        <f t="shared" si="34"/>
        <v>0</v>
      </c>
      <c r="O67" s="9">
        <f t="shared" si="34"/>
        <v>0</v>
      </c>
      <c r="P67" s="9">
        <f t="shared" si="34"/>
        <v>0</v>
      </c>
      <c r="Q67" s="9">
        <f t="shared" si="34"/>
        <v>0</v>
      </c>
      <c r="R67" s="9">
        <f t="shared" si="34"/>
        <v>0</v>
      </c>
      <c r="S67" s="9">
        <f t="shared" si="34"/>
        <v>0</v>
      </c>
      <c r="T67" s="9">
        <f t="shared" si="34"/>
        <v>0</v>
      </c>
      <c r="U67" s="9">
        <f t="shared" si="34"/>
        <v>0</v>
      </c>
      <c r="V67" s="9">
        <f t="shared" si="34"/>
        <v>0</v>
      </c>
      <c r="W67" s="9">
        <f t="shared" si="34"/>
        <v>0</v>
      </c>
      <c r="X67" s="9">
        <f t="shared" si="34"/>
        <v>0</v>
      </c>
      <c r="Y67" s="9">
        <f t="shared" si="34"/>
        <v>0</v>
      </c>
      <c r="Z67" s="9">
        <f t="shared" si="34"/>
        <v>0</v>
      </c>
      <c r="AA67" s="9">
        <f t="shared" si="34"/>
        <v>0</v>
      </c>
      <c r="AB67" s="9">
        <f t="shared" si="34"/>
        <v>0</v>
      </c>
      <c r="AC67" s="9">
        <f t="shared" si="34"/>
        <v>0</v>
      </c>
      <c r="AD67" s="9" t="e">
        <f t="shared" si="26"/>
        <v>#DIV/0!</v>
      </c>
      <c r="AE67" s="9">
        <f t="shared" si="34"/>
        <v>0</v>
      </c>
      <c r="AF67" s="9" t="e">
        <f t="shared" si="28"/>
        <v>#DIV/0!</v>
      </c>
      <c r="AG67" s="9">
        <f t="shared" si="29"/>
        <v>0</v>
      </c>
      <c r="AH67" s="9">
        <f t="shared" si="30"/>
        <v>0</v>
      </c>
      <c r="AI67" s="9">
        <f t="shared" si="31"/>
        <v>0</v>
      </c>
      <c r="AJ67" s="9">
        <f t="shared" si="32"/>
        <v>0</v>
      </c>
      <c r="AK67" s="9" t="e">
        <f t="shared" si="33"/>
        <v>#DIV/0!</v>
      </c>
    </row>
    <row r="70" spans="1:37"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AG70" s="28"/>
      <c r="AH70" s="28"/>
    </row>
    <row r="71" spans="1:37">
      <c r="Q71" s="28"/>
      <c r="R71" s="28"/>
      <c r="S71" s="28"/>
      <c r="T71" s="28"/>
      <c r="U71" s="28"/>
      <c r="V71" s="28"/>
    </row>
  </sheetData>
  <mergeCells count="32">
    <mergeCell ref="A63:AK63"/>
    <mergeCell ref="AG5:AK5"/>
    <mergeCell ref="A5:A8"/>
    <mergeCell ref="B5:B8"/>
    <mergeCell ref="AK6:AK8"/>
    <mergeCell ref="C7:D7"/>
    <mergeCell ref="AI6:AJ7"/>
    <mergeCell ref="C5:O5"/>
    <mergeCell ref="Q5:AB5"/>
    <mergeCell ref="C6:I6"/>
    <mergeCell ref="J6:P6"/>
    <mergeCell ref="AC5:AF5"/>
    <mergeCell ref="AC6:AD7"/>
    <mergeCell ref="AE6:AF7"/>
    <mergeCell ref="AG6:AH7"/>
    <mergeCell ref="U7:V7"/>
    <mergeCell ref="A1:AK1"/>
    <mergeCell ref="A2:AK2"/>
    <mergeCell ref="A3:AK3"/>
    <mergeCell ref="AG4:AK4"/>
    <mergeCell ref="E7:F7"/>
    <mergeCell ref="G7:H7"/>
    <mergeCell ref="J7:K7"/>
    <mergeCell ref="L7:M7"/>
    <mergeCell ref="N7:O7"/>
    <mergeCell ref="Q6:V6"/>
    <mergeCell ref="W6:AB6"/>
    <mergeCell ref="Q7:R7"/>
    <mergeCell ref="S7:T7"/>
    <mergeCell ref="W7:X7"/>
    <mergeCell ref="Y7:Z7"/>
    <mergeCell ref="AA7:AB7"/>
  </mergeCells>
  <phoneticPr fontId="3" type="noConversion"/>
  <conditionalFormatting sqref="AP9:AQ61">
    <cfRule type="cellIs" dxfId="19" priority="1" operator="lessThan">
      <formula>0</formula>
    </cfRule>
  </conditionalFormatting>
  <dataValidations count="3">
    <dataValidation type="whole" allowBlank="1" showInputMessage="1" showErrorMessage="1" sqref="C21:AC21 W13:AB13 Q57 C47:AC47 C53:AC53 W22:AB28 W30:AB35 W39:AB46 C38:AC38 Q9:V20 Q22:V37 Q48:AB48 Q50:AB52 W57:AB57 Q54:AB55 C49:AC49 Q39:R46 AE47 AE49 AE53">
      <formula1>0</formula1>
      <formula2>99999999999999900000</formula2>
    </dataValidation>
    <dataValidation type="whole" allowBlank="1" showInputMessage="1" showErrorMessage="1" sqref="P64:P66 J22:O22 J27:O30 J57 C22:H22 C35:H37 C27:H30 C57:H57 J35:O37">
      <formula1>0</formula1>
      <formula2>9999999999</formula2>
    </dataValidation>
    <dataValidation type="decimal" allowBlank="1" showInputMessage="1" showErrorMessage="1" sqref="J39:O46 J48:O48 J54:O55 S39:V46 C39:H46 C48:H48 C54:H55 K57:O57">
      <formula1>0</formula1>
      <formula2>9999999999</formula2>
    </dataValidation>
  </dataValidations>
  <printOptions horizontalCentered="1" verticalCentered="1"/>
  <pageMargins left="0.5" right="0.5" top="0.5" bottom="0.5" header="0.5" footer="0.5"/>
  <pageSetup paperSize="9" scale="80" orientation="landscape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>
    <tabColor theme="0"/>
  </sheetPr>
  <dimension ref="A1:AL70"/>
  <sheetViews>
    <sheetView zoomScale="85" zoomScaleNormal="85" workbookViewId="0">
      <pane xSplit="2" ySplit="8" topLeftCell="C48" activePane="bottomRight" state="frozen"/>
      <selection activeCell="AC5" sqref="AC5:AF5"/>
      <selection pane="topRight" activeCell="AC5" sqref="AC5:AF5"/>
      <selection pane="bottomLeft" activeCell="AC5" sqref="AC5:AF5"/>
      <selection pane="bottomRight" activeCell="I58" sqref="I58"/>
    </sheetView>
  </sheetViews>
  <sheetFormatPr defaultRowHeight="12.75"/>
  <cols>
    <col min="1" max="1" width="5.7109375" style="27" customWidth="1"/>
    <col min="2" max="2" width="16.28515625" style="27" customWidth="1"/>
    <col min="3" max="37" width="7.7109375" style="27" customWidth="1"/>
    <col min="38" max="38" width="9.140625" style="27" customWidth="1"/>
    <col min="39" max="16384" width="9.140625" style="27"/>
  </cols>
  <sheetData>
    <row r="1" spans="1:37" ht="20.25">
      <c r="A1" s="344" t="s">
        <v>259</v>
      </c>
      <c r="B1" s="344"/>
      <c r="C1" s="344"/>
      <c r="D1" s="344"/>
      <c r="E1" s="344"/>
      <c r="F1" s="344"/>
      <c r="G1" s="344"/>
      <c r="H1" s="344"/>
      <c r="I1" s="344"/>
      <c r="J1" s="344"/>
      <c r="K1" s="344"/>
      <c r="L1" s="344"/>
      <c r="M1" s="344"/>
      <c r="N1" s="344"/>
      <c r="O1" s="344"/>
      <c r="P1" s="344"/>
      <c r="Q1" s="344"/>
      <c r="R1" s="344"/>
      <c r="S1" s="344"/>
      <c r="T1" s="344"/>
      <c r="U1" s="344"/>
      <c r="V1" s="344"/>
      <c r="W1" s="344"/>
      <c r="X1" s="344"/>
      <c r="Y1" s="344"/>
      <c r="Z1" s="344"/>
      <c r="AA1" s="344"/>
      <c r="AB1" s="344"/>
      <c r="AC1" s="344"/>
      <c r="AD1" s="344"/>
      <c r="AE1" s="344"/>
      <c r="AF1" s="344"/>
      <c r="AG1" s="344"/>
      <c r="AH1" s="344"/>
      <c r="AI1" s="344"/>
      <c r="AJ1" s="344"/>
      <c r="AK1" s="344"/>
    </row>
    <row r="2" spans="1:37">
      <c r="A2" s="345"/>
      <c r="B2" s="345"/>
      <c r="C2" s="345"/>
      <c r="D2" s="345"/>
      <c r="E2" s="345"/>
      <c r="F2" s="345"/>
      <c r="G2" s="345"/>
      <c r="H2" s="345"/>
      <c r="I2" s="345"/>
      <c r="J2" s="345"/>
      <c r="K2" s="345"/>
      <c r="L2" s="345"/>
      <c r="M2" s="345"/>
      <c r="N2" s="345"/>
      <c r="O2" s="345"/>
      <c r="P2" s="345"/>
      <c r="Q2" s="345"/>
      <c r="R2" s="345"/>
      <c r="S2" s="345"/>
      <c r="T2" s="345"/>
      <c r="U2" s="345"/>
      <c r="V2" s="345"/>
      <c r="W2" s="345"/>
      <c r="X2" s="345"/>
      <c r="Y2" s="345"/>
      <c r="Z2" s="345"/>
      <c r="AA2" s="345"/>
      <c r="AB2" s="345"/>
      <c r="AC2" s="345"/>
      <c r="AD2" s="345"/>
      <c r="AE2" s="345"/>
      <c r="AF2" s="345"/>
      <c r="AG2" s="345"/>
      <c r="AH2" s="345"/>
      <c r="AI2" s="345"/>
      <c r="AJ2" s="345"/>
      <c r="AK2" s="345"/>
    </row>
    <row r="3" spans="1:37" ht="15.75">
      <c r="A3" s="346" t="str">
        <f>Sheet1!B2</f>
        <v>Disbursements under  KCC Loans  ( 2023 - 24 ) -  Position as of 31.03.2024</v>
      </c>
      <c r="B3" s="346"/>
      <c r="C3" s="346"/>
      <c r="D3" s="346"/>
      <c r="E3" s="346"/>
      <c r="F3" s="346"/>
      <c r="G3" s="346"/>
      <c r="H3" s="346"/>
      <c r="I3" s="346"/>
      <c r="J3" s="346"/>
      <c r="K3" s="346"/>
      <c r="L3" s="346"/>
      <c r="M3" s="346"/>
      <c r="N3" s="346"/>
      <c r="O3" s="346"/>
      <c r="P3" s="346"/>
      <c r="Q3" s="346"/>
      <c r="R3" s="346"/>
      <c r="S3" s="346"/>
      <c r="T3" s="346"/>
      <c r="U3" s="346"/>
      <c r="V3" s="346"/>
      <c r="W3" s="346"/>
      <c r="X3" s="346"/>
      <c r="Y3" s="346"/>
      <c r="Z3" s="346"/>
      <c r="AA3" s="346"/>
      <c r="AB3" s="346"/>
      <c r="AC3" s="346"/>
      <c r="AD3" s="346"/>
      <c r="AE3" s="346"/>
      <c r="AF3" s="346"/>
      <c r="AG3" s="346"/>
      <c r="AH3" s="346"/>
      <c r="AI3" s="346"/>
      <c r="AJ3" s="346"/>
      <c r="AK3" s="346"/>
    </row>
    <row r="4" spans="1:37">
      <c r="A4" s="3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47" t="s">
        <v>63</v>
      </c>
      <c r="AH4" s="347"/>
      <c r="AI4" s="347"/>
      <c r="AJ4" s="347"/>
      <c r="AK4" s="347"/>
    </row>
    <row r="5" spans="1:37" ht="27.75" customHeight="1">
      <c r="A5" s="350" t="s">
        <v>7</v>
      </c>
      <c r="B5" s="350" t="s">
        <v>64</v>
      </c>
      <c r="C5" s="391" t="s">
        <v>244</v>
      </c>
      <c r="D5" s="392"/>
      <c r="E5" s="392"/>
      <c r="F5" s="392"/>
      <c r="G5" s="392"/>
      <c r="H5" s="392"/>
      <c r="I5" s="392"/>
      <c r="J5" s="392"/>
      <c r="K5" s="392"/>
      <c r="L5" s="392"/>
      <c r="M5" s="392"/>
      <c r="N5" s="392"/>
      <c r="O5" s="393"/>
      <c r="P5" s="193"/>
      <c r="Q5" s="391" t="s">
        <v>245</v>
      </c>
      <c r="R5" s="392"/>
      <c r="S5" s="392"/>
      <c r="T5" s="392"/>
      <c r="U5" s="392"/>
      <c r="V5" s="392"/>
      <c r="W5" s="392"/>
      <c r="X5" s="392"/>
      <c r="Y5" s="392"/>
      <c r="Z5" s="392"/>
      <c r="AA5" s="392"/>
      <c r="AB5" s="393"/>
      <c r="AC5" s="353" t="s">
        <v>9</v>
      </c>
      <c r="AD5" s="354"/>
      <c r="AE5" s="354"/>
      <c r="AF5" s="355"/>
      <c r="AG5" s="350" t="s">
        <v>10</v>
      </c>
      <c r="AH5" s="350"/>
      <c r="AI5" s="350"/>
      <c r="AJ5" s="350"/>
      <c r="AK5" s="350"/>
    </row>
    <row r="6" spans="1:37">
      <c r="A6" s="351"/>
      <c r="B6" s="389"/>
      <c r="C6" s="375" t="s">
        <v>11</v>
      </c>
      <c r="D6" s="376"/>
      <c r="E6" s="376"/>
      <c r="F6" s="376"/>
      <c r="G6" s="376"/>
      <c r="H6" s="376"/>
      <c r="I6" s="377"/>
      <c r="J6" s="371" t="s">
        <v>12</v>
      </c>
      <c r="K6" s="372"/>
      <c r="L6" s="372"/>
      <c r="M6" s="372"/>
      <c r="N6" s="372"/>
      <c r="O6" s="372"/>
      <c r="P6" s="373"/>
      <c r="Q6" s="375" t="s">
        <v>11</v>
      </c>
      <c r="R6" s="376"/>
      <c r="S6" s="376"/>
      <c r="T6" s="376"/>
      <c r="U6" s="376"/>
      <c r="V6" s="377"/>
      <c r="W6" s="394" t="s">
        <v>12</v>
      </c>
      <c r="X6" s="395"/>
      <c r="Y6" s="395"/>
      <c r="Z6" s="395"/>
      <c r="AA6" s="395"/>
      <c r="AB6" s="396"/>
      <c r="AC6" s="385" t="s">
        <v>11</v>
      </c>
      <c r="AD6" s="386"/>
      <c r="AE6" s="388" t="s">
        <v>12</v>
      </c>
      <c r="AF6" s="386"/>
      <c r="AG6" s="388" t="s">
        <v>13</v>
      </c>
      <c r="AH6" s="386"/>
      <c r="AI6" s="388" t="s">
        <v>14</v>
      </c>
      <c r="AJ6" s="386"/>
      <c r="AK6" s="398" t="s">
        <v>15</v>
      </c>
    </row>
    <row r="7" spans="1:37" ht="12.75" customHeight="1">
      <c r="A7" s="351"/>
      <c r="B7" s="389"/>
      <c r="C7" s="367" t="s">
        <v>16</v>
      </c>
      <c r="D7" s="368"/>
      <c r="E7" s="369" t="s">
        <v>17</v>
      </c>
      <c r="F7" s="368"/>
      <c r="G7" s="369" t="s">
        <v>18</v>
      </c>
      <c r="H7" s="370"/>
      <c r="I7" s="249" t="s">
        <v>10</v>
      </c>
      <c r="J7" s="362" t="s">
        <v>19</v>
      </c>
      <c r="K7" s="363"/>
      <c r="L7" s="364" t="s">
        <v>17</v>
      </c>
      <c r="M7" s="363"/>
      <c r="N7" s="364" t="s">
        <v>18</v>
      </c>
      <c r="O7" s="374"/>
      <c r="P7" s="258" t="s">
        <v>10</v>
      </c>
      <c r="Q7" s="367" t="s">
        <v>19</v>
      </c>
      <c r="R7" s="368"/>
      <c r="S7" s="369" t="s">
        <v>17</v>
      </c>
      <c r="T7" s="368"/>
      <c r="U7" s="369" t="s">
        <v>18</v>
      </c>
      <c r="V7" s="370"/>
      <c r="W7" s="362" t="s">
        <v>16</v>
      </c>
      <c r="X7" s="363"/>
      <c r="Y7" s="364" t="s">
        <v>17</v>
      </c>
      <c r="Z7" s="363"/>
      <c r="AA7" s="364" t="s">
        <v>18</v>
      </c>
      <c r="AB7" s="374"/>
      <c r="AC7" s="387"/>
      <c r="AD7" s="381"/>
      <c r="AE7" s="380"/>
      <c r="AF7" s="381"/>
      <c r="AG7" s="380"/>
      <c r="AH7" s="381"/>
      <c r="AI7" s="380"/>
      <c r="AJ7" s="381"/>
      <c r="AK7" s="399"/>
    </row>
    <row r="8" spans="1:37">
      <c r="A8" s="352"/>
      <c r="B8" s="390"/>
      <c r="C8" s="217" t="s">
        <v>20</v>
      </c>
      <c r="D8" s="119" t="s">
        <v>21</v>
      </c>
      <c r="E8" s="119" t="s">
        <v>20</v>
      </c>
      <c r="F8" s="119" t="s">
        <v>21</v>
      </c>
      <c r="G8" s="119" t="s">
        <v>20</v>
      </c>
      <c r="H8" s="218" t="s">
        <v>21</v>
      </c>
      <c r="I8" s="218" t="s">
        <v>21</v>
      </c>
      <c r="J8" s="237" t="s">
        <v>20</v>
      </c>
      <c r="K8" s="204" t="s">
        <v>21</v>
      </c>
      <c r="L8" s="204" t="s">
        <v>20</v>
      </c>
      <c r="M8" s="204" t="s">
        <v>21</v>
      </c>
      <c r="N8" s="204" t="s">
        <v>20</v>
      </c>
      <c r="O8" s="238" t="s">
        <v>21</v>
      </c>
      <c r="P8" s="258" t="s">
        <v>21</v>
      </c>
      <c r="Q8" s="217" t="s">
        <v>20</v>
      </c>
      <c r="R8" s="119" t="s">
        <v>21</v>
      </c>
      <c r="S8" s="119" t="s">
        <v>20</v>
      </c>
      <c r="T8" s="119" t="s">
        <v>21</v>
      </c>
      <c r="U8" s="119" t="s">
        <v>20</v>
      </c>
      <c r="V8" s="218" t="s">
        <v>21</v>
      </c>
      <c r="W8" s="247" t="s">
        <v>20</v>
      </c>
      <c r="X8" s="205" t="s">
        <v>21</v>
      </c>
      <c r="Y8" s="205" t="s">
        <v>20</v>
      </c>
      <c r="Z8" s="205" t="s">
        <v>21</v>
      </c>
      <c r="AA8" s="205" t="s">
        <v>20</v>
      </c>
      <c r="AB8" s="248" t="s">
        <v>21</v>
      </c>
      <c r="AC8" s="217" t="s">
        <v>21</v>
      </c>
      <c r="AD8" s="119" t="s">
        <v>15</v>
      </c>
      <c r="AE8" s="217" t="s">
        <v>21</v>
      </c>
      <c r="AF8" s="119" t="s">
        <v>15</v>
      </c>
      <c r="AG8" s="119" t="s">
        <v>20</v>
      </c>
      <c r="AH8" s="119" t="s">
        <v>21</v>
      </c>
      <c r="AI8" s="119" t="s">
        <v>20</v>
      </c>
      <c r="AJ8" s="119" t="s">
        <v>21</v>
      </c>
      <c r="AK8" s="400"/>
    </row>
    <row r="9" spans="1:37">
      <c r="A9" s="5">
        <v>1</v>
      </c>
      <c r="B9" s="293" t="s">
        <v>65</v>
      </c>
      <c r="C9" s="219">
        <v>1769</v>
      </c>
      <c r="D9" s="219">
        <v>1460</v>
      </c>
      <c r="E9" s="115">
        <v>49</v>
      </c>
      <c r="F9" s="115">
        <v>8</v>
      </c>
      <c r="G9" s="115">
        <v>533</v>
      </c>
      <c r="H9" s="220">
        <v>81</v>
      </c>
      <c r="I9" s="250">
        <f>D9+F9+H9</f>
        <v>1549</v>
      </c>
      <c r="J9" s="219">
        <v>772</v>
      </c>
      <c r="K9" s="115">
        <v>626</v>
      </c>
      <c r="L9" s="115">
        <v>26</v>
      </c>
      <c r="M9" s="115">
        <v>3</v>
      </c>
      <c r="N9" s="115">
        <v>239</v>
      </c>
      <c r="O9" s="220">
        <v>35</v>
      </c>
      <c r="P9" s="250">
        <f>K9+M9+O9</f>
        <v>664</v>
      </c>
      <c r="Q9" s="239">
        <v>610</v>
      </c>
      <c r="R9" s="52">
        <v>857.52</v>
      </c>
      <c r="S9" s="52">
        <v>0</v>
      </c>
      <c r="T9" s="52">
        <v>0</v>
      </c>
      <c r="U9" s="52">
        <v>0</v>
      </c>
      <c r="V9" s="240">
        <v>0</v>
      </c>
      <c r="W9" s="245">
        <v>283</v>
      </c>
      <c r="X9" s="26">
        <v>349</v>
      </c>
      <c r="Y9" s="26">
        <v>0</v>
      </c>
      <c r="Z9" s="26">
        <v>0</v>
      </c>
      <c r="AA9" s="26">
        <v>0</v>
      </c>
      <c r="AB9" s="246">
        <v>0</v>
      </c>
      <c r="AC9" s="233">
        <f>R9+T9+V9</f>
        <v>857.52</v>
      </c>
      <c r="AD9" s="7">
        <f>(R9+T9+V9)/(D9+F9+H9)*100</f>
        <v>55.35958683021304</v>
      </c>
      <c r="AE9" s="7">
        <f>X9+Z9+AB9</f>
        <v>349</v>
      </c>
      <c r="AF9" s="7">
        <f>(X9+Z9+AB9)/(K9+M9+O9)*100</f>
        <v>52.560240963855421</v>
      </c>
      <c r="AG9" s="7">
        <f>C9+E9+G9+J9+L9+N9</f>
        <v>3388</v>
      </c>
      <c r="AH9" s="7">
        <f>D9+F9+H9+K9+M9+O9</f>
        <v>2213</v>
      </c>
      <c r="AI9" s="7">
        <f>Q9+S9+U9+W9+Y9+AA9</f>
        <v>893</v>
      </c>
      <c r="AJ9" s="7">
        <f>R9+T9+V9+X9+Z9+AB9</f>
        <v>1206.52</v>
      </c>
      <c r="AK9" s="234">
        <f>AJ9/AH9*100</f>
        <v>54.519656574785358</v>
      </c>
    </row>
    <row r="10" spans="1:37">
      <c r="A10" s="5">
        <v>2</v>
      </c>
      <c r="B10" s="293" t="s">
        <v>66</v>
      </c>
      <c r="C10" s="219">
        <v>4818</v>
      </c>
      <c r="D10" s="219">
        <v>3966</v>
      </c>
      <c r="E10" s="115">
        <v>140</v>
      </c>
      <c r="F10" s="115">
        <v>21</v>
      </c>
      <c r="G10" s="115">
        <v>1466</v>
      </c>
      <c r="H10" s="220">
        <v>221</v>
      </c>
      <c r="I10" s="250">
        <f t="shared" ref="I10:I57" si="0">D10+F10+H10</f>
        <v>4208</v>
      </c>
      <c r="J10" s="219">
        <v>2085</v>
      </c>
      <c r="K10" s="115">
        <v>1700</v>
      </c>
      <c r="L10" s="115">
        <v>63</v>
      </c>
      <c r="M10" s="115">
        <v>9</v>
      </c>
      <c r="N10" s="115">
        <v>640</v>
      </c>
      <c r="O10" s="220">
        <v>95</v>
      </c>
      <c r="P10" s="250">
        <f t="shared" ref="P10:P57" si="1">K10+M10+O10</f>
        <v>1804</v>
      </c>
      <c r="Q10" s="239">
        <v>2746</v>
      </c>
      <c r="R10" s="52">
        <v>2716.03</v>
      </c>
      <c r="S10" s="52">
        <v>0</v>
      </c>
      <c r="T10" s="52">
        <v>0</v>
      </c>
      <c r="U10" s="52">
        <v>0</v>
      </c>
      <c r="V10" s="240">
        <v>0</v>
      </c>
      <c r="W10" s="245">
        <v>191</v>
      </c>
      <c r="X10" s="26">
        <v>189.29</v>
      </c>
      <c r="Y10" s="26">
        <v>0</v>
      </c>
      <c r="Z10" s="26">
        <v>0</v>
      </c>
      <c r="AA10" s="26">
        <v>0</v>
      </c>
      <c r="AB10" s="246">
        <v>0</v>
      </c>
      <c r="AC10" s="233">
        <f t="shared" ref="AC10:AC57" si="2">R10+T10+V10</f>
        <v>2716.03</v>
      </c>
      <c r="AD10" s="7">
        <f t="shared" ref="AD10:AD61" si="3">(R10+T10+V10)/(D10+F10+H10)*100</f>
        <v>64.544439163498097</v>
      </c>
      <c r="AE10" s="7">
        <f t="shared" ref="AE10:AE59" si="4">X10+Z10+AB10</f>
        <v>189.29</v>
      </c>
      <c r="AF10" s="7">
        <f t="shared" ref="AF10:AF61" si="5">(X10+Z10+AB10)/(K10+M10+O10)*100</f>
        <v>10.492793791574279</v>
      </c>
      <c r="AG10" s="7">
        <f t="shared" ref="AG10:AH61" si="6">C10+E10+G10+J10+L10+N10</f>
        <v>9212</v>
      </c>
      <c r="AH10" s="7">
        <f t="shared" si="6"/>
        <v>6012</v>
      </c>
      <c r="AI10" s="7">
        <f t="shared" ref="AI10:AJ61" si="7">Q10+S10+U10+W10+Y10+AA10</f>
        <v>2937</v>
      </c>
      <c r="AJ10" s="7">
        <f t="shared" si="7"/>
        <v>2905.32</v>
      </c>
      <c r="AK10" s="234">
        <f t="shared" ref="AK10:AK61" si="8">AJ10/AH10*100</f>
        <v>48.32534930139721</v>
      </c>
    </row>
    <row r="11" spans="1:37">
      <c r="A11" s="5">
        <v>3</v>
      </c>
      <c r="B11" s="293" t="s">
        <v>67</v>
      </c>
      <c r="C11" s="219">
        <v>4993</v>
      </c>
      <c r="D11" s="219">
        <v>4102</v>
      </c>
      <c r="E11" s="115">
        <v>142</v>
      </c>
      <c r="F11" s="115">
        <v>22</v>
      </c>
      <c r="G11" s="115">
        <v>1509</v>
      </c>
      <c r="H11" s="220">
        <v>228</v>
      </c>
      <c r="I11" s="250">
        <f t="shared" si="0"/>
        <v>4352</v>
      </c>
      <c r="J11" s="219">
        <v>2158</v>
      </c>
      <c r="K11" s="115">
        <v>1758</v>
      </c>
      <c r="L11" s="115">
        <v>67</v>
      </c>
      <c r="M11" s="115">
        <v>10</v>
      </c>
      <c r="N11" s="115">
        <v>663</v>
      </c>
      <c r="O11" s="220">
        <v>98</v>
      </c>
      <c r="P11" s="250">
        <f t="shared" si="1"/>
        <v>1866</v>
      </c>
      <c r="Q11" s="239">
        <v>3887</v>
      </c>
      <c r="R11" s="52">
        <v>4488.8100000000004</v>
      </c>
      <c r="S11" s="52">
        <v>0</v>
      </c>
      <c r="T11" s="52">
        <v>0</v>
      </c>
      <c r="U11" s="52">
        <v>0</v>
      </c>
      <c r="V11" s="240">
        <v>0</v>
      </c>
      <c r="W11" s="245">
        <v>573</v>
      </c>
      <c r="X11" s="26">
        <v>705.26</v>
      </c>
      <c r="Y11" s="26">
        <v>0</v>
      </c>
      <c r="Z11" s="26">
        <v>0</v>
      </c>
      <c r="AA11" s="26">
        <v>0</v>
      </c>
      <c r="AB11" s="246">
        <v>0</v>
      </c>
      <c r="AC11" s="233">
        <f t="shared" si="2"/>
        <v>4488.8100000000004</v>
      </c>
      <c r="AD11" s="7">
        <f t="shared" si="3"/>
        <v>103.14361213235294</v>
      </c>
      <c r="AE11" s="7">
        <f t="shared" si="4"/>
        <v>705.26</v>
      </c>
      <c r="AF11" s="7">
        <f t="shared" si="5"/>
        <v>37.79528403001072</v>
      </c>
      <c r="AG11" s="7">
        <f t="shared" si="6"/>
        <v>9532</v>
      </c>
      <c r="AH11" s="7">
        <f t="shared" si="6"/>
        <v>6218</v>
      </c>
      <c r="AI11" s="7">
        <f t="shared" si="7"/>
        <v>4460</v>
      </c>
      <c r="AJ11" s="7">
        <f t="shared" si="7"/>
        <v>5194.0700000000006</v>
      </c>
      <c r="AK11" s="234">
        <f t="shared" si="8"/>
        <v>83.53280797684144</v>
      </c>
    </row>
    <row r="12" spans="1:37">
      <c r="A12" s="5">
        <v>4</v>
      </c>
      <c r="B12" s="293" t="s">
        <v>68</v>
      </c>
      <c r="C12" s="219">
        <v>1766</v>
      </c>
      <c r="D12" s="219">
        <v>1455</v>
      </c>
      <c r="E12" s="115">
        <v>48</v>
      </c>
      <c r="F12" s="115">
        <v>8</v>
      </c>
      <c r="G12" s="115">
        <v>537</v>
      </c>
      <c r="H12" s="220">
        <v>81</v>
      </c>
      <c r="I12" s="250">
        <f t="shared" si="0"/>
        <v>1544</v>
      </c>
      <c r="J12" s="219">
        <v>774</v>
      </c>
      <c r="K12" s="115">
        <v>624</v>
      </c>
      <c r="L12" s="115">
        <v>25</v>
      </c>
      <c r="M12" s="115">
        <v>3</v>
      </c>
      <c r="N12" s="115">
        <v>239</v>
      </c>
      <c r="O12" s="220">
        <v>35</v>
      </c>
      <c r="P12" s="250">
        <f t="shared" si="1"/>
        <v>662</v>
      </c>
      <c r="Q12" s="239">
        <v>459</v>
      </c>
      <c r="R12" s="52">
        <v>468.29</v>
      </c>
      <c r="S12" s="52">
        <v>0</v>
      </c>
      <c r="T12" s="52">
        <v>0</v>
      </c>
      <c r="U12" s="52">
        <v>4</v>
      </c>
      <c r="V12" s="240">
        <v>1.62</v>
      </c>
      <c r="W12" s="245">
        <v>180</v>
      </c>
      <c r="X12" s="26">
        <v>197.82</v>
      </c>
      <c r="Y12" s="26">
        <v>0</v>
      </c>
      <c r="Z12" s="26">
        <v>0</v>
      </c>
      <c r="AA12" s="26">
        <v>2</v>
      </c>
      <c r="AB12" s="246">
        <v>0.01</v>
      </c>
      <c r="AC12" s="233">
        <f t="shared" si="2"/>
        <v>469.91</v>
      </c>
      <c r="AD12" s="7">
        <f t="shared" si="3"/>
        <v>30.434585492227985</v>
      </c>
      <c r="AE12" s="7">
        <f t="shared" si="4"/>
        <v>197.82999999999998</v>
      </c>
      <c r="AF12" s="7">
        <f t="shared" si="5"/>
        <v>29.883685800604226</v>
      </c>
      <c r="AG12" s="7">
        <f t="shared" si="6"/>
        <v>3389</v>
      </c>
      <c r="AH12" s="7">
        <f t="shared" si="6"/>
        <v>2206</v>
      </c>
      <c r="AI12" s="7">
        <f t="shared" si="7"/>
        <v>645</v>
      </c>
      <c r="AJ12" s="7">
        <f t="shared" si="7"/>
        <v>667.74</v>
      </c>
      <c r="AK12" s="234">
        <f t="shared" si="8"/>
        <v>30.269265639165909</v>
      </c>
    </row>
    <row r="13" spans="1:37">
      <c r="A13" s="5">
        <v>5</v>
      </c>
      <c r="B13" s="293" t="s">
        <v>69</v>
      </c>
      <c r="C13" s="219">
        <v>964</v>
      </c>
      <c r="D13" s="219">
        <v>794</v>
      </c>
      <c r="E13" s="115">
        <v>28</v>
      </c>
      <c r="F13" s="115">
        <v>4</v>
      </c>
      <c r="G13" s="115">
        <v>293</v>
      </c>
      <c r="H13" s="220">
        <v>44</v>
      </c>
      <c r="I13" s="250">
        <f t="shared" si="0"/>
        <v>842</v>
      </c>
      <c r="J13" s="219">
        <v>417</v>
      </c>
      <c r="K13" s="115">
        <v>340</v>
      </c>
      <c r="L13" s="115">
        <v>13</v>
      </c>
      <c r="M13" s="115">
        <v>2</v>
      </c>
      <c r="N13" s="115">
        <v>128</v>
      </c>
      <c r="O13" s="220">
        <v>19</v>
      </c>
      <c r="P13" s="250">
        <f t="shared" si="1"/>
        <v>361</v>
      </c>
      <c r="Q13" s="239">
        <v>742</v>
      </c>
      <c r="R13" s="52">
        <v>634.9</v>
      </c>
      <c r="S13" s="52">
        <v>0</v>
      </c>
      <c r="T13" s="52">
        <v>0</v>
      </c>
      <c r="U13" s="52">
        <v>0</v>
      </c>
      <c r="V13" s="240">
        <v>0</v>
      </c>
      <c r="W13" s="243">
        <v>484</v>
      </c>
      <c r="X13" s="55">
        <v>371.47</v>
      </c>
      <c r="Y13" s="55">
        <v>0</v>
      </c>
      <c r="Z13" s="55">
        <v>0</v>
      </c>
      <c r="AA13" s="55">
        <v>0</v>
      </c>
      <c r="AB13" s="244">
        <v>0</v>
      </c>
      <c r="AC13" s="233">
        <f t="shared" si="2"/>
        <v>634.9</v>
      </c>
      <c r="AD13" s="7">
        <f t="shared" si="3"/>
        <v>75.403800475059384</v>
      </c>
      <c r="AE13" s="7">
        <f t="shared" si="4"/>
        <v>371.47</v>
      </c>
      <c r="AF13" s="7">
        <f t="shared" si="5"/>
        <v>102.90027700831025</v>
      </c>
      <c r="AG13" s="7">
        <f t="shared" si="6"/>
        <v>1843</v>
      </c>
      <c r="AH13" s="7">
        <f t="shared" si="6"/>
        <v>1203</v>
      </c>
      <c r="AI13" s="7">
        <f t="shared" si="7"/>
        <v>1226</v>
      </c>
      <c r="AJ13" s="7">
        <f t="shared" si="7"/>
        <v>1006.37</v>
      </c>
      <c r="AK13" s="234">
        <f t="shared" si="8"/>
        <v>83.65502909393183</v>
      </c>
    </row>
    <row r="14" spans="1:37">
      <c r="A14" s="5">
        <v>6</v>
      </c>
      <c r="B14" s="293" t="s">
        <v>70</v>
      </c>
      <c r="C14" s="219">
        <v>483</v>
      </c>
      <c r="D14" s="219">
        <v>398</v>
      </c>
      <c r="E14" s="115">
        <v>14</v>
      </c>
      <c r="F14" s="115">
        <v>2</v>
      </c>
      <c r="G14" s="115">
        <v>145</v>
      </c>
      <c r="H14" s="220">
        <v>22</v>
      </c>
      <c r="I14" s="250">
        <f t="shared" si="0"/>
        <v>422</v>
      </c>
      <c r="J14" s="219">
        <v>211</v>
      </c>
      <c r="K14" s="115">
        <v>170</v>
      </c>
      <c r="L14" s="115">
        <v>6</v>
      </c>
      <c r="M14" s="115">
        <v>1</v>
      </c>
      <c r="N14" s="115">
        <v>66</v>
      </c>
      <c r="O14" s="220">
        <v>10</v>
      </c>
      <c r="P14" s="250">
        <f t="shared" si="1"/>
        <v>181</v>
      </c>
      <c r="Q14" s="239">
        <v>69</v>
      </c>
      <c r="R14" s="52">
        <v>64.3</v>
      </c>
      <c r="S14" s="52">
        <v>0</v>
      </c>
      <c r="T14" s="52">
        <v>0</v>
      </c>
      <c r="U14" s="52">
        <v>0</v>
      </c>
      <c r="V14" s="240">
        <v>0</v>
      </c>
      <c r="W14" s="245">
        <v>195</v>
      </c>
      <c r="X14" s="26">
        <v>214.2</v>
      </c>
      <c r="Y14" s="26">
        <v>0</v>
      </c>
      <c r="Z14" s="26">
        <v>0</v>
      </c>
      <c r="AA14" s="26">
        <v>0</v>
      </c>
      <c r="AB14" s="246">
        <v>0</v>
      </c>
      <c r="AC14" s="233">
        <f t="shared" si="2"/>
        <v>64.3</v>
      </c>
      <c r="AD14" s="7">
        <f t="shared" si="3"/>
        <v>15.236966824644549</v>
      </c>
      <c r="AE14" s="7">
        <f t="shared" si="4"/>
        <v>214.2</v>
      </c>
      <c r="AF14" s="7">
        <f t="shared" si="5"/>
        <v>118.34254143646407</v>
      </c>
      <c r="AG14" s="7">
        <f t="shared" si="6"/>
        <v>925</v>
      </c>
      <c r="AH14" s="7">
        <f t="shared" si="6"/>
        <v>603</v>
      </c>
      <c r="AI14" s="7">
        <f t="shared" si="7"/>
        <v>264</v>
      </c>
      <c r="AJ14" s="7">
        <f t="shared" si="7"/>
        <v>278.5</v>
      </c>
      <c r="AK14" s="234">
        <f t="shared" si="8"/>
        <v>46.185737976782754</v>
      </c>
    </row>
    <row r="15" spans="1:37">
      <c r="A15" s="5">
        <v>7</v>
      </c>
      <c r="B15" s="293" t="s">
        <v>71</v>
      </c>
      <c r="C15" s="219">
        <v>0</v>
      </c>
      <c r="D15" s="219">
        <v>0</v>
      </c>
      <c r="E15" s="115">
        <v>0</v>
      </c>
      <c r="F15" s="115">
        <v>0</v>
      </c>
      <c r="G15" s="115">
        <v>0</v>
      </c>
      <c r="H15" s="220">
        <v>0</v>
      </c>
      <c r="I15" s="250">
        <f t="shared" si="0"/>
        <v>0</v>
      </c>
      <c r="J15" s="219">
        <v>0</v>
      </c>
      <c r="K15" s="115">
        <v>0</v>
      </c>
      <c r="L15" s="115">
        <v>0</v>
      </c>
      <c r="M15" s="115">
        <v>0</v>
      </c>
      <c r="N15" s="115">
        <v>0</v>
      </c>
      <c r="O15" s="220">
        <v>0</v>
      </c>
      <c r="P15" s="250">
        <f t="shared" si="1"/>
        <v>0</v>
      </c>
      <c r="Q15" s="239">
        <v>0</v>
      </c>
      <c r="R15" s="52">
        <v>0</v>
      </c>
      <c r="S15" s="52">
        <v>0</v>
      </c>
      <c r="T15" s="52">
        <v>0</v>
      </c>
      <c r="U15" s="52">
        <v>0</v>
      </c>
      <c r="V15" s="240">
        <v>0</v>
      </c>
      <c r="W15" s="245">
        <v>0</v>
      </c>
      <c r="X15" s="26">
        <v>0</v>
      </c>
      <c r="Y15" s="26">
        <v>0</v>
      </c>
      <c r="Z15" s="26">
        <v>0</v>
      </c>
      <c r="AA15" s="26">
        <v>0</v>
      </c>
      <c r="AB15" s="246">
        <v>0</v>
      </c>
      <c r="AC15" s="233">
        <f t="shared" si="2"/>
        <v>0</v>
      </c>
      <c r="AD15" s="7" t="e">
        <f t="shared" si="3"/>
        <v>#DIV/0!</v>
      </c>
      <c r="AE15" s="7">
        <f t="shared" si="4"/>
        <v>0</v>
      </c>
      <c r="AF15" s="7" t="e">
        <f t="shared" si="5"/>
        <v>#DIV/0!</v>
      </c>
      <c r="AG15" s="7">
        <f t="shared" si="6"/>
        <v>0</v>
      </c>
      <c r="AH15" s="7">
        <f t="shared" si="6"/>
        <v>0</v>
      </c>
      <c r="AI15" s="7">
        <f t="shared" si="7"/>
        <v>0</v>
      </c>
      <c r="AJ15" s="7">
        <f t="shared" si="7"/>
        <v>0</v>
      </c>
      <c r="AK15" s="234" t="e">
        <f t="shared" si="8"/>
        <v>#DIV/0!</v>
      </c>
    </row>
    <row r="16" spans="1:37">
      <c r="A16" s="5">
        <v>8</v>
      </c>
      <c r="B16" s="293" t="s">
        <v>72</v>
      </c>
      <c r="C16" s="219">
        <v>0</v>
      </c>
      <c r="D16" s="219">
        <v>0</v>
      </c>
      <c r="E16" s="115">
        <v>0</v>
      </c>
      <c r="F16" s="115">
        <v>0</v>
      </c>
      <c r="G16" s="115">
        <v>0</v>
      </c>
      <c r="H16" s="220">
        <v>0</v>
      </c>
      <c r="I16" s="250">
        <f t="shared" si="0"/>
        <v>0</v>
      </c>
      <c r="J16" s="219">
        <v>0</v>
      </c>
      <c r="K16" s="115">
        <v>0</v>
      </c>
      <c r="L16" s="115">
        <v>0</v>
      </c>
      <c r="M16" s="115">
        <v>0</v>
      </c>
      <c r="N16" s="115">
        <v>0</v>
      </c>
      <c r="O16" s="220">
        <v>0</v>
      </c>
      <c r="P16" s="250">
        <f t="shared" si="1"/>
        <v>0</v>
      </c>
      <c r="Q16" s="239">
        <v>0</v>
      </c>
      <c r="R16" s="52">
        <v>0</v>
      </c>
      <c r="S16" s="52">
        <v>0</v>
      </c>
      <c r="T16" s="52">
        <v>0</v>
      </c>
      <c r="U16" s="52">
        <v>0</v>
      </c>
      <c r="V16" s="240">
        <v>0</v>
      </c>
      <c r="W16" s="245">
        <v>0</v>
      </c>
      <c r="X16" s="26">
        <v>0</v>
      </c>
      <c r="Y16" s="26">
        <v>0</v>
      </c>
      <c r="Z16" s="26">
        <v>0</v>
      </c>
      <c r="AA16" s="26">
        <v>0</v>
      </c>
      <c r="AB16" s="246">
        <v>0</v>
      </c>
      <c r="AC16" s="233">
        <f t="shared" si="2"/>
        <v>0</v>
      </c>
      <c r="AD16" s="7" t="e">
        <f t="shared" si="3"/>
        <v>#DIV/0!</v>
      </c>
      <c r="AE16" s="7">
        <f t="shared" si="4"/>
        <v>0</v>
      </c>
      <c r="AF16" s="7" t="e">
        <f t="shared" si="5"/>
        <v>#DIV/0!</v>
      </c>
      <c r="AG16" s="7">
        <f t="shared" si="6"/>
        <v>0</v>
      </c>
      <c r="AH16" s="7">
        <f t="shared" si="6"/>
        <v>0</v>
      </c>
      <c r="AI16" s="7">
        <f t="shared" si="7"/>
        <v>0</v>
      </c>
      <c r="AJ16" s="7">
        <f t="shared" si="7"/>
        <v>0</v>
      </c>
      <c r="AK16" s="234" t="e">
        <f t="shared" si="8"/>
        <v>#DIV/0!</v>
      </c>
    </row>
    <row r="17" spans="1:37">
      <c r="A17" s="5">
        <v>9</v>
      </c>
      <c r="B17" s="293" t="s">
        <v>73</v>
      </c>
      <c r="C17" s="219">
        <v>1125</v>
      </c>
      <c r="D17" s="219">
        <v>929</v>
      </c>
      <c r="E17" s="115">
        <v>32</v>
      </c>
      <c r="F17" s="115">
        <v>5</v>
      </c>
      <c r="G17" s="115">
        <v>338</v>
      </c>
      <c r="H17" s="220">
        <v>51</v>
      </c>
      <c r="I17" s="250">
        <f t="shared" si="0"/>
        <v>985</v>
      </c>
      <c r="J17" s="219">
        <v>491</v>
      </c>
      <c r="K17" s="115">
        <v>398</v>
      </c>
      <c r="L17" s="115">
        <v>16</v>
      </c>
      <c r="M17" s="115">
        <v>2</v>
      </c>
      <c r="N17" s="115">
        <v>152</v>
      </c>
      <c r="O17" s="220">
        <v>22</v>
      </c>
      <c r="P17" s="250">
        <f t="shared" si="1"/>
        <v>422</v>
      </c>
      <c r="Q17" s="239">
        <v>881</v>
      </c>
      <c r="R17" s="52">
        <v>783.34</v>
      </c>
      <c r="S17" s="52">
        <v>0</v>
      </c>
      <c r="T17" s="52">
        <v>0</v>
      </c>
      <c r="U17" s="52">
        <v>6</v>
      </c>
      <c r="V17" s="240">
        <v>11.9</v>
      </c>
      <c r="W17" s="245">
        <v>270</v>
      </c>
      <c r="X17" s="26">
        <v>336.99</v>
      </c>
      <c r="Y17" s="26">
        <v>0</v>
      </c>
      <c r="Z17" s="26">
        <v>0</v>
      </c>
      <c r="AA17" s="26">
        <v>5</v>
      </c>
      <c r="AB17" s="246">
        <v>1.8</v>
      </c>
      <c r="AC17" s="233">
        <f t="shared" si="2"/>
        <v>795.24</v>
      </c>
      <c r="AD17" s="7">
        <f t="shared" si="3"/>
        <v>80.735025380710653</v>
      </c>
      <c r="AE17" s="7">
        <f t="shared" si="4"/>
        <v>338.79</v>
      </c>
      <c r="AF17" s="7">
        <f t="shared" si="5"/>
        <v>80.281990521327018</v>
      </c>
      <c r="AG17" s="7">
        <f t="shared" si="6"/>
        <v>2154</v>
      </c>
      <c r="AH17" s="7">
        <f t="shared" si="6"/>
        <v>1407</v>
      </c>
      <c r="AI17" s="7">
        <f t="shared" si="7"/>
        <v>1162</v>
      </c>
      <c r="AJ17" s="7">
        <f t="shared" si="7"/>
        <v>1134.03</v>
      </c>
      <c r="AK17" s="234">
        <f t="shared" si="8"/>
        <v>80.599147121535168</v>
      </c>
    </row>
    <row r="18" spans="1:37">
      <c r="A18" s="5">
        <v>10</v>
      </c>
      <c r="B18" s="293" t="s">
        <v>74</v>
      </c>
      <c r="C18" s="219">
        <v>36950</v>
      </c>
      <c r="D18" s="219">
        <v>29953</v>
      </c>
      <c r="E18" s="115">
        <v>1011</v>
      </c>
      <c r="F18" s="115">
        <v>160</v>
      </c>
      <c r="G18" s="115">
        <v>8641</v>
      </c>
      <c r="H18" s="220">
        <v>1342</v>
      </c>
      <c r="I18" s="250">
        <f t="shared" si="0"/>
        <v>31455</v>
      </c>
      <c r="J18" s="219">
        <v>15893</v>
      </c>
      <c r="K18" s="115">
        <v>17667</v>
      </c>
      <c r="L18" s="115">
        <v>454</v>
      </c>
      <c r="M18" s="115">
        <v>95</v>
      </c>
      <c r="N18" s="115">
        <v>3741</v>
      </c>
      <c r="O18" s="220">
        <v>793</v>
      </c>
      <c r="P18" s="250">
        <f t="shared" si="1"/>
        <v>18555</v>
      </c>
      <c r="Q18" s="239">
        <v>12578</v>
      </c>
      <c r="R18" s="52">
        <v>13312.51</v>
      </c>
      <c r="S18" s="52">
        <v>0</v>
      </c>
      <c r="T18" s="52">
        <v>0</v>
      </c>
      <c r="U18" s="52">
        <v>0</v>
      </c>
      <c r="V18" s="240">
        <v>0</v>
      </c>
      <c r="W18" s="245">
        <v>15847</v>
      </c>
      <c r="X18" s="26">
        <v>17659.48</v>
      </c>
      <c r="Y18" s="26">
        <v>0</v>
      </c>
      <c r="Z18" s="26">
        <v>0</v>
      </c>
      <c r="AA18" s="26">
        <v>0</v>
      </c>
      <c r="AB18" s="246">
        <v>0</v>
      </c>
      <c r="AC18" s="233">
        <f t="shared" si="2"/>
        <v>13312.51</v>
      </c>
      <c r="AD18" s="7">
        <f t="shared" si="3"/>
        <v>42.322397075186771</v>
      </c>
      <c r="AE18" s="7">
        <f t="shared" si="4"/>
        <v>17659.48</v>
      </c>
      <c r="AF18" s="7">
        <f t="shared" si="5"/>
        <v>95.173699811371591</v>
      </c>
      <c r="AG18" s="7">
        <f t="shared" si="6"/>
        <v>66690</v>
      </c>
      <c r="AH18" s="7">
        <f t="shared" si="6"/>
        <v>50010</v>
      </c>
      <c r="AI18" s="7">
        <f t="shared" si="7"/>
        <v>28425</v>
      </c>
      <c r="AJ18" s="7">
        <f t="shared" si="7"/>
        <v>30971.989999999998</v>
      </c>
      <c r="AK18" s="234">
        <f t="shared" si="8"/>
        <v>61.931593681263742</v>
      </c>
    </row>
    <row r="19" spans="1:37">
      <c r="A19" s="5">
        <v>11</v>
      </c>
      <c r="B19" s="293" t="s">
        <v>75</v>
      </c>
      <c r="C19" s="219">
        <v>490</v>
      </c>
      <c r="D19" s="219">
        <v>404</v>
      </c>
      <c r="E19" s="115">
        <v>14</v>
      </c>
      <c r="F19" s="115">
        <v>2</v>
      </c>
      <c r="G19" s="115">
        <v>147</v>
      </c>
      <c r="H19" s="220">
        <v>22</v>
      </c>
      <c r="I19" s="250">
        <f t="shared" si="0"/>
        <v>428</v>
      </c>
      <c r="J19" s="219">
        <v>216</v>
      </c>
      <c r="K19" s="115">
        <v>173</v>
      </c>
      <c r="L19" s="115">
        <v>7</v>
      </c>
      <c r="M19" s="115">
        <v>1</v>
      </c>
      <c r="N19" s="115">
        <v>67</v>
      </c>
      <c r="O19" s="220">
        <v>10</v>
      </c>
      <c r="P19" s="250">
        <f t="shared" si="1"/>
        <v>184</v>
      </c>
      <c r="Q19" s="239">
        <v>210</v>
      </c>
      <c r="R19" s="52">
        <v>233</v>
      </c>
      <c r="S19" s="52">
        <v>0</v>
      </c>
      <c r="T19" s="52">
        <v>0</v>
      </c>
      <c r="U19" s="52">
        <v>4</v>
      </c>
      <c r="V19" s="240">
        <v>19</v>
      </c>
      <c r="W19" s="245">
        <v>147</v>
      </c>
      <c r="X19" s="26">
        <v>251.12</v>
      </c>
      <c r="Y19" s="26">
        <v>0</v>
      </c>
      <c r="Z19" s="26">
        <v>0</v>
      </c>
      <c r="AA19" s="26">
        <v>11</v>
      </c>
      <c r="AB19" s="246">
        <v>28</v>
      </c>
      <c r="AC19" s="233">
        <f t="shared" si="2"/>
        <v>252</v>
      </c>
      <c r="AD19" s="7">
        <f t="shared" si="3"/>
        <v>58.878504672897193</v>
      </c>
      <c r="AE19" s="7">
        <f t="shared" si="4"/>
        <v>279.12</v>
      </c>
      <c r="AF19" s="7">
        <f t="shared" si="5"/>
        <v>151.69565217391306</v>
      </c>
      <c r="AG19" s="7">
        <f t="shared" si="6"/>
        <v>941</v>
      </c>
      <c r="AH19" s="7">
        <f t="shared" si="6"/>
        <v>612</v>
      </c>
      <c r="AI19" s="7">
        <f t="shared" si="7"/>
        <v>372</v>
      </c>
      <c r="AJ19" s="7">
        <f t="shared" si="7"/>
        <v>531.12</v>
      </c>
      <c r="AK19" s="234">
        <f t="shared" si="8"/>
        <v>86.784313725490193</v>
      </c>
    </row>
    <row r="20" spans="1:37">
      <c r="A20" s="5">
        <v>12</v>
      </c>
      <c r="B20" s="293" t="s">
        <v>76</v>
      </c>
      <c r="C20" s="219">
        <v>3225</v>
      </c>
      <c r="D20" s="219">
        <v>2649</v>
      </c>
      <c r="E20" s="115">
        <v>94</v>
      </c>
      <c r="F20" s="115">
        <v>14</v>
      </c>
      <c r="G20" s="115">
        <v>978</v>
      </c>
      <c r="H20" s="220">
        <v>147</v>
      </c>
      <c r="I20" s="250">
        <f t="shared" si="0"/>
        <v>2810</v>
      </c>
      <c r="J20" s="219">
        <v>1390</v>
      </c>
      <c r="K20" s="115">
        <v>1135</v>
      </c>
      <c r="L20" s="115">
        <v>42</v>
      </c>
      <c r="M20" s="115">
        <v>6</v>
      </c>
      <c r="N20" s="115">
        <v>427</v>
      </c>
      <c r="O20" s="220">
        <v>63</v>
      </c>
      <c r="P20" s="250">
        <f t="shared" si="1"/>
        <v>1204</v>
      </c>
      <c r="Q20" s="239">
        <v>1180</v>
      </c>
      <c r="R20" s="52">
        <v>1293.07</v>
      </c>
      <c r="S20" s="52">
        <v>0</v>
      </c>
      <c r="T20" s="52">
        <v>0</v>
      </c>
      <c r="U20" s="52">
        <v>0</v>
      </c>
      <c r="V20" s="240">
        <v>0</v>
      </c>
      <c r="W20" s="245">
        <v>559</v>
      </c>
      <c r="X20" s="26">
        <v>692.93</v>
      </c>
      <c r="Y20" s="26">
        <v>0</v>
      </c>
      <c r="Z20" s="26">
        <v>0</v>
      </c>
      <c r="AA20" s="26">
        <v>96</v>
      </c>
      <c r="AB20" s="246">
        <v>109.51</v>
      </c>
      <c r="AC20" s="233">
        <f t="shared" si="2"/>
        <v>1293.07</v>
      </c>
      <c r="AD20" s="7">
        <f t="shared" si="3"/>
        <v>46.016725978647685</v>
      </c>
      <c r="AE20" s="7">
        <f t="shared" si="4"/>
        <v>802.43999999999994</v>
      </c>
      <c r="AF20" s="7">
        <f t="shared" si="5"/>
        <v>66.647840531561457</v>
      </c>
      <c r="AG20" s="7">
        <f t="shared" si="6"/>
        <v>6156</v>
      </c>
      <c r="AH20" s="7">
        <f t="shared" si="6"/>
        <v>4014</v>
      </c>
      <c r="AI20" s="7">
        <f t="shared" si="7"/>
        <v>1835</v>
      </c>
      <c r="AJ20" s="7">
        <f t="shared" si="7"/>
        <v>2095.5100000000002</v>
      </c>
      <c r="AK20" s="234">
        <f t="shared" si="8"/>
        <v>52.205032386646742</v>
      </c>
    </row>
    <row r="21" spans="1:37">
      <c r="A21" s="21"/>
      <c r="B21" s="211" t="s">
        <v>77</v>
      </c>
      <c r="C21" s="221">
        <f t="shared" ref="C21:AC21" si="9">SUM(C9:C20)</f>
        <v>56583</v>
      </c>
      <c r="D21" s="50">
        <f t="shared" si="9"/>
        <v>46110</v>
      </c>
      <c r="E21" s="50">
        <f t="shared" si="9"/>
        <v>1572</v>
      </c>
      <c r="F21" s="50">
        <f t="shared" si="9"/>
        <v>246</v>
      </c>
      <c r="G21" s="50">
        <f t="shared" si="9"/>
        <v>14587</v>
      </c>
      <c r="H21" s="222">
        <f t="shared" si="9"/>
        <v>2239</v>
      </c>
      <c r="I21" s="222">
        <f t="shared" si="9"/>
        <v>48595</v>
      </c>
      <c r="J21" s="221">
        <f t="shared" si="9"/>
        <v>24407</v>
      </c>
      <c r="K21" s="50">
        <f t="shared" si="9"/>
        <v>24591</v>
      </c>
      <c r="L21" s="50">
        <f t="shared" si="9"/>
        <v>719</v>
      </c>
      <c r="M21" s="50">
        <f t="shared" si="9"/>
        <v>132</v>
      </c>
      <c r="N21" s="50">
        <f t="shared" si="9"/>
        <v>6362</v>
      </c>
      <c r="O21" s="222">
        <f t="shared" si="9"/>
        <v>1180</v>
      </c>
      <c r="P21" s="222">
        <f t="shared" si="9"/>
        <v>25903</v>
      </c>
      <c r="Q21" s="221">
        <f t="shared" si="9"/>
        <v>23362</v>
      </c>
      <c r="R21" s="50">
        <f t="shared" si="9"/>
        <v>24851.77</v>
      </c>
      <c r="S21" s="50">
        <f t="shared" si="9"/>
        <v>0</v>
      </c>
      <c r="T21" s="50">
        <f t="shared" si="9"/>
        <v>0</v>
      </c>
      <c r="U21" s="50">
        <f t="shared" si="9"/>
        <v>14</v>
      </c>
      <c r="V21" s="222">
        <f t="shared" si="9"/>
        <v>32.519999999999996</v>
      </c>
      <c r="W21" s="221">
        <f t="shared" si="9"/>
        <v>18729</v>
      </c>
      <c r="X21" s="50">
        <f t="shared" si="9"/>
        <v>20967.559999999998</v>
      </c>
      <c r="Y21" s="50">
        <f t="shared" si="9"/>
        <v>0</v>
      </c>
      <c r="Z21" s="50">
        <f t="shared" si="9"/>
        <v>0</v>
      </c>
      <c r="AA21" s="50">
        <f t="shared" si="9"/>
        <v>114</v>
      </c>
      <c r="AB21" s="222">
        <f t="shared" si="9"/>
        <v>139.32</v>
      </c>
      <c r="AC21" s="222">
        <f t="shared" si="9"/>
        <v>24884.29</v>
      </c>
      <c r="AD21" s="50">
        <f t="shared" si="3"/>
        <v>51.207511060808727</v>
      </c>
      <c r="AE21" s="50">
        <f>SUM(AE9:AE20)</f>
        <v>21106.879999999997</v>
      </c>
      <c r="AF21" s="50">
        <f t="shared" si="5"/>
        <v>81.484306837045892</v>
      </c>
      <c r="AG21" s="50">
        <f t="shared" si="6"/>
        <v>104230</v>
      </c>
      <c r="AH21" s="50">
        <f t="shared" si="6"/>
        <v>74498</v>
      </c>
      <c r="AI21" s="50">
        <f t="shared" si="7"/>
        <v>42219</v>
      </c>
      <c r="AJ21" s="50">
        <f t="shared" si="7"/>
        <v>45991.17</v>
      </c>
      <c r="AK21" s="222">
        <f t="shared" si="8"/>
        <v>61.734771403259145</v>
      </c>
    </row>
    <row r="22" spans="1:37">
      <c r="A22" s="44">
        <v>13</v>
      </c>
      <c r="B22" s="266" t="s">
        <v>78</v>
      </c>
      <c r="C22" s="223">
        <v>884</v>
      </c>
      <c r="D22" s="121">
        <v>729</v>
      </c>
      <c r="E22" s="121">
        <v>24</v>
      </c>
      <c r="F22" s="121">
        <v>4</v>
      </c>
      <c r="G22" s="121">
        <v>267</v>
      </c>
      <c r="H22" s="224">
        <v>41</v>
      </c>
      <c r="I22" s="250">
        <f t="shared" si="0"/>
        <v>774</v>
      </c>
      <c r="J22" s="223">
        <v>386</v>
      </c>
      <c r="K22" s="121">
        <v>312</v>
      </c>
      <c r="L22" s="121">
        <v>13</v>
      </c>
      <c r="M22" s="121">
        <v>2</v>
      </c>
      <c r="N22" s="121">
        <v>122</v>
      </c>
      <c r="O22" s="224">
        <v>17</v>
      </c>
      <c r="P22" s="250">
        <f t="shared" si="1"/>
        <v>331</v>
      </c>
      <c r="Q22" s="239">
        <v>152</v>
      </c>
      <c r="R22" s="52">
        <v>626.15</v>
      </c>
      <c r="S22" s="52">
        <v>0</v>
      </c>
      <c r="T22" s="52">
        <v>0</v>
      </c>
      <c r="U22" s="52">
        <v>0</v>
      </c>
      <c r="V22" s="240">
        <v>0</v>
      </c>
      <c r="W22" s="243">
        <v>120</v>
      </c>
      <c r="X22" s="55">
        <v>360.71</v>
      </c>
      <c r="Y22" s="55">
        <v>0</v>
      </c>
      <c r="Z22" s="55">
        <v>0</v>
      </c>
      <c r="AA22" s="55">
        <v>0</v>
      </c>
      <c r="AB22" s="244">
        <v>0</v>
      </c>
      <c r="AC22" s="233">
        <f t="shared" si="2"/>
        <v>626.15</v>
      </c>
      <c r="AD22" s="7">
        <f t="shared" si="3"/>
        <v>80.897932816537462</v>
      </c>
      <c r="AE22" s="7">
        <f t="shared" si="4"/>
        <v>360.71</v>
      </c>
      <c r="AF22" s="7">
        <f t="shared" si="5"/>
        <v>108.97583081570997</v>
      </c>
      <c r="AG22" s="7">
        <f t="shared" si="6"/>
        <v>1696</v>
      </c>
      <c r="AH22" s="7">
        <f t="shared" si="6"/>
        <v>1105</v>
      </c>
      <c r="AI22" s="7">
        <f t="shared" si="7"/>
        <v>272</v>
      </c>
      <c r="AJ22" s="7">
        <f t="shared" si="7"/>
        <v>986.8599999999999</v>
      </c>
      <c r="AK22" s="234">
        <f t="shared" si="8"/>
        <v>89.308597285067862</v>
      </c>
    </row>
    <row r="23" spans="1:37">
      <c r="A23" s="44">
        <v>14</v>
      </c>
      <c r="B23" s="266" t="s">
        <v>79</v>
      </c>
      <c r="C23" s="219">
        <v>0</v>
      </c>
      <c r="D23" s="115">
        <v>0</v>
      </c>
      <c r="E23" s="115">
        <v>0</v>
      </c>
      <c r="F23" s="115">
        <v>0</v>
      </c>
      <c r="G23" s="115">
        <v>0</v>
      </c>
      <c r="H23" s="220">
        <v>0</v>
      </c>
      <c r="I23" s="250">
        <f t="shared" si="0"/>
        <v>0</v>
      </c>
      <c r="J23" s="219">
        <v>0</v>
      </c>
      <c r="K23" s="115">
        <v>0</v>
      </c>
      <c r="L23" s="115">
        <v>0</v>
      </c>
      <c r="M23" s="115">
        <v>0</v>
      </c>
      <c r="N23" s="115">
        <v>0</v>
      </c>
      <c r="O23" s="220">
        <v>0</v>
      </c>
      <c r="P23" s="250">
        <f t="shared" si="1"/>
        <v>0</v>
      </c>
      <c r="Q23" s="239">
        <v>0</v>
      </c>
      <c r="R23" s="52">
        <v>0</v>
      </c>
      <c r="S23" s="52">
        <v>0</v>
      </c>
      <c r="T23" s="52">
        <v>0</v>
      </c>
      <c r="U23" s="52">
        <v>0</v>
      </c>
      <c r="V23" s="240">
        <v>0</v>
      </c>
      <c r="W23" s="243">
        <v>0</v>
      </c>
      <c r="X23" s="55">
        <v>0</v>
      </c>
      <c r="Y23" s="55">
        <v>0</v>
      </c>
      <c r="Z23" s="55">
        <v>0</v>
      </c>
      <c r="AA23" s="55">
        <v>0</v>
      </c>
      <c r="AB23" s="244">
        <v>0</v>
      </c>
      <c r="AC23" s="233">
        <f t="shared" si="2"/>
        <v>0</v>
      </c>
      <c r="AD23" s="7" t="e">
        <f t="shared" si="3"/>
        <v>#DIV/0!</v>
      </c>
      <c r="AE23" s="7">
        <f t="shared" si="4"/>
        <v>0</v>
      </c>
      <c r="AF23" s="7" t="e">
        <f t="shared" si="5"/>
        <v>#DIV/0!</v>
      </c>
      <c r="AG23" s="7">
        <f t="shared" si="6"/>
        <v>0</v>
      </c>
      <c r="AH23" s="7">
        <f t="shared" si="6"/>
        <v>0</v>
      </c>
      <c r="AI23" s="7">
        <f t="shared" si="7"/>
        <v>0</v>
      </c>
      <c r="AJ23" s="7">
        <f t="shared" si="7"/>
        <v>0</v>
      </c>
      <c r="AK23" s="234" t="e">
        <f t="shared" si="8"/>
        <v>#DIV/0!</v>
      </c>
    </row>
    <row r="24" spans="1:37">
      <c r="A24" s="44">
        <v>15</v>
      </c>
      <c r="B24" s="266" t="s">
        <v>80</v>
      </c>
      <c r="C24" s="219">
        <v>0</v>
      </c>
      <c r="D24" s="115">
        <v>0</v>
      </c>
      <c r="E24" s="115">
        <v>0</v>
      </c>
      <c r="F24" s="115">
        <v>0</v>
      </c>
      <c r="G24" s="115">
        <v>0</v>
      </c>
      <c r="H24" s="220">
        <v>0</v>
      </c>
      <c r="I24" s="250">
        <f t="shared" si="0"/>
        <v>0</v>
      </c>
      <c r="J24" s="219">
        <v>0</v>
      </c>
      <c r="K24" s="115">
        <v>0</v>
      </c>
      <c r="L24" s="115">
        <v>0</v>
      </c>
      <c r="M24" s="115">
        <v>0</v>
      </c>
      <c r="N24" s="115">
        <v>0</v>
      </c>
      <c r="O24" s="220">
        <v>0</v>
      </c>
      <c r="P24" s="250">
        <f t="shared" si="1"/>
        <v>0</v>
      </c>
      <c r="Q24" s="239">
        <v>0</v>
      </c>
      <c r="R24" s="52">
        <v>0</v>
      </c>
      <c r="S24" s="52">
        <v>0</v>
      </c>
      <c r="T24" s="52">
        <v>0</v>
      </c>
      <c r="U24" s="52">
        <v>0</v>
      </c>
      <c r="V24" s="240">
        <v>0</v>
      </c>
      <c r="W24" s="243">
        <v>0</v>
      </c>
      <c r="X24" s="55">
        <v>0</v>
      </c>
      <c r="Y24" s="55">
        <v>0</v>
      </c>
      <c r="Z24" s="55">
        <v>0</v>
      </c>
      <c r="AA24" s="55">
        <v>0</v>
      </c>
      <c r="AB24" s="244">
        <v>0</v>
      </c>
      <c r="AC24" s="233">
        <f t="shared" si="2"/>
        <v>0</v>
      </c>
      <c r="AD24" s="7" t="e">
        <f t="shared" si="3"/>
        <v>#DIV/0!</v>
      </c>
      <c r="AE24" s="7">
        <f t="shared" si="4"/>
        <v>0</v>
      </c>
      <c r="AF24" s="7" t="e">
        <f t="shared" si="5"/>
        <v>#DIV/0!</v>
      </c>
      <c r="AG24" s="7">
        <f t="shared" si="6"/>
        <v>0</v>
      </c>
      <c r="AH24" s="7">
        <f t="shared" si="6"/>
        <v>0</v>
      </c>
      <c r="AI24" s="7">
        <f t="shared" si="7"/>
        <v>0</v>
      </c>
      <c r="AJ24" s="7">
        <f t="shared" si="7"/>
        <v>0</v>
      </c>
      <c r="AK24" s="234" t="e">
        <f t="shared" si="8"/>
        <v>#DIV/0!</v>
      </c>
    </row>
    <row r="25" spans="1:37">
      <c r="A25" s="44">
        <v>16</v>
      </c>
      <c r="B25" s="266" t="s">
        <v>81</v>
      </c>
      <c r="C25" s="219">
        <v>0</v>
      </c>
      <c r="D25" s="115">
        <v>0</v>
      </c>
      <c r="E25" s="115">
        <v>0</v>
      </c>
      <c r="F25" s="115">
        <v>0</v>
      </c>
      <c r="G25" s="115">
        <v>0</v>
      </c>
      <c r="H25" s="220">
        <v>0</v>
      </c>
      <c r="I25" s="250">
        <f t="shared" si="0"/>
        <v>0</v>
      </c>
      <c r="J25" s="219">
        <v>0</v>
      </c>
      <c r="K25" s="115">
        <v>0</v>
      </c>
      <c r="L25" s="115">
        <v>0</v>
      </c>
      <c r="M25" s="115">
        <v>0</v>
      </c>
      <c r="N25" s="115">
        <v>0</v>
      </c>
      <c r="O25" s="220">
        <v>0</v>
      </c>
      <c r="P25" s="250">
        <f t="shared" si="1"/>
        <v>0</v>
      </c>
      <c r="Q25" s="239">
        <v>0</v>
      </c>
      <c r="R25" s="52">
        <v>0</v>
      </c>
      <c r="S25" s="52">
        <v>0</v>
      </c>
      <c r="T25" s="52">
        <v>0</v>
      </c>
      <c r="U25" s="52">
        <v>0</v>
      </c>
      <c r="V25" s="240">
        <v>0</v>
      </c>
      <c r="W25" s="243">
        <v>0</v>
      </c>
      <c r="X25" s="55">
        <v>0</v>
      </c>
      <c r="Y25" s="55">
        <v>0</v>
      </c>
      <c r="Z25" s="55">
        <v>0</v>
      </c>
      <c r="AA25" s="55">
        <v>0</v>
      </c>
      <c r="AB25" s="244">
        <v>0</v>
      </c>
      <c r="AC25" s="233">
        <f t="shared" si="2"/>
        <v>0</v>
      </c>
      <c r="AD25" s="7" t="e">
        <f t="shared" si="3"/>
        <v>#DIV/0!</v>
      </c>
      <c r="AE25" s="7">
        <f t="shared" si="4"/>
        <v>0</v>
      </c>
      <c r="AF25" s="7" t="e">
        <f t="shared" si="5"/>
        <v>#DIV/0!</v>
      </c>
      <c r="AG25" s="7">
        <f t="shared" si="6"/>
        <v>0</v>
      </c>
      <c r="AH25" s="7">
        <f t="shared" si="6"/>
        <v>0</v>
      </c>
      <c r="AI25" s="7">
        <f t="shared" si="7"/>
        <v>0</v>
      </c>
      <c r="AJ25" s="7">
        <f t="shared" si="7"/>
        <v>0</v>
      </c>
      <c r="AK25" s="234" t="e">
        <f t="shared" si="8"/>
        <v>#DIV/0!</v>
      </c>
    </row>
    <row r="26" spans="1:37">
      <c r="A26" s="44">
        <v>17</v>
      </c>
      <c r="B26" s="266" t="s">
        <v>82</v>
      </c>
      <c r="C26" s="219">
        <v>0</v>
      </c>
      <c r="D26" s="115">
        <v>0</v>
      </c>
      <c r="E26" s="115">
        <v>0</v>
      </c>
      <c r="F26" s="115">
        <v>0</v>
      </c>
      <c r="G26" s="115">
        <v>0</v>
      </c>
      <c r="H26" s="220">
        <v>0</v>
      </c>
      <c r="I26" s="250">
        <f t="shared" si="0"/>
        <v>0</v>
      </c>
      <c r="J26" s="219">
        <v>0</v>
      </c>
      <c r="K26" s="115">
        <v>0</v>
      </c>
      <c r="L26" s="115">
        <v>0</v>
      </c>
      <c r="M26" s="115">
        <v>0</v>
      </c>
      <c r="N26" s="115">
        <v>0</v>
      </c>
      <c r="O26" s="220">
        <v>0</v>
      </c>
      <c r="P26" s="250">
        <f t="shared" si="1"/>
        <v>0</v>
      </c>
      <c r="Q26" s="239">
        <v>0</v>
      </c>
      <c r="R26" s="52">
        <v>0</v>
      </c>
      <c r="S26" s="52">
        <v>0</v>
      </c>
      <c r="T26" s="52">
        <v>0</v>
      </c>
      <c r="U26" s="52">
        <v>0</v>
      </c>
      <c r="V26" s="240">
        <v>0</v>
      </c>
      <c r="W26" s="243">
        <v>0</v>
      </c>
      <c r="X26" s="55">
        <v>0</v>
      </c>
      <c r="Y26" s="55">
        <v>0</v>
      </c>
      <c r="Z26" s="55">
        <v>0</v>
      </c>
      <c r="AA26" s="55">
        <v>0</v>
      </c>
      <c r="AB26" s="244">
        <v>0</v>
      </c>
      <c r="AC26" s="233">
        <f t="shared" si="2"/>
        <v>0</v>
      </c>
      <c r="AD26" s="7" t="e">
        <f t="shared" si="3"/>
        <v>#DIV/0!</v>
      </c>
      <c r="AE26" s="7">
        <f t="shared" si="4"/>
        <v>0</v>
      </c>
      <c r="AF26" s="7" t="e">
        <f t="shared" si="5"/>
        <v>#DIV/0!</v>
      </c>
      <c r="AG26" s="7">
        <f t="shared" si="6"/>
        <v>0</v>
      </c>
      <c r="AH26" s="7">
        <f t="shared" si="6"/>
        <v>0</v>
      </c>
      <c r="AI26" s="7">
        <f t="shared" si="7"/>
        <v>0</v>
      </c>
      <c r="AJ26" s="7">
        <f t="shared" si="7"/>
        <v>0</v>
      </c>
      <c r="AK26" s="234" t="e">
        <f t="shared" si="8"/>
        <v>#DIV/0!</v>
      </c>
    </row>
    <row r="27" spans="1:37">
      <c r="A27" s="44">
        <v>18</v>
      </c>
      <c r="B27" s="266" t="s">
        <v>83</v>
      </c>
      <c r="C27" s="223">
        <v>0</v>
      </c>
      <c r="D27" s="121">
        <v>0</v>
      </c>
      <c r="E27" s="121">
        <v>0</v>
      </c>
      <c r="F27" s="121">
        <v>0</v>
      </c>
      <c r="G27" s="121">
        <v>0</v>
      </c>
      <c r="H27" s="224">
        <v>0</v>
      </c>
      <c r="I27" s="250">
        <f t="shared" si="0"/>
        <v>0</v>
      </c>
      <c r="J27" s="223">
        <v>0</v>
      </c>
      <c r="K27" s="121">
        <v>0</v>
      </c>
      <c r="L27" s="121">
        <v>0</v>
      </c>
      <c r="M27" s="121">
        <v>0</v>
      </c>
      <c r="N27" s="121">
        <v>0</v>
      </c>
      <c r="O27" s="224">
        <v>0</v>
      </c>
      <c r="P27" s="250">
        <f t="shared" si="1"/>
        <v>0</v>
      </c>
      <c r="Q27" s="239">
        <v>0</v>
      </c>
      <c r="R27" s="52">
        <v>0</v>
      </c>
      <c r="S27" s="52">
        <v>0</v>
      </c>
      <c r="T27" s="52">
        <v>0</v>
      </c>
      <c r="U27" s="52">
        <v>0</v>
      </c>
      <c r="V27" s="240">
        <v>0</v>
      </c>
      <c r="W27" s="243">
        <v>0</v>
      </c>
      <c r="X27" s="55">
        <v>0</v>
      </c>
      <c r="Y27" s="55">
        <v>0</v>
      </c>
      <c r="Z27" s="55">
        <v>0</v>
      </c>
      <c r="AA27" s="55">
        <v>0</v>
      </c>
      <c r="AB27" s="244">
        <v>0</v>
      </c>
      <c r="AC27" s="233">
        <f t="shared" si="2"/>
        <v>0</v>
      </c>
      <c r="AD27" s="7" t="e">
        <f t="shared" si="3"/>
        <v>#DIV/0!</v>
      </c>
      <c r="AE27" s="7">
        <f t="shared" si="4"/>
        <v>0</v>
      </c>
      <c r="AF27" s="7" t="e">
        <f t="shared" si="5"/>
        <v>#DIV/0!</v>
      </c>
      <c r="AG27" s="7">
        <f t="shared" si="6"/>
        <v>0</v>
      </c>
      <c r="AH27" s="7">
        <f t="shared" si="6"/>
        <v>0</v>
      </c>
      <c r="AI27" s="7">
        <f t="shared" si="7"/>
        <v>0</v>
      </c>
      <c r="AJ27" s="7">
        <f t="shared" si="7"/>
        <v>0</v>
      </c>
      <c r="AK27" s="234" t="e">
        <f t="shared" si="8"/>
        <v>#DIV/0!</v>
      </c>
    </row>
    <row r="28" spans="1:37">
      <c r="A28" s="44">
        <v>19</v>
      </c>
      <c r="B28" s="266" t="s">
        <v>84</v>
      </c>
      <c r="C28" s="223">
        <v>2416</v>
      </c>
      <c r="D28" s="121">
        <v>1987</v>
      </c>
      <c r="E28" s="121">
        <v>70</v>
      </c>
      <c r="F28" s="121">
        <v>11</v>
      </c>
      <c r="G28" s="121">
        <v>734</v>
      </c>
      <c r="H28" s="224">
        <v>111</v>
      </c>
      <c r="I28" s="250">
        <f t="shared" si="0"/>
        <v>2109</v>
      </c>
      <c r="J28" s="223">
        <v>1050</v>
      </c>
      <c r="K28" s="121">
        <v>852</v>
      </c>
      <c r="L28" s="121">
        <v>31</v>
      </c>
      <c r="M28" s="121">
        <v>5</v>
      </c>
      <c r="N28" s="121">
        <v>320</v>
      </c>
      <c r="O28" s="224">
        <v>47</v>
      </c>
      <c r="P28" s="250">
        <f t="shared" si="1"/>
        <v>904</v>
      </c>
      <c r="Q28" s="239">
        <v>1265</v>
      </c>
      <c r="R28" s="52">
        <v>404.49</v>
      </c>
      <c r="S28" s="52">
        <v>0</v>
      </c>
      <c r="T28" s="52">
        <v>0</v>
      </c>
      <c r="U28" s="52">
        <v>7</v>
      </c>
      <c r="V28" s="240">
        <v>7.23</v>
      </c>
      <c r="W28" s="243">
        <v>123</v>
      </c>
      <c r="X28" s="55">
        <v>499.82</v>
      </c>
      <c r="Y28" s="55">
        <v>0</v>
      </c>
      <c r="Z28" s="55">
        <v>0</v>
      </c>
      <c r="AA28" s="55">
        <v>5</v>
      </c>
      <c r="AB28" s="244">
        <v>14.8</v>
      </c>
      <c r="AC28" s="233">
        <f t="shared" si="2"/>
        <v>411.72</v>
      </c>
      <c r="AD28" s="7">
        <f t="shared" si="3"/>
        <v>19.52204836415363</v>
      </c>
      <c r="AE28" s="7">
        <f t="shared" si="4"/>
        <v>514.62</v>
      </c>
      <c r="AF28" s="7">
        <f t="shared" si="5"/>
        <v>56.926991150442475</v>
      </c>
      <c r="AG28" s="7">
        <f t="shared" si="6"/>
        <v>4621</v>
      </c>
      <c r="AH28" s="7">
        <f t="shared" si="6"/>
        <v>3013</v>
      </c>
      <c r="AI28" s="7">
        <f t="shared" si="7"/>
        <v>1400</v>
      </c>
      <c r="AJ28" s="7">
        <f t="shared" si="7"/>
        <v>926.33999999999992</v>
      </c>
      <c r="AK28" s="234">
        <f t="shared" si="8"/>
        <v>30.744772651842016</v>
      </c>
    </row>
    <row r="29" spans="1:37">
      <c r="A29" s="44">
        <v>20</v>
      </c>
      <c r="B29" s="293" t="s">
        <v>85</v>
      </c>
      <c r="C29" s="223">
        <v>3621</v>
      </c>
      <c r="D29" s="121">
        <v>2979</v>
      </c>
      <c r="E29" s="121">
        <v>103</v>
      </c>
      <c r="F29" s="121">
        <v>16</v>
      </c>
      <c r="G29" s="121">
        <v>1101</v>
      </c>
      <c r="H29" s="224">
        <v>166</v>
      </c>
      <c r="I29" s="250">
        <f t="shared" si="0"/>
        <v>3161</v>
      </c>
      <c r="J29" s="223">
        <v>1566</v>
      </c>
      <c r="K29" s="121">
        <v>1277</v>
      </c>
      <c r="L29" s="121">
        <v>47</v>
      </c>
      <c r="M29" s="121">
        <v>7</v>
      </c>
      <c r="N29" s="121">
        <v>481</v>
      </c>
      <c r="O29" s="224">
        <v>71</v>
      </c>
      <c r="P29" s="250">
        <f t="shared" si="1"/>
        <v>1355</v>
      </c>
      <c r="Q29" s="239">
        <v>676</v>
      </c>
      <c r="R29" s="52">
        <v>1024</v>
      </c>
      <c r="S29" s="52">
        <v>0</v>
      </c>
      <c r="T29" s="52">
        <v>0</v>
      </c>
      <c r="U29" s="52">
        <v>0</v>
      </c>
      <c r="V29" s="240">
        <v>0</v>
      </c>
      <c r="W29" s="245">
        <v>423</v>
      </c>
      <c r="X29" s="26">
        <v>641</v>
      </c>
      <c r="Y29" s="26">
        <v>0</v>
      </c>
      <c r="Z29" s="26">
        <v>0</v>
      </c>
      <c r="AA29" s="26">
        <v>0</v>
      </c>
      <c r="AB29" s="246">
        <v>0</v>
      </c>
      <c r="AC29" s="233">
        <f t="shared" si="2"/>
        <v>1024</v>
      </c>
      <c r="AD29" s="7">
        <f t="shared" si="3"/>
        <v>32.394811768427715</v>
      </c>
      <c r="AE29" s="7">
        <f t="shared" si="4"/>
        <v>641</v>
      </c>
      <c r="AF29" s="7">
        <f t="shared" si="5"/>
        <v>47.306273062730625</v>
      </c>
      <c r="AG29" s="7">
        <f t="shared" si="6"/>
        <v>6919</v>
      </c>
      <c r="AH29" s="7">
        <f t="shared" si="6"/>
        <v>4516</v>
      </c>
      <c r="AI29" s="7">
        <f t="shared" si="7"/>
        <v>1099</v>
      </c>
      <c r="AJ29" s="7">
        <f t="shared" si="7"/>
        <v>1665</v>
      </c>
      <c r="AK29" s="234">
        <f t="shared" si="8"/>
        <v>36.868910540301151</v>
      </c>
    </row>
    <row r="30" spans="1:37">
      <c r="A30" s="44">
        <v>21</v>
      </c>
      <c r="B30" s="266" t="s">
        <v>86</v>
      </c>
      <c r="C30" s="223">
        <v>1216</v>
      </c>
      <c r="D30" s="121">
        <v>1001</v>
      </c>
      <c r="E30" s="121">
        <v>35</v>
      </c>
      <c r="F30" s="121">
        <v>5</v>
      </c>
      <c r="G30" s="121">
        <v>368</v>
      </c>
      <c r="H30" s="224">
        <v>56</v>
      </c>
      <c r="I30" s="250">
        <f t="shared" si="0"/>
        <v>1062</v>
      </c>
      <c r="J30" s="223">
        <v>526</v>
      </c>
      <c r="K30" s="121">
        <v>429</v>
      </c>
      <c r="L30" s="121">
        <v>16</v>
      </c>
      <c r="M30" s="121">
        <v>2</v>
      </c>
      <c r="N30" s="121">
        <v>162</v>
      </c>
      <c r="O30" s="224">
        <v>24</v>
      </c>
      <c r="P30" s="250">
        <f t="shared" si="1"/>
        <v>455</v>
      </c>
      <c r="Q30" s="239">
        <v>588</v>
      </c>
      <c r="R30" s="52">
        <v>734.3</v>
      </c>
      <c r="S30" s="52">
        <v>0</v>
      </c>
      <c r="T30" s="52">
        <v>0</v>
      </c>
      <c r="U30" s="52">
        <v>0</v>
      </c>
      <c r="V30" s="240">
        <v>0</v>
      </c>
      <c r="W30" s="243">
        <v>1874</v>
      </c>
      <c r="X30" s="55">
        <v>4355.7700000000004</v>
      </c>
      <c r="Y30" s="55">
        <v>0</v>
      </c>
      <c r="Z30" s="55">
        <v>0</v>
      </c>
      <c r="AA30" s="55">
        <v>0</v>
      </c>
      <c r="AB30" s="244">
        <v>0</v>
      </c>
      <c r="AC30" s="233">
        <f t="shared" si="2"/>
        <v>734.3</v>
      </c>
      <c r="AD30" s="7">
        <f t="shared" si="3"/>
        <v>69.143126177024484</v>
      </c>
      <c r="AE30" s="7">
        <f t="shared" si="4"/>
        <v>4355.7700000000004</v>
      </c>
      <c r="AF30" s="7">
        <f t="shared" si="5"/>
        <v>957.31208791208803</v>
      </c>
      <c r="AG30" s="7">
        <f t="shared" si="6"/>
        <v>2323</v>
      </c>
      <c r="AH30" s="7">
        <f t="shared" si="6"/>
        <v>1517</v>
      </c>
      <c r="AI30" s="7">
        <f t="shared" si="7"/>
        <v>2462</v>
      </c>
      <c r="AJ30" s="7">
        <f t="shared" si="7"/>
        <v>5090.0700000000006</v>
      </c>
      <c r="AK30" s="234">
        <f t="shared" si="8"/>
        <v>335.5352669742914</v>
      </c>
    </row>
    <row r="31" spans="1:37">
      <c r="A31" s="44">
        <v>22</v>
      </c>
      <c r="B31" s="266" t="s">
        <v>87</v>
      </c>
      <c r="C31" s="219">
        <v>0</v>
      </c>
      <c r="D31" s="115">
        <v>0</v>
      </c>
      <c r="E31" s="115">
        <v>0</v>
      </c>
      <c r="F31" s="115">
        <v>0</v>
      </c>
      <c r="G31" s="115">
        <v>0</v>
      </c>
      <c r="H31" s="220">
        <v>0</v>
      </c>
      <c r="I31" s="250">
        <f t="shared" si="0"/>
        <v>0</v>
      </c>
      <c r="J31" s="219">
        <v>0</v>
      </c>
      <c r="K31" s="115">
        <v>0</v>
      </c>
      <c r="L31" s="115">
        <v>0</v>
      </c>
      <c r="M31" s="115">
        <v>0</v>
      </c>
      <c r="N31" s="115">
        <v>0</v>
      </c>
      <c r="O31" s="220">
        <v>0</v>
      </c>
      <c r="P31" s="250">
        <f t="shared" si="1"/>
        <v>0</v>
      </c>
      <c r="Q31" s="239">
        <v>0</v>
      </c>
      <c r="R31" s="52">
        <v>0</v>
      </c>
      <c r="S31" s="52">
        <v>0</v>
      </c>
      <c r="T31" s="52">
        <v>0</v>
      </c>
      <c r="U31" s="52">
        <v>0</v>
      </c>
      <c r="V31" s="240">
        <v>0</v>
      </c>
      <c r="W31" s="243">
        <v>0</v>
      </c>
      <c r="X31" s="55">
        <v>0</v>
      </c>
      <c r="Y31" s="55">
        <v>0</v>
      </c>
      <c r="Z31" s="55">
        <v>0</v>
      </c>
      <c r="AA31" s="55">
        <v>0</v>
      </c>
      <c r="AB31" s="244">
        <v>0</v>
      </c>
      <c r="AC31" s="233">
        <f t="shared" si="2"/>
        <v>0</v>
      </c>
      <c r="AD31" s="7" t="e">
        <f t="shared" si="3"/>
        <v>#DIV/0!</v>
      </c>
      <c r="AE31" s="7">
        <f t="shared" si="4"/>
        <v>0</v>
      </c>
      <c r="AF31" s="7" t="e">
        <f t="shared" si="5"/>
        <v>#DIV/0!</v>
      </c>
      <c r="AG31" s="7">
        <f t="shared" si="6"/>
        <v>0</v>
      </c>
      <c r="AH31" s="7">
        <f t="shared" si="6"/>
        <v>0</v>
      </c>
      <c r="AI31" s="7">
        <f t="shared" si="7"/>
        <v>0</v>
      </c>
      <c r="AJ31" s="7">
        <f t="shared" si="7"/>
        <v>0</v>
      </c>
      <c r="AK31" s="234" t="e">
        <f t="shared" si="8"/>
        <v>#DIV/0!</v>
      </c>
    </row>
    <row r="32" spans="1:37">
      <c r="A32" s="44">
        <v>23</v>
      </c>
      <c r="B32" s="266" t="s">
        <v>88</v>
      </c>
      <c r="C32" s="219">
        <v>0</v>
      </c>
      <c r="D32" s="115">
        <v>0</v>
      </c>
      <c r="E32" s="115">
        <v>0</v>
      </c>
      <c r="F32" s="115">
        <v>0</v>
      </c>
      <c r="G32" s="115">
        <v>0</v>
      </c>
      <c r="H32" s="220">
        <v>0</v>
      </c>
      <c r="I32" s="250">
        <f t="shared" si="0"/>
        <v>0</v>
      </c>
      <c r="J32" s="219">
        <v>0</v>
      </c>
      <c r="K32" s="115">
        <v>0</v>
      </c>
      <c r="L32" s="115">
        <v>0</v>
      </c>
      <c r="M32" s="115">
        <v>0</v>
      </c>
      <c r="N32" s="115">
        <v>0</v>
      </c>
      <c r="O32" s="220">
        <v>0</v>
      </c>
      <c r="P32" s="250">
        <f t="shared" si="1"/>
        <v>0</v>
      </c>
      <c r="Q32" s="239">
        <v>0</v>
      </c>
      <c r="R32" s="52">
        <v>0</v>
      </c>
      <c r="S32" s="52">
        <v>0</v>
      </c>
      <c r="T32" s="52">
        <v>0</v>
      </c>
      <c r="U32" s="52">
        <v>0</v>
      </c>
      <c r="V32" s="240">
        <v>0</v>
      </c>
      <c r="W32" s="243">
        <v>13</v>
      </c>
      <c r="X32" s="55">
        <v>91</v>
      </c>
      <c r="Y32" s="55">
        <v>0</v>
      </c>
      <c r="Z32" s="55">
        <v>0</v>
      </c>
      <c r="AA32" s="55">
        <v>0</v>
      </c>
      <c r="AB32" s="244">
        <v>0</v>
      </c>
      <c r="AC32" s="233">
        <f t="shared" si="2"/>
        <v>0</v>
      </c>
      <c r="AD32" s="7" t="e">
        <f t="shared" si="3"/>
        <v>#DIV/0!</v>
      </c>
      <c r="AE32" s="7">
        <f t="shared" si="4"/>
        <v>91</v>
      </c>
      <c r="AF32" s="7" t="e">
        <f t="shared" si="5"/>
        <v>#DIV/0!</v>
      </c>
      <c r="AG32" s="7">
        <f t="shared" si="6"/>
        <v>0</v>
      </c>
      <c r="AH32" s="7">
        <f t="shared" si="6"/>
        <v>0</v>
      </c>
      <c r="AI32" s="7">
        <f t="shared" si="7"/>
        <v>13</v>
      </c>
      <c r="AJ32" s="7">
        <f t="shared" si="7"/>
        <v>91</v>
      </c>
      <c r="AK32" s="234" t="e">
        <f t="shared" si="8"/>
        <v>#DIV/0!</v>
      </c>
    </row>
    <row r="33" spans="1:38">
      <c r="A33" s="44">
        <v>24</v>
      </c>
      <c r="B33" s="266" t="s">
        <v>89</v>
      </c>
      <c r="C33" s="219">
        <v>0</v>
      </c>
      <c r="D33" s="115">
        <v>0</v>
      </c>
      <c r="E33" s="115">
        <v>0</v>
      </c>
      <c r="F33" s="115">
        <v>0</v>
      </c>
      <c r="G33" s="115">
        <v>0</v>
      </c>
      <c r="H33" s="220">
        <v>0</v>
      </c>
      <c r="I33" s="250">
        <f t="shared" si="0"/>
        <v>0</v>
      </c>
      <c r="J33" s="219">
        <v>0</v>
      </c>
      <c r="K33" s="115">
        <v>0</v>
      </c>
      <c r="L33" s="115">
        <v>0</v>
      </c>
      <c r="M33" s="115">
        <v>0</v>
      </c>
      <c r="N33" s="115">
        <v>0</v>
      </c>
      <c r="O33" s="220">
        <v>0</v>
      </c>
      <c r="P33" s="250">
        <f t="shared" si="1"/>
        <v>0</v>
      </c>
      <c r="Q33" s="239">
        <v>0</v>
      </c>
      <c r="R33" s="52">
        <v>0</v>
      </c>
      <c r="S33" s="52">
        <v>0</v>
      </c>
      <c r="T33" s="52">
        <v>0</v>
      </c>
      <c r="U33" s="52">
        <v>0</v>
      </c>
      <c r="V33" s="240">
        <v>0</v>
      </c>
      <c r="W33" s="243">
        <v>0</v>
      </c>
      <c r="X33" s="55">
        <v>0</v>
      </c>
      <c r="Y33" s="55">
        <v>0</v>
      </c>
      <c r="Z33" s="55">
        <v>0</v>
      </c>
      <c r="AA33" s="55">
        <v>0</v>
      </c>
      <c r="AB33" s="244">
        <v>0</v>
      </c>
      <c r="AC33" s="233">
        <f t="shared" si="2"/>
        <v>0</v>
      </c>
      <c r="AD33" s="7" t="e">
        <f t="shared" si="3"/>
        <v>#DIV/0!</v>
      </c>
      <c r="AE33" s="7">
        <f t="shared" si="4"/>
        <v>0</v>
      </c>
      <c r="AF33" s="7" t="e">
        <f t="shared" si="5"/>
        <v>#DIV/0!</v>
      </c>
      <c r="AG33" s="7">
        <f t="shared" si="6"/>
        <v>0</v>
      </c>
      <c r="AH33" s="7">
        <f t="shared" si="6"/>
        <v>0</v>
      </c>
      <c r="AI33" s="7">
        <f t="shared" si="7"/>
        <v>0</v>
      </c>
      <c r="AJ33" s="7">
        <f t="shared" si="7"/>
        <v>0</v>
      </c>
      <c r="AK33" s="234" t="e">
        <f t="shared" si="8"/>
        <v>#DIV/0!</v>
      </c>
    </row>
    <row r="34" spans="1:38">
      <c r="A34" s="44">
        <v>25</v>
      </c>
      <c r="B34" s="266" t="s">
        <v>90</v>
      </c>
      <c r="C34" s="219">
        <v>0</v>
      </c>
      <c r="D34" s="115">
        <v>0</v>
      </c>
      <c r="E34" s="115">
        <v>0</v>
      </c>
      <c r="F34" s="115">
        <v>0</v>
      </c>
      <c r="G34" s="115">
        <v>0</v>
      </c>
      <c r="H34" s="220">
        <v>0</v>
      </c>
      <c r="I34" s="250">
        <f t="shared" si="0"/>
        <v>0</v>
      </c>
      <c r="J34" s="219">
        <v>0</v>
      </c>
      <c r="K34" s="115">
        <v>0</v>
      </c>
      <c r="L34" s="115">
        <v>0</v>
      </c>
      <c r="M34" s="115">
        <v>0</v>
      </c>
      <c r="N34" s="115">
        <v>0</v>
      </c>
      <c r="O34" s="220">
        <v>0</v>
      </c>
      <c r="P34" s="250">
        <f t="shared" si="1"/>
        <v>0</v>
      </c>
      <c r="Q34" s="239">
        <v>0</v>
      </c>
      <c r="R34" s="52">
        <v>0</v>
      </c>
      <c r="S34" s="52">
        <v>0</v>
      </c>
      <c r="T34" s="52">
        <v>0</v>
      </c>
      <c r="U34" s="52">
        <v>0</v>
      </c>
      <c r="V34" s="240">
        <v>0</v>
      </c>
      <c r="W34" s="243">
        <v>0</v>
      </c>
      <c r="X34" s="55">
        <v>0</v>
      </c>
      <c r="Y34" s="55">
        <v>0</v>
      </c>
      <c r="Z34" s="55">
        <v>0</v>
      </c>
      <c r="AA34" s="55">
        <v>0</v>
      </c>
      <c r="AB34" s="244">
        <v>0</v>
      </c>
      <c r="AC34" s="233">
        <f t="shared" si="2"/>
        <v>0</v>
      </c>
      <c r="AD34" s="7" t="e">
        <f t="shared" si="3"/>
        <v>#DIV/0!</v>
      </c>
      <c r="AE34" s="7">
        <f t="shared" si="4"/>
        <v>0</v>
      </c>
      <c r="AF34" s="7" t="e">
        <f t="shared" si="5"/>
        <v>#DIV/0!</v>
      </c>
      <c r="AG34" s="7">
        <f t="shared" si="6"/>
        <v>0</v>
      </c>
      <c r="AH34" s="7">
        <f t="shared" si="6"/>
        <v>0</v>
      </c>
      <c r="AI34" s="7">
        <f t="shared" si="7"/>
        <v>0</v>
      </c>
      <c r="AJ34" s="7">
        <f t="shared" si="7"/>
        <v>0</v>
      </c>
      <c r="AK34" s="234" t="e">
        <f t="shared" si="8"/>
        <v>#DIV/0!</v>
      </c>
    </row>
    <row r="35" spans="1:38">
      <c r="A35" s="44">
        <v>26</v>
      </c>
      <c r="B35" s="266" t="s">
        <v>91</v>
      </c>
      <c r="C35" s="223">
        <v>0</v>
      </c>
      <c r="D35" s="121">
        <v>0</v>
      </c>
      <c r="E35" s="121">
        <v>0</v>
      </c>
      <c r="F35" s="121">
        <v>0</v>
      </c>
      <c r="G35" s="121">
        <v>0</v>
      </c>
      <c r="H35" s="224">
        <v>0</v>
      </c>
      <c r="I35" s="250">
        <f t="shared" si="0"/>
        <v>0</v>
      </c>
      <c r="J35" s="223">
        <v>0</v>
      </c>
      <c r="K35" s="121">
        <v>0</v>
      </c>
      <c r="L35" s="121">
        <v>0</v>
      </c>
      <c r="M35" s="121">
        <v>0</v>
      </c>
      <c r="N35" s="121">
        <v>0</v>
      </c>
      <c r="O35" s="224">
        <v>0</v>
      </c>
      <c r="P35" s="250">
        <f t="shared" si="1"/>
        <v>0</v>
      </c>
      <c r="Q35" s="239">
        <v>0</v>
      </c>
      <c r="R35" s="52">
        <v>0</v>
      </c>
      <c r="S35" s="52">
        <v>0</v>
      </c>
      <c r="T35" s="52">
        <v>0</v>
      </c>
      <c r="U35" s="52">
        <v>0</v>
      </c>
      <c r="V35" s="240">
        <v>0</v>
      </c>
      <c r="W35" s="243">
        <v>0</v>
      </c>
      <c r="X35" s="55">
        <v>0</v>
      </c>
      <c r="Y35" s="55">
        <v>0</v>
      </c>
      <c r="Z35" s="55">
        <v>0</v>
      </c>
      <c r="AA35" s="55">
        <v>0</v>
      </c>
      <c r="AB35" s="244">
        <v>0</v>
      </c>
      <c r="AC35" s="233">
        <f t="shared" si="2"/>
        <v>0</v>
      </c>
      <c r="AD35" s="7" t="e">
        <f t="shared" si="3"/>
        <v>#DIV/0!</v>
      </c>
      <c r="AE35" s="7">
        <f t="shared" si="4"/>
        <v>0</v>
      </c>
      <c r="AF35" s="7" t="e">
        <f t="shared" si="5"/>
        <v>#DIV/0!</v>
      </c>
      <c r="AG35" s="7">
        <f t="shared" si="6"/>
        <v>0</v>
      </c>
      <c r="AH35" s="7">
        <f t="shared" si="6"/>
        <v>0</v>
      </c>
      <c r="AI35" s="7">
        <f t="shared" si="7"/>
        <v>0</v>
      </c>
      <c r="AJ35" s="7">
        <f t="shared" si="7"/>
        <v>0</v>
      </c>
      <c r="AK35" s="234" t="e">
        <f t="shared" si="8"/>
        <v>#DIV/0!</v>
      </c>
    </row>
    <row r="36" spans="1:38">
      <c r="A36" s="44">
        <v>27</v>
      </c>
      <c r="B36" s="266" t="s">
        <v>92</v>
      </c>
      <c r="C36" s="223">
        <v>0</v>
      </c>
      <c r="D36" s="121">
        <v>0</v>
      </c>
      <c r="E36" s="121">
        <v>0</v>
      </c>
      <c r="F36" s="121">
        <v>0</v>
      </c>
      <c r="G36" s="121">
        <v>0</v>
      </c>
      <c r="H36" s="224">
        <v>0</v>
      </c>
      <c r="I36" s="250">
        <f t="shared" si="0"/>
        <v>0</v>
      </c>
      <c r="J36" s="223">
        <v>0</v>
      </c>
      <c r="K36" s="121">
        <v>0</v>
      </c>
      <c r="L36" s="121">
        <v>0</v>
      </c>
      <c r="M36" s="121">
        <v>0</v>
      </c>
      <c r="N36" s="121">
        <v>0</v>
      </c>
      <c r="O36" s="224">
        <v>0</v>
      </c>
      <c r="P36" s="250">
        <f t="shared" si="1"/>
        <v>0</v>
      </c>
      <c r="Q36" s="239">
        <v>0</v>
      </c>
      <c r="R36" s="52">
        <v>0</v>
      </c>
      <c r="S36" s="52">
        <v>0</v>
      </c>
      <c r="T36" s="52">
        <v>0</v>
      </c>
      <c r="U36" s="52">
        <v>0</v>
      </c>
      <c r="V36" s="240">
        <v>0</v>
      </c>
      <c r="W36" s="245">
        <v>0</v>
      </c>
      <c r="X36" s="26">
        <v>0</v>
      </c>
      <c r="Y36" s="26">
        <v>0</v>
      </c>
      <c r="Z36" s="26">
        <v>0</v>
      </c>
      <c r="AA36" s="26">
        <v>0</v>
      </c>
      <c r="AB36" s="246">
        <v>0</v>
      </c>
      <c r="AC36" s="233">
        <f t="shared" si="2"/>
        <v>0</v>
      </c>
      <c r="AD36" s="7" t="e">
        <f t="shared" si="3"/>
        <v>#DIV/0!</v>
      </c>
      <c r="AE36" s="7">
        <f t="shared" si="4"/>
        <v>0</v>
      </c>
      <c r="AF36" s="7" t="e">
        <f t="shared" si="5"/>
        <v>#DIV/0!</v>
      </c>
      <c r="AG36" s="7">
        <f t="shared" si="6"/>
        <v>0</v>
      </c>
      <c r="AH36" s="7">
        <f t="shared" si="6"/>
        <v>0</v>
      </c>
      <c r="AI36" s="7">
        <f t="shared" si="7"/>
        <v>0</v>
      </c>
      <c r="AJ36" s="7">
        <f t="shared" si="7"/>
        <v>0</v>
      </c>
      <c r="AK36" s="234" t="e">
        <f t="shared" si="8"/>
        <v>#DIV/0!</v>
      </c>
    </row>
    <row r="37" spans="1:38">
      <c r="A37" s="44">
        <v>28</v>
      </c>
      <c r="B37" s="266" t="s">
        <v>93</v>
      </c>
      <c r="C37" s="223">
        <v>0</v>
      </c>
      <c r="D37" s="121">
        <v>0</v>
      </c>
      <c r="E37" s="121">
        <v>0</v>
      </c>
      <c r="F37" s="121">
        <v>0</v>
      </c>
      <c r="G37" s="121">
        <v>0</v>
      </c>
      <c r="H37" s="224">
        <v>0</v>
      </c>
      <c r="I37" s="250">
        <f t="shared" si="0"/>
        <v>0</v>
      </c>
      <c r="J37" s="223">
        <v>0</v>
      </c>
      <c r="K37" s="121">
        <v>0</v>
      </c>
      <c r="L37" s="121">
        <v>0</v>
      </c>
      <c r="M37" s="121">
        <v>0</v>
      </c>
      <c r="N37" s="121">
        <v>0</v>
      </c>
      <c r="O37" s="224">
        <v>0</v>
      </c>
      <c r="P37" s="250">
        <f t="shared" si="1"/>
        <v>0</v>
      </c>
      <c r="Q37" s="239">
        <v>0</v>
      </c>
      <c r="R37" s="52">
        <v>0</v>
      </c>
      <c r="S37" s="52">
        <v>0</v>
      </c>
      <c r="T37" s="52">
        <v>0</v>
      </c>
      <c r="U37" s="52">
        <v>0</v>
      </c>
      <c r="V37" s="240">
        <v>0</v>
      </c>
      <c r="W37" s="245">
        <v>0</v>
      </c>
      <c r="X37" s="26">
        <v>0</v>
      </c>
      <c r="Y37" s="26">
        <v>0</v>
      </c>
      <c r="Z37" s="26">
        <v>0</v>
      </c>
      <c r="AA37" s="26">
        <v>0</v>
      </c>
      <c r="AB37" s="246">
        <v>0</v>
      </c>
      <c r="AC37" s="233">
        <f t="shared" si="2"/>
        <v>0</v>
      </c>
      <c r="AD37" s="7" t="e">
        <f t="shared" si="3"/>
        <v>#DIV/0!</v>
      </c>
      <c r="AE37" s="7">
        <f t="shared" si="4"/>
        <v>0</v>
      </c>
      <c r="AF37" s="7" t="e">
        <f t="shared" si="5"/>
        <v>#DIV/0!</v>
      </c>
      <c r="AG37" s="7">
        <f t="shared" si="6"/>
        <v>0</v>
      </c>
      <c r="AH37" s="7">
        <f t="shared" si="6"/>
        <v>0</v>
      </c>
      <c r="AI37" s="7">
        <f t="shared" si="7"/>
        <v>0</v>
      </c>
      <c r="AJ37" s="7">
        <f t="shared" si="7"/>
        <v>0</v>
      </c>
      <c r="AK37" s="234" t="e">
        <f t="shared" si="8"/>
        <v>#DIV/0!</v>
      </c>
    </row>
    <row r="38" spans="1:38">
      <c r="A38" s="21"/>
      <c r="B38" s="211" t="s">
        <v>94</v>
      </c>
      <c r="C38" s="221">
        <f t="shared" ref="C38:AC38" si="10">SUM(C22:C37)</f>
        <v>8137</v>
      </c>
      <c r="D38" s="50">
        <f t="shared" si="10"/>
        <v>6696</v>
      </c>
      <c r="E38" s="50">
        <f t="shared" si="10"/>
        <v>232</v>
      </c>
      <c r="F38" s="50">
        <f t="shared" si="10"/>
        <v>36</v>
      </c>
      <c r="G38" s="50">
        <f t="shared" si="10"/>
        <v>2470</v>
      </c>
      <c r="H38" s="222">
        <f t="shared" si="10"/>
        <v>374</v>
      </c>
      <c r="I38" s="222">
        <f t="shared" si="10"/>
        <v>7106</v>
      </c>
      <c r="J38" s="221">
        <f t="shared" si="10"/>
        <v>3528</v>
      </c>
      <c r="K38" s="50">
        <f t="shared" si="10"/>
        <v>2870</v>
      </c>
      <c r="L38" s="50">
        <f t="shared" si="10"/>
        <v>107</v>
      </c>
      <c r="M38" s="50">
        <f t="shared" si="10"/>
        <v>16</v>
      </c>
      <c r="N38" s="50">
        <f t="shared" si="10"/>
        <v>1085</v>
      </c>
      <c r="O38" s="222">
        <f t="shared" si="10"/>
        <v>159</v>
      </c>
      <c r="P38" s="222">
        <f t="shared" si="10"/>
        <v>3045</v>
      </c>
      <c r="Q38" s="221">
        <f t="shared" si="10"/>
        <v>2681</v>
      </c>
      <c r="R38" s="50">
        <f t="shared" si="10"/>
        <v>2788.9399999999996</v>
      </c>
      <c r="S38" s="50">
        <f t="shared" si="10"/>
        <v>0</v>
      </c>
      <c r="T38" s="50">
        <f t="shared" si="10"/>
        <v>0</v>
      </c>
      <c r="U38" s="50">
        <f t="shared" si="10"/>
        <v>7</v>
      </c>
      <c r="V38" s="222">
        <f t="shared" si="10"/>
        <v>7.23</v>
      </c>
      <c r="W38" s="221">
        <f t="shared" si="10"/>
        <v>2553</v>
      </c>
      <c r="X38" s="50">
        <f t="shared" si="10"/>
        <v>5948.3</v>
      </c>
      <c r="Y38" s="50">
        <f t="shared" si="10"/>
        <v>0</v>
      </c>
      <c r="Z38" s="50">
        <f t="shared" si="10"/>
        <v>0</v>
      </c>
      <c r="AA38" s="50">
        <f t="shared" si="10"/>
        <v>5</v>
      </c>
      <c r="AB38" s="222">
        <f t="shared" si="10"/>
        <v>14.8</v>
      </c>
      <c r="AC38" s="222">
        <f t="shared" si="10"/>
        <v>2796.17</v>
      </c>
      <c r="AD38" s="50">
        <f t="shared" si="3"/>
        <v>39.34942302279763</v>
      </c>
      <c r="AE38" s="50">
        <f>(W38+Y38+AA38)/(J38+L38+N38)*100</f>
        <v>54.194915254237287</v>
      </c>
      <c r="AF38" s="50">
        <f t="shared" si="5"/>
        <v>195.83251231527095</v>
      </c>
      <c r="AG38" s="50">
        <f t="shared" si="6"/>
        <v>15559</v>
      </c>
      <c r="AH38" s="50">
        <f t="shared" si="6"/>
        <v>10151</v>
      </c>
      <c r="AI38" s="50">
        <f t="shared" si="7"/>
        <v>5246</v>
      </c>
      <c r="AJ38" s="50">
        <f t="shared" si="7"/>
        <v>8759.2699999999986</v>
      </c>
      <c r="AK38" s="222">
        <f t="shared" si="8"/>
        <v>86.28972515023149</v>
      </c>
    </row>
    <row r="39" spans="1:38">
      <c r="A39" s="47">
        <v>29</v>
      </c>
      <c r="B39" s="267" t="s">
        <v>95</v>
      </c>
      <c r="C39" s="223">
        <v>0</v>
      </c>
      <c r="D39" s="121">
        <v>0</v>
      </c>
      <c r="E39" s="121">
        <v>0</v>
      </c>
      <c r="F39" s="121">
        <v>0</v>
      </c>
      <c r="G39" s="121">
        <v>0</v>
      </c>
      <c r="H39" s="224">
        <v>0</v>
      </c>
      <c r="I39" s="250">
        <f t="shared" si="0"/>
        <v>0</v>
      </c>
      <c r="J39" s="223">
        <v>0</v>
      </c>
      <c r="K39" s="121">
        <v>0</v>
      </c>
      <c r="L39" s="121">
        <v>0</v>
      </c>
      <c r="M39" s="121">
        <v>0</v>
      </c>
      <c r="N39" s="121">
        <v>0</v>
      </c>
      <c r="O39" s="224">
        <v>0</v>
      </c>
      <c r="P39" s="250">
        <f t="shared" si="1"/>
        <v>0</v>
      </c>
      <c r="Q39" s="239">
        <v>0</v>
      </c>
      <c r="R39" s="52">
        <v>0</v>
      </c>
      <c r="S39" s="121">
        <v>0</v>
      </c>
      <c r="T39" s="121">
        <v>0</v>
      </c>
      <c r="U39" s="121">
        <v>0</v>
      </c>
      <c r="V39" s="224">
        <v>0</v>
      </c>
      <c r="W39" s="243">
        <v>0</v>
      </c>
      <c r="X39" s="55">
        <v>0</v>
      </c>
      <c r="Y39" s="55">
        <v>0</v>
      </c>
      <c r="Z39" s="55">
        <v>0</v>
      </c>
      <c r="AA39" s="55">
        <v>0</v>
      </c>
      <c r="AB39" s="244">
        <v>0</v>
      </c>
      <c r="AC39" s="233">
        <f t="shared" si="2"/>
        <v>0</v>
      </c>
      <c r="AD39" s="7" t="e">
        <f t="shared" si="3"/>
        <v>#DIV/0!</v>
      </c>
      <c r="AE39" s="7">
        <f t="shared" si="4"/>
        <v>0</v>
      </c>
      <c r="AF39" s="7" t="e">
        <f t="shared" si="5"/>
        <v>#DIV/0!</v>
      </c>
      <c r="AG39" s="7">
        <f t="shared" si="6"/>
        <v>0</v>
      </c>
      <c r="AH39" s="7">
        <f t="shared" si="6"/>
        <v>0</v>
      </c>
      <c r="AI39" s="7">
        <f t="shared" si="7"/>
        <v>0</v>
      </c>
      <c r="AJ39" s="7">
        <f t="shared" si="7"/>
        <v>0</v>
      </c>
      <c r="AK39" s="234" t="e">
        <f t="shared" si="8"/>
        <v>#DIV/0!</v>
      </c>
    </row>
    <row r="40" spans="1:38">
      <c r="A40" s="47">
        <v>30</v>
      </c>
      <c r="B40" s="267" t="s">
        <v>96</v>
      </c>
      <c r="C40" s="223">
        <v>0</v>
      </c>
      <c r="D40" s="121">
        <v>0</v>
      </c>
      <c r="E40" s="121">
        <v>0</v>
      </c>
      <c r="F40" s="121">
        <v>0</v>
      </c>
      <c r="G40" s="121">
        <v>0</v>
      </c>
      <c r="H40" s="224">
        <v>0</v>
      </c>
      <c r="I40" s="250">
        <f t="shared" si="0"/>
        <v>0</v>
      </c>
      <c r="J40" s="223">
        <v>0</v>
      </c>
      <c r="K40" s="121">
        <v>0</v>
      </c>
      <c r="L40" s="121">
        <v>0</v>
      </c>
      <c r="M40" s="121">
        <v>0</v>
      </c>
      <c r="N40" s="121">
        <v>0</v>
      </c>
      <c r="O40" s="224">
        <v>0</v>
      </c>
      <c r="P40" s="250">
        <f t="shared" si="1"/>
        <v>0</v>
      </c>
      <c r="Q40" s="239">
        <v>0</v>
      </c>
      <c r="R40" s="52">
        <v>0</v>
      </c>
      <c r="S40" s="121">
        <v>0</v>
      </c>
      <c r="T40" s="121">
        <v>0</v>
      </c>
      <c r="U40" s="121">
        <v>0</v>
      </c>
      <c r="V40" s="224">
        <v>0</v>
      </c>
      <c r="W40" s="243">
        <v>0</v>
      </c>
      <c r="X40" s="55">
        <v>0</v>
      </c>
      <c r="Y40" s="55">
        <v>0</v>
      </c>
      <c r="Z40" s="55">
        <v>0</v>
      </c>
      <c r="AA40" s="55">
        <v>0</v>
      </c>
      <c r="AB40" s="244">
        <v>0</v>
      </c>
      <c r="AC40" s="233">
        <f t="shared" si="2"/>
        <v>0</v>
      </c>
      <c r="AD40" s="7" t="e">
        <f t="shared" si="3"/>
        <v>#DIV/0!</v>
      </c>
      <c r="AE40" s="7">
        <f t="shared" si="4"/>
        <v>0</v>
      </c>
      <c r="AF40" s="7" t="e">
        <f t="shared" si="5"/>
        <v>#DIV/0!</v>
      </c>
      <c r="AG40" s="7">
        <f t="shared" si="6"/>
        <v>0</v>
      </c>
      <c r="AH40" s="7">
        <f t="shared" si="6"/>
        <v>0</v>
      </c>
      <c r="AI40" s="7">
        <f t="shared" si="7"/>
        <v>0</v>
      </c>
      <c r="AJ40" s="7">
        <f t="shared" si="7"/>
        <v>0</v>
      </c>
      <c r="AK40" s="234" t="e">
        <f t="shared" si="8"/>
        <v>#DIV/0!</v>
      </c>
    </row>
    <row r="41" spans="1:38">
      <c r="A41" s="47">
        <v>31</v>
      </c>
      <c r="B41" s="267" t="s">
        <v>97</v>
      </c>
      <c r="C41" s="223">
        <v>0</v>
      </c>
      <c r="D41" s="121">
        <v>0</v>
      </c>
      <c r="E41" s="121">
        <v>0</v>
      </c>
      <c r="F41" s="121">
        <v>0</v>
      </c>
      <c r="G41" s="121">
        <v>0</v>
      </c>
      <c r="H41" s="224">
        <v>0</v>
      </c>
      <c r="I41" s="250">
        <f t="shared" si="0"/>
        <v>0</v>
      </c>
      <c r="J41" s="223">
        <v>0</v>
      </c>
      <c r="K41" s="121">
        <v>0</v>
      </c>
      <c r="L41" s="121">
        <v>0</v>
      </c>
      <c r="M41" s="121">
        <v>0</v>
      </c>
      <c r="N41" s="121">
        <v>0</v>
      </c>
      <c r="O41" s="224">
        <v>0</v>
      </c>
      <c r="P41" s="250">
        <f t="shared" si="1"/>
        <v>0</v>
      </c>
      <c r="Q41" s="239">
        <v>0</v>
      </c>
      <c r="R41" s="52">
        <v>0</v>
      </c>
      <c r="S41" s="121">
        <v>0</v>
      </c>
      <c r="T41" s="121">
        <v>0</v>
      </c>
      <c r="U41" s="121">
        <v>0</v>
      </c>
      <c r="V41" s="224">
        <v>0</v>
      </c>
      <c r="W41" s="243">
        <v>0</v>
      </c>
      <c r="X41" s="55">
        <v>0</v>
      </c>
      <c r="Y41" s="55">
        <v>0</v>
      </c>
      <c r="Z41" s="55">
        <v>0</v>
      </c>
      <c r="AA41" s="55">
        <v>0</v>
      </c>
      <c r="AB41" s="244">
        <v>0</v>
      </c>
      <c r="AC41" s="233">
        <f t="shared" si="2"/>
        <v>0</v>
      </c>
      <c r="AD41" s="7" t="e">
        <f t="shared" si="3"/>
        <v>#DIV/0!</v>
      </c>
      <c r="AE41" s="7">
        <f t="shared" si="4"/>
        <v>0</v>
      </c>
      <c r="AF41" s="7" t="e">
        <f t="shared" si="5"/>
        <v>#DIV/0!</v>
      </c>
      <c r="AG41" s="7">
        <f t="shared" si="6"/>
        <v>0</v>
      </c>
      <c r="AH41" s="7">
        <f t="shared" si="6"/>
        <v>0</v>
      </c>
      <c r="AI41" s="7">
        <f t="shared" si="7"/>
        <v>0</v>
      </c>
      <c r="AJ41" s="7">
        <f t="shared" si="7"/>
        <v>0</v>
      </c>
      <c r="AK41" s="234" t="e">
        <f t="shared" si="8"/>
        <v>#DIV/0!</v>
      </c>
    </row>
    <row r="42" spans="1:38">
      <c r="A42" s="47">
        <v>32</v>
      </c>
      <c r="B42" s="267" t="s">
        <v>98</v>
      </c>
      <c r="C42" s="223">
        <v>0</v>
      </c>
      <c r="D42" s="121">
        <v>0</v>
      </c>
      <c r="E42" s="121">
        <v>0</v>
      </c>
      <c r="F42" s="121">
        <v>0</v>
      </c>
      <c r="G42" s="121">
        <v>0</v>
      </c>
      <c r="H42" s="224">
        <v>0</v>
      </c>
      <c r="I42" s="250">
        <f t="shared" si="0"/>
        <v>0</v>
      </c>
      <c r="J42" s="223">
        <v>0</v>
      </c>
      <c r="K42" s="121">
        <v>0</v>
      </c>
      <c r="L42" s="121">
        <v>0</v>
      </c>
      <c r="M42" s="121">
        <v>0</v>
      </c>
      <c r="N42" s="121">
        <v>0</v>
      </c>
      <c r="O42" s="224">
        <v>0</v>
      </c>
      <c r="P42" s="250">
        <f t="shared" si="1"/>
        <v>0</v>
      </c>
      <c r="Q42" s="239">
        <v>0</v>
      </c>
      <c r="R42" s="52">
        <v>0</v>
      </c>
      <c r="S42" s="121">
        <v>0</v>
      </c>
      <c r="T42" s="121">
        <v>0</v>
      </c>
      <c r="U42" s="121">
        <v>0</v>
      </c>
      <c r="V42" s="224">
        <v>0</v>
      </c>
      <c r="W42" s="243">
        <v>0</v>
      </c>
      <c r="X42" s="55">
        <v>0</v>
      </c>
      <c r="Y42" s="55">
        <v>0</v>
      </c>
      <c r="Z42" s="55">
        <v>0</v>
      </c>
      <c r="AA42" s="55">
        <v>0</v>
      </c>
      <c r="AB42" s="244">
        <v>0</v>
      </c>
      <c r="AC42" s="233">
        <f t="shared" si="2"/>
        <v>0</v>
      </c>
      <c r="AD42" s="7" t="e">
        <f t="shared" si="3"/>
        <v>#DIV/0!</v>
      </c>
      <c r="AE42" s="7">
        <f t="shared" si="4"/>
        <v>0</v>
      </c>
      <c r="AF42" s="7" t="e">
        <f t="shared" si="5"/>
        <v>#DIV/0!</v>
      </c>
      <c r="AG42" s="7">
        <f t="shared" si="6"/>
        <v>0</v>
      </c>
      <c r="AH42" s="7">
        <f t="shared" si="6"/>
        <v>0</v>
      </c>
      <c r="AI42" s="7">
        <f t="shared" si="7"/>
        <v>0</v>
      </c>
      <c r="AJ42" s="7">
        <f t="shared" si="7"/>
        <v>0</v>
      </c>
      <c r="AK42" s="234" t="e">
        <f t="shared" si="8"/>
        <v>#DIV/0!</v>
      </c>
    </row>
    <row r="43" spans="1:38">
      <c r="A43" s="47">
        <v>33</v>
      </c>
      <c r="B43" s="267" t="s">
        <v>99</v>
      </c>
      <c r="C43" s="223">
        <v>0</v>
      </c>
      <c r="D43" s="121">
        <v>0</v>
      </c>
      <c r="E43" s="121">
        <v>0</v>
      </c>
      <c r="F43" s="121">
        <v>0</v>
      </c>
      <c r="G43" s="121">
        <v>0</v>
      </c>
      <c r="H43" s="224">
        <v>0</v>
      </c>
      <c r="I43" s="250">
        <f t="shared" si="0"/>
        <v>0</v>
      </c>
      <c r="J43" s="223">
        <v>0</v>
      </c>
      <c r="K43" s="121">
        <v>0</v>
      </c>
      <c r="L43" s="121">
        <v>0</v>
      </c>
      <c r="M43" s="121">
        <v>0</v>
      </c>
      <c r="N43" s="121">
        <v>0</v>
      </c>
      <c r="O43" s="224">
        <v>0</v>
      </c>
      <c r="P43" s="250">
        <f t="shared" si="1"/>
        <v>0</v>
      </c>
      <c r="Q43" s="239">
        <v>0</v>
      </c>
      <c r="R43" s="52">
        <v>0</v>
      </c>
      <c r="S43" s="121">
        <v>0</v>
      </c>
      <c r="T43" s="121">
        <v>0</v>
      </c>
      <c r="U43" s="121">
        <v>0</v>
      </c>
      <c r="V43" s="224">
        <v>0</v>
      </c>
      <c r="W43" s="243">
        <v>0</v>
      </c>
      <c r="X43" s="55">
        <v>0</v>
      </c>
      <c r="Y43" s="55">
        <v>0</v>
      </c>
      <c r="Z43" s="55">
        <v>0</v>
      </c>
      <c r="AA43" s="55">
        <v>0</v>
      </c>
      <c r="AB43" s="244">
        <v>0</v>
      </c>
      <c r="AC43" s="233">
        <f t="shared" si="2"/>
        <v>0</v>
      </c>
      <c r="AD43" s="7" t="e">
        <f t="shared" si="3"/>
        <v>#DIV/0!</v>
      </c>
      <c r="AE43" s="7">
        <f t="shared" si="4"/>
        <v>0</v>
      </c>
      <c r="AF43" s="7" t="e">
        <f t="shared" si="5"/>
        <v>#DIV/0!</v>
      </c>
      <c r="AG43" s="7">
        <f t="shared" si="6"/>
        <v>0</v>
      </c>
      <c r="AH43" s="7">
        <f t="shared" si="6"/>
        <v>0</v>
      </c>
      <c r="AI43" s="7">
        <f t="shared" si="7"/>
        <v>0</v>
      </c>
      <c r="AJ43" s="7">
        <f t="shared" si="7"/>
        <v>0</v>
      </c>
      <c r="AK43" s="234" t="e">
        <f t="shared" si="8"/>
        <v>#DIV/0!</v>
      </c>
    </row>
    <row r="44" spans="1:38">
      <c r="A44" s="47">
        <v>34</v>
      </c>
      <c r="B44" s="267" t="s">
        <v>100</v>
      </c>
      <c r="C44" s="223">
        <v>0</v>
      </c>
      <c r="D44" s="121">
        <v>0</v>
      </c>
      <c r="E44" s="121">
        <v>0</v>
      </c>
      <c r="F44" s="121">
        <v>0</v>
      </c>
      <c r="G44" s="121">
        <v>0</v>
      </c>
      <c r="H44" s="224">
        <v>0</v>
      </c>
      <c r="I44" s="250">
        <f t="shared" si="0"/>
        <v>0</v>
      </c>
      <c r="J44" s="223">
        <v>0</v>
      </c>
      <c r="K44" s="121">
        <v>0</v>
      </c>
      <c r="L44" s="121">
        <v>0</v>
      </c>
      <c r="M44" s="121">
        <v>0</v>
      </c>
      <c r="N44" s="121">
        <v>0</v>
      </c>
      <c r="O44" s="224">
        <v>0</v>
      </c>
      <c r="P44" s="250">
        <f t="shared" si="1"/>
        <v>0</v>
      </c>
      <c r="Q44" s="239">
        <v>0</v>
      </c>
      <c r="R44" s="52">
        <v>0</v>
      </c>
      <c r="S44" s="121">
        <v>0</v>
      </c>
      <c r="T44" s="121">
        <v>0</v>
      </c>
      <c r="U44" s="121">
        <v>0</v>
      </c>
      <c r="V44" s="224">
        <v>0</v>
      </c>
      <c r="W44" s="243">
        <v>0</v>
      </c>
      <c r="X44" s="55">
        <v>0</v>
      </c>
      <c r="Y44" s="55">
        <v>0</v>
      </c>
      <c r="Z44" s="55">
        <v>0</v>
      </c>
      <c r="AA44" s="55">
        <v>0</v>
      </c>
      <c r="AB44" s="244">
        <v>0</v>
      </c>
      <c r="AC44" s="233">
        <f t="shared" si="2"/>
        <v>0</v>
      </c>
      <c r="AD44" s="7" t="e">
        <f t="shared" si="3"/>
        <v>#DIV/0!</v>
      </c>
      <c r="AE44" s="7">
        <f t="shared" si="4"/>
        <v>0</v>
      </c>
      <c r="AF44" s="7" t="e">
        <f t="shared" si="5"/>
        <v>#DIV/0!</v>
      </c>
      <c r="AG44" s="7">
        <f t="shared" si="6"/>
        <v>0</v>
      </c>
      <c r="AH44" s="7">
        <f t="shared" si="6"/>
        <v>0</v>
      </c>
      <c r="AI44" s="7">
        <f t="shared" si="7"/>
        <v>0</v>
      </c>
      <c r="AJ44" s="7">
        <f t="shared" si="7"/>
        <v>0</v>
      </c>
      <c r="AK44" s="234" t="e">
        <f t="shared" si="8"/>
        <v>#DIV/0!</v>
      </c>
    </row>
    <row r="45" spans="1:38">
      <c r="A45" s="47">
        <v>35</v>
      </c>
      <c r="B45" s="267" t="s">
        <v>101</v>
      </c>
      <c r="C45" s="223">
        <v>0</v>
      </c>
      <c r="D45" s="121">
        <v>0</v>
      </c>
      <c r="E45" s="121">
        <v>0</v>
      </c>
      <c r="F45" s="121">
        <v>0</v>
      </c>
      <c r="G45" s="121">
        <v>0</v>
      </c>
      <c r="H45" s="224">
        <v>0</v>
      </c>
      <c r="I45" s="250">
        <f t="shared" si="0"/>
        <v>0</v>
      </c>
      <c r="J45" s="223">
        <v>0</v>
      </c>
      <c r="K45" s="121">
        <v>0</v>
      </c>
      <c r="L45" s="121">
        <v>0</v>
      </c>
      <c r="M45" s="121">
        <v>0</v>
      </c>
      <c r="N45" s="121">
        <v>0</v>
      </c>
      <c r="O45" s="224">
        <v>0</v>
      </c>
      <c r="P45" s="250">
        <f t="shared" si="1"/>
        <v>0</v>
      </c>
      <c r="Q45" s="239">
        <v>0</v>
      </c>
      <c r="R45" s="52">
        <v>0</v>
      </c>
      <c r="S45" s="121">
        <v>0</v>
      </c>
      <c r="T45" s="121">
        <v>0</v>
      </c>
      <c r="U45" s="121">
        <v>0</v>
      </c>
      <c r="V45" s="224">
        <v>0</v>
      </c>
      <c r="W45" s="243">
        <v>0</v>
      </c>
      <c r="X45" s="55">
        <v>0</v>
      </c>
      <c r="Y45" s="55">
        <v>0</v>
      </c>
      <c r="Z45" s="55">
        <v>0</v>
      </c>
      <c r="AA45" s="55">
        <v>0</v>
      </c>
      <c r="AB45" s="244">
        <v>0</v>
      </c>
      <c r="AC45" s="233">
        <f t="shared" si="2"/>
        <v>0</v>
      </c>
      <c r="AD45" s="7" t="e">
        <f t="shared" si="3"/>
        <v>#DIV/0!</v>
      </c>
      <c r="AE45" s="7">
        <f t="shared" si="4"/>
        <v>0</v>
      </c>
      <c r="AF45" s="7" t="e">
        <f t="shared" si="5"/>
        <v>#DIV/0!</v>
      </c>
      <c r="AG45" s="7">
        <f t="shared" si="6"/>
        <v>0</v>
      </c>
      <c r="AH45" s="7">
        <f t="shared" si="6"/>
        <v>0</v>
      </c>
      <c r="AI45" s="7">
        <f t="shared" si="7"/>
        <v>0</v>
      </c>
      <c r="AJ45" s="7">
        <f t="shared" si="7"/>
        <v>0</v>
      </c>
      <c r="AK45" s="234" t="e">
        <f t="shared" si="8"/>
        <v>#DIV/0!</v>
      </c>
    </row>
    <row r="46" spans="1:38">
      <c r="A46" s="47">
        <v>36</v>
      </c>
      <c r="B46" s="267" t="s">
        <v>102</v>
      </c>
      <c r="C46" s="223">
        <v>0</v>
      </c>
      <c r="D46" s="121">
        <v>0</v>
      </c>
      <c r="E46" s="121">
        <v>0</v>
      </c>
      <c r="F46" s="121">
        <v>0</v>
      </c>
      <c r="G46" s="121">
        <v>0</v>
      </c>
      <c r="H46" s="224">
        <v>0</v>
      </c>
      <c r="I46" s="250">
        <f t="shared" si="0"/>
        <v>0</v>
      </c>
      <c r="J46" s="223">
        <v>0</v>
      </c>
      <c r="K46" s="121">
        <v>0</v>
      </c>
      <c r="L46" s="121">
        <v>0</v>
      </c>
      <c r="M46" s="121">
        <v>0</v>
      </c>
      <c r="N46" s="121">
        <v>0</v>
      </c>
      <c r="O46" s="224">
        <v>0</v>
      </c>
      <c r="P46" s="250">
        <f t="shared" si="1"/>
        <v>0</v>
      </c>
      <c r="Q46" s="239">
        <v>0</v>
      </c>
      <c r="R46" s="52">
        <v>0</v>
      </c>
      <c r="S46" s="121">
        <v>0</v>
      </c>
      <c r="T46" s="121">
        <v>0</v>
      </c>
      <c r="U46" s="121">
        <v>0</v>
      </c>
      <c r="V46" s="224">
        <v>0</v>
      </c>
      <c r="W46" s="243">
        <v>0</v>
      </c>
      <c r="X46" s="55">
        <v>0</v>
      </c>
      <c r="Y46" s="55">
        <v>0</v>
      </c>
      <c r="Z46" s="55">
        <v>0</v>
      </c>
      <c r="AA46" s="55">
        <v>0</v>
      </c>
      <c r="AB46" s="244">
        <v>0</v>
      </c>
      <c r="AC46" s="233">
        <f t="shared" si="2"/>
        <v>0</v>
      </c>
      <c r="AD46" s="7" t="e">
        <f t="shared" si="3"/>
        <v>#DIV/0!</v>
      </c>
      <c r="AE46" s="7">
        <f t="shared" si="4"/>
        <v>0</v>
      </c>
      <c r="AF46" s="7" t="e">
        <f t="shared" si="5"/>
        <v>#DIV/0!</v>
      </c>
      <c r="AG46" s="7">
        <f t="shared" si="6"/>
        <v>0</v>
      </c>
      <c r="AH46" s="7">
        <f t="shared" si="6"/>
        <v>0</v>
      </c>
      <c r="AI46" s="7">
        <f t="shared" si="7"/>
        <v>0</v>
      </c>
      <c r="AJ46" s="7">
        <f t="shared" si="7"/>
        <v>0</v>
      </c>
      <c r="AK46" s="234" t="e">
        <f t="shared" si="8"/>
        <v>#DIV/0!</v>
      </c>
    </row>
    <row r="47" spans="1:38">
      <c r="A47" s="48"/>
      <c r="B47" s="211" t="s">
        <v>103</v>
      </c>
      <c r="C47" s="221">
        <f t="shared" ref="C47:AC47" si="11">SUM(C39:C46)</f>
        <v>0</v>
      </c>
      <c r="D47" s="50">
        <f t="shared" si="11"/>
        <v>0</v>
      </c>
      <c r="E47" s="50">
        <f t="shared" si="11"/>
        <v>0</v>
      </c>
      <c r="F47" s="50">
        <f t="shared" si="11"/>
        <v>0</v>
      </c>
      <c r="G47" s="50">
        <f t="shared" si="11"/>
        <v>0</v>
      </c>
      <c r="H47" s="222">
        <f t="shared" si="11"/>
        <v>0</v>
      </c>
      <c r="I47" s="222">
        <f t="shared" si="11"/>
        <v>0</v>
      </c>
      <c r="J47" s="221">
        <f t="shared" si="11"/>
        <v>0</v>
      </c>
      <c r="K47" s="50">
        <f t="shared" si="11"/>
        <v>0</v>
      </c>
      <c r="L47" s="50">
        <f t="shared" si="11"/>
        <v>0</v>
      </c>
      <c r="M47" s="50">
        <f t="shared" si="11"/>
        <v>0</v>
      </c>
      <c r="N47" s="50">
        <f t="shared" si="11"/>
        <v>0</v>
      </c>
      <c r="O47" s="222">
        <f t="shared" si="11"/>
        <v>0</v>
      </c>
      <c r="P47" s="222">
        <f t="shared" si="11"/>
        <v>0</v>
      </c>
      <c r="Q47" s="221">
        <f t="shared" si="11"/>
        <v>0</v>
      </c>
      <c r="R47" s="50">
        <f t="shared" si="11"/>
        <v>0</v>
      </c>
      <c r="S47" s="50">
        <f t="shared" si="11"/>
        <v>0</v>
      </c>
      <c r="T47" s="50">
        <f t="shared" si="11"/>
        <v>0</v>
      </c>
      <c r="U47" s="50">
        <f t="shared" si="11"/>
        <v>0</v>
      </c>
      <c r="V47" s="222">
        <f t="shared" si="11"/>
        <v>0</v>
      </c>
      <c r="W47" s="221">
        <f t="shared" si="11"/>
        <v>0</v>
      </c>
      <c r="X47" s="50">
        <f t="shared" si="11"/>
        <v>0</v>
      </c>
      <c r="Y47" s="50">
        <f t="shared" si="11"/>
        <v>0</v>
      </c>
      <c r="Z47" s="50">
        <f t="shared" si="11"/>
        <v>0</v>
      </c>
      <c r="AA47" s="50">
        <f t="shared" si="11"/>
        <v>0</v>
      </c>
      <c r="AB47" s="222">
        <f t="shared" si="11"/>
        <v>0</v>
      </c>
      <c r="AC47" s="222">
        <f t="shared" si="11"/>
        <v>0</v>
      </c>
      <c r="AD47" s="50" t="e">
        <f t="shared" si="3"/>
        <v>#DIV/0!</v>
      </c>
      <c r="AE47" s="222">
        <f>SUM(AE39:AE46)</f>
        <v>0</v>
      </c>
      <c r="AF47" s="50" t="e">
        <f t="shared" si="5"/>
        <v>#DIV/0!</v>
      </c>
      <c r="AG47" s="50">
        <f t="shared" si="6"/>
        <v>0</v>
      </c>
      <c r="AH47" s="50">
        <f t="shared" si="6"/>
        <v>0</v>
      </c>
      <c r="AI47" s="50">
        <f t="shared" si="7"/>
        <v>0</v>
      </c>
      <c r="AJ47" s="50">
        <f t="shared" si="7"/>
        <v>0</v>
      </c>
      <c r="AK47" s="222" t="e">
        <f t="shared" si="8"/>
        <v>#DIV/0!</v>
      </c>
    </row>
    <row r="48" spans="1:38">
      <c r="A48" s="107">
        <v>37</v>
      </c>
      <c r="B48" s="294" t="s">
        <v>104</v>
      </c>
      <c r="C48" s="223">
        <v>0</v>
      </c>
      <c r="D48" s="121">
        <v>0</v>
      </c>
      <c r="E48" s="121">
        <v>0</v>
      </c>
      <c r="F48" s="121">
        <v>0</v>
      </c>
      <c r="G48" s="121">
        <v>0</v>
      </c>
      <c r="H48" s="224">
        <v>0</v>
      </c>
      <c r="I48" s="250">
        <f t="shared" si="0"/>
        <v>0</v>
      </c>
      <c r="J48" s="223">
        <v>0</v>
      </c>
      <c r="K48" s="121">
        <v>0</v>
      </c>
      <c r="L48" s="121">
        <v>0</v>
      </c>
      <c r="M48" s="121">
        <v>0</v>
      </c>
      <c r="N48" s="121">
        <v>0</v>
      </c>
      <c r="O48" s="224">
        <v>0</v>
      </c>
      <c r="P48" s="250">
        <f t="shared" si="1"/>
        <v>0</v>
      </c>
      <c r="Q48" s="241">
        <v>0</v>
      </c>
      <c r="R48" s="106">
        <v>0</v>
      </c>
      <c r="S48" s="106">
        <v>0</v>
      </c>
      <c r="T48" s="106">
        <v>0</v>
      </c>
      <c r="U48" s="106">
        <v>0</v>
      </c>
      <c r="V48" s="242">
        <v>0</v>
      </c>
      <c r="W48" s="235">
        <v>0</v>
      </c>
      <c r="X48" s="109">
        <v>0</v>
      </c>
      <c r="Y48" s="109">
        <v>0</v>
      </c>
      <c r="Z48" s="109">
        <v>0</v>
      </c>
      <c r="AA48" s="109">
        <v>0</v>
      </c>
      <c r="AB48" s="236">
        <v>0</v>
      </c>
      <c r="AC48" s="233">
        <f t="shared" si="2"/>
        <v>0</v>
      </c>
      <c r="AD48" s="109" t="e">
        <f t="shared" si="3"/>
        <v>#DIV/0!</v>
      </c>
      <c r="AE48" s="7">
        <f t="shared" si="4"/>
        <v>0</v>
      </c>
      <c r="AF48" s="109" t="e">
        <f t="shared" si="5"/>
        <v>#DIV/0!</v>
      </c>
      <c r="AG48" s="109">
        <f t="shared" si="6"/>
        <v>0</v>
      </c>
      <c r="AH48" s="109">
        <f t="shared" si="6"/>
        <v>0</v>
      </c>
      <c r="AI48" s="109">
        <f t="shared" si="7"/>
        <v>0</v>
      </c>
      <c r="AJ48" s="109">
        <f t="shared" si="7"/>
        <v>0</v>
      </c>
      <c r="AK48" s="236" t="e">
        <f t="shared" si="8"/>
        <v>#DIV/0!</v>
      </c>
      <c r="AL48" s="71"/>
    </row>
    <row r="49" spans="1:37">
      <c r="A49" s="48"/>
      <c r="B49" s="211" t="s">
        <v>105</v>
      </c>
      <c r="C49" s="221">
        <f t="shared" ref="C49:AC49" si="12">C48</f>
        <v>0</v>
      </c>
      <c r="D49" s="50">
        <f t="shared" si="12"/>
        <v>0</v>
      </c>
      <c r="E49" s="50">
        <f t="shared" si="12"/>
        <v>0</v>
      </c>
      <c r="F49" s="50">
        <f t="shared" si="12"/>
        <v>0</v>
      </c>
      <c r="G49" s="50">
        <f t="shared" si="12"/>
        <v>0</v>
      </c>
      <c r="H49" s="222">
        <f t="shared" si="12"/>
        <v>0</v>
      </c>
      <c r="I49" s="222">
        <f t="shared" si="12"/>
        <v>0</v>
      </c>
      <c r="J49" s="221">
        <f t="shared" si="12"/>
        <v>0</v>
      </c>
      <c r="K49" s="50">
        <f t="shared" si="12"/>
        <v>0</v>
      </c>
      <c r="L49" s="50">
        <f t="shared" si="12"/>
        <v>0</v>
      </c>
      <c r="M49" s="50">
        <f t="shared" si="12"/>
        <v>0</v>
      </c>
      <c r="N49" s="50">
        <f t="shared" si="12"/>
        <v>0</v>
      </c>
      <c r="O49" s="222">
        <f t="shared" si="12"/>
        <v>0</v>
      </c>
      <c r="P49" s="222">
        <f t="shared" si="12"/>
        <v>0</v>
      </c>
      <c r="Q49" s="221">
        <f t="shared" si="12"/>
        <v>0</v>
      </c>
      <c r="R49" s="50">
        <f t="shared" si="12"/>
        <v>0</v>
      </c>
      <c r="S49" s="50">
        <f t="shared" si="12"/>
        <v>0</v>
      </c>
      <c r="T49" s="50">
        <f t="shared" si="12"/>
        <v>0</v>
      </c>
      <c r="U49" s="50">
        <f t="shared" si="12"/>
        <v>0</v>
      </c>
      <c r="V49" s="222">
        <f t="shared" si="12"/>
        <v>0</v>
      </c>
      <c r="W49" s="221">
        <f t="shared" si="12"/>
        <v>0</v>
      </c>
      <c r="X49" s="50">
        <f t="shared" si="12"/>
        <v>0</v>
      </c>
      <c r="Y49" s="50">
        <f t="shared" si="12"/>
        <v>0</v>
      </c>
      <c r="Z49" s="50">
        <f t="shared" si="12"/>
        <v>0</v>
      </c>
      <c r="AA49" s="50">
        <f t="shared" si="12"/>
        <v>0</v>
      </c>
      <c r="AB49" s="222">
        <f t="shared" si="12"/>
        <v>0</v>
      </c>
      <c r="AC49" s="222">
        <f t="shared" si="12"/>
        <v>0</v>
      </c>
      <c r="AD49" s="50" t="e">
        <f t="shared" si="3"/>
        <v>#DIV/0!</v>
      </c>
      <c r="AE49" s="222">
        <f>AE48</f>
        <v>0</v>
      </c>
      <c r="AF49" s="50" t="e">
        <f t="shared" si="5"/>
        <v>#DIV/0!</v>
      </c>
      <c r="AG49" s="50">
        <f t="shared" si="6"/>
        <v>0</v>
      </c>
      <c r="AH49" s="50">
        <f t="shared" si="6"/>
        <v>0</v>
      </c>
      <c r="AI49" s="50">
        <f t="shared" si="7"/>
        <v>0</v>
      </c>
      <c r="AJ49" s="50">
        <f t="shared" si="7"/>
        <v>0</v>
      </c>
      <c r="AK49" s="222" t="e">
        <f t="shared" si="8"/>
        <v>#DIV/0!</v>
      </c>
    </row>
    <row r="50" spans="1:37">
      <c r="A50" s="107">
        <v>38</v>
      </c>
      <c r="B50" s="294" t="s">
        <v>106</v>
      </c>
      <c r="C50" s="219">
        <v>0</v>
      </c>
      <c r="D50" s="115">
        <v>0</v>
      </c>
      <c r="E50" s="115">
        <v>0</v>
      </c>
      <c r="F50" s="115">
        <v>0</v>
      </c>
      <c r="G50" s="115">
        <v>0</v>
      </c>
      <c r="H50" s="220">
        <v>0</v>
      </c>
      <c r="I50" s="250">
        <f t="shared" ref="I50:I52" si="13">D50+F50+H50</f>
        <v>0</v>
      </c>
      <c r="J50" s="219">
        <v>0</v>
      </c>
      <c r="K50" s="115">
        <v>0</v>
      </c>
      <c r="L50" s="115">
        <v>0</v>
      </c>
      <c r="M50" s="115">
        <v>0</v>
      </c>
      <c r="N50" s="115">
        <v>0</v>
      </c>
      <c r="O50" s="220">
        <v>0</v>
      </c>
      <c r="P50" s="250">
        <f t="shared" ref="P50:P52" si="14">K50+M50+O50</f>
        <v>0</v>
      </c>
      <c r="Q50" s="241">
        <v>0</v>
      </c>
      <c r="R50" s="106">
        <v>0</v>
      </c>
      <c r="S50" s="106">
        <v>0</v>
      </c>
      <c r="T50" s="106">
        <v>0</v>
      </c>
      <c r="U50" s="106">
        <v>0</v>
      </c>
      <c r="V50" s="242">
        <v>0</v>
      </c>
      <c r="W50" s="235">
        <v>0</v>
      </c>
      <c r="X50" s="109">
        <v>0</v>
      </c>
      <c r="Y50" s="109">
        <v>0</v>
      </c>
      <c r="Z50" s="109">
        <v>0</v>
      </c>
      <c r="AA50" s="109">
        <v>0</v>
      </c>
      <c r="AB50" s="236">
        <v>0</v>
      </c>
      <c r="AC50" s="233">
        <f t="shared" ref="AC50:AC52" si="15">R50+T50+V50</f>
        <v>0</v>
      </c>
      <c r="AD50" s="7" t="e">
        <f t="shared" si="3"/>
        <v>#DIV/0!</v>
      </c>
      <c r="AE50" s="7">
        <f t="shared" ref="AE50:AE52" si="16">X50+Z50+AB50</f>
        <v>0</v>
      </c>
      <c r="AF50" s="7" t="e">
        <f t="shared" si="5"/>
        <v>#DIV/0!</v>
      </c>
      <c r="AG50" s="7">
        <f t="shared" si="6"/>
        <v>0</v>
      </c>
      <c r="AH50" s="7">
        <f t="shared" si="6"/>
        <v>0</v>
      </c>
      <c r="AI50" s="7">
        <f t="shared" si="7"/>
        <v>0</v>
      </c>
      <c r="AJ50" s="7">
        <f t="shared" si="7"/>
        <v>0</v>
      </c>
      <c r="AK50" s="234" t="e">
        <f t="shared" si="8"/>
        <v>#DIV/0!</v>
      </c>
    </row>
    <row r="51" spans="1:37">
      <c r="A51" s="107">
        <v>39</v>
      </c>
      <c r="B51" s="294" t="s">
        <v>107</v>
      </c>
      <c r="C51" s="219">
        <v>0</v>
      </c>
      <c r="D51" s="115">
        <v>0</v>
      </c>
      <c r="E51" s="115">
        <v>0</v>
      </c>
      <c r="F51" s="115">
        <v>0</v>
      </c>
      <c r="G51" s="115">
        <v>0</v>
      </c>
      <c r="H51" s="220">
        <v>0</v>
      </c>
      <c r="I51" s="250">
        <f t="shared" si="13"/>
        <v>0</v>
      </c>
      <c r="J51" s="219">
        <v>0</v>
      </c>
      <c r="K51" s="115">
        <v>0</v>
      </c>
      <c r="L51" s="115">
        <v>0</v>
      </c>
      <c r="M51" s="115">
        <v>0</v>
      </c>
      <c r="N51" s="115">
        <v>0</v>
      </c>
      <c r="O51" s="220">
        <v>0</v>
      </c>
      <c r="P51" s="250">
        <f t="shared" si="14"/>
        <v>0</v>
      </c>
      <c r="Q51" s="241">
        <v>0</v>
      </c>
      <c r="R51" s="106">
        <v>0</v>
      </c>
      <c r="S51" s="106">
        <v>0</v>
      </c>
      <c r="T51" s="106">
        <v>0</v>
      </c>
      <c r="U51" s="106">
        <v>0</v>
      </c>
      <c r="V51" s="242">
        <v>0</v>
      </c>
      <c r="W51" s="235">
        <v>0</v>
      </c>
      <c r="X51" s="109">
        <v>0</v>
      </c>
      <c r="Y51" s="109">
        <v>0</v>
      </c>
      <c r="Z51" s="109">
        <v>0</v>
      </c>
      <c r="AA51" s="109">
        <v>0</v>
      </c>
      <c r="AB51" s="236">
        <v>0</v>
      </c>
      <c r="AC51" s="233">
        <f t="shared" si="15"/>
        <v>0</v>
      </c>
      <c r="AD51" s="7" t="e">
        <f t="shared" si="3"/>
        <v>#DIV/0!</v>
      </c>
      <c r="AE51" s="7">
        <f t="shared" si="16"/>
        <v>0</v>
      </c>
      <c r="AF51" s="7" t="e">
        <f t="shared" si="5"/>
        <v>#DIV/0!</v>
      </c>
      <c r="AG51" s="7">
        <f t="shared" si="6"/>
        <v>0</v>
      </c>
      <c r="AH51" s="7">
        <f t="shared" si="6"/>
        <v>0</v>
      </c>
      <c r="AI51" s="7">
        <f t="shared" si="7"/>
        <v>0</v>
      </c>
      <c r="AJ51" s="7">
        <f t="shared" si="7"/>
        <v>0</v>
      </c>
      <c r="AK51" s="234" t="e">
        <f t="shared" si="8"/>
        <v>#DIV/0!</v>
      </c>
    </row>
    <row r="52" spans="1:37">
      <c r="A52" s="107">
        <v>40</v>
      </c>
      <c r="B52" s="294" t="s">
        <v>108</v>
      </c>
      <c r="C52" s="219">
        <v>0</v>
      </c>
      <c r="D52" s="115">
        <v>0</v>
      </c>
      <c r="E52" s="115">
        <v>0</v>
      </c>
      <c r="F52" s="115">
        <v>0</v>
      </c>
      <c r="G52" s="115">
        <v>0</v>
      </c>
      <c r="H52" s="220">
        <v>0</v>
      </c>
      <c r="I52" s="250">
        <f t="shared" si="13"/>
        <v>0</v>
      </c>
      <c r="J52" s="219">
        <v>0</v>
      </c>
      <c r="K52" s="115">
        <v>0</v>
      </c>
      <c r="L52" s="115">
        <v>0</v>
      </c>
      <c r="M52" s="115">
        <v>0</v>
      </c>
      <c r="N52" s="115">
        <v>0</v>
      </c>
      <c r="O52" s="220">
        <v>0</v>
      </c>
      <c r="P52" s="250">
        <f t="shared" si="14"/>
        <v>0</v>
      </c>
      <c r="Q52" s="241">
        <v>0</v>
      </c>
      <c r="R52" s="106">
        <v>0</v>
      </c>
      <c r="S52" s="106">
        <v>0</v>
      </c>
      <c r="T52" s="106">
        <v>0</v>
      </c>
      <c r="U52" s="106">
        <v>0</v>
      </c>
      <c r="V52" s="242">
        <v>0</v>
      </c>
      <c r="W52" s="235">
        <v>0</v>
      </c>
      <c r="X52" s="109">
        <v>0</v>
      </c>
      <c r="Y52" s="109">
        <v>0</v>
      </c>
      <c r="Z52" s="109">
        <v>0</v>
      </c>
      <c r="AA52" s="109">
        <v>0</v>
      </c>
      <c r="AB52" s="236">
        <v>0</v>
      </c>
      <c r="AC52" s="233">
        <f t="shared" si="15"/>
        <v>0</v>
      </c>
      <c r="AD52" s="7" t="e">
        <f t="shared" si="3"/>
        <v>#DIV/0!</v>
      </c>
      <c r="AE52" s="7">
        <f t="shared" si="16"/>
        <v>0</v>
      </c>
      <c r="AF52" s="7" t="e">
        <f t="shared" si="5"/>
        <v>#DIV/0!</v>
      </c>
      <c r="AG52" s="7">
        <f t="shared" si="6"/>
        <v>0</v>
      </c>
      <c r="AH52" s="7">
        <f t="shared" si="6"/>
        <v>0</v>
      </c>
      <c r="AI52" s="7">
        <f t="shared" si="7"/>
        <v>0</v>
      </c>
      <c r="AJ52" s="7">
        <f t="shared" si="7"/>
        <v>0</v>
      </c>
      <c r="AK52" s="234" t="e">
        <f t="shared" si="8"/>
        <v>#DIV/0!</v>
      </c>
    </row>
    <row r="53" spans="1:37">
      <c r="A53" s="48"/>
      <c r="B53" s="211" t="s">
        <v>109</v>
      </c>
      <c r="C53" s="221">
        <f t="shared" ref="C53:AC53" si="17">SUM(C50:C52)</f>
        <v>0</v>
      </c>
      <c r="D53" s="50">
        <f t="shared" si="17"/>
        <v>0</v>
      </c>
      <c r="E53" s="50">
        <f t="shared" si="17"/>
        <v>0</v>
      </c>
      <c r="F53" s="50">
        <f t="shared" si="17"/>
        <v>0</v>
      </c>
      <c r="G53" s="50">
        <f t="shared" si="17"/>
        <v>0</v>
      </c>
      <c r="H53" s="222">
        <f t="shared" si="17"/>
        <v>0</v>
      </c>
      <c r="I53" s="222">
        <f t="shared" si="17"/>
        <v>0</v>
      </c>
      <c r="J53" s="221">
        <f t="shared" si="17"/>
        <v>0</v>
      </c>
      <c r="K53" s="50">
        <f t="shared" si="17"/>
        <v>0</v>
      </c>
      <c r="L53" s="50">
        <f t="shared" si="17"/>
        <v>0</v>
      </c>
      <c r="M53" s="50">
        <f t="shared" si="17"/>
        <v>0</v>
      </c>
      <c r="N53" s="50">
        <f t="shared" si="17"/>
        <v>0</v>
      </c>
      <c r="O53" s="222">
        <f t="shared" si="17"/>
        <v>0</v>
      </c>
      <c r="P53" s="222">
        <f t="shared" si="17"/>
        <v>0</v>
      </c>
      <c r="Q53" s="221">
        <f t="shared" si="17"/>
        <v>0</v>
      </c>
      <c r="R53" s="50">
        <f t="shared" si="17"/>
        <v>0</v>
      </c>
      <c r="S53" s="50">
        <f t="shared" si="17"/>
        <v>0</v>
      </c>
      <c r="T53" s="50">
        <f t="shared" si="17"/>
        <v>0</v>
      </c>
      <c r="U53" s="50">
        <f t="shared" si="17"/>
        <v>0</v>
      </c>
      <c r="V53" s="222">
        <f t="shared" si="17"/>
        <v>0</v>
      </c>
      <c r="W53" s="221">
        <f t="shared" si="17"/>
        <v>0</v>
      </c>
      <c r="X53" s="50">
        <f t="shared" si="17"/>
        <v>0</v>
      </c>
      <c r="Y53" s="50">
        <f t="shared" si="17"/>
        <v>0</v>
      </c>
      <c r="Z53" s="50">
        <f t="shared" si="17"/>
        <v>0</v>
      </c>
      <c r="AA53" s="50">
        <f t="shared" si="17"/>
        <v>0</v>
      </c>
      <c r="AB53" s="222">
        <f t="shared" si="17"/>
        <v>0</v>
      </c>
      <c r="AC53" s="222">
        <f t="shared" si="17"/>
        <v>0</v>
      </c>
      <c r="AD53" s="50" t="e">
        <f t="shared" si="3"/>
        <v>#DIV/0!</v>
      </c>
      <c r="AE53" s="222">
        <f>SUM(AE50:AE52)</f>
        <v>0</v>
      </c>
      <c r="AF53" s="50" t="e">
        <f t="shared" si="5"/>
        <v>#DIV/0!</v>
      </c>
      <c r="AG53" s="50">
        <f t="shared" si="6"/>
        <v>0</v>
      </c>
      <c r="AH53" s="50">
        <f t="shared" si="6"/>
        <v>0</v>
      </c>
      <c r="AI53" s="50">
        <f t="shared" si="7"/>
        <v>0</v>
      </c>
      <c r="AJ53" s="50">
        <f t="shared" si="7"/>
        <v>0</v>
      </c>
      <c r="AK53" s="222" t="e">
        <f t="shared" si="8"/>
        <v>#DIV/0!</v>
      </c>
    </row>
    <row r="54" spans="1:37">
      <c r="A54" s="5">
        <v>41</v>
      </c>
      <c r="B54" s="293" t="s">
        <v>110</v>
      </c>
      <c r="C54" s="223">
        <v>19238</v>
      </c>
      <c r="D54" s="121">
        <v>16501</v>
      </c>
      <c r="E54" s="121">
        <v>545</v>
      </c>
      <c r="F54" s="121">
        <v>89</v>
      </c>
      <c r="G54" s="121">
        <v>5828</v>
      </c>
      <c r="H54" s="224">
        <v>918</v>
      </c>
      <c r="I54" s="250">
        <f t="shared" si="0"/>
        <v>17508</v>
      </c>
      <c r="J54" s="223">
        <v>8351</v>
      </c>
      <c r="K54" s="121">
        <v>10089</v>
      </c>
      <c r="L54" s="121">
        <v>264</v>
      </c>
      <c r="M54" s="121">
        <v>55</v>
      </c>
      <c r="N54" s="121">
        <v>2577</v>
      </c>
      <c r="O54" s="224">
        <v>591</v>
      </c>
      <c r="P54" s="250">
        <f t="shared" si="1"/>
        <v>10735</v>
      </c>
      <c r="Q54" s="239">
        <v>26038</v>
      </c>
      <c r="R54" s="52">
        <v>22784.37</v>
      </c>
      <c r="S54" s="52">
        <v>2</v>
      </c>
      <c r="T54" s="52">
        <v>0.22</v>
      </c>
      <c r="U54" s="52">
        <v>24</v>
      </c>
      <c r="V54" s="240">
        <v>5.54</v>
      </c>
      <c r="W54" s="243">
        <v>1636</v>
      </c>
      <c r="X54" s="55">
        <v>1672.97</v>
      </c>
      <c r="Y54" s="55">
        <v>8</v>
      </c>
      <c r="Z54" s="55">
        <v>3.2</v>
      </c>
      <c r="AA54" s="55">
        <v>5</v>
      </c>
      <c r="AB54" s="244">
        <v>1.92</v>
      </c>
      <c r="AC54" s="233">
        <f t="shared" si="2"/>
        <v>22790.13</v>
      </c>
      <c r="AD54" s="7">
        <f t="shared" si="3"/>
        <v>130.16980808773133</v>
      </c>
      <c r="AE54" s="7">
        <f t="shared" si="4"/>
        <v>1678.0900000000001</v>
      </c>
      <c r="AF54" s="7">
        <f t="shared" si="5"/>
        <v>15.631951560316724</v>
      </c>
      <c r="AG54" s="7">
        <f t="shared" si="6"/>
        <v>36803</v>
      </c>
      <c r="AH54" s="7">
        <f t="shared" si="6"/>
        <v>28243</v>
      </c>
      <c r="AI54" s="7">
        <f t="shared" si="7"/>
        <v>27713</v>
      </c>
      <c r="AJ54" s="7">
        <f t="shared" si="7"/>
        <v>24468.22</v>
      </c>
      <c r="AK54" s="234">
        <f t="shared" si="8"/>
        <v>86.634635130828883</v>
      </c>
    </row>
    <row r="55" spans="1:37">
      <c r="A55" s="5">
        <v>42</v>
      </c>
      <c r="B55" s="293" t="s">
        <v>111</v>
      </c>
      <c r="C55" s="223">
        <v>0</v>
      </c>
      <c r="D55" s="121">
        <v>0</v>
      </c>
      <c r="E55" s="121">
        <v>0</v>
      </c>
      <c r="F55" s="121">
        <v>0</v>
      </c>
      <c r="G55" s="121">
        <v>0</v>
      </c>
      <c r="H55" s="224">
        <v>0</v>
      </c>
      <c r="I55" s="250">
        <f t="shared" si="0"/>
        <v>0</v>
      </c>
      <c r="J55" s="223">
        <v>0</v>
      </c>
      <c r="K55" s="121">
        <v>0</v>
      </c>
      <c r="L55" s="121">
        <v>0</v>
      </c>
      <c r="M55" s="121">
        <v>0</v>
      </c>
      <c r="N55" s="121">
        <v>0</v>
      </c>
      <c r="O55" s="224">
        <v>0</v>
      </c>
      <c r="P55" s="250">
        <f t="shared" si="1"/>
        <v>0</v>
      </c>
      <c r="Q55" s="239">
        <v>0</v>
      </c>
      <c r="R55" s="52">
        <v>0</v>
      </c>
      <c r="S55" s="52">
        <v>0</v>
      </c>
      <c r="T55" s="52">
        <v>0</v>
      </c>
      <c r="U55" s="52">
        <v>0</v>
      </c>
      <c r="V55" s="240">
        <v>0</v>
      </c>
      <c r="W55" s="243">
        <v>0</v>
      </c>
      <c r="X55" s="55">
        <v>0</v>
      </c>
      <c r="Y55" s="55">
        <v>0</v>
      </c>
      <c r="Z55" s="55">
        <v>0</v>
      </c>
      <c r="AA55" s="55">
        <v>0</v>
      </c>
      <c r="AB55" s="244">
        <v>0</v>
      </c>
      <c r="AC55" s="233">
        <f t="shared" si="2"/>
        <v>0</v>
      </c>
      <c r="AD55" s="7" t="e">
        <f t="shared" si="3"/>
        <v>#DIV/0!</v>
      </c>
      <c r="AE55" s="7">
        <f t="shared" si="4"/>
        <v>0</v>
      </c>
      <c r="AF55" s="7" t="e">
        <f t="shared" si="5"/>
        <v>#DIV/0!</v>
      </c>
      <c r="AG55" s="7">
        <f t="shared" si="6"/>
        <v>0</v>
      </c>
      <c r="AH55" s="7">
        <f t="shared" si="6"/>
        <v>0</v>
      </c>
      <c r="AI55" s="7">
        <f t="shared" si="7"/>
        <v>0</v>
      </c>
      <c r="AJ55" s="7">
        <f t="shared" si="7"/>
        <v>0</v>
      </c>
      <c r="AK55" s="234" t="e">
        <f t="shared" si="8"/>
        <v>#DIV/0!</v>
      </c>
    </row>
    <row r="56" spans="1:37">
      <c r="A56" s="23" t="s">
        <v>112</v>
      </c>
      <c r="B56" s="211" t="s">
        <v>113</v>
      </c>
      <c r="C56" s="225">
        <f t="shared" ref="C56:AE56" si="18">C54+C55</f>
        <v>19238</v>
      </c>
      <c r="D56" s="105">
        <f t="shared" si="18"/>
        <v>16501</v>
      </c>
      <c r="E56" s="105">
        <f t="shared" si="18"/>
        <v>545</v>
      </c>
      <c r="F56" s="105">
        <f t="shared" si="18"/>
        <v>89</v>
      </c>
      <c r="G56" s="105">
        <f t="shared" si="18"/>
        <v>5828</v>
      </c>
      <c r="H56" s="226">
        <f t="shared" si="18"/>
        <v>918</v>
      </c>
      <c r="I56" s="226">
        <f t="shared" si="18"/>
        <v>17508</v>
      </c>
      <c r="J56" s="225">
        <f t="shared" si="18"/>
        <v>8351</v>
      </c>
      <c r="K56" s="105">
        <f t="shared" si="18"/>
        <v>10089</v>
      </c>
      <c r="L56" s="105">
        <f t="shared" si="18"/>
        <v>264</v>
      </c>
      <c r="M56" s="105">
        <f t="shared" si="18"/>
        <v>55</v>
      </c>
      <c r="N56" s="105">
        <f t="shared" si="18"/>
        <v>2577</v>
      </c>
      <c r="O56" s="226">
        <f t="shared" si="18"/>
        <v>591</v>
      </c>
      <c r="P56" s="226">
        <f t="shared" si="18"/>
        <v>10735</v>
      </c>
      <c r="Q56" s="225">
        <f t="shared" si="18"/>
        <v>26038</v>
      </c>
      <c r="R56" s="105">
        <f t="shared" si="18"/>
        <v>22784.37</v>
      </c>
      <c r="S56" s="105">
        <f t="shared" si="18"/>
        <v>2</v>
      </c>
      <c r="T56" s="105">
        <f t="shared" si="18"/>
        <v>0.22</v>
      </c>
      <c r="U56" s="105">
        <f t="shared" si="18"/>
        <v>24</v>
      </c>
      <c r="V56" s="226">
        <f t="shared" si="18"/>
        <v>5.54</v>
      </c>
      <c r="W56" s="225">
        <f t="shared" si="18"/>
        <v>1636</v>
      </c>
      <c r="X56" s="105">
        <f t="shared" si="18"/>
        <v>1672.97</v>
      </c>
      <c r="Y56" s="105">
        <f t="shared" si="18"/>
        <v>8</v>
      </c>
      <c r="Z56" s="105">
        <f t="shared" si="18"/>
        <v>3.2</v>
      </c>
      <c r="AA56" s="105">
        <f t="shared" si="18"/>
        <v>5</v>
      </c>
      <c r="AB56" s="226">
        <f t="shared" si="18"/>
        <v>1.92</v>
      </c>
      <c r="AC56" s="226">
        <f t="shared" si="18"/>
        <v>22790.13</v>
      </c>
      <c r="AD56" s="105">
        <f t="shared" si="3"/>
        <v>130.16980808773133</v>
      </c>
      <c r="AE56" s="226">
        <f t="shared" si="18"/>
        <v>1678.0900000000001</v>
      </c>
      <c r="AF56" s="105">
        <f t="shared" si="5"/>
        <v>15.631951560316724</v>
      </c>
      <c r="AG56" s="105">
        <f t="shared" si="6"/>
        <v>36803</v>
      </c>
      <c r="AH56" s="105">
        <f t="shared" si="6"/>
        <v>28243</v>
      </c>
      <c r="AI56" s="105">
        <f t="shared" si="7"/>
        <v>27713</v>
      </c>
      <c r="AJ56" s="105">
        <f t="shared" si="7"/>
        <v>24468.22</v>
      </c>
      <c r="AK56" s="226">
        <f t="shared" si="8"/>
        <v>86.634635130828883</v>
      </c>
    </row>
    <row r="57" spans="1:37">
      <c r="A57" s="5">
        <v>43</v>
      </c>
      <c r="B57" s="293" t="s">
        <v>114</v>
      </c>
      <c r="C57" s="223">
        <v>15313</v>
      </c>
      <c r="D57" s="121">
        <v>13462</v>
      </c>
      <c r="E57" s="121">
        <v>420</v>
      </c>
      <c r="F57" s="121">
        <v>76</v>
      </c>
      <c r="G57" s="121">
        <v>4608</v>
      </c>
      <c r="H57" s="224">
        <v>752</v>
      </c>
      <c r="I57" s="250">
        <f t="shared" si="0"/>
        <v>14290</v>
      </c>
      <c r="J57" s="223">
        <v>12262</v>
      </c>
      <c r="K57" s="126">
        <v>10694</v>
      </c>
      <c r="L57" s="126">
        <v>385</v>
      </c>
      <c r="M57" s="126">
        <v>60</v>
      </c>
      <c r="N57" s="126">
        <v>3779</v>
      </c>
      <c r="O57" s="232">
        <v>593</v>
      </c>
      <c r="P57" s="250">
        <f t="shared" si="1"/>
        <v>11347</v>
      </c>
      <c r="Q57" s="243">
        <v>31072</v>
      </c>
      <c r="R57" s="55">
        <v>11512.35</v>
      </c>
      <c r="S57" s="55">
        <v>0</v>
      </c>
      <c r="T57" s="55">
        <v>0</v>
      </c>
      <c r="U57" s="55">
        <v>0</v>
      </c>
      <c r="V57" s="244">
        <v>0</v>
      </c>
      <c r="W57" s="243">
        <v>24215</v>
      </c>
      <c r="X57" s="55">
        <v>10586</v>
      </c>
      <c r="Y57" s="55">
        <v>0</v>
      </c>
      <c r="Z57" s="55">
        <v>0</v>
      </c>
      <c r="AA57" s="55">
        <v>0</v>
      </c>
      <c r="AB57" s="244">
        <v>0</v>
      </c>
      <c r="AC57" s="233">
        <f t="shared" si="2"/>
        <v>11512.35</v>
      </c>
      <c r="AD57" s="55">
        <f t="shared" si="3"/>
        <v>80.562281315605318</v>
      </c>
      <c r="AE57" s="7">
        <f t="shared" si="4"/>
        <v>10586</v>
      </c>
      <c r="AF57" s="55">
        <f t="shared" si="5"/>
        <v>93.293381510531418</v>
      </c>
      <c r="AG57" s="55">
        <f t="shared" si="6"/>
        <v>36767</v>
      </c>
      <c r="AH57" s="55">
        <f t="shared" si="6"/>
        <v>25637</v>
      </c>
      <c r="AI57" s="55">
        <f t="shared" si="7"/>
        <v>55287</v>
      </c>
      <c r="AJ57" s="55">
        <f t="shared" si="7"/>
        <v>22098.35</v>
      </c>
      <c r="AK57" s="244">
        <f t="shared" si="8"/>
        <v>86.197097944377262</v>
      </c>
    </row>
    <row r="58" spans="1:37">
      <c r="A58" s="23" t="s">
        <v>115</v>
      </c>
      <c r="B58" s="211" t="s">
        <v>116</v>
      </c>
      <c r="C58" s="221">
        <f t="shared" ref="C58:AE58" si="19">C57</f>
        <v>15313</v>
      </c>
      <c r="D58" s="50">
        <f t="shared" si="19"/>
        <v>13462</v>
      </c>
      <c r="E58" s="50">
        <f t="shared" si="19"/>
        <v>420</v>
      </c>
      <c r="F58" s="50">
        <f t="shared" si="19"/>
        <v>76</v>
      </c>
      <c r="G58" s="50">
        <f t="shared" si="19"/>
        <v>4608</v>
      </c>
      <c r="H58" s="222">
        <f t="shared" si="19"/>
        <v>752</v>
      </c>
      <c r="I58" s="222">
        <f t="shared" si="19"/>
        <v>14290</v>
      </c>
      <c r="J58" s="221">
        <f t="shared" si="19"/>
        <v>12262</v>
      </c>
      <c r="K58" s="50">
        <f t="shared" si="19"/>
        <v>10694</v>
      </c>
      <c r="L58" s="50">
        <f t="shared" si="19"/>
        <v>385</v>
      </c>
      <c r="M58" s="50">
        <f t="shared" si="19"/>
        <v>60</v>
      </c>
      <c r="N58" s="50">
        <f t="shared" si="19"/>
        <v>3779</v>
      </c>
      <c r="O58" s="222">
        <f t="shared" si="19"/>
        <v>593</v>
      </c>
      <c r="P58" s="222">
        <f t="shared" si="19"/>
        <v>11347</v>
      </c>
      <c r="Q58" s="221">
        <f t="shared" si="19"/>
        <v>31072</v>
      </c>
      <c r="R58" s="50">
        <f t="shared" si="19"/>
        <v>11512.35</v>
      </c>
      <c r="S58" s="50">
        <f t="shared" si="19"/>
        <v>0</v>
      </c>
      <c r="T58" s="50">
        <f t="shared" si="19"/>
        <v>0</v>
      </c>
      <c r="U58" s="50">
        <f t="shared" si="19"/>
        <v>0</v>
      </c>
      <c r="V58" s="222">
        <f t="shared" si="19"/>
        <v>0</v>
      </c>
      <c r="W58" s="221">
        <f t="shared" si="19"/>
        <v>24215</v>
      </c>
      <c r="X58" s="50">
        <f t="shared" si="19"/>
        <v>10586</v>
      </c>
      <c r="Y58" s="50">
        <f t="shared" si="19"/>
        <v>0</v>
      </c>
      <c r="Z58" s="50">
        <f t="shared" si="19"/>
        <v>0</v>
      </c>
      <c r="AA58" s="50">
        <f t="shared" si="19"/>
        <v>0</v>
      </c>
      <c r="AB58" s="222">
        <f t="shared" si="19"/>
        <v>0</v>
      </c>
      <c r="AC58" s="222">
        <f t="shared" si="19"/>
        <v>11512.35</v>
      </c>
      <c r="AD58" s="50">
        <f t="shared" si="3"/>
        <v>80.562281315605318</v>
      </c>
      <c r="AE58" s="222">
        <f t="shared" si="19"/>
        <v>10586</v>
      </c>
      <c r="AF58" s="50">
        <f t="shared" si="5"/>
        <v>93.293381510531418</v>
      </c>
      <c r="AG58" s="50">
        <f t="shared" si="6"/>
        <v>36767</v>
      </c>
      <c r="AH58" s="50">
        <f t="shared" si="6"/>
        <v>25637</v>
      </c>
      <c r="AI58" s="50">
        <f t="shared" si="7"/>
        <v>55287</v>
      </c>
      <c r="AJ58" s="50">
        <f t="shared" si="7"/>
        <v>22098.35</v>
      </c>
      <c r="AK58" s="222">
        <f t="shared" si="8"/>
        <v>86.197097944377262</v>
      </c>
    </row>
    <row r="59" spans="1:37">
      <c r="A59" s="25" t="s">
        <v>117</v>
      </c>
      <c r="B59" s="215" t="s">
        <v>118</v>
      </c>
      <c r="C59" s="227">
        <f t="shared" ref="C59:AC59" si="20">C67</f>
        <v>0</v>
      </c>
      <c r="D59" s="227">
        <f t="shared" si="20"/>
        <v>0</v>
      </c>
      <c r="E59" s="227">
        <f t="shared" si="20"/>
        <v>0</v>
      </c>
      <c r="F59" s="227">
        <f t="shared" si="20"/>
        <v>0</v>
      </c>
      <c r="G59" s="227">
        <f t="shared" si="20"/>
        <v>0</v>
      </c>
      <c r="H59" s="227">
        <f t="shared" si="20"/>
        <v>0</v>
      </c>
      <c r="I59" s="227">
        <f t="shared" si="20"/>
        <v>0</v>
      </c>
      <c r="J59" s="227">
        <f t="shared" si="20"/>
        <v>0</v>
      </c>
      <c r="K59" s="227">
        <f t="shared" si="20"/>
        <v>0</v>
      </c>
      <c r="L59" s="227">
        <f t="shared" si="20"/>
        <v>0</v>
      </c>
      <c r="M59" s="227">
        <f t="shared" si="20"/>
        <v>0</v>
      </c>
      <c r="N59" s="227">
        <f t="shared" si="20"/>
        <v>0</v>
      </c>
      <c r="O59" s="227">
        <f t="shared" si="20"/>
        <v>0</v>
      </c>
      <c r="P59" s="227">
        <f t="shared" si="20"/>
        <v>0</v>
      </c>
      <c r="Q59" s="227">
        <f t="shared" si="20"/>
        <v>0</v>
      </c>
      <c r="R59" s="227">
        <f t="shared" si="20"/>
        <v>0</v>
      </c>
      <c r="S59" s="227">
        <f t="shared" si="20"/>
        <v>0</v>
      </c>
      <c r="T59" s="227">
        <f t="shared" si="20"/>
        <v>0</v>
      </c>
      <c r="U59" s="227">
        <f t="shared" si="20"/>
        <v>0</v>
      </c>
      <c r="V59" s="227">
        <f t="shared" si="20"/>
        <v>0</v>
      </c>
      <c r="W59" s="227">
        <f t="shared" si="20"/>
        <v>0</v>
      </c>
      <c r="X59" s="227">
        <f t="shared" si="20"/>
        <v>0</v>
      </c>
      <c r="Y59" s="227">
        <f t="shared" si="20"/>
        <v>0</v>
      </c>
      <c r="Z59" s="227">
        <f t="shared" si="20"/>
        <v>0</v>
      </c>
      <c r="AA59" s="227">
        <f t="shared" si="20"/>
        <v>0</v>
      </c>
      <c r="AB59" s="227">
        <f t="shared" si="20"/>
        <v>0</v>
      </c>
      <c r="AC59" s="227">
        <f t="shared" si="20"/>
        <v>0</v>
      </c>
      <c r="AD59" s="117" t="e">
        <f t="shared" si="3"/>
        <v>#DIV/0!</v>
      </c>
      <c r="AE59" s="7">
        <f t="shared" si="4"/>
        <v>0</v>
      </c>
      <c r="AF59" s="117" t="e">
        <f t="shared" si="5"/>
        <v>#DIV/0!</v>
      </c>
      <c r="AG59" s="117">
        <f t="shared" si="6"/>
        <v>0</v>
      </c>
      <c r="AH59" s="117">
        <f t="shared" si="6"/>
        <v>0</v>
      </c>
      <c r="AI59" s="117">
        <f t="shared" si="7"/>
        <v>0</v>
      </c>
      <c r="AJ59" s="117">
        <f t="shared" si="7"/>
        <v>0</v>
      </c>
      <c r="AK59" s="228" t="e">
        <f t="shared" si="8"/>
        <v>#DIV/0!</v>
      </c>
    </row>
    <row r="60" spans="1:37">
      <c r="A60" s="23" t="s">
        <v>119</v>
      </c>
      <c r="B60" s="211" t="s">
        <v>120</v>
      </c>
      <c r="C60" s="221">
        <f t="shared" ref="C60:AE60" si="21">C59</f>
        <v>0</v>
      </c>
      <c r="D60" s="50">
        <f t="shared" si="21"/>
        <v>0</v>
      </c>
      <c r="E60" s="50">
        <f t="shared" si="21"/>
        <v>0</v>
      </c>
      <c r="F60" s="50">
        <f t="shared" si="21"/>
        <v>0</v>
      </c>
      <c r="G60" s="50">
        <f t="shared" si="21"/>
        <v>0</v>
      </c>
      <c r="H60" s="222">
        <f t="shared" si="21"/>
        <v>0</v>
      </c>
      <c r="I60" s="222">
        <f t="shared" si="21"/>
        <v>0</v>
      </c>
      <c r="J60" s="221">
        <f t="shared" si="21"/>
        <v>0</v>
      </c>
      <c r="K60" s="50">
        <f t="shared" si="21"/>
        <v>0</v>
      </c>
      <c r="L60" s="50">
        <f t="shared" si="21"/>
        <v>0</v>
      </c>
      <c r="M60" s="50">
        <f t="shared" si="21"/>
        <v>0</v>
      </c>
      <c r="N60" s="50">
        <f t="shared" si="21"/>
        <v>0</v>
      </c>
      <c r="O60" s="222">
        <f t="shared" si="21"/>
        <v>0</v>
      </c>
      <c r="P60" s="222">
        <f t="shared" si="21"/>
        <v>0</v>
      </c>
      <c r="Q60" s="221">
        <f t="shared" si="21"/>
        <v>0</v>
      </c>
      <c r="R60" s="50">
        <f t="shared" si="21"/>
        <v>0</v>
      </c>
      <c r="S60" s="50">
        <f t="shared" si="21"/>
        <v>0</v>
      </c>
      <c r="T60" s="50">
        <f t="shared" si="21"/>
        <v>0</v>
      </c>
      <c r="U60" s="50">
        <f t="shared" si="21"/>
        <v>0</v>
      </c>
      <c r="V60" s="222">
        <f t="shared" si="21"/>
        <v>0</v>
      </c>
      <c r="W60" s="221">
        <f t="shared" si="21"/>
        <v>0</v>
      </c>
      <c r="X60" s="50">
        <f t="shared" si="21"/>
        <v>0</v>
      </c>
      <c r="Y60" s="50">
        <f t="shared" si="21"/>
        <v>0</v>
      </c>
      <c r="Z60" s="50">
        <f t="shared" si="21"/>
        <v>0</v>
      </c>
      <c r="AA60" s="50">
        <f t="shared" si="21"/>
        <v>0</v>
      </c>
      <c r="AB60" s="222">
        <f t="shared" si="21"/>
        <v>0</v>
      </c>
      <c r="AC60" s="222">
        <f t="shared" si="21"/>
        <v>0</v>
      </c>
      <c r="AD60" s="50" t="e">
        <f t="shared" si="3"/>
        <v>#DIV/0!</v>
      </c>
      <c r="AE60" s="222">
        <f t="shared" si="21"/>
        <v>0</v>
      </c>
      <c r="AF60" s="50" t="e">
        <f t="shared" si="5"/>
        <v>#DIV/0!</v>
      </c>
      <c r="AG60" s="50">
        <f t="shared" si="6"/>
        <v>0</v>
      </c>
      <c r="AH60" s="50">
        <f t="shared" si="6"/>
        <v>0</v>
      </c>
      <c r="AI60" s="50">
        <f t="shared" si="7"/>
        <v>0</v>
      </c>
      <c r="AJ60" s="50">
        <f t="shared" si="7"/>
        <v>0</v>
      </c>
      <c r="AK60" s="222" t="e">
        <f t="shared" si="8"/>
        <v>#DIV/0!</v>
      </c>
    </row>
    <row r="61" spans="1:37">
      <c r="A61" s="49"/>
      <c r="B61" s="216" t="s">
        <v>121</v>
      </c>
      <c r="C61" s="229">
        <f>C21+C38+C47+C49+C53+C56+C58+C60</f>
        <v>99271</v>
      </c>
      <c r="D61" s="230">
        <f t="shared" ref="D61:AE61" si="22">D21+D38+D47+D49+D53+D56+D58+D60</f>
        <v>82769</v>
      </c>
      <c r="E61" s="230">
        <f t="shared" si="22"/>
        <v>2769</v>
      </c>
      <c r="F61" s="230">
        <f t="shared" si="22"/>
        <v>447</v>
      </c>
      <c r="G61" s="230">
        <f t="shared" si="22"/>
        <v>27493</v>
      </c>
      <c r="H61" s="231">
        <f t="shared" si="22"/>
        <v>4283</v>
      </c>
      <c r="I61" s="231">
        <f t="shared" si="22"/>
        <v>87499</v>
      </c>
      <c r="J61" s="229">
        <f t="shared" si="22"/>
        <v>48548</v>
      </c>
      <c r="K61" s="230">
        <f t="shared" si="22"/>
        <v>48244</v>
      </c>
      <c r="L61" s="230">
        <f t="shared" si="22"/>
        <v>1475</v>
      </c>
      <c r="M61" s="230">
        <f t="shared" si="22"/>
        <v>263</v>
      </c>
      <c r="N61" s="230">
        <f t="shared" si="22"/>
        <v>13803</v>
      </c>
      <c r="O61" s="231">
        <f t="shared" si="22"/>
        <v>2523</v>
      </c>
      <c r="P61" s="231">
        <f t="shared" si="22"/>
        <v>51030</v>
      </c>
      <c r="Q61" s="229">
        <f t="shared" si="22"/>
        <v>83153</v>
      </c>
      <c r="R61" s="230">
        <f t="shared" si="22"/>
        <v>61937.43</v>
      </c>
      <c r="S61" s="230">
        <f t="shared" si="22"/>
        <v>2</v>
      </c>
      <c r="T61" s="230">
        <f t="shared" si="22"/>
        <v>0.22</v>
      </c>
      <c r="U61" s="230">
        <f t="shared" si="22"/>
        <v>45</v>
      </c>
      <c r="V61" s="231">
        <f t="shared" si="22"/>
        <v>45.29</v>
      </c>
      <c r="W61" s="229">
        <f t="shared" si="22"/>
        <v>47133</v>
      </c>
      <c r="X61" s="230">
        <f t="shared" si="22"/>
        <v>39174.83</v>
      </c>
      <c r="Y61" s="230">
        <f t="shared" si="22"/>
        <v>8</v>
      </c>
      <c r="Z61" s="230">
        <f t="shared" si="22"/>
        <v>3.2</v>
      </c>
      <c r="AA61" s="230">
        <f t="shared" si="22"/>
        <v>124</v>
      </c>
      <c r="AB61" s="231">
        <f t="shared" si="22"/>
        <v>156.04</v>
      </c>
      <c r="AC61" s="231">
        <f t="shared" si="22"/>
        <v>61982.939999999995</v>
      </c>
      <c r="AD61" s="230">
        <f t="shared" si="3"/>
        <v>70.838455296631963</v>
      </c>
      <c r="AE61" s="231">
        <f t="shared" si="22"/>
        <v>33425.164915254238</v>
      </c>
      <c r="AF61" s="230">
        <f t="shared" si="5"/>
        <v>77.080286106212043</v>
      </c>
      <c r="AG61" s="230">
        <f t="shared" si="6"/>
        <v>193359</v>
      </c>
      <c r="AH61" s="230">
        <f t="shared" si="6"/>
        <v>138529</v>
      </c>
      <c r="AI61" s="230">
        <f t="shared" si="7"/>
        <v>130465</v>
      </c>
      <c r="AJ61" s="230">
        <f t="shared" si="7"/>
        <v>101317.01</v>
      </c>
      <c r="AK61" s="231">
        <f t="shared" si="8"/>
        <v>73.137761768293998</v>
      </c>
    </row>
    <row r="62" spans="1:37">
      <c r="A62" s="11"/>
      <c r="B62" s="11"/>
      <c r="C62" s="12"/>
      <c r="D62" s="12"/>
      <c r="E62" s="12"/>
      <c r="F62" s="12"/>
      <c r="G62" s="12"/>
      <c r="H62" s="12"/>
      <c r="I62" s="12"/>
      <c r="J62" s="12"/>
      <c r="K62" s="12"/>
      <c r="L62" s="12"/>
      <c r="M62" s="12"/>
      <c r="N62" s="12"/>
      <c r="O62" s="12"/>
      <c r="P62" s="12"/>
      <c r="Q62" s="12"/>
      <c r="R62" s="12"/>
      <c r="S62" s="12"/>
      <c r="T62" s="12"/>
      <c r="U62" s="12"/>
      <c r="V62" s="12"/>
      <c r="W62" s="12"/>
      <c r="X62" s="12"/>
      <c r="Y62" s="12"/>
      <c r="Z62" s="12"/>
      <c r="AA62" s="12"/>
      <c r="AB62" s="12"/>
      <c r="AC62" s="12"/>
      <c r="AD62" s="12"/>
      <c r="AE62" s="12"/>
      <c r="AF62" s="12"/>
      <c r="AG62" s="12"/>
      <c r="AH62" s="12"/>
      <c r="AI62" s="12"/>
      <c r="AJ62" s="12"/>
      <c r="AK62" s="12"/>
    </row>
    <row r="63" spans="1:37">
      <c r="A63" s="397" t="s">
        <v>118</v>
      </c>
      <c r="B63" s="397"/>
      <c r="C63" s="397"/>
      <c r="D63" s="397"/>
      <c r="E63" s="397"/>
      <c r="F63" s="397"/>
      <c r="G63" s="397"/>
      <c r="H63" s="397"/>
      <c r="I63" s="397"/>
      <c r="J63" s="397"/>
      <c r="K63" s="397"/>
      <c r="L63" s="397"/>
      <c r="M63" s="397"/>
      <c r="N63" s="397"/>
      <c r="O63" s="397"/>
      <c r="P63" s="397"/>
      <c r="Q63" s="397"/>
      <c r="R63" s="397"/>
      <c r="S63" s="397"/>
      <c r="T63" s="397"/>
      <c r="U63" s="397"/>
      <c r="V63" s="397"/>
      <c r="W63" s="397"/>
      <c r="X63" s="397"/>
      <c r="Y63" s="397"/>
      <c r="Z63" s="397"/>
      <c r="AA63" s="397"/>
      <c r="AB63" s="397"/>
      <c r="AC63" s="397"/>
      <c r="AD63" s="397"/>
      <c r="AE63" s="397"/>
      <c r="AF63" s="397"/>
      <c r="AG63" s="397"/>
      <c r="AH63" s="397"/>
      <c r="AI63" s="397"/>
      <c r="AJ63" s="397"/>
      <c r="AK63" s="397"/>
    </row>
    <row r="64" spans="1:37" ht="15">
      <c r="A64" s="13">
        <v>44</v>
      </c>
      <c r="B64" s="206" t="s">
        <v>122</v>
      </c>
      <c r="C64" s="43"/>
      <c r="D64" s="43"/>
      <c r="E64" s="43"/>
      <c r="F64" s="43"/>
      <c r="G64" s="43"/>
      <c r="H64" s="43"/>
      <c r="I64" s="253">
        <f t="shared" ref="I64:I66" si="23">D64+F64+H64</f>
        <v>0</v>
      </c>
      <c r="J64" s="43"/>
      <c r="K64" s="43"/>
      <c r="L64" s="43"/>
      <c r="M64" s="43"/>
      <c r="N64" s="43"/>
      <c r="O64" s="43"/>
      <c r="P64" s="251">
        <f t="shared" ref="P64:P66" si="24">K64+M64+O64</f>
        <v>0</v>
      </c>
      <c r="Q64" s="43"/>
      <c r="R64" s="43"/>
      <c r="S64" s="43"/>
      <c r="T64" s="43"/>
      <c r="U64" s="43"/>
      <c r="V64" s="43"/>
      <c r="W64" s="43"/>
      <c r="X64" s="43"/>
      <c r="Y64" s="43"/>
      <c r="Z64" s="43"/>
      <c r="AA64" s="43"/>
      <c r="AB64" s="43"/>
      <c r="AC64" s="233">
        <f t="shared" ref="AC64:AC66" si="25">R64+T64+V64</f>
        <v>0</v>
      </c>
      <c r="AD64" s="7" t="e">
        <f t="shared" ref="AD64:AD67" si="26">(R64+T64+V64)/(D64+F64+H64)*100</f>
        <v>#DIV/0!</v>
      </c>
      <c r="AE64" s="7">
        <f t="shared" ref="AE64:AE66" si="27">X64+Z64+AB64</f>
        <v>0</v>
      </c>
      <c r="AF64" s="7" t="e">
        <f t="shared" ref="AF64:AF67" si="28">(X64+Z64+AB64)/(K64+M64+O64)*100</f>
        <v>#DIV/0!</v>
      </c>
      <c r="AG64" s="7">
        <f t="shared" ref="AG64:AG67" si="29">C64+E64+G64+J64+L64+N64</f>
        <v>0</v>
      </c>
      <c r="AH64" s="7">
        <f t="shared" ref="AH64:AH67" si="30">D64+F64+H64+K64+M64+O64</f>
        <v>0</v>
      </c>
      <c r="AI64" s="7">
        <f t="shared" ref="AI64:AI67" si="31">Q64+S64+U64+W64+Y64+AA64</f>
        <v>0</v>
      </c>
      <c r="AJ64" s="7">
        <f t="shared" ref="AJ64:AJ67" si="32">R64+T64+V64+X64+Z64+AB64</f>
        <v>0</v>
      </c>
      <c r="AK64" s="7" t="e">
        <f t="shared" ref="AK64:AK67" si="33">AJ64/AH64*100</f>
        <v>#DIV/0!</v>
      </c>
    </row>
    <row r="65" spans="1:37" ht="15">
      <c r="A65" s="13">
        <v>45</v>
      </c>
      <c r="B65" s="206" t="s">
        <v>123</v>
      </c>
      <c r="C65" s="43"/>
      <c r="D65" s="43"/>
      <c r="E65" s="43"/>
      <c r="F65" s="43"/>
      <c r="G65" s="43"/>
      <c r="H65" s="43"/>
      <c r="I65" s="253">
        <f t="shared" si="23"/>
        <v>0</v>
      </c>
      <c r="J65" s="43"/>
      <c r="K65" s="43"/>
      <c r="L65" s="43"/>
      <c r="M65" s="43"/>
      <c r="N65" s="43"/>
      <c r="O65" s="43"/>
      <c r="P65" s="251">
        <f t="shared" si="24"/>
        <v>0</v>
      </c>
      <c r="Q65" s="43"/>
      <c r="R65" s="43"/>
      <c r="S65" s="43"/>
      <c r="T65" s="43"/>
      <c r="U65" s="43"/>
      <c r="V65" s="43"/>
      <c r="W65" s="43"/>
      <c r="X65" s="43"/>
      <c r="Y65" s="43"/>
      <c r="Z65" s="43"/>
      <c r="AA65" s="43"/>
      <c r="AB65" s="43"/>
      <c r="AC65" s="233">
        <f t="shared" si="25"/>
        <v>0</v>
      </c>
      <c r="AD65" s="7" t="e">
        <f t="shared" si="26"/>
        <v>#DIV/0!</v>
      </c>
      <c r="AE65" s="7">
        <f t="shared" si="27"/>
        <v>0</v>
      </c>
      <c r="AF65" s="7" t="e">
        <f t="shared" si="28"/>
        <v>#DIV/0!</v>
      </c>
      <c r="AG65" s="7">
        <f t="shared" si="29"/>
        <v>0</v>
      </c>
      <c r="AH65" s="7">
        <f t="shared" si="30"/>
        <v>0</v>
      </c>
      <c r="AI65" s="7">
        <f t="shared" si="31"/>
        <v>0</v>
      </c>
      <c r="AJ65" s="7">
        <f t="shared" si="32"/>
        <v>0</v>
      </c>
      <c r="AK65" s="7" t="e">
        <f t="shared" si="33"/>
        <v>#DIV/0!</v>
      </c>
    </row>
    <row r="66" spans="1:37" ht="15">
      <c r="A66" s="13">
        <v>46</v>
      </c>
      <c r="B66" s="206" t="s">
        <v>124</v>
      </c>
      <c r="C66" s="43"/>
      <c r="D66" s="43"/>
      <c r="E66" s="43"/>
      <c r="F66" s="43"/>
      <c r="G66" s="43"/>
      <c r="H66" s="43"/>
      <c r="I66" s="253">
        <f t="shared" si="23"/>
        <v>0</v>
      </c>
      <c r="J66" s="43"/>
      <c r="K66" s="43"/>
      <c r="L66" s="43"/>
      <c r="M66" s="43"/>
      <c r="N66" s="43"/>
      <c r="O66" s="43"/>
      <c r="P66" s="251">
        <f t="shared" si="24"/>
        <v>0</v>
      </c>
      <c r="Q66" s="43"/>
      <c r="R66" s="43"/>
      <c r="S66" s="43"/>
      <c r="T66" s="43"/>
      <c r="U66" s="43"/>
      <c r="V66" s="43"/>
      <c r="W66" s="43"/>
      <c r="X66" s="43"/>
      <c r="Y66" s="43"/>
      <c r="Z66" s="43"/>
      <c r="AA66" s="43"/>
      <c r="AB66" s="43"/>
      <c r="AC66" s="233">
        <f t="shared" si="25"/>
        <v>0</v>
      </c>
      <c r="AD66" s="7" t="e">
        <f t="shared" si="26"/>
        <v>#DIV/0!</v>
      </c>
      <c r="AE66" s="7">
        <f t="shared" si="27"/>
        <v>0</v>
      </c>
      <c r="AF66" s="7" t="e">
        <f t="shared" si="28"/>
        <v>#DIV/0!</v>
      </c>
      <c r="AG66" s="7">
        <f t="shared" si="29"/>
        <v>0</v>
      </c>
      <c r="AH66" s="7">
        <f t="shared" si="30"/>
        <v>0</v>
      </c>
      <c r="AI66" s="7">
        <f t="shared" si="31"/>
        <v>0</v>
      </c>
      <c r="AJ66" s="7">
        <f t="shared" si="32"/>
        <v>0</v>
      </c>
      <c r="AK66" s="7" t="e">
        <f t="shared" si="33"/>
        <v>#DIV/0!</v>
      </c>
    </row>
    <row r="67" spans="1:37">
      <c r="A67" s="14"/>
      <c r="B67" s="18" t="s">
        <v>10</v>
      </c>
      <c r="C67" s="9">
        <f>SUM(C64:C66)</f>
        <v>0</v>
      </c>
      <c r="D67" s="9">
        <f t="shared" ref="D67:AE67" si="34">SUM(D64:D66)</f>
        <v>0</v>
      </c>
      <c r="E67" s="9">
        <f t="shared" si="34"/>
        <v>0</v>
      </c>
      <c r="F67" s="9">
        <f t="shared" si="34"/>
        <v>0</v>
      </c>
      <c r="G67" s="9">
        <f t="shared" si="34"/>
        <v>0</v>
      </c>
      <c r="H67" s="9">
        <f t="shared" si="34"/>
        <v>0</v>
      </c>
      <c r="I67" s="9">
        <f t="shared" si="34"/>
        <v>0</v>
      </c>
      <c r="J67" s="9">
        <f t="shared" si="34"/>
        <v>0</v>
      </c>
      <c r="K67" s="9">
        <f t="shared" si="34"/>
        <v>0</v>
      </c>
      <c r="L67" s="9">
        <f t="shared" si="34"/>
        <v>0</v>
      </c>
      <c r="M67" s="9">
        <f t="shared" si="34"/>
        <v>0</v>
      </c>
      <c r="N67" s="9">
        <f t="shared" si="34"/>
        <v>0</v>
      </c>
      <c r="O67" s="9">
        <f t="shared" si="34"/>
        <v>0</v>
      </c>
      <c r="P67" s="9">
        <f t="shared" si="34"/>
        <v>0</v>
      </c>
      <c r="Q67" s="9">
        <f t="shared" si="34"/>
        <v>0</v>
      </c>
      <c r="R67" s="9">
        <f t="shared" si="34"/>
        <v>0</v>
      </c>
      <c r="S67" s="9">
        <f t="shared" si="34"/>
        <v>0</v>
      </c>
      <c r="T67" s="9">
        <f t="shared" si="34"/>
        <v>0</v>
      </c>
      <c r="U67" s="9">
        <f t="shared" si="34"/>
        <v>0</v>
      </c>
      <c r="V67" s="9">
        <f t="shared" si="34"/>
        <v>0</v>
      </c>
      <c r="W67" s="9">
        <f t="shared" si="34"/>
        <v>0</v>
      </c>
      <c r="X67" s="9">
        <f t="shared" si="34"/>
        <v>0</v>
      </c>
      <c r="Y67" s="9">
        <f t="shared" si="34"/>
        <v>0</v>
      </c>
      <c r="Z67" s="9">
        <f t="shared" si="34"/>
        <v>0</v>
      </c>
      <c r="AA67" s="9">
        <f t="shared" si="34"/>
        <v>0</v>
      </c>
      <c r="AB67" s="9">
        <f t="shared" si="34"/>
        <v>0</v>
      </c>
      <c r="AC67" s="9">
        <f t="shared" si="34"/>
        <v>0</v>
      </c>
      <c r="AD67" s="9" t="e">
        <f t="shared" si="26"/>
        <v>#DIV/0!</v>
      </c>
      <c r="AE67" s="9">
        <f t="shared" si="34"/>
        <v>0</v>
      </c>
      <c r="AF67" s="9" t="e">
        <f t="shared" si="28"/>
        <v>#DIV/0!</v>
      </c>
      <c r="AG67" s="9">
        <f t="shared" si="29"/>
        <v>0</v>
      </c>
      <c r="AH67" s="9">
        <f t="shared" si="30"/>
        <v>0</v>
      </c>
      <c r="AI67" s="9">
        <f t="shared" si="31"/>
        <v>0</v>
      </c>
      <c r="AJ67" s="9">
        <f t="shared" si="32"/>
        <v>0</v>
      </c>
      <c r="AK67" s="9" t="e">
        <f t="shared" si="33"/>
        <v>#DIV/0!</v>
      </c>
    </row>
    <row r="70" spans="1:37"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AG70" s="28"/>
      <c r="AH70" s="28"/>
    </row>
  </sheetData>
  <mergeCells count="32">
    <mergeCell ref="A63:AK63"/>
    <mergeCell ref="AG5:AK5"/>
    <mergeCell ref="A5:A8"/>
    <mergeCell ref="B5:B8"/>
    <mergeCell ref="AK6:AK8"/>
    <mergeCell ref="C7:D7"/>
    <mergeCell ref="AI6:AJ7"/>
    <mergeCell ref="C5:O5"/>
    <mergeCell ref="Q5:AB5"/>
    <mergeCell ref="C6:I6"/>
    <mergeCell ref="J6:P6"/>
    <mergeCell ref="AC5:AF5"/>
    <mergeCell ref="AC6:AD7"/>
    <mergeCell ref="AE6:AF7"/>
    <mergeCell ref="AG6:AH7"/>
    <mergeCell ref="U7:V7"/>
    <mergeCell ref="A1:AK1"/>
    <mergeCell ref="A2:AK2"/>
    <mergeCell ref="A3:AK3"/>
    <mergeCell ref="AG4:AK4"/>
    <mergeCell ref="E7:F7"/>
    <mergeCell ref="G7:H7"/>
    <mergeCell ref="J7:K7"/>
    <mergeCell ref="L7:M7"/>
    <mergeCell ref="N7:O7"/>
    <mergeCell ref="Q6:V6"/>
    <mergeCell ref="W6:AB6"/>
    <mergeCell ref="Q7:R7"/>
    <mergeCell ref="S7:T7"/>
    <mergeCell ref="W7:X7"/>
    <mergeCell ref="Y7:Z7"/>
    <mergeCell ref="AA7:AB7"/>
  </mergeCells>
  <phoneticPr fontId="3" type="noConversion"/>
  <dataValidations count="3">
    <dataValidation type="whole" allowBlank="1" showInputMessage="1" showErrorMessage="1" sqref="C21:AC21 W13:AB13 Q57 C47:AC47 C53:AC53 W22:AB28 W30:AB35 W39:AB46 C38:AC38 Q9:V20 Q22:V37 Q48:AB48 Q50:AB52 W57:AB57 Q54:AB55 C49:AC49 Q39:R46 AE47 AE49 AE53">
      <formula1>0</formula1>
      <formula2>99999999999999900000</formula2>
    </dataValidation>
    <dataValidation type="whole" allowBlank="1" showInputMessage="1" showErrorMessage="1" sqref="P64:P66 J22:O22 J27:O30 J57 C22:H22 C35:H37 C27:H30 C57:H57 J35:O37">
      <formula1>0</formula1>
      <formula2>9999999999</formula2>
    </dataValidation>
    <dataValidation type="decimal" allowBlank="1" showInputMessage="1" showErrorMessage="1" sqref="J39:O46 J48:O48 J54:O55 S39:V46 C39:H46 C48:H48 C54:H55 K57:O57">
      <formula1>0</formula1>
      <formula2>9999999999</formula2>
    </dataValidation>
  </dataValidations>
  <printOptions horizontalCentered="1" verticalCentered="1"/>
  <pageMargins left="0.5" right="0.5" top="0.5" bottom="0.5" header="0.5" footer="0.5"/>
  <pageSetup paperSize="9" scale="80" orientation="landscape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>
    <tabColor theme="0"/>
  </sheetPr>
  <dimension ref="A1:AU70"/>
  <sheetViews>
    <sheetView zoomScale="85" zoomScaleNormal="85" workbookViewId="0">
      <pane xSplit="2" ySplit="8" topLeftCell="C45" activePane="bottomRight" state="frozen"/>
      <selection activeCell="AC5" sqref="AC5:AF5"/>
      <selection pane="topRight" activeCell="AC5" sqref="AC5:AF5"/>
      <selection pane="bottomLeft" activeCell="AC5" sqref="AC5:AF5"/>
      <selection pane="bottomRight" activeCell="I58" sqref="I58"/>
    </sheetView>
  </sheetViews>
  <sheetFormatPr defaultRowHeight="12.75"/>
  <cols>
    <col min="1" max="1" width="5.7109375" style="27" customWidth="1"/>
    <col min="2" max="2" width="16.28515625" style="27" customWidth="1"/>
    <col min="3" max="37" width="7.7109375" style="27" customWidth="1"/>
    <col min="38" max="38" width="9.140625" style="27" customWidth="1"/>
    <col min="39" max="16384" width="9.140625" style="27"/>
  </cols>
  <sheetData>
    <row r="1" spans="1:47" ht="20.25">
      <c r="A1" s="344" t="s">
        <v>260</v>
      </c>
      <c r="B1" s="344"/>
      <c r="C1" s="344"/>
      <c r="D1" s="344"/>
      <c r="E1" s="344"/>
      <c r="F1" s="344"/>
      <c r="G1" s="344"/>
      <c r="H1" s="344"/>
      <c r="I1" s="344"/>
      <c r="J1" s="344"/>
      <c r="K1" s="344"/>
      <c r="L1" s="344"/>
      <c r="M1" s="344"/>
      <c r="N1" s="344"/>
      <c r="O1" s="344"/>
      <c r="P1" s="344"/>
      <c r="Q1" s="344"/>
      <c r="R1" s="344"/>
      <c r="S1" s="344"/>
      <c r="T1" s="344"/>
      <c r="U1" s="344"/>
      <c r="V1" s="344"/>
      <c r="W1" s="344"/>
      <c r="X1" s="344"/>
      <c r="Y1" s="344"/>
      <c r="Z1" s="344"/>
      <c r="AA1" s="344"/>
      <c r="AB1" s="344"/>
      <c r="AC1" s="344"/>
      <c r="AD1" s="344"/>
      <c r="AE1" s="344"/>
      <c r="AF1" s="344"/>
      <c r="AG1" s="344"/>
      <c r="AH1" s="344"/>
      <c r="AI1" s="344"/>
      <c r="AJ1" s="344"/>
      <c r="AK1" s="344"/>
    </row>
    <row r="2" spans="1:47">
      <c r="A2" s="345"/>
      <c r="B2" s="345"/>
      <c r="C2" s="345"/>
      <c r="D2" s="345"/>
      <c r="E2" s="345"/>
      <c r="F2" s="345"/>
      <c r="G2" s="345"/>
      <c r="H2" s="345"/>
      <c r="I2" s="345"/>
      <c r="J2" s="345"/>
      <c r="K2" s="345"/>
      <c r="L2" s="345"/>
      <c r="M2" s="345"/>
      <c r="N2" s="345"/>
      <c r="O2" s="345"/>
      <c r="P2" s="345"/>
      <c r="Q2" s="345"/>
      <c r="R2" s="345"/>
      <c r="S2" s="345"/>
      <c r="T2" s="345"/>
      <c r="U2" s="345"/>
      <c r="V2" s="345"/>
      <c r="W2" s="345"/>
      <c r="X2" s="345"/>
      <c r="Y2" s="345"/>
      <c r="Z2" s="345"/>
      <c r="AA2" s="345"/>
      <c r="AB2" s="345"/>
      <c r="AC2" s="345"/>
      <c r="AD2" s="345"/>
      <c r="AE2" s="345"/>
      <c r="AF2" s="345"/>
      <c r="AG2" s="345"/>
      <c r="AH2" s="345"/>
      <c r="AI2" s="345"/>
      <c r="AJ2" s="345"/>
      <c r="AK2" s="345"/>
    </row>
    <row r="3" spans="1:47" ht="15.75">
      <c r="A3" s="346" t="str">
        <f>Sheet1!B2</f>
        <v>Disbursements under  KCC Loans  ( 2023 - 24 ) -  Position as of 31.03.2024</v>
      </c>
      <c r="B3" s="346"/>
      <c r="C3" s="346"/>
      <c r="D3" s="346"/>
      <c r="E3" s="346"/>
      <c r="F3" s="346"/>
      <c r="G3" s="346"/>
      <c r="H3" s="346"/>
      <c r="I3" s="346"/>
      <c r="J3" s="346"/>
      <c r="K3" s="346"/>
      <c r="L3" s="346"/>
      <c r="M3" s="346"/>
      <c r="N3" s="346"/>
      <c r="O3" s="346"/>
      <c r="P3" s="346"/>
      <c r="Q3" s="346"/>
      <c r="R3" s="346"/>
      <c r="S3" s="346"/>
      <c r="T3" s="346"/>
      <c r="U3" s="346"/>
      <c r="V3" s="346"/>
      <c r="W3" s="346"/>
      <c r="X3" s="346"/>
      <c r="Y3" s="346"/>
      <c r="Z3" s="346"/>
      <c r="AA3" s="346"/>
      <c r="AB3" s="346"/>
      <c r="AC3" s="346"/>
      <c r="AD3" s="346"/>
      <c r="AE3" s="346"/>
      <c r="AF3" s="346"/>
      <c r="AG3" s="346"/>
      <c r="AH3" s="346"/>
      <c r="AI3" s="346"/>
      <c r="AJ3" s="346"/>
      <c r="AK3" s="346"/>
    </row>
    <row r="4" spans="1:47">
      <c r="A4" s="3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47" t="s">
        <v>63</v>
      </c>
      <c r="AH4" s="347"/>
      <c r="AI4" s="347"/>
      <c r="AJ4" s="347"/>
      <c r="AK4" s="347"/>
    </row>
    <row r="5" spans="1:47" ht="27.75" customHeight="1">
      <c r="A5" s="350" t="s">
        <v>7</v>
      </c>
      <c r="B5" s="350" t="s">
        <v>64</v>
      </c>
      <c r="C5" s="391" t="s">
        <v>244</v>
      </c>
      <c r="D5" s="392"/>
      <c r="E5" s="392"/>
      <c r="F5" s="392"/>
      <c r="G5" s="392"/>
      <c r="H5" s="392"/>
      <c r="I5" s="392"/>
      <c r="J5" s="392"/>
      <c r="K5" s="392"/>
      <c r="L5" s="392"/>
      <c r="M5" s="392"/>
      <c r="N5" s="392"/>
      <c r="O5" s="393"/>
      <c r="P5" s="193"/>
      <c r="Q5" s="391" t="s">
        <v>245</v>
      </c>
      <c r="R5" s="392"/>
      <c r="S5" s="392"/>
      <c r="T5" s="392"/>
      <c r="U5" s="392"/>
      <c r="V5" s="392"/>
      <c r="W5" s="392"/>
      <c r="X5" s="392"/>
      <c r="Y5" s="392"/>
      <c r="Z5" s="392"/>
      <c r="AA5" s="392"/>
      <c r="AB5" s="393"/>
      <c r="AC5" s="353" t="s">
        <v>9</v>
      </c>
      <c r="AD5" s="354"/>
      <c r="AE5" s="354"/>
      <c r="AF5" s="355"/>
      <c r="AG5" s="350" t="s">
        <v>10</v>
      </c>
      <c r="AH5" s="350"/>
      <c r="AI5" s="350"/>
      <c r="AJ5" s="350"/>
      <c r="AK5" s="350"/>
    </row>
    <row r="6" spans="1:47">
      <c r="A6" s="351"/>
      <c r="B6" s="389"/>
      <c r="C6" s="375" t="s">
        <v>11</v>
      </c>
      <c r="D6" s="376"/>
      <c r="E6" s="376"/>
      <c r="F6" s="376"/>
      <c r="G6" s="376"/>
      <c r="H6" s="376"/>
      <c r="I6" s="377"/>
      <c r="J6" s="371" t="s">
        <v>12</v>
      </c>
      <c r="K6" s="372"/>
      <c r="L6" s="372"/>
      <c r="M6" s="372"/>
      <c r="N6" s="372"/>
      <c r="O6" s="372"/>
      <c r="P6" s="373"/>
      <c r="Q6" s="375" t="s">
        <v>11</v>
      </c>
      <c r="R6" s="376"/>
      <c r="S6" s="376"/>
      <c r="T6" s="376"/>
      <c r="U6" s="376"/>
      <c r="V6" s="377"/>
      <c r="W6" s="394" t="s">
        <v>12</v>
      </c>
      <c r="X6" s="395"/>
      <c r="Y6" s="395"/>
      <c r="Z6" s="395"/>
      <c r="AA6" s="395"/>
      <c r="AB6" s="396"/>
      <c r="AC6" s="385" t="s">
        <v>11</v>
      </c>
      <c r="AD6" s="386"/>
      <c r="AE6" s="388" t="s">
        <v>12</v>
      </c>
      <c r="AF6" s="386"/>
      <c r="AG6" s="388" t="s">
        <v>13</v>
      </c>
      <c r="AH6" s="386"/>
      <c r="AI6" s="388" t="s">
        <v>14</v>
      </c>
      <c r="AJ6" s="386"/>
      <c r="AK6" s="398" t="s">
        <v>15</v>
      </c>
    </row>
    <row r="7" spans="1:47" ht="12.75" customHeight="1">
      <c r="A7" s="351"/>
      <c r="B7" s="389"/>
      <c r="C7" s="367" t="s">
        <v>16</v>
      </c>
      <c r="D7" s="368"/>
      <c r="E7" s="369" t="s">
        <v>17</v>
      </c>
      <c r="F7" s="368"/>
      <c r="G7" s="369" t="s">
        <v>18</v>
      </c>
      <c r="H7" s="370"/>
      <c r="I7" s="249" t="s">
        <v>10</v>
      </c>
      <c r="J7" s="362" t="s">
        <v>19</v>
      </c>
      <c r="K7" s="363"/>
      <c r="L7" s="364" t="s">
        <v>17</v>
      </c>
      <c r="M7" s="363"/>
      <c r="N7" s="364" t="s">
        <v>18</v>
      </c>
      <c r="O7" s="374"/>
      <c r="P7" s="258" t="s">
        <v>10</v>
      </c>
      <c r="Q7" s="367" t="s">
        <v>19</v>
      </c>
      <c r="R7" s="368"/>
      <c r="S7" s="369" t="s">
        <v>17</v>
      </c>
      <c r="T7" s="368"/>
      <c r="U7" s="369" t="s">
        <v>18</v>
      </c>
      <c r="V7" s="370"/>
      <c r="W7" s="362" t="s">
        <v>16</v>
      </c>
      <c r="X7" s="363"/>
      <c r="Y7" s="364" t="s">
        <v>17</v>
      </c>
      <c r="Z7" s="363"/>
      <c r="AA7" s="364" t="s">
        <v>18</v>
      </c>
      <c r="AB7" s="374"/>
      <c r="AC7" s="387"/>
      <c r="AD7" s="381"/>
      <c r="AE7" s="380"/>
      <c r="AF7" s="381"/>
      <c r="AG7" s="380"/>
      <c r="AH7" s="381"/>
      <c r="AI7" s="380"/>
      <c r="AJ7" s="381"/>
      <c r="AK7" s="399"/>
    </row>
    <row r="8" spans="1:47">
      <c r="A8" s="352"/>
      <c r="B8" s="390"/>
      <c r="C8" s="217" t="s">
        <v>20</v>
      </c>
      <c r="D8" s="119" t="s">
        <v>21</v>
      </c>
      <c r="E8" s="119" t="s">
        <v>20</v>
      </c>
      <c r="F8" s="119" t="s">
        <v>21</v>
      </c>
      <c r="G8" s="119" t="s">
        <v>20</v>
      </c>
      <c r="H8" s="218" t="s">
        <v>21</v>
      </c>
      <c r="I8" s="218" t="s">
        <v>21</v>
      </c>
      <c r="J8" s="237" t="s">
        <v>20</v>
      </c>
      <c r="K8" s="204" t="s">
        <v>21</v>
      </c>
      <c r="L8" s="204" t="s">
        <v>20</v>
      </c>
      <c r="M8" s="204" t="s">
        <v>21</v>
      </c>
      <c r="N8" s="204" t="s">
        <v>20</v>
      </c>
      <c r="O8" s="238" t="s">
        <v>21</v>
      </c>
      <c r="P8" s="258" t="s">
        <v>21</v>
      </c>
      <c r="Q8" s="217" t="s">
        <v>20</v>
      </c>
      <c r="R8" s="119" t="s">
        <v>21</v>
      </c>
      <c r="S8" s="119" t="s">
        <v>20</v>
      </c>
      <c r="T8" s="119" t="s">
        <v>21</v>
      </c>
      <c r="U8" s="119" t="s">
        <v>20</v>
      </c>
      <c r="V8" s="218" t="s">
        <v>21</v>
      </c>
      <c r="W8" s="247" t="s">
        <v>20</v>
      </c>
      <c r="X8" s="205" t="s">
        <v>21</v>
      </c>
      <c r="Y8" s="205" t="s">
        <v>20</v>
      </c>
      <c r="Z8" s="205" t="s">
        <v>21</v>
      </c>
      <c r="AA8" s="205" t="s">
        <v>20</v>
      </c>
      <c r="AB8" s="248" t="s">
        <v>21</v>
      </c>
      <c r="AC8" s="217" t="s">
        <v>21</v>
      </c>
      <c r="AD8" s="119" t="s">
        <v>15</v>
      </c>
      <c r="AE8" s="217" t="s">
        <v>21</v>
      </c>
      <c r="AF8" s="119" t="s">
        <v>15</v>
      </c>
      <c r="AG8" s="119" t="s">
        <v>20</v>
      </c>
      <c r="AH8" s="119" t="s">
        <v>21</v>
      </c>
      <c r="AI8" s="119" t="s">
        <v>20</v>
      </c>
      <c r="AJ8" s="119" t="s">
        <v>21</v>
      </c>
      <c r="AK8" s="400"/>
    </row>
    <row r="9" spans="1:47">
      <c r="A9" s="5">
        <v>1</v>
      </c>
      <c r="B9" s="295" t="s">
        <v>65</v>
      </c>
      <c r="C9" s="219">
        <v>17684</v>
      </c>
      <c r="D9" s="219">
        <v>21385</v>
      </c>
      <c r="E9" s="115">
        <v>636</v>
      </c>
      <c r="F9" s="115">
        <v>292</v>
      </c>
      <c r="G9" s="115">
        <v>5490</v>
      </c>
      <c r="H9" s="220">
        <v>2428</v>
      </c>
      <c r="I9" s="250">
        <f>D9+F9+H9</f>
        <v>24105</v>
      </c>
      <c r="J9" s="219">
        <v>3548</v>
      </c>
      <c r="K9" s="115">
        <v>4075</v>
      </c>
      <c r="L9" s="115">
        <v>168</v>
      </c>
      <c r="M9" s="115">
        <v>56</v>
      </c>
      <c r="N9" s="115">
        <v>1171</v>
      </c>
      <c r="O9" s="220">
        <v>463</v>
      </c>
      <c r="P9" s="250">
        <f>K9+M9+O9</f>
        <v>4594</v>
      </c>
      <c r="Q9" s="239">
        <v>9599</v>
      </c>
      <c r="R9" s="52">
        <v>16065.04</v>
      </c>
      <c r="S9" s="52">
        <v>1</v>
      </c>
      <c r="T9" s="52">
        <v>0.1</v>
      </c>
      <c r="U9" s="52">
        <v>1</v>
      </c>
      <c r="V9" s="240">
        <v>1.41</v>
      </c>
      <c r="W9" s="245">
        <v>6001</v>
      </c>
      <c r="X9" s="26">
        <v>10343</v>
      </c>
      <c r="Y9" s="26">
        <v>0</v>
      </c>
      <c r="Z9" s="26">
        <v>0</v>
      </c>
      <c r="AA9" s="26">
        <v>0</v>
      </c>
      <c r="AB9" s="246">
        <v>0</v>
      </c>
      <c r="AC9" s="233">
        <f>R9+T9+V9</f>
        <v>16066.550000000001</v>
      </c>
      <c r="AD9" s="7">
        <f>(R9+T9+V9)/(D9+F9+H9)*100</f>
        <v>66.652354283343712</v>
      </c>
      <c r="AE9" s="7">
        <f>X9+Z9+AB9</f>
        <v>10343</v>
      </c>
      <c r="AF9" s="7">
        <f>(X9+Z9+AB9)/(K9+M9+O9)*100</f>
        <v>225.14148889856335</v>
      </c>
      <c r="AG9" s="7">
        <f>C9+E9+G9+J9+L9+N9</f>
        <v>28697</v>
      </c>
      <c r="AH9" s="7">
        <f>D9+F9+H9+K9+M9+O9</f>
        <v>28699</v>
      </c>
      <c r="AI9" s="7">
        <f>Q9+S9+U9+W9+Y9+AA9</f>
        <v>15602</v>
      </c>
      <c r="AJ9" s="7">
        <f>R9+T9+V9+X9+Z9+AB9</f>
        <v>26409.550000000003</v>
      </c>
      <c r="AK9" s="234">
        <f>AJ9/AH9*100</f>
        <v>92.022544339524032</v>
      </c>
      <c r="AO9" s="28"/>
      <c r="AP9" s="28"/>
      <c r="AR9" s="28">
        <f>AM9-Q9</f>
        <v>-9599</v>
      </c>
      <c r="AS9" s="28">
        <f>AN9-R9</f>
        <v>-16065.04</v>
      </c>
      <c r="AT9" s="28">
        <f>AO9-W9</f>
        <v>-6001</v>
      </c>
      <c r="AU9" s="28">
        <f>AP9-X9</f>
        <v>-10343</v>
      </c>
    </row>
    <row r="10" spans="1:47">
      <c r="A10" s="5">
        <v>2</v>
      </c>
      <c r="B10" s="295" t="s">
        <v>66</v>
      </c>
      <c r="C10" s="219">
        <v>1314</v>
      </c>
      <c r="D10" s="219">
        <v>1597</v>
      </c>
      <c r="E10" s="115">
        <v>36</v>
      </c>
      <c r="F10" s="115">
        <v>18</v>
      </c>
      <c r="G10" s="115">
        <v>331</v>
      </c>
      <c r="H10" s="220">
        <v>149</v>
      </c>
      <c r="I10" s="250">
        <f t="shared" ref="I10:I57" si="0">D10+F10+H10</f>
        <v>1764</v>
      </c>
      <c r="J10" s="219">
        <v>269</v>
      </c>
      <c r="K10" s="115">
        <v>304</v>
      </c>
      <c r="L10" s="115">
        <v>13</v>
      </c>
      <c r="M10" s="115">
        <v>3</v>
      </c>
      <c r="N10" s="115">
        <v>79</v>
      </c>
      <c r="O10" s="220">
        <v>29</v>
      </c>
      <c r="P10" s="250">
        <f t="shared" ref="P10:P57" si="1">K10+M10+O10</f>
        <v>336</v>
      </c>
      <c r="Q10" s="239">
        <v>433</v>
      </c>
      <c r="R10" s="52">
        <v>369.73</v>
      </c>
      <c r="S10" s="52">
        <v>0</v>
      </c>
      <c r="T10" s="52">
        <v>0</v>
      </c>
      <c r="U10" s="52">
        <v>0</v>
      </c>
      <c r="V10" s="240">
        <v>0</v>
      </c>
      <c r="W10" s="245">
        <v>2778</v>
      </c>
      <c r="X10" s="26">
        <v>1728.84</v>
      </c>
      <c r="Y10" s="26">
        <v>0</v>
      </c>
      <c r="Z10" s="26">
        <v>0</v>
      </c>
      <c r="AA10" s="26">
        <v>4</v>
      </c>
      <c r="AB10" s="246">
        <v>23.52</v>
      </c>
      <c r="AC10" s="233">
        <f t="shared" ref="AC10:AC57" si="2">R10+T10+V10</f>
        <v>369.73</v>
      </c>
      <c r="AD10" s="7">
        <f t="shared" ref="AD10:AD61" si="3">(R10+T10+V10)/(D10+F10+H10)*100</f>
        <v>20.959750566893426</v>
      </c>
      <c r="AE10" s="7">
        <f t="shared" ref="AE10:AE59" si="4">X10+Z10+AB10</f>
        <v>1752.36</v>
      </c>
      <c r="AF10" s="7">
        <f t="shared" ref="AF10:AF61" si="5">(X10+Z10+AB10)/(K10+M10+O10)*100</f>
        <v>521.53571428571422</v>
      </c>
      <c r="AG10" s="7">
        <f t="shared" ref="AG10:AH61" si="6">C10+E10+G10+J10+L10+N10</f>
        <v>2042</v>
      </c>
      <c r="AH10" s="7">
        <f t="shared" si="6"/>
        <v>2100</v>
      </c>
      <c r="AI10" s="7">
        <f t="shared" ref="AI10:AJ61" si="7">Q10+S10+U10+W10+Y10+AA10</f>
        <v>3215</v>
      </c>
      <c r="AJ10" s="7">
        <f t="shared" si="7"/>
        <v>2122.0899999999997</v>
      </c>
      <c r="AK10" s="234">
        <f t="shared" ref="AK10:AK61" si="8">AJ10/AH10*100</f>
        <v>101.05190476190475</v>
      </c>
      <c r="AO10" s="28"/>
      <c r="AP10" s="28"/>
      <c r="AR10" s="28">
        <f t="shared" ref="AR10:AR61" si="9">AM10-Q10</f>
        <v>-433</v>
      </c>
      <c r="AS10" s="28">
        <f t="shared" ref="AS10:AS61" si="10">AN10-R10</f>
        <v>-369.73</v>
      </c>
      <c r="AT10" s="28">
        <f t="shared" ref="AT10:AT61" si="11">AO10-W10</f>
        <v>-2778</v>
      </c>
      <c r="AU10" s="28">
        <f t="shared" ref="AU10:AU61" si="12">AP10-X10</f>
        <v>-1728.84</v>
      </c>
    </row>
    <row r="11" spans="1:47">
      <c r="A11" s="5">
        <v>3</v>
      </c>
      <c r="B11" s="295" t="s">
        <v>67</v>
      </c>
      <c r="C11" s="219">
        <v>10933</v>
      </c>
      <c r="D11" s="219">
        <v>13205</v>
      </c>
      <c r="E11" s="115">
        <v>302</v>
      </c>
      <c r="F11" s="115">
        <v>142</v>
      </c>
      <c r="G11" s="115">
        <v>2654</v>
      </c>
      <c r="H11" s="220">
        <v>1183</v>
      </c>
      <c r="I11" s="250">
        <f t="shared" si="0"/>
        <v>14530</v>
      </c>
      <c r="J11" s="219">
        <v>2179</v>
      </c>
      <c r="K11" s="115">
        <v>2516</v>
      </c>
      <c r="L11" s="115">
        <v>88</v>
      </c>
      <c r="M11" s="115">
        <v>27</v>
      </c>
      <c r="N11" s="115">
        <v>580</v>
      </c>
      <c r="O11" s="220">
        <v>226</v>
      </c>
      <c r="P11" s="250">
        <f t="shared" si="1"/>
        <v>2769</v>
      </c>
      <c r="Q11" s="239">
        <v>4507</v>
      </c>
      <c r="R11" s="52">
        <v>7748.65</v>
      </c>
      <c r="S11" s="52">
        <v>0</v>
      </c>
      <c r="T11" s="52">
        <v>0</v>
      </c>
      <c r="U11" s="52">
        <v>2</v>
      </c>
      <c r="V11" s="240">
        <v>10</v>
      </c>
      <c r="W11" s="245">
        <v>2215</v>
      </c>
      <c r="X11" s="26">
        <v>4728.79</v>
      </c>
      <c r="Y11" s="26">
        <v>1</v>
      </c>
      <c r="Z11" s="26">
        <v>0</v>
      </c>
      <c r="AA11" s="26">
        <v>0</v>
      </c>
      <c r="AB11" s="246">
        <v>0</v>
      </c>
      <c r="AC11" s="233">
        <f t="shared" si="2"/>
        <v>7758.65</v>
      </c>
      <c r="AD11" s="7">
        <f t="shared" si="3"/>
        <v>53.397453544390913</v>
      </c>
      <c r="AE11" s="7">
        <f t="shared" si="4"/>
        <v>4728.79</v>
      </c>
      <c r="AF11" s="7">
        <f t="shared" si="5"/>
        <v>170.77609245214879</v>
      </c>
      <c r="AG11" s="7">
        <f t="shared" si="6"/>
        <v>16736</v>
      </c>
      <c r="AH11" s="7">
        <f t="shared" si="6"/>
        <v>17299</v>
      </c>
      <c r="AI11" s="7">
        <f t="shared" si="7"/>
        <v>6725</v>
      </c>
      <c r="AJ11" s="7">
        <f t="shared" si="7"/>
        <v>12487.439999999999</v>
      </c>
      <c r="AK11" s="234">
        <f t="shared" si="8"/>
        <v>72.185906699809237</v>
      </c>
      <c r="AO11" s="28"/>
      <c r="AP11" s="28"/>
      <c r="AR11" s="28">
        <f t="shared" si="9"/>
        <v>-4507</v>
      </c>
      <c r="AS11" s="28">
        <f t="shared" si="10"/>
        <v>-7748.65</v>
      </c>
      <c r="AT11" s="28">
        <f t="shared" si="11"/>
        <v>-2215</v>
      </c>
      <c r="AU11" s="28">
        <f t="shared" si="12"/>
        <v>-4728.79</v>
      </c>
    </row>
    <row r="12" spans="1:47">
      <c r="A12" s="5">
        <v>4</v>
      </c>
      <c r="B12" s="295" t="s">
        <v>68</v>
      </c>
      <c r="C12" s="219">
        <v>1191</v>
      </c>
      <c r="D12" s="219">
        <v>1450</v>
      </c>
      <c r="E12" s="115">
        <v>36</v>
      </c>
      <c r="F12" s="115">
        <v>16</v>
      </c>
      <c r="G12" s="115">
        <v>291</v>
      </c>
      <c r="H12" s="220">
        <v>130</v>
      </c>
      <c r="I12" s="250">
        <f t="shared" si="0"/>
        <v>1596</v>
      </c>
      <c r="J12" s="219">
        <v>248</v>
      </c>
      <c r="K12" s="115">
        <v>276</v>
      </c>
      <c r="L12" s="115">
        <v>9</v>
      </c>
      <c r="M12" s="115">
        <v>3</v>
      </c>
      <c r="N12" s="115">
        <v>66</v>
      </c>
      <c r="O12" s="220">
        <v>25</v>
      </c>
      <c r="P12" s="250">
        <f t="shared" si="1"/>
        <v>304</v>
      </c>
      <c r="Q12" s="239">
        <v>533</v>
      </c>
      <c r="R12" s="52">
        <v>753.64</v>
      </c>
      <c r="S12" s="52">
        <v>0</v>
      </c>
      <c r="T12" s="52">
        <v>0</v>
      </c>
      <c r="U12" s="52">
        <v>6</v>
      </c>
      <c r="V12" s="240">
        <v>0.96</v>
      </c>
      <c r="W12" s="245">
        <v>548</v>
      </c>
      <c r="X12" s="26">
        <v>855.84</v>
      </c>
      <c r="Y12" s="26">
        <v>0</v>
      </c>
      <c r="Z12" s="26">
        <v>0</v>
      </c>
      <c r="AA12" s="26">
        <v>0</v>
      </c>
      <c r="AB12" s="246">
        <v>0</v>
      </c>
      <c r="AC12" s="233">
        <f t="shared" si="2"/>
        <v>754.6</v>
      </c>
      <c r="AD12" s="7">
        <f t="shared" si="3"/>
        <v>47.280701754385966</v>
      </c>
      <c r="AE12" s="7">
        <f t="shared" si="4"/>
        <v>855.84</v>
      </c>
      <c r="AF12" s="7">
        <f t="shared" si="5"/>
        <v>281.5263157894737</v>
      </c>
      <c r="AG12" s="7">
        <f t="shared" si="6"/>
        <v>1841</v>
      </c>
      <c r="AH12" s="7">
        <f t="shared" si="6"/>
        <v>1900</v>
      </c>
      <c r="AI12" s="7">
        <f t="shared" si="7"/>
        <v>1087</v>
      </c>
      <c r="AJ12" s="7">
        <f t="shared" si="7"/>
        <v>1610.44</v>
      </c>
      <c r="AK12" s="234">
        <f t="shared" si="8"/>
        <v>84.76</v>
      </c>
      <c r="AO12" s="28"/>
      <c r="AP12" s="28"/>
      <c r="AR12" s="28">
        <f t="shared" si="9"/>
        <v>-533</v>
      </c>
      <c r="AS12" s="28">
        <f t="shared" si="10"/>
        <v>-753.64</v>
      </c>
      <c r="AT12" s="28">
        <f t="shared" si="11"/>
        <v>-548</v>
      </c>
      <c r="AU12" s="28">
        <f t="shared" si="12"/>
        <v>-855.84</v>
      </c>
    </row>
    <row r="13" spans="1:47">
      <c r="A13" s="5">
        <v>5</v>
      </c>
      <c r="B13" s="295" t="s">
        <v>69</v>
      </c>
      <c r="C13" s="219">
        <v>11934</v>
      </c>
      <c r="D13" s="219">
        <v>14524</v>
      </c>
      <c r="E13" s="115">
        <v>617</v>
      </c>
      <c r="F13" s="115">
        <v>280</v>
      </c>
      <c r="G13" s="115">
        <v>5240</v>
      </c>
      <c r="H13" s="220">
        <v>2329</v>
      </c>
      <c r="I13" s="250">
        <f t="shared" si="0"/>
        <v>17133</v>
      </c>
      <c r="J13" s="219">
        <v>2456</v>
      </c>
      <c r="K13" s="115">
        <v>2769</v>
      </c>
      <c r="L13" s="115">
        <v>168</v>
      </c>
      <c r="M13" s="115">
        <v>54</v>
      </c>
      <c r="N13" s="115">
        <v>1123</v>
      </c>
      <c r="O13" s="220">
        <v>445</v>
      </c>
      <c r="P13" s="250">
        <f t="shared" si="1"/>
        <v>3268</v>
      </c>
      <c r="Q13" s="239">
        <v>10626</v>
      </c>
      <c r="R13" s="52">
        <v>14804.3</v>
      </c>
      <c r="S13" s="52">
        <v>0</v>
      </c>
      <c r="T13" s="52">
        <v>0</v>
      </c>
      <c r="U13" s="52">
        <v>4</v>
      </c>
      <c r="V13" s="240">
        <v>4.82</v>
      </c>
      <c r="W13" s="243">
        <v>5552</v>
      </c>
      <c r="X13" s="55">
        <v>9825.57</v>
      </c>
      <c r="Y13" s="55">
        <v>1</v>
      </c>
      <c r="Z13" s="55">
        <v>0.1</v>
      </c>
      <c r="AA13" s="55">
        <v>2</v>
      </c>
      <c r="AB13" s="244">
        <v>4.29</v>
      </c>
      <c r="AC13" s="233">
        <f t="shared" si="2"/>
        <v>14809.119999999999</v>
      </c>
      <c r="AD13" s="7">
        <f t="shared" si="3"/>
        <v>86.436234167979919</v>
      </c>
      <c r="AE13" s="7">
        <f t="shared" si="4"/>
        <v>9829.9600000000009</v>
      </c>
      <c r="AF13" s="7">
        <f t="shared" si="5"/>
        <v>300.79436964504282</v>
      </c>
      <c r="AG13" s="7">
        <f t="shared" si="6"/>
        <v>21538</v>
      </c>
      <c r="AH13" s="7">
        <f t="shared" si="6"/>
        <v>20401</v>
      </c>
      <c r="AI13" s="7">
        <f t="shared" si="7"/>
        <v>16185</v>
      </c>
      <c r="AJ13" s="7">
        <f t="shared" si="7"/>
        <v>24639.079999999998</v>
      </c>
      <c r="AK13" s="234">
        <f t="shared" si="8"/>
        <v>120.77388363315522</v>
      </c>
      <c r="AO13" s="28"/>
      <c r="AP13" s="28"/>
      <c r="AR13" s="28">
        <f t="shared" si="9"/>
        <v>-10626</v>
      </c>
      <c r="AS13" s="28">
        <f t="shared" si="10"/>
        <v>-14804.3</v>
      </c>
      <c r="AT13" s="28">
        <f t="shared" si="11"/>
        <v>-5552</v>
      </c>
      <c r="AU13" s="28">
        <f t="shared" si="12"/>
        <v>-9825.57</v>
      </c>
    </row>
    <row r="14" spans="1:47">
      <c r="A14" s="5">
        <v>6</v>
      </c>
      <c r="B14" s="295" t="s">
        <v>70</v>
      </c>
      <c r="C14" s="219">
        <v>182</v>
      </c>
      <c r="D14" s="219">
        <v>199</v>
      </c>
      <c r="E14" s="115">
        <v>13</v>
      </c>
      <c r="F14" s="115">
        <v>6</v>
      </c>
      <c r="G14" s="115">
        <v>107</v>
      </c>
      <c r="H14" s="220">
        <v>47</v>
      </c>
      <c r="I14" s="250">
        <f t="shared" si="0"/>
        <v>252</v>
      </c>
      <c r="J14" s="219">
        <v>36</v>
      </c>
      <c r="K14" s="115">
        <v>38</v>
      </c>
      <c r="L14" s="115">
        <v>3</v>
      </c>
      <c r="M14" s="115">
        <v>1</v>
      </c>
      <c r="N14" s="115">
        <v>22</v>
      </c>
      <c r="O14" s="220">
        <v>9</v>
      </c>
      <c r="P14" s="250">
        <f t="shared" si="1"/>
        <v>48</v>
      </c>
      <c r="Q14" s="239">
        <v>35</v>
      </c>
      <c r="R14" s="52">
        <v>61.98</v>
      </c>
      <c r="S14" s="52">
        <v>0</v>
      </c>
      <c r="T14" s="52">
        <v>0</v>
      </c>
      <c r="U14" s="52">
        <v>0</v>
      </c>
      <c r="V14" s="240">
        <v>0</v>
      </c>
      <c r="W14" s="245">
        <v>55</v>
      </c>
      <c r="X14" s="26">
        <v>175.2</v>
      </c>
      <c r="Y14" s="26">
        <v>0</v>
      </c>
      <c r="Z14" s="26">
        <v>0</v>
      </c>
      <c r="AA14" s="26">
        <v>0</v>
      </c>
      <c r="AB14" s="246">
        <v>0</v>
      </c>
      <c r="AC14" s="233">
        <f t="shared" si="2"/>
        <v>61.98</v>
      </c>
      <c r="AD14" s="7">
        <f t="shared" si="3"/>
        <v>24.595238095238095</v>
      </c>
      <c r="AE14" s="7">
        <f t="shared" si="4"/>
        <v>175.2</v>
      </c>
      <c r="AF14" s="7">
        <f t="shared" si="5"/>
        <v>365</v>
      </c>
      <c r="AG14" s="7">
        <f t="shared" si="6"/>
        <v>363</v>
      </c>
      <c r="AH14" s="7">
        <f t="shared" si="6"/>
        <v>300</v>
      </c>
      <c r="AI14" s="7">
        <f t="shared" si="7"/>
        <v>90</v>
      </c>
      <c r="AJ14" s="7">
        <f t="shared" si="7"/>
        <v>237.17999999999998</v>
      </c>
      <c r="AK14" s="234">
        <f t="shared" si="8"/>
        <v>79.06</v>
      </c>
      <c r="AO14" s="28"/>
      <c r="AP14" s="28"/>
      <c r="AR14" s="28">
        <f t="shared" si="9"/>
        <v>-35</v>
      </c>
      <c r="AS14" s="28">
        <f t="shared" si="10"/>
        <v>-61.98</v>
      </c>
      <c r="AT14" s="28">
        <f t="shared" si="11"/>
        <v>-55</v>
      </c>
      <c r="AU14" s="28">
        <f t="shared" si="12"/>
        <v>-175.2</v>
      </c>
    </row>
    <row r="15" spans="1:47">
      <c r="A15" s="5">
        <v>7</v>
      </c>
      <c r="B15" s="295" t="s">
        <v>71</v>
      </c>
      <c r="C15" s="219">
        <v>386</v>
      </c>
      <c r="D15" s="219">
        <v>336</v>
      </c>
      <c r="E15" s="115">
        <v>0</v>
      </c>
      <c r="F15" s="115">
        <v>0</v>
      </c>
      <c r="G15" s="115">
        <v>0</v>
      </c>
      <c r="H15" s="220">
        <v>0</v>
      </c>
      <c r="I15" s="250">
        <f t="shared" si="0"/>
        <v>336</v>
      </c>
      <c r="J15" s="219">
        <v>75</v>
      </c>
      <c r="K15" s="115">
        <v>64</v>
      </c>
      <c r="L15" s="115">
        <v>0</v>
      </c>
      <c r="M15" s="115">
        <v>0</v>
      </c>
      <c r="N15" s="115">
        <v>0</v>
      </c>
      <c r="O15" s="220">
        <v>0</v>
      </c>
      <c r="P15" s="250">
        <f t="shared" si="1"/>
        <v>64</v>
      </c>
      <c r="Q15" s="239">
        <v>2</v>
      </c>
      <c r="R15" s="52">
        <v>2.74</v>
      </c>
      <c r="S15" s="52">
        <v>0</v>
      </c>
      <c r="T15" s="52">
        <v>0</v>
      </c>
      <c r="U15" s="52">
        <v>0</v>
      </c>
      <c r="V15" s="240">
        <v>0</v>
      </c>
      <c r="W15" s="245">
        <v>119</v>
      </c>
      <c r="X15" s="26">
        <v>150.1</v>
      </c>
      <c r="Y15" s="26">
        <v>0</v>
      </c>
      <c r="Z15" s="26">
        <v>0</v>
      </c>
      <c r="AA15" s="26">
        <v>0</v>
      </c>
      <c r="AB15" s="246">
        <v>0</v>
      </c>
      <c r="AC15" s="233">
        <f t="shared" si="2"/>
        <v>2.74</v>
      </c>
      <c r="AD15" s="7">
        <f t="shared" si="3"/>
        <v>0.81547619047619058</v>
      </c>
      <c r="AE15" s="7">
        <f t="shared" si="4"/>
        <v>150.1</v>
      </c>
      <c r="AF15" s="7">
        <f t="shared" si="5"/>
        <v>234.53125</v>
      </c>
      <c r="AG15" s="7">
        <f t="shared" si="6"/>
        <v>461</v>
      </c>
      <c r="AH15" s="7">
        <f t="shared" si="6"/>
        <v>400</v>
      </c>
      <c r="AI15" s="7">
        <f t="shared" si="7"/>
        <v>121</v>
      </c>
      <c r="AJ15" s="7">
        <f t="shared" si="7"/>
        <v>152.84</v>
      </c>
      <c r="AK15" s="234">
        <f t="shared" si="8"/>
        <v>38.21</v>
      </c>
      <c r="AO15" s="28"/>
      <c r="AP15" s="28"/>
      <c r="AR15" s="28">
        <f t="shared" si="9"/>
        <v>-2</v>
      </c>
      <c r="AS15" s="28">
        <f t="shared" si="10"/>
        <v>-2.74</v>
      </c>
      <c r="AT15" s="28">
        <f t="shared" si="11"/>
        <v>-119</v>
      </c>
      <c r="AU15" s="28">
        <f t="shared" si="12"/>
        <v>-150.1</v>
      </c>
    </row>
    <row r="16" spans="1:47">
      <c r="A16" s="5">
        <v>8</v>
      </c>
      <c r="B16" s="295" t="s">
        <v>72</v>
      </c>
      <c r="C16" s="219">
        <v>0</v>
      </c>
      <c r="D16" s="219">
        <v>0</v>
      </c>
      <c r="E16" s="115">
        <v>0</v>
      </c>
      <c r="F16" s="115">
        <v>0</v>
      </c>
      <c r="G16" s="115">
        <v>0</v>
      </c>
      <c r="H16" s="220">
        <v>0</v>
      </c>
      <c r="I16" s="250">
        <f t="shared" si="0"/>
        <v>0</v>
      </c>
      <c r="J16" s="219">
        <v>0</v>
      </c>
      <c r="K16" s="115">
        <v>0</v>
      </c>
      <c r="L16" s="115">
        <v>0</v>
      </c>
      <c r="M16" s="115">
        <v>0</v>
      </c>
      <c r="N16" s="115">
        <v>0</v>
      </c>
      <c r="O16" s="220">
        <v>0</v>
      </c>
      <c r="P16" s="250">
        <f t="shared" si="1"/>
        <v>0</v>
      </c>
      <c r="Q16" s="239">
        <v>0</v>
      </c>
      <c r="R16" s="52">
        <v>0</v>
      </c>
      <c r="S16" s="52">
        <v>0</v>
      </c>
      <c r="T16" s="52">
        <v>0</v>
      </c>
      <c r="U16" s="52">
        <v>0</v>
      </c>
      <c r="V16" s="240">
        <v>0</v>
      </c>
      <c r="W16" s="245">
        <v>0</v>
      </c>
      <c r="X16" s="26">
        <v>0</v>
      </c>
      <c r="Y16" s="26">
        <v>0</v>
      </c>
      <c r="Z16" s="26">
        <v>0</v>
      </c>
      <c r="AA16" s="26">
        <v>0</v>
      </c>
      <c r="AB16" s="246">
        <v>0</v>
      </c>
      <c r="AC16" s="233">
        <f t="shared" si="2"/>
        <v>0</v>
      </c>
      <c r="AD16" s="7" t="e">
        <f t="shared" si="3"/>
        <v>#DIV/0!</v>
      </c>
      <c r="AE16" s="7">
        <f t="shared" si="4"/>
        <v>0</v>
      </c>
      <c r="AF16" s="7" t="e">
        <f t="shared" si="5"/>
        <v>#DIV/0!</v>
      </c>
      <c r="AG16" s="7">
        <f t="shared" si="6"/>
        <v>0</v>
      </c>
      <c r="AH16" s="7">
        <f t="shared" si="6"/>
        <v>0</v>
      </c>
      <c r="AI16" s="7">
        <f t="shared" si="7"/>
        <v>0</v>
      </c>
      <c r="AJ16" s="7">
        <f t="shared" si="7"/>
        <v>0</v>
      </c>
      <c r="AK16" s="234" t="e">
        <f t="shared" si="8"/>
        <v>#DIV/0!</v>
      </c>
      <c r="AO16" s="28"/>
      <c r="AP16" s="28"/>
      <c r="AR16" s="28">
        <f t="shared" si="9"/>
        <v>0</v>
      </c>
      <c r="AS16" s="28">
        <f t="shared" si="10"/>
        <v>0</v>
      </c>
      <c r="AT16" s="28">
        <f t="shared" si="11"/>
        <v>0</v>
      </c>
      <c r="AU16" s="28">
        <f t="shared" si="12"/>
        <v>0</v>
      </c>
    </row>
    <row r="17" spans="1:47">
      <c r="A17" s="5">
        <v>9</v>
      </c>
      <c r="B17" s="295" t="s">
        <v>73</v>
      </c>
      <c r="C17" s="219">
        <v>2116</v>
      </c>
      <c r="D17" s="219">
        <v>2551</v>
      </c>
      <c r="E17" s="115">
        <v>74</v>
      </c>
      <c r="F17" s="115">
        <v>33</v>
      </c>
      <c r="G17" s="115">
        <v>617</v>
      </c>
      <c r="H17" s="220">
        <v>272</v>
      </c>
      <c r="I17" s="250">
        <f t="shared" si="0"/>
        <v>2856</v>
      </c>
      <c r="J17" s="219">
        <v>419</v>
      </c>
      <c r="K17" s="115">
        <v>486</v>
      </c>
      <c r="L17" s="115">
        <v>18</v>
      </c>
      <c r="M17" s="115">
        <v>6</v>
      </c>
      <c r="N17" s="115">
        <v>129</v>
      </c>
      <c r="O17" s="220">
        <v>52</v>
      </c>
      <c r="P17" s="250">
        <f t="shared" si="1"/>
        <v>544</v>
      </c>
      <c r="Q17" s="239">
        <v>411</v>
      </c>
      <c r="R17" s="52">
        <v>799.97</v>
      </c>
      <c r="S17" s="52">
        <v>3</v>
      </c>
      <c r="T17" s="52">
        <v>47.24</v>
      </c>
      <c r="U17" s="52">
        <v>11</v>
      </c>
      <c r="V17" s="240">
        <v>61.1</v>
      </c>
      <c r="W17" s="245">
        <v>808</v>
      </c>
      <c r="X17" s="26">
        <v>2354.96</v>
      </c>
      <c r="Y17" s="26">
        <v>3</v>
      </c>
      <c r="Z17" s="26">
        <v>14.41</v>
      </c>
      <c r="AA17" s="26">
        <v>8</v>
      </c>
      <c r="AB17" s="246">
        <v>37</v>
      </c>
      <c r="AC17" s="233">
        <f t="shared" si="2"/>
        <v>908.31000000000006</v>
      </c>
      <c r="AD17" s="7">
        <f t="shared" si="3"/>
        <v>31.803571428571431</v>
      </c>
      <c r="AE17" s="7">
        <f t="shared" si="4"/>
        <v>2406.37</v>
      </c>
      <c r="AF17" s="7">
        <f t="shared" si="5"/>
        <v>442.34742647058818</v>
      </c>
      <c r="AG17" s="7">
        <f t="shared" si="6"/>
        <v>3373</v>
      </c>
      <c r="AH17" s="7">
        <f t="shared" si="6"/>
        <v>3400</v>
      </c>
      <c r="AI17" s="7">
        <f t="shared" si="7"/>
        <v>1244</v>
      </c>
      <c r="AJ17" s="7">
        <f t="shared" si="7"/>
        <v>3314.68</v>
      </c>
      <c r="AK17" s="234">
        <f t="shared" si="8"/>
        <v>97.490588235294112</v>
      </c>
      <c r="AO17" s="28"/>
      <c r="AP17" s="28"/>
      <c r="AR17" s="28">
        <f t="shared" si="9"/>
        <v>-411</v>
      </c>
      <c r="AS17" s="28">
        <f t="shared" si="10"/>
        <v>-799.97</v>
      </c>
      <c r="AT17" s="28">
        <f t="shared" si="11"/>
        <v>-808</v>
      </c>
      <c r="AU17" s="28">
        <f t="shared" si="12"/>
        <v>-2354.96</v>
      </c>
    </row>
    <row r="18" spans="1:47">
      <c r="A18" s="5">
        <v>10</v>
      </c>
      <c r="B18" s="295" t="s">
        <v>74</v>
      </c>
      <c r="C18" s="219">
        <v>33959</v>
      </c>
      <c r="D18" s="219">
        <v>40950</v>
      </c>
      <c r="E18" s="115">
        <v>1293</v>
      </c>
      <c r="F18" s="115">
        <v>590</v>
      </c>
      <c r="G18" s="115">
        <v>11161</v>
      </c>
      <c r="H18" s="220">
        <v>4902</v>
      </c>
      <c r="I18" s="250">
        <f t="shared" si="0"/>
        <v>46442</v>
      </c>
      <c r="J18" s="219">
        <v>6702</v>
      </c>
      <c r="K18" s="115">
        <v>7802</v>
      </c>
      <c r="L18" s="115">
        <v>309</v>
      </c>
      <c r="M18" s="115">
        <v>113</v>
      </c>
      <c r="N18" s="115">
        <v>2304</v>
      </c>
      <c r="O18" s="220">
        <v>935</v>
      </c>
      <c r="P18" s="250">
        <f t="shared" si="1"/>
        <v>8850</v>
      </c>
      <c r="Q18" s="239">
        <v>13007</v>
      </c>
      <c r="R18" s="52">
        <v>25536.09</v>
      </c>
      <c r="S18" s="52">
        <v>0</v>
      </c>
      <c r="T18" s="52">
        <v>0</v>
      </c>
      <c r="U18" s="52">
        <v>0</v>
      </c>
      <c r="V18" s="240">
        <v>0</v>
      </c>
      <c r="W18" s="245">
        <v>8312</v>
      </c>
      <c r="X18" s="26">
        <v>19523.57</v>
      </c>
      <c r="Y18" s="26">
        <v>0</v>
      </c>
      <c r="Z18" s="26">
        <v>0</v>
      </c>
      <c r="AA18" s="26">
        <v>0</v>
      </c>
      <c r="AB18" s="246">
        <v>0</v>
      </c>
      <c r="AC18" s="233">
        <f t="shared" si="2"/>
        <v>25536.09</v>
      </c>
      <c r="AD18" s="7">
        <f t="shared" si="3"/>
        <v>54.984905904138493</v>
      </c>
      <c r="AE18" s="7">
        <f t="shared" si="4"/>
        <v>19523.57</v>
      </c>
      <c r="AF18" s="7">
        <f t="shared" si="5"/>
        <v>220.60531073446325</v>
      </c>
      <c r="AG18" s="7">
        <f t="shared" si="6"/>
        <v>55728</v>
      </c>
      <c r="AH18" s="7">
        <f t="shared" si="6"/>
        <v>55292</v>
      </c>
      <c r="AI18" s="7">
        <f t="shared" si="7"/>
        <v>21319</v>
      </c>
      <c r="AJ18" s="7">
        <f t="shared" si="7"/>
        <v>45059.66</v>
      </c>
      <c r="AK18" s="234">
        <f t="shared" si="8"/>
        <v>81.493995514721846</v>
      </c>
      <c r="AO18" s="28"/>
      <c r="AP18" s="28"/>
      <c r="AR18" s="28">
        <f t="shared" si="9"/>
        <v>-13007</v>
      </c>
      <c r="AS18" s="28">
        <f t="shared" si="10"/>
        <v>-25536.09</v>
      </c>
      <c r="AT18" s="28">
        <f t="shared" si="11"/>
        <v>-8312</v>
      </c>
      <c r="AU18" s="28">
        <f t="shared" si="12"/>
        <v>-19523.57</v>
      </c>
    </row>
    <row r="19" spans="1:47">
      <c r="A19" s="5">
        <v>11</v>
      </c>
      <c r="B19" s="295" t="s">
        <v>75</v>
      </c>
      <c r="C19" s="219">
        <v>300</v>
      </c>
      <c r="D19" s="219">
        <v>376</v>
      </c>
      <c r="E19" s="115">
        <v>9</v>
      </c>
      <c r="F19" s="115">
        <v>4</v>
      </c>
      <c r="G19" s="115">
        <v>82</v>
      </c>
      <c r="H19" s="220">
        <v>39</v>
      </c>
      <c r="I19" s="250">
        <f t="shared" si="0"/>
        <v>419</v>
      </c>
      <c r="J19" s="219">
        <v>74</v>
      </c>
      <c r="K19" s="115">
        <v>72</v>
      </c>
      <c r="L19" s="115">
        <v>4</v>
      </c>
      <c r="M19" s="115">
        <v>2</v>
      </c>
      <c r="N19" s="115">
        <v>25</v>
      </c>
      <c r="O19" s="220">
        <v>8</v>
      </c>
      <c r="P19" s="250">
        <f t="shared" si="1"/>
        <v>82</v>
      </c>
      <c r="Q19" s="239">
        <v>178</v>
      </c>
      <c r="R19" s="52">
        <v>215.37</v>
      </c>
      <c r="S19" s="52">
        <v>0</v>
      </c>
      <c r="T19" s="52">
        <v>0</v>
      </c>
      <c r="U19" s="52">
        <v>2</v>
      </c>
      <c r="V19" s="240">
        <v>5.6</v>
      </c>
      <c r="W19" s="245">
        <v>120</v>
      </c>
      <c r="X19" s="26">
        <v>290.83</v>
      </c>
      <c r="Y19" s="26">
        <v>0</v>
      </c>
      <c r="Z19" s="26">
        <v>0</v>
      </c>
      <c r="AA19" s="26">
        <v>0</v>
      </c>
      <c r="AB19" s="246">
        <v>0</v>
      </c>
      <c r="AC19" s="233">
        <f t="shared" si="2"/>
        <v>220.97</v>
      </c>
      <c r="AD19" s="7">
        <f t="shared" si="3"/>
        <v>52.737470167064437</v>
      </c>
      <c r="AE19" s="7">
        <f t="shared" si="4"/>
        <v>290.83</v>
      </c>
      <c r="AF19" s="7">
        <f t="shared" si="5"/>
        <v>354.67073170731703</v>
      </c>
      <c r="AG19" s="7">
        <f t="shared" si="6"/>
        <v>494</v>
      </c>
      <c r="AH19" s="7">
        <f t="shared" si="6"/>
        <v>501</v>
      </c>
      <c r="AI19" s="7">
        <f t="shared" si="7"/>
        <v>300</v>
      </c>
      <c r="AJ19" s="7">
        <f t="shared" si="7"/>
        <v>511.79999999999995</v>
      </c>
      <c r="AK19" s="234">
        <f t="shared" si="8"/>
        <v>102.15568862275448</v>
      </c>
      <c r="AO19" s="28"/>
      <c r="AP19" s="28"/>
      <c r="AR19" s="28">
        <f t="shared" si="9"/>
        <v>-178</v>
      </c>
      <c r="AS19" s="28">
        <f t="shared" si="10"/>
        <v>-215.37</v>
      </c>
      <c r="AT19" s="28">
        <f t="shared" si="11"/>
        <v>-120</v>
      </c>
      <c r="AU19" s="28">
        <f t="shared" si="12"/>
        <v>-290.83</v>
      </c>
    </row>
    <row r="20" spans="1:47">
      <c r="A20" s="5">
        <v>12</v>
      </c>
      <c r="B20" s="295" t="s">
        <v>76</v>
      </c>
      <c r="C20" s="219">
        <v>13178</v>
      </c>
      <c r="D20" s="219">
        <v>15653</v>
      </c>
      <c r="E20" s="115">
        <v>503</v>
      </c>
      <c r="F20" s="115">
        <v>222</v>
      </c>
      <c r="G20" s="115">
        <v>4212</v>
      </c>
      <c r="H20" s="220">
        <v>1848</v>
      </c>
      <c r="I20" s="250">
        <f t="shared" si="0"/>
        <v>17723</v>
      </c>
      <c r="J20" s="219">
        <v>2616</v>
      </c>
      <c r="K20" s="115">
        <v>2982</v>
      </c>
      <c r="L20" s="115">
        <v>103</v>
      </c>
      <c r="M20" s="115">
        <v>43</v>
      </c>
      <c r="N20" s="115">
        <v>852</v>
      </c>
      <c r="O20" s="220">
        <v>353</v>
      </c>
      <c r="P20" s="250">
        <f t="shared" si="1"/>
        <v>3378</v>
      </c>
      <c r="Q20" s="239">
        <v>5916</v>
      </c>
      <c r="R20" s="52">
        <v>12777.02</v>
      </c>
      <c r="S20" s="52">
        <v>0</v>
      </c>
      <c r="T20" s="52">
        <v>0</v>
      </c>
      <c r="U20" s="52">
        <v>6</v>
      </c>
      <c r="V20" s="240">
        <v>4.49</v>
      </c>
      <c r="W20" s="245">
        <v>3525</v>
      </c>
      <c r="X20" s="26">
        <v>8914.33</v>
      </c>
      <c r="Y20" s="26">
        <v>0</v>
      </c>
      <c r="Z20" s="26">
        <v>0</v>
      </c>
      <c r="AA20" s="26">
        <v>281</v>
      </c>
      <c r="AB20" s="246">
        <v>719.22</v>
      </c>
      <c r="AC20" s="233">
        <f t="shared" si="2"/>
        <v>12781.51</v>
      </c>
      <c r="AD20" s="7">
        <f t="shared" si="3"/>
        <v>72.118207978333231</v>
      </c>
      <c r="AE20" s="7">
        <f t="shared" si="4"/>
        <v>9633.5499999999993</v>
      </c>
      <c r="AF20" s="7">
        <f t="shared" si="5"/>
        <v>285.18502072232087</v>
      </c>
      <c r="AG20" s="7">
        <f t="shared" si="6"/>
        <v>21464</v>
      </c>
      <c r="AH20" s="7">
        <f t="shared" si="6"/>
        <v>21101</v>
      </c>
      <c r="AI20" s="7">
        <f t="shared" si="7"/>
        <v>9728</v>
      </c>
      <c r="AJ20" s="7">
        <f t="shared" si="7"/>
        <v>22415.06</v>
      </c>
      <c r="AK20" s="234">
        <f t="shared" si="8"/>
        <v>106.22747737074071</v>
      </c>
      <c r="AO20" s="28"/>
      <c r="AP20" s="28"/>
      <c r="AR20" s="28">
        <f t="shared" si="9"/>
        <v>-5916</v>
      </c>
      <c r="AS20" s="28">
        <f t="shared" si="10"/>
        <v>-12777.02</v>
      </c>
      <c r="AT20" s="28">
        <f t="shared" si="11"/>
        <v>-3525</v>
      </c>
      <c r="AU20" s="28">
        <f t="shared" si="12"/>
        <v>-8914.33</v>
      </c>
    </row>
    <row r="21" spans="1:47">
      <c r="A21" s="21"/>
      <c r="B21" s="211" t="s">
        <v>77</v>
      </c>
      <c r="C21" s="221">
        <f t="shared" ref="C21:AC21" si="13">SUM(C9:C20)</f>
        <v>93177</v>
      </c>
      <c r="D21" s="50">
        <f t="shared" si="13"/>
        <v>112226</v>
      </c>
      <c r="E21" s="50">
        <f t="shared" si="13"/>
        <v>3519</v>
      </c>
      <c r="F21" s="50">
        <f t="shared" si="13"/>
        <v>1603</v>
      </c>
      <c r="G21" s="50">
        <f t="shared" si="13"/>
        <v>30185</v>
      </c>
      <c r="H21" s="222">
        <f t="shared" si="13"/>
        <v>13327</v>
      </c>
      <c r="I21" s="222">
        <f t="shared" si="13"/>
        <v>127156</v>
      </c>
      <c r="J21" s="221">
        <f t="shared" si="13"/>
        <v>18622</v>
      </c>
      <c r="K21" s="50">
        <f t="shared" si="13"/>
        <v>21384</v>
      </c>
      <c r="L21" s="50">
        <f t="shared" si="13"/>
        <v>883</v>
      </c>
      <c r="M21" s="50">
        <f t="shared" si="13"/>
        <v>308</v>
      </c>
      <c r="N21" s="50">
        <f t="shared" si="13"/>
        <v>6351</v>
      </c>
      <c r="O21" s="222">
        <f t="shared" si="13"/>
        <v>2545</v>
      </c>
      <c r="P21" s="222">
        <f t="shared" si="13"/>
        <v>24237</v>
      </c>
      <c r="Q21" s="221">
        <f t="shared" si="13"/>
        <v>45247</v>
      </c>
      <c r="R21" s="50">
        <f t="shared" si="13"/>
        <v>79134.53</v>
      </c>
      <c r="S21" s="50">
        <f t="shared" si="13"/>
        <v>4</v>
      </c>
      <c r="T21" s="50">
        <f t="shared" si="13"/>
        <v>47.34</v>
      </c>
      <c r="U21" s="50">
        <f t="shared" si="13"/>
        <v>32</v>
      </c>
      <c r="V21" s="222">
        <f t="shared" si="13"/>
        <v>88.38</v>
      </c>
      <c r="W21" s="221">
        <f t="shared" si="13"/>
        <v>30033</v>
      </c>
      <c r="X21" s="50">
        <f t="shared" si="13"/>
        <v>58891.03</v>
      </c>
      <c r="Y21" s="50">
        <f t="shared" si="13"/>
        <v>5</v>
      </c>
      <c r="Z21" s="50">
        <f t="shared" si="13"/>
        <v>14.51</v>
      </c>
      <c r="AA21" s="50">
        <f t="shared" si="13"/>
        <v>295</v>
      </c>
      <c r="AB21" s="222">
        <f t="shared" si="13"/>
        <v>784.03</v>
      </c>
      <c r="AC21" s="222">
        <f t="shared" si="13"/>
        <v>79270.249999999985</v>
      </c>
      <c r="AD21" s="50">
        <f t="shared" si="3"/>
        <v>62.340943408097139</v>
      </c>
      <c r="AE21" s="50">
        <f>SUM(AE9:AE20)</f>
        <v>59689.570000000007</v>
      </c>
      <c r="AF21" s="50">
        <f t="shared" si="5"/>
        <v>246.27458018731693</v>
      </c>
      <c r="AG21" s="50">
        <f t="shared" si="6"/>
        <v>152737</v>
      </c>
      <c r="AH21" s="50">
        <f t="shared" si="6"/>
        <v>151393</v>
      </c>
      <c r="AI21" s="50">
        <f t="shared" si="7"/>
        <v>75616</v>
      </c>
      <c r="AJ21" s="50">
        <f t="shared" si="7"/>
        <v>138959.82</v>
      </c>
      <c r="AK21" s="222">
        <f t="shared" si="8"/>
        <v>91.787480266590933</v>
      </c>
      <c r="AO21" s="28"/>
      <c r="AP21" s="28"/>
      <c r="AR21" s="28">
        <f t="shared" si="9"/>
        <v>-45247</v>
      </c>
      <c r="AS21" s="28">
        <f t="shared" si="10"/>
        <v>-79134.53</v>
      </c>
      <c r="AT21" s="28">
        <f t="shared" si="11"/>
        <v>-30033</v>
      </c>
      <c r="AU21" s="28">
        <f t="shared" si="12"/>
        <v>-58891.03</v>
      </c>
    </row>
    <row r="22" spans="1:47">
      <c r="A22" s="44">
        <v>13</v>
      </c>
      <c r="B22" s="266" t="s">
        <v>78</v>
      </c>
      <c r="C22" s="223">
        <v>4409</v>
      </c>
      <c r="D22" s="121">
        <v>5349</v>
      </c>
      <c r="E22" s="121">
        <v>6</v>
      </c>
      <c r="F22" s="121">
        <v>3</v>
      </c>
      <c r="G22" s="121">
        <v>52</v>
      </c>
      <c r="H22" s="224">
        <v>24</v>
      </c>
      <c r="I22" s="250">
        <f t="shared" si="0"/>
        <v>5376</v>
      </c>
      <c r="J22" s="223">
        <v>883</v>
      </c>
      <c r="K22" s="121">
        <v>1019</v>
      </c>
      <c r="L22" s="121">
        <v>2</v>
      </c>
      <c r="M22" s="121">
        <v>1</v>
      </c>
      <c r="N22" s="121">
        <v>12</v>
      </c>
      <c r="O22" s="224">
        <v>5</v>
      </c>
      <c r="P22" s="250">
        <f t="shared" si="1"/>
        <v>1025</v>
      </c>
      <c r="Q22" s="239">
        <v>1294</v>
      </c>
      <c r="R22" s="52">
        <v>4794.8900000000003</v>
      </c>
      <c r="S22" s="52">
        <v>0</v>
      </c>
      <c r="T22" s="52">
        <v>0</v>
      </c>
      <c r="U22" s="52">
        <v>0</v>
      </c>
      <c r="V22" s="240">
        <v>0</v>
      </c>
      <c r="W22" s="243">
        <v>991</v>
      </c>
      <c r="X22" s="55">
        <v>2435.2600000000002</v>
      </c>
      <c r="Y22" s="55">
        <v>0</v>
      </c>
      <c r="Z22" s="55">
        <v>0</v>
      </c>
      <c r="AA22" s="55">
        <v>0</v>
      </c>
      <c r="AB22" s="244">
        <v>0</v>
      </c>
      <c r="AC22" s="233">
        <f t="shared" si="2"/>
        <v>4794.8900000000003</v>
      </c>
      <c r="AD22" s="7">
        <f t="shared" si="3"/>
        <v>89.190662202380949</v>
      </c>
      <c r="AE22" s="7">
        <f t="shared" si="4"/>
        <v>2435.2600000000002</v>
      </c>
      <c r="AF22" s="7">
        <f t="shared" si="5"/>
        <v>237.58634146341464</v>
      </c>
      <c r="AG22" s="7">
        <f t="shared" si="6"/>
        <v>5364</v>
      </c>
      <c r="AH22" s="7">
        <f t="shared" si="6"/>
        <v>6401</v>
      </c>
      <c r="AI22" s="7">
        <f t="shared" si="7"/>
        <v>2285</v>
      </c>
      <c r="AJ22" s="7">
        <f t="shared" si="7"/>
        <v>7230.1500000000005</v>
      </c>
      <c r="AK22" s="234">
        <f t="shared" si="8"/>
        <v>112.95344477425404</v>
      </c>
      <c r="AO22" s="28"/>
      <c r="AP22" s="28"/>
      <c r="AR22" s="28">
        <f t="shared" si="9"/>
        <v>-1294</v>
      </c>
      <c r="AS22" s="28">
        <f t="shared" si="10"/>
        <v>-4794.8900000000003</v>
      </c>
      <c r="AT22" s="28">
        <f t="shared" si="11"/>
        <v>-991</v>
      </c>
      <c r="AU22" s="28">
        <f t="shared" si="12"/>
        <v>-2435.2600000000002</v>
      </c>
    </row>
    <row r="23" spans="1:47">
      <c r="A23" s="44">
        <v>14</v>
      </c>
      <c r="B23" s="266" t="s">
        <v>79</v>
      </c>
      <c r="C23" s="219">
        <v>0</v>
      </c>
      <c r="D23" s="115">
        <v>0</v>
      </c>
      <c r="E23" s="115">
        <v>0</v>
      </c>
      <c r="F23" s="115">
        <v>0</v>
      </c>
      <c r="G23" s="115">
        <v>0</v>
      </c>
      <c r="H23" s="220">
        <v>0</v>
      </c>
      <c r="I23" s="250">
        <f t="shared" si="0"/>
        <v>0</v>
      </c>
      <c r="J23" s="219">
        <v>0</v>
      </c>
      <c r="K23" s="115">
        <v>0</v>
      </c>
      <c r="L23" s="115">
        <v>0</v>
      </c>
      <c r="M23" s="115">
        <v>0</v>
      </c>
      <c r="N23" s="115">
        <v>0</v>
      </c>
      <c r="O23" s="220">
        <v>0</v>
      </c>
      <c r="P23" s="250">
        <f t="shared" si="1"/>
        <v>0</v>
      </c>
      <c r="Q23" s="239">
        <v>0</v>
      </c>
      <c r="R23" s="52">
        <v>0</v>
      </c>
      <c r="S23" s="52">
        <v>0</v>
      </c>
      <c r="T23" s="52">
        <v>0</v>
      </c>
      <c r="U23" s="52">
        <v>0</v>
      </c>
      <c r="V23" s="240">
        <v>0</v>
      </c>
      <c r="W23" s="243">
        <v>0</v>
      </c>
      <c r="X23" s="55">
        <v>0</v>
      </c>
      <c r="Y23" s="55">
        <v>0</v>
      </c>
      <c r="Z23" s="55">
        <v>0</v>
      </c>
      <c r="AA23" s="55">
        <v>0</v>
      </c>
      <c r="AB23" s="244">
        <v>0</v>
      </c>
      <c r="AC23" s="233">
        <f t="shared" si="2"/>
        <v>0</v>
      </c>
      <c r="AD23" s="7" t="e">
        <f t="shared" si="3"/>
        <v>#DIV/0!</v>
      </c>
      <c r="AE23" s="7">
        <f t="shared" si="4"/>
        <v>0</v>
      </c>
      <c r="AF23" s="7" t="e">
        <f t="shared" si="5"/>
        <v>#DIV/0!</v>
      </c>
      <c r="AG23" s="7">
        <f t="shared" si="6"/>
        <v>0</v>
      </c>
      <c r="AH23" s="7">
        <f t="shared" si="6"/>
        <v>0</v>
      </c>
      <c r="AI23" s="7">
        <f t="shared" si="7"/>
        <v>0</v>
      </c>
      <c r="AJ23" s="7">
        <f t="shared" si="7"/>
        <v>0</v>
      </c>
      <c r="AK23" s="234" t="e">
        <f t="shared" si="8"/>
        <v>#DIV/0!</v>
      </c>
      <c r="AO23" s="28"/>
      <c r="AP23" s="28"/>
      <c r="AR23" s="28">
        <f t="shared" si="9"/>
        <v>0</v>
      </c>
      <c r="AS23" s="28">
        <f t="shared" si="10"/>
        <v>0</v>
      </c>
      <c r="AT23" s="28">
        <f t="shared" si="11"/>
        <v>0</v>
      </c>
      <c r="AU23" s="28">
        <f t="shared" si="12"/>
        <v>0</v>
      </c>
    </row>
    <row r="24" spans="1:47">
      <c r="A24" s="44">
        <v>15</v>
      </c>
      <c r="B24" s="266" t="s">
        <v>80</v>
      </c>
      <c r="C24" s="219">
        <v>0</v>
      </c>
      <c r="D24" s="115">
        <v>0</v>
      </c>
      <c r="E24" s="115">
        <v>0</v>
      </c>
      <c r="F24" s="115">
        <v>0</v>
      </c>
      <c r="G24" s="115">
        <v>0</v>
      </c>
      <c r="H24" s="220">
        <v>0</v>
      </c>
      <c r="I24" s="250">
        <f t="shared" si="0"/>
        <v>0</v>
      </c>
      <c r="J24" s="219">
        <v>0</v>
      </c>
      <c r="K24" s="115">
        <v>0</v>
      </c>
      <c r="L24" s="115">
        <v>0</v>
      </c>
      <c r="M24" s="115">
        <v>0</v>
      </c>
      <c r="N24" s="115">
        <v>0</v>
      </c>
      <c r="O24" s="220">
        <v>0</v>
      </c>
      <c r="P24" s="250">
        <f t="shared" si="1"/>
        <v>0</v>
      </c>
      <c r="Q24" s="239">
        <v>0</v>
      </c>
      <c r="R24" s="52">
        <v>0</v>
      </c>
      <c r="S24" s="52">
        <v>0</v>
      </c>
      <c r="T24" s="52">
        <v>0</v>
      </c>
      <c r="U24" s="52">
        <v>0</v>
      </c>
      <c r="V24" s="240">
        <v>0</v>
      </c>
      <c r="W24" s="243">
        <v>0</v>
      </c>
      <c r="X24" s="55">
        <v>0</v>
      </c>
      <c r="Y24" s="55">
        <v>0</v>
      </c>
      <c r="Z24" s="55">
        <v>0</v>
      </c>
      <c r="AA24" s="55">
        <v>0</v>
      </c>
      <c r="AB24" s="244">
        <v>0</v>
      </c>
      <c r="AC24" s="233">
        <f t="shared" si="2"/>
        <v>0</v>
      </c>
      <c r="AD24" s="7" t="e">
        <f t="shared" si="3"/>
        <v>#DIV/0!</v>
      </c>
      <c r="AE24" s="7">
        <f t="shared" si="4"/>
        <v>0</v>
      </c>
      <c r="AF24" s="7" t="e">
        <f t="shared" si="5"/>
        <v>#DIV/0!</v>
      </c>
      <c r="AG24" s="7">
        <f t="shared" si="6"/>
        <v>0</v>
      </c>
      <c r="AH24" s="7">
        <f t="shared" si="6"/>
        <v>0</v>
      </c>
      <c r="AI24" s="7">
        <f t="shared" si="7"/>
        <v>0</v>
      </c>
      <c r="AJ24" s="7">
        <f t="shared" si="7"/>
        <v>0</v>
      </c>
      <c r="AK24" s="234" t="e">
        <f t="shared" si="8"/>
        <v>#DIV/0!</v>
      </c>
      <c r="AO24" s="28"/>
      <c r="AP24" s="28"/>
      <c r="AR24" s="28">
        <f t="shared" si="9"/>
        <v>0</v>
      </c>
      <c r="AS24" s="28">
        <f t="shared" si="10"/>
        <v>0</v>
      </c>
      <c r="AT24" s="28">
        <f t="shared" si="11"/>
        <v>0</v>
      </c>
      <c r="AU24" s="28">
        <f t="shared" si="12"/>
        <v>0</v>
      </c>
    </row>
    <row r="25" spans="1:47">
      <c r="A25" s="44">
        <v>16</v>
      </c>
      <c r="B25" s="266" t="s">
        <v>81</v>
      </c>
      <c r="C25" s="219">
        <v>148</v>
      </c>
      <c r="D25" s="115">
        <v>168</v>
      </c>
      <c r="E25" s="115">
        <v>0</v>
      </c>
      <c r="F25" s="115">
        <v>0</v>
      </c>
      <c r="G25" s="115">
        <v>0</v>
      </c>
      <c r="H25" s="220">
        <v>0</v>
      </c>
      <c r="I25" s="250">
        <f t="shared" si="0"/>
        <v>168</v>
      </c>
      <c r="J25" s="219">
        <v>32</v>
      </c>
      <c r="K25" s="115">
        <v>32</v>
      </c>
      <c r="L25" s="115">
        <v>0</v>
      </c>
      <c r="M25" s="115">
        <v>0</v>
      </c>
      <c r="N25" s="115">
        <v>0</v>
      </c>
      <c r="O25" s="220">
        <v>0</v>
      </c>
      <c r="P25" s="250">
        <f t="shared" si="1"/>
        <v>32</v>
      </c>
      <c r="Q25" s="239">
        <v>0</v>
      </c>
      <c r="R25" s="52">
        <v>0</v>
      </c>
      <c r="S25" s="52">
        <v>0</v>
      </c>
      <c r="T25" s="52">
        <v>0</v>
      </c>
      <c r="U25" s="52">
        <v>0</v>
      </c>
      <c r="V25" s="240">
        <v>0</v>
      </c>
      <c r="W25" s="243">
        <v>0</v>
      </c>
      <c r="X25" s="55">
        <v>0</v>
      </c>
      <c r="Y25" s="55">
        <v>0</v>
      </c>
      <c r="Z25" s="55">
        <v>0</v>
      </c>
      <c r="AA25" s="55">
        <v>0</v>
      </c>
      <c r="AB25" s="244">
        <v>0</v>
      </c>
      <c r="AC25" s="233">
        <f t="shared" si="2"/>
        <v>0</v>
      </c>
      <c r="AD25" s="7">
        <f t="shared" si="3"/>
        <v>0</v>
      </c>
      <c r="AE25" s="7">
        <f t="shared" si="4"/>
        <v>0</v>
      </c>
      <c r="AF25" s="7">
        <f t="shared" si="5"/>
        <v>0</v>
      </c>
      <c r="AG25" s="7">
        <f t="shared" si="6"/>
        <v>180</v>
      </c>
      <c r="AH25" s="7">
        <f t="shared" si="6"/>
        <v>200</v>
      </c>
      <c r="AI25" s="7">
        <f t="shared" si="7"/>
        <v>0</v>
      </c>
      <c r="AJ25" s="7">
        <f t="shared" si="7"/>
        <v>0</v>
      </c>
      <c r="AK25" s="234">
        <f t="shared" si="8"/>
        <v>0</v>
      </c>
      <c r="AO25" s="28"/>
      <c r="AP25" s="28"/>
      <c r="AR25" s="28">
        <f t="shared" si="9"/>
        <v>0</v>
      </c>
      <c r="AS25" s="28">
        <f t="shared" si="10"/>
        <v>0</v>
      </c>
      <c r="AT25" s="28">
        <f t="shared" si="11"/>
        <v>0</v>
      </c>
      <c r="AU25" s="28">
        <f t="shared" si="12"/>
        <v>0</v>
      </c>
    </row>
    <row r="26" spans="1:47">
      <c r="A26" s="44">
        <v>17</v>
      </c>
      <c r="B26" s="266" t="s">
        <v>82</v>
      </c>
      <c r="C26" s="219">
        <v>0</v>
      </c>
      <c r="D26" s="115">
        <v>0</v>
      </c>
      <c r="E26" s="115">
        <v>0</v>
      </c>
      <c r="F26" s="115">
        <v>0</v>
      </c>
      <c r="G26" s="115">
        <v>0</v>
      </c>
      <c r="H26" s="220">
        <v>0</v>
      </c>
      <c r="I26" s="250">
        <f t="shared" si="0"/>
        <v>0</v>
      </c>
      <c r="J26" s="219">
        <v>0</v>
      </c>
      <c r="K26" s="115">
        <v>0</v>
      </c>
      <c r="L26" s="115">
        <v>0</v>
      </c>
      <c r="M26" s="115">
        <v>0</v>
      </c>
      <c r="N26" s="115">
        <v>0</v>
      </c>
      <c r="O26" s="220">
        <v>0</v>
      </c>
      <c r="P26" s="250">
        <f t="shared" si="1"/>
        <v>0</v>
      </c>
      <c r="Q26" s="239">
        <v>0</v>
      </c>
      <c r="R26" s="52">
        <v>0</v>
      </c>
      <c r="S26" s="52">
        <v>0</v>
      </c>
      <c r="T26" s="52">
        <v>0</v>
      </c>
      <c r="U26" s="52">
        <v>0</v>
      </c>
      <c r="V26" s="240">
        <v>0</v>
      </c>
      <c r="W26" s="243">
        <v>0</v>
      </c>
      <c r="X26" s="55">
        <v>0</v>
      </c>
      <c r="Y26" s="55">
        <v>0</v>
      </c>
      <c r="Z26" s="55">
        <v>0</v>
      </c>
      <c r="AA26" s="55">
        <v>0</v>
      </c>
      <c r="AB26" s="244">
        <v>0</v>
      </c>
      <c r="AC26" s="233">
        <f t="shared" si="2"/>
        <v>0</v>
      </c>
      <c r="AD26" s="7" t="e">
        <f t="shared" si="3"/>
        <v>#DIV/0!</v>
      </c>
      <c r="AE26" s="7">
        <f t="shared" si="4"/>
        <v>0</v>
      </c>
      <c r="AF26" s="7" t="e">
        <f t="shared" si="5"/>
        <v>#DIV/0!</v>
      </c>
      <c r="AG26" s="7">
        <f t="shared" si="6"/>
        <v>0</v>
      </c>
      <c r="AH26" s="7">
        <f t="shared" si="6"/>
        <v>0</v>
      </c>
      <c r="AI26" s="7">
        <f t="shared" si="7"/>
        <v>0</v>
      </c>
      <c r="AJ26" s="7">
        <f t="shared" si="7"/>
        <v>0</v>
      </c>
      <c r="AK26" s="234" t="e">
        <f t="shared" si="8"/>
        <v>#DIV/0!</v>
      </c>
      <c r="AO26" s="28"/>
      <c r="AP26" s="28"/>
      <c r="AR26" s="28"/>
      <c r="AS26" s="28"/>
      <c r="AT26" s="28"/>
      <c r="AU26" s="28"/>
    </row>
    <row r="27" spans="1:47">
      <c r="A27" s="44">
        <v>18</v>
      </c>
      <c r="B27" s="266" t="s">
        <v>83</v>
      </c>
      <c r="C27" s="223">
        <v>1063</v>
      </c>
      <c r="D27" s="121">
        <v>924</v>
      </c>
      <c r="E27" s="121">
        <v>0</v>
      </c>
      <c r="F27" s="121">
        <v>0</v>
      </c>
      <c r="G27" s="121">
        <v>0</v>
      </c>
      <c r="H27" s="224">
        <v>0</v>
      </c>
      <c r="I27" s="250">
        <f t="shared" si="0"/>
        <v>924</v>
      </c>
      <c r="J27" s="223">
        <v>204</v>
      </c>
      <c r="K27" s="121">
        <v>176</v>
      </c>
      <c r="L27" s="121">
        <v>0</v>
      </c>
      <c r="M27" s="121">
        <v>0</v>
      </c>
      <c r="N27" s="121">
        <v>0</v>
      </c>
      <c r="O27" s="224">
        <v>0</v>
      </c>
      <c r="P27" s="250">
        <f t="shared" si="1"/>
        <v>176</v>
      </c>
      <c r="Q27" s="239">
        <v>249</v>
      </c>
      <c r="R27" s="52">
        <v>760.91</v>
      </c>
      <c r="S27" s="52">
        <v>0</v>
      </c>
      <c r="T27" s="52">
        <v>0</v>
      </c>
      <c r="U27" s="52">
        <v>0</v>
      </c>
      <c r="V27" s="240">
        <v>0</v>
      </c>
      <c r="W27" s="243">
        <v>40</v>
      </c>
      <c r="X27" s="55">
        <v>93</v>
      </c>
      <c r="Y27" s="55">
        <v>0</v>
      </c>
      <c r="Z27" s="55">
        <v>0</v>
      </c>
      <c r="AA27" s="55">
        <v>0</v>
      </c>
      <c r="AB27" s="244">
        <v>0</v>
      </c>
      <c r="AC27" s="233">
        <f t="shared" si="2"/>
        <v>760.91</v>
      </c>
      <c r="AD27" s="7">
        <f t="shared" si="3"/>
        <v>82.349567099567096</v>
      </c>
      <c r="AE27" s="7">
        <f t="shared" si="4"/>
        <v>93</v>
      </c>
      <c r="AF27" s="7">
        <f t="shared" si="5"/>
        <v>52.840909090909093</v>
      </c>
      <c r="AG27" s="7">
        <f t="shared" si="6"/>
        <v>1267</v>
      </c>
      <c r="AH27" s="7">
        <f t="shared" si="6"/>
        <v>1100</v>
      </c>
      <c r="AI27" s="7">
        <f t="shared" si="7"/>
        <v>289</v>
      </c>
      <c r="AJ27" s="7">
        <f t="shared" si="7"/>
        <v>853.91</v>
      </c>
      <c r="AK27" s="234">
        <f t="shared" si="8"/>
        <v>77.628181818181815</v>
      </c>
      <c r="AO27" s="28"/>
      <c r="AP27" s="28"/>
      <c r="AR27" s="28">
        <f t="shared" si="9"/>
        <v>-249</v>
      </c>
      <c r="AS27" s="28">
        <f t="shared" si="10"/>
        <v>-760.91</v>
      </c>
      <c r="AT27" s="28">
        <f t="shared" si="11"/>
        <v>-40</v>
      </c>
      <c r="AU27" s="28">
        <f t="shared" si="12"/>
        <v>-93</v>
      </c>
    </row>
    <row r="28" spans="1:47">
      <c r="A28" s="44">
        <v>19</v>
      </c>
      <c r="B28" s="266" t="s">
        <v>84</v>
      </c>
      <c r="C28" s="223">
        <v>9878</v>
      </c>
      <c r="D28" s="121">
        <v>11932</v>
      </c>
      <c r="E28" s="121">
        <v>270</v>
      </c>
      <c r="F28" s="121">
        <v>125</v>
      </c>
      <c r="G28" s="121">
        <v>2353</v>
      </c>
      <c r="H28" s="224">
        <v>1045</v>
      </c>
      <c r="I28" s="250">
        <f t="shared" si="0"/>
        <v>13102</v>
      </c>
      <c r="J28" s="223">
        <v>1981</v>
      </c>
      <c r="K28" s="121">
        <v>2274</v>
      </c>
      <c r="L28" s="121">
        <v>76</v>
      </c>
      <c r="M28" s="121">
        <v>24</v>
      </c>
      <c r="N28" s="121">
        <v>517</v>
      </c>
      <c r="O28" s="224">
        <v>200</v>
      </c>
      <c r="P28" s="250">
        <f t="shared" si="1"/>
        <v>2498</v>
      </c>
      <c r="Q28" s="239">
        <v>4133</v>
      </c>
      <c r="R28" s="52">
        <v>5704.14</v>
      </c>
      <c r="S28" s="52">
        <v>0</v>
      </c>
      <c r="T28" s="52">
        <v>0</v>
      </c>
      <c r="U28" s="52">
        <v>216</v>
      </c>
      <c r="V28" s="240">
        <v>267.12</v>
      </c>
      <c r="W28" s="243">
        <v>984</v>
      </c>
      <c r="X28" s="55">
        <v>3786.35</v>
      </c>
      <c r="Y28" s="55">
        <v>0</v>
      </c>
      <c r="Z28" s="55">
        <v>0</v>
      </c>
      <c r="AA28" s="55">
        <v>65</v>
      </c>
      <c r="AB28" s="244">
        <v>175.6</v>
      </c>
      <c r="AC28" s="233">
        <f t="shared" si="2"/>
        <v>5971.26</v>
      </c>
      <c r="AD28" s="7">
        <f t="shared" si="3"/>
        <v>45.575179361929479</v>
      </c>
      <c r="AE28" s="7">
        <f t="shared" si="4"/>
        <v>3961.95</v>
      </c>
      <c r="AF28" s="7">
        <f t="shared" si="5"/>
        <v>158.60488390712567</v>
      </c>
      <c r="AG28" s="7">
        <f t="shared" si="6"/>
        <v>15075</v>
      </c>
      <c r="AH28" s="7">
        <f t="shared" si="6"/>
        <v>15600</v>
      </c>
      <c r="AI28" s="7">
        <f t="shared" si="7"/>
        <v>5398</v>
      </c>
      <c r="AJ28" s="7">
        <f t="shared" si="7"/>
        <v>9933.2100000000009</v>
      </c>
      <c r="AK28" s="234">
        <f t="shared" si="8"/>
        <v>63.674423076923084</v>
      </c>
      <c r="AO28" s="28"/>
      <c r="AP28" s="28"/>
      <c r="AR28" s="28">
        <f t="shared" si="9"/>
        <v>-4133</v>
      </c>
      <c r="AS28" s="28">
        <f t="shared" si="10"/>
        <v>-5704.14</v>
      </c>
      <c r="AT28" s="28">
        <f t="shared" si="11"/>
        <v>-984</v>
      </c>
      <c r="AU28" s="28">
        <f t="shared" si="12"/>
        <v>-3786.35</v>
      </c>
    </row>
    <row r="29" spans="1:47">
      <c r="A29" s="44">
        <v>20</v>
      </c>
      <c r="B29" s="295" t="s">
        <v>85</v>
      </c>
      <c r="C29" s="223">
        <v>9861</v>
      </c>
      <c r="D29" s="121">
        <v>11917</v>
      </c>
      <c r="E29" s="121">
        <v>258</v>
      </c>
      <c r="F29" s="121">
        <v>120</v>
      </c>
      <c r="G29" s="121">
        <v>2283</v>
      </c>
      <c r="H29" s="224">
        <v>1002</v>
      </c>
      <c r="I29" s="250">
        <f t="shared" si="0"/>
        <v>13039</v>
      </c>
      <c r="J29" s="223">
        <v>2040</v>
      </c>
      <c r="K29" s="121">
        <v>2346</v>
      </c>
      <c r="L29" s="121">
        <v>66</v>
      </c>
      <c r="M29" s="121">
        <v>23</v>
      </c>
      <c r="N29" s="121">
        <v>468</v>
      </c>
      <c r="O29" s="224">
        <v>191</v>
      </c>
      <c r="P29" s="250">
        <f t="shared" si="1"/>
        <v>2560</v>
      </c>
      <c r="Q29" s="239">
        <v>1789</v>
      </c>
      <c r="R29" s="52">
        <v>2755</v>
      </c>
      <c r="S29" s="52">
        <v>0</v>
      </c>
      <c r="T29" s="52">
        <v>0</v>
      </c>
      <c r="U29" s="52">
        <v>0</v>
      </c>
      <c r="V29" s="240">
        <v>0</v>
      </c>
      <c r="W29" s="245">
        <v>1138</v>
      </c>
      <c r="X29" s="26">
        <v>1752</v>
      </c>
      <c r="Y29" s="26">
        <v>0</v>
      </c>
      <c r="Z29" s="26">
        <v>0</v>
      </c>
      <c r="AA29" s="26">
        <v>0</v>
      </c>
      <c r="AB29" s="246">
        <v>0</v>
      </c>
      <c r="AC29" s="233">
        <f t="shared" si="2"/>
        <v>2755</v>
      </c>
      <c r="AD29" s="7">
        <f t="shared" si="3"/>
        <v>21.128920929519136</v>
      </c>
      <c r="AE29" s="7">
        <f t="shared" si="4"/>
        <v>1752</v>
      </c>
      <c r="AF29" s="7">
        <f t="shared" si="5"/>
        <v>68.4375</v>
      </c>
      <c r="AG29" s="7">
        <f t="shared" si="6"/>
        <v>14976</v>
      </c>
      <c r="AH29" s="7">
        <f t="shared" si="6"/>
        <v>15599</v>
      </c>
      <c r="AI29" s="7">
        <f t="shared" si="7"/>
        <v>2927</v>
      </c>
      <c r="AJ29" s="7">
        <f t="shared" si="7"/>
        <v>4507</v>
      </c>
      <c r="AK29" s="234">
        <f t="shared" si="8"/>
        <v>28.892877748573625</v>
      </c>
      <c r="AO29" s="28"/>
      <c r="AP29" s="28"/>
      <c r="AR29" s="28">
        <f t="shared" si="9"/>
        <v>-1789</v>
      </c>
      <c r="AS29" s="28">
        <f t="shared" si="10"/>
        <v>-2755</v>
      </c>
      <c r="AT29" s="28">
        <f t="shared" si="11"/>
        <v>-1138</v>
      </c>
      <c r="AU29" s="28">
        <f t="shared" si="12"/>
        <v>-1752</v>
      </c>
    </row>
    <row r="30" spans="1:47">
      <c r="A30" s="44">
        <v>21</v>
      </c>
      <c r="B30" s="266" t="s">
        <v>86</v>
      </c>
      <c r="C30" s="223">
        <v>5880</v>
      </c>
      <c r="D30" s="121">
        <v>7163</v>
      </c>
      <c r="E30" s="121">
        <v>176</v>
      </c>
      <c r="F30" s="121">
        <v>79</v>
      </c>
      <c r="G30" s="121">
        <v>1438</v>
      </c>
      <c r="H30" s="224">
        <v>653</v>
      </c>
      <c r="I30" s="250">
        <f t="shared" si="0"/>
        <v>7895</v>
      </c>
      <c r="J30" s="223">
        <v>1234</v>
      </c>
      <c r="K30" s="121">
        <v>1366</v>
      </c>
      <c r="L30" s="121">
        <v>44</v>
      </c>
      <c r="M30" s="121">
        <v>15</v>
      </c>
      <c r="N30" s="121">
        <v>351</v>
      </c>
      <c r="O30" s="224">
        <v>125</v>
      </c>
      <c r="P30" s="250">
        <f t="shared" si="1"/>
        <v>1506</v>
      </c>
      <c r="Q30" s="239">
        <v>2988</v>
      </c>
      <c r="R30" s="52">
        <v>5774.25</v>
      </c>
      <c r="S30" s="52">
        <v>0</v>
      </c>
      <c r="T30" s="52">
        <v>0</v>
      </c>
      <c r="U30" s="52">
        <v>4</v>
      </c>
      <c r="V30" s="240">
        <v>0.28999999999999998</v>
      </c>
      <c r="W30" s="243">
        <v>532</v>
      </c>
      <c r="X30" s="55">
        <v>827.84</v>
      </c>
      <c r="Y30" s="55">
        <v>0</v>
      </c>
      <c r="Z30" s="55">
        <v>0</v>
      </c>
      <c r="AA30" s="55">
        <v>0</v>
      </c>
      <c r="AB30" s="244">
        <v>0</v>
      </c>
      <c r="AC30" s="233">
        <f t="shared" si="2"/>
        <v>5774.54</v>
      </c>
      <c r="AD30" s="7">
        <f t="shared" si="3"/>
        <v>73.141735275490817</v>
      </c>
      <c r="AE30" s="7">
        <f t="shared" si="4"/>
        <v>827.84</v>
      </c>
      <c r="AF30" s="7">
        <f t="shared" si="5"/>
        <v>54.969455511288182</v>
      </c>
      <c r="AG30" s="7">
        <f t="shared" si="6"/>
        <v>9123</v>
      </c>
      <c r="AH30" s="7">
        <f t="shared" si="6"/>
        <v>9401</v>
      </c>
      <c r="AI30" s="7">
        <f t="shared" si="7"/>
        <v>3524</v>
      </c>
      <c r="AJ30" s="7">
        <f t="shared" si="7"/>
        <v>6602.38</v>
      </c>
      <c r="AK30" s="234">
        <f t="shared" si="8"/>
        <v>70.230613764493143</v>
      </c>
      <c r="AO30" s="28"/>
      <c r="AP30" s="28"/>
      <c r="AR30" s="28">
        <f t="shared" si="9"/>
        <v>-2988</v>
      </c>
      <c r="AS30" s="28">
        <f t="shared" si="10"/>
        <v>-5774.25</v>
      </c>
      <c r="AT30" s="28">
        <f t="shared" si="11"/>
        <v>-532</v>
      </c>
      <c r="AU30" s="28">
        <f t="shared" si="12"/>
        <v>-827.84</v>
      </c>
    </row>
    <row r="31" spans="1:47">
      <c r="A31" s="44">
        <v>22</v>
      </c>
      <c r="B31" s="266" t="s">
        <v>87</v>
      </c>
      <c r="C31" s="219">
        <v>0</v>
      </c>
      <c r="D31" s="115">
        <v>0</v>
      </c>
      <c r="E31" s="115">
        <v>0</v>
      </c>
      <c r="F31" s="115">
        <v>0</v>
      </c>
      <c r="G31" s="115">
        <v>0</v>
      </c>
      <c r="H31" s="220">
        <v>0</v>
      </c>
      <c r="I31" s="250">
        <f t="shared" si="0"/>
        <v>0</v>
      </c>
      <c r="J31" s="219">
        <v>0</v>
      </c>
      <c r="K31" s="115">
        <v>0</v>
      </c>
      <c r="L31" s="115">
        <v>0</v>
      </c>
      <c r="M31" s="115">
        <v>0</v>
      </c>
      <c r="N31" s="115">
        <v>0</v>
      </c>
      <c r="O31" s="220">
        <v>0</v>
      </c>
      <c r="P31" s="250">
        <f t="shared" si="1"/>
        <v>0</v>
      </c>
      <c r="Q31" s="239">
        <v>9</v>
      </c>
      <c r="R31" s="52">
        <v>159.80000000000001</v>
      </c>
      <c r="S31" s="52">
        <v>0</v>
      </c>
      <c r="T31" s="52">
        <v>0</v>
      </c>
      <c r="U31" s="52">
        <v>2</v>
      </c>
      <c r="V31" s="240">
        <v>6.53</v>
      </c>
      <c r="W31" s="243">
        <v>16</v>
      </c>
      <c r="X31" s="55">
        <v>240.17</v>
      </c>
      <c r="Y31" s="55">
        <v>0</v>
      </c>
      <c r="Z31" s="55">
        <v>0</v>
      </c>
      <c r="AA31" s="55">
        <v>1</v>
      </c>
      <c r="AB31" s="244">
        <v>0.28000000000000003</v>
      </c>
      <c r="AC31" s="233">
        <f t="shared" si="2"/>
        <v>166.33</v>
      </c>
      <c r="AD31" s="7" t="e">
        <f t="shared" si="3"/>
        <v>#DIV/0!</v>
      </c>
      <c r="AE31" s="7">
        <f t="shared" si="4"/>
        <v>240.45</v>
      </c>
      <c r="AF31" s="7" t="e">
        <f t="shared" si="5"/>
        <v>#DIV/0!</v>
      </c>
      <c r="AG31" s="7">
        <f t="shared" si="6"/>
        <v>0</v>
      </c>
      <c r="AH31" s="7">
        <f t="shared" si="6"/>
        <v>0</v>
      </c>
      <c r="AI31" s="7">
        <f t="shared" si="7"/>
        <v>28</v>
      </c>
      <c r="AJ31" s="7">
        <f t="shared" si="7"/>
        <v>406.78</v>
      </c>
      <c r="AK31" s="234" t="e">
        <f t="shared" si="8"/>
        <v>#DIV/0!</v>
      </c>
      <c r="AO31" s="28"/>
      <c r="AP31" s="28"/>
      <c r="AR31" s="28">
        <f t="shared" si="9"/>
        <v>-9</v>
      </c>
      <c r="AS31" s="28">
        <f t="shared" si="10"/>
        <v>-159.80000000000001</v>
      </c>
      <c r="AT31" s="28">
        <f t="shared" si="11"/>
        <v>-16</v>
      </c>
      <c r="AU31" s="28">
        <f t="shared" si="12"/>
        <v>-240.17</v>
      </c>
    </row>
    <row r="32" spans="1:47">
      <c r="A32" s="44">
        <v>23</v>
      </c>
      <c r="B32" s="266" t="s">
        <v>88</v>
      </c>
      <c r="C32" s="219">
        <v>290</v>
      </c>
      <c r="D32" s="115">
        <v>252</v>
      </c>
      <c r="E32" s="115">
        <v>0</v>
      </c>
      <c r="F32" s="115">
        <v>0</v>
      </c>
      <c r="G32" s="115">
        <v>0</v>
      </c>
      <c r="H32" s="220">
        <v>0</v>
      </c>
      <c r="I32" s="250">
        <f t="shared" si="0"/>
        <v>252</v>
      </c>
      <c r="J32" s="219">
        <v>56</v>
      </c>
      <c r="K32" s="115">
        <v>48</v>
      </c>
      <c r="L32" s="115">
        <v>0</v>
      </c>
      <c r="M32" s="115">
        <v>0</v>
      </c>
      <c r="N32" s="115">
        <v>0</v>
      </c>
      <c r="O32" s="220">
        <v>0</v>
      </c>
      <c r="P32" s="250">
        <f t="shared" si="1"/>
        <v>48</v>
      </c>
      <c r="Q32" s="239">
        <v>7</v>
      </c>
      <c r="R32" s="52">
        <v>56</v>
      </c>
      <c r="S32" s="52">
        <v>0</v>
      </c>
      <c r="T32" s="52">
        <v>0</v>
      </c>
      <c r="U32" s="52">
        <v>0</v>
      </c>
      <c r="V32" s="240">
        <v>0</v>
      </c>
      <c r="W32" s="243">
        <v>0</v>
      </c>
      <c r="X32" s="55">
        <v>0</v>
      </c>
      <c r="Y32" s="55">
        <v>0</v>
      </c>
      <c r="Z32" s="55">
        <v>0</v>
      </c>
      <c r="AA32" s="55">
        <v>0</v>
      </c>
      <c r="AB32" s="244">
        <v>0</v>
      </c>
      <c r="AC32" s="233">
        <f t="shared" si="2"/>
        <v>56</v>
      </c>
      <c r="AD32" s="7">
        <f t="shared" si="3"/>
        <v>22.222222222222221</v>
      </c>
      <c r="AE32" s="7">
        <f t="shared" si="4"/>
        <v>0</v>
      </c>
      <c r="AF32" s="7">
        <f t="shared" si="5"/>
        <v>0</v>
      </c>
      <c r="AG32" s="7">
        <f t="shared" si="6"/>
        <v>346</v>
      </c>
      <c r="AH32" s="7">
        <f t="shared" si="6"/>
        <v>300</v>
      </c>
      <c r="AI32" s="7">
        <f t="shared" si="7"/>
        <v>7</v>
      </c>
      <c r="AJ32" s="7">
        <f t="shared" si="7"/>
        <v>56</v>
      </c>
      <c r="AK32" s="234">
        <f t="shared" si="8"/>
        <v>18.666666666666668</v>
      </c>
      <c r="AO32" s="28"/>
      <c r="AP32" s="28"/>
      <c r="AR32" s="28">
        <f t="shared" si="9"/>
        <v>-7</v>
      </c>
      <c r="AS32" s="28">
        <f t="shared" si="10"/>
        <v>-56</v>
      </c>
      <c r="AT32" s="28">
        <f t="shared" si="11"/>
        <v>0</v>
      </c>
      <c r="AU32" s="28">
        <f t="shared" si="12"/>
        <v>0</v>
      </c>
    </row>
    <row r="33" spans="1:47">
      <c r="A33" s="44">
        <v>24</v>
      </c>
      <c r="B33" s="266" t="s">
        <v>89</v>
      </c>
      <c r="C33" s="219">
        <v>0</v>
      </c>
      <c r="D33" s="115">
        <v>0</v>
      </c>
      <c r="E33" s="115">
        <v>0</v>
      </c>
      <c r="F33" s="115">
        <v>0</v>
      </c>
      <c r="G33" s="115">
        <v>0</v>
      </c>
      <c r="H33" s="220">
        <v>0</v>
      </c>
      <c r="I33" s="250">
        <f t="shared" si="0"/>
        <v>0</v>
      </c>
      <c r="J33" s="219">
        <v>0</v>
      </c>
      <c r="K33" s="115">
        <v>0</v>
      </c>
      <c r="L33" s="115">
        <v>0</v>
      </c>
      <c r="M33" s="115">
        <v>0</v>
      </c>
      <c r="N33" s="115">
        <v>0</v>
      </c>
      <c r="O33" s="220">
        <v>0</v>
      </c>
      <c r="P33" s="250">
        <f t="shared" si="1"/>
        <v>0</v>
      </c>
      <c r="Q33" s="239">
        <v>0</v>
      </c>
      <c r="R33" s="52">
        <v>0</v>
      </c>
      <c r="S33" s="52">
        <v>0</v>
      </c>
      <c r="T33" s="52">
        <v>0</v>
      </c>
      <c r="U33" s="52">
        <v>0</v>
      </c>
      <c r="V33" s="240">
        <v>0</v>
      </c>
      <c r="W33" s="243">
        <v>0</v>
      </c>
      <c r="X33" s="55">
        <v>0</v>
      </c>
      <c r="Y33" s="55">
        <v>0</v>
      </c>
      <c r="Z33" s="55">
        <v>0</v>
      </c>
      <c r="AA33" s="55">
        <v>0</v>
      </c>
      <c r="AB33" s="244">
        <v>0</v>
      </c>
      <c r="AC33" s="233">
        <f t="shared" si="2"/>
        <v>0</v>
      </c>
      <c r="AD33" s="7" t="e">
        <f t="shared" si="3"/>
        <v>#DIV/0!</v>
      </c>
      <c r="AE33" s="7">
        <f t="shared" si="4"/>
        <v>0</v>
      </c>
      <c r="AF33" s="7" t="e">
        <f t="shared" si="5"/>
        <v>#DIV/0!</v>
      </c>
      <c r="AG33" s="7">
        <f t="shared" si="6"/>
        <v>0</v>
      </c>
      <c r="AH33" s="7">
        <f t="shared" si="6"/>
        <v>0</v>
      </c>
      <c r="AI33" s="7">
        <f t="shared" si="7"/>
        <v>0</v>
      </c>
      <c r="AJ33" s="7">
        <f t="shared" si="7"/>
        <v>0</v>
      </c>
      <c r="AK33" s="234" t="e">
        <f t="shared" si="8"/>
        <v>#DIV/0!</v>
      </c>
      <c r="AO33" s="28"/>
      <c r="AP33" s="28"/>
      <c r="AR33" s="28">
        <f t="shared" si="9"/>
        <v>0</v>
      </c>
      <c r="AS33" s="28">
        <f t="shared" si="10"/>
        <v>0</v>
      </c>
      <c r="AT33" s="28">
        <f t="shared" si="11"/>
        <v>0</v>
      </c>
      <c r="AU33" s="28">
        <f t="shared" si="12"/>
        <v>0</v>
      </c>
    </row>
    <row r="34" spans="1:47">
      <c r="A34" s="44">
        <v>25</v>
      </c>
      <c r="B34" s="266" t="s">
        <v>90</v>
      </c>
      <c r="C34" s="219">
        <v>0</v>
      </c>
      <c r="D34" s="115">
        <v>0</v>
      </c>
      <c r="E34" s="115">
        <v>0</v>
      </c>
      <c r="F34" s="115">
        <v>0</v>
      </c>
      <c r="G34" s="115">
        <v>0</v>
      </c>
      <c r="H34" s="220">
        <v>0</v>
      </c>
      <c r="I34" s="250">
        <f t="shared" si="0"/>
        <v>0</v>
      </c>
      <c r="J34" s="219">
        <v>0</v>
      </c>
      <c r="K34" s="115">
        <v>0</v>
      </c>
      <c r="L34" s="115">
        <v>0</v>
      </c>
      <c r="M34" s="115">
        <v>0</v>
      </c>
      <c r="N34" s="115">
        <v>0</v>
      </c>
      <c r="O34" s="220">
        <v>0</v>
      </c>
      <c r="P34" s="250">
        <f t="shared" si="1"/>
        <v>0</v>
      </c>
      <c r="Q34" s="239">
        <v>0</v>
      </c>
      <c r="R34" s="52">
        <v>0</v>
      </c>
      <c r="S34" s="52">
        <v>0</v>
      </c>
      <c r="T34" s="52">
        <v>0</v>
      </c>
      <c r="U34" s="52">
        <v>0</v>
      </c>
      <c r="V34" s="240">
        <v>0</v>
      </c>
      <c r="W34" s="243">
        <v>0</v>
      </c>
      <c r="X34" s="55">
        <v>0</v>
      </c>
      <c r="Y34" s="55">
        <v>0</v>
      </c>
      <c r="Z34" s="55">
        <v>0</v>
      </c>
      <c r="AA34" s="55">
        <v>0</v>
      </c>
      <c r="AB34" s="244">
        <v>0</v>
      </c>
      <c r="AC34" s="233">
        <f t="shared" si="2"/>
        <v>0</v>
      </c>
      <c r="AD34" s="7" t="e">
        <f t="shared" si="3"/>
        <v>#DIV/0!</v>
      </c>
      <c r="AE34" s="7">
        <f t="shared" si="4"/>
        <v>0</v>
      </c>
      <c r="AF34" s="7" t="e">
        <f t="shared" si="5"/>
        <v>#DIV/0!</v>
      </c>
      <c r="AG34" s="7">
        <f t="shared" si="6"/>
        <v>0</v>
      </c>
      <c r="AH34" s="7">
        <f t="shared" si="6"/>
        <v>0</v>
      </c>
      <c r="AI34" s="7">
        <f t="shared" si="7"/>
        <v>0</v>
      </c>
      <c r="AJ34" s="7">
        <f t="shared" si="7"/>
        <v>0</v>
      </c>
      <c r="AK34" s="234" t="e">
        <f t="shared" si="8"/>
        <v>#DIV/0!</v>
      </c>
      <c r="AO34" s="28"/>
      <c r="AP34" s="28"/>
      <c r="AR34" s="28"/>
      <c r="AS34" s="28"/>
      <c r="AT34" s="28"/>
      <c r="AU34" s="28"/>
    </row>
    <row r="35" spans="1:47">
      <c r="A35" s="44">
        <v>26</v>
      </c>
      <c r="B35" s="266" t="s">
        <v>91</v>
      </c>
      <c r="C35" s="223">
        <v>197</v>
      </c>
      <c r="D35" s="121">
        <v>250</v>
      </c>
      <c r="E35" s="121">
        <v>0</v>
      </c>
      <c r="F35" s="121">
        <v>0</v>
      </c>
      <c r="G35" s="121">
        <v>0</v>
      </c>
      <c r="H35" s="224">
        <v>0</v>
      </c>
      <c r="I35" s="250">
        <f t="shared" si="0"/>
        <v>250</v>
      </c>
      <c r="J35" s="223">
        <v>59</v>
      </c>
      <c r="K35" s="121">
        <v>49</v>
      </c>
      <c r="L35" s="121">
        <v>0</v>
      </c>
      <c r="M35" s="121">
        <v>0</v>
      </c>
      <c r="N35" s="121">
        <v>0</v>
      </c>
      <c r="O35" s="224">
        <v>0</v>
      </c>
      <c r="P35" s="250">
        <f t="shared" si="1"/>
        <v>49</v>
      </c>
      <c r="Q35" s="239">
        <v>17</v>
      </c>
      <c r="R35" s="52">
        <v>243.86</v>
      </c>
      <c r="S35" s="52">
        <v>0</v>
      </c>
      <c r="T35" s="52">
        <v>0</v>
      </c>
      <c r="U35" s="52">
        <v>0</v>
      </c>
      <c r="V35" s="240">
        <v>0</v>
      </c>
      <c r="W35" s="243">
        <v>7</v>
      </c>
      <c r="X35" s="55">
        <v>223.84</v>
      </c>
      <c r="Y35" s="55">
        <v>0</v>
      </c>
      <c r="Z35" s="55">
        <v>0</v>
      </c>
      <c r="AA35" s="55">
        <v>0</v>
      </c>
      <c r="AB35" s="244">
        <v>0</v>
      </c>
      <c r="AC35" s="233">
        <f t="shared" si="2"/>
        <v>243.86</v>
      </c>
      <c r="AD35" s="7">
        <f t="shared" si="3"/>
        <v>97.544000000000011</v>
      </c>
      <c r="AE35" s="7">
        <f t="shared" si="4"/>
        <v>223.84</v>
      </c>
      <c r="AF35" s="7">
        <f t="shared" si="5"/>
        <v>456.81632653061223</v>
      </c>
      <c r="AG35" s="7">
        <f t="shared" si="6"/>
        <v>256</v>
      </c>
      <c r="AH35" s="7">
        <f t="shared" si="6"/>
        <v>299</v>
      </c>
      <c r="AI35" s="7">
        <f t="shared" si="7"/>
        <v>24</v>
      </c>
      <c r="AJ35" s="7">
        <f t="shared" si="7"/>
        <v>467.70000000000005</v>
      </c>
      <c r="AK35" s="234">
        <f t="shared" si="8"/>
        <v>156.42140468227424</v>
      </c>
      <c r="AO35" s="28"/>
      <c r="AP35" s="28"/>
      <c r="AR35" s="28">
        <f t="shared" si="9"/>
        <v>-17</v>
      </c>
      <c r="AS35" s="28">
        <f t="shared" si="10"/>
        <v>-243.86</v>
      </c>
      <c r="AT35" s="28">
        <f t="shared" si="11"/>
        <v>-7</v>
      </c>
      <c r="AU35" s="28">
        <f t="shared" si="12"/>
        <v>-223.84</v>
      </c>
    </row>
    <row r="36" spans="1:47">
      <c r="A36" s="44">
        <v>27</v>
      </c>
      <c r="B36" s="266" t="s">
        <v>92</v>
      </c>
      <c r="C36" s="223">
        <v>306</v>
      </c>
      <c r="D36" s="121">
        <v>371</v>
      </c>
      <c r="E36" s="121">
        <v>12</v>
      </c>
      <c r="F36" s="121">
        <v>5</v>
      </c>
      <c r="G36" s="121">
        <v>97</v>
      </c>
      <c r="H36" s="224">
        <v>44</v>
      </c>
      <c r="I36" s="250">
        <f t="shared" si="0"/>
        <v>420</v>
      </c>
      <c r="J36" s="223">
        <v>62</v>
      </c>
      <c r="K36" s="121">
        <v>71</v>
      </c>
      <c r="L36" s="121">
        <v>3</v>
      </c>
      <c r="M36" s="121">
        <v>1</v>
      </c>
      <c r="N36" s="121">
        <v>23</v>
      </c>
      <c r="O36" s="224">
        <v>8</v>
      </c>
      <c r="P36" s="250">
        <f t="shared" si="1"/>
        <v>80</v>
      </c>
      <c r="Q36" s="239">
        <v>22</v>
      </c>
      <c r="R36" s="52">
        <v>161.91</v>
      </c>
      <c r="S36" s="52">
        <v>0</v>
      </c>
      <c r="T36" s="52">
        <v>0</v>
      </c>
      <c r="U36" s="52">
        <v>0</v>
      </c>
      <c r="V36" s="240">
        <v>0</v>
      </c>
      <c r="W36" s="245">
        <v>23</v>
      </c>
      <c r="X36" s="26">
        <v>142.75</v>
      </c>
      <c r="Y36" s="26">
        <v>0</v>
      </c>
      <c r="Z36" s="26">
        <v>0</v>
      </c>
      <c r="AA36" s="26">
        <v>0</v>
      </c>
      <c r="AB36" s="246">
        <v>0</v>
      </c>
      <c r="AC36" s="233">
        <f t="shared" si="2"/>
        <v>161.91</v>
      </c>
      <c r="AD36" s="7">
        <f t="shared" si="3"/>
        <v>38.550000000000004</v>
      </c>
      <c r="AE36" s="7">
        <f t="shared" si="4"/>
        <v>142.75</v>
      </c>
      <c r="AF36" s="7">
        <f t="shared" si="5"/>
        <v>178.4375</v>
      </c>
      <c r="AG36" s="7">
        <f t="shared" si="6"/>
        <v>503</v>
      </c>
      <c r="AH36" s="7">
        <f t="shared" si="6"/>
        <v>500</v>
      </c>
      <c r="AI36" s="7">
        <f t="shared" si="7"/>
        <v>45</v>
      </c>
      <c r="AJ36" s="7">
        <f t="shared" si="7"/>
        <v>304.65999999999997</v>
      </c>
      <c r="AK36" s="234">
        <f t="shared" si="8"/>
        <v>60.931999999999995</v>
      </c>
      <c r="AO36" s="28"/>
      <c r="AP36" s="28"/>
      <c r="AR36" s="28">
        <f t="shared" si="9"/>
        <v>-22</v>
      </c>
      <c r="AS36" s="28">
        <f t="shared" si="10"/>
        <v>-161.91</v>
      </c>
      <c r="AT36" s="28">
        <f t="shared" si="11"/>
        <v>-23</v>
      </c>
      <c r="AU36" s="28">
        <f t="shared" si="12"/>
        <v>-142.75</v>
      </c>
    </row>
    <row r="37" spans="1:47">
      <c r="A37" s="44">
        <v>28</v>
      </c>
      <c r="B37" s="266" t="s">
        <v>93</v>
      </c>
      <c r="C37" s="223">
        <v>2503</v>
      </c>
      <c r="D37" s="121">
        <v>3020</v>
      </c>
      <c r="E37" s="121">
        <v>0</v>
      </c>
      <c r="F37" s="121">
        <v>0</v>
      </c>
      <c r="G37" s="121">
        <v>4</v>
      </c>
      <c r="H37" s="224">
        <v>2</v>
      </c>
      <c r="I37" s="250">
        <f t="shared" si="0"/>
        <v>3022</v>
      </c>
      <c r="J37" s="223">
        <v>498</v>
      </c>
      <c r="K37" s="121">
        <v>575</v>
      </c>
      <c r="L37" s="121">
        <v>1</v>
      </c>
      <c r="M37" s="121">
        <v>1</v>
      </c>
      <c r="N37" s="121">
        <v>5</v>
      </c>
      <c r="O37" s="224">
        <v>2</v>
      </c>
      <c r="P37" s="250">
        <f t="shared" si="1"/>
        <v>578</v>
      </c>
      <c r="Q37" s="239">
        <v>113</v>
      </c>
      <c r="R37" s="52">
        <v>1659.38</v>
      </c>
      <c r="S37" s="52">
        <v>0</v>
      </c>
      <c r="T37" s="52">
        <v>0</v>
      </c>
      <c r="U37" s="52">
        <v>0</v>
      </c>
      <c r="V37" s="240">
        <v>0</v>
      </c>
      <c r="W37" s="245">
        <v>683</v>
      </c>
      <c r="X37" s="26">
        <v>8482.39</v>
      </c>
      <c r="Y37" s="26">
        <v>0</v>
      </c>
      <c r="Z37" s="26">
        <v>0</v>
      </c>
      <c r="AA37" s="26">
        <v>0</v>
      </c>
      <c r="AB37" s="246">
        <v>0</v>
      </c>
      <c r="AC37" s="233">
        <f t="shared" si="2"/>
        <v>1659.38</v>
      </c>
      <c r="AD37" s="7">
        <f t="shared" si="3"/>
        <v>54.909993381866315</v>
      </c>
      <c r="AE37" s="7">
        <f t="shared" si="4"/>
        <v>8482.39</v>
      </c>
      <c r="AF37" s="7">
        <f t="shared" si="5"/>
        <v>1467.5415224913493</v>
      </c>
      <c r="AG37" s="7">
        <f t="shared" si="6"/>
        <v>3011</v>
      </c>
      <c r="AH37" s="7">
        <f t="shared" si="6"/>
        <v>3600</v>
      </c>
      <c r="AI37" s="7">
        <f t="shared" si="7"/>
        <v>796</v>
      </c>
      <c r="AJ37" s="7">
        <f t="shared" si="7"/>
        <v>10141.77</v>
      </c>
      <c r="AK37" s="234">
        <f t="shared" si="8"/>
        <v>281.71583333333336</v>
      </c>
      <c r="AO37" s="28"/>
      <c r="AP37" s="28"/>
      <c r="AR37" s="28">
        <f t="shared" si="9"/>
        <v>-113</v>
      </c>
      <c r="AS37" s="28">
        <f t="shared" si="10"/>
        <v>-1659.38</v>
      </c>
      <c r="AT37" s="28">
        <f t="shared" si="11"/>
        <v>-683</v>
      </c>
      <c r="AU37" s="28">
        <f t="shared" si="12"/>
        <v>-8482.39</v>
      </c>
    </row>
    <row r="38" spans="1:47">
      <c r="A38" s="21"/>
      <c r="B38" s="211" t="s">
        <v>94</v>
      </c>
      <c r="C38" s="221">
        <f t="shared" ref="C38:AC38" si="14">SUM(C22:C37)</f>
        <v>34535</v>
      </c>
      <c r="D38" s="50">
        <f t="shared" si="14"/>
        <v>41346</v>
      </c>
      <c r="E38" s="50">
        <f t="shared" si="14"/>
        <v>722</v>
      </c>
      <c r="F38" s="50">
        <f t="shared" si="14"/>
        <v>332</v>
      </c>
      <c r="G38" s="50">
        <f t="shared" si="14"/>
        <v>6227</v>
      </c>
      <c r="H38" s="222">
        <f t="shared" si="14"/>
        <v>2770</v>
      </c>
      <c r="I38" s="222">
        <f t="shared" si="14"/>
        <v>44448</v>
      </c>
      <c r="J38" s="221">
        <f t="shared" si="14"/>
        <v>7049</v>
      </c>
      <c r="K38" s="50">
        <f t="shared" si="14"/>
        <v>7956</v>
      </c>
      <c r="L38" s="50">
        <f t="shared" si="14"/>
        <v>192</v>
      </c>
      <c r="M38" s="50">
        <f t="shared" si="14"/>
        <v>65</v>
      </c>
      <c r="N38" s="50">
        <f t="shared" si="14"/>
        <v>1376</v>
      </c>
      <c r="O38" s="222">
        <f t="shared" si="14"/>
        <v>531</v>
      </c>
      <c r="P38" s="222">
        <f t="shared" si="14"/>
        <v>8552</v>
      </c>
      <c r="Q38" s="221">
        <f t="shared" si="14"/>
        <v>10621</v>
      </c>
      <c r="R38" s="50">
        <f t="shared" si="14"/>
        <v>22070.140000000003</v>
      </c>
      <c r="S38" s="50">
        <f t="shared" si="14"/>
        <v>0</v>
      </c>
      <c r="T38" s="50">
        <f t="shared" si="14"/>
        <v>0</v>
      </c>
      <c r="U38" s="50">
        <f t="shared" si="14"/>
        <v>222</v>
      </c>
      <c r="V38" s="222">
        <f t="shared" si="14"/>
        <v>273.94</v>
      </c>
      <c r="W38" s="221">
        <f t="shared" si="14"/>
        <v>4414</v>
      </c>
      <c r="X38" s="50">
        <f t="shared" si="14"/>
        <v>17983.599999999999</v>
      </c>
      <c r="Y38" s="50">
        <f t="shared" si="14"/>
        <v>0</v>
      </c>
      <c r="Z38" s="50">
        <f t="shared" si="14"/>
        <v>0</v>
      </c>
      <c r="AA38" s="50">
        <f t="shared" si="14"/>
        <v>66</v>
      </c>
      <c r="AB38" s="222">
        <f t="shared" si="14"/>
        <v>175.88</v>
      </c>
      <c r="AC38" s="222">
        <f t="shared" si="14"/>
        <v>22344.080000000005</v>
      </c>
      <c r="AD38" s="50">
        <f t="shared" si="3"/>
        <v>50.270158387329019</v>
      </c>
      <c r="AE38" s="50">
        <f>(W38+Y38+AA38)/(J38+L38+N38)*100</f>
        <v>51.990251827782288</v>
      </c>
      <c r="AF38" s="50">
        <f t="shared" si="5"/>
        <v>212.34190832553787</v>
      </c>
      <c r="AG38" s="50">
        <f t="shared" si="6"/>
        <v>50101</v>
      </c>
      <c r="AH38" s="50">
        <f t="shared" si="6"/>
        <v>53000</v>
      </c>
      <c r="AI38" s="50">
        <f t="shared" si="7"/>
        <v>15323</v>
      </c>
      <c r="AJ38" s="50">
        <f t="shared" si="7"/>
        <v>40503.56</v>
      </c>
      <c r="AK38" s="222">
        <f t="shared" si="8"/>
        <v>76.421811320754713</v>
      </c>
      <c r="AO38" s="28"/>
      <c r="AP38" s="28"/>
      <c r="AR38" s="28">
        <f t="shared" si="9"/>
        <v>-10621</v>
      </c>
      <c r="AS38" s="28">
        <f t="shared" si="10"/>
        <v>-22070.140000000003</v>
      </c>
      <c r="AT38" s="28">
        <f t="shared" si="11"/>
        <v>-4414</v>
      </c>
      <c r="AU38" s="28">
        <f t="shared" si="12"/>
        <v>-17983.599999999999</v>
      </c>
    </row>
    <row r="39" spans="1:47">
      <c r="A39" s="47">
        <v>29</v>
      </c>
      <c r="B39" s="267" t="s">
        <v>95</v>
      </c>
      <c r="C39" s="223">
        <v>0</v>
      </c>
      <c r="D39" s="121">
        <v>0</v>
      </c>
      <c r="E39" s="121">
        <v>0</v>
      </c>
      <c r="F39" s="121">
        <v>0</v>
      </c>
      <c r="G39" s="121">
        <v>0</v>
      </c>
      <c r="H39" s="224">
        <v>0</v>
      </c>
      <c r="I39" s="250">
        <f t="shared" si="0"/>
        <v>0</v>
      </c>
      <c r="J39" s="223">
        <v>0</v>
      </c>
      <c r="K39" s="121">
        <v>0</v>
      </c>
      <c r="L39" s="121">
        <v>0</v>
      </c>
      <c r="M39" s="121">
        <v>0</v>
      </c>
      <c r="N39" s="121">
        <v>0</v>
      </c>
      <c r="O39" s="224">
        <v>0</v>
      </c>
      <c r="P39" s="250">
        <f t="shared" si="1"/>
        <v>0</v>
      </c>
      <c r="Q39" s="239">
        <v>0</v>
      </c>
      <c r="R39" s="52">
        <v>0</v>
      </c>
      <c r="S39" s="121">
        <v>0</v>
      </c>
      <c r="T39" s="121">
        <v>0</v>
      </c>
      <c r="U39" s="121">
        <v>0</v>
      </c>
      <c r="V39" s="224">
        <v>0</v>
      </c>
      <c r="W39" s="243">
        <v>0</v>
      </c>
      <c r="X39" s="55">
        <v>0</v>
      </c>
      <c r="Y39" s="55">
        <v>0</v>
      </c>
      <c r="Z39" s="55">
        <v>0</v>
      </c>
      <c r="AA39" s="55">
        <v>0</v>
      </c>
      <c r="AB39" s="244">
        <v>0</v>
      </c>
      <c r="AC39" s="233">
        <f t="shared" si="2"/>
        <v>0</v>
      </c>
      <c r="AD39" s="7" t="e">
        <f t="shared" si="3"/>
        <v>#DIV/0!</v>
      </c>
      <c r="AE39" s="7">
        <f t="shared" si="4"/>
        <v>0</v>
      </c>
      <c r="AF39" s="7" t="e">
        <f t="shared" si="5"/>
        <v>#DIV/0!</v>
      </c>
      <c r="AG39" s="7">
        <f t="shared" si="6"/>
        <v>0</v>
      </c>
      <c r="AH39" s="7">
        <f t="shared" si="6"/>
        <v>0</v>
      </c>
      <c r="AI39" s="7">
        <f t="shared" si="7"/>
        <v>0</v>
      </c>
      <c r="AJ39" s="7">
        <f t="shared" si="7"/>
        <v>0</v>
      </c>
      <c r="AK39" s="234" t="e">
        <f t="shared" si="8"/>
        <v>#DIV/0!</v>
      </c>
      <c r="AO39" s="28"/>
      <c r="AP39" s="28"/>
      <c r="AR39" s="28">
        <f t="shared" si="9"/>
        <v>0</v>
      </c>
      <c r="AS39" s="28">
        <f t="shared" si="10"/>
        <v>0</v>
      </c>
      <c r="AT39" s="28">
        <f t="shared" si="11"/>
        <v>0</v>
      </c>
      <c r="AU39" s="28">
        <f t="shared" si="12"/>
        <v>0</v>
      </c>
    </row>
    <row r="40" spans="1:47">
      <c r="A40" s="47">
        <v>30</v>
      </c>
      <c r="B40" s="267" t="s">
        <v>96</v>
      </c>
      <c r="C40" s="223">
        <v>0</v>
      </c>
      <c r="D40" s="121">
        <v>0</v>
      </c>
      <c r="E40" s="121">
        <v>0</v>
      </c>
      <c r="F40" s="121">
        <v>0</v>
      </c>
      <c r="G40" s="121">
        <v>0</v>
      </c>
      <c r="H40" s="224">
        <v>0</v>
      </c>
      <c r="I40" s="250">
        <f t="shared" si="0"/>
        <v>0</v>
      </c>
      <c r="J40" s="223">
        <v>0</v>
      </c>
      <c r="K40" s="121">
        <v>0</v>
      </c>
      <c r="L40" s="121">
        <v>0</v>
      </c>
      <c r="M40" s="121">
        <v>0</v>
      </c>
      <c r="N40" s="121">
        <v>0</v>
      </c>
      <c r="O40" s="224">
        <v>0</v>
      </c>
      <c r="P40" s="250">
        <f t="shared" si="1"/>
        <v>0</v>
      </c>
      <c r="Q40" s="239">
        <v>0</v>
      </c>
      <c r="R40" s="52">
        <v>0</v>
      </c>
      <c r="S40" s="121">
        <v>0</v>
      </c>
      <c r="T40" s="121">
        <v>0</v>
      </c>
      <c r="U40" s="121">
        <v>0</v>
      </c>
      <c r="V40" s="224">
        <v>0</v>
      </c>
      <c r="W40" s="243">
        <v>0</v>
      </c>
      <c r="X40" s="55">
        <v>0</v>
      </c>
      <c r="Y40" s="55">
        <v>0</v>
      </c>
      <c r="Z40" s="55">
        <v>0</v>
      </c>
      <c r="AA40" s="55">
        <v>0</v>
      </c>
      <c r="AB40" s="244">
        <v>0</v>
      </c>
      <c r="AC40" s="233">
        <f t="shared" si="2"/>
        <v>0</v>
      </c>
      <c r="AD40" s="7" t="e">
        <f t="shared" si="3"/>
        <v>#DIV/0!</v>
      </c>
      <c r="AE40" s="7">
        <f t="shared" si="4"/>
        <v>0</v>
      </c>
      <c r="AF40" s="7" t="e">
        <f t="shared" si="5"/>
        <v>#DIV/0!</v>
      </c>
      <c r="AG40" s="7">
        <f t="shared" si="6"/>
        <v>0</v>
      </c>
      <c r="AH40" s="7">
        <f t="shared" si="6"/>
        <v>0</v>
      </c>
      <c r="AI40" s="7">
        <f t="shared" si="7"/>
        <v>0</v>
      </c>
      <c r="AJ40" s="7">
        <f t="shared" si="7"/>
        <v>0</v>
      </c>
      <c r="AK40" s="234" t="e">
        <f t="shared" si="8"/>
        <v>#DIV/0!</v>
      </c>
      <c r="AO40" s="28"/>
      <c r="AP40" s="28"/>
      <c r="AR40" s="28">
        <f t="shared" si="9"/>
        <v>0</v>
      </c>
      <c r="AS40" s="28">
        <f t="shared" si="10"/>
        <v>0</v>
      </c>
      <c r="AT40" s="28">
        <f t="shared" si="11"/>
        <v>0</v>
      </c>
      <c r="AU40" s="28">
        <f t="shared" si="12"/>
        <v>0</v>
      </c>
    </row>
    <row r="41" spans="1:47">
      <c r="A41" s="47">
        <v>31</v>
      </c>
      <c r="B41" s="267" t="s">
        <v>97</v>
      </c>
      <c r="C41" s="223">
        <v>0</v>
      </c>
      <c r="D41" s="121">
        <v>0</v>
      </c>
      <c r="E41" s="121">
        <v>0</v>
      </c>
      <c r="F41" s="121">
        <v>0</v>
      </c>
      <c r="G41" s="121">
        <v>0</v>
      </c>
      <c r="H41" s="224">
        <v>0</v>
      </c>
      <c r="I41" s="250">
        <f t="shared" si="0"/>
        <v>0</v>
      </c>
      <c r="J41" s="223">
        <v>0</v>
      </c>
      <c r="K41" s="121">
        <v>0</v>
      </c>
      <c r="L41" s="121">
        <v>0</v>
      </c>
      <c r="M41" s="121">
        <v>0</v>
      </c>
      <c r="N41" s="121">
        <v>0</v>
      </c>
      <c r="O41" s="224">
        <v>0</v>
      </c>
      <c r="P41" s="250">
        <f t="shared" si="1"/>
        <v>0</v>
      </c>
      <c r="Q41" s="239">
        <v>0</v>
      </c>
      <c r="R41" s="52">
        <v>0</v>
      </c>
      <c r="S41" s="121">
        <v>0</v>
      </c>
      <c r="T41" s="121">
        <v>0</v>
      </c>
      <c r="U41" s="121">
        <v>0</v>
      </c>
      <c r="V41" s="224">
        <v>0</v>
      </c>
      <c r="W41" s="243">
        <v>0</v>
      </c>
      <c r="X41" s="55">
        <v>0</v>
      </c>
      <c r="Y41" s="55">
        <v>0</v>
      </c>
      <c r="Z41" s="55">
        <v>0</v>
      </c>
      <c r="AA41" s="55">
        <v>0</v>
      </c>
      <c r="AB41" s="244">
        <v>0</v>
      </c>
      <c r="AC41" s="233">
        <f t="shared" si="2"/>
        <v>0</v>
      </c>
      <c r="AD41" s="7" t="e">
        <f t="shared" si="3"/>
        <v>#DIV/0!</v>
      </c>
      <c r="AE41" s="7">
        <f t="shared" si="4"/>
        <v>0</v>
      </c>
      <c r="AF41" s="7" t="e">
        <f t="shared" si="5"/>
        <v>#DIV/0!</v>
      </c>
      <c r="AG41" s="7">
        <f t="shared" si="6"/>
        <v>0</v>
      </c>
      <c r="AH41" s="7">
        <f t="shared" si="6"/>
        <v>0</v>
      </c>
      <c r="AI41" s="7">
        <f t="shared" si="7"/>
        <v>0</v>
      </c>
      <c r="AJ41" s="7">
        <f t="shared" si="7"/>
        <v>0</v>
      </c>
      <c r="AK41" s="234" t="e">
        <f t="shared" si="8"/>
        <v>#DIV/0!</v>
      </c>
      <c r="AO41" s="28"/>
      <c r="AP41" s="28"/>
      <c r="AR41" s="28">
        <f t="shared" si="9"/>
        <v>0</v>
      </c>
      <c r="AS41" s="28">
        <f t="shared" si="10"/>
        <v>0</v>
      </c>
      <c r="AT41" s="28">
        <f t="shared" si="11"/>
        <v>0</v>
      </c>
      <c r="AU41" s="28">
        <f t="shared" si="12"/>
        <v>0</v>
      </c>
    </row>
    <row r="42" spans="1:47">
      <c r="A42" s="47">
        <v>32</v>
      </c>
      <c r="B42" s="267" t="s">
        <v>98</v>
      </c>
      <c r="C42" s="223">
        <v>0</v>
      </c>
      <c r="D42" s="121">
        <v>0</v>
      </c>
      <c r="E42" s="121">
        <v>0</v>
      </c>
      <c r="F42" s="121">
        <v>0</v>
      </c>
      <c r="G42" s="121">
        <v>0</v>
      </c>
      <c r="H42" s="224">
        <v>0</v>
      </c>
      <c r="I42" s="250">
        <f t="shared" si="0"/>
        <v>0</v>
      </c>
      <c r="J42" s="223">
        <v>0</v>
      </c>
      <c r="K42" s="121">
        <v>0</v>
      </c>
      <c r="L42" s="121">
        <v>0</v>
      </c>
      <c r="M42" s="121">
        <v>0</v>
      </c>
      <c r="N42" s="121">
        <v>0</v>
      </c>
      <c r="O42" s="224">
        <v>0</v>
      </c>
      <c r="P42" s="250">
        <f t="shared" si="1"/>
        <v>0</v>
      </c>
      <c r="Q42" s="239">
        <v>0</v>
      </c>
      <c r="R42" s="52">
        <v>0</v>
      </c>
      <c r="S42" s="121">
        <v>0</v>
      </c>
      <c r="T42" s="121">
        <v>0</v>
      </c>
      <c r="U42" s="121">
        <v>0</v>
      </c>
      <c r="V42" s="224">
        <v>0</v>
      </c>
      <c r="W42" s="243">
        <v>0</v>
      </c>
      <c r="X42" s="55">
        <v>0</v>
      </c>
      <c r="Y42" s="55">
        <v>0</v>
      </c>
      <c r="Z42" s="55">
        <v>0</v>
      </c>
      <c r="AA42" s="55">
        <v>0</v>
      </c>
      <c r="AB42" s="244">
        <v>0</v>
      </c>
      <c r="AC42" s="233">
        <f t="shared" si="2"/>
        <v>0</v>
      </c>
      <c r="AD42" s="7" t="e">
        <f t="shared" si="3"/>
        <v>#DIV/0!</v>
      </c>
      <c r="AE42" s="7">
        <f t="shared" si="4"/>
        <v>0</v>
      </c>
      <c r="AF42" s="7" t="e">
        <f t="shared" si="5"/>
        <v>#DIV/0!</v>
      </c>
      <c r="AG42" s="7">
        <f t="shared" si="6"/>
        <v>0</v>
      </c>
      <c r="AH42" s="7">
        <f t="shared" si="6"/>
        <v>0</v>
      </c>
      <c r="AI42" s="7">
        <f t="shared" si="7"/>
        <v>0</v>
      </c>
      <c r="AJ42" s="7">
        <f t="shared" si="7"/>
        <v>0</v>
      </c>
      <c r="AK42" s="234" t="e">
        <f t="shared" si="8"/>
        <v>#DIV/0!</v>
      </c>
      <c r="AO42" s="28"/>
      <c r="AP42" s="28"/>
      <c r="AR42" s="28">
        <f t="shared" si="9"/>
        <v>0</v>
      </c>
      <c r="AS42" s="28">
        <f t="shared" si="10"/>
        <v>0</v>
      </c>
      <c r="AT42" s="28">
        <f t="shared" si="11"/>
        <v>0</v>
      </c>
      <c r="AU42" s="28">
        <f t="shared" si="12"/>
        <v>0</v>
      </c>
    </row>
    <row r="43" spans="1:47">
      <c r="A43" s="47">
        <v>33</v>
      </c>
      <c r="B43" s="267" t="s">
        <v>99</v>
      </c>
      <c r="C43" s="223">
        <v>0</v>
      </c>
      <c r="D43" s="121">
        <v>0</v>
      </c>
      <c r="E43" s="121">
        <v>0</v>
      </c>
      <c r="F43" s="121">
        <v>0</v>
      </c>
      <c r="G43" s="121">
        <v>0</v>
      </c>
      <c r="H43" s="224">
        <v>0</v>
      </c>
      <c r="I43" s="250">
        <f t="shared" si="0"/>
        <v>0</v>
      </c>
      <c r="J43" s="223">
        <v>0</v>
      </c>
      <c r="K43" s="121">
        <v>0</v>
      </c>
      <c r="L43" s="121">
        <v>0</v>
      </c>
      <c r="M43" s="121">
        <v>0</v>
      </c>
      <c r="N43" s="121">
        <v>0</v>
      </c>
      <c r="O43" s="224">
        <v>0</v>
      </c>
      <c r="P43" s="250">
        <f t="shared" si="1"/>
        <v>0</v>
      </c>
      <c r="Q43" s="239">
        <v>0</v>
      </c>
      <c r="R43" s="52">
        <v>0</v>
      </c>
      <c r="S43" s="121">
        <v>0</v>
      </c>
      <c r="T43" s="121">
        <v>0</v>
      </c>
      <c r="U43" s="121">
        <v>0</v>
      </c>
      <c r="V43" s="224">
        <v>0</v>
      </c>
      <c r="W43" s="243">
        <v>0</v>
      </c>
      <c r="X43" s="55">
        <v>0</v>
      </c>
      <c r="Y43" s="55">
        <v>0</v>
      </c>
      <c r="Z43" s="55">
        <v>0</v>
      </c>
      <c r="AA43" s="55">
        <v>0</v>
      </c>
      <c r="AB43" s="244">
        <v>0</v>
      </c>
      <c r="AC43" s="233">
        <f t="shared" si="2"/>
        <v>0</v>
      </c>
      <c r="AD43" s="7" t="e">
        <f t="shared" si="3"/>
        <v>#DIV/0!</v>
      </c>
      <c r="AE43" s="7">
        <f t="shared" si="4"/>
        <v>0</v>
      </c>
      <c r="AF43" s="7" t="e">
        <f t="shared" si="5"/>
        <v>#DIV/0!</v>
      </c>
      <c r="AG43" s="7">
        <f t="shared" si="6"/>
        <v>0</v>
      </c>
      <c r="AH43" s="7">
        <f t="shared" si="6"/>
        <v>0</v>
      </c>
      <c r="AI43" s="7">
        <f t="shared" si="7"/>
        <v>0</v>
      </c>
      <c r="AJ43" s="7">
        <f t="shared" si="7"/>
        <v>0</v>
      </c>
      <c r="AK43" s="234" t="e">
        <f t="shared" si="8"/>
        <v>#DIV/0!</v>
      </c>
      <c r="AO43" s="28"/>
      <c r="AP43" s="28"/>
      <c r="AR43" s="28">
        <f t="shared" si="9"/>
        <v>0</v>
      </c>
      <c r="AS43" s="28">
        <f t="shared" si="10"/>
        <v>0</v>
      </c>
      <c r="AT43" s="28">
        <f t="shared" si="11"/>
        <v>0</v>
      </c>
      <c r="AU43" s="28">
        <f t="shared" si="12"/>
        <v>0</v>
      </c>
    </row>
    <row r="44" spans="1:47">
      <c r="A44" s="47">
        <v>34</v>
      </c>
      <c r="B44" s="267" t="s">
        <v>100</v>
      </c>
      <c r="C44" s="223">
        <v>0</v>
      </c>
      <c r="D44" s="121">
        <v>0</v>
      </c>
      <c r="E44" s="121">
        <v>0</v>
      </c>
      <c r="F44" s="121">
        <v>0</v>
      </c>
      <c r="G44" s="121">
        <v>0</v>
      </c>
      <c r="H44" s="224">
        <v>0</v>
      </c>
      <c r="I44" s="250">
        <f t="shared" si="0"/>
        <v>0</v>
      </c>
      <c r="J44" s="223">
        <v>0</v>
      </c>
      <c r="K44" s="121">
        <v>0</v>
      </c>
      <c r="L44" s="121">
        <v>0</v>
      </c>
      <c r="M44" s="121">
        <v>0</v>
      </c>
      <c r="N44" s="121">
        <v>0</v>
      </c>
      <c r="O44" s="224">
        <v>0</v>
      </c>
      <c r="P44" s="250">
        <f t="shared" si="1"/>
        <v>0</v>
      </c>
      <c r="Q44" s="239">
        <v>0</v>
      </c>
      <c r="R44" s="52">
        <v>0</v>
      </c>
      <c r="S44" s="121">
        <v>0</v>
      </c>
      <c r="T44" s="121">
        <v>0</v>
      </c>
      <c r="U44" s="121">
        <v>0</v>
      </c>
      <c r="V44" s="224">
        <v>0</v>
      </c>
      <c r="W44" s="243">
        <v>0</v>
      </c>
      <c r="X44" s="55">
        <v>0</v>
      </c>
      <c r="Y44" s="55">
        <v>0</v>
      </c>
      <c r="Z44" s="55">
        <v>0</v>
      </c>
      <c r="AA44" s="55">
        <v>0</v>
      </c>
      <c r="AB44" s="244">
        <v>0</v>
      </c>
      <c r="AC44" s="233">
        <f t="shared" si="2"/>
        <v>0</v>
      </c>
      <c r="AD44" s="7" t="e">
        <f t="shared" si="3"/>
        <v>#DIV/0!</v>
      </c>
      <c r="AE44" s="7">
        <f t="shared" si="4"/>
        <v>0</v>
      </c>
      <c r="AF44" s="7" t="e">
        <f t="shared" si="5"/>
        <v>#DIV/0!</v>
      </c>
      <c r="AG44" s="7">
        <f t="shared" si="6"/>
        <v>0</v>
      </c>
      <c r="AH44" s="7">
        <f t="shared" si="6"/>
        <v>0</v>
      </c>
      <c r="AI44" s="7">
        <f t="shared" si="7"/>
        <v>0</v>
      </c>
      <c r="AJ44" s="7">
        <f t="shared" si="7"/>
        <v>0</v>
      </c>
      <c r="AK44" s="234" t="e">
        <f t="shared" si="8"/>
        <v>#DIV/0!</v>
      </c>
      <c r="AO44" s="28"/>
      <c r="AP44" s="28"/>
      <c r="AR44" s="28">
        <f t="shared" si="9"/>
        <v>0</v>
      </c>
      <c r="AS44" s="28">
        <f t="shared" si="10"/>
        <v>0</v>
      </c>
      <c r="AT44" s="28">
        <f t="shared" si="11"/>
        <v>0</v>
      </c>
      <c r="AU44" s="28">
        <f t="shared" si="12"/>
        <v>0</v>
      </c>
    </row>
    <row r="45" spans="1:47">
      <c r="A45" s="47">
        <v>35</v>
      </c>
      <c r="B45" s="267" t="s">
        <v>101</v>
      </c>
      <c r="C45" s="223">
        <v>0</v>
      </c>
      <c r="D45" s="121">
        <v>0</v>
      </c>
      <c r="E45" s="121">
        <v>0</v>
      </c>
      <c r="F45" s="121">
        <v>0</v>
      </c>
      <c r="G45" s="121">
        <v>0</v>
      </c>
      <c r="H45" s="224">
        <v>0</v>
      </c>
      <c r="I45" s="250">
        <f t="shared" si="0"/>
        <v>0</v>
      </c>
      <c r="J45" s="223">
        <v>0</v>
      </c>
      <c r="K45" s="121">
        <v>0</v>
      </c>
      <c r="L45" s="121">
        <v>0</v>
      </c>
      <c r="M45" s="121">
        <v>0</v>
      </c>
      <c r="N45" s="121">
        <v>0</v>
      </c>
      <c r="O45" s="224">
        <v>0</v>
      </c>
      <c r="P45" s="250">
        <f t="shared" si="1"/>
        <v>0</v>
      </c>
      <c r="Q45" s="239">
        <v>0</v>
      </c>
      <c r="R45" s="52">
        <v>0</v>
      </c>
      <c r="S45" s="121">
        <v>0</v>
      </c>
      <c r="T45" s="121">
        <v>0</v>
      </c>
      <c r="U45" s="121">
        <v>0</v>
      </c>
      <c r="V45" s="224">
        <v>0</v>
      </c>
      <c r="W45" s="243">
        <v>0</v>
      </c>
      <c r="X45" s="55">
        <v>0</v>
      </c>
      <c r="Y45" s="55">
        <v>0</v>
      </c>
      <c r="Z45" s="55">
        <v>0</v>
      </c>
      <c r="AA45" s="55">
        <v>0</v>
      </c>
      <c r="AB45" s="244">
        <v>0</v>
      </c>
      <c r="AC45" s="233">
        <f t="shared" si="2"/>
        <v>0</v>
      </c>
      <c r="AD45" s="7" t="e">
        <f t="shared" si="3"/>
        <v>#DIV/0!</v>
      </c>
      <c r="AE45" s="7">
        <f t="shared" si="4"/>
        <v>0</v>
      </c>
      <c r="AF45" s="7" t="e">
        <f t="shared" si="5"/>
        <v>#DIV/0!</v>
      </c>
      <c r="AG45" s="7">
        <f t="shared" si="6"/>
        <v>0</v>
      </c>
      <c r="AH45" s="7">
        <f t="shared" si="6"/>
        <v>0</v>
      </c>
      <c r="AI45" s="7">
        <f t="shared" si="7"/>
        <v>0</v>
      </c>
      <c r="AJ45" s="7">
        <f t="shared" si="7"/>
        <v>0</v>
      </c>
      <c r="AK45" s="234" t="e">
        <f t="shared" si="8"/>
        <v>#DIV/0!</v>
      </c>
      <c r="AO45" s="28"/>
      <c r="AP45" s="28"/>
      <c r="AR45" s="28">
        <f t="shared" si="9"/>
        <v>0</v>
      </c>
      <c r="AS45" s="28">
        <f t="shared" si="10"/>
        <v>0</v>
      </c>
      <c r="AT45" s="28">
        <f t="shared" si="11"/>
        <v>0</v>
      </c>
      <c r="AU45" s="28">
        <f t="shared" si="12"/>
        <v>0</v>
      </c>
    </row>
    <row r="46" spans="1:47">
      <c r="A46" s="47">
        <v>36</v>
      </c>
      <c r="B46" s="267" t="s">
        <v>102</v>
      </c>
      <c r="C46" s="223">
        <v>0</v>
      </c>
      <c r="D46" s="121">
        <v>0</v>
      </c>
      <c r="E46" s="121">
        <v>0</v>
      </c>
      <c r="F46" s="121">
        <v>0</v>
      </c>
      <c r="G46" s="121">
        <v>0</v>
      </c>
      <c r="H46" s="224">
        <v>0</v>
      </c>
      <c r="I46" s="250">
        <f t="shared" si="0"/>
        <v>0</v>
      </c>
      <c r="J46" s="223">
        <v>0</v>
      </c>
      <c r="K46" s="121">
        <v>0</v>
      </c>
      <c r="L46" s="121">
        <v>0</v>
      </c>
      <c r="M46" s="121">
        <v>0</v>
      </c>
      <c r="N46" s="121">
        <v>0</v>
      </c>
      <c r="O46" s="224">
        <v>0</v>
      </c>
      <c r="P46" s="250">
        <f t="shared" si="1"/>
        <v>0</v>
      </c>
      <c r="Q46" s="239">
        <v>0</v>
      </c>
      <c r="R46" s="52">
        <v>0</v>
      </c>
      <c r="S46" s="121">
        <v>0</v>
      </c>
      <c r="T46" s="121">
        <v>0</v>
      </c>
      <c r="U46" s="121">
        <v>0</v>
      </c>
      <c r="V46" s="224">
        <v>0</v>
      </c>
      <c r="W46" s="243">
        <v>0</v>
      </c>
      <c r="X46" s="55">
        <v>0</v>
      </c>
      <c r="Y46" s="55">
        <v>0</v>
      </c>
      <c r="Z46" s="55">
        <v>0</v>
      </c>
      <c r="AA46" s="55">
        <v>0</v>
      </c>
      <c r="AB46" s="244">
        <v>0</v>
      </c>
      <c r="AC46" s="233">
        <f t="shared" si="2"/>
        <v>0</v>
      </c>
      <c r="AD46" s="7" t="e">
        <f t="shared" si="3"/>
        <v>#DIV/0!</v>
      </c>
      <c r="AE46" s="7">
        <f t="shared" si="4"/>
        <v>0</v>
      </c>
      <c r="AF46" s="7" t="e">
        <f t="shared" si="5"/>
        <v>#DIV/0!</v>
      </c>
      <c r="AG46" s="7">
        <f t="shared" si="6"/>
        <v>0</v>
      </c>
      <c r="AH46" s="7">
        <f t="shared" si="6"/>
        <v>0</v>
      </c>
      <c r="AI46" s="7">
        <f t="shared" si="7"/>
        <v>0</v>
      </c>
      <c r="AJ46" s="7">
        <f t="shared" si="7"/>
        <v>0</v>
      </c>
      <c r="AK46" s="234" t="e">
        <f t="shared" si="8"/>
        <v>#DIV/0!</v>
      </c>
      <c r="AO46" s="28"/>
      <c r="AP46" s="28"/>
      <c r="AR46" s="28">
        <f t="shared" si="9"/>
        <v>0</v>
      </c>
      <c r="AS46" s="28">
        <f t="shared" si="10"/>
        <v>0</v>
      </c>
      <c r="AT46" s="28">
        <f t="shared" si="11"/>
        <v>0</v>
      </c>
      <c r="AU46" s="28">
        <f t="shared" si="12"/>
        <v>0</v>
      </c>
    </row>
    <row r="47" spans="1:47">
      <c r="A47" s="48"/>
      <c r="B47" s="211" t="s">
        <v>103</v>
      </c>
      <c r="C47" s="221">
        <f t="shared" ref="C47:AC47" si="15">SUM(C39:C46)</f>
        <v>0</v>
      </c>
      <c r="D47" s="50">
        <f t="shared" si="15"/>
        <v>0</v>
      </c>
      <c r="E47" s="50">
        <f t="shared" si="15"/>
        <v>0</v>
      </c>
      <c r="F47" s="50">
        <f t="shared" si="15"/>
        <v>0</v>
      </c>
      <c r="G47" s="50">
        <f t="shared" si="15"/>
        <v>0</v>
      </c>
      <c r="H47" s="222">
        <f t="shared" si="15"/>
        <v>0</v>
      </c>
      <c r="I47" s="222">
        <f t="shared" si="15"/>
        <v>0</v>
      </c>
      <c r="J47" s="221">
        <f t="shared" si="15"/>
        <v>0</v>
      </c>
      <c r="K47" s="50">
        <f t="shared" si="15"/>
        <v>0</v>
      </c>
      <c r="L47" s="50">
        <f t="shared" si="15"/>
        <v>0</v>
      </c>
      <c r="M47" s="50">
        <f t="shared" si="15"/>
        <v>0</v>
      </c>
      <c r="N47" s="50">
        <f t="shared" si="15"/>
        <v>0</v>
      </c>
      <c r="O47" s="222">
        <f t="shared" si="15"/>
        <v>0</v>
      </c>
      <c r="P47" s="222">
        <f t="shared" si="15"/>
        <v>0</v>
      </c>
      <c r="Q47" s="221">
        <f t="shared" si="15"/>
        <v>0</v>
      </c>
      <c r="R47" s="50">
        <f t="shared" si="15"/>
        <v>0</v>
      </c>
      <c r="S47" s="50">
        <f t="shared" si="15"/>
        <v>0</v>
      </c>
      <c r="T47" s="50">
        <f t="shared" si="15"/>
        <v>0</v>
      </c>
      <c r="U47" s="50">
        <f t="shared" si="15"/>
        <v>0</v>
      </c>
      <c r="V47" s="222">
        <f t="shared" si="15"/>
        <v>0</v>
      </c>
      <c r="W47" s="221">
        <f t="shared" si="15"/>
        <v>0</v>
      </c>
      <c r="X47" s="50">
        <f t="shared" si="15"/>
        <v>0</v>
      </c>
      <c r="Y47" s="50">
        <f t="shared" si="15"/>
        <v>0</v>
      </c>
      <c r="Z47" s="50">
        <f t="shared" si="15"/>
        <v>0</v>
      </c>
      <c r="AA47" s="50">
        <f t="shared" si="15"/>
        <v>0</v>
      </c>
      <c r="AB47" s="222">
        <f t="shared" si="15"/>
        <v>0</v>
      </c>
      <c r="AC47" s="222">
        <f t="shared" si="15"/>
        <v>0</v>
      </c>
      <c r="AD47" s="50" t="e">
        <f t="shared" si="3"/>
        <v>#DIV/0!</v>
      </c>
      <c r="AE47" s="222">
        <f>SUM(AE39:AE46)</f>
        <v>0</v>
      </c>
      <c r="AF47" s="50" t="e">
        <f t="shared" si="5"/>
        <v>#DIV/0!</v>
      </c>
      <c r="AG47" s="50">
        <f t="shared" si="6"/>
        <v>0</v>
      </c>
      <c r="AH47" s="50">
        <f t="shared" si="6"/>
        <v>0</v>
      </c>
      <c r="AI47" s="50">
        <f t="shared" si="7"/>
        <v>0</v>
      </c>
      <c r="AJ47" s="50">
        <f t="shared" si="7"/>
        <v>0</v>
      </c>
      <c r="AK47" s="222" t="e">
        <f t="shared" si="8"/>
        <v>#DIV/0!</v>
      </c>
      <c r="AO47" s="28"/>
      <c r="AP47" s="28"/>
      <c r="AR47" s="28">
        <f t="shared" si="9"/>
        <v>0</v>
      </c>
      <c r="AS47" s="28">
        <f t="shared" si="10"/>
        <v>0</v>
      </c>
      <c r="AT47" s="28">
        <f t="shared" si="11"/>
        <v>0</v>
      </c>
      <c r="AU47" s="28">
        <f t="shared" si="12"/>
        <v>0</v>
      </c>
    </row>
    <row r="48" spans="1:47">
      <c r="A48" s="107">
        <v>37</v>
      </c>
      <c r="B48" s="296" t="s">
        <v>104</v>
      </c>
      <c r="C48" s="223">
        <v>0</v>
      </c>
      <c r="D48" s="121">
        <v>0</v>
      </c>
      <c r="E48" s="121">
        <v>0</v>
      </c>
      <c r="F48" s="121">
        <v>0</v>
      </c>
      <c r="G48" s="121">
        <v>0</v>
      </c>
      <c r="H48" s="224">
        <v>0</v>
      </c>
      <c r="I48" s="250">
        <f t="shared" si="0"/>
        <v>0</v>
      </c>
      <c r="J48" s="223">
        <v>0</v>
      </c>
      <c r="K48" s="121">
        <v>0</v>
      </c>
      <c r="L48" s="121">
        <v>0</v>
      </c>
      <c r="M48" s="121">
        <v>0</v>
      </c>
      <c r="N48" s="121">
        <v>0</v>
      </c>
      <c r="O48" s="224">
        <v>0</v>
      </c>
      <c r="P48" s="250">
        <f t="shared" si="1"/>
        <v>0</v>
      </c>
      <c r="Q48" s="241">
        <v>0</v>
      </c>
      <c r="R48" s="106">
        <v>0</v>
      </c>
      <c r="S48" s="106">
        <v>0</v>
      </c>
      <c r="T48" s="106">
        <v>0</v>
      </c>
      <c r="U48" s="106">
        <v>0</v>
      </c>
      <c r="V48" s="242">
        <v>0</v>
      </c>
      <c r="W48" s="235">
        <v>0</v>
      </c>
      <c r="X48" s="109">
        <v>0</v>
      </c>
      <c r="Y48" s="109">
        <v>0</v>
      </c>
      <c r="Z48" s="109">
        <v>0</v>
      </c>
      <c r="AA48" s="109">
        <v>0</v>
      </c>
      <c r="AB48" s="236">
        <v>0</v>
      </c>
      <c r="AC48" s="233">
        <f t="shared" si="2"/>
        <v>0</v>
      </c>
      <c r="AD48" s="109" t="e">
        <f t="shared" si="3"/>
        <v>#DIV/0!</v>
      </c>
      <c r="AE48" s="7">
        <f t="shared" si="4"/>
        <v>0</v>
      </c>
      <c r="AF48" s="109" t="e">
        <f t="shared" si="5"/>
        <v>#DIV/0!</v>
      </c>
      <c r="AG48" s="109">
        <f t="shared" si="6"/>
        <v>0</v>
      </c>
      <c r="AH48" s="109">
        <f t="shared" si="6"/>
        <v>0</v>
      </c>
      <c r="AI48" s="109">
        <f t="shared" si="7"/>
        <v>0</v>
      </c>
      <c r="AJ48" s="109">
        <f t="shared" si="7"/>
        <v>0</v>
      </c>
      <c r="AK48" s="236" t="e">
        <f t="shared" si="8"/>
        <v>#DIV/0!</v>
      </c>
      <c r="AL48" s="71"/>
      <c r="AO48" s="28"/>
      <c r="AP48" s="28"/>
      <c r="AR48" s="28">
        <f t="shared" si="9"/>
        <v>0</v>
      </c>
      <c r="AS48" s="28">
        <f t="shared" si="10"/>
        <v>0</v>
      </c>
      <c r="AT48" s="28">
        <f t="shared" si="11"/>
        <v>0</v>
      </c>
      <c r="AU48" s="28">
        <f t="shared" si="12"/>
        <v>0</v>
      </c>
    </row>
    <row r="49" spans="1:47">
      <c r="A49" s="48"/>
      <c r="B49" s="211" t="s">
        <v>105</v>
      </c>
      <c r="C49" s="221">
        <f t="shared" ref="C49:AC49" si="16">C48</f>
        <v>0</v>
      </c>
      <c r="D49" s="50">
        <f t="shared" si="16"/>
        <v>0</v>
      </c>
      <c r="E49" s="50">
        <f t="shared" si="16"/>
        <v>0</v>
      </c>
      <c r="F49" s="50">
        <f t="shared" si="16"/>
        <v>0</v>
      </c>
      <c r="G49" s="50">
        <f t="shared" si="16"/>
        <v>0</v>
      </c>
      <c r="H49" s="222">
        <f t="shared" si="16"/>
        <v>0</v>
      </c>
      <c r="I49" s="222">
        <f t="shared" si="16"/>
        <v>0</v>
      </c>
      <c r="J49" s="221">
        <f t="shared" si="16"/>
        <v>0</v>
      </c>
      <c r="K49" s="50">
        <f t="shared" si="16"/>
        <v>0</v>
      </c>
      <c r="L49" s="50">
        <f t="shared" si="16"/>
        <v>0</v>
      </c>
      <c r="M49" s="50">
        <f t="shared" si="16"/>
        <v>0</v>
      </c>
      <c r="N49" s="50">
        <f t="shared" si="16"/>
        <v>0</v>
      </c>
      <c r="O49" s="222">
        <f t="shared" si="16"/>
        <v>0</v>
      </c>
      <c r="P49" s="222">
        <f t="shared" si="16"/>
        <v>0</v>
      </c>
      <c r="Q49" s="221">
        <f t="shared" si="16"/>
        <v>0</v>
      </c>
      <c r="R49" s="50">
        <f t="shared" si="16"/>
        <v>0</v>
      </c>
      <c r="S49" s="50">
        <f t="shared" si="16"/>
        <v>0</v>
      </c>
      <c r="T49" s="50">
        <f t="shared" si="16"/>
        <v>0</v>
      </c>
      <c r="U49" s="50">
        <f t="shared" si="16"/>
        <v>0</v>
      </c>
      <c r="V49" s="222">
        <f t="shared" si="16"/>
        <v>0</v>
      </c>
      <c r="W49" s="221">
        <f t="shared" si="16"/>
        <v>0</v>
      </c>
      <c r="X49" s="50">
        <f t="shared" si="16"/>
        <v>0</v>
      </c>
      <c r="Y49" s="50">
        <f t="shared" si="16"/>
        <v>0</v>
      </c>
      <c r="Z49" s="50">
        <f t="shared" si="16"/>
        <v>0</v>
      </c>
      <c r="AA49" s="50">
        <f t="shared" si="16"/>
        <v>0</v>
      </c>
      <c r="AB49" s="222">
        <f t="shared" si="16"/>
        <v>0</v>
      </c>
      <c r="AC49" s="222">
        <f t="shared" si="16"/>
        <v>0</v>
      </c>
      <c r="AD49" s="50" t="e">
        <f t="shared" si="3"/>
        <v>#DIV/0!</v>
      </c>
      <c r="AE49" s="222">
        <f>AE48</f>
        <v>0</v>
      </c>
      <c r="AF49" s="50" t="e">
        <f t="shared" si="5"/>
        <v>#DIV/0!</v>
      </c>
      <c r="AG49" s="50">
        <f t="shared" si="6"/>
        <v>0</v>
      </c>
      <c r="AH49" s="50">
        <f t="shared" si="6"/>
        <v>0</v>
      </c>
      <c r="AI49" s="50">
        <f t="shared" si="7"/>
        <v>0</v>
      </c>
      <c r="AJ49" s="50">
        <f t="shared" si="7"/>
        <v>0</v>
      </c>
      <c r="AK49" s="222" t="e">
        <f t="shared" si="8"/>
        <v>#DIV/0!</v>
      </c>
      <c r="AO49" s="28"/>
      <c r="AP49" s="28"/>
      <c r="AR49" s="28"/>
      <c r="AS49" s="28"/>
      <c r="AT49" s="28"/>
      <c r="AU49" s="28"/>
    </row>
    <row r="50" spans="1:47">
      <c r="A50" s="107">
        <v>38</v>
      </c>
      <c r="B50" s="296" t="s">
        <v>106</v>
      </c>
      <c r="C50" s="219">
        <v>0</v>
      </c>
      <c r="D50" s="115">
        <v>0</v>
      </c>
      <c r="E50" s="115">
        <v>0</v>
      </c>
      <c r="F50" s="115">
        <v>0</v>
      </c>
      <c r="G50" s="115">
        <v>0</v>
      </c>
      <c r="H50" s="220">
        <v>0</v>
      </c>
      <c r="I50" s="250">
        <f t="shared" ref="I50:I52" si="17">D50+F50+H50</f>
        <v>0</v>
      </c>
      <c r="J50" s="219">
        <v>0</v>
      </c>
      <c r="K50" s="115">
        <v>0</v>
      </c>
      <c r="L50" s="115">
        <v>0</v>
      </c>
      <c r="M50" s="115">
        <v>0</v>
      </c>
      <c r="N50" s="115">
        <v>0</v>
      </c>
      <c r="O50" s="220">
        <v>0</v>
      </c>
      <c r="P50" s="250">
        <f t="shared" ref="P50:P52" si="18">K50+M50+O50</f>
        <v>0</v>
      </c>
      <c r="Q50" s="241">
        <v>0</v>
      </c>
      <c r="R50" s="106">
        <v>0</v>
      </c>
      <c r="S50" s="106">
        <v>0</v>
      </c>
      <c r="T50" s="106">
        <v>0</v>
      </c>
      <c r="U50" s="106">
        <v>0</v>
      </c>
      <c r="V50" s="242">
        <v>0</v>
      </c>
      <c r="W50" s="235">
        <v>0</v>
      </c>
      <c r="X50" s="109">
        <v>0</v>
      </c>
      <c r="Y50" s="109">
        <v>0</v>
      </c>
      <c r="Z50" s="109">
        <v>0</v>
      </c>
      <c r="AA50" s="109">
        <v>0</v>
      </c>
      <c r="AB50" s="236">
        <v>0</v>
      </c>
      <c r="AC50" s="233">
        <f t="shared" ref="AC50:AC52" si="19">R50+T50+V50</f>
        <v>0</v>
      </c>
      <c r="AD50" s="7" t="e">
        <f t="shared" si="3"/>
        <v>#DIV/0!</v>
      </c>
      <c r="AE50" s="7">
        <f t="shared" ref="AE50:AE52" si="20">X50+Z50+AB50</f>
        <v>0</v>
      </c>
      <c r="AF50" s="7" t="e">
        <f t="shared" si="5"/>
        <v>#DIV/0!</v>
      </c>
      <c r="AG50" s="7">
        <f t="shared" si="6"/>
        <v>0</v>
      </c>
      <c r="AH50" s="7">
        <f t="shared" si="6"/>
        <v>0</v>
      </c>
      <c r="AI50" s="7">
        <f t="shared" si="7"/>
        <v>0</v>
      </c>
      <c r="AJ50" s="7">
        <f t="shared" si="7"/>
        <v>0</v>
      </c>
      <c r="AK50" s="234" t="e">
        <f t="shared" si="8"/>
        <v>#DIV/0!</v>
      </c>
      <c r="AO50" s="28"/>
      <c r="AP50" s="28"/>
      <c r="AR50" s="28"/>
      <c r="AS50" s="28"/>
      <c r="AT50" s="28"/>
      <c r="AU50" s="28"/>
    </row>
    <row r="51" spans="1:47">
      <c r="A51" s="107">
        <v>39</v>
      </c>
      <c r="B51" s="296" t="s">
        <v>107</v>
      </c>
      <c r="C51" s="219">
        <v>0</v>
      </c>
      <c r="D51" s="115">
        <v>0</v>
      </c>
      <c r="E51" s="115">
        <v>0</v>
      </c>
      <c r="F51" s="115">
        <v>0</v>
      </c>
      <c r="G51" s="115">
        <v>0</v>
      </c>
      <c r="H51" s="220">
        <v>0</v>
      </c>
      <c r="I51" s="250">
        <f t="shared" si="17"/>
        <v>0</v>
      </c>
      <c r="J51" s="219">
        <v>0</v>
      </c>
      <c r="K51" s="115">
        <v>0</v>
      </c>
      <c r="L51" s="115">
        <v>0</v>
      </c>
      <c r="M51" s="115">
        <v>0</v>
      </c>
      <c r="N51" s="115">
        <v>0</v>
      </c>
      <c r="O51" s="220">
        <v>0</v>
      </c>
      <c r="P51" s="250">
        <f t="shared" si="18"/>
        <v>0</v>
      </c>
      <c r="Q51" s="241">
        <v>0</v>
      </c>
      <c r="R51" s="106">
        <v>0</v>
      </c>
      <c r="S51" s="106">
        <v>0</v>
      </c>
      <c r="T51" s="106">
        <v>0</v>
      </c>
      <c r="U51" s="106">
        <v>0</v>
      </c>
      <c r="V51" s="242">
        <v>0</v>
      </c>
      <c r="W51" s="235">
        <v>0</v>
      </c>
      <c r="X51" s="109">
        <v>0</v>
      </c>
      <c r="Y51" s="109">
        <v>0</v>
      </c>
      <c r="Z51" s="109">
        <v>0</v>
      </c>
      <c r="AA51" s="109">
        <v>0</v>
      </c>
      <c r="AB51" s="236">
        <v>0</v>
      </c>
      <c r="AC51" s="233">
        <f t="shared" si="19"/>
        <v>0</v>
      </c>
      <c r="AD51" s="7" t="e">
        <f t="shared" si="3"/>
        <v>#DIV/0!</v>
      </c>
      <c r="AE51" s="7">
        <f t="shared" si="20"/>
        <v>0</v>
      </c>
      <c r="AF51" s="7" t="e">
        <f t="shared" si="5"/>
        <v>#DIV/0!</v>
      </c>
      <c r="AG51" s="7">
        <f t="shared" si="6"/>
        <v>0</v>
      </c>
      <c r="AH51" s="7">
        <f t="shared" si="6"/>
        <v>0</v>
      </c>
      <c r="AI51" s="7">
        <f t="shared" si="7"/>
        <v>0</v>
      </c>
      <c r="AJ51" s="7">
        <f t="shared" si="7"/>
        <v>0</v>
      </c>
      <c r="AK51" s="234" t="e">
        <f t="shared" si="8"/>
        <v>#DIV/0!</v>
      </c>
      <c r="AO51" s="28"/>
      <c r="AP51" s="28"/>
      <c r="AR51" s="28"/>
      <c r="AS51" s="28"/>
      <c r="AT51" s="28"/>
      <c r="AU51" s="28"/>
    </row>
    <row r="52" spans="1:47">
      <c r="A52" s="107">
        <v>40</v>
      </c>
      <c r="B52" s="296" t="s">
        <v>108</v>
      </c>
      <c r="C52" s="219">
        <v>0</v>
      </c>
      <c r="D52" s="115">
        <v>0</v>
      </c>
      <c r="E52" s="115">
        <v>0</v>
      </c>
      <c r="F52" s="115">
        <v>0</v>
      </c>
      <c r="G52" s="115">
        <v>0</v>
      </c>
      <c r="H52" s="220">
        <v>0</v>
      </c>
      <c r="I52" s="250">
        <f t="shared" si="17"/>
        <v>0</v>
      </c>
      <c r="J52" s="219">
        <v>0</v>
      </c>
      <c r="K52" s="115">
        <v>0</v>
      </c>
      <c r="L52" s="115">
        <v>0</v>
      </c>
      <c r="M52" s="115">
        <v>0</v>
      </c>
      <c r="N52" s="115">
        <v>0</v>
      </c>
      <c r="O52" s="220">
        <v>0</v>
      </c>
      <c r="P52" s="250">
        <f t="shared" si="18"/>
        <v>0</v>
      </c>
      <c r="Q52" s="241">
        <v>0</v>
      </c>
      <c r="R52" s="106">
        <v>0</v>
      </c>
      <c r="S52" s="106">
        <v>0</v>
      </c>
      <c r="T52" s="106">
        <v>0</v>
      </c>
      <c r="U52" s="106">
        <v>0</v>
      </c>
      <c r="V52" s="242">
        <v>0</v>
      </c>
      <c r="W52" s="235">
        <v>0</v>
      </c>
      <c r="X52" s="109">
        <v>0</v>
      </c>
      <c r="Y52" s="109">
        <v>0</v>
      </c>
      <c r="Z52" s="109">
        <v>0</v>
      </c>
      <c r="AA52" s="109">
        <v>0</v>
      </c>
      <c r="AB52" s="236">
        <v>0</v>
      </c>
      <c r="AC52" s="233">
        <f t="shared" si="19"/>
        <v>0</v>
      </c>
      <c r="AD52" s="7" t="e">
        <f t="shared" si="3"/>
        <v>#DIV/0!</v>
      </c>
      <c r="AE52" s="7">
        <f t="shared" si="20"/>
        <v>0</v>
      </c>
      <c r="AF52" s="7" t="e">
        <f t="shared" si="5"/>
        <v>#DIV/0!</v>
      </c>
      <c r="AG52" s="7">
        <f t="shared" si="6"/>
        <v>0</v>
      </c>
      <c r="AH52" s="7">
        <f t="shared" si="6"/>
        <v>0</v>
      </c>
      <c r="AI52" s="7">
        <f t="shared" si="7"/>
        <v>0</v>
      </c>
      <c r="AJ52" s="7">
        <f t="shared" si="7"/>
        <v>0</v>
      </c>
      <c r="AK52" s="234" t="e">
        <f t="shared" si="8"/>
        <v>#DIV/0!</v>
      </c>
      <c r="AO52" s="28"/>
      <c r="AP52" s="28"/>
      <c r="AR52" s="28"/>
      <c r="AS52" s="28"/>
      <c r="AT52" s="28"/>
      <c r="AU52" s="28"/>
    </row>
    <row r="53" spans="1:47">
      <c r="A53" s="48"/>
      <c r="B53" s="211" t="s">
        <v>109</v>
      </c>
      <c r="C53" s="221">
        <f t="shared" ref="C53:AC53" si="21">SUM(C50:C52)</f>
        <v>0</v>
      </c>
      <c r="D53" s="50">
        <f t="shared" si="21"/>
        <v>0</v>
      </c>
      <c r="E53" s="50">
        <f t="shared" si="21"/>
        <v>0</v>
      </c>
      <c r="F53" s="50">
        <f t="shared" si="21"/>
        <v>0</v>
      </c>
      <c r="G53" s="50">
        <f t="shared" si="21"/>
        <v>0</v>
      </c>
      <c r="H53" s="222">
        <f t="shared" si="21"/>
        <v>0</v>
      </c>
      <c r="I53" s="222">
        <f t="shared" si="21"/>
        <v>0</v>
      </c>
      <c r="J53" s="221">
        <f t="shared" si="21"/>
        <v>0</v>
      </c>
      <c r="K53" s="50">
        <f t="shared" si="21"/>
        <v>0</v>
      </c>
      <c r="L53" s="50">
        <f t="shared" si="21"/>
        <v>0</v>
      </c>
      <c r="M53" s="50">
        <f t="shared" si="21"/>
        <v>0</v>
      </c>
      <c r="N53" s="50">
        <f t="shared" si="21"/>
        <v>0</v>
      </c>
      <c r="O53" s="222">
        <f t="shared" si="21"/>
        <v>0</v>
      </c>
      <c r="P53" s="222">
        <f t="shared" si="21"/>
        <v>0</v>
      </c>
      <c r="Q53" s="221">
        <f t="shared" si="21"/>
        <v>0</v>
      </c>
      <c r="R53" s="50">
        <f t="shared" si="21"/>
        <v>0</v>
      </c>
      <c r="S53" s="50">
        <f t="shared" si="21"/>
        <v>0</v>
      </c>
      <c r="T53" s="50">
        <f t="shared" si="21"/>
        <v>0</v>
      </c>
      <c r="U53" s="50">
        <f t="shared" si="21"/>
        <v>0</v>
      </c>
      <c r="V53" s="222">
        <f t="shared" si="21"/>
        <v>0</v>
      </c>
      <c r="W53" s="221">
        <f t="shared" si="21"/>
        <v>0</v>
      </c>
      <c r="X53" s="50">
        <f t="shared" si="21"/>
        <v>0</v>
      </c>
      <c r="Y53" s="50">
        <f t="shared" si="21"/>
        <v>0</v>
      </c>
      <c r="Z53" s="50">
        <f t="shared" si="21"/>
        <v>0</v>
      </c>
      <c r="AA53" s="50">
        <f t="shared" si="21"/>
        <v>0</v>
      </c>
      <c r="AB53" s="222">
        <f t="shared" si="21"/>
        <v>0</v>
      </c>
      <c r="AC53" s="222">
        <f t="shared" si="21"/>
        <v>0</v>
      </c>
      <c r="AD53" s="50" t="e">
        <f t="shared" si="3"/>
        <v>#DIV/0!</v>
      </c>
      <c r="AE53" s="222">
        <f>SUM(AE50:AE52)</f>
        <v>0</v>
      </c>
      <c r="AF53" s="50" t="e">
        <f t="shared" si="5"/>
        <v>#DIV/0!</v>
      </c>
      <c r="AG53" s="50">
        <f t="shared" si="6"/>
        <v>0</v>
      </c>
      <c r="AH53" s="50">
        <f t="shared" si="6"/>
        <v>0</v>
      </c>
      <c r="AI53" s="50">
        <f t="shared" si="7"/>
        <v>0</v>
      </c>
      <c r="AJ53" s="50">
        <f t="shared" si="7"/>
        <v>0</v>
      </c>
      <c r="AK53" s="222" t="e">
        <f t="shared" si="8"/>
        <v>#DIV/0!</v>
      </c>
      <c r="AO53" s="28"/>
      <c r="AP53" s="28"/>
      <c r="AR53" s="28"/>
      <c r="AS53" s="28"/>
      <c r="AT53" s="28"/>
      <c r="AU53" s="28"/>
    </row>
    <row r="54" spans="1:47">
      <c r="A54" s="5">
        <v>41</v>
      </c>
      <c r="B54" s="295" t="s">
        <v>110</v>
      </c>
      <c r="C54" s="223">
        <v>3671</v>
      </c>
      <c r="D54" s="121">
        <v>4474</v>
      </c>
      <c r="E54" s="121">
        <v>104</v>
      </c>
      <c r="F54" s="121">
        <v>51</v>
      </c>
      <c r="G54" s="121">
        <v>962</v>
      </c>
      <c r="H54" s="224">
        <v>430</v>
      </c>
      <c r="I54" s="250">
        <f t="shared" si="0"/>
        <v>4955</v>
      </c>
      <c r="J54" s="223">
        <v>772</v>
      </c>
      <c r="K54" s="121">
        <v>853</v>
      </c>
      <c r="L54" s="121">
        <v>39</v>
      </c>
      <c r="M54" s="121">
        <v>10</v>
      </c>
      <c r="N54" s="121">
        <v>223</v>
      </c>
      <c r="O54" s="224">
        <v>82</v>
      </c>
      <c r="P54" s="250">
        <f t="shared" si="1"/>
        <v>945</v>
      </c>
      <c r="Q54" s="239">
        <v>2701</v>
      </c>
      <c r="R54" s="52">
        <v>3154.13</v>
      </c>
      <c r="S54" s="52">
        <v>0</v>
      </c>
      <c r="T54" s="52">
        <v>0</v>
      </c>
      <c r="U54" s="52">
        <v>7</v>
      </c>
      <c r="V54" s="240">
        <v>5.51</v>
      </c>
      <c r="W54" s="243">
        <v>193</v>
      </c>
      <c r="X54" s="55">
        <v>241.73</v>
      </c>
      <c r="Y54" s="55">
        <v>0</v>
      </c>
      <c r="Z54" s="55">
        <v>0</v>
      </c>
      <c r="AA54" s="55">
        <v>18</v>
      </c>
      <c r="AB54" s="244">
        <v>7.47</v>
      </c>
      <c r="AC54" s="233">
        <f t="shared" si="2"/>
        <v>3159.6400000000003</v>
      </c>
      <c r="AD54" s="7">
        <f t="shared" si="3"/>
        <v>63.76670030272453</v>
      </c>
      <c r="AE54" s="7">
        <f t="shared" si="4"/>
        <v>249.2</v>
      </c>
      <c r="AF54" s="7">
        <f t="shared" si="5"/>
        <v>26.37037037037037</v>
      </c>
      <c r="AG54" s="7">
        <f t="shared" si="6"/>
        <v>5771</v>
      </c>
      <c r="AH54" s="7">
        <f t="shared" si="6"/>
        <v>5900</v>
      </c>
      <c r="AI54" s="7">
        <f t="shared" si="7"/>
        <v>2919</v>
      </c>
      <c r="AJ54" s="7">
        <f t="shared" si="7"/>
        <v>3408.84</v>
      </c>
      <c r="AK54" s="234">
        <f t="shared" si="8"/>
        <v>57.776949152542379</v>
      </c>
      <c r="AO54" s="28"/>
      <c r="AP54" s="28"/>
      <c r="AR54" s="28">
        <f t="shared" si="9"/>
        <v>-2701</v>
      </c>
      <c r="AS54" s="28">
        <f t="shared" si="10"/>
        <v>-3154.13</v>
      </c>
      <c r="AT54" s="28">
        <f t="shared" si="11"/>
        <v>-193</v>
      </c>
      <c r="AU54" s="28">
        <f t="shared" si="12"/>
        <v>-241.73</v>
      </c>
    </row>
    <row r="55" spans="1:47">
      <c r="A55" s="5">
        <v>42</v>
      </c>
      <c r="B55" s="295" t="s">
        <v>111</v>
      </c>
      <c r="C55" s="223">
        <v>0</v>
      </c>
      <c r="D55" s="121">
        <v>0</v>
      </c>
      <c r="E55" s="121">
        <v>0</v>
      </c>
      <c r="F55" s="121">
        <v>0</v>
      </c>
      <c r="G55" s="121">
        <v>0</v>
      </c>
      <c r="H55" s="224">
        <v>0</v>
      </c>
      <c r="I55" s="250">
        <f t="shared" si="0"/>
        <v>0</v>
      </c>
      <c r="J55" s="223">
        <v>0</v>
      </c>
      <c r="K55" s="121">
        <v>0</v>
      </c>
      <c r="L55" s="121">
        <v>0</v>
      </c>
      <c r="M55" s="121">
        <v>0</v>
      </c>
      <c r="N55" s="121">
        <v>0</v>
      </c>
      <c r="O55" s="224">
        <v>0</v>
      </c>
      <c r="P55" s="250">
        <f t="shared" si="1"/>
        <v>0</v>
      </c>
      <c r="Q55" s="239">
        <v>0</v>
      </c>
      <c r="R55" s="52">
        <v>0</v>
      </c>
      <c r="S55" s="52">
        <v>0</v>
      </c>
      <c r="T55" s="52">
        <v>0</v>
      </c>
      <c r="U55" s="52">
        <v>0</v>
      </c>
      <c r="V55" s="240">
        <v>0</v>
      </c>
      <c r="W55" s="243">
        <v>0</v>
      </c>
      <c r="X55" s="55">
        <v>0</v>
      </c>
      <c r="Y55" s="55">
        <v>0</v>
      </c>
      <c r="Z55" s="55">
        <v>0</v>
      </c>
      <c r="AA55" s="55">
        <v>0</v>
      </c>
      <c r="AB55" s="244">
        <v>0</v>
      </c>
      <c r="AC55" s="233">
        <f t="shared" si="2"/>
        <v>0</v>
      </c>
      <c r="AD55" s="7" t="e">
        <f t="shared" si="3"/>
        <v>#DIV/0!</v>
      </c>
      <c r="AE55" s="7">
        <f t="shared" si="4"/>
        <v>0</v>
      </c>
      <c r="AF55" s="7" t="e">
        <f t="shared" si="5"/>
        <v>#DIV/0!</v>
      </c>
      <c r="AG55" s="7">
        <f t="shared" si="6"/>
        <v>0</v>
      </c>
      <c r="AH55" s="7">
        <f t="shared" si="6"/>
        <v>0</v>
      </c>
      <c r="AI55" s="7">
        <f t="shared" si="7"/>
        <v>0</v>
      </c>
      <c r="AJ55" s="7">
        <f t="shared" si="7"/>
        <v>0</v>
      </c>
      <c r="AK55" s="234" t="e">
        <f t="shared" si="8"/>
        <v>#DIV/0!</v>
      </c>
      <c r="AO55" s="28"/>
      <c r="AP55" s="28"/>
      <c r="AR55" s="28">
        <f t="shared" si="9"/>
        <v>0</v>
      </c>
      <c r="AS55" s="28">
        <f t="shared" si="10"/>
        <v>0</v>
      </c>
      <c r="AT55" s="28">
        <f t="shared" si="11"/>
        <v>0</v>
      </c>
      <c r="AU55" s="28">
        <f t="shared" si="12"/>
        <v>0</v>
      </c>
    </row>
    <row r="56" spans="1:47">
      <c r="A56" s="23" t="s">
        <v>112</v>
      </c>
      <c r="B56" s="211" t="s">
        <v>113</v>
      </c>
      <c r="C56" s="225">
        <f t="shared" ref="C56:AE56" si="22">C54+C55</f>
        <v>3671</v>
      </c>
      <c r="D56" s="105">
        <f t="shared" si="22"/>
        <v>4474</v>
      </c>
      <c r="E56" s="105">
        <f t="shared" si="22"/>
        <v>104</v>
      </c>
      <c r="F56" s="105">
        <f t="shared" si="22"/>
        <v>51</v>
      </c>
      <c r="G56" s="105">
        <f t="shared" si="22"/>
        <v>962</v>
      </c>
      <c r="H56" s="226">
        <f t="shared" si="22"/>
        <v>430</v>
      </c>
      <c r="I56" s="226">
        <f t="shared" si="22"/>
        <v>4955</v>
      </c>
      <c r="J56" s="225">
        <f t="shared" si="22"/>
        <v>772</v>
      </c>
      <c r="K56" s="105">
        <f t="shared" si="22"/>
        <v>853</v>
      </c>
      <c r="L56" s="105">
        <f t="shared" si="22"/>
        <v>39</v>
      </c>
      <c r="M56" s="105">
        <f t="shared" si="22"/>
        <v>10</v>
      </c>
      <c r="N56" s="105">
        <f t="shared" si="22"/>
        <v>223</v>
      </c>
      <c r="O56" s="226">
        <f t="shared" si="22"/>
        <v>82</v>
      </c>
      <c r="P56" s="226">
        <f t="shared" si="22"/>
        <v>945</v>
      </c>
      <c r="Q56" s="225">
        <f t="shared" si="22"/>
        <v>2701</v>
      </c>
      <c r="R56" s="105">
        <f t="shared" si="22"/>
        <v>3154.13</v>
      </c>
      <c r="S56" s="105">
        <f t="shared" si="22"/>
        <v>0</v>
      </c>
      <c r="T56" s="105">
        <f t="shared" si="22"/>
        <v>0</v>
      </c>
      <c r="U56" s="105">
        <f t="shared" si="22"/>
        <v>7</v>
      </c>
      <c r="V56" s="226">
        <f t="shared" si="22"/>
        <v>5.51</v>
      </c>
      <c r="W56" s="225">
        <f t="shared" si="22"/>
        <v>193</v>
      </c>
      <c r="X56" s="105">
        <f t="shared" si="22"/>
        <v>241.73</v>
      </c>
      <c r="Y56" s="105">
        <f t="shared" si="22"/>
        <v>0</v>
      </c>
      <c r="Z56" s="105">
        <f t="shared" si="22"/>
        <v>0</v>
      </c>
      <c r="AA56" s="105">
        <f t="shared" si="22"/>
        <v>18</v>
      </c>
      <c r="AB56" s="226">
        <f t="shared" si="22"/>
        <v>7.47</v>
      </c>
      <c r="AC56" s="226">
        <f t="shared" si="22"/>
        <v>3159.6400000000003</v>
      </c>
      <c r="AD56" s="105">
        <f t="shared" si="3"/>
        <v>63.76670030272453</v>
      </c>
      <c r="AE56" s="226">
        <f t="shared" si="22"/>
        <v>249.2</v>
      </c>
      <c r="AF56" s="105">
        <f t="shared" si="5"/>
        <v>26.37037037037037</v>
      </c>
      <c r="AG56" s="105">
        <f t="shared" si="6"/>
        <v>5771</v>
      </c>
      <c r="AH56" s="105">
        <f t="shared" si="6"/>
        <v>5900</v>
      </c>
      <c r="AI56" s="105">
        <f t="shared" si="7"/>
        <v>2919</v>
      </c>
      <c r="AJ56" s="105">
        <f t="shared" si="7"/>
        <v>3408.84</v>
      </c>
      <c r="AK56" s="226">
        <f t="shared" si="8"/>
        <v>57.776949152542379</v>
      </c>
      <c r="AO56" s="28"/>
      <c r="AP56" s="28"/>
      <c r="AR56" s="28">
        <f t="shared" si="9"/>
        <v>-2701</v>
      </c>
      <c r="AS56" s="28">
        <f t="shared" si="10"/>
        <v>-3154.13</v>
      </c>
      <c r="AT56" s="28">
        <f t="shared" si="11"/>
        <v>-193</v>
      </c>
      <c r="AU56" s="28">
        <f t="shared" si="12"/>
        <v>-241.73</v>
      </c>
    </row>
    <row r="57" spans="1:47">
      <c r="A57" s="5">
        <v>43</v>
      </c>
      <c r="B57" s="295" t="s">
        <v>114</v>
      </c>
      <c r="C57" s="223">
        <v>51798</v>
      </c>
      <c r="D57" s="121">
        <v>63087</v>
      </c>
      <c r="E57" s="121">
        <v>1666</v>
      </c>
      <c r="F57" s="121">
        <v>760</v>
      </c>
      <c r="G57" s="121">
        <v>14204</v>
      </c>
      <c r="H57" s="224">
        <v>6362</v>
      </c>
      <c r="I57" s="250">
        <f t="shared" si="0"/>
        <v>70209</v>
      </c>
      <c r="J57" s="223">
        <v>16546</v>
      </c>
      <c r="K57" s="126">
        <v>18860</v>
      </c>
      <c r="L57" s="126">
        <v>714</v>
      </c>
      <c r="M57" s="126">
        <v>230</v>
      </c>
      <c r="N57" s="126">
        <v>4999</v>
      </c>
      <c r="O57" s="232">
        <v>1906</v>
      </c>
      <c r="P57" s="250">
        <f t="shared" si="1"/>
        <v>20996</v>
      </c>
      <c r="Q57" s="243">
        <v>198639</v>
      </c>
      <c r="R57" s="55">
        <v>93386.94</v>
      </c>
      <c r="S57" s="55">
        <v>0</v>
      </c>
      <c r="T57" s="55">
        <v>0</v>
      </c>
      <c r="U57" s="55">
        <v>0</v>
      </c>
      <c r="V57" s="244">
        <v>0</v>
      </c>
      <c r="W57" s="243">
        <v>1250</v>
      </c>
      <c r="X57" s="55">
        <v>863</v>
      </c>
      <c r="Y57" s="55">
        <v>0</v>
      </c>
      <c r="Z57" s="55">
        <v>0</v>
      </c>
      <c r="AA57" s="55">
        <v>0</v>
      </c>
      <c r="AB57" s="244">
        <v>0</v>
      </c>
      <c r="AC57" s="233">
        <f t="shared" si="2"/>
        <v>93386.94</v>
      </c>
      <c r="AD57" s="55">
        <f t="shared" si="3"/>
        <v>133.01277613981114</v>
      </c>
      <c r="AE57" s="7">
        <f t="shared" si="4"/>
        <v>863</v>
      </c>
      <c r="AF57" s="55">
        <f t="shared" si="5"/>
        <v>4.1103067250904939</v>
      </c>
      <c r="AG57" s="55">
        <f t="shared" si="6"/>
        <v>89927</v>
      </c>
      <c r="AH57" s="55">
        <f t="shared" si="6"/>
        <v>91205</v>
      </c>
      <c r="AI57" s="55">
        <f t="shared" si="7"/>
        <v>199889</v>
      </c>
      <c r="AJ57" s="55">
        <f t="shared" si="7"/>
        <v>94249.94</v>
      </c>
      <c r="AK57" s="244">
        <f t="shared" si="8"/>
        <v>103.33856696453046</v>
      </c>
      <c r="AO57" s="28"/>
      <c r="AP57" s="28"/>
      <c r="AR57" s="28">
        <f t="shared" si="9"/>
        <v>-198639</v>
      </c>
      <c r="AS57" s="28">
        <f t="shared" si="10"/>
        <v>-93386.94</v>
      </c>
      <c r="AT57" s="28">
        <f t="shared" si="11"/>
        <v>-1250</v>
      </c>
      <c r="AU57" s="28">
        <f t="shared" si="12"/>
        <v>-863</v>
      </c>
    </row>
    <row r="58" spans="1:47">
      <c r="A58" s="23" t="s">
        <v>115</v>
      </c>
      <c r="B58" s="211" t="s">
        <v>116</v>
      </c>
      <c r="C58" s="221">
        <f t="shared" ref="C58:AE58" si="23">C57</f>
        <v>51798</v>
      </c>
      <c r="D58" s="50">
        <f t="shared" si="23"/>
        <v>63087</v>
      </c>
      <c r="E58" s="50">
        <f t="shared" si="23"/>
        <v>1666</v>
      </c>
      <c r="F58" s="50">
        <f t="shared" si="23"/>
        <v>760</v>
      </c>
      <c r="G58" s="50">
        <f t="shared" si="23"/>
        <v>14204</v>
      </c>
      <c r="H58" s="222">
        <f t="shared" si="23"/>
        <v>6362</v>
      </c>
      <c r="I58" s="222">
        <f t="shared" si="23"/>
        <v>70209</v>
      </c>
      <c r="J58" s="221">
        <f t="shared" si="23"/>
        <v>16546</v>
      </c>
      <c r="K58" s="50">
        <f t="shared" si="23"/>
        <v>18860</v>
      </c>
      <c r="L58" s="50">
        <f t="shared" si="23"/>
        <v>714</v>
      </c>
      <c r="M58" s="50">
        <f t="shared" si="23"/>
        <v>230</v>
      </c>
      <c r="N58" s="50">
        <f t="shared" si="23"/>
        <v>4999</v>
      </c>
      <c r="O58" s="222">
        <f t="shared" si="23"/>
        <v>1906</v>
      </c>
      <c r="P58" s="222">
        <f t="shared" si="23"/>
        <v>20996</v>
      </c>
      <c r="Q58" s="221">
        <f t="shared" si="23"/>
        <v>198639</v>
      </c>
      <c r="R58" s="50">
        <f t="shared" si="23"/>
        <v>93386.94</v>
      </c>
      <c r="S58" s="50">
        <f t="shared" si="23"/>
        <v>0</v>
      </c>
      <c r="T58" s="50">
        <f t="shared" si="23"/>
        <v>0</v>
      </c>
      <c r="U58" s="50">
        <f t="shared" si="23"/>
        <v>0</v>
      </c>
      <c r="V58" s="222">
        <f t="shared" si="23"/>
        <v>0</v>
      </c>
      <c r="W58" s="221">
        <f t="shared" si="23"/>
        <v>1250</v>
      </c>
      <c r="X58" s="50">
        <f t="shared" si="23"/>
        <v>863</v>
      </c>
      <c r="Y58" s="50">
        <f t="shared" si="23"/>
        <v>0</v>
      </c>
      <c r="Z58" s="50">
        <f t="shared" si="23"/>
        <v>0</v>
      </c>
      <c r="AA58" s="50">
        <f t="shared" si="23"/>
        <v>0</v>
      </c>
      <c r="AB58" s="222">
        <f t="shared" si="23"/>
        <v>0</v>
      </c>
      <c r="AC58" s="222">
        <f t="shared" si="23"/>
        <v>93386.94</v>
      </c>
      <c r="AD58" s="50">
        <f t="shared" si="3"/>
        <v>133.01277613981114</v>
      </c>
      <c r="AE58" s="222">
        <f t="shared" si="23"/>
        <v>863</v>
      </c>
      <c r="AF58" s="50">
        <f t="shared" si="5"/>
        <v>4.1103067250904939</v>
      </c>
      <c r="AG58" s="50">
        <f t="shared" si="6"/>
        <v>89927</v>
      </c>
      <c r="AH58" s="50">
        <f t="shared" si="6"/>
        <v>91205</v>
      </c>
      <c r="AI58" s="50">
        <f t="shared" si="7"/>
        <v>199889</v>
      </c>
      <c r="AJ58" s="50">
        <f t="shared" si="7"/>
        <v>94249.94</v>
      </c>
      <c r="AK58" s="222">
        <f t="shared" si="8"/>
        <v>103.33856696453046</v>
      </c>
      <c r="AO58" s="28"/>
      <c r="AP58" s="28"/>
      <c r="AR58" s="28">
        <f t="shared" si="9"/>
        <v>-198639</v>
      </c>
      <c r="AS58" s="28">
        <f t="shared" si="10"/>
        <v>-93386.94</v>
      </c>
      <c r="AT58" s="28">
        <f t="shared" si="11"/>
        <v>-1250</v>
      </c>
      <c r="AU58" s="28">
        <f t="shared" si="12"/>
        <v>-863</v>
      </c>
    </row>
    <row r="59" spans="1:47">
      <c r="A59" s="25" t="s">
        <v>117</v>
      </c>
      <c r="B59" s="215" t="s">
        <v>118</v>
      </c>
      <c r="C59" s="227">
        <f t="shared" ref="C59:AC59" si="24">C67</f>
        <v>0</v>
      </c>
      <c r="D59" s="227">
        <f t="shared" si="24"/>
        <v>0</v>
      </c>
      <c r="E59" s="227">
        <f t="shared" si="24"/>
        <v>0</v>
      </c>
      <c r="F59" s="227">
        <f t="shared" si="24"/>
        <v>0</v>
      </c>
      <c r="G59" s="227">
        <f t="shared" si="24"/>
        <v>0</v>
      </c>
      <c r="H59" s="227">
        <f t="shared" si="24"/>
        <v>0</v>
      </c>
      <c r="I59" s="227">
        <f t="shared" si="24"/>
        <v>0</v>
      </c>
      <c r="J59" s="227">
        <f t="shared" si="24"/>
        <v>0</v>
      </c>
      <c r="K59" s="227">
        <f t="shared" si="24"/>
        <v>0</v>
      </c>
      <c r="L59" s="227">
        <f t="shared" si="24"/>
        <v>0</v>
      </c>
      <c r="M59" s="227">
        <f t="shared" si="24"/>
        <v>0</v>
      </c>
      <c r="N59" s="227">
        <f t="shared" si="24"/>
        <v>0</v>
      </c>
      <c r="O59" s="227">
        <f t="shared" si="24"/>
        <v>0</v>
      </c>
      <c r="P59" s="227">
        <f t="shared" si="24"/>
        <v>0</v>
      </c>
      <c r="Q59" s="227">
        <f t="shared" si="24"/>
        <v>0</v>
      </c>
      <c r="R59" s="227">
        <f t="shared" si="24"/>
        <v>0</v>
      </c>
      <c r="S59" s="227">
        <f t="shared" si="24"/>
        <v>0</v>
      </c>
      <c r="T59" s="227">
        <f t="shared" si="24"/>
        <v>0</v>
      </c>
      <c r="U59" s="227">
        <f t="shared" si="24"/>
        <v>0</v>
      </c>
      <c r="V59" s="227">
        <f t="shared" si="24"/>
        <v>0</v>
      </c>
      <c r="W59" s="227">
        <f t="shared" si="24"/>
        <v>0</v>
      </c>
      <c r="X59" s="227">
        <f t="shared" si="24"/>
        <v>0</v>
      </c>
      <c r="Y59" s="227">
        <f t="shared" si="24"/>
        <v>0</v>
      </c>
      <c r="Z59" s="227">
        <f t="shared" si="24"/>
        <v>0</v>
      </c>
      <c r="AA59" s="227">
        <f t="shared" si="24"/>
        <v>0</v>
      </c>
      <c r="AB59" s="227">
        <f t="shared" si="24"/>
        <v>0</v>
      </c>
      <c r="AC59" s="227">
        <f t="shared" si="24"/>
        <v>0</v>
      </c>
      <c r="AD59" s="117" t="e">
        <f t="shared" si="3"/>
        <v>#DIV/0!</v>
      </c>
      <c r="AE59" s="7">
        <f t="shared" si="4"/>
        <v>0</v>
      </c>
      <c r="AF59" s="117" t="e">
        <f t="shared" si="5"/>
        <v>#DIV/0!</v>
      </c>
      <c r="AG59" s="117">
        <f t="shared" si="6"/>
        <v>0</v>
      </c>
      <c r="AH59" s="117">
        <f t="shared" si="6"/>
        <v>0</v>
      </c>
      <c r="AI59" s="117">
        <f t="shared" si="7"/>
        <v>0</v>
      </c>
      <c r="AJ59" s="117">
        <f t="shared" si="7"/>
        <v>0</v>
      </c>
      <c r="AK59" s="228" t="e">
        <f t="shared" si="8"/>
        <v>#DIV/0!</v>
      </c>
      <c r="AO59" s="28"/>
      <c r="AP59" s="28"/>
      <c r="AR59" s="28">
        <f t="shared" si="9"/>
        <v>0</v>
      </c>
      <c r="AS59" s="28">
        <f t="shared" si="10"/>
        <v>0</v>
      </c>
      <c r="AT59" s="28">
        <f t="shared" si="11"/>
        <v>0</v>
      </c>
      <c r="AU59" s="28">
        <f t="shared" si="12"/>
        <v>0</v>
      </c>
    </row>
    <row r="60" spans="1:47">
      <c r="A60" s="23" t="s">
        <v>119</v>
      </c>
      <c r="B60" s="211" t="s">
        <v>120</v>
      </c>
      <c r="C60" s="221">
        <f t="shared" ref="C60:AE60" si="25">C59</f>
        <v>0</v>
      </c>
      <c r="D60" s="50">
        <f t="shared" si="25"/>
        <v>0</v>
      </c>
      <c r="E60" s="50">
        <f t="shared" si="25"/>
        <v>0</v>
      </c>
      <c r="F60" s="50">
        <f t="shared" si="25"/>
        <v>0</v>
      </c>
      <c r="G60" s="50">
        <f t="shared" si="25"/>
        <v>0</v>
      </c>
      <c r="H60" s="222">
        <f t="shared" si="25"/>
        <v>0</v>
      </c>
      <c r="I60" s="222">
        <f t="shared" si="25"/>
        <v>0</v>
      </c>
      <c r="J60" s="221">
        <f t="shared" si="25"/>
        <v>0</v>
      </c>
      <c r="K60" s="50">
        <f t="shared" si="25"/>
        <v>0</v>
      </c>
      <c r="L60" s="50">
        <f t="shared" si="25"/>
        <v>0</v>
      </c>
      <c r="M60" s="50">
        <f t="shared" si="25"/>
        <v>0</v>
      </c>
      <c r="N60" s="50">
        <f t="shared" si="25"/>
        <v>0</v>
      </c>
      <c r="O60" s="222">
        <f t="shared" si="25"/>
        <v>0</v>
      </c>
      <c r="P60" s="222">
        <f t="shared" si="25"/>
        <v>0</v>
      </c>
      <c r="Q60" s="221">
        <f t="shared" si="25"/>
        <v>0</v>
      </c>
      <c r="R60" s="50">
        <f t="shared" si="25"/>
        <v>0</v>
      </c>
      <c r="S60" s="50">
        <f t="shared" si="25"/>
        <v>0</v>
      </c>
      <c r="T60" s="50">
        <f t="shared" si="25"/>
        <v>0</v>
      </c>
      <c r="U60" s="50">
        <f t="shared" si="25"/>
        <v>0</v>
      </c>
      <c r="V60" s="222">
        <f t="shared" si="25"/>
        <v>0</v>
      </c>
      <c r="W60" s="221">
        <f t="shared" si="25"/>
        <v>0</v>
      </c>
      <c r="X60" s="50">
        <f t="shared" si="25"/>
        <v>0</v>
      </c>
      <c r="Y60" s="50">
        <f t="shared" si="25"/>
        <v>0</v>
      </c>
      <c r="Z60" s="50">
        <f t="shared" si="25"/>
        <v>0</v>
      </c>
      <c r="AA60" s="50">
        <f t="shared" si="25"/>
        <v>0</v>
      </c>
      <c r="AB60" s="222">
        <f t="shared" si="25"/>
        <v>0</v>
      </c>
      <c r="AC60" s="222">
        <f t="shared" si="25"/>
        <v>0</v>
      </c>
      <c r="AD60" s="50" t="e">
        <f t="shared" si="3"/>
        <v>#DIV/0!</v>
      </c>
      <c r="AE60" s="222">
        <f t="shared" si="25"/>
        <v>0</v>
      </c>
      <c r="AF60" s="50" t="e">
        <f t="shared" si="5"/>
        <v>#DIV/0!</v>
      </c>
      <c r="AG60" s="50">
        <f t="shared" si="6"/>
        <v>0</v>
      </c>
      <c r="AH60" s="50">
        <f t="shared" si="6"/>
        <v>0</v>
      </c>
      <c r="AI60" s="50">
        <f t="shared" si="7"/>
        <v>0</v>
      </c>
      <c r="AJ60" s="50">
        <f t="shared" si="7"/>
        <v>0</v>
      </c>
      <c r="AK60" s="222" t="e">
        <f t="shared" si="8"/>
        <v>#DIV/0!</v>
      </c>
      <c r="AO60" s="28"/>
      <c r="AP60" s="28"/>
      <c r="AR60" s="28">
        <f t="shared" si="9"/>
        <v>0</v>
      </c>
      <c r="AS60" s="28">
        <f t="shared" si="10"/>
        <v>0</v>
      </c>
      <c r="AT60" s="28">
        <f t="shared" si="11"/>
        <v>0</v>
      </c>
      <c r="AU60" s="28">
        <f t="shared" si="12"/>
        <v>0</v>
      </c>
    </row>
    <row r="61" spans="1:47">
      <c r="A61" s="49"/>
      <c r="B61" s="216" t="s">
        <v>121</v>
      </c>
      <c r="C61" s="229">
        <f>C21+C38+C47+C49+C53+C56+C58+C60</f>
        <v>183181</v>
      </c>
      <c r="D61" s="230">
        <f t="shared" ref="D61:AE61" si="26">D21+D38+D47+D49+D53+D56+D58+D60</f>
        <v>221133</v>
      </c>
      <c r="E61" s="230">
        <f t="shared" si="26"/>
        <v>6011</v>
      </c>
      <c r="F61" s="230">
        <f t="shared" si="26"/>
        <v>2746</v>
      </c>
      <c r="G61" s="230">
        <f t="shared" si="26"/>
        <v>51578</v>
      </c>
      <c r="H61" s="231">
        <f t="shared" si="26"/>
        <v>22889</v>
      </c>
      <c r="I61" s="231">
        <f t="shared" si="26"/>
        <v>246768</v>
      </c>
      <c r="J61" s="229">
        <f t="shared" si="26"/>
        <v>42989</v>
      </c>
      <c r="K61" s="230">
        <f t="shared" si="26"/>
        <v>49053</v>
      </c>
      <c r="L61" s="230">
        <f t="shared" si="26"/>
        <v>1828</v>
      </c>
      <c r="M61" s="230">
        <f t="shared" si="26"/>
        <v>613</v>
      </c>
      <c r="N61" s="230">
        <f t="shared" si="26"/>
        <v>12949</v>
      </c>
      <c r="O61" s="231">
        <f t="shared" si="26"/>
        <v>5064</v>
      </c>
      <c r="P61" s="231">
        <f t="shared" si="26"/>
        <v>54730</v>
      </c>
      <c r="Q61" s="229">
        <f t="shared" si="26"/>
        <v>257208</v>
      </c>
      <c r="R61" s="230">
        <f t="shared" si="26"/>
        <v>197745.74</v>
      </c>
      <c r="S61" s="230">
        <f t="shared" si="26"/>
        <v>4</v>
      </c>
      <c r="T61" s="230">
        <f t="shared" si="26"/>
        <v>47.34</v>
      </c>
      <c r="U61" s="230">
        <f t="shared" si="26"/>
        <v>261</v>
      </c>
      <c r="V61" s="231">
        <f t="shared" si="26"/>
        <v>367.83</v>
      </c>
      <c r="W61" s="229">
        <f t="shared" si="26"/>
        <v>35890</v>
      </c>
      <c r="X61" s="230">
        <f t="shared" si="26"/>
        <v>77979.360000000001</v>
      </c>
      <c r="Y61" s="230">
        <f t="shared" si="26"/>
        <v>5</v>
      </c>
      <c r="Z61" s="230">
        <f t="shared" si="26"/>
        <v>14.51</v>
      </c>
      <c r="AA61" s="230">
        <f t="shared" si="26"/>
        <v>379</v>
      </c>
      <c r="AB61" s="231">
        <f t="shared" si="26"/>
        <v>967.38</v>
      </c>
      <c r="AC61" s="231">
        <f t="shared" si="26"/>
        <v>198160.90999999997</v>
      </c>
      <c r="AD61" s="230">
        <f t="shared" si="3"/>
        <v>80.302514912792574</v>
      </c>
      <c r="AE61" s="231">
        <f t="shared" si="26"/>
        <v>60853.760251827785</v>
      </c>
      <c r="AF61" s="230">
        <f t="shared" si="5"/>
        <v>144.27416407820209</v>
      </c>
      <c r="AG61" s="230">
        <f t="shared" si="6"/>
        <v>298536</v>
      </c>
      <c r="AH61" s="230">
        <f t="shared" si="6"/>
        <v>301498</v>
      </c>
      <c r="AI61" s="230">
        <f t="shared" si="7"/>
        <v>293747</v>
      </c>
      <c r="AJ61" s="230">
        <f t="shared" si="7"/>
        <v>277122.15999999997</v>
      </c>
      <c r="AK61" s="231">
        <f t="shared" si="8"/>
        <v>91.915090647367464</v>
      </c>
      <c r="AO61" s="28"/>
      <c r="AP61" s="28"/>
      <c r="AR61" s="28">
        <f t="shared" si="9"/>
        <v>-257208</v>
      </c>
      <c r="AS61" s="28">
        <f t="shared" si="10"/>
        <v>-197745.74</v>
      </c>
      <c r="AT61" s="28">
        <f t="shared" si="11"/>
        <v>-35890</v>
      </c>
      <c r="AU61" s="28">
        <f t="shared" si="12"/>
        <v>-77979.360000000001</v>
      </c>
    </row>
    <row r="62" spans="1:47">
      <c r="A62" s="11"/>
      <c r="B62" s="11"/>
      <c r="C62" s="12"/>
      <c r="D62" s="12"/>
      <c r="E62" s="12"/>
      <c r="F62" s="12"/>
      <c r="G62" s="12"/>
      <c r="H62" s="12"/>
      <c r="I62" s="12"/>
      <c r="J62" s="12"/>
      <c r="K62" s="12"/>
      <c r="L62" s="12"/>
      <c r="M62" s="12"/>
      <c r="N62" s="12"/>
      <c r="O62" s="12"/>
      <c r="P62" s="12"/>
      <c r="Q62" s="12"/>
      <c r="R62" s="12"/>
      <c r="S62" s="12"/>
      <c r="T62" s="12"/>
      <c r="U62" s="12"/>
      <c r="V62" s="12"/>
      <c r="W62" s="12"/>
      <c r="X62" s="12"/>
      <c r="Y62" s="12"/>
      <c r="Z62" s="12"/>
      <c r="AA62" s="12"/>
      <c r="AB62" s="12"/>
      <c r="AC62" s="12"/>
      <c r="AD62" s="12"/>
      <c r="AE62" s="12"/>
      <c r="AF62" s="12"/>
      <c r="AG62" s="12"/>
      <c r="AH62" s="12"/>
      <c r="AI62" s="12"/>
      <c r="AJ62" s="12"/>
      <c r="AK62" s="12"/>
    </row>
    <row r="63" spans="1:47">
      <c r="A63" s="397" t="s">
        <v>118</v>
      </c>
      <c r="B63" s="397"/>
      <c r="C63" s="397"/>
      <c r="D63" s="397"/>
      <c r="E63" s="397"/>
      <c r="F63" s="397"/>
      <c r="G63" s="397"/>
      <c r="H63" s="397"/>
      <c r="I63" s="397"/>
      <c r="J63" s="397"/>
      <c r="K63" s="397"/>
      <c r="L63" s="397"/>
      <c r="M63" s="397"/>
      <c r="N63" s="397"/>
      <c r="O63" s="397"/>
      <c r="P63" s="397"/>
      <c r="Q63" s="397"/>
      <c r="R63" s="397"/>
      <c r="S63" s="397"/>
      <c r="T63" s="397"/>
      <c r="U63" s="397"/>
      <c r="V63" s="397"/>
      <c r="W63" s="397"/>
      <c r="X63" s="397"/>
      <c r="Y63" s="397"/>
      <c r="Z63" s="397"/>
      <c r="AA63" s="397"/>
      <c r="AB63" s="397"/>
      <c r="AC63" s="397"/>
      <c r="AD63" s="397"/>
      <c r="AE63" s="397"/>
      <c r="AF63" s="397"/>
      <c r="AG63" s="397"/>
      <c r="AH63" s="397"/>
      <c r="AI63" s="397"/>
      <c r="AJ63" s="397"/>
      <c r="AK63" s="397"/>
    </row>
    <row r="64" spans="1:47" ht="15">
      <c r="A64" s="13">
        <v>44</v>
      </c>
      <c r="B64" s="206" t="s">
        <v>122</v>
      </c>
      <c r="C64" s="43"/>
      <c r="D64" s="43"/>
      <c r="E64" s="43"/>
      <c r="F64" s="43"/>
      <c r="G64" s="43"/>
      <c r="H64" s="43"/>
      <c r="I64" s="253">
        <f t="shared" ref="I64:I66" si="27">D64+F64+H64</f>
        <v>0</v>
      </c>
      <c r="J64" s="43"/>
      <c r="K64" s="43"/>
      <c r="L64" s="43"/>
      <c r="M64" s="43"/>
      <c r="N64" s="43"/>
      <c r="O64" s="43"/>
      <c r="P64" s="254">
        <f t="shared" ref="P64:P66" si="28">K64+M64+O64</f>
        <v>0</v>
      </c>
      <c r="Q64" s="43"/>
      <c r="R64" s="43"/>
      <c r="S64" s="43"/>
      <c r="T64" s="43"/>
      <c r="U64" s="43"/>
      <c r="V64" s="43"/>
      <c r="W64" s="43"/>
      <c r="X64" s="43"/>
      <c r="Y64" s="43"/>
      <c r="Z64" s="43"/>
      <c r="AA64" s="43"/>
      <c r="AB64" s="43"/>
      <c r="AC64" s="233">
        <f t="shared" ref="AC64:AC66" si="29">R64+T64+V64</f>
        <v>0</v>
      </c>
      <c r="AD64" s="7" t="e">
        <f t="shared" ref="AD64:AD67" si="30">(R64+T64+V64)/(D64+F64+H64)*100</f>
        <v>#DIV/0!</v>
      </c>
      <c r="AE64" s="7">
        <f t="shared" ref="AE64:AE66" si="31">X64+Z64+AB64</f>
        <v>0</v>
      </c>
      <c r="AF64" s="7" t="e">
        <f t="shared" ref="AF64:AF67" si="32">(X64+Z64+AB64)/(K64+M64+O64)*100</f>
        <v>#DIV/0!</v>
      </c>
      <c r="AG64" s="7">
        <f t="shared" ref="AG64:AG67" si="33">C64+E64+G64+J64+L64+N64</f>
        <v>0</v>
      </c>
      <c r="AH64" s="7">
        <f t="shared" ref="AH64:AH67" si="34">D64+F64+H64+K64+M64+O64</f>
        <v>0</v>
      </c>
      <c r="AI64" s="7">
        <f t="shared" ref="AI64:AI67" si="35">Q64+S64+U64+W64+Y64+AA64</f>
        <v>0</v>
      </c>
      <c r="AJ64" s="7">
        <f t="shared" ref="AJ64:AJ67" si="36">R64+T64+V64+X64+Z64+AB64</f>
        <v>0</v>
      </c>
      <c r="AK64" s="7" t="e">
        <f t="shared" ref="AK64:AK67" si="37">AJ64/AH64*100</f>
        <v>#DIV/0!</v>
      </c>
    </row>
    <row r="65" spans="1:37" ht="15">
      <c r="A65" s="13">
        <v>45</v>
      </c>
      <c r="B65" s="206" t="s">
        <v>123</v>
      </c>
      <c r="C65" s="43"/>
      <c r="D65" s="43"/>
      <c r="E65" s="43"/>
      <c r="F65" s="43"/>
      <c r="G65" s="43"/>
      <c r="H65" s="43"/>
      <c r="I65" s="253">
        <f t="shared" si="27"/>
        <v>0</v>
      </c>
      <c r="J65" s="43"/>
      <c r="K65" s="43"/>
      <c r="L65" s="43"/>
      <c r="M65" s="43"/>
      <c r="N65" s="43"/>
      <c r="O65" s="43"/>
      <c r="P65" s="254">
        <f t="shared" si="28"/>
        <v>0</v>
      </c>
      <c r="Q65" s="43"/>
      <c r="R65" s="43"/>
      <c r="S65" s="43"/>
      <c r="T65" s="43"/>
      <c r="U65" s="43"/>
      <c r="V65" s="43"/>
      <c r="W65" s="43"/>
      <c r="X65" s="43"/>
      <c r="Y65" s="43"/>
      <c r="Z65" s="43"/>
      <c r="AA65" s="43"/>
      <c r="AB65" s="43"/>
      <c r="AC65" s="233">
        <f t="shared" si="29"/>
        <v>0</v>
      </c>
      <c r="AD65" s="7" t="e">
        <f t="shared" si="30"/>
        <v>#DIV/0!</v>
      </c>
      <c r="AE65" s="7">
        <f t="shared" si="31"/>
        <v>0</v>
      </c>
      <c r="AF65" s="7" t="e">
        <f t="shared" si="32"/>
        <v>#DIV/0!</v>
      </c>
      <c r="AG65" s="7">
        <f t="shared" si="33"/>
        <v>0</v>
      </c>
      <c r="AH65" s="7">
        <f t="shared" si="34"/>
        <v>0</v>
      </c>
      <c r="AI65" s="7">
        <f t="shared" si="35"/>
        <v>0</v>
      </c>
      <c r="AJ65" s="7">
        <f t="shared" si="36"/>
        <v>0</v>
      </c>
      <c r="AK65" s="7" t="e">
        <f t="shared" si="37"/>
        <v>#DIV/0!</v>
      </c>
    </row>
    <row r="66" spans="1:37" ht="15">
      <c r="A66" s="13">
        <v>46</v>
      </c>
      <c r="B66" s="206" t="s">
        <v>124</v>
      </c>
      <c r="C66" s="43"/>
      <c r="D66" s="43"/>
      <c r="E66" s="43"/>
      <c r="F66" s="43"/>
      <c r="G66" s="43"/>
      <c r="H66" s="43"/>
      <c r="I66" s="253">
        <f t="shared" si="27"/>
        <v>0</v>
      </c>
      <c r="J66" s="43"/>
      <c r="K66" s="43"/>
      <c r="L66" s="43"/>
      <c r="M66" s="43"/>
      <c r="N66" s="43"/>
      <c r="O66" s="43"/>
      <c r="P66" s="254">
        <f t="shared" si="28"/>
        <v>0</v>
      </c>
      <c r="Q66" s="43"/>
      <c r="R66" s="43"/>
      <c r="S66" s="43"/>
      <c r="T66" s="43"/>
      <c r="U66" s="43"/>
      <c r="V66" s="43"/>
      <c r="W66" s="43"/>
      <c r="X66" s="43"/>
      <c r="Y66" s="43"/>
      <c r="Z66" s="43"/>
      <c r="AA66" s="43"/>
      <c r="AB66" s="43"/>
      <c r="AC66" s="233">
        <f t="shared" si="29"/>
        <v>0</v>
      </c>
      <c r="AD66" s="7" t="e">
        <f t="shared" si="30"/>
        <v>#DIV/0!</v>
      </c>
      <c r="AE66" s="7">
        <f t="shared" si="31"/>
        <v>0</v>
      </c>
      <c r="AF66" s="7" t="e">
        <f t="shared" si="32"/>
        <v>#DIV/0!</v>
      </c>
      <c r="AG66" s="7">
        <f t="shared" si="33"/>
        <v>0</v>
      </c>
      <c r="AH66" s="7">
        <f t="shared" si="34"/>
        <v>0</v>
      </c>
      <c r="AI66" s="7">
        <f t="shared" si="35"/>
        <v>0</v>
      </c>
      <c r="AJ66" s="7">
        <f t="shared" si="36"/>
        <v>0</v>
      </c>
      <c r="AK66" s="7" t="e">
        <f t="shared" si="37"/>
        <v>#DIV/0!</v>
      </c>
    </row>
    <row r="67" spans="1:37">
      <c r="A67" s="14"/>
      <c r="B67" s="18" t="s">
        <v>10</v>
      </c>
      <c r="C67" s="9">
        <f>SUM(C64:C66)</f>
        <v>0</v>
      </c>
      <c r="D67" s="9">
        <f t="shared" ref="D67:AE67" si="38">SUM(D64:D66)</f>
        <v>0</v>
      </c>
      <c r="E67" s="9">
        <f t="shared" si="38"/>
        <v>0</v>
      </c>
      <c r="F67" s="9">
        <f t="shared" si="38"/>
        <v>0</v>
      </c>
      <c r="G67" s="9">
        <f t="shared" si="38"/>
        <v>0</v>
      </c>
      <c r="H67" s="9">
        <f t="shared" si="38"/>
        <v>0</v>
      </c>
      <c r="I67" s="9">
        <f t="shared" si="38"/>
        <v>0</v>
      </c>
      <c r="J67" s="9">
        <f t="shared" si="38"/>
        <v>0</v>
      </c>
      <c r="K67" s="9">
        <f t="shared" si="38"/>
        <v>0</v>
      </c>
      <c r="L67" s="9">
        <f t="shared" si="38"/>
        <v>0</v>
      </c>
      <c r="M67" s="9">
        <f t="shared" si="38"/>
        <v>0</v>
      </c>
      <c r="N67" s="9">
        <f t="shared" si="38"/>
        <v>0</v>
      </c>
      <c r="O67" s="9">
        <f t="shared" si="38"/>
        <v>0</v>
      </c>
      <c r="P67" s="9">
        <f t="shared" si="38"/>
        <v>0</v>
      </c>
      <c r="Q67" s="9">
        <f t="shared" si="38"/>
        <v>0</v>
      </c>
      <c r="R67" s="9">
        <f t="shared" si="38"/>
        <v>0</v>
      </c>
      <c r="S67" s="9">
        <f t="shared" si="38"/>
        <v>0</v>
      </c>
      <c r="T67" s="9">
        <f t="shared" si="38"/>
        <v>0</v>
      </c>
      <c r="U67" s="9">
        <f t="shared" si="38"/>
        <v>0</v>
      </c>
      <c r="V67" s="9">
        <f t="shared" si="38"/>
        <v>0</v>
      </c>
      <c r="W67" s="9">
        <f t="shared" si="38"/>
        <v>0</v>
      </c>
      <c r="X67" s="9">
        <f t="shared" si="38"/>
        <v>0</v>
      </c>
      <c r="Y67" s="9">
        <f t="shared" si="38"/>
        <v>0</v>
      </c>
      <c r="Z67" s="9">
        <f t="shared" si="38"/>
        <v>0</v>
      </c>
      <c r="AA67" s="9">
        <f t="shared" si="38"/>
        <v>0</v>
      </c>
      <c r="AB67" s="9">
        <f t="shared" si="38"/>
        <v>0</v>
      </c>
      <c r="AC67" s="9">
        <f t="shared" si="38"/>
        <v>0</v>
      </c>
      <c r="AD67" s="9" t="e">
        <f t="shared" si="30"/>
        <v>#DIV/0!</v>
      </c>
      <c r="AE67" s="9">
        <f t="shared" si="38"/>
        <v>0</v>
      </c>
      <c r="AF67" s="9" t="e">
        <f t="shared" si="32"/>
        <v>#DIV/0!</v>
      </c>
      <c r="AG67" s="9">
        <f t="shared" si="33"/>
        <v>0</v>
      </c>
      <c r="AH67" s="9">
        <f t="shared" si="34"/>
        <v>0</v>
      </c>
      <c r="AI67" s="9">
        <f t="shared" si="35"/>
        <v>0</v>
      </c>
      <c r="AJ67" s="9">
        <f t="shared" si="36"/>
        <v>0</v>
      </c>
      <c r="AK67" s="9" t="e">
        <f t="shared" si="37"/>
        <v>#DIV/0!</v>
      </c>
    </row>
    <row r="70" spans="1:37"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AG70" s="28"/>
      <c r="AH70" s="28"/>
    </row>
  </sheetData>
  <mergeCells count="32">
    <mergeCell ref="A63:AK63"/>
    <mergeCell ref="AG5:AK5"/>
    <mergeCell ref="A5:A8"/>
    <mergeCell ref="B5:B8"/>
    <mergeCell ref="AK6:AK8"/>
    <mergeCell ref="C7:D7"/>
    <mergeCell ref="AI6:AJ7"/>
    <mergeCell ref="C5:O5"/>
    <mergeCell ref="Q5:AB5"/>
    <mergeCell ref="C6:I6"/>
    <mergeCell ref="J6:P6"/>
    <mergeCell ref="AC5:AF5"/>
    <mergeCell ref="AC6:AD7"/>
    <mergeCell ref="AE6:AF7"/>
    <mergeCell ref="AG6:AH7"/>
    <mergeCell ref="U7:V7"/>
    <mergeCell ref="A1:AK1"/>
    <mergeCell ref="A2:AK2"/>
    <mergeCell ref="A3:AK3"/>
    <mergeCell ref="AG4:AK4"/>
    <mergeCell ref="E7:F7"/>
    <mergeCell ref="G7:H7"/>
    <mergeCell ref="J7:K7"/>
    <mergeCell ref="L7:M7"/>
    <mergeCell ref="N7:O7"/>
    <mergeCell ref="Q6:V6"/>
    <mergeCell ref="W6:AB6"/>
    <mergeCell ref="Q7:R7"/>
    <mergeCell ref="S7:T7"/>
    <mergeCell ref="W7:X7"/>
    <mergeCell ref="Y7:Z7"/>
    <mergeCell ref="AA7:AB7"/>
  </mergeCells>
  <phoneticPr fontId="3" type="noConversion"/>
  <conditionalFormatting sqref="AR9:AU61">
    <cfRule type="cellIs" dxfId="18" priority="2" stopIfTrue="1" operator="lessThan">
      <formula>0</formula>
    </cfRule>
  </conditionalFormatting>
  <conditionalFormatting sqref="AO9:AP61">
    <cfRule type="cellIs" dxfId="17" priority="1" operator="lessThan">
      <formula>0</formula>
    </cfRule>
  </conditionalFormatting>
  <dataValidations count="3">
    <dataValidation type="whole" allowBlank="1" showInputMessage="1" showErrorMessage="1" sqref="C21:AC21 W13:AB13 Q57 C47:AC47 C53:AC53 W22:AB28 W30:AB35 W39:AB46 C38:AC38 Q9:V20 Q22:V37 Q48:AB48 Q50:AB52 W57:AB57 Q54:AB55 C49:AC49 Q39:R46 AE47 AE49 AE53">
      <formula1>0</formula1>
      <formula2>99999999999999900000</formula2>
    </dataValidation>
    <dataValidation type="whole" allowBlank="1" showInputMessage="1" showErrorMessage="1" sqref="J22:O22 J27:O30 J57 C22:H22 C35:H37 C27:H30 C57:H57 J35:O37">
      <formula1>0</formula1>
      <formula2>9999999999</formula2>
    </dataValidation>
    <dataValidation type="decimal" allowBlank="1" showInputMessage="1" showErrorMessage="1" sqref="J39:O46 J48:O48 J54:O55 S39:V46 C39:H46 C48:H48 C54:H55 K57:O57">
      <formula1>0</formula1>
      <formula2>9999999999</formula2>
    </dataValidation>
  </dataValidations>
  <printOptions horizontalCentered="1" verticalCentered="1"/>
  <pageMargins left="0.5" right="0.5" top="0.5" bottom="0.5" header="0.5" footer="0.5"/>
  <pageSetup paperSize="9" scale="80" orientation="landscape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>
    <tabColor theme="0"/>
  </sheetPr>
  <dimension ref="A1:AU70"/>
  <sheetViews>
    <sheetView zoomScale="85" zoomScaleNormal="85" workbookViewId="0">
      <pane xSplit="2" ySplit="8" topLeftCell="C45" activePane="bottomRight" state="frozen"/>
      <selection activeCell="AC5" sqref="AC5:AF5"/>
      <selection pane="topRight" activeCell="AC5" sqref="AC5:AF5"/>
      <selection pane="bottomLeft" activeCell="AC5" sqref="AC5:AF5"/>
      <selection pane="bottomRight" activeCell="I58" sqref="I58"/>
    </sheetView>
  </sheetViews>
  <sheetFormatPr defaultRowHeight="12.75"/>
  <cols>
    <col min="1" max="1" width="5.7109375" style="27" customWidth="1"/>
    <col min="2" max="2" width="16.28515625" style="27" customWidth="1"/>
    <col min="3" max="37" width="7.7109375" style="27" customWidth="1"/>
    <col min="38" max="38" width="9.140625" style="27" customWidth="1"/>
    <col min="39" max="16384" width="9.140625" style="27"/>
  </cols>
  <sheetData>
    <row r="1" spans="1:47" ht="20.25">
      <c r="A1" s="344" t="s">
        <v>261</v>
      </c>
      <c r="B1" s="344"/>
      <c r="C1" s="344"/>
      <c r="D1" s="344"/>
      <c r="E1" s="344"/>
      <c r="F1" s="344"/>
      <c r="G1" s="344"/>
      <c r="H1" s="344"/>
      <c r="I1" s="344"/>
      <c r="J1" s="344"/>
      <c r="K1" s="344"/>
      <c r="L1" s="344"/>
      <c r="M1" s="344"/>
      <c r="N1" s="344"/>
      <c r="O1" s="344"/>
      <c r="P1" s="344"/>
      <c r="Q1" s="344"/>
      <c r="R1" s="344"/>
      <c r="S1" s="344"/>
      <c r="T1" s="344"/>
      <c r="U1" s="344"/>
      <c r="V1" s="344"/>
      <c r="W1" s="344"/>
      <c r="X1" s="344"/>
      <c r="Y1" s="344"/>
      <c r="Z1" s="344"/>
      <c r="AA1" s="344"/>
      <c r="AB1" s="344"/>
      <c r="AC1" s="344"/>
      <c r="AD1" s="344"/>
      <c r="AE1" s="344"/>
      <c r="AF1" s="344"/>
      <c r="AG1" s="344"/>
      <c r="AH1" s="344"/>
      <c r="AI1" s="344"/>
      <c r="AJ1" s="344"/>
      <c r="AK1" s="344"/>
    </row>
    <row r="2" spans="1:47">
      <c r="A2" s="345"/>
      <c r="B2" s="345"/>
      <c r="C2" s="345"/>
      <c r="D2" s="345"/>
      <c r="E2" s="345"/>
      <c r="F2" s="345"/>
      <c r="G2" s="345"/>
      <c r="H2" s="345"/>
      <c r="I2" s="345"/>
      <c r="J2" s="345"/>
      <c r="K2" s="345"/>
      <c r="L2" s="345"/>
      <c r="M2" s="345"/>
      <c r="N2" s="345"/>
      <c r="O2" s="345"/>
      <c r="P2" s="345"/>
      <c r="Q2" s="345"/>
      <c r="R2" s="345"/>
      <c r="S2" s="345"/>
      <c r="T2" s="345"/>
      <c r="U2" s="345"/>
      <c r="V2" s="345"/>
      <c r="W2" s="345"/>
      <c r="X2" s="345"/>
      <c r="Y2" s="345"/>
      <c r="Z2" s="345"/>
      <c r="AA2" s="345"/>
      <c r="AB2" s="345"/>
      <c r="AC2" s="345"/>
      <c r="AD2" s="345"/>
      <c r="AE2" s="345"/>
      <c r="AF2" s="345"/>
      <c r="AG2" s="345"/>
      <c r="AH2" s="345"/>
      <c r="AI2" s="345"/>
      <c r="AJ2" s="345"/>
      <c r="AK2" s="345"/>
    </row>
    <row r="3" spans="1:47" ht="15.75">
      <c r="A3" s="346" t="str">
        <f>Sheet1!B2</f>
        <v>Disbursements under  KCC Loans  ( 2023 - 24 ) -  Position as of 31.03.2024</v>
      </c>
      <c r="B3" s="346"/>
      <c r="C3" s="346"/>
      <c r="D3" s="346"/>
      <c r="E3" s="346"/>
      <c r="F3" s="346"/>
      <c r="G3" s="346"/>
      <c r="H3" s="346"/>
      <c r="I3" s="346"/>
      <c r="J3" s="346"/>
      <c r="K3" s="346"/>
      <c r="L3" s="346"/>
      <c r="M3" s="346"/>
      <c r="N3" s="346"/>
      <c r="O3" s="346"/>
      <c r="P3" s="346"/>
      <c r="Q3" s="346"/>
      <c r="R3" s="346"/>
      <c r="S3" s="346"/>
      <c r="T3" s="346"/>
      <c r="U3" s="346"/>
      <c r="V3" s="346"/>
      <c r="W3" s="346"/>
      <c r="X3" s="346"/>
      <c r="Y3" s="346"/>
      <c r="Z3" s="346"/>
      <c r="AA3" s="346"/>
      <c r="AB3" s="346"/>
      <c r="AC3" s="346"/>
      <c r="AD3" s="346"/>
      <c r="AE3" s="346"/>
      <c r="AF3" s="346"/>
      <c r="AG3" s="346"/>
      <c r="AH3" s="346"/>
      <c r="AI3" s="346"/>
      <c r="AJ3" s="346"/>
      <c r="AK3" s="346"/>
    </row>
    <row r="4" spans="1:47">
      <c r="A4" s="3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47" t="s">
        <v>63</v>
      </c>
      <c r="AH4" s="347"/>
      <c r="AI4" s="347"/>
      <c r="AJ4" s="347"/>
      <c r="AK4" s="347"/>
    </row>
    <row r="5" spans="1:47" ht="27.75" customHeight="1">
      <c r="A5" s="350" t="s">
        <v>7</v>
      </c>
      <c r="B5" s="350" t="s">
        <v>64</v>
      </c>
      <c r="C5" s="391" t="s">
        <v>244</v>
      </c>
      <c r="D5" s="392"/>
      <c r="E5" s="392"/>
      <c r="F5" s="392"/>
      <c r="G5" s="392"/>
      <c r="H5" s="392"/>
      <c r="I5" s="392"/>
      <c r="J5" s="392"/>
      <c r="K5" s="392"/>
      <c r="L5" s="392"/>
      <c r="M5" s="392"/>
      <c r="N5" s="392"/>
      <c r="O5" s="393"/>
      <c r="P5" s="193"/>
      <c r="Q5" s="391" t="s">
        <v>245</v>
      </c>
      <c r="R5" s="392"/>
      <c r="S5" s="392"/>
      <c r="T5" s="392"/>
      <c r="U5" s="392"/>
      <c r="V5" s="392"/>
      <c r="W5" s="392"/>
      <c r="X5" s="392"/>
      <c r="Y5" s="392"/>
      <c r="Z5" s="392"/>
      <c r="AA5" s="392"/>
      <c r="AB5" s="393"/>
      <c r="AC5" s="353" t="s">
        <v>9</v>
      </c>
      <c r="AD5" s="354"/>
      <c r="AE5" s="354"/>
      <c r="AF5" s="355"/>
      <c r="AG5" s="350" t="s">
        <v>10</v>
      </c>
      <c r="AH5" s="350"/>
      <c r="AI5" s="350"/>
      <c r="AJ5" s="350"/>
      <c r="AK5" s="350"/>
    </row>
    <row r="6" spans="1:47">
      <c r="A6" s="351"/>
      <c r="B6" s="389"/>
      <c r="C6" s="375" t="s">
        <v>11</v>
      </c>
      <c r="D6" s="376"/>
      <c r="E6" s="376"/>
      <c r="F6" s="376"/>
      <c r="G6" s="376"/>
      <c r="H6" s="376"/>
      <c r="I6" s="377"/>
      <c r="J6" s="371" t="s">
        <v>12</v>
      </c>
      <c r="K6" s="372"/>
      <c r="L6" s="372"/>
      <c r="M6" s="372"/>
      <c r="N6" s="372"/>
      <c r="O6" s="372"/>
      <c r="P6" s="373"/>
      <c r="Q6" s="375" t="s">
        <v>11</v>
      </c>
      <c r="R6" s="376"/>
      <c r="S6" s="376"/>
      <c r="T6" s="376"/>
      <c r="U6" s="376"/>
      <c r="V6" s="377"/>
      <c r="W6" s="394" t="s">
        <v>12</v>
      </c>
      <c r="X6" s="395"/>
      <c r="Y6" s="395"/>
      <c r="Z6" s="395"/>
      <c r="AA6" s="395"/>
      <c r="AB6" s="396"/>
      <c r="AC6" s="385" t="s">
        <v>11</v>
      </c>
      <c r="AD6" s="386"/>
      <c r="AE6" s="388" t="s">
        <v>12</v>
      </c>
      <c r="AF6" s="386"/>
      <c r="AG6" s="388" t="s">
        <v>13</v>
      </c>
      <c r="AH6" s="386"/>
      <c r="AI6" s="388" t="s">
        <v>14</v>
      </c>
      <c r="AJ6" s="386"/>
      <c r="AK6" s="398" t="s">
        <v>15</v>
      </c>
    </row>
    <row r="7" spans="1:47" ht="12.75" customHeight="1">
      <c r="A7" s="351"/>
      <c r="B7" s="389"/>
      <c r="C7" s="367" t="s">
        <v>16</v>
      </c>
      <c r="D7" s="368"/>
      <c r="E7" s="369" t="s">
        <v>17</v>
      </c>
      <c r="F7" s="368"/>
      <c r="G7" s="369" t="s">
        <v>18</v>
      </c>
      <c r="H7" s="370"/>
      <c r="I7" s="249" t="s">
        <v>10</v>
      </c>
      <c r="J7" s="362" t="s">
        <v>19</v>
      </c>
      <c r="K7" s="363"/>
      <c r="L7" s="364" t="s">
        <v>17</v>
      </c>
      <c r="M7" s="363"/>
      <c r="N7" s="364" t="s">
        <v>18</v>
      </c>
      <c r="O7" s="374"/>
      <c r="P7" s="258" t="s">
        <v>10</v>
      </c>
      <c r="Q7" s="367" t="s">
        <v>19</v>
      </c>
      <c r="R7" s="368"/>
      <c r="S7" s="369" t="s">
        <v>17</v>
      </c>
      <c r="T7" s="368"/>
      <c r="U7" s="369" t="s">
        <v>18</v>
      </c>
      <c r="V7" s="370"/>
      <c r="W7" s="362" t="s">
        <v>16</v>
      </c>
      <c r="X7" s="363"/>
      <c r="Y7" s="364" t="s">
        <v>17</v>
      </c>
      <c r="Z7" s="363"/>
      <c r="AA7" s="364" t="s">
        <v>18</v>
      </c>
      <c r="AB7" s="374"/>
      <c r="AC7" s="387"/>
      <c r="AD7" s="381"/>
      <c r="AE7" s="380"/>
      <c r="AF7" s="381"/>
      <c r="AG7" s="380"/>
      <c r="AH7" s="381"/>
      <c r="AI7" s="380"/>
      <c r="AJ7" s="381"/>
      <c r="AK7" s="399"/>
    </row>
    <row r="8" spans="1:47">
      <c r="A8" s="352"/>
      <c r="B8" s="390"/>
      <c r="C8" s="217" t="s">
        <v>20</v>
      </c>
      <c r="D8" s="119" t="s">
        <v>21</v>
      </c>
      <c r="E8" s="119" t="s">
        <v>20</v>
      </c>
      <c r="F8" s="119" t="s">
        <v>21</v>
      </c>
      <c r="G8" s="119" t="s">
        <v>20</v>
      </c>
      <c r="H8" s="218" t="s">
        <v>21</v>
      </c>
      <c r="I8" s="218" t="s">
        <v>21</v>
      </c>
      <c r="J8" s="237" t="s">
        <v>20</v>
      </c>
      <c r="K8" s="204" t="s">
        <v>21</v>
      </c>
      <c r="L8" s="204" t="s">
        <v>20</v>
      </c>
      <c r="M8" s="204" t="s">
        <v>21</v>
      </c>
      <c r="N8" s="204" t="s">
        <v>20</v>
      </c>
      <c r="O8" s="238" t="s">
        <v>21</v>
      </c>
      <c r="P8" s="258" t="s">
        <v>21</v>
      </c>
      <c r="Q8" s="217" t="s">
        <v>20</v>
      </c>
      <c r="R8" s="119" t="s">
        <v>21</v>
      </c>
      <c r="S8" s="119" t="s">
        <v>20</v>
      </c>
      <c r="T8" s="119" t="s">
        <v>21</v>
      </c>
      <c r="U8" s="119" t="s">
        <v>20</v>
      </c>
      <c r="V8" s="218" t="s">
        <v>21</v>
      </c>
      <c r="W8" s="247" t="s">
        <v>20</v>
      </c>
      <c r="X8" s="205" t="s">
        <v>21</v>
      </c>
      <c r="Y8" s="205" t="s">
        <v>20</v>
      </c>
      <c r="Z8" s="205" t="s">
        <v>21</v>
      </c>
      <c r="AA8" s="205" t="s">
        <v>20</v>
      </c>
      <c r="AB8" s="248" t="s">
        <v>21</v>
      </c>
      <c r="AC8" s="217" t="s">
        <v>21</v>
      </c>
      <c r="AD8" s="119" t="s">
        <v>15</v>
      </c>
      <c r="AE8" s="217" t="s">
        <v>21</v>
      </c>
      <c r="AF8" s="119" t="s">
        <v>15</v>
      </c>
      <c r="AG8" s="119" t="s">
        <v>20</v>
      </c>
      <c r="AH8" s="119" t="s">
        <v>21</v>
      </c>
      <c r="AI8" s="119" t="s">
        <v>20</v>
      </c>
      <c r="AJ8" s="119" t="s">
        <v>21</v>
      </c>
      <c r="AK8" s="400"/>
    </row>
    <row r="9" spans="1:47">
      <c r="A9" s="5">
        <v>1</v>
      </c>
      <c r="B9" s="297" t="s">
        <v>65</v>
      </c>
      <c r="C9" s="219">
        <v>4903</v>
      </c>
      <c r="D9" s="219">
        <v>3796</v>
      </c>
      <c r="E9" s="115">
        <v>12</v>
      </c>
      <c r="F9" s="115">
        <v>12</v>
      </c>
      <c r="G9" s="115">
        <v>12</v>
      </c>
      <c r="H9" s="220">
        <v>92</v>
      </c>
      <c r="I9" s="250">
        <f>D9+F9+H9</f>
        <v>3900</v>
      </c>
      <c r="J9" s="219">
        <v>3074</v>
      </c>
      <c r="K9" s="115">
        <v>1843</v>
      </c>
      <c r="L9" s="115">
        <v>6</v>
      </c>
      <c r="M9" s="115">
        <v>6</v>
      </c>
      <c r="N9" s="115">
        <v>30</v>
      </c>
      <c r="O9" s="220">
        <v>51</v>
      </c>
      <c r="P9" s="250">
        <f>K9+M9+O9</f>
        <v>1900</v>
      </c>
      <c r="Q9" s="239">
        <v>2060</v>
      </c>
      <c r="R9" s="52">
        <v>2281.91</v>
      </c>
      <c r="S9" s="52">
        <v>0</v>
      </c>
      <c r="T9" s="52">
        <v>0</v>
      </c>
      <c r="U9" s="52">
        <v>0</v>
      </c>
      <c r="V9" s="240">
        <v>0</v>
      </c>
      <c r="W9" s="245">
        <v>1143</v>
      </c>
      <c r="X9" s="26">
        <v>1328</v>
      </c>
      <c r="Y9" s="26">
        <v>0</v>
      </c>
      <c r="Z9" s="26">
        <v>0</v>
      </c>
      <c r="AA9" s="26">
        <v>0</v>
      </c>
      <c r="AB9" s="246">
        <v>0</v>
      </c>
      <c r="AC9" s="233">
        <f>R9+T9+V9</f>
        <v>2281.91</v>
      </c>
      <c r="AD9" s="7">
        <f>(R9+T9+V9)/(D9+F9+H9)*100</f>
        <v>58.510512820512815</v>
      </c>
      <c r="AE9" s="7">
        <f>X9+Z9+AB9</f>
        <v>1328</v>
      </c>
      <c r="AF9" s="7">
        <f>(X9+Z9+AB9)/(K9+M9+O9)*100</f>
        <v>69.89473684210526</v>
      </c>
      <c r="AG9" s="7">
        <f>C9+E9+G9+J9+L9+N9</f>
        <v>8037</v>
      </c>
      <c r="AH9" s="7">
        <f>D9+F9+H9+K9+M9+O9</f>
        <v>5800</v>
      </c>
      <c r="AI9" s="7">
        <f>Q9+S9+U9+W9+Y9+AA9</f>
        <v>3203</v>
      </c>
      <c r="AJ9" s="7">
        <f>R9+T9+V9+X9+Z9+AB9</f>
        <v>3609.91</v>
      </c>
      <c r="AK9" s="234">
        <f>AJ9/AH9*100</f>
        <v>62.2398275862069</v>
      </c>
      <c r="AO9" s="28"/>
      <c r="AP9" s="28"/>
      <c r="AR9" s="28">
        <f>AM9-Q9</f>
        <v>-2060</v>
      </c>
      <c r="AS9" s="28">
        <f>AN9-R9</f>
        <v>-2281.91</v>
      </c>
      <c r="AT9" s="28">
        <f>AO9-W9</f>
        <v>-1143</v>
      </c>
      <c r="AU9" s="28">
        <f>AP9-X9</f>
        <v>-1328</v>
      </c>
    </row>
    <row r="10" spans="1:47">
      <c r="A10" s="5">
        <v>2</v>
      </c>
      <c r="B10" s="297" t="s">
        <v>66</v>
      </c>
      <c r="C10" s="219">
        <v>2793</v>
      </c>
      <c r="D10" s="219">
        <v>2229</v>
      </c>
      <c r="E10" s="115">
        <v>7</v>
      </c>
      <c r="F10" s="115">
        <v>7</v>
      </c>
      <c r="G10" s="115">
        <v>4</v>
      </c>
      <c r="H10" s="220">
        <v>64</v>
      </c>
      <c r="I10" s="250">
        <f t="shared" ref="I10:I57" si="0">D10+F10+H10</f>
        <v>2300</v>
      </c>
      <c r="J10" s="219">
        <v>3427</v>
      </c>
      <c r="K10" s="115">
        <v>870</v>
      </c>
      <c r="L10" s="115">
        <v>2</v>
      </c>
      <c r="M10" s="115">
        <v>3</v>
      </c>
      <c r="N10" s="115">
        <v>10</v>
      </c>
      <c r="O10" s="220">
        <v>27</v>
      </c>
      <c r="P10" s="250">
        <f t="shared" ref="P10:P57" si="1">K10+M10+O10</f>
        <v>900</v>
      </c>
      <c r="Q10" s="239">
        <v>925</v>
      </c>
      <c r="R10" s="52">
        <v>746.62</v>
      </c>
      <c r="S10" s="52">
        <v>0</v>
      </c>
      <c r="T10" s="52">
        <v>0</v>
      </c>
      <c r="U10" s="52">
        <v>4</v>
      </c>
      <c r="V10" s="240">
        <v>23.52</v>
      </c>
      <c r="W10" s="245">
        <v>7346</v>
      </c>
      <c r="X10" s="26">
        <v>6766.08</v>
      </c>
      <c r="Y10" s="26">
        <v>0</v>
      </c>
      <c r="Z10" s="26">
        <v>0</v>
      </c>
      <c r="AA10" s="26">
        <v>312</v>
      </c>
      <c r="AB10" s="246">
        <v>98.96</v>
      </c>
      <c r="AC10" s="233">
        <f t="shared" ref="AC10:AC57" si="2">R10+T10+V10</f>
        <v>770.14</v>
      </c>
      <c r="AD10" s="7">
        <f t="shared" ref="AD10:AD61" si="3">(R10+T10+V10)/(D10+F10+H10)*100</f>
        <v>33.48434782608696</v>
      </c>
      <c r="AE10" s="7">
        <f t="shared" ref="AE10:AE59" si="4">X10+Z10+AB10</f>
        <v>6865.04</v>
      </c>
      <c r="AF10" s="7">
        <f t="shared" ref="AF10:AF61" si="5">(X10+Z10+AB10)/(K10+M10+O10)*100</f>
        <v>762.78222222222223</v>
      </c>
      <c r="AG10" s="7">
        <f t="shared" ref="AG10:AH61" si="6">C10+E10+G10+J10+L10+N10</f>
        <v>6243</v>
      </c>
      <c r="AH10" s="7">
        <f t="shared" si="6"/>
        <v>3200</v>
      </c>
      <c r="AI10" s="7">
        <f t="shared" ref="AI10:AJ61" si="7">Q10+S10+U10+W10+Y10+AA10</f>
        <v>8587</v>
      </c>
      <c r="AJ10" s="7">
        <f t="shared" si="7"/>
        <v>7635.18</v>
      </c>
      <c r="AK10" s="234">
        <f t="shared" ref="AK10:AK61" si="8">AJ10/AH10*100</f>
        <v>238.59937499999998</v>
      </c>
      <c r="AO10" s="28"/>
      <c r="AP10" s="28"/>
      <c r="AR10" s="28">
        <f t="shared" ref="AR10:AR61" si="9">AM10-Q10</f>
        <v>-925</v>
      </c>
      <c r="AS10" s="28">
        <f t="shared" ref="AS10:AS61" si="10">AN10-R10</f>
        <v>-746.62</v>
      </c>
      <c r="AT10" s="28">
        <f t="shared" ref="AT10:AT61" si="11">AO10-W10</f>
        <v>-7346</v>
      </c>
      <c r="AU10" s="28">
        <f t="shared" ref="AU10:AU61" si="12">AP10-X10</f>
        <v>-6766.08</v>
      </c>
    </row>
    <row r="11" spans="1:47">
      <c r="A11" s="5">
        <v>3</v>
      </c>
      <c r="B11" s="297" t="s">
        <v>67</v>
      </c>
      <c r="C11" s="219">
        <v>26221</v>
      </c>
      <c r="D11" s="219">
        <v>18011</v>
      </c>
      <c r="E11" s="115">
        <v>111</v>
      </c>
      <c r="F11" s="115">
        <v>58</v>
      </c>
      <c r="G11" s="115">
        <v>1038</v>
      </c>
      <c r="H11" s="220">
        <v>531</v>
      </c>
      <c r="I11" s="250">
        <f t="shared" si="0"/>
        <v>18600</v>
      </c>
      <c r="J11" s="219">
        <v>12528</v>
      </c>
      <c r="K11" s="115">
        <v>8632</v>
      </c>
      <c r="L11" s="115">
        <v>48</v>
      </c>
      <c r="M11" s="115">
        <v>26</v>
      </c>
      <c r="N11" s="115">
        <v>444</v>
      </c>
      <c r="O11" s="220">
        <v>242</v>
      </c>
      <c r="P11" s="250">
        <f t="shared" si="1"/>
        <v>8900</v>
      </c>
      <c r="Q11" s="239">
        <v>13038</v>
      </c>
      <c r="R11" s="52">
        <v>14128.1</v>
      </c>
      <c r="S11" s="52">
        <v>1</v>
      </c>
      <c r="T11" s="52">
        <v>0</v>
      </c>
      <c r="U11" s="52">
        <v>1</v>
      </c>
      <c r="V11" s="240">
        <v>1.44</v>
      </c>
      <c r="W11" s="245">
        <v>3531</v>
      </c>
      <c r="X11" s="26">
        <v>4548.2</v>
      </c>
      <c r="Y11" s="26">
        <v>0</v>
      </c>
      <c r="Z11" s="26">
        <v>0</v>
      </c>
      <c r="AA11" s="26">
        <v>1</v>
      </c>
      <c r="AB11" s="246">
        <v>1.56</v>
      </c>
      <c r="AC11" s="233">
        <f t="shared" si="2"/>
        <v>14129.54</v>
      </c>
      <c r="AD11" s="7">
        <f t="shared" si="3"/>
        <v>75.965268817204304</v>
      </c>
      <c r="AE11" s="7">
        <f t="shared" si="4"/>
        <v>4549.76</v>
      </c>
      <c r="AF11" s="7">
        <f t="shared" si="5"/>
        <v>51.120898876404496</v>
      </c>
      <c r="AG11" s="7">
        <f t="shared" si="6"/>
        <v>40390</v>
      </c>
      <c r="AH11" s="7">
        <f t="shared" si="6"/>
        <v>27500</v>
      </c>
      <c r="AI11" s="7">
        <f t="shared" si="7"/>
        <v>16572</v>
      </c>
      <c r="AJ11" s="7">
        <f t="shared" si="7"/>
        <v>18679.300000000003</v>
      </c>
      <c r="AK11" s="234">
        <f t="shared" si="8"/>
        <v>67.924727272727282</v>
      </c>
      <c r="AO11" s="28"/>
      <c r="AP11" s="28"/>
      <c r="AR11" s="28">
        <f t="shared" si="9"/>
        <v>-13038</v>
      </c>
      <c r="AS11" s="28">
        <f t="shared" si="10"/>
        <v>-14128.1</v>
      </c>
      <c r="AT11" s="28">
        <f t="shared" si="11"/>
        <v>-3531</v>
      </c>
      <c r="AU11" s="28">
        <f t="shared" si="12"/>
        <v>-4548.2</v>
      </c>
    </row>
    <row r="12" spans="1:47">
      <c r="A12" s="5">
        <v>4</v>
      </c>
      <c r="B12" s="297" t="s">
        <v>68</v>
      </c>
      <c r="C12" s="219">
        <v>6834</v>
      </c>
      <c r="D12" s="219">
        <v>5227</v>
      </c>
      <c r="E12" s="115">
        <v>35</v>
      </c>
      <c r="F12" s="115">
        <v>17</v>
      </c>
      <c r="G12" s="115">
        <v>16</v>
      </c>
      <c r="H12" s="220">
        <v>156</v>
      </c>
      <c r="I12" s="250">
        <f t="shared" si="0"/>
        <v>5400</v>
      </c>
      <c r="J12" s="219">
        <v>3457</v>
      </c>
      <c r="K12" s="115">
        <v>2592</v>
      </c>
      <c r="L12" s="115">
        <v>8</v>
      </c>
      <c r="M12" s="115">
        <v>8</v>
      </c>
      <c r="N12" s="115">
        <v>0</v>
      </c>
      <c r="O12" s="220">
        <v>0</v>
      </c>
      <c r="P12" s="250">
        <f t="shared" si="1"/>
        <v>2600</v>
      </c>
      <c r="Q12" s="239">
        <v>2745</v>
      </c>
      <c r="R12" s="52">
        <v>3128.89</v>
      </c>
      <c r="S12" s="52">
        <v>0</v>
      </c>
      <c r="T12" s="52">
        <v>0</v>
      </c>
      <c r="U12" s="52">
        <v>5</v>
      </c>
      <c r="V12" s="240">
        <v>3.01</v>
      </c>
      <c r="W12" s="245">
        <v>2024</v>
      </c>
      <c r="X12" s="26">
        <v>2750.29</v>
      </c>
      <c r="Y12" s="26">
        <v>0</v>
      </c>
      <c r="Z12" s="26">
        <v>0</v>
      </c>
      <c r="AA12" s="26">
        <v>3</v>
      </c>
      <c r="AB12" s="246">
        <v>1.5</v>
      </c>
      <c r="AC12" s="233">
        <f t="shared" si="2"/>
        <v>3131.9</v>
      </c>
      <c r="AD12" s="7">
        <f t="shared" si="3"/>
        <v>57.998148148148154</v>
      </c>
      <c r="AE12" s="7">
        <f t="shared" si="4"/>
        <v>2751.79</v>
      </c>
      <c r="AF12" s="7">
        <f t="shared" si="5"/>
        <v>105.83807692307691</v>
      </c>
      <c r="AG12" s="7">
        <f t="shared" si="6"/>
        <v>10350</v>
      </c>
      <c r="AH12" s="7">
        <f t="shared" si="6"/>
        <v>8000</v>
      </c>
      <c r="AI12" s="7">
        <f t="shared" si="7"/>
        <v>4777</v>
      </c>
      <c r="AJ12" s="7">
        <f t="shared" si="7"/>
        <v>5883.6900000000005</v>
      </c>
      <c r="AK12" s="234">
        <f t="shared" si="8"/>
        <v>73.546125000000004</v>
      </c>
      <c r="AO12" s="28"/>
      <c r="AP12" s="28"/>
      <c r="AR12" s="28">
        <f t="shared" si="9"/>
        <v>-2745</v>
      </c>
      <c r="AS12" s="28">
        <f t="shared" si="10"/>
        <v>-3128.89</v>
      </c>
      <c r="AT12" s="28">
        <f t="shared" si="11"/>
        <v>-2024</v>
      </c>
      <c r="AU12" s="28">
        <f t="shared" si="12"/>
        <v>-2750.29</v>
      </c>
    </row>
    <row r="13" spans="1:47">
      <c r="A13" s="5">
        <v>5</v>
      </c>
      <c r="B13" s="297" t="s">
        <v>69</v>
      </c>
      <c r="C13" s="219">
        <v>2824</v>
      </c>
      <c r="D13" s="219">
        <v>1200</v>
      </c>
      <c r="E13" s="115">
        <v>0</v>
      </c>
      <c r="F13" s="115">
        <v>0</v>
      </c>
      <c r="G13" s="115">
        <v>0</v>
      </c>
      <c r="H13" s="220">
        <v>0</v>
      </c>
      <c r="I13" s="250">
        <f t="shared" si="0"/>
        <v>1200</v>
      </c>
      <c r="J13" s="219">
        <v>1255</v>
      </c>
      <c r="K13" s="115">
        <v>600</v>
      </c>
      <c r="L13" s="115">
        <v>0</v>
      </c>
      <c r="M13" s="115">
        <v>0</v>
      </c>
      <c r="N13" s="115">
        <v>0</v>
      </c>
      <c r="O13" s="220">
        <v>0</v>
      </c>
      <c r="P13" s="250">
        <f t="shared" si="1"/>
        <v>600</v>
      </c>
      <c r="Q13" s="239">
        <v>951</v>
      </c>
      <c r="R13" s="52">
        <v>763.9</v>
      </c>
      <c r="S13" s="52">
        <v>0</v>
      </c>
      <c r="T13" s="52">
        <v>0</v>
      </c>
      <c r="U13" s="52">
        <v>0</v>
      </c>
      <c r="V13" s="240">
        <v>0</v>
      </c>
      <c r="W13" s="243">
        <v>1187</v>
      </c>
      <c r="X13" s="55">
        <v>938.23</v>
      </c>
      <c r="Y13" s="55">
        <v>0</v>
      </c>
      <c r="Z13" s="55">
        <v>0</v>
      </c>
      <c r="AA13" s="55">
        <v>0</v>
      </c>
      <c r="AB13" s="244">
        <v>0</v>
      </c>
      <c r="AC13" s="233">
        <f t="shared" si="2"/>
        <v>763.9</v>
      </c>
      <c r="AD13" s="7">
        <f t="shared" si="3"/>
        <v>63.658333333333331</v>
      </c>
      <c r="AE13" s="7">
        <f t="shared" si="4"/>
        <v>938.23</v>
      </c>
      <c r="AF13" s="7">
        <f t="shared" si="5"/>
        <v>156.37166666666667</v>
      </c>
      <c r="AG13" s="7">
        <f t="shared" si="6"/>
        <v>4079</v>
      </c>
      <c r="AH13" s="7">
        <f t="shared" si="6"/>
        <v>1800</v>
      </c>
      <c r="AI13" s="7">
        <f t="shared" si="7"/>
        <v>2138</v>
      </c>
      <c r="AJ13" s="7">
        <f t="shared" si="7"/>
        <v>1702.13</v>
      </c>
      <c r="AK13" s="234">
        <f t="shared" si="8"/>
        <v>94.562777777777782</v>
      </c>
      <c r="AO13" s="28"/>
      <c r="AP13" s="28"/>
      <c r="AR13" s="28">
        <f t="shared" si="9"/>
        <v>-951</v>
      </c>
      <c r="AS13" s="28">
        <f t="shared" si="10"/>
        <v>-763.9</v>
      </c>
      <c r="AT13" s="28">
        <f t="shared" si="11"/>
        <v>-1187</v>
      </c>
      <c r="AU13" s="28">
        <f t="shared" si="12"/>
        <v>-938.23</v>
      </c>
    </row>
    <row r="14" spans="1:47">
      <c r="A14" s="5">
        <v>6</v>
      </c>
      <c r="B14" s="297" t="s">
        <v>70</v>
      </c>
      <c r="C14" s="219">
        <v>1663</v>
      </c>
      <c r="D14" s="219">
        <v>1358</v>
      </c>
      <c r="E14" s="115">
        <v>10</v>
      </c>
      <c r="F14" s="115">
        <v>4</v>
      </c>
      <c r="G14" s="115">
        <v>4</v>
      </c>
      <c r="H14" s="220">
        <v>38</v>
      </c>
      <c r="I14" s="250">
        <f t="shared" si="0"/>
        <v>1400</v>
      </c>
      <c r="J14" s="219">
        <v>1160</v>
      </c>
      <c r="K14" s="115">
        <v>482</v>
      </c>
      <c r="L14" s="115">
        <v>2</v>
      </c>
      <c r="M14" s="115">
        <v>2</v>
      </c>
      <c r="N14" s="115">
        <v>10</v>
      </c>
      <c r="O14" s="220">
        <v>16</v>
      </c>
      <c r="P14" s="250">
        <f t="shared" si="1"/>
        <v>500</v>
      </c>
      <c r="Q14" s="239">
        <v>132</v>
      </c>
      <c r="R14" s="52">
        <v>115.6</v>
      </c>
      <c r="S14" s="52">
        <v>0</v>
      </c>
      <c r="T14" s="52">
        <v>0</v>
      </c>
      <c r="U14" s="52">
        <v>0</v>
      </c>
      <c r="V14" s="240">
        <v>0</v>
      </c>
      <c r="W14" s="245">
        <v>155</v>
      </c>
      <c r="X14" s="26">
        <v>120.1</v>
      </c>
      <c r="Y14" s="26">
        <v>0</v>
      </c>
      <c r="Z14" s="26">
        <v>0</v>
      </c>
      <c r="AA14" s="26">
        <v>0</v>
      </c>
      <c r="AB14" s="246">
        <v>0</v>
      </c>
      <c r="AC14" s="233">
        <f t="shared" si="2"/>
        <v>115.6</v>
      </c>
      <c r="AD14" s="7">
        <f t="shared" si="3"/>
        <v>8.257142857142858</v>
      </c>
      <c r="AE14" s="7">
        <f t="shared" si="4"/>
        <v>120.1</v>
      </c>
      <c r="AF14" s="7">
        <f t="shared" si="5"/>
        <v>24.02</v>
      </c>
      <c r="AG14" s="7">
        <f t="shared" si="6"/>
        <v>2849</v>
      </c>
      <c r="AH14" s="7">
        <f t="shared" si="6"/>
        <v>1900</v>
      </c>
      <c r="AI14" s="7">
        <f t="shared" si="7"/>
        <v>287</v>
      </c>
      <c r="AJ14" s="7">
        <f t="shared" si="7"/>
        <v>235.7</v>
      </c>
      <c r="AK14" s="234">
        <f t="shared" si="8"/>
        <v>12.405263157894735</v>
      </c>
      <c r="AO14" s="28"/>
      <c r="AP14" s="28"/>
      <c r="AR14" s="28">
        <f t="shared" si="9"/>
        <v>-132</v>
      </c>
      <c r="AS14" s="28">
        <f t="shared" si="10"/>
        <v>-115.6</v>
      </c>
      <c r="AT14" s="28">
        <f t="shared" si="11"/>
        <v>-155</v>
      </c>
      <c r="AU14" s="28">
        <f t="shared" si="12"/>
        <v>-120.1</v>
      </c>
    </row>
    <row r="15" spans="1:47">
      <c r="A15" s="5">
        <v>7</v>
      </c>
      <c r="B15" s="297" t="s">
        <v>71</v>
      </c>
      <c r="C15" s="219">
        <v>1396</v>
      </c>
      <c r="D15" s="219">
        <v>1065</v>
      </c>
      <c r="E15" s="115">
        <v>4</v>
      </c>
      <c r="F15" s="115">
        <v>3</v>
      </c>
      <c r="G15" s="115">
        <v>2</v>
      </c>
      <c r="H15" s="220">
        <v>32</v>
      </c>
      <c r="I15" s="250">
        <f t="shared" si="0"/>
        <v>1100</v>
      </c>
      <c r="J15" s="219">
        <v>1120</v>
      </c>
      <c r="K15" s="115">
        <v>485</v>
      </c>
      <c r="L15" s="115">
        <v>1</v>
      </c>
      <c r="M15" s="115">
        <v>1</v>
      </c>
      <c r="N15" s="115">
        <v>5</v>
      </c>
      <c r="O15" s="220">
        <v>14</v>
      </c>
      <c r="P15" s="250">
        <f t="shared" si="1"/>
        <v>500</v>
      </c>
      <c r="Q15" s="239">
        <v>226</v>
      </c>
      <c r="R15" s="52">
        <v>344.44</v>
      </c>
      <c r="S15" s="52">
        <v>0</v>
      </c>
      <c r="T15" s="52">
        <v>0</v>
      </c>
      <c r="U15" s="52">
        <v>0</v>
      </c>
      <c r="V15" s="240">
        <v>0</v>
      </c>
      <c r="W15" s="245">
        <v>404</v>
      </c>
      <c r="X15" s="26">
        <v>567.29999999999995</v>
      </c>
      <c r="Y15" s="26">
        <v>0</v>
      </c>
      <c r="Z15" s="26">
        <v>0</v>
      </c>
      <c r="AA15" s="26">
        <v>0</v>
      </c>
      <c r="AB15" s="246">
        <v>0</v>
      </c>
      <c r="AC15" s="233">
        <f t="shared" si="2"/>
        <v>344.44</v>
      </c>
      <c r="AD15" s="7">
        <f t="shared" si="3"/>
        <v>31.312727272727269</v>
      </c>
      <c r="AE15" s="7">
        <f t="shared" si="4"/>
        <v>567.29999999999995</v>
      </c>
      <c r="AF15" s="7">
        <f t="shared" si="5"/>
        <v>113.45999999999998</v>
      </c>
      <c r="AG15" s="7">
        <f t="shared" si="6"/>
        <v>2528</v>
      </c>
      <c r="AH15" s="7">
        <f t="shared" si="6"/>
        <v>1600</v>
      </c>
      <c r="AI15" s="7">
        <f t="shared" si="7"/>
        <v>630</v>
      </c>
      <c r="AJ15" s="7">
        <f t="shared" si="7"/>
        <v>911.74</v>
      </c>
      <c r="AK15" s="234">
        <f t="shared" si="8"/>
        <v>56.983750000000001</v>
      </c>
      <c r="AO15" s="28"/>
      <c r="AP15" s="28"/>
      <c r="AR15" s="28">
        <f t="shared" si="9"/>
        <v>-226</v>
      </c>
      <c r="AS15" s="28">
        <f t="shared" si="10"/>
        <v>-344.44</v>
      </c>
      <c r="AT15" s="28">
        <f t="shared" si="11"/>
        <v>-404</v>
      </c>
      <c r="AU15" s="28">
        <f t="shared" si="12"/>
        <v>-567.29999999999995</v>
      </c>
    </row>
    <row r="16" spans="1:47">
      <c r="A16" s="5">
        <v>8</v>
      </c>
      <c r="B16" s="297" t="s">
        <v>72</v>
      </c>
      <c r="C16" s="219">
        <v>0</v>
      </c>
      <c r="D16" s="219">
        <v>0</v>
      </c>
      <c r="E16" s="115">
        <v>0</v>
      </c>
      <c r="F16" s="115">
        <v>0</v>
      </c>
      <c r="G16" s="115">
        <v>0</v>
      </c>
      <c r="H16" s="220">
        <v>0</v>
      </c>
      <c r="I16" s="250">
        <f t="shared" si="0"/>
        <v>0</v>
      </c>
      <c r="J16" s="219">
        <v>0</v>
      </c>
      <c r="K16" s="115">
        <v>0</v>
      </c>
      <c r="L16" s="115">
        <v>0</v>
      </c>
      <c r="M16" s="115">
        <v>0</v>
      </c>
      <c r="N16" s="115">
        <v>0</v>
      </c>
      <c r="O16" s="220">
        <v>0</v>
      </c>
      <c r="P16" s="250">
        <f t="shared" si="1"/>
        <v>0</v>
      </c>
      <c r="Q16" s="239">
        <v>0</v>
      </c>
      <c r="R16" s="52">
        <v>0</v>
      </c>
      <c r="S16" s="52">
        <v>0</v>
      </c>
      <c r="T16" s="52">
        <v>0</v>
      </c>
      <c r="U16" s="52">
        <v>0</v>
      </c>
      <c r="V16" s="240">
        <v>0</v>
      </c>
      <c r="W16" s="245">
        <v>0</v>
      </c>
      <c r="X16" s="26">
        <v>0</v>
      </c>
      <c r="Y16" s="26">
        <v>0</v>
      </c>
      <c r="Z16" s="26">
        <v>0</v>
      </c>
      <c r="AA16" s="26">
        <v>0</v>
      </c>
      <c r="AB16" s="246">
        <v>0</v>
      </c>
      <c r="AC16" s="233">
        <f t="shared" si="2"/>
        <v>0</v>
      </c>
      <c r="AD16" s="7" t="e">
        <f t="shared" si="3"/>
        <v>#DIV/0!</v>
      </c>
      <c r="AE16" s="7">
        <f t="shared" si="4"/>
        <v>0</v>
      </c>
      <c r="AF16" s="7" t="e">
        <f t="shared" si="5"/>
        <v>#DIV/0!</v>
      </c>
      <c r="AG16" s="7">
        <f t="shared" si="6"/>
        <v>0</v>
      </c>
      <c r="AH16" s="7">
        <f t="shared" si="6"/>
        <v>0</v>
      </c>
      <c r="AI16" s="7">
        <f t="shared" si="7"/>
        <v>0</v>
      </c>
      <c r="AJ16" s="7">
        <f t="shared" si="7"/>
        <v>0</v>
      </c>
      <c r="AK16" s="234" t="e">
        <f t="shared" si="8"/>
        <v>#DIV/0!</v>
      </c>
      <c r="AO16" s="28"/>
      <c r="AP16" s="28"/>
      <c r="AR16" s="28">
        <f t="shared" si="9"/>
        <v>0</v>
      </c>
      <c r="AS16" s="28">
        <f t="shared" si="10"/>
        <v>0</v>
      </c>
      <c r="AT16" s="28">
        <f t="shared" si="11"/>
        <v>0</v>
      </c>
      <c r="AU16" s="28">
        <f t="shared" si="12"/>
        <v>0</v>
      </c>
    </row>
    <row r="17" spans="1:47">
      <c r="A17" s="5">
        <v>9</v>
      </c>
      <c r="B17" s="297" t="s">
        <v>73</v>
      </c>
      <c r="C17" s="219">
        <v>794</v>
      </c>
      <c r="D17" s="219">
        <v>680</v>
      </c>
      <c r="E17" s="115">
        <v>3</v>
      </c>
      <c r="F17" s="115">
        <v>2</v>
      </c>
      <c r="G17" s="115">
        <v>4</v>
      </c>
      <c r="H17" s="220">
        <v>18</v>
      </c>
      <c r="I17" s="250">
        <f t="shared" si="0"/>
        <v>700</v>
      </c>
      <c r="J17" s="219">
        <v>398</v>
      </c>
      <c r="K17" s="115">
        <v>191</v>
      </c>
      <c r="L17" s="115">
        <v>2</v>
      </c>
      <c r="M17" s="115">
        <v>1</v>
      </c>
      <c r="N17" s="115">
        <v>10</v>
      </c>
      <c r="O17" s="220">
        <v>8</v>
      </c>
      <c r="P17" s="250">
        <f t="shared" si="1"/>
        <v>200</v>
      </c>
      <c r="Q17" s="239">
        <v>259</v>
      </c>
      <c r="R17" s="52">
        <v>511.84</v>
      </c>
      <c r="S17" s="52">
        <v>0</v>
      </c>
      <c r="T17" s="52">
        <v>0</v>
      </c>
      <c r="U17" s="52">
        <v>0</v>
      </c>
      <c r="V17" s="240">
        <v>0</v>
      </c>
      <c r="W17" s="245">
        <v>117</v>
      </c>
      <c r="X17" s="26">
        <v>474.43</v>
      </c>
      <c r="Y17" s="26">
        <v>0</v>
      </c>
      <c r="Z17" s="26">
        <v>0</v>
      </c>
      <c r="AA17" s="26">
        <v>0</v>
      </c>
      <c r="AB17" s="246">
        <v>0</v>
      </c>
      <c r="AC17" s="233">
        <f t="shared" si="2"/>
        <v>511.84</v>
      </c>
      <c r="AD17" s="7">
        <f t="shared" si="3"/>
        <v>73.11999999999999</v>
      </c>
      <c r="AE17" s="7">
        <f t="shared" si="4"/>
        <v>474.43</v>
      </c>
      <c r="AF17" s="7">
        <f t="shared" si="5"/>
        <v>237.215</v>
      </c>
      <c r="AG17" s="7">
        <f t="shared" si="6"/>
        <v>1211</v>
      </c>
      <c r="AH17" s="7">
        <f t="shared" si="6"/>
        <v>900</v>
      </c>
      <c r="AI17" s="7">
        <f t="shared" si="7"/>
        <v>376</v>
      </c>
      <c r="AJ17" s="7">
        <f t="shared" si="7"/>
        <v>986.27</v>
      </c>
      <c r="AK17" s="234">
        <f t="shared" si="8"/>
        <v>109.58555555555556</v>
      </c>
      <c r="AO17" s="28"/>
      <c r="AP17" s="28"/>
      <c r="AR17" s="28">
        <f t="shared" si="9"/>
        <v>-259</v>
      </c>
      <c r="AS17" s="28">
        <f t="shared" si="10"/>
        <v>-511.84</v>
      </c>
      <c r="AT17" s="28">
        <f t="shared" si="11"/>
        <v>-117</v>
      </c>
      <c r="AU17" s="28">
        <f t="shared" si="12"/>
        <v>-474.43</v>
      </c>
    </row>
    <row r="18" spans="1:47">
      <c r="A18" s="5">
        <v>10</v>
      </c>
      <c r="B18" s="297" t="s">
        <v>74</v>
      </c>
      <c r="C18" s="219">
        <v>43441</v>
      </c>
      <c r="D18" s="219">
        <v>30201</v>
      </c>
      <c r="E18" s="115">
        <v>196</v>
      </c>
      <c r="F18" s="115">
        <v>98</v>
      </c>
      <c r="G18" s="115">
        <v>1833</v>
      </c>
      <c r="H18" s="220">
        <v>901</v>
      </c>
      <c r="I18" s="250">
        <f t="shared" si="0"/>
        <v>31200</v>
      </c>
      <c r="J18" s="219">
        <v>17177</v>
      </c>
      <c r="K18" s="115">
        <v>14256</v>
      </c>
      <c r="L18" s="115">
        <v>82</v>
      </c>
      <c r="M18" s="115">
        <v>43</v>
      </c>
      <c r="N18" s="115">
        <v>785</v>
      </c>
      <c r="O18" s="220">
        <v>401</v>
      </c>
      <c r="P18" s="250">
        <f t="shared" si="1"/>
        <v>14700</v>
      </c>
      <c r="Q18" s="239">
        <v>12964</v>
      </c>
      <c r="R18" s="52">
        <v>15407.92</v>
      </c>
      <c r="S18" s="52">
        <v>0</v>
      </c>
      <c r="T18" s="52">
        <v>0</v>
      </c>
      <c r="U18" s="52">
        <v>0</v>
      </c>
      <c r="V18" s="240">
        <v>0</v>
      </c>
      <c r="W18" s="245">
        <v>10793</v>
      </c>
      <c r="X18" s="26">
        <v>13829.08</v>
      </c>
      <c r="Y18" s="26">
        <v>0</v>
      </c>
      <c r="Z18" s="26">
        <v>0</v>
      </c>
      <c r="AA18" s="26">
        <v>0</v>
      </c>
      <c r="AB18" s="246">
        <v>0</v>
      </c>
      <c r="AC18" s="233">
        <f t="shared" si="2"/>
        <v>15407.92</v>
      </c>
      <c r="AD18" s="7">
        <f t="shared" si="3"/>
        <v>49.384358974358975</v>
      </c>
      <c r="AE18" s="7">
        <f t="shared" si="4"/>
        <v>13829.08</v>
      </c>
      <c r="AF18" s="7">
        <f t="shared" si="5"/>
        <v>94.075374149659865</v>
      </c>
      <c r="AG18" s="7">
        <f t="shared" si="6"/>
        <v>63514</v>
      </c>
      <c r="AH18" s="7">
        <f t="shared" si="6"/>
        <v>45900</v>
      </c>
      <c r="AI18" s="7">
        <f t="shared" si="7"/>
        <v>23757</v>
      </c>
      <c r="AJ18" s="7">
        <f t="shared" si="7"/>
        <v>29237</v>
      </c>
      <c r="AK18" s="234">
        <f t="shared" si="8"/>
        <v>63.697167755991288</v>
      </c>
      <c r="AO18" s="28"/>
      <c r="AP18" s="28"/>
      <c r="AR18" s="28">
        <f t="shared" si="9"/>
        <v>-12964</v>
      </c>
      <c r="AS18" s="28">
        <f t="shared" si="10"/>
        <v>-15407.92</v>
      </c>
      <c r="AT18" s="28">
        <f t="shared" si="11"/>
        <v>-10793</v>
      </c>
      <c r="AU18" s="28">
        <f t="shared" si="12"/>
        <v>-13829.08</v>
      </c>
    </row>
    <row r="19" spans="1:47">
      <c r="A19" s="5">
        <v>11</v>
      </c>
      <c r="B19" s="297" t="s">
        <v>75</v>
      </c>
      <c r="C19" s="219">
        <v>615</v>
      </c>
      <c r="D19" s="219">
        <v>484</v>
      </c>
      <c r="E19" s="115">
        <v>2</v>
      </c>
      <c r="F19" s="115">
        <v>2</v>
      </c>
      <c r="G19" s="115">
        <v>2</v>
      </c>
      <c r="H19" s="220">
        <v>14</v>
      </c>
      <c r="I19" s="250">
        <f t="shared" si="0"/>
        <v>500</v>
      </c>
      <c r="J19" s="219">
        <v>759</v>
      </c>
      <c r="K19" s="115">
        <v>193</v>
      </c>
      <c r="L19" s="115">
        <v>1</v>
      </c>
      <c r="M19" s="115">
        <v>1</v>
      </c>
      <c r="N19" s="115">
        <v>5</v>
      </c>
      <c r="O19" s="220">
        <v>6</v>
      </c>
      <c r="P19" s="250">
        <f t="shared" si="1"/>
        <v>200</v>
      </c>
      <c r="Q19" s="239">
        <v>301</v>
      </c>
      <c r="R19" s="52">
        <v>320.97000000000003</v>
      </c>
      <c r="S19" s="52">
        <v>0</v>
      </c>
      <c r="T19" s="52">
        <v>0</v>
      </c>
      <c r="U19" s="52">
        <v>0</v>
      </c>
      <c r="V19" s="240">
        <v>0</v>
      </c>
      <c r="W19" s="245">
        <v>68</v>
      </c>
      <c r="X19" s="26">
        <v>174.68</v>
      </c>
      <c r="Y19" s="26">
        <v>0</v>
      </c>
      <c r="Z19" s="26">
        <v>0</v>
      </c>
      <c r="AA19" s="26">
        <v>0</v>
      </c>
      <c r="AB19" s="246">
        <v>0</v>
      </c>
      <c r="AC19" s="233">
        <f t="shared" si="2"/>
        <v>320.97000000000003</v>
      </c>
      <c r="AD19" s="7">
        <f t="shared" si="3"/>
        <v>64.194000000000003</v>
      </c>
      <c r="AE19" s="7">
        <f t="shared" si="4"/>
        <v>174.68</v>
      </c>
      <c r="AF19" s="7">
        <f t="shared" si="5"/>
        <v>87.34</v>
      </c>
      <c r="AG19" s="7">
        <f t="shared" si="6"/>
        <v>1384</v>
      </c>
      <c r="AH19" s="7">
        <f t="shared" si="6"/>
        <v>700</v>
      </c>
      <c r="AI19" s="7">
        <f t="shared" si="7"/>
        <v>369</v>
      </c>
      <c r="AJ19" s="7">
        <f t="shared" si="7"/>
        <v>495.65000000000003</v>
      </c>
      <c r="AK19" s="234">
        <f t="shared" si="8"/>
        <v>70.807142857142864</v>
      </c>
      <c r="AO19" s="28"/>
      <c r="AP19" s="28"/>
      <c r="AR19" s="28">
        <f t="shared" si="9"/>
        <v>-301</v>
      </c>
      <c r="AS19" s="28">
        <f t="shared" si="10"/>
        <v>-320.97000000000003</v>
      </c>
      <c r="AT19" s="28">
        <f t="shared" si="11"/>
        <v>-68</v>
      </c>
      <c r="AU19" s="28">
        <f t="shared" si="12"/>
        <v>-174.68</v>
      </c>
    </row>
    <row r="20" spans="1:47">
      <c r="A20" s="5">
        <v>12</v>
      </c>
      <c r="B20" s="297" t="s">
        <v>76</v>
      </c>
      <c r="C20" s="219">
        <v>16727</v>
      </c>
      <c r="D20" s="219">
        <v>11140</v>
      </c>
      <c r="E20" s="115">
        <v>68</v>
      </c>
      <c r="F20" s="115">
        <v>35</v>
      </c>
      <c r="G20" s="115">
        <v>625</v>
      </c>
      <c r="H20" s="220">
        <v>325</v>
      </c>
      <c r="I20" s="250">
        <f t="shared" si="0"/>
        <v>11500</v>
      </c>
      <c r="J20" s="219">
        <v>7309</v>
      </c>
      <c r="K20" s="115">
        <v>4643</v>
      </c>
      <c r="L20" s="115">
        <v>30</v>
      </c>
      <c r="M20" s="115">
        <v>15</v>
      </c>
      <c r="N20" s="115">
        <v>268</v>
      </c>
      <c r="O20" s="220">
        <v>142</v>
      </c>
      <c r="P20" s="250">
        <f t="shared" si="1"/>
        <v>4800</v>
      </c>
      <c r="Q20" s="239">
        <v>2732</v>
      </c>
      <c r="R20" s="52">
        <v>3662.99</v>
      </c>
      <c r="S20" s="52">
        <v>0</v>
      </c>
      <c r="T20" s="52">
        <v>0</v>
      </c>
      <c r="U20" s="52">
        <v>19</v>
      </c>
      <c r="V20" s="240">
        <v>18.399999999999999</v>
      </c>
      <c r="W20" s="245">
        <v>1570</v>
      </c>
      <c r="X20" s="26">
        <v>1394.05</v>
      </c>
      <c r="Y20" s="26">
        <v>1</v>
      </c>
      <c r="Z20" s="26">
        <v>2.2999999999999998</v>
      </c>
      <c r="AA20" s="26">
        <v>255</v>
      </c>
      <c r="AB20" s="246">
        <v>291</v>
      </c>
      <c r="AC20" s="233">
        <f t="shared" si="2"/>
        <v>3681.39</v>
      </c>
      <c r="AD20" s="7">
        <f t="shared" si="3"/>
        <v>32.012086956521742</v>
      </c>
      <c r="AE20" s="7">
        <f t="shared" si="4"/>
        <v>1687.35</v>
      </c>
      <c r="AF20" s="7">
        <f t="shared" si="5"/>
        <v>35.153124999999996</v>
      </c>
      <c r="AG20" s="7">
        <f t="shared" si="6"/>
        <v>25027</v>
      </c>
      <c r="AH20" s="7">
        <f t="shared" si="6"/>
        <v>16300</v>
      </c>
      <c r="AI20" s="7">
        <f t="shared" si="7"/>
        <v>4577</v>
      </c>
      <c r="AJ20" s="7">
        <f t="shared" si="7"/>
        <v>5368.74</v>
      </c>
      <c r="AK20" s="234">
        <f t="shared" si="8"/>
        <v>32.937055214723927</v>
      </c>
      <c r="AO20" s="28"/>
      <c r="AP20" s="28"/>
      <c r="AR20" s="28">
        <f t="shared" si="9"/>
        <v>-2732</v>
      </c>
      <c r="AS20" s="28">
        <f t="shared" si="10"/>
        <v>-3662.99</v>
      </c>
      <c r="AT20" s="28">
        <f t="shared" si="11"/>
        <v>-1570</v>
      </c>
      <c r="AU20" s="28">
        <f t="shared" si="12"/>
        <v>-1394.05</v>
      </c>
    </row>
    <row r="21" spans="1:47">
      <c r="A21" s="21"/>
      <c r="B21" s="211" t="s">
        <v>77</v>
      </c>
      <c r="C21" s="221">
        <f t="shared" ref="C21:AC21" si="13">SUM(C9:C20)</f>
        <v>108211</v>
      </c>
      <c r="D21" s="50">
        <f t="shared" si="13"/>
        <v>75391</v>
      </c>
      <c r="E21" s="50">
        <f t="shared" si="13"/>
        <v>448</v>
      </c>
      <c r="F21" s="50">
        <f t="shared" si="13"/>
        <v>238</v>
      </c>
      <c r="G21" s="50">
        <f t="shared" si="13"/>
        <v>3540</v>
      </c>
      <c r="H21" s="222">
        <f t="shared" si="13"/>
        <v>2171</v>
      </c>
      <c r="I21" s="222">
        <f t="shared" si="13"/>
        <v>77800</v>
      </c>
      <c r="J21" s="221">
        <f t="shared" si="13"/>
        <v>51664</v>
      </c>
      <c r="K21" s="50">
        <f t="shared" si="13"/>
        <v>34787</v>
      </c>
      <c r="L21" s="50">
        <f t="shared" si="13"/>
        <v>182</v>
      </c>
      <c r="M21" s="50">
        <f t="shared" si="13"/>
        <v>106</v>
      </c>
      <c r="N21" s="50">
        <f t="shared" si="13"/>
        <v>1567</v>
      </c>
      <c r="O21" s="222">
        <f t="shared" si="13"/>
        <v>907</v>
      </c>
      <c r="P21" s="222">
        <f t="shared" si="13"/>
        <v>35800</v>
      </c>
      <c r="Q21" s="221">
        <f t="shared" si="13"/>
        <v>36333</v>
      </c>
      <c r="R21" s="50">
        <f t="shared" si="13"/>
        <v>41413.18</v>
      </c>
      <c r="S21" s="50">
        <f t="shared" si="13"/>
        <v>1</v>
      </c>
      <c r="T21" s="50">
        <f t="shared" si="13"/>
        <v>0</v>
      </c>
      <c r="U21" s="50">
        <f t="shared" si="13"/>
        <v>29</v>
      </c>
      <c r="V21" s="222">
        <f t="shared" si="13"/>
        <v>46.37</v>
      </c>
      <c r="W21" s="221">
        <f t="shared" si="13"/>
        <v>28338</v>
      </c>
      <c r="X21" s="50">
        <f t="shared" si="13"/>
        <v>32890.44</v>
      </c>
      <c r="Y21" s="50">
        <f t="shared" si="13"/>
        <v>1</v>
      </c>
      <c r="Z21" s="50">
        <f t="shared" si="13"/>
        <v>2.2999999999999998</v>
      </c>
      <c r="AA21" s="50">
        <f t="shared" si="13"/>
        <v>571</v>
      </c>
      <c r="AB21" s="222">
        <f t="shared" si="13"/>
        <v>393.02</v>
      </c>
      <c r="AC21" s="222">
        <f t="shared" si="13"/>
        <v>41459.550000000003</v>
      </c>
      <c r="AD21" s="50">
        <f t="shared" si="3"/>
        <v>53.289910025706945</v>
      </c>
      <c r="AE21" s="50">
        <f>SUM(AE9:AE20)</f>
        <v>33285.759999999995</v>
      </c>
      <c r="AF21" s="50">
        <f t="shared" si="5"/>
        <v>92.976983240223461</v>
      </c>
      <c r="AG21" s="50">
        <f t="shared" si="6"/>
        <v>165612</v>
      </c>
      <c r="AH21" s="50">
        <f t="shared" si="6"/>
        <v>113600</v>
      </c>
      <c r="AI21" s="50">
        <f t="shared" si="7"/>
        <v>65273</v>
      </c>
      <c r="AJ21" s="50">
        <f t="shared" si="7"/>
        <v>74745.310000000012</v>
      </c>
      <c r="AK21" s="222">
        <f t="shared" si="8"/>
        <v>65.796927816901416</v>
      </c>
      <c r="AO21" s="28"/>
      <c r="AP21" s="28"/>
      <c r="AR21" s="28">
        <f t="shared" si="9"/>
        <v>-36333</v>
      </c>
      <c r="AS21" s="28">
        <f t="shared" si="10"/>
        <v>-41413.18</v>
      </c>
      <c r="AT21" s="28">
        <f t="shared" si="11"/>
        <v>-28338</v>
      </c>
      <c r="AU21" s="28">
        <f t="shared" si="12"/>
        <v>-32890.44</v>
      </c>
    </row>
    <row r="22" spans="1:47">
      <c r="A22" s="44">
        <v>13</v>
      </c>
      <c r="B22" s="266" t="s">
        <v>78</v>
      </c>
      <c r="C22" s="223">
        <v>3146</v>
      </c>
      <c r="D22" s="121">
        <v>2420</v>
      </c>
      <c r="E22" s="121">
        <v>10</v>
      </c>
      <c r="F22" s="121">
        <v>8</v>
      </c>
      <c r="G22" s="121">
        <v>6</v>
      </c>
      <c r="H22" s="224">
        <v>72</v>
      </c>
      <c r="I22" s="250">
        <f t="shared" si="0"/>
        <v>2500</v>
      </c>
      <c r="J22" s="223">
        <v>1886</v>
      </c>
      <c r="K22" s="121">
        <v>1100</v>
      </c>
      <c r="L22" s="121">
        <v>0</v>
      </c>
      <c r="M22" s="121">
        <v>0</v>
      </c>
      <c r="N22" s="121">
        <v>0</v>
      </c>
      <c r="O22" s="224">
        <v>0</v>
      </c>
      <c r="P22" s="250">
        <f t="shared" si="1"/>
        <v>1100</v>
      </c>
      <c r="Q22" s="239">
        <v>317</v>
      </c>
      <c r="R22" s="52">
        <v>513.61</v>
      </c>
      <c r="S22" s="52">
        <v>0</v>
      </c>
      <c r="T22" s="52">
        <v>0</v>
      </c>
      <c r="U22" s="52">
        <v>0</v>
      </c>
      <c r="V22" s="240">
        <v>0</v>
      </c>
      <c r="W22" s="243">
        <v>232</v>
      </c>
      <c r="X22" s="55">
        <v>311.17</v>
      </c>
      <c r="Y22" s="55">
        <v>0</v>
      </c>
      <c r="Z22" s="55">
        <v>0</v>
      </c>
      <c r="AA22" s="55">
        <v>0</v>
      </c>
      <c r="AB22" s="244">
        <v>0</v>
      </c>
      <c r="AC22" s="233">
        <f t="shared" si="2"/>
        <v>513.61</v>
      </c>
      <c r="AD22" s="7">
        <f t="shared" si="3"/>
        <v>20.544400000000003</v>
      </c>
      <c r="AE22" s="7">
        <f t="shared" si="4"/>
        <v>311.17</v>
      </c>
      <c r="AF22" s="7">
        <f t="shared" si="5"/>
        <v>28.288181818181819</v>
      </c>
      <c r="AG22" s="7">
        <f t="shared" si="6"/>
        <v>5048</v>
      </c>
      <c r="AH22" s="7">
        <f t="shared" si="6"/>
        <v>3600</v>
      </c>
      <c r="AI22" s="7">
        <f t="shared" si="7"/>
        <v>549</v>
      </c>
      <c r="AJ22" s="7">
        <f t="shared" si="7"/>
        <v>824.78</v>
      </c>
      <c r="AK22" s="234">
        <f t="shared" si="8"/>
        <v>22.910555555555554</v>
      </c>
      <c r="AO22" s="28"/>
      <c r="AP22" s="28"/>
      <c r="AR22" s="28">
        <f t="shared" si="9"/>
        <v>-317</v>
      </c>
      <c r="AS22" s="28">
        <f t="shared" si="10"/>
        <v>-513.61</v>
      </c>
      <c r="AT22" s="28">
        <f t="shared" si="11"/>
        <v>-232</v>
      </c>
      <c r="AU22" s="28">
        <f t="shared" si="12"/>
        <v>-311.17</v>
      </c>
    </row>
    <row r="23" spans="1:47">
      <c r="A23" s="44">
        <v>14</v>
      </c>
      <c r="B23" s="266" t="s">
        <v>79</v>
      </c>
      <c r="C23" s="219">
        <v>0</v>
      </c>
      <c r="D23" s="115">
        <v>0</v>
      </c>
      <c r="E23" s="115">
        <v>0</v>
      </c>
      <c r="F23" s="115">
        <v>0</v>
      </c>
      <c r="G23" s="115">
        <v>0</v>
      </c>
      <c r="H23" s="220">
        <v>0</v>
      </c>
      <c r="I23" s="250">
        <f t="shared" si="0"/>
        <v>0</v>
      </c>
      <c r="J23" s="219">
        <v>0</v>
      </c>
      <c r="K23" s="115">
        <v>0</v>
      </c>
      <c r="L23" s="115">
        <v>0</v>
      </c>
      <c r="M23" s="115">
        <v>0</v>
      </c>
      <c r="N23" s="115">
        <v>0</v>
      </c>
      <c r="O23" s="220">
        <v>0</v>
      </c>
      <c r="P23" s="250">
        <f t="shared" si="1"/>
        <v>0</v>
      </c>
      <c r="Q23" s="239">
        <v>0</v>
      </c>
      <c r="R23" s="52">
        <v>0</v>
      </c>
      <c r="S23" s="52">
        <v>0</v>
      </c>
      <c r="T23" s="52">
        <v>0</v>
      </c>
      <c r="U23" s="52">
        <v>0</v>
      </c>
      <c r="V23" s="240">
        <v>0</v>
      </c>
      <c r="W23" s="243">
        <v>0</v>
      </c>
      <c r="X23" s="55">
        <v>0</v>
      </c>
      <c r="Y23" s="55">
        <v>0</v>
      </c>
      <c r="Z23" s="55">
        <v>0</v>
      </c>
      <c r="AA23" s="55">
        <v>0</v>
      </c>
      <c r="AB23" s="244">
        <v>0</v>
      </c>
      <c r="AC23" s="233">
        <f t="shared" si="2"/>
        <v>0</v>
      </c>
      <c r="AD23" s="7" t="e">
        <f t="shared" si="3"/>
        <v>#DIV/0!</v>
      </c>
      <c r="AE23" s="7">
        <f t="shared" si="4"/>
        <v>0</v>
      </c>
      <c r="AF23" s="7" t="e">
        <f t="shared" si="5"/>
        <v>#DIV/0!</v>
      </c>
      <c r="AG23" s="7">
        <f t="shared" si="6"/>
        <v>0</v>
      </c>
      <c r="AH23" s="7">
        <f t="shared" si="6"/>
        <v>0</v>
      </c>
      <c r="AI23" s="7">
        <f t="shared" si="7"/>
        <v>0</v>
      </c>
      <c r="AJ23" s="7">
        <f t="shared" si="7"/>
        <v>0</v>
      </c>
      <c r="AK23" s="234" t="e">
        <f t="shared" si="8"/>
        <v>#DIV/0!</v>
      </c>
      <c r="AO23" s="28"/>
      <c r="AP23" s="28"/>
      <c r="AR23" s="28">
        <f t="shared" si="9"/>
        <v>0</v>
      </c>
      <c r="AS23" s="28">
        <f t="shared" si="10"/>
        <v>0</v>
      </c>
      <c r="AT23" s="28">
        <f t="shared" si="11"/>
        <v>0</v>
      </c>
      <c r="AU23" s="28">
        <f t="shared" si="12"/>
        <v>0</v>
      </c>
    </row>
    <row r="24" spans="1:47">
      <c r="A24" s="44">
        <v>15</v>
      </c>
      <c r="B24" s="266" t="s">
        <v>80</v>
      </c>
      <c r="C24" s="219">
        <v>0</v>
      </c>
      <c r="D24" s="115">
        <v>0</v>
      </c>
      <c r="E24" s="115">
        <v>0</v>
      </c>
      <c r="F24" s="115">
        <v>0</v>
      </c>
      <c r="G24" s="115">
        <v>0</v>
      </c>
      <c r="H24" s="220">
        <v>0</v>
      </c>
      <c r="I24" s="250">
        <f t="shared" si="0"/>
        <v>0</v>
      </c>
      <c r="J24" s="219">
        <v>0</v>
      </c>
      <c r="K24" s="115">
        <v>0</v>
      </c>
      <c r="L24" s="115">
        <v>0</v>
      </c>
      <c r="M24" s="115">
        <v>0</v>
      </c>
      <c r="N24" s="115">
        <v>0</v>
      </c>
      <c r="O24" s="220">
        <v>0</v>
      </c>
      <c r="P24" s="250">
        <f t="shared" si="1"/>
        <v>0</v>
      </c>
      <c r="Q24" s="239">
        <v>0</v>
      </c>
      <c r="R24" s="52">
        <v>0</v>
      </c>
      <c r="S24" s="52">
        <v>0</v>
      </c>
      <c r="T24" s="52">
        <v>0</v>
      </c>
      <c r="U24" s="52">
        <v>0</v>
      </c>
      <c r="V24" s="240">
        <v>0</v>
      </c>
      <c r="W24" s="243">
        <v>2</v>
      </c>
      <c r="X24" s="55">
        <v>10.76</v>
      </c>
      <c r="Y24" s="55">
        <v>0</v>
      </c>
      <c r="Z24" s="55">
        <v>0</v>
      </c>
      <c r="AA24" s="55">
        <v>0</v>
      </c>
      <c r="AB24" s="244">
        <v>0</v>
      </c>
      <c r="AC24" s="233">
        <f t="shared" si="2"/>
        <v>0</v>
      </c>
      <c r="AD24" s="7" t="e">
        <f t="shared" si="3"/>
        <v>#DIV/0!</v>
      </c>
      <c r="AE24" s="7">
        <f t="shared" si="4"/>
        <v>10.76</v>
      </c>
      <c r="AF24" s="7" t="e">
        <f t="shared" si="5"/>
        <v>#DIV/0!</v>
      </c>
      <c r="AG24" s="7">
        <f t="shared" si="6"/>
        <v>0</v>
      </c>
      <c r="AH24" s="7">
        <f t="shared" si="6"/>
        <v>0</v>
      </c>
      <c r="AI24" s="7">
        <f t="shared" si="7"/>
        <v>2</v>
      </c>
      <c r="AJ24" s="7">
        <f t="shared" si="7"/>
        <v>10.76</v>
      </c>
      <c r="AK24" s="234" t="e">
        <f t="shared" si="8"/>
        <v>#DIV/0!</v>
      </c>
      <c r="AO24" s="28"/>
      <c r="AP24" s="28"/>
      <c r="AR24" s="28">
        <f t="shared" si="9"/>
        <v>0</v>
      </c>
      <c r="AS24" s="28">
        <f t="shared" si="10"/>
        <v>0</v>
      </c>
      <c r="AT24" s="28">
        <f t="shared" si="11"/>
        <v>-2</v>
      </c>
      <c r="AU24" s="28">
        <f t="shared" si="12"/>
        <v>-10.76</v>
      </c>
    </row>
    <row r="25" spans="1:47">
      <c r="A25" s="44">
        <v>16</v>
      </c>
      <c r="B25" s="266" t="s">
        <v>81</v>
      </c>
      <c r="C25" s="219">
        <v>0</v>
      </c>
      <c r="D25" s="115">
        <v>0</v>
      </c>
      <c r="E25" s="115">
        <v>0</v>
      </c>
      <c r="F25" s="115">
        <v>0</v>
      </c>
      <c r="G25" s="115">
        <v>0</v>
      </c>
      <c r="H25" s="220">
        <v>0</v>
      </c>
      <c r="I25" s="250">
        <f t="shared" si="0"/>
        <v>0</v>
      </c>
      <c r="J25" s="219">
        <v>0</v>
      </c>
      <c r="K25" s="115">
        <v>0</v>
      </c>
      <c r="L25" s="115">
        <v>0</v>
      </c>
      <c r="M25" s="115">
        <v>0</v>
      </c>
      <c r="N25" s="115">
        <v>0</v>
      </c>
      <c r="O25" s="220">
        <v>0</v>
      </c>
      <c r="P25" s="250">
        <f t="shared" si="1"/>
        <v>0</v>
      </c>
      <c r="Q25" s="239">
        <v>0</v>
      </c>
      <c r="R25" s="52">
        <v>0</v>
      </c>
      <c r="S25" s="52">
        <v>0</v>
      </c>
      <c r="T25" s="52">
        <v>0</v>
      </c>
      <c r="U25" s="52">
        <v>0</v>
      </c>
      <c r="V25" s="240">
        <v>0</v>
      </c>
      <c r="W25" s="243">
        <v>0</v>
      </c>
      <c r="X25" s="55">
        <v>0</v>
      </c>
      <c r="Y25" s="55">
        <v>0</v>
      </c>
      <c r="Z25" s="55">
        <v>0</v>
      </c>
      <c r="AA25" s="55">
        <v>0</v>
      </c>
      <c r="AB25" s="244">
        <v>0</v>
      </c>
      <c r="AC25" s="233">
        <f t="shared" si="2"/>
        <v>0</v>
      </c>
      <c r="AD25" s="7" t="e">
        <f t="shared" si="3"/>
        <v>#DIV/0!</v>
      </c>
      <c r="AE25" s="7">
        <f t="shared" si="4"/>
        <v>0</v>
      </c>
      <c r="AF25" s="7" t="e">
        <f t="shared" si="5"/>
        <v>#DIV/0!</v>
      </c>
      <c r="AG25" s="7">
        <f t="shared" si="6"/>
        <v>0</v>
      </c>
      <c r="AH25" s="7">
        <f t="shared" si="6"/>
        <v>0</v>
      </c>
      <c r="AI25" s="7">
        <f t="shared" si="7"/>
        <v>0</v>
      </c>
      <c r="AJ25" s="7">
        <f t="shared" si="7"/>
        <v>0</v>
      </c>
      <c r="AK25" s="234" t="e">
        <f t="shared" si="8"/>
        <v>#DIV/0!</v>
      </c>
      <c r="AO25" s="28"/>
      <c r="AP25" s="28"/>
      <c r="AR25" s="28">
        <f t="shared" si="9"/>
        <v>0</v>
      </c>
      <c r="AS25" s="28">
        <f t="shared" si="10"/>
        <v>0</v>
      </c>
      <c r="AT25" s="28">
        <f t="shared" si="11"/>
        <v>0</v>
      </c>
      <c r="AU25" s="28">
        <f t="shared" si="12"/>
        <v>0</v>
      </c>
    </row>
    <row r="26" spans="1:47">
      <c r="A26" s="44">
        <v>17</v>
      </c>
      <c r="B26" s="266" t="s">
        <v>82</v>
      </c>
      <c r="C26" s="219">
        <v>0</v>
      </c>
      <c r="D26" s="115">
        <v>0</v>
      </c>
      <c r="E26" s="115">
        <v>0</v>
      </c>
      <c r="F26" s="115">
        <v>0</v>
      </c>
      <c r="G26" s="115">
        <v>0</v>
      </c>
      <c r="H26" s="220">
        <v>0</v>
      </c>
      <c r="I26" s="250">
        <f t="shared" si="0"/>
        <v>0</v>
      </c>
      <c r="J26" s="219">
        <v>0</v>
      </c>
      <c r="K26" s="115">
        <v>0</v>
      </c>
      <c r="L26" s="115">
        <v>0</v>
      </c>
      <c r="M26" s="115">
        <v>0</v>
      </c>
      <c r="N26" s="115">
        <v>0</v>
      </c>
      <c r="O26" s="220">
        <v>0</v>
      </c>
      <c r="P26" s="250">
        <f t="shared" si="1"/>
        <v>0</v>
      </c>
      <c r="Q26" s="239">
        <v>0</v>
      </c>
      <c r="R26" s="52">
        <v>0</v>
      </c>
      <c r="S26" s="52">
        <v>0</v>
      </c>
      <c r="T26" s="52">
        <v>0</v>
      </c>
      <c r="U26" s="52">
        <v>0</v>
      </c>
      <c r="V26" s="240">
        <v>0</v>
      </c>
      <c r="W26" s="243">
        <v>0</v>
      </c>
      <c r="X26" s="55">
        <v>0</v>
      </c>
      <c r="Y26" s="55">
        <v>0</v>
      </c>
      <c r="Z26" s="55">
        <v>0</v>
      </c>
      <c r="AA26" s="55">
        <v>0</v>
      </c>
      <c r="AB26" s="244">
        <v>0</v>
      </c>
      <c r="AC26" s="233">
        <f t="shared" si="2"/>
        <v>0</v>
      </c>
      <c r="AD26" s="7" t="e">
        <f t="shared" si="3"/>
        <v>#DIV/0!</v>
      </c>
      <c r="AE26" s="7">
        <f t="shared" si="4"/>
        <v>0</v>
      </c>
      <c r="AF26" s="7" t="e">
        <f t="shared" si="5"/>
        <v>#DIV/0!</v>
      </c>
      <c r="AG26" s="7">
        <f t="shared" si="6"/>
        <v>0</v>
      </c>
      <c r="AH26" s="7">
        <f t="shared" si="6"/>
        <v>0</v>
      </c>
      <c r="AI26" s="7">
        <f t="shared" si="7"/>
        <v>0</v>
      </c>
      <c r="AJ26" s="7">
        <f t="shared" si="7"/>
        <v>0</v>
      </c>
      <c r="AK26" s="234" t="e">
        <f t="shared" si="8"/>
        <v>#DIV/0!</v>
      </c>
      <c r="AO26" s="28"/>
      <c r="AP26" s="28"/>
      <c r="AR26" s="28"/>
      <c r="AS26" s="28"/>
      <c r="AT26" s="28"/>
      <c r="AU26" s="28"/>
    </row>
    <row r="27" spans="1:47">
      <c r="A27" s="44">
        <v>18</v>
      </c>
      <c r="B27" s="266" t="s">
        <v>83</v>
      </c>
      <c r="C27" s="223">
        <v>0</v>
      </c>
      <c r="D27" s="121">
        <v>0</v>
      </c>
      <c r="E27" s="121">
        <v>0</v>
      </c>
      <c r="F27" s="121">
        <v>0</v>
      </c>
      <c r="G27" s="121">
        <v>0</v>
      </c>
      <c r="H27" s="224">
        <v>0</v>
      </c>
      <c r="I27" s="250">
        <f t="shared" si="0"/>
        <v>0</v>
      </c>
      <c r="J27" s="223">
        <v>0</v>
      </c>
      <c r="K27" s="121">
        <v>0</v>
      </c>
      <c r="L27" s="121">
        <v>0</v>
      </c>
      <c r="M27" s="121">
        <v>0</v>
      </c>
      <c r="N27" s="121">
        <v>0</v>
      </c>
      <c r="O27" s="224">
        <v>0</v>
      </c>
      <c r="P27" s="250">
        <f t="shared" si="1"/>
        <v>0</v>
      </c>
      <c r="Q27" s="239">
        <v>0</v>
      </c>
      <c r="R27" s="52">
        <v>0</v>
      </c>
      <c r="S27" s="52">
        <v>0</v>
      </c>
      <c r="T27" s="52">
        <v>0</v>
      </c>
      <c r="U27" s="52">
        <v>0</v>
      </c>
      <c r="V27" s="240">
        <v>0</v>
      </c>
      <c r="W27" s="243">
        <v>0</v>
      </c>
      <c r="X27" s="55">
        <v>0</v>
      </c>
      <c r="Y27" s="55">
        <v>0</v>
      </c>
      <c r="Z27" s="55">
        <v>0</v>
      </c>
      <c r="AA27" s="55">
        <v>0</v>
      </c>
      <c r="AB27" s="244">
        <v>0</v>
      </c>
      <c r="AC27" s="233">
        <f t="shared" si="2"/>
        <v>0</v>
      </c>
      <c r="AD27" s="7" t="e">
        <f t="shared" si="3"/>
        <v>#DIV/0!</v>
      </c>
      <c r="AE27" s="7">
        <f t="shared" si="4"/>
        <v>0</v>
      </c>
      <c r="AF27" s="7" t="e">
        <f t="shared" si="5"/>
        <v>#DIV/0!</v>
      </c>
      <c r="AG27" s="7">
        <f t="shared" si="6"/>
        <v>0</v>
      </c>
      <c r="AH27" s="7">
        <f t="shared" si="6"/>
        <v>0</v>
      </c>
      <c r="AI27" s="7">
        <f t="shared" si="7"/>
        <v>0</v>
      </c>
      <c r="AJ27" s="7">
        <f t="shared" si="7"/>
        <v>0</v>
      </c>
      <c r="AK27" s="234" t="e">
        <f t="shared" si="8"/>
        <v>#DIV/0!</v>
      </c>
      <c r="AO27" s="28"/>
      <c r="AP27" s="28"/>
      <c r="AR27" s="28">
        <f t="shared" si="9"/>
        <v>0</v>
      </c>
      <c r="AS27" s="28">
        <f t="shared" si="10"/>
        <v>0</v>
      </c>
      <c r="AT27" s="28">
        <f t="shared" si="11"/>
        <v>0</v>
      </c>
      <c r="AU27" s="28">
        <f t="shared" si="12"/>
        <v>0</v>
      </c>
    </row>
    <row r="28" spans="1:47">
      <c r="A28" s="44">
        <v>19</v>
      </c>
      <c r="B28" s="266" t="s">
        <v>84</v>
      </c>
      <c r="C28" s="223">
        <v>4975</v>
      </c>
      <c r="D28" s="121">
        <v>3865</v>
      </c>
      <c r="E28" s="121">
        <v>25</v>
      </c>
      <c r="F28" s="121">
        <v>21</v>
      </c>
      <c r="G28" s="121">
        <v>12</v>
      </c>
      <c r="H28" s="224">
        <v>114</v>
      </c>
      <c r="I28" s="250">
        <f t="shared" si="0"/>
        <v>4000</v>
      </c>
      <c r="J28" s="223">
        <v>2167</v>
      </c>
      <c r="K28" s="121">
        <v>1939</v>
      </c>
      <c r="L28" s="121">
        <v>6</v>
      </c>
      <c r="M28" s="121">
        <v>9</v>
      </c>
      <c r="N28" s="121">
        <v>30</v>
      </c>
      <c r="O28" s="224">
        <v>52</v>
      </c>
      <c r="P28" s="250">
        <f t="shared" si="1"/>
        <v>2000</v>
      </c>
      <c r="Q28" s="239">
        <v>1637</v>
      </c>
      <c r="R28" s="52">
        <v>820.13</v>
      </c>
      <c r="S28" s="52">
        <v>0</v>
      </c>
      <c r="T28" s="52">
        <v>0</v>
      </c>
      <c r="U28" s="52">
        <v>76</v>
      </c>
      <c r="V28" s="240">
        <v>78.88</v>
      </c>
      <c r="W28" s="243">
        <v>172</v>
      </c>
      <c r="X28" s="55">
        <v>592.04</v>
      </c>
      <c r="Y28" s="55">
        <v>0</v>
      </c>
      <c r="Z28" s="55">
        <v>0</v>
      </c>
      <c r="AA28" s="55">
        <v>54</v>
      </c>
      <c r="AB28" s="244">
        <v>74.180000000000007</v>
      </c>
      <c r="AC28" s="233">
        <f t="shared" si="2"/>
        <v>899.01</v>
      </c>
      <c r="AD28" s="7">
        <f t="shared" si="3"/>
        <v>22.475249999999999</v>
      </c>
      <c r="AE28" s="7">
        <f t="shared" si="4"/>
        <v>666.22</v>
      </c>
      <c r="AF28" s="7">
        <f t="shared" si="5"/>
        <v>33.311</v>
      </c>
      <c r="AG28" s="7">
        <f t="shared" si="6"/>
        <v>7215</v>
      </c>
      <c r="AH28" s="7">
        <f t="shared" si="6"/>
        <v>6000</v>
      </c>
      <c r="AI28" s="7">
        <f t="shared" si="7"/>
        <v>1939</v>
      </c>
      <c r="AJ28" s="7">
        <f t="shared" si="7"/>
        <v>1565.23</v>
      </c>
      <c r="AK28" s="234">
        <f t="shared" si="8"/>
        <v>26.087166666666668</v>
      </c>
      <c r="AO28" s="28"/>
      <c r="AP28" s="28"/>
      <c r="AR28" s="28">
        <f t="shared" si="9"/>
        <v>-1637</v>
      </c>
      <c r="AS28" s="28">
        <f t="shared" si="10"/>
        <v>-820.13</v>
      </c>
      <c r="AT28" s="28">
        <f t="shared" si="11"/>
        <v>-172</v>
      </c>
      <c r="AU28" s="28">
        <f t="shared" si="12"/>
        <v>-592.04</v>
      </c>
    </row>
    <row r="29" spans="1:47">
      <c r="A29" s="44">
        <v>20</v>
      </c>
      <c r="B29" s="297" t="s">
        <v>85</v>
      </c>
      <c r="C29" s="223">
        <v>2453</v>
      </c>
      <c r="D29" s="121">
        <v>1938</v>
      </c>
      <c r="E29" s="121">
        <v>6</v>
      </c>
      <c r="F29" s="121">
        <v>6</v>
      </c>
      <c r="G29" s="121">
        <v>6</v>
      </c>
      <c r="H29" s="224">
        <v>56</v>
      </c>
      <c r="I29" s="250">
        <f t="shared" si="0"/>
        <v>2000</v>
      </c>
      <c r="J29" s="223">
        <v>1638</v>
      </c>
      <c r="K29" s="121">
        <v>1100</v>
      </c>
      <c r="L29" s="121">
        <v>0</v>
      </c>
      <c r="M29" s="121">
        <v>0</v>
      </c>
      <c r="N29" s="121">
        <v>0</v>
      </c>
      <c r="O29" s="224">
        <v>0</v>
      </c>
      <c r="P29" s="250">
        <f t="shared" si="1"/>
        <v>1100</v>
      </c>
      <c r="Q29" s="239">
        <v>779</v>
      </c>
      <c r="R29" s="52">
        <v>1210</v>
      </c>
      <c r="S29" s="52">
        <v>0</v>
      </c>
      <c r="T29" s="52">
        <v>0</v>
      </c>
      <c r="U29" s="52">
        <v>0</v>
      </c>
      <c r="V29" s="240">
        <v>0</v>
      </c>
      <c r="W29" s="245">
        <v>479</v>
      </c>
      <c r="X29" s="26">
        <v>744</v>
      </c>
      <c r="Y29" s="26">
        <v>0</v>
      </c>
      <c r="Z29" s="26">
        <v>0</v>
      </c>
      <c r="AA29" s="26">
        <v>0</v>
      </c>
      <c r="AB29" s="246">
        <v>0</v>
      </c>
      <c r="AC29" s="233">
        <f t="shared" si="2"/>
        <v>1210</v>
      </c>
      <c r="AD29" s="7">
        <f t="shared" si="3"/>
        <v>60.5</v>
      </c>
      <c r="AE29" s="7">
        <f t="shared" si="4"/>
        <v>744</v>
      </c>
      <c r="AF29" s="7">
        <f t="shared" si="5"/>
        <v>67.63636363636364</v>
      </c>
      <c r="AG29" s="7">
        <f t="shared" si="6"/>
        <v>4103</v>
      </c>
      <c r="AH29" s="7">
        <f t="shared" si="6"/>
        <v>3100</v>
      </c>
      <c r="AI29" s="7">
        <f t="shared" si="7"/>
        <v>1258</v>
      </c>
      <c r="AJ29" s="7">
        <f t="shared" si="7"/>
        <v>1954</v>
      </c>
      <c r="AK29" s="234">
        <f t="shared" si="8"/>
        <v>63.032258064516135</v>
      </c>
      <c r="AO29" s="28"/>
      <c r="AP29" s="28"/>
      <c r="AR29" s="28">
        <f t="shared" si="9"/>
        <v>-779</v>
      </c>
      <c r="AS29" s="28">
        <f t="shared" si="10"/>
        <v>-1210</v>
      </c>
      <c r="AT29" s="28">
        <f t="shared" si="11"/>
        <v>-479</v>
      </c>
      <c r="AU29" s="28">
        <f t="shared" si="12"/>
        <v>-744</v>
      </c>
    </row>
    <row r="30" spans="1:47">
      <c r="A30" s="44">
        <v>21</v>
      </c>
      <c r="B30" s="266" t="s">
        <v>86</v>
      </c>
      <c r="C30" s="223">
        <v>2372</v>
      </c>
      <c r="D30" s="121">
        <v>1840</v>
      </c>
      <c r="E30" s="121">
        <v>20</v>
      </c>
      <c r="F30" s="121">
        <v>6</v>
      </c>
      <c r="G30" s="121">
        <v>8</v>
      </c>
      <c r="H30" s="224">
        <v>54</v>
      </c>
      <c r="I30" s="250">
        <f t="shared" si="0"/>
        <v>1900</v>
      </c>
      <c r="J30" s="223">
        <v>1954</v>
      </c>
      <c r="K30" s="121">
        <v>1074</v>
      </c>
      <c r="L30" s="121">
        <v>4</v>
      </c>
      <c r="M30" s="121">
        <v>3</v>
      </c>
      <c r="N30" s="121">
        <v>20</v>
      </c>
      <c r="O30" s="224">
        <v>23</v>
      </c>
      <c r="P30" s="250">
        <f t="shared" si="1"/>
        <v>1100</v>
      </c>
      <c r="Q30" s="239">
        <v>1352</v>
      </c>
      <c r="R30" s="52">
        <v>1852.23</v>
      </c>
      <c r="S30" s="52">
        <v>0</v>
      </c>
      <c r="T30" s="52">
        <v>0</v>
      </c>
      <c r="U30" s="52">
        <v>0</v>
      </c>
      <c r="V30" s="240">
        <v>0</v>
      </c>
      <c r="W30" s="243">
        <v>2642</v>
      </c>
      <c r="X30" s="55">
        <v>4429.62</v>
      </c>
      <c r="Y30" s="55">
        <v>0</v>
      </c>
      <c r="Z30" s="55">
        <v>0</v>
      </c>
      <c r="AA30" s="55">
        <v>0</v>
      </c>
      <c r="AB30" s="244">
        <v>0</v>
      </c>
      <c r="AC30" s="233">
        <f t="shared" si="2"/>
        <v>1852.23</v>
      </c>
      <c r="AD30" s="7">
        <f t="shared" si="3"/>
        <v>97.485789473684221</v>
      </c>
      <c r="AE30" s="7">
        <f t="shared" si="4"/>
        <v>4429.62</v>
      </c>
      <c r="AF30" s="7">
        <f t="shared" si="5"/>
        <v>402.69272727272727</v>
      </c>
      <c r="AG30" s="7">
        <f t="shared" si="6"/>
        <v>4378</v>
      </c>
      <c r="AH30" s="7">
        <f t="shared" si="6"/>
        <v>3000</v>
      </c>
      <c r="AI30" s="7">
        <f t="shared" si="7"/>
        <v>3994</v>
      </c>
      <c r="AJ30" s="7">
        <f t="shared" si="7"/>
        <v>6281.85</v>
      </c>
      <c r="AK30" s="234">
        <f t="shared" si="8"/>
        <v>209.39500000000001</v>
      </c>
      <c r="AO30" s="28"/>
      <c r="AP30" s="28"/>
      <c r="AR30" s="28">
        <f t="shared" si="9"/>
        <v>-1352</v>
      </c>
      <c r="AS30" s="28">
        <f t="shared" si="10"/>
        <v>-1852.23</v>
      </c>
      <c r="AT30" s="28">
        <f t="shared" si="11"/>
        <v>-2642</v>
      </c>
      <c r="AU30" s="28">
        <f t="shared" si="12"/>
        <v>-4429.62</v>
      </c>
    </row>
    <row r="31" spans="1:47">
      <c r="A31" s="44">
        <v>22</v>
      </c>
      <c r="B31" s="266" t="s">
        <v>87</v>
      </c>
      <c r="C31" s="219">
        <v>0</v>
      </c>
      <c r="D31" s="115">
        <v>0</v>
      </c>
      <c r="E31" s="115">
        <v>0</v>
      </c>
      <c r="F31" s="115">
        <v>0</v>
      </c>
      <c r="G31" s="115">
        <v>0</v>
      </c>
      <c r="H31" s="220">
        <v>0</v>
      </c>
      <c r="I31" s="250">
        <f t="shared" si="0"/>
        <v>0</v>
      </c>
      <c r="J31" s="219">
        <v>0</v>
      </c>
      <c r="K31" s="115">
        <v>0</v>
      </c>
      <c r="L31" s="115">
        <v>0</v>
      </c>
      <c r="M31" s="115">
        <v>0</v>
      </c>
      <c r="N31" s="115">
        <v>0</v>
      </c>
      <c r="O31" s="220">
        <v>0</v>
      </c>
      <c r="P31" s="250">
        <f t="shared" si="1"/>
        <v>0</v>
      </c>
      <c r="Q31" s="239">
        <v>0</v>
      </c>
      <c r="R31" s="52">
        <v>0</v>
      </c>
      <c r="S31" s="52">
        <v>0</v>
      </c>
      <c r="T31" s="52">
        <v>0</v>
      </c>
      <c r="U31" s="52">
        <v>0</v>
      </c>
      <c r="V31" s="240">
        <v>0</v>
      </c>
      <c r="W31" s="243">
        <v>0</v>
      </c>
      <c r="X31" s="55">
        <v>0</v>
      </c>
      <c r="Y31" s="55">
        <v>0</v>
      </c>
      <c r="Z31" s="55">
        <v>0</v>
      </c>
      <c r="AA31" s="55">
        <v>0</v>
      </c>
      <c r="AB31" s="244">
        <v>0</v>
      </c>
      <c r="AC31" s="233">
        <f t="shared" si="2"/>
        <v>0</v>
      </c>
      <c r="AD31" s="7" t="e">
        <f t="shared" si="3"/>
        <v>#DIV/0!</v>
      </c>
      <c r="AE31" s="7">
        <f t="shared" si="4"/>
        <v>0</v>
      </c>
      <c r="AF31" s="7" t="e">
        <f t="shared" si="5"/>
        <v>#DIV/0!</v>
      </c>
      <c r="AG31" s="7">
        <f t="shared" si="6"/>
        <v>0</v>
      </c>
      <c r="AH31" s="7">
        <f t="shared" si="6"/>
        <v>0</v>
      </c>
      <c r="AI31" s="7">
        <f t="shared" si="7"/>
        <v>0</v>
      </c>
      <c r="AJ31" s="7">
        <f t="shared" si="7"/>
        <v>0</v>
      </c>
      <c r="AK31" s="234" t="e">
        <f t="shared" si="8"/>
        <v>#DIV/0!</v>
      </c>
      <c r="AO31" s="28"/>
      <c r="AP31" s="28"/>
      <c r="AR31" s="28">
        <f t="shared" si="9"/>
        <v>0</v>
      </c>
      <c r="AS31" s="28">
        <f t="shared" si="10"/>
        <v>0</v>
      </c>
      <c r="AT31" s="28">
        <f t="shared" si="11"/>
        <v>0</v>
      </c>
      <c r="AU31" s="28">
        <f t="shared" si="12"/>
        <v>0</v>
      </c>
    </row>
    <row r="32" spans="1:47">
      <c r="A32" s="44">
        <v>23</v>
      </c>
      <c r="B32" s="266" t="s">
        <v>88</v>
      </c>
      <c r="C32" s="219">
        <v>914</v>
      </c>
      <c r="D32" s="115">
        <v>400</v>
      </c>
      <c r="E32" s="115">
        <v>0</v>
      </c>
      <c r="F32" s="115">
        <v>0</v>
      </c>
      <c r="G32" s="115">
        <v>0</v>
      </c>
      <c r="H32" s="220">
        <v>0</v>
      </c>
      <c r="I32" s="250">
        <f t="shared" si="0"/>
        <v>400</v>
      </c>
      <c r="J32" s="219">
        <v>191</v>
      </c>
      <c r="K32" s="115">
        <v>600</v>
      </c>
      <c r="L32" s="115">
        <v>0</v>
      </c>
      <c r="M32" s="115">
        <v>0</v>
      </c>
      <c r="N32" s="115">
        <v>0</v>
      </c>
      <c r="O32" s="220">
        <v>0</v>
      </c>
      <c r="P32" s="250">
        <f t="shared" si="1"/>
        <v>600</v>
      </c>
      <c r="Q32" s="239">
        <v>8</v>
      </c>
      <c r="R32" s="52">
        <v>53</v>
      </c>
      <c r="S32" s="52">
        <v>0</v>
      </c>
      <c r="T32" s="52">
        <v>0</v>
      </c>
      <c r="U32" s="52">
        <v>0</v>
      </c>
      <c r="V32" s="240">
        <v>0</v>
      </c>
      <c r="W32" s="243">
        <v>0</v>
      </c>
      <c r="X32" s="55">
        <v>0</v>
      </c>
      <c r="Y32" s="55">
        <v>0</v>
      </c>
      <c r="Z32" s="55">
        <v>0</v>
      </c>
      <c r="AA32" s="55">
        <v>0</v>
      </c>
      <c r="AB32" s="244">
        <v>0</v>
      </c>
      <c r="AC32" s="233">
        <f t="shared" si="2"/>
        <v>53</v>
      </c>
      <c r="AD32" s="7">
        <f t="shared" si="3"/>
        <v>13.25</v>
      </c>
      <c r="AE32" s="7">
        <f t="shared" si="4"/>
        <v>0</v>
      </c>
      <c r="AF32" s="7">
        <f t="shared" si="5"/>
        <v>0</v>
      </c>
      <c r="AG32" s="7">
        <f t="shared" si="6"/>
        <v>1105</v>
      </c>
      <c r="AH32" s="7">
        <f t="shared" si="6"/>
        <v>1000</v>
      </c>
      <c r="AI32" s="7">
        <f t="shared" si="7"/>
        <v>8</v>
      </c>
      <c r="AJ32" s="7">
        <f t="shared" si="7"/>
        <v>53</v>
      </c>
      <c r="AK32" s="234">
        <f t="shared" si="8"/>
        <v>5.3</v>
      </c>
      <c r="AO32" s="28"/>
      <c r="AP32" s="28"/>
      <c r="AR32" s="28">
        <f t="shared" si="9"/>
        <v>-8</v>
      </c>
      <c r="AS32" s="28">
        <f t="shared" si="10"/>
        <v>-53</v>
      </c>
      <c r="AT32" s="28">
        <f t="shared" si="11"/>
        <v>0</v>
      </c>
      <c r="AU32" s="28">
        <f t="shared" si="12"/>
        <v>0</v>
      </c>
    </row>
    <row r="33" spans="1:47">
      <c r="A33" s="44">
        <v>24</v>
      </c>
      <c r="B33" s="266" t="s">
        <v>89</v>
      </c>
      <c r="C33" s="219">
        <v>0</v>
      </c>
      <c r="D33" s="115">
        <v>0</v>
      </c>
      <c r="E33" s="115">
        <v>0</v>
      </c>
      <c r="F33" s="115">
        <v>0</v>
      </c>
      <c r="G33" s="115">
        <v>0</v>
      </c>
      <c r="H33" s="220">
        <v>0</v>
      </c>
      <c r="I33" s="250">
        <f t="shared" si="0"/>
        <v>0</v>
      </c>
      <c r="J33" s="219">
        <v>0</v>
      </c>
      <c r="K33" s="115">
        <v>0</v>
      </c>
      <c r="L33" s="115">
        <v>0</v>
      </c>
      <c r="M33" s="115">
        <v>0</v>
      </c>
      <c r="N33" s="115">
        <v>0</v>
      </c>
      <c r="O33" s="220">
        <v>0</v>
      </c>
      <c r="P33" s="250">
        <f t="shared" si="1"/>
        <v>0</v>
      </c>
      <c r="Q33" s="239">
        <v>0</v>
      </c>
      <c r="R33" s="52">
        <v>0</v>
      </c>
      <c r="S33" s="52">
        <v>0</v>
      </c>
      <c r="T33" s="52">
        <v>0</v>
      </c>
      <c r="U33" s="52">
        <v>0</v>
      </c>
      <c r="V33" s="240">
        <v>0</v>
      </c>
      <c r="W33" s="243">
        <v>0</v>
      </c>
      <c r="X33" s="55">
        <v>0</v>
      </c>
      <c r="Y33" s="55">
        <v>0</v>
      </c>
      <c r="Z33" s="55">
        <v>0</v>
      </c>
      <c r="AA33" s="55">
        <v>0</v>
      </c>
      <c r="AB33" s="244">
        <v>0</v>
      </c>
      <c r="AC33" s="233">
        <f t="shared" si="2"/>
        <v>0</v>
      </c>
      <c r="AD33" s="7" t="e">
        <f t="shared" si="3"/>
        <v>#DIV/0!</v>
      </c>
      <c r="AE33" s="7">
        <f t="shared" si="4"/>
        <v>0</v>
      </c>
      <c r="AF33" s="7" t="e">
        <f t="shared" si="5"/>
        <v>#DIV/0!</v>
      </c>
      <c r="AG33" s="7">
        <f t="shared" si="6"/>
        <v>0</v>
      </c>
      <c r="AH33" s="7">
        <f t="shared" si="6"/>
        <v>0</v>
      </c>
      <c r="AI33" s="7">
        <f t="shared" si="7"/>
        <v>0</v>
      </c>
      <c r="AJ33" s="7">
        <f t="shared" si="7"/>
        <v>0</v>
      </c>
      <c r="AK33" s="234" t="e">
        <f t="shared" si="8"/>
        <v>#DIV/0!</v>
      </c>
      <c r="AO33" s="28"/>
      <c r="AP33" s="28"/>
      <c r="AR33" s="28">
        <f t="shared" si="9"/>
        <v>0</v>
      </c>
      <c r="AS33" s="28">
        <f t="shared" si="10"/>
        <v>0</v>
      </c>
      <c r="AT33" s="28">
        <f t="shared" si="11"/>
        <v>0</v>
      </c>
      <c r="AU33" s="28">
        <f t="shared" si="12"/>
        <v>0</v>
      </c>
    </row>
    <row r="34" spans="1:47">
      <c r="A34" s="44">
        <v>25</v>
      </c>
      <c r="B34" s="266" t="s">
        <v>90</v>
      </c>
      <c r="C34" s="219">
        <v>0</v>
      </c>
      <c r="D34" s="115">
        <v>0</v>
      </c>
      <c r="E34" s="115">
        <v>0</v>
      </c>
      <c r="F34" s="115">
        <v>0</v>
      </c>
      <c r="G34" s="115">
        <v>0</v>
      </c>
      <c r="H34" s="220">
        <v>0</v>
      </c>
      <c r="I34" s="250">
        <f t="shared" si="0"/>
        <v>0</v>
      </c>
      <c r="J34" s="219">
        <v>0</v>
      </c>
      <c r="K34" s="115">
        <v>0</v>
      </c>
      <c r="L34" s="115">
        <v>0</v>
      </c>
      <c r="M34" s="115">
        <v>0</v>
      </c>
      <c r="N34" s="115">
        <v>0</v>
      </c>
      <c r="O34" s="220">
        <v>0</v>
      </c>
      <c r="P34" s="250">
        <f t="shared" si="1"/>
        <v>0</v>
      </c>
      <c r="Q34" s="239">
        <v>0</v>
      </c>
      <c r="R34" s="52">
        <v>0</v>
      </c>
      <c r="S34" s="52">
        <v>0</v>
      </c>
      <c r="T34" s="52">
        <v>0</v>
      </c>
      <c r="U34" s="52">
        <v>0</v>
      </c>
      <c r="V34" s="240">
        <v>0</v>
      </c>
      <c r="W34" s="243">
        <v>0</v>
      </c>
      <c r="X34" s="55">
        <v>0</v>
      </c>
      <c r="Y34" s="55">
        <v>0</v>
      </c>
      <c r="Z34" s="55">
        <v>0</v>
      </c>
      <c r="AA34" s="55">
        <v>0</v>
      </c>
      <c r="AB34" s="244">
        <v>0</v>
      </c>
      <c r="AC34" s="233">
        <f t="shared" si="2"/>
        <v>0</v>
      </c>
      <c r="AD34" s="7" t="e">
        <f t="shared" si="3"/>
        <v>#DIV/0!</v>
      </c>
      <c r="AE34" s="7">
        <f t="shared" si="4"/>
        <v>0</v>
      </c>
      <c r="AF34" s="7" t="e">
        <f t="shared" si="5"/>
        <v>#DIV/0!</v>
      </c>
      <c r="AG34" s="7">
        <f t="shared" si="6"/>
        <v>0</v>
      </c>
      <c r="AH34" s="7">
        <f t="shared" si="6"/>
        <v>0</v>
      </c>
      <c r="AI34" s="7">
        <f t="shared" si="7"/>
        <v>0</v>
      </c>
      <c r="AJ34" s="7">
        <f t="shared" si="7"/>
        <v>0</v>
      </c>
      <c r="AK34" s="234" t="e">
        <f t="shared" si="8"/>
        <v>#DIV/0!</v>
      </c>
      <c r="AO34" s="28"/>
      <c r="AP34" s="28"/>
      <c r="AR34" s="28"/>
      <c r="AS34" s="28"/>
      <c r="AT34" s="28"/>
      <c r="AU34" s="28"/>
    </row>
    <row r="35" spans="1:47">
      <c r="A35" s="44">
        <v>26</v>
      </c>
      <c r="B35" s="266" t="s">
        <v>91</v>
      </c>
      <c r="C35" s="223">
        <v>730</v>
      </c>
      <c r="D35" s="121">
        <v>300</v>
      </c>
      <c r="E35" s="121">
        <v>0</v>
      </c>
      <c r="F35" s="121">
        <v>0</v>
      </c>
      <c r="G35" s="121">
        <v>0</v>
      </c>
      <c r="H35" s="224">
        <v>0</v>
      </c>
      <c r="I35" s="250">
        <f t="shared" si="0"/>
        <v>300</v>
      </c>
      <c r="J35" s="223">
        <v>189</v>
      </c>
      <c r="K35" s="121">
        <v>100</v>
      </c>
      <c r="L35" s="121">
        <v>0</v>
      </c>
      <c r="M35" s="121">
        <v>0</v>
      </c>
      <c r="N35" s="121">
        <v>0</v>
      </c>
      <c r="O35" s="224">
        <v>0</v>
      </c>
      <c r="P35" s="250">
        <f t="shared" si="1"/>
        <v>100</v>
      </c>
      <c r="Q35" s="239">
        <v>0</v>
      </c>
      <c r="R35" s="52">
        <v>0</v>
      </c>
      <c r="S35" s="52">
        <v>0</v>
      </c>
      <c r="T35" s="52">
        <v>0</v>
      </c>
      <c r="U35" s="52">
        <v>0</v>
      </c>
      <c r="V35" s="240">
        <v>0</v>
      </c>
      <c r="W35" s="243">
        <v>1</v>
      </c>
      <c r="X35" s="55">
        <v>240</v>
      </c>
      <c r="Y35" s="55">
        <v>0</v>
      </c>
      <c r="Z35" s="55">
        <v>0</v>
      </c>
      <c r="AA35" s="55">
        <v>0</v>
      </c>
      <c r="AB35" s="244">
        <v>0</v>
      </c>
      <c r="AC35" s="233">
        <f t="shared" si="2"/>
        <v>0</v>
      </c>
      <c r="AD35" s="7">
        <f t="shared" si="3"/>
        <v>0</v>
      </c>
      <c r="AE35" s="7">
        <f t="shared" si="4"/>
        <v>240</v>
      </c>
      <c r="AF35" s="7">
        <f t="shared" si="5"/>
        <v>240</v>
      </c>
      <c r="AG35" s="7">
        <f t="shared" si="6"/>
        <v>919</v>
      </c>
      <c r="AH35" s="7">
        <f t="shared" si="6"/>
        <v>400</v>
      </c>
      <c r="AI35" s="7">
        <f t="shared" si="7"/>
        <v>1</v>
      </c>
      <c r="AJ35" s="7">
        <f t="shared" si="7"/>
        <v>240</v>
      </c>
      <c r="AK35" s="234">
        <f t="shared" si="8"/>
        <v>60</v>
      </c>
      <c r="AO35" s="28"/>
      <c r="AP35" s="28"/>
      <c r="AR35" s="28">
        <f t="shared" si="9"/>
        <v>0</v>
      </c>
      <c r="AS35" s="28">
        <f t="shared" si="10"/>
        <v>0</v>
      </c>
      <c r="AT35" s="28">
        <f t="shared" si="11"/>
        <v>-1</v>
      </c>
      <c r="AU35" s="28">
        <f t="shared" si="12"/>
        <v>-240</v>
      </c>
    </row>
    <row r="36" spans="1:47">
      <c r="A36" s="44">
        <v>27</v>
      </c>
      <c r="B36" s="266" t="s">
        <v>92</v>
      </c>
      <c r="C36" s="223">
        <v>0</v>
      </c>
      <c r="D36" s="121">
        <v>0</v>
      </c>
      <c r="E36" s="121">
        <v>0</v>
      </c>
      <c r="F36" s="121">
        <v>0</v>
      </c>
      <c r="G36" s="121">
        <v>0</v>
      </c>
      <c r="H36" s="224">
        <v>0</v>
      </c>
      <c r="I36" s="250">
        <f t="shared" si="0"/>
        <v>0</v>
      </c>
      <c r="J36" s="223">
        <v>0</v>
      </c>
      <c r="K36" s="121">
        <v>0</v>
      </c>
      <c r="L36" s="121">
        <v>0</v>
      </c>
      <c r="M36" s="121">
        <v>0</v>
      </c>
      <c r="N36" s="121">
        <v>0</v>
      </c>
      <c r="O36" s="224">
        <v>0</v>
      </c>
      <c r="P36" s="250">
        <f t="shared" si="1"/>
        <v>0</v>
      </c>
      <c r="Q36" s="239">
        <v>1</v>
      </c>
      <c r="R36" s="52">
        <v>44.07</v>
      </c>
      <c r="S36" s="52">
        <v>0</v>
      </c>
      <c r="T36" s="52">
        <v>0</v>
      </c>
      <c r="U36" s="52">
        <v>0</v>
      </c>
      <c r="V36" s="240">
        <v>0</v>
      </c>
      <c r="W36" s="245">
        <v>4</v>
      </c>
      <c r="X36" s="26">
        <v>83.99</v>
      </c>
      <c r="Y36" s="26">
        <v>0</v>
      </c>
      <c r="Z36" s="26">
        <v>0</v>
      </c>
      <c r="AA36" s="26">
        <v>0</v>
      </c>
      <c r="AB36" s="246">
        <v>0</v>
      </c>
      <c r="AC36" s="233">
        <f t="shared" si="2"/>
        <v>44.07</v>
      </c>
      <c r="AD36" s="7" t="e">
        <f t="shared" si="3"/>
        <v>#DIV/0!</v>
      </c>
      <c r="AE36" s="7">
        <f t="shared" si="4"/>
        <v>83.99</v>
      </c>
      <c r="AF36" s="7" t="e">
        <f t="shared" si="5"/>
        <v>#DIV/0!</v>
      </c>
      <c r="AG36" s="7">
        <f t="shared" si="6"/>
        <v>0</v>
      </c>
      <c r="AH36" s="7">
        <f t="shared" si="6"/>
        <v>0</v>
      </c>
      <c r="AI36" s="7">
        <f t="shared" si="7"/>
        <v>5</v>
      </c>
      <c r="AJ36" s="7">
        <f t="shared" si="7"/>
        <v>128.06</v>
      </c>
      <c r="AK36" s="234" t="e">
        <f t="shared" si="8"/>
        <v>#DIV/0!</v>
      </c>
      <c r="AO36" s="28"/>
      <c r="AP36" s="28"/>
      <c r="AR36" s="28">
        <f t="shared" si="9"/>
        <v>-1</v>
      </c>
      <c r="AS36" s="28">
        <f t="shared" si="10"/>
        <v>-44.07</v>
      </c>
      <c r="AT36" s="28">
        <f t="shared" si="11"/>
        <v>-4</v>
      </c>
      <c r="AU36" s="28">
        <f t="shared" si="12"/>
        <v>-83.99</v>
      </c>
    </row>
    <row r="37" spans="1:47">
      <c r="A37" s="44">
        <v>28</v>
      </c>
      <c r="B37" s="266" t="s">
        <v>93</v>
      </c>
      <c r="C37" s="223">
        <v>0</v>
      </c>
      <c r="D37" s="121">
        <v>0</v>
      </c>
      <c r="E37" s="121">
        <v>0</v>
      </c>
      <c r="F37" s="121">
        <v>0</v>
      </c>
      <c r="G37" s="121">
        <v>0</v>
      </c>
      <c r="H37" s="224">
        <v>0</v>
      </c>
      <c r="I37" s="250">
        <f t="shared" si="0"/>
        <v>0</v>
      </c>
      <c r="J37" s="223">
        <v>0</v>
      </c>
      <c r="K37" s="121">
        <v>0</v>
      </c>
      <c r="L37" s="121">
        <v>0</v>
      </c>
      <c r="M37" s="121">
        <v>0</v>
      </c>
      <c r="N37" s="121">
        <v>0</v>
      </c>
      <c r="O37" s="224">
        <v>0</v>
      </c>
      <c r="P37" s="250">
        <f t="shared" si="1"/>
        <v>0</v>
      </c>
      <c r="Q37" s="239">
        <v>0</v>
      </c>
      <c r="R37" s="52">
        <v>0</v>
      </c>
      <c r="S37" s="52">
        <v>0</v>
      </c>
      <c r="T37" s="52">
        <v>0</v>
      </c>
      <c r="U37" s="52">
        <v>0</v>
      </c>
      <c r="V37" s="240">
        <v>0</v>
      </c>
      <c r="W37" s="245">
        <v>0</v>
      </c>
      <c r="X37" s="26">
        <v>0</v>
      </c>
      <c r="Y37" s="26">
        <v>0</v>
      </c>
      <c r="Z37" s="26">
        <v>0</v>
      </c>
      <c r="AA37" s="26">
        <v>0</v>
      </c>
      <c r="AB37" s="246">
        <v>0</v>
      </c>
      <c r="AC37" s="233">
        <f t="shared" si="2"/>
        <v>0</v>
      </c>
      <c r="AD37" s="7" t="e">
        <f t="shared" si="3"/>
        <v>#DIV/0!</v>
      </c>
      <c r="AE37" s="7">
        <f t="shared" si="4"/>
        <v>0</v>
      </c>
      <c r="AF37" s="7" t="e">
        <f t="shared" si="5"/>
        <v>#DIV/0!</v>
      </c>
      <c r="AG37" s="7">
        <f t="shared" si="6"/>
        <v>0</v>
      </c>
      <c r="AH37" s="7">
        <f t="shared" si="6"/>
        <v>0</v>
      </c>
      <c r="AI37" s="7">
        <f t="shared" si="7"/>
        <v>0</v>
      </c>
      <c r="AJ37" s="7">
        <f t="shared" si="7"/>
        <v>0</v>
      </c>
      <c r="AK37" s="234" t="e">
        <f t="shared" si="8"/>
        <v>#DIV/0!</v>
      </c>
      <c r="AO37" s="28"/>
      <c r="AP37" s="28"/>
      <c r="AR37" s="28">
        <f t="shared" si="9"/>
        <v>0</v>
      </c>
      <c r="AS37" s="28">
        <f t="shared" si="10"/>
        <v>0</v>
      </c>
      <c r="AT37" s="28">
        <f t="shared" si="11"/>
        <v>0</v>
      </c>
      <c r="AU37" s="28">
        <f t="shared" si="12"/>
        <v>0</v>
      </c>
    </row>
    <row r="38" spans="1:47">
      <c r="A38" s="21"/>
      <c r="B38" s="211" t="s">
        <v>94</v>
      </c>
      <c r="C38" s="221">
        <f t="shared" ref="C38:AC38" si="14">SUM(C22:C37)</f>
        <v>14590</v>
      </c>
      <c r="D38" s="50">
        <f t="shared" si="14"/>
        <v>10763</v>
      </c>
      <c r="E38" s="50">
        <f t="shared" si="14"/>
        <v>61</v>
      </c>
      <c r="F38" s="50">
        <f t="shared" si="14"/>
        <v>41</v>
      </c>
      <c r="G38" s="50">
        <f t="shared" si="14"/>
        <v>32</v>
      </c>
      <c r="H38" s="222">
        <f t="shared" si="14"/>
        <v>296</v>
      </c>
      <c r="I38" s="222">
        <f t="shared" si="14"/>
        <v>11100</v>
      </c>
      <c r="J38" s="221">
        <f t="shared" si="14"/>
        <v>8025</v>
      </c>
      <c r="K38" s="50">
        <f t="shared" si="14"/>
        <v>5913</v>
      </c>
      <c r="L38" s="50">
        <f t="shared" si="14"/>
        <v>10</v>
      </c>
      <c r="M38" s="50">
        <f t="shared" si="14"/>
        <v>12</v>
      </c>
      <c r="N38" s="50">
        <f t="shared" si="14"/>
        <v>50</v>
      </c>
      <c r="O38" s="222">
        <f t="shared" si="14"/>
        <v>75</v>
      </c>
      <c r="P38" s="222">
        <f t="shared" si="14"/>
        <v>6000</v>
      </c>
      <c r="Q38" s="221">
        <f t="shared" si="14"/>
        <v>4094</v>
      </c>
      <c r="R38" s="50">
        <f t="shared" si="14"/>
        <v>4493.0399999999991</v>
      </c>
      <c r="S38" s="50">
        <f t="shared" si="14"/>
        <v>0</v>
      </c>
      <c r="T38" s="50">
        <f t="shared" si="14"/>
        <v>0</v>
      </c>
      <c r="U38" s="50">
        <f t="shared" si="14"/>
        <v>76</v>
      </c>
      <c r="V38" s="222">
        <f t="shared" si="14"/>
        <v>78.88</v>
      </c>
      <c r="W38" s="221">
        <f t="shared" si="14"/>
        <v>3532</v>
      </c>
      <c r="X38" s="50">
        <f t="shared" si="14"/>
        <v>6411.58</v>
      </c>
      <c r="Y38" s="50">
        <f t="shared" si="14"/>
        <v>0</v>
      </c>
      <c r="Z38" s="50">
        <f t="shared" si="14"/>
        <v>0</v>
      </c>
      <c r="AA38" s="50">
        <f t="shared" si="14"/>
        <v>54</v>
      </c>
      <c r="AB38" s="222">
        <f t="shared" si="14"/>
        <v>74.180000000000007</v>
      </c>
      <c r="AC38" s="222">
        <f t="shared" si="14"/>
        <v>4571.92</v>
      </c>
      <c r="AD38" s="50">
        <f t="shared" si="3"/>
        <v>41.188468468468457</v>
      </c>
      <c r="AE38" s="50">
        <f>(W38+Y38+AA38)/(J38+L38+N38)*100</f>
        <v>44.353741496598644</v>
      </c>
      <c r="AF38" s="50">
        <f t="shared" si="5"/>
        <v>108.09600000000002</v>
      </c>
      <c r="AG38" s="50">
        <f t="shared" si="6"/>
        <v>22768</v>
      </c>
      <c r="AH38" s="50">
        <f t="shared" si="6"/>
        <v>17100</v>
      </c>
      <c r="AI38" s="50">
        <f t="shared" si="7"/>
        <v>7756</v>
      </c>
      <c r="AJ38" s="50">
        <f t="shared" si="7"/>
        <v>11057.68</v>
      </c>
      <c r="AK38" s="222">
        <f t="shared" si="8"/>
        <v>64.664795321637428</v>
      </c>
      <c r="AO38" s="28"/>
      <c r="AP38" s="28"/>
      <c r="AR38" s="28">
        <f t="shared" si="9"/>
        <v>-4094</v>
      </c>
      <c r="AS38" s="28">
        <f t="shared" si="10"/>
        <v>-4493.0399999999991</v>
      </c>
      <c r="AT38" s="28">
        <f t="shared" si="11"/>
        <v>-3532</v>
      </c>
      <c r="AU38" s="28">
        <f t="shared" si="12"/>
        <v>-6411.58</v>
      </c>
    </row>
    <row r="39" spans="1:47">
      <c r="A39" s="47">
        <v>29</v>
      </c>
      <c r="B39" s="267" t="s">
        <v>95</v>
      </c>
      <c r="C39" s="223">
        <v>0</v>
      </c>
      <c r="D39" s="121">
        <v>0</v>
      </c>
      <c r="E39" s="121">
        <v>0</v>
      </c>
      <c r="F39" s="121">
        <v>0</v>
      </c>
      <c r="G39" s="121">
        <v>0</v>
      </c>
      <c r="H39" s="224">
        <v>0</v>
      </c>
      <c r="I39" s="250">
        <f t="shared" si="0"/>
        <v>0</v>
      </c>
      <c r="J39" s="223">
        <v>0</v>
      </c>
      <c r="K39" s="121">
        <v>0</v>
      </c>
      <c r="L39" s="121">
        <v>0</v>
      </c>
      <c r="M39" s="121">
        <v>0</v>
      </c>
      <c r="N39" s="121">
        <v>0</v>
      </c>
      <c r="O39" s="224">
        <v>0</v>
      </c>
      <c r="P39" s="250">
        <f t="shared" si="1"/>
        <v>0</v>
      </c>
      <c r="Q39" s="239">
        <v>0</v>
      </c>
      <c r="R39" s="52">
        <v>0</v>
      </c>
      <c r="S39" s="121">
        <v>0</v>
      </c>
      <c r="T39" s="121">
        <v>0</v>
      </c>
      <c r="U39" s="121">
        <v>0</v>
      </c>
      <c r="V39" s="224">
        <v>0</v>
      </c>
      <c r="W39" s="243">
        <v>0</v>
      </c>
      <c r="X39" s="55">
        <v>0</v>
      </c>
      <c r="Y39" s="55">
        <v>0</v>
      </c>
      <c r="Z39" s="55">
        <v>0</v>
      </c>
      <c r="AA39" s="55">
        <v>0</v>
      </c>
      <c r="AB39" s="244">
        <v>0</v>
      </c>
      <c r="AC39" s="233">
        <f t="shared" si="2"/>
        <v>0</v>
      </c>
      <c r="AD39" s="7" t="e">
        <f t="shared" si="3"/>
        <v>#DIV/0!</v>
      </c>
      <c r="AE39" s="7">
        <f t="shared" si="4"/>
        <v>0</v>
      </c>
      <c r="AF39" s="7" t="e">
        <f t="shared" si="5"/>
        <v>#DIV/0!</v>
      </c>
      <c r="AG39" s="7">
        <f t="shared" si="6"/>
        <v>0</v>
      </c>
      <c r="AH39" s="7">
        <f t="shared" si="6"/>
        <v>0</v>
      </c>
      <c r="AI39" s="7">
        <f t="shared" si="7"/>
        <v>0</v>
      </c>
      <c r="AJ39" s="7">
        <f t="shared" si="7"/>
        <v>0</v>
      </c>
      <c r="AK39" s="234" t="e">
        <f t="shared" si="8"/>
        <v>#DIV/0!</v>
      </c>
      <c r="AO39" s="28"/>
      <c r="AP39" s="28"/>
      <c r="AR39" s="28">
        <f t="shared" si="9"/>
        <v>0</v>
      </c>
      <c r="AS39" s="28">
        <f t="shared" si="10"/>
        <v>0</v>
      </c>
      <c r="AT39" s="28">
        <f t="shared" si="11"/>
        <v>0</v>
      </c>
      <c r="AU39" s="28">
        <f t="shared" si="12"/>
        <v>0</v>
      </c>
    </row>
    <row r="40" spans="1:47">
      <c r="A40" s="47">
        <v>30</v>
      </c>
      <c r="B40" s="267" t="s">
        <v>96</v>
      </c>
      <c r="C40" s="223">
        <v>0</v>
      </c>
      <c r="D40" s="121">
        <v>0</v>
      </c>
      <c r="E40" s="121">
        <v>0</v>
      </c>
      <c r="F40" s="121">
        <v>0</v>
      </c>
      <c r="G40" s="121">
        <v>0</v>
      </c>
      <c r="H40" s="224">
        <v>0</v>
      </c>
      <c r="I40" s="250">
        <f t="shared" si="0"/>
        <v>0</v>
      </c>
      <c r="J40" s="223">
        <v>0</v>
      </c>
      <c r="K40" s="121">
        <v>0</v>
      </c>
      <c r="L40" s="121">
        <v>0</v>
      </c>
      <c r="M40" s="121">
        <v>0</v>
      </c>
      <c r="N40" s="121">
        <v>0</v>
      </c>
      <c r="O40" s="224">
        <v>0</v>
      </c>
      <c r="P40" s="250">
        <f t="shared" si="1"/>
        <v>0</v>
      </c>
      <c r="Q40" s="239">
        <v>0</v>
      </c>
      <c r="R40" s="52">
        <v>0</v>
      </c>
      <c r="S40" s="121">
        <v>0</v>
      </c>
      <c r="T40" s="121">
        <v>0</v>
      </c>
      <c r="U40" s="121">
        <v>0</v>
      </c>
      <c r="V40" s="224">
        <v>0</v>
      </c>
      <c r="W40" s="243">
        <v>0</v>
      </c>
      <c r="X40" s="55">
        <v>0</v>
      </c>
      <c r="Y40" s="55">
        <v>0</v>
      </c>
      <c r="Z40" s="55">
        <v>0</v>
      </c>
      <c r="AA40" s="55">
        <v>0</v>
      </c>
      <c r="AB40" s="244">
        <v>0</v>
      </c>
      <c r="AC40" s="233">
        <f t="shared" si="2"/>
        <v>0</v>
      </c>
      <c r="AD40" s="7" t="e">
        <f t="shared" si="3"/>
        <v>#DIV/0!</v>
      </c>
      <c r="AE40" s="7">
        <f t="shared" si="4"/>
        <v>0</v>
      </c>
      <c r="AF40" s="7" t="e">
        <f t="shared" si="5"/>
        <v>#DIV/0!</v>
      </c>
      <c r="AG40" s="7">
        <f t="shared" si="6"/>
        <v>0</v>
      </c>
      <c r="AH40" s="7">
        <f t="shared" si="6"/>
        <v>0</v>
      </c>
      <c r="AI40" s="7">
        <f t="shared" si="7"/>
        <v>0</v>
      </c>
      <c r="AJ40" s="7">
        <f t="shared" si="7"/>
        <v>0</v>
      </c>
      <c r="AK40" s="234" t="e">
        <f t="shared" si="8"/>
        <v>#DIV/0!</v>
      </c>
      <c r="AO40" s="28"/>
      <c r="AP40" s="28"/>
      <c r="AR40" s="28">
        <f t="shared" si="9"/>
        <v>0</v>
      </c>
      <c r="AS40" s="28">
        <f t="shared" si="10"/>
        <v>0</v>
      </c>
      <c r="AT40" s="28">
        <f t="shared" si="11"/>
        <v>0</v>
      </c>
      <c r="AU40" s="28">
        <f t="shared" si="12"/>
        <v>0</v>
      </c>
    </row>
    <row r="41" spans="1:47">
      <c r="A41" s="47">
        <v>31</v>
      </c>
      <c r="B41" s="267" t="s">
        <v>97</v>
      </c>
      <c r="C41" s="223">
        <v>0</v>
      </c>
      <c r="D41" s="121">
        <v>0</v>
      </c>
      <c r="E41" s="121">
        <v>0</v>
      </c>
      <c r="F41" s="121">
        <v>0</v>
      </c>
      <c r="G41" s="121">
        <v>0</v>
      </c>
      <c r="H41" s="224">
        <v>0</v>
      </c>
      <c r="I41" s="250">
        <f t="shared" si="0"/>
        <v>0</v>
      </c>
      <c r="J41" s="223">
        <v>0</v>
      </c>
      <c r="K41" s="121">
        <v>0</v>
      </c>
      <c r="L41" s="121">
        <v>0</v>
      </c>
      <c r="M41" s="121">
        <v>0</v>
      </c>
      <c r="N41" s="121">
        <v>0</v>
      </c>
      <c r="O41" s="224">
        <v>0</v>
      </c>
      <c r="P41" s="250">
        <f t="shared" si="1"/>
        <v>0</v>
      </c>
      <c r="Q41" s="239">
        <v>0</v>
      </c>
      <c r="R41" s="52">
        <v>0</v>
      </c>
      <c r="S41" s="121">
        <v>0</v>
      </c>
      <c r="T41" s="121">
        <v>0</v>
      </c>
      <c r="U41" s="121">
        <v>0</v>
      </c>
      <c r="V41" s="224">
        <v>0</v>
      </c>
      <c r="W41" s="243">
        <v>0</v>
      </c>
      <c r="X41" s="55">
        <v>0</v>
      </c>
      <c r="Y41" s="55">
        <v>0</v>
      </c>
      <c r="Z41" s="55">
        <v>0</v>
      </c>
      <c r="AA41" s="55">
        <v>0</v>
      </c>
      <c r="AB41" s="244">
        <v>0</v>
      </c>
      <c r="AC41" s="233">
        <f t="shared" si="2"/>
        <v>0</v>
      </c>
      <c r="AD41" s="7" t="e">
        <f t="shared" si="3"/>
        <v>#DIV/0!</v>
      </c>
      <c r="AE41" s="7">
        <f t="shared" si="4"/>
        <v>0</v>
      </c>
      <c r="AF41" s="7" t="e">
        <f t="shared" si="5"/>
        <v>#DIV/0!</v>
      </c>
      <c r="AG41" s="7">
        <f t="shared" si="6"/>
        <v>0</v>
      </c>
      <c r="AH41" s="7">
        <f t="shared" si="6"/>
        <v>0</v>
      </c>
      <c r="AI41" s="7">
        <f t="shared" si="7"/>
        <v>0</v>
      </c>
      <c r="AJ41" s="7">
        <f t="shared" si="7"/>
        <v>0</v>
      </c>
      <c r="AK41" s="234" t="e">
        <f t="shared" si="8"/>
        <v>#DIV/0!</v>
      </c>
      <c r="AO41" s="28"/>
      <c r="AP41" s="28"/>
      <c r="AR41" s="28">
        <f t="shared" si="9"/>
        <v>0</v>
      </c>
      <c r="AS41" s="28">
        <f t="shared" si="10"/>
        <v>0</v>
      </c>
      <c r="AT41" s="28">
        <f t="shared" si="11"/>
        <v>0</v>
      </c>
      <c r="AU41" s="28">
        <f t="shared" si="12"/>
        <v>0</v>
      </c>
    </row>
    <row r="42" spans="1:47">
      <c r="A42" s="47">
        <v>32</v>
      </c>
      <c r="B42" s="267" t="s">
        <v>98</v>
      </c>
      <c r="C42" s="223">
        <v>0</v>
      </c>
      <c r="D42" s="121">
        <v>0</v>
      </c>
      <c r="E42" s="121">
        <v>0</v>
      </c>
      <c r="F42" s="121">
        <v>0</v>
      </c>
      <c r="G42" s="121">
        <v>0</v>
      </c>
      <c r="H42" s="224">
        <v>0</v>
      </c>
      <c r="I42" s="250">
        <f t="shared" si="0"/>
        <v>0</v>
      </c>
      <c r="J42" s="223">
        <v>0</v>
      </c>
      <c r="K42" s="121">
        <v>0</v>
      </c>
      <c r="L42" s="121">
        <v>0</v>
      </c>
      <c r="M42" s="121">
        <v>0</v>
      </c>
      <c r="N42" s="121">
        <v>0</v>
      </c>
      <c r="O42" s="224">
        <v>0</v>
      </c>
      <c r="P42" s="250">
        <f t="shared" si="1"/>
        <v>0</v>
      </c>
      <c r="Q42" s="239">
        <v>0</v>
      </c>
      <c r="R42" s="52">
        <v>0</v>
      </c>
      <c r="S42" s="121">
        <v>0</v>
      </c>
      <c r="T42" s="121">
        <v>0</v>
      </c>
      <c r="U42" s="121">
        <v>0</v>
      </c>
      <c r="V42" s="224">
        <v>0</v>
      </c>
      <c r="W42" s="243">
        <v>0</v>
      </c>
      <c r="X42" s="55">
        <v>0</v>
      </c>
      <c r="Y42" s="55">
        <v>0</v>
      </c>
      <c r="Z42" s="55">
        <v>0</v>
      </c>
      <c r="AA42" s="55">
        <v>0</v>
      </c>
      <c r="AB42" s="244">
        <v>0</v>
      </c>
      <c r="AC42" s="233">
        <f t="shared" si="2"/>
        <v>0</v>
      </c>
      <c r="AD42" s="7" t="e">
        <f t="shared" si="3"/>
        <v>#DIV/0!</v>
      </c>
      <c r="AE42" s="7">
        <f t="shared" si="4"/>
        <v>0</v>
      </c>
      <c r="AF42" s="7" t="e">
        <f t="shared" si="5"/>
        <v>#DIV/0!</v>
      </c>
      <c r="AG42" s="7">
        <f t="shared" si="6"/>
        <v>0</v>
      </c>
      <c r="AH42" s="7">
        <f t="shared" si="6"/>
        <v>0</v>
      </c>
      <c r="AI42" s="7">
        <f t="shared" si="7"/>
        <v>0</v>
      </c>
      <c r="AJ42" s="7">
        <f t="shared" si="7"/>
        <v>0</v>
      </c>
      <c r="AK42" s="234" t="e">
        <f t="shared" si="8"/>
        <v>#DIV/0!</v>
      </c>
      <c r="AO42" s="28"/>
      <c r="AP42" s="28"/>
      <c r="AR42" s="28">
        <f t="shared" si="9"/>
        <v>0</v>
      </c>
      <c r="AS42" s="28">
        <f t="shared" si="10"/>
        <v>0</v>
      </c>
      <c r="AT42" s="28">
        <f t="shared" si="11"/>
        <v>0</v>
      </c>
      <c r="AU42" s="28">
        <f t="shared" si="12"/>
        <v>0</v>
      </c>
    </row>
    <row r="43" spans="1:47">
      <c r="A43" s="47">
        <v>33</v>
      </c>
      <c r="B43" s="267" t="s">
        <v>99</v>
      </c>
      <c r="C43" s="223">
        <v>0</v>
      </c>
      <c r="D43" s="121">
        <v>0</v>
      </c>
      <c r="E43" s="121">
        <v>0</v>
      </c>
      <c r="F43" s="121">
        <v>0</v>
      </c>
      <c r="G43" s="121">
        <v>0</v>
      </c>
      <c r="H43" s="224">
        <v>0</v>
      </c>
      <c r="I43" s="250">
        <f t="shared" si="0"/>
        <v>0</v>
      </c>
      <c r="J43" s="223">
        <v>0</v>
      </c>
      <c r="K43" s="121">
        <v>0</v>
      </c>
      <c r="L43" s="121">
        <v>0</v>
      </c>
      <c r="M43" s="121">
        <v>0</v>
      </c>
      <c r="N43" s="121">
        <v>0</v>
      </c>
      <c r="O43" s="224">
        <v>0</v>
      </c>
      <c r="P43" s="250">
        <f t="shared" si="1"/>
        <v>0</v>
      </c>
      <c r="Q43" s="239">
        <v>0</v>
      </c>
      <c r="R43" s="52">
        <v>0</v>
      </c>
      <c r="S43" s="121">
        <v>0</v>
      </c>
      <c r="T43" s="121">
        <v>0</v>
      </c>
      <c r="U43" s="121">
        <v>0</v>
      </c>
      <c r="V43" s="224">
        <v>0</v>
      </c>
      <c r="W43" s="243">
        <v>0</v>
      </c>
      <c r="X43" s="55">
        <v>0</v>
      </c>
      <c r="Y43" s="55">
        <v>0</v>
      </c>
      <c r="Z43" s="55">
        <v>0</v>
      </c>
      <c r="AA43" s="55">
        <v>0</v>
      </c>
      <c r="AB43" s="244">
        <v>0</v>
      </c>
      <c r="AC43" s="233">
        <f t="shared" si="2"/>
        <v>0</v>
      </c>
      <c r="AD43" s="7" t="e">
        <f t="shared" si="3"/>
        <v>#DIV/0!</v>
      </c>
      <c r="AE43" s="7">
        <f t="shared" si="4"/>
        <v>0</v>
      </c>
      <c r="AF43" s="7" t="e">
        <f t="shared" si="5"/>
        <v>#DIV/0!</v>
      </c>
      <c r="AG43" s="7">
        <f t="shared" si="6"/>
        <v>0</v>
      </c>
      <c r="AH43" s="7">
        <f t="shared" si="6"/>
        <v>0</v>
      </c>
      <c r="AI43" s="7">
        <f t="shared" si="7"/>
        <v>0</v>
      </c>
      <c r="AJ43" s="7">
        <f t="shared" si="7"/>
        <v>0</v>
      </c>
      <c r="AK43" s="234" t="e">
        <f t="shared" si="8"/>
        <v>#DIV/0!</v>
      </c>
      <c r="AO43" s="28"/>
      <c r="AP43" s="28"/>
      <c r="AR43" s="28">
        <f t="shared" si="9"/>
        <v>0</v>
      </c>
      <c r="AS43" s="28">
        <f t="shared" si="10"/>
        <v>0</v>
      </c>
      <c r="AT43" s="28">
        <f t="shared" si="11"/>
        <v>0</v>
      </c>
      <c r="AU43" s="28">
        <f t="shared" si="12"/>
        <v>0</v>
      </c>
    </row>
    <row r="44" spans="1:47">
      <c r="A44" s="47">
        <v>34</v>
      </c>
      <c r="B44" s="267" t="s">
        <v>100</v>
      </c>
      <c r="C44" s="223">
        <v>0</v>
      </c>
      <c r="D44" s="121">
        <v>0</v>
      </c>
      <c r="E44" s="121">
        <v>0</v>
      </c>
      <c r="F44" s="121">
        <v>0</v>
      </c>
      <c r="G44" s="121">
        <v>0</v>
      </c>
      <c r="H44" s="224">
        <v>0</v>
      </c>
      <c r="I44" s="250">
        <f t="shared" si="0"/>
        <v>0</v>
      </c>
      <c r="J44" s="223">
        <v>0</v>
      </c>
      <c r="K44" s="121">
        <v>0</v>
      </c>
      <c r="L44" s="121">
        <v>0</v>
      </c>
      <c r="M44" s="121">
        <v>0</v>
      </c>
      <c r="N44" s="121">
        <v>0</v>
      </c>
      <c r="O44" s="224">
        <v>0</v>
      </c>
      <c r="P44" s="250">
        <f t="shared" si="1"/>
        <v>0</v>
      </c>
      <c r="Q44" s="239">
        <v>0</v>
      </c>
      <c r="R44" s="52">
        <v>0</v>
      </c>
      <c r="S44" s="121">
        <v>0</v>
      </c>
      <c r="T44" s="121">
        <v>0</v>
      </c>
      <c r="U44" s="121">
        <v>0</v>
      </c>
      <c r="V44" s="224">
        <v>0</v>
      </c>
      <c r="W44" s="243">
        <v>0</v>
      </c>
      <c r="X44" s="55">
        <v>0</v>
      </c>
      <c r="Y44" s="55">
        <v>0</v>
      </c>
      <c r="Z44" s="55">
        <v>0</v>
      </c>
      <c r="AA44" s="55">
        <v>0</v>
      </c>
      <c r="AB44" s="244">
        <v>0</v>
      </c>
      <c r="AC44" s="233">
        <f t="shared" si="2"/>
        <v>0</v>
      </c>
      <c r="AD44" s="7" t="e">
        <f t="shared" si="3"/>
        <v>#DIV/0!</v>
      </c>
      <c r="AE44" s="7">
        <f t="shared" si="4"/>
        <v>0</v>
      </c>
      <c r="AF44" s="7" t="e">
        <f t="shared" si="5"/>
        <v>#DIV/0!</v>
      </c>
      <c r="AG44" s="7">
        <f t="shared" si="6"/>
        <v>0</v>
      </c>
      <c r="AH44" s="7">
        <f t="shared" si="6"/>
        <v>0</v>
      </c>
      <c r="AI44" s="7">
        <f t="shared" si="7"/>
        <v>0</v>
      </c>
      <c r="AJ44" s="7">
        <f t="shared" si="7"/>
        <v>0</v>
      </c>
      <c r="AK44" s="234" t="e">
        <f t="shared" si="8"/>
        <v>#DIV/0!</v>
      </c>
      <c r="AO44" s="28"/>
      <c r="AP44" s="28"/>
      <c r="AR44" s="28">
        <f t="shared" si="9"/>
        <v>0</v>
      </c>
      <c r="AS44" s="28">
        <f t="shared" si="10"/>
        <v>0</v>
      </c>
      <c r="AT44" s="28">
        <f t="shared" si="11"/>
        <v>0</v>
      </c>
      <c r="AU44" s="28">
        <f t="shared" si="12"/>
        <v>0</v>
      </c>
    </row>
    <row r="45" spans="1:47">
      <c r="A45" s="47">
        <v>35</v>
      </c>
      <c r="B45" s="267" t="s">
        <v>101</v>
      </c>
      <c r="C45" s="223">
        <v>0</v>
      </c>
      <c r="D45" s="121">
        <v>0</v>
      </c>
      <c r="E45" s="121">
        <v>0</v>
      </c>
      <c r="F45" s="121">
        <v>0</v>
      </c>
      <c r="G45" s="121">
        <v>0</v>
      </c>
      <c r="H45" s="224">
        <v>0</v>
      </c>
      <c r="I45" s="250">
        <f t="shared" si="0"/>
        <v>0</v>
      </c>
      <c r="J45" s="223">
        <v>0</v>
      </c>
      <c r="K45" s="121">
        <v>0</v>
      </c>
      <c r="L45" s="121">
        <v>0</v>
      </c>
      <c r="M45" s="121">
        <v>0</v>
      </c>
      <c r="N45" s="121">
        <v>0</v>
      </c>
      <c r="O45" s="224">
        <v>0</v>
      </c>
      <c r="P45" s="250">
        <f t="shared" si="1"/>
        <v>0</v>
      </c>
      <c r="Q45" s="239">
        <v>0</v>
      </c>
      <c r="R45" s="52">
        <v>0</v>
      </c>
      <c r="S45" s="121">
        <v>0</v>
      </c>
      <c r="T45" s="121">
        <v>0</v>
      </c>
      <c r="U45" s="121">
        <v>0</v>
      </c>
      <c r="V45" s="224">
        <v>0</v>
      </c>
      <c r="W45" s="243">
        <v>0</v>
      </c>
      <c r="X45" s="55">
        <v>0</v>
      </c>
      <c r="Y45" s="55">
        <v>0</v>
      </c>
      <c r="Z45" s="55">
        <v>0</v>
      </c>
      <c r="AA45" s="55">
        <v>0</v>
      </c>
      <c r="AB45" s="244">
        <v>0</v>
      </c>
      <c r="AC45" s="233">
        <f t="shared" si="2"/>
        <v>0</v>
      </c>
      <c r="AD45" s="7" t="e">
        <f t="shared" si="3"/>
        <v>#DIV/0!</v>
      </c>
      <c r="AE45" s="7">
        <f t="shared" si="4"/>
        <v>0</v>
      </c>
      <c r="AF45" s="7" t="e">
        <f t="shared" si="5"/>
        <v>#DIV/0!</v>
      </c>
      <c r="AG45" s="7">
        <f t="shared" si="6"/>
        <v>0</v>
      </c>
      <c r="AH45" s="7">
        <f t="shared" si="6"/>
        <v>0</v>
      </c>
      <c r="AI45" s="7">
        <f t="shared" si="7"/>
        <v>0</v>
      </c>
      <c r="AJ45" s="7">
        <f t="shared" si="7"/>
        <v>0</v>
      </c>
      <c r="AK45" s="234" t="e">
        <f t="shared" si="8"/>
        <v>#DIV/0!</v>
      </c>
      <c r="AO45" s="28"/>
      <c r="AP45" s="28"/>
      <c r="AR45" s="28">
        <f t="shared" si="9"/>
        <v>0</v>
      </c>
      <c r="AS45" s="28">
        <f t="shared" si="10"/>
        <v>0</v>
      </c>
      <c r="AT45" s="28">
        <f t="shared" si="11"/>
        <v>0</v>
      </c>
      <c r="AU45" s="28">
        <f t="shared" si="12"/>
        <v>0</v>
      </c>
    </row>
    <row r="46" spans="1:47">
      <c r="A46" s="47">
        <v>36</v>
      </c>
      <c r="B46" s="267" t="s">
        <v>102</v>
      </c>
      <c r="C46" s="223">
        <v>0</v>
      </c>
      <c r="D46" s="121">
        <v>0</v>
      </c>
      <c r="E46" s="121">
        <v>0</v>
      </c>
      <c r="F46" s="121">
        <v>0</v>
      </c>
      <c r="G46" s="121">
        <v>0</v>
      </c>
      <c r="H46" s="224">
        <v>0</v>
      </c>
      <c r="I46" s="250">
        <f t="shared" si="0"/>
        <v>0</v>
      </c>
      <c r="J46" s="223">
        <v>0</v>
      </c>
      <c r="K46" s="121">
        <v>0</v>
      </c>
      <c r="L46" s="121">
        <v>0</v>
      </c>
      <c r="M46" s="121">
        <v>0</v>
      </c>
      <c r="N46" s="121">
        <v>0</v>
      </c>
      <c r="O46" s="224">
        <v>0</v>
      </c>
      <c r="P46" s="250">
        <f t="shared" si="1"/>
        <v>0</v>
      </c>
      <c r="Q46" s="239">
        <v>0</v>
      </c>
      <c r="R46" s="52">
        <v>0</v>
      </c>
      <c r="S46" s="121">
        <v>0</v>
      </c>
      <c r="T46" s="121">
        <v>0</v>
      </c>
      <c r="U46" s="121">
        <v>0</v>
      </c>
      <c r="V46" s="224">
        <v>0</v>
      </c>
      <c r="W46" s="243">
        <v>0</v>
      </c>
      <c r="X46" s="55">
        <v>0</v>
      </c>
      <c r="Y46" s="55">
        <v>0</v>
      </c>
      <c r="Z46" s="55">
        <v>0</v>
      </c>
      <c r="AA46" s="55">
        <v>0</v>
      </c>
      <c r="AB46" s="244">
        <v>0</v>
      </c>
      <c r="AC46" s="233">
        <f t="shared" si="2"/>
        <v>0</v>
      </c>
      <c r="AD46" s="7" t="e">
        <f t="shared" si="3"/>
        <v>#DIV/0!</v>
      </c>
      <c r="AE46" s="7">
        <f t="shared" si="4"/>
        <v>0</v>
      </c>
      <c r="AF46" s="7" t="e">
        <f t="shared" si="5"/>
        <v>#DIV/0!</v>
      </c>
      <c r="AG46" s="7">
        <f t="shared" si="6"/>
        <v>0</v>
      </c>
      <c r="AH46" s="7">
        <f t="shared" si="6"/>
        <v>0</v>
      </c>
      <c r="AI46" s="7">
        <f t="shared" si="7"/>
        <v>0</v>
      </c>
      <c r="AJ46" s="7">
        <f t="shared" si="7"/>
        <v>0</v>
      </c>
      <c r="AK46" s="234" t="e">
        <f t="shared" si="8"/>
        <v>#DIV/0!</v>
      </c>
      <c r="AO46" s="28"/>
      <c r="AP46" s="28"/>
      <c r="AR46" s="28">
        <f t="shared" si="9"/>
        <v>0</v>
      </c>
      <c r="AS46" s="28">
        <f t="shared" si="10"/>
        <v>0</v>
      </c>
      <c r="AT46" s="28">
        <f t="shared" si="11"/>
        <v>0</v>
      </c>
      <c r="AU46" s="28">
        <f t="shared" si="12"/>
        <v>0</v>
      </c>
    </row>
    <row r="47" spans="1:47">
      <c r="A47" s="48"/>
      <c r="B47" s="211" t="s">
        <v>103</v>
      </c>
      <c r="C47" s="221">
        <f t="shared" ref="C47:AC47" si="15">SUM(C39:C46)</f>
        <v>0</v>
      </c>
      <c r="D47" s="50">
        <f t="shared" si="15"/>
        <v>0</v>
      </c>
      <c r="E47" s="50">
        <f t="shared" si="15"/>
        <v>0</v>
      </c>
      <c r="F47" s="50">
        <f t="shared" si="15"/>
        <v>0</v>
      </c>
      <c r="G47" s="50">
        <f t="shared" si="15"/>
        <v>0</v>
      </c>
      <c r="H47" s="222">
        <f t="shared" si="15"/>
        <v>0</v>
      </c>
      <c r="I47" s="222">
        <f t="shared" si="15"/>
        <v>0</v>
      </c>
      <c r="J47" s="221">
        <f t="shared" si="15"/>
        <v>0</v>
      </c>
      <c r="K47" s="50">
        <f t="shared" si="15"/>
        <v>0</v>
      </c>
      <c r="L47" s="50">
        <f t="shared" si="15"/>
        <v>0</v>
      </c>
      <c r="M47" s="50">
        <f t="shared" si="15"/>
        <v>0</v>
      </c>
      <c r="N47" s="50">
        <f t="shared" si="15"/>
        <v>0</v>
      </c>
      <c r="O47" s="222">
        <f t="shared" si="15"/>
        <v>0</v>
      </c>
      <c r="P47" s="222">
        <f t="shared" si="15"/>
        <v>0</v>
      </c>
      <c r="Q47" s="221">
        <f t="shared" si="15"/>
        <v>0</v>
      </c>
      <c r="R47" s="50">
        <f t="shared" si="15"/>
        <v>0</v>
      </c>
      <c r="S47" s="50">
        <f t="shared" si="15"/>
        <v>0</v>
      </c>
      <c r="T47" s="50">
        <f t="shared" si="15"/>
        <v>0</v>
      </c>
      <c r="U47" s="50">
        <f t="shared" si="15"/>
        <v>0</v>
      </c>
      <c r="V47" s="222">
        <f t="shared" si="15"/>
        <v>0</v>
      </c>
      <c r="W47" s="221">
        <f t="shared" si="15"/>
        <v>0</v>
      </c>
      <c r="X47" s="50">
        <f t="shared" si="15"/>
        <v>0</v>
      </c>
      <c r="Y47" s="50">
        <f t="shared" si="15"/>
        <v>0</v>
      </c>
      <c r="Z47" s="50">
        <f t="shared" si="15"/>
        <v>0</v>
      </c>
      <c r="AA47" s="50">
        <f t="shared" si="15"/>
        <v>0</v>
      </c>
      <c r="AB47" s="222">
        <f t="shared" si="15"/>
        <v>0</v>
      </c>
      <c r="AC47" s="222">
        <f t="shared" si="15"/>
        <v>0</v>
      </c>
      <c r="AD47" s="50" t="e">
        <f t="shared" si="3"/>
        <v>#DIV/0!</v>
      </c>
      <c r="AE47" s="222">
        <f>SUM(AE39:AE46)</f>
        <v>0</v>
      </c>
      <c r="AF47" s="50" t="e">
        <f t="shared" si="5"/>
        <v>#DIV/0!</v>
      </c>
      <c r="AG47" s="50">
        <f t="shared" si="6"/>
        <v>0</v>
      </c>
      <c r="AH47" s="50">
        <f t="shared" si="6"/>
        <v>0</v>
      </c>
      <c r="AI47" s="50">
        <f t="shared" si="7"/>
        <v>0</v>
      </c>
      <c r="AJ47" s="50">
        <f t="shared" si="7"/>
        <v>0</v>
      </c>
      <c r="AK47" s="222" t="e">
        <f t="shared" si="8"/>
        <v>#DIV/0!</v>
      </c>
      <c r="AO47" s="28"/>
      <c r="AP47" s="28"/>
      <c r="AR47" s="28">
        <f t="shared" si="9"/>
        <v>0</v>
      </c>
      <c r="AS47" s="28">
        <f t="shared" si="10"/>
        <v>0</v>
      </c>
      <c r="AT47" s="28">
        <f t="shared" si="11"/>
        <v>0</v>
      </c>
      <c r="AU47" s="28">
        <f t="shared" si="12"/>
        <v>0</v>
      </c>
    </row>
    <row r="48" spans="1:47">
      <c r="A48" s="107">
        <v>37</v>
      </c>
      <c r="B48" s="298" t="s">
        <v>104</v>
      </c>
      <c r="C48" s="223">
        <v>0</v>
      </c>
      <c r="D48" s="121">
        <v>0</v>
      </c>
      <c r="E48" s="121">
        <v>0</v>
      </c>
      <c r="F48" s="121">
        <v>0</v>
      </c>
      <c r="G48" s="121">
        <v>0</v>
      </c>
      <c r="H48" s="224">
        <v>0</v>
      </c>
      <c r="I48" s="250">
        <f t="shared" si="0"/>
        <v>0</v>
      </c>
      <c r="J48" s="223">
        <v>0</v>
      </c>
      <c r="K48" s="121">
        <v>0</v>
      </c>
      <c r="L48" s="121">
        <v>0</v>
      </c>
      <c r="M48" s="121">
        <v>0</v>
      </c>
      <c r="N48" s="121">
        <v>0</v>
      </c>
      <c r="O48" s="224">
        <v>0</v>
      </c>
      <c r="P48" s="250">
        <f t="shared" si="1"/>
        <v>0</v>
      </c>
      <c r="Q48" s="241">
        <v>0</v>
      </c>
      <c r="R48" s="106">
        <v>0</v>
      </c>
      <c r="S48" s="106">
        <v>0</v>
      </c>
      <c r="T48" s="106">
        <v>0</v>
      </c>
      <c r="U48" s="106">
        <v>0</v>
      </c>
      <c r="V48" s="242">
        <v>0</v>
      </c>
      <c r="W48" s="235">
        <v>0</v>
      </c>
      <c r="X48" s="109">
        <v>0</v>
      </c>
      <c r="Y48" s="109">
        <v>0</v>
      </c>
      <c r="Z48" s="109">
        <v>0</v>
      </c>
      <c r="AA48" s="109">
        <v>0</v>
      </c>
      <c r="AB48" s="236">
        <v>0</v>
      </c>
      <c r="AC48" s="233">
        <f t="shared" si="2"/>
        <v>0</v>
      </c>
      <c r="AD48" s="109" t="e">
        <f t="shared" si="3"/>
        <v>#DIV/0!</v>
      </c>
      <c r="AE48" s="7">
        <f t="shared" si="4"/>
        <v>0</v>
      </c>
      <c r="AF48" s="109" t="e">
        <f t="shared" si="5"/>
        <v>#DIV/0!</v>
      </c>
      <c r="AG48" s="109">
        <f t="shared" si="6"/>
        <v>0</v>
      </c>
      <c r="AH48" s="109">
        <f t="shared" si="6"/>
        <v>0</v>
      </c>
      <c r="AI48" s="109">
        <f t="shared" si="7"/>
        <v>0</v>
      </c>
      <c r="AJ48" s="109">
        <f t="shared" si="7"/>
        <v>0</v>
      </c>
      <c r="AK48" s="236" t="e">
        <f t="shared" si="8"/>
        <v>#DIV/0!</v>
      </c>
      <c r="AL48" s="71"/>
      <c r="AO48" s="28"/>
      <c r="AP48" s="28"/>
      <c r="AR48" s="28">
        <f t="shared" si="9"/>
        <v>0</v>
      </c>
      <c r="AS48" s="28">
        <f t="shared" si="10"/>
        <v>0</v>
      </c>
      <c r="AT48" s="28">
        <f t="shared" si="11"/>
        <v>0</v>
      </c>
      <c r="AU48" s="28">
        <f t="shared" si="12"/>
        <v>0</v>
      </c>
    </row>
    <row r="49" spans="1:47">
      <c r="A49" s="48"/>
      <c r="B49" s="211" t="s">
        <v>105</v>
      </c>
      <c r="C49" s="221">
        <f t="shared" ref="C49:AC49" si="16">C48</f>
        <v>0</v>
      </c>
      <c r="D49" s="50">
        <f t="shared" si="16"/>
        <v>0</v>
      </c>
      <c r="E49" s="50">
        <f t="shared" si="16"/>
        <v>0</v>
      </c>
      <c r="F49" s="50">
        <f t="shared" si="16"/>
        <v>0</v>
      </c>
      <c r="G49" s="50">
        <f t="shared" si="16"/>
        <v>0</v>
      </c>
      <c r="H49" s="222">
        <f t="shared" si="16"/>
        <v>0</v>
      </c>
      <c r="I49" s="222">
        <f t="shared" si="16"/>
        <v>0</v>
      </c>
      <c r="J49" s="221">
        <f t="shared" si="16"/>
        <v>0</v>
      </c>
      <c r="K49" s="50">
        <f t="shared" si="16"/>
        <v>0</v>
      </c>
      <c r="L49" s="50">
        <f t="shared" si="16"/>
        <v>0</v>
      </c>
      <c r="M49" s="50">
        <f t="shared" si="16"/>
        <v>0</v>
      </c>
      <c r="N49" s="50">
        <f t="shared" si="16"/>
        <v>0</v>
      </c>
      <c r="O49" s="222">
        <f t="shared" si="16"/>
        <v>0</v>
      </c>
      <c r="P49" s="222">
        <f t="shared" si="16"/>
        <v>0</v>
      </c>
      <c r="Q49" s="221">
        <f t="shared" si="16"/>
        <v>0</v>
      </c>
      <c r="R49" s="50">
        <f t="shared" si="16"/>
        <v>0</v>
      </c>
      <c r="S49" s="50">
        <f t="shared" si="16"/>
        <v>0</v>
      </c>
      <c r="T49" s="50">
        <f t="shared" si="16"/>
        <v>0</v>
      </c>
      <c r="U49" s="50">
        <f t="shared" si="16"/>
        <v>0</v>
      </c>
      <c r="V49" s="222">
        <f t="shared" si="16"/>
        <v>0</v>
      </c>
      <c r="W49" s="221">
        <f t="shared" si="16"/>
        <v>0</v>
      </c>
      <c r="X49" s="50">
        <f t="shared" si="16"/>
        <v>0</v>
      </c>
      <c r="Y49" s="50">
        <f t="shared" si="16"/>
        <v>0</v>
      </c>
      <c r="Z49" s="50">
        <f t="shared" si="16"/>
        <v>0</v>
      </c>
      <c r="AA49" s="50">
        <f t="shared" si="16"/>
        <v>0</v>
      </c>
      <c r="AB49" s="222">
        <f t="shared" si="16"/>
        <v>0</v>
      </c>
      <c r="AC49" s="222">
        <f t="shared" si="16"/>
        <v>0</v>
      </c>
      <c r="AD49" s="50" t="e">
        <f t="shared" si="3"/>
        <v>#DIV/0!</v>
      </c>
      <c r="AE49" s="222">
        <f>AE48</f>
        <v>0</v>
      </c>
      <c r="AF49" s="50" t="e">
        <f t="shared" si="5"/>
        <v>#DIV/0!</v>
      </c>
      <c r="AG49" s="50">
        <f t="shared" si="6"/>
        <v>0</v>
      </c>
      <c r="AH49" s="50">
        <f t="shared" si="6"/>
        <v>0</v>
      </c>
      <c r="AI49" s="50">
        <f t="shared" si="7"/>
        <v>0</v>
      </c>
      <c r="AJ49" s="50">
        <f t="shared" si="7"/>
        <v>0</v>
      </c>
      <c r="AK49" s="222" t="e">
        <f t="shared" si="8"/>
        <v>#DIV/0!</v>
      </c>
      <c r="AO49" s="28"/>
      <c r="AP49" s="28"/>
      <c r="AR49" s="28"/>
      <c r="AS49" s="28"/>
      <c r="AT49" s="28"/>
      <c r="AU49" s="28"/>
    </row>
    <row r="50" spans="1:47">
      <c r="A50" s="107">
        <v>38</v>
      </c>
      <c r="B50" s="298" t="s">
        <v>106</v>
      </c>
      <c r="C50" s="219">
        <v>0</v>
      </c>
      <c r="D50" s="115">
        <v>0</v>
      </c>
      <c r="E50" s="115">
        <v>0</v>
      </c>
      <c r="F50" s="115">
        <v>0</v>
      </c>
      <c r="G50" s="115">
        <v>0</v>
      </c>
      <c r="H50" s="220">
        <v>0</v>
      </c>
      <c r="I50" s="250">
        <f t="shared" ref="I50:I52" si="17">D50+F50+H50</f>
        <v>0</v>
      </c>
      <c r="J50" s="219">
        <v>0</v>
      </c>
      <c r="K50" s="115">
        <v>0</v>
      </c>
      <c r="L50" s="115">
        <v>0</v>
      </c>
      <c r="M50" s="115">
        <v>0</v>
      </c>
      <c r="N50" s="115">
        <v>0</v>
      </c>
      <c r="O50" s="220">
        <v>0</v>
      </c>
      <c r="P50" s="250">
        <f t="shared" ref="P50:P52" si="18">K50+M50+O50</f>
        <v>0</v>
      </c>
      <c r="Q50" s="241">
        <v>0</v>
      </c>
      <c r="R50" s="106">
        <v>0</v>
      </c>
      <c r="S50" s="106">
        <v>0</v>
      </c>
      <c r="T50" s="106">
        <v>0</v>
      </c>
      <c r="U50" s="106">
        <v>0</v>
      </c>
      <c r="V50" s="242">
        <v>0</v>
      </c>
      <c r="W50" s="235">
        <v>0</v>
      </c>
      <c r="X50" s="109">
        <v>0</v>
      </c>
      <c r="Y50" s="109">
        <v>0</v>
      </c>
      <c r="Z50" s="109">
        <v>0</v>
      </c>
      <c r="AA50" s="109">
        <v>0</v>
      </c>
      <c r="AB50" s="236">
        <v>0</v>
      </c>
      <c r="AC50" s="233">
        <f t="shared" ref="AC50:AC52" si="19">R50+T50+V50</f>
        <v>0</v>
      </c>
      <c r="AD50" s="7" t="e">
        <f t="shared" si="3"/>
        <v>#DIV/0!</v>
      </c>
      <c r="AE50" s="7">
        <f t="shared" ref="AE50:AE52" si="20">X50+Z50+AB50</f>
        <v>0</v>
      </c>
      <c r="AF50" s="7" t="e">
        <f t="shared" si="5"/>
        <v>#DIV/0!</v>
      </c>
      <c r="AG50" s="7">
        <f t="shared" si="6"/>
        <v>0</v>
      </c>
      <c r="AH50" s="7">
        <f t="shared" si="6"/>
        <v>0</v>
      </c>
      <c r="AI50" s="7">
        <f t="shared" si="7"/>
        <v>0</v>
      </c>
      <c r="AJ50" s="7">
        <f t="shared" si="7"/>
        <v>0</v>
      </c>
      <c r="AK50" s="234" t="e">
        <f t="shared" si="8"/>
        <v>#DIV/0!</v>
      </c>
      <c r="AO50" s="28"/>
      <c r="AP50" s="28"/>
      <c r="AR50" s="28"/>
      <c r="AS50" s="28"/>
      <c r="AT50" s="28"/>
      <c r="AU50" s="28"/>
    </row>
    <row r="51" spans="1:47">
      <c r="A51" s="107">
        <v>39</v>
      </c>
      <c r="B51" s="298" t="s">
        <v>107</v>
      </c>
      <c r="C51" s="219">
        <v>0</v>
      </c>
      <c r="D51" s="115">
        <v>0</v>
      </c>
      <c r="E51" s="115">
        <v>0</v>
      </c>
      <c r="F51" s="115">
        <v>0</v>
      </c>
      <c r="G51" s="115">
        <v>0</v>
      </c>
      <c r="H51" s="220">
        <v>0</v>
      </c>
      <c r="I51" s="250">
        <f t="shared" si="17"/>
        <v>0</v>
      </c>
      <c r="J51" s="219">
        <v>0</v>
      </c>
      <c r="K51" s="115">
        <v>0</v>
      </c>
      <c r="L51" s="115">
        <v>0</v>
      </c>
      <c r="M51" s="115">
        <v>0</v>
      </c>
      <c r="N51" s="115">
        <v>0</v>
      </c>
      <c r="O51" s="220">
        <v>0</v>
      </c>
      <c r="P51" s="250">
        <f t="shared" si="18"/>
        <v>0</v>
      </c>
      <c r="Q51" s="241">
        <v>0</v>
      </c>
      <c r="R51" s="106">
        <v>0</v>
      </c>
      <c r="S51" s="106">
        <v>0</v>
      </c>
      <c r="T51" s="106">
        <v>0</v>
      </c>
      <c r="U51" s="106">
        <v>0</v>
      </c>
      <c r="V51" s="242">
        <v>0</v>
      </c>
      <c r="W51" s="235">
        <v>0</v>
      </c>
      <c r="X51" s="109">
        <v>0</v>
      </c>
      <c r="Y51" s="109">
        <v>0</v>
      </c>
      <c r="Z51" s="109">
        <v>0</v>
      </c>
      <c r="AA51" s="109">
        <v>0</v>
      </c>
      <c r="AB51" s="236">
        <v>0</v>
      </c>
      <c r="AC51" s="233">
        <f t="shared" si="19"/>
        <v>0</v>
      </c>
      <c r="AD51" s="7" t="e">
        <f t="shared" si="3"/>
        <v>#DIV/0!</v>
      </c>
      <c r="AE51" s="7">
        <f t="shared" si="20"/>
        <v>0</v>
      </c>
      <c r="AF51" s="7" t="e">
        <f t="shared" si="5"/>
        <v>#DIV/0!</v>
      </c>
      <c r="AG51" s="7">
        <f t="shared" si="6"/>
        <v>0</v>
      </c>
      <c r="AH51" s="7">
        <f t="shared" si="6"/>
        <v>0</v>
      </c>
      <c r="AI51" s="7">
        <f t="shared" si="7"/>
        <v>0</v>
      </c>
      <c r="AJ51" s="7">
        <f t="shared" si="7"/>
        <v>0</v>
      </c>
      <c r="AK51" s="234" t="e">
        <f t="shared" si="8"/>
        <v>#DIV/0!</v>
      </c>
      <c r="AO51" s="28"/>
      <c r="AP51" s="28"/>
      <c r="AR51" s="28"/>
      <c r="AS51" s="28"/>
      <c r="AT51" s="28"/>
      <c r="AU51" s="28"/>
    </row>
    <row r="52" spans="1:47">
      <c r="A52" s="107">
        <v>40</v>
      </c>
      <c r="B52" s="298" t="s">
        <v>108</v>
      </c>
      <c r="C52" s="219">
        <v>0</v>
      </c>
      <c r="D52" s="115">
        <v>0</v>
      </c>
      <c r="E52" s="115">
        <v>0</v>
      </c>
      <c r="F52" s="115">
        <v>0</v>
      </c>
      <c r="G52" s="115">
        <v>0</v>
      </c>
      <c r="H52" s="220">
        <v>0</v>
      </c>
      <c r="I52" s="250">
        <f t="shared" si="17"/>
        <v>0</v>
      </c>
      <c r="J52" s="219">
        <v>0</v>
      </c>
      <c r="K52" s="115">
        <v>0</v>
      </c>
      <c r="L52" s="115">
        <v>0</v>
      </c>
      <c r="M52" s="115">
        <v>0</v>
      </c>
      <c r="N52" s="115">
        <v>0</v>
      </c>
      <c r="O52" s="220">
        <v>0</v>
      </c>
      <c r="P52" s="250">
        <f t="shared" si="18"/>
        <v>0</v>
      </c>
      <c r="Q52" s="241">
        <v>0</v>
      </c>
      <c r="R52" s="106">
        <v>0</v>
      </c>
      <c r="S52" s="106">
        <v>0</v>
      </c>
      <c r="T52" s="106">
        <v>0</v>
      </c>
      <c r="U52" s="106">
        <v>0</v>
      </c>
      <c r="V52" s="242">
        <v>0</v>
      </c>
      <c r="W52" s="235">
        <v>0</v>
      </c>
      <c r="X52" s="109">
        <v>0</v>
      </c>
      <c r="Y52" s="109">
        <v>0</v>
      </c>
      <c r="Z52" s="109">
        <v>0</v>
      </c>
      <c r="AA52" s="109">
        <v>0</v>
      </c>
      <c r="AB52" s="236">
        <v>0</v>
      </c>
      <c r="AC52" s="233">
        <f t="shared" si="19"/>
        <v>0</v>
      </c>
      <c r="AD52" s="7" t="e">
        <f t="shared" si="3"/>
        <v>#DIV/0!</v>
      </c>
      <c r="AE52" s="7">
        <f t="shared" si="20"/>
        <v>0</v>
      </c>
      <c r="AF52" s="7" t="e">
        <f t="shared" si="5"/>
        <v>#DIV/0!</v>
      </c>
      <c r="AG52" s="7">
        <f t="shared" si="6"/>
        <v>0</v>
      </c>
      <c r="AH52" s="7">
        <f t="shared" si="6"/>
        <v>0</v>
      </c>
      <c r="AI52" s="7">
        <f t="shared" si="7"/>
        <v>0</v>
      </c>
      <c r="AJ52" s="7">
        <f t="shared" si="7"/>
        <v>0</v>
      </c>
      <c r="AK52" s="234" t="e">
        <f t="shared" si="8"/>
        <v>#DIV/0!</v>
      </c>
      <c r="AO52" s="28"/>
      <c r="AP52" s="28"/>
      <c r="AR52" s="28"/>
      <c r="AS52" s="28"/>
      <c r="AT52" s="28"/>
      <c r="AU52" s="28"/>
    </row>
    <row r="53" spans="1:47">
      <c r="A53" s="48"/>
      <c r="B53" s="211" t="s">
        <v>109</v>
      </c>
      <c r="C53" s="221">
        <f t="shared" ref="C53:AC53" si="21">SUM(C50:C52)</f>
        <v>0</v>
      </c>
      <c r="D53" s="50">
        <f t="shared" si="21"/>
        <v>0</v>
      </c>
      <c r="E53" s="50">
        <f t="shared" si="21"/>
        <v>0</v>
      </c>
      <c r="F53" s="50">
        <f t="shared" si="21"/>
        <v>0</v>
      </c>
      <c r="G53" s="50">
        <f t="shared" si="21"/>
        <v>0</v>
      </c>
      <c r="H53" s="222">
        <f t="shared" si="21"/>
        <v>0</v>
      </c>
      <c r="I53" s="222">
        <f t="shared" si="21"/>
        <v>0</v>
      </c>
      <c r="J53" s="221">
        <f t="shared" si="21"/>
        <v>0</v>
      </c>
      <c r="K53" s="50">
        <f t="shared" si="21"/>
        <v>0</v>
      </c>
      <c r="L53" s="50">
        <f t="shared" si="21"/>
        <v>0</v>
      </c>
      <c r="M53" s="50">
        <f t="shared" si="21"/>
        <v>0</v>
      </c>
      <c r="N53" s="50">
        <f t="shared" si="21"/>
        <v>0</v>
      </c>
      <c r="O53" s="222">
        <f t="shared" si="21"/>
        <v>0</v>
      </c>
      <c r="P53" s="222">
        <f t="shared" si="21"/>
        <v>0</v>
      </c>
      <c r="Q53" s="221">
        <f t="shared" si="21"/>
        <v>0</v>
      </c>
      <c r="R53" s="50">
        <f t="shared" si="21"/>
        <v>0</v>
      </c>
      <c r="S53" s="50">
        <f t="shared" si="21"/>
        <v>0</v>
      </c>
      <c r="T53" s="50">
        <f t="shared" si="21"/>
        <v>0</v>
      </c>
      <c r="U53" s="50">
        <f t="shared" si="21"/>
        <v>0</v>
      </c>
      <c r="V53" s="222">
        <f t="shared" si="21"/>
        <v>0</v>
      </c>
      <c r="W53" s="221">
        <f t="shared" si="21"/>
        <v>0</v>
      </c>
      <c r="X53" s="50">
        <f t="shared" si="21"/>
        <v>0</v>
      </c>
      <c r="Y53" s="50">
        <f t="shared" si="21"/>
        <v>0</v>
      </c>
      <c r="Z53" s="50">
        <f t="shared" si="21"/>
        <v>0</v>
      </c>
      <c r="AA53" s="50">
        <f t="shared" si="21"/>
        <v>0</v>
      </c>
      <c r="AB53" s="222">
        <f t="shared" si="21"/>
        <v>0</v>
      </c>
      <c r="AC53" s="222">
        <f t="shared" si="21"/>
        <v>0</v>
      </c>
      <c r="AD53" s="50" t="e">
        <f t="shared" si="3"/>
        <v>#DIV/0!</v>
      </c>
      <c r="AE53" s="222">
        <f>SUM(AE50:AE52)</f>
        <v>0</v>
      </c>
      <c r="AF53" s="50" t="e">
        <f t="shared" si="5"/>
        <v>#DIV/0!</v>
      </c>
      <c r="AG53" s="50">
        <f t="shared" si="6"/>
        <v>0</v>
      </c>
      <c r="AH53" s="50">
        <f t="shared" si="6"/>
        <v>0</v>
      </c>
      <c r="AI53" s="50">
        <f t="shared" si="7"/>
        <v>0</v>
      </c>
      <c r="AJ53" s="50">
        <f t="shared" si="7"/>
        <v>0</v>
      </c>
      <c r="AK53" s="222" t="e">
        <f t="shared" si="8"/>
        <v>#DIV/0!</v>
      </c>
      <c r="AO53" s="28"/>
      <c r="AP53" s="28"/>
      <c r="AR53" s="28"/>
      <c r="AS53" s="28"/>
      <c r="AT53" s="28"/>
      <c r="AU53" s="28"/>
    </row>
    <row r="54" spans="1:47">
      <c r="A54" s="5">
        <v>41</v>
      </c>
      <c r="B54" s="297" t="s">
        <v>110</v>
      </c>
      <c r="C54" s="223">
        <v>26273</v>
      </c>
      <c r="D54" s="121">
        <v>20334</v>
      </c>
      <c r="E54" s="121">
        <v>75</v>
      </c>
      <c r="F54" s="121">
        <v>65</v>
      </c>
      <c r="G54" s="121">
        <v>52</v>
      </c>
      <c r="H54" s="224">
        <v>601</v>
      </c>
      <c r="I54" s="250">
        <f t="shared" si="0"/>
        <v>21000</v>
      </c>
      <c r="J54" s="223">
        <v>16403</v>
      </c>
      <c r="K54" s="121">
        <v>11683</v>
      </c>
      <c r="L54" s="121">
        <v>26</v>
      </c>
      <c r="M54" s="121">
        <v>31</v>
      </c>
      <c r="N54" s="121">
        <v>130</v>
      </c>
      <c r="O54" s="224">
        <v>286</v>
      </c>
      <c r="P54" s="250">
        <f t="shared" si="1"/>
        <v>12000</v>
      </c>
      <c r="Q54" s="239">
        <v>28350</v>
      </c>
      <c r="R54" s="52">
        <v>25751.439999999999</v>
      </c>
      <c r="S54" s="52">
        <v>0</v>
      </c>
      <c r="T54" s="52">
        <v>0</v>
      </c>
      <c r="U54" s="52">
        <v>0</v>
      </c>
      <c r="V54" s="240">
        <v>0</v>
      </c>
      <c r="W54" s="243">
        <v>3163</v>
      </c>
      <c r="X54" s="55">
        <v>3689.08</v>
      </c>
      <c r="Y54" s="55">
        <v>0</v>
      </c>
      <c r="Z54" s="55">
        <v>0</v>
      </c>
      <c r="AA54" s="55">
        <v>0</v>
      </c>
      <c r="AB54" s="244">
        <v>0</v>
      </c>
      <c r="AC54" s="233">
        <f t="shared" si="2"/>
        <v>25751.439999999999</v>
      </c>
      <c r="AD54" s="7">
        <f t="shared" si="3"/>
        <v>122.62590476190476</v>
      </c>
      <c r="AE54" s="7">
        <f t="shared" si="4"/>
        <v>3689.08</v>
      </c>
      <c r="AF54" s="7">
        <f t="shared" si="5"/>
        <v>30.742333333333331</v>
      </c>
      <c r="AG54" s="7">
        <f t="shared" si="6"/>
        <v>42959</v>
      </c>
      <c r="AH54" s="7">
        <f t="shared" si="6"/>
        <v>33000</v>
      </c>
      <c r="AI54" s="7">
        <f t="shared" si="7"/>
        <v>31513</v>
      </c>
      <c r="AJ54" s="7">
        <f t="shared" si="7"/>
        <v>29440.519999999997</v>
      </c>
      <c r="AK54" s="234">
        <f t="shared" si="8"/>
        <v>89.213696969696969</v>
      </c>
      <c r="AO54" s="28"/>
      <c r="AP54" s="28"/>
      <c r="AR54" s="28">
        <f t="shared" si="9"/>
        <v>-28350</v>
      </c>
      <c r="AS54" s="28">
        <f t="shared" si="10"/>
        <v>-25751.439999999999</v>
      </c>
      <c r="AT54" s="28">
        <f t="shared" si="11"/>
        <v>-3163</v>
      </c>
      <c r="AU54" s="28">
        <f t="shared" si="12"/>
        <v>-3689.08</v>
      </c>
    </row>
    <row r="55" spans="1:47">
      <c r="A55" s="5">
        <v>42</v>
      </c>
      <c r="B55" s="297" t="s">
        <v>111</v>
      </c>
      <c r="C55" s="223">
        <v>0</v>
      </c>
      <c r="D55" s="121">
        <v>0</v>
      </c>
      <c r="E55" s="121">
        <v>0</v>
      </c>
      <c r="F55" s="121">
        <v>0</v>
      </c>
      <c r="G55" s="121">
        <v>0</v>
      </c>
      <c r="H55" s="224">
        <v>0</v>
      </c>
      <c r="I55" s="250">
        <f t="shared" si="0"/>
        <v>0</v>
      </c>
      <c r="J55" s="223">
        <v>0</v>
      </c>
      <c r="K55" s="121">
        <v>0</v>
      </c>
      <c r="L55" s="121">
        <v>0</v>
      </c>
      <c r="M55" s="121">
        <v>0</v>
      </c>
      <c r="N55" s="121">
        <v>0</v>
      </c>
      <c r="O55" s="224">
        <v>0</v>
      </c>
      <c r="P55" s="250">
        <f t="shared" si="1"/>
        <v>0</v>
      </c>
      <c r="Q55" s="239">
        <v>0</v>
      </c>
      <c r="R55" s="52">
        <v>0</v>
      </c>
      <c r="S55" s="52">
        <v>0</v>
      </c>
      <c r="T55" s="52">
        <v>0</v>
      </c>
      <c r="U55" s="52">
        <v>0</v>
      </c>
      <c r="V55" s="240">
        <v>0</v>
      </c>
      <c r="W55" s="243">
        <v>0</v>
      </c>
      <c r="X55" s="55">
        <v>0</v>
      </c>
      <c r="Y55" s="55">
        <v>0</v>
      </c>
      <c r="Z55" s="55">
        <v>0</v>
      </c>
      <c r="AA55" s="55">
        <v>0</v>
      </c>
      <c r="AB55" s="244">
        <v>0</v>
      </c>
      <c r="AC55" s="233">
        <f t="shared" si="2"/>
        <v>0</v>
      </c>
      <c r="AD55" s="7" t="e">
        <f t="shared" si="3"/>
        <v>#DIV/0!</v>
      </c>
      <c r="AE55" s="7">
        <f t="shared" si="4"/>
        <v>0</v>
      </c>
      <c r="AF55" s="7" t="e">
        <f t="shared" si="5"/>
        <v>#DIV/0!</v>
      </c>
      <c r="AG55" s="7">
        <f t="shared" si="6"/>
        <v>0</v>
      </c>
      <c r="AH55" s="7">
        <f t="shared" si="6"/>
        <v>0</v>
      </c>
      <c r="AI55" s="7">
        <f t="shared" si="7"/>
        <v>0</v>
      </c>
      <c r="AJ55" s="7">
        <f t="shared" si="7"/>
        <v>0</v>
      </c>
      <c r="AK55" s="234" t="e">
        <f t="shared" si="8"/>
        <v>#DIV/0!</v>
      </c>
      <c r="AO55" s="28"/>
      <c r="AP55" s="28"/>
      <c r="AR55" s="28">
        <f t="shared" si="9"/>
        <v>0</v>
      </c>
      <c r="AS55" s="28">
        <f t="shared" si="10"/>
        <v>0</v>
      </c>
      <c r="AT55" s="28">
        <f t="shared" si="11"/>
        <v>0</v>
      </c>
      <c r="AU55" s="28">
        <f t="shared" si="12"/>
        <v>0</v>
      </c>
    </row>
    <row r="56" spans="1:47">
      <c r="A56" s="23" t="s">
        <v>112</v>
      </c>
      <c r="B56" s="211" t="s">
        <v>113</v>
      </c>
      <c r="C56" s="225">
        <f t="shared" ref="C56:AE56" si="22">C54+C55</f>
        <v>26273</v>
      </c>
      <c r="D56" s="105">
        <f t="shared" si="22"/>
        <v>20334</v>
      </c>
      <c r="E56" s="105">
        <f t="shared" si="22"/>
        <v>75</v>
      </c>
      <c r="F56" s="105">
        <f t="shared" si="22"/>
        <v>65</v>
      </c>
      <c r="G56" s="105">
        <f t="shared" si="22"/>
        <v>52</v>
      </c>
      <c r="H56" s="226">
        <f t="shared" si="22"/>
        <v>601</v>
      </c>
      <c r="I56" s="226">
        <f t="shared" si="22"/>
        <v>21000</v>
      </c>
      <c r="J56" s="225">
        <f t="shared" si="22"/>
        <v>16403</v>
      </c>
      <c r="K56" s="105">
        <f t="shared" si="22"/>
        <v>11683</v>
      </c>
      <c r="L56" s="105">
        <f t="shared" si="22"/>
        <v>26</v>
      </c>
      <c r="M56" s="105">
        <f t="shared" si="22"/>
        <v>31</v>
      </c>
      <c r="N56" s="105">
        <f t="shared" si="22"/>
        <v>130</v>
      </c>
      <c r="O56" s="226">
        <f t="shared" si="22"/>
        <v>286</v>
      </c>
      <c r="P56" s="226">
        <f t="shared" si="22"/>
        <v>12000</v>
      </c>
      <c r="Q56" s="225">
        <f t="shared" si="22"/>
        <v>28350</v>
      </c>
      <c r="R56" s="105">
        <f t="shared" si="22"/>
        <v>25751.439999999999</v>
      </c>
      <c r="S56" s="105">
        <f t="shared" si="22"/>
        <v>0</v>
      </c>
      <c r="T56" s="105">
        <f t="shared" si="22"/>
        <v>0</v>
      </c>
      <c r="U56" s="105">
        <f t="shared" si="22"/>
        <v>0</v>
      </c>
      <c r="V56" s="226">
        <f t="shared" si="22"/>
        <v>0</v>
      </c>
      <c r="W56" s="225">
        <f t="shared" si="22"/>
        <v>3163</v>
      </c>
      <c r="X56" s="105">
        <f t="shared" si="22"/>
        <v>3689.08</v>
      </c>
      <c r="Y56" s="105">
        <f t="shared" si="22"/>
        <v>0</v>
      </c>
      <c r="Z56" s="105">
        <f t="shared" si="22"/>
        <v>0</v>
      </c>
      <c r="AA56" s="105">
        <f t="shared" si="22"/>
        <v>0</v>
      </c>
      <c r="AB56" s="226">
        <f t="shared" si="22"/>
        <v>0</v>
      </c>
      <c r="AC56" s="226">
        <f t="shared" si="22"/>
        <v>25751.439999999999</v>
      </c>
      <c r="AD56" s="105">
        <f t="shared" si="3"/>
        <v>122.62590476190476</v>
      </c>
      <c r="AE56" s="226">
        <f t="shared" si="22"/>
        <v>3689.08</v>
      </c>
      <c r="AF56" s="105">
        <f t="shared" si="5"/>
        <v>30.742333333333331</v>
      </c>
      <c r="AG56" s="105">
        <f t="shared" si="6"/>
        <v>42959</v>
      </c>
      <c r="AH56" s="105">
        <f t="shared" si="6"/>
        <v>33000</v>
      </c>
      <c r="AI56" s="105">
        <f t="shared" si="7"/>
        <v>31513</v>
      </c>
      <c r="AJ56" s="105">
        <f t="shared" si="7"/>
        <v>29440.519999999997</v>
      </c>
      <c r="AK56" s="226">
        <f t="shared" si="8"/>
        <v>89.213696969696969</v>
      </c>
      <c r="AO56" s="28"/>
      <c r="AP56" s="28"/>
      <c r="AR56" s="28">
        <f t="shared" si="9"/>
        <v>-28350</v>
      </c>
      <c r="AS56" s="28">
        <f t="shared" si="10"/>
        <v>-25751.439999999999</v>
      </c>
      <c r="AT56" s="28">
        <f t="shared" si="11"/>
        <v>-3163</v>
      </c>
      <c r="AU56" s="28">
        <f t="shared" si="12"/>
        <v>-3689.08</v>
      </c>
    </row>
    <row r="57" spans="1:47">
      <c r="A57" s="5">
        <v>43</v>
      </c>
      <c r="B57" s="297" t="s">
        <v>114</v>
      </c>
      <c r="C57" s="223">
        <v>72226</v>
      </c>
      <c r="D57" s="121">
        <v>14700</v>
      </c>
      <c r="E57" s="121">
        <v>0</v>
      </c>
      <c r="F57" s="121">
        <v>0</v>
      </c>
      <c r="G57" s="121">
        <v>300</v>
      </c>
      <c r="H57" s="224">
        <v>300</v>
      </c>
      <c r="I57" s="250">
        <f t="shared" si="0"/>
        <v>15000</v>
      </c>
      <c r="J57" s="223">
        <v>20251</v>
      </c>
      <c r="K57" s="126">
        <v>1300</v>
      </c>
      <c r="L57" s="126">
        <v>0</v>
      </c>
      <c r="M57" s="126">
        <v>0</v>
      </c>
      <c r="N57" s="126">
        <v>0</v>
      </c>
      <c r="O57" s="232">
        <v>0</v>
      </c>
      <c r="P57" s="250">
        <f t="shared" si="1"/>
        <v>1300</v>
      </c>
      <c r="Q57" s="243">
        <v>51747</v>
      </c>
      <c r="R57" s="55">
        <v>13071.24</v>
      </c>
      <c r="S57" s="55">
        <v>0</v>
      </c>
      <c r="T57" s="55">
        <v>0</v>
      </c>
      <c r="U57" s="55">
        <v>0</v>
      </c>
      <c r="V57" s="244">
        <v>0</v>
      </c>
      <c r="W57" s="243">
        <v>3658</v>
      </c>
      <c r="X57" s="55">
        <v>1562</v>
      </c>
      <c r="Y57" s="55">
        <v>0</v>
      </c>
      <c r="Z57" s="55">
        <v>0</v>
      </c>
      <c r="AA57" s="55">
        <v>0</v>
      </c>
      <c r="AB57" s="244">
        <v>0</v>
      </c>
      <c r="AC57" s="233">
        <f t="shared" si="2"/>
        <v>13071.24</v>
      </c>
      <c r="AD57" s="55">
        <f t="shared" si="3"/>
        <v>87.141599999999997</v>
      </c>
      <c r="AE57" s="7">
        <f t="shared" si="4"/>
        <v>1562</v>
      </c>
      <c r="AF57" s="55">
        <f t="shared" si="5"/>
        <v>120.15384615384615</v>
      </c>
      <c r="AG57" s="55">
        <f t="shared" si="6"/>
        <v>92777</v>
      </c>
      <c r="AH57" s="55">
        <f t="shared" si="6"/>
        <v>16300</v>
      </c>
      <c r="AI57" s="55">
        <f t="shared" si="7"/>
        <v>55405</v>
      </c>
      <c r="AJ57" s="55">
        <f t="shared" si="7"/>
        <v>14633.24</v>
      </c>
      <c r="AK57" s="244">
        <f t="shared" si="8"/>
        <v>89.774478527607357</v>
      </c>
      <c r="AO57" s="28"/>
      <c r="AP57" s="28"/>
      <c r="AR57" s="28">
        <f t="shared" si="9"/>
        <v>-51747</v>
      </c>
      <c r="AS57" s="28">
        <f t="shared" si="10"/>
        <v>-13071.24</v>
      </c>
      <c r="AT57" s="28">
        <f t="shared" si="11"/>
        <v>-3658</v>
      </c>
      <c r="AU57" s="28">
        <f t="shared" si="12"/>
        <v>-1562</v>
      </c>
    </row>
    <row r="58" spans="1:47">
      <c r="A58" s="23" t="s">
        <v>115</v>
      </c>
      <c r="B58" s="211" t="s">
        <v>116</v>
      </c>
      <c r="C58" s="221">
        <f t="shared" ref="C58:AE58" si="23">C57</f>
        <v>72226</v>
      </c>
      <c r="D58" s="50">
        <f t="shared" si="23"/>
        <v>14700</v>
      </c>
      <c r="E58" s="50">
        <f t="shared" si="23"/>
        <v>0</v>
      </c>
      <c r="F58" s="50">
        <f t="shared" si="23"/>
        <v>0</v>
      </c>
      <c r="G58" s="50">
        <f t="shared" si="23"/>
        <v>300</v>
      </c>
      <c r="H58" s="222">
        <f t="shared" si="23"/>
        <v>300</v>
      </c>
      <c r="I58" s="222">
        <f t="shared" si="23"/>
        <v>15000</v>
      </c>
      <c r="J58" s="221">
        <f t="shared" si="23"/>
        <v>20251</v>
      </c>
      <c r="K58" s="50">
        <f t="shared" si="23"/>
        <v>1300</v>
      </c>
      <c r="L58" s="50">
        <f t="shared" si="23"/>
        <v>0</v>
      </c>
      <c r="M58" s="50">
        <f t="shared" si="23"/>
        <v>0</v>
      </c>
      <c r="N58" s="50">
        <f t="shared" si="23"/>
        <v>0</v>
      </c>
      <c r="O58" s="222">
        <f t="shared" si="23"/>
        <v>0</v>
      </c>
      <c r="P58" s="222">
        <f t="shared" si="23"/>
        <v>1300</v>
      </c>
      <c r="Q58" s="221">
        <f t="shared" si="23"/>
        <v>51747</v>
      </c>
      <c r="R58" s="50">
        <f t="shared" si="23"/>
        <v>13071.24</v>
      </c>
      <c r="S58" s="50">
        <f t="shared" si="23"/>
        <v>0</v>
      </c>
      <c r="T58" s="50">
        <f t="shared" si="23"/>
        <v>0</v>
      </c>
      <c r="U58" s="50">
        <f t="shared" si="23"/>
        <v>0</v>
      </c>
      <c r="V58" s="222">
        <f t="shared" si="23"/>
        <v>0</v>
      </c>
      <c r="W58" s="221">
        <f t="shared" si="23"/>
        <v>3658</v>
      </c>
      <c r="X58" s="50">
        <f t="shared" si="23"/>
        <v>1562</v>
      </c>
      <c r="Y58" s="50">
        <f t="shared" si="23"/>
        <v>0</v>
      </c>
      <c r="Z58" s="50">
        <f t="shared" si="23"/>
        <v>0</v>
      </c>
      <c r="AA58" s="50">
        <f t="shared" si="23"/>
        <v>0</v>
      </c>
      <c r="AB58" s="222">
        <f t="shared" si="23"/>
        <v>0</v>
      </c>
      <c r="AC58" s="222">
        <f t="shared" si="23"/>
        <v>13071.24</v>
      </c>
      <c r="AD58" s="50">
        <f t="shared" si="3"/>
        <v>87.141599999999997</v>
      </c>
      <c r="AE58" s="222">
        <f t="shared" si="23"/>
        <v>1562</v>
      </c>
      <c r="AF58" s="50">
        <f t="shared" si="5"/>
        <v>120.15384615384615</v>
      </c>
      <c r="AG58" s="50">
        <f t="shared" si="6"/>
        <v>92777</v>
      </c>
      <c r="AH58" s="50">
        <f t="shared" si="6"/>
        <v>16300</v>
      </c>
      <c r="AI58" s="50">
        <f t="shared" si="7"/>
        <v>55405</v>
      </c>
      <c r="AJ58" s="50">
        <f t="shared" si="7"/>
        <v>14633.24</v>
      </c>
      <c r="AK58" s="222">
        <f t="shared" si="8"/>
        <v>89.774478527607357</v>
      </c>
      <c r="AO58" s="28"/>
      <c r="AP58" s="28"/>
      <c r="AR58" s="28">
        <f t="shared" si="9"/>
        <v>-51747</v>
      </c>
      <c r="AS58" s="28">
        <f t="shared" si="10"/>
        <v>-13071.24</v>
      </c>
      <c r="AT58" s="28">
        <f t="shared" si="11"/>
        <v>-3658</v>
      </c>
      <c r="AU58" s="28">
        <f t="shared" si="12"/>
        <v>-1562</v>
      </c>
    </row>
    <row r="59" spans="1:47">
      <c r="A59" s="25" t="s">
        <v>117</v>
      </c>
      <c r="B59" s="215" t="s">
        <v>118</v>
      </c>
      <c r="C59" s="227">
        <f t="shared" ref="C59:AC59" si="24">C67</f>
        <v>0</v>
      </c>
      <c r="D59" s="227">
        <f t="shared" si="24"/>
        <v>0</v>
      </c>
      <c r="E59" s="227">
        <f t="shared" si="24"/>
        <v>0</v>
      </c>
      <c r="F59" s="227">
        <f t="shared" si="24"/>
        <v>0</v>
      </c>
      <c r="G59" s="227">
        <f t="shared" si="24"/>
        <v>0</v>
      </c>
      <c r="H59" s="227">
        <f t="shared" si="24"/>
        <v>0</v>
      </c>
      <c r="I59" s="227">
        <f t="shared" si="24"/>
        <v>0</v>
      </c>
      <c r="J59" s="227">
        <f t="shared" si="24"/>
        <v>0</v>
      </c>
      <c r="K59" s="227">
        <f t="shared" si="24"/>
        <v>0</v>
      </c>
      <c r="L59" s="227">
        <f t="shared" si="24"/>
        <v>0</v>
      </c>
      <c r="M59" s="227">
        <f t="shared" si="24"/>
        <v>0</v>
      </c>
      <c r="N59" s="227">
        <f t="shared" si="24"/>
        <v>0</v>
      </c>
      <c r="O59" s="227">
        <f t="shared" si="24"/>
        <v>0</v>
      </c>
      <c r="P59" s="227">
        <f t="shared" si="24"/>
        <v>0</v>
      </c>
      <c r="Q59" s="227">
        <f t="shared" si="24"/>
        <v>0</v>
      </c>
      <c r="R59" s="227">
        <f t="shared" si="24"/>
        <v>0</v>
      </c>
      <c r="S59" s="227">
        <f t="shared" si="24"/>
        <v>0</v>
      </c>
      <c r="T59" s="227">
        <f t="shared" si="24"/>
        <v>0</v>
      </c>
      <c r="U59" s="227">
        <f t="shared" si="24"/>
        <v>0</v>
      </c>
      <c r="V59" s="227">
        <f t="shared" si="24"/>
        <v>0</v>
      </c>
      <c r="W59" s="227">
        <f t="shared" si="24"/>
        <v>0</v>
      </c>
      <c r="X59" s="227">
        <f t="shared" si="24"/>
        <v>0</v>
      </c>
      <c r="Y59" s="227">
        <f t="shared" si="24"/>
        <v>0</v>
      </c>
      <c r="Z59" s="227">
        <f t="shared" si="24"/>
        <v>0</v>
      </c>
      <c r="AA59" s="227">
        <f t="shared" si="24"/>
        <v>0</v>
      </c>
      <c r="AB59" s="227">
        <f t="shared" si="24"/>
        <v>0</v>
      </c>
      <c r="AC59" s="227">
        <f t="shared" si="24"/>
        <v>0</v>
      </c>
      <c r="AD59" s="117" t="e">
        <f t="shared" si="3"/>
        <v>#DIV/0!</v>
      </c>
      <c r="AE59" s="7">
        <f t="shared" si="4"/>
        <v>0</v>
      </c>
      <c r="AF59" s="117" t="e">
        <f t="shared" si="5"/>
        <v>#DIV/0!</v>
      </c>
      <c r="AG59" s="117">
        <f t="shared" si="6"/>
        <v>0</v>
      </c>
      <c r="AH59" s="117">
        <f t="shared" si="6"/>
        <v>0</v>
      </c>
      <c r="AI59" s="117">
        <f t="shared" si="7"/>
        <v>0</v>
      </c>
      <c r="AJ59" s="117">
        <f t="shared" si="7"/>
        <v>0</v>
      </c>
      <c r="AK59" s="228" t="e">
        <f t="shared" si="8"/>
        <v>#DIV/0!</v>
      </c>
      <c r="AO59" s="28"/>
      <c r="AP59" s="28"/>
      <c r="AR59" s="28">
        <f t="shared" si="9"/>
        <v>0</v>
      </c>
      <c r="AS59" s="28">
        <f t="shared" si="10"/>
        <v>0</v>
      </c>
      <c r="AT59" s="28">
        <f t="shared" si="11"/>
        <v>0</v>
      </c>
      <c r="AU59" s="28">
        <f t="shared" si="12"/>
        <v>0</v>
      </c>
    </row>
    <row r="60" spans="1:47">
      <c r="A60" s="23" t="s">
        <v>119</v>
      </c>
      <c r="B60" s="211" t="s">
        <v>120</v>
      </c>
      <c r="C60" s="221">
        <f t="shared" ref="C60:AE60" si="25">C59</f>
        <v>0</v>
      </c>
      <c r="D60" s="50">
        <f t="shared" si="25"/>
        <v>0</v>
      </c>
      <c r="E60" s="50">
        <f t="shared" si="25"/>
        <v>0</v>
      </c>
      <c r="F60" s="50">
        <f t="shared" si="25"/>
        <v>0</v>
      </c>
      <c r="G60" s="50">
        <f t="shared" si="25"/>
        <v>0</v>
      </c>
      <c r="H60" s="222">
        <f t="shared" si="25"/>
        <v>0</v>
      </c>
      <c r="I60" s="222">
        <f t="shared" si="25"/>
        <v>0</v>
      </c>
      <c r="J60" s="221">
        <f t="shared" si="25"/>
        <v>0</v>
      </c>
      <c r="K60" s="50">
        <f t="shared" si="25"/>
        <v>0</v>
      </c>
      <c r="L60" s="50">
        <f t="shared" si="25"/>
        <v>0</v>
      </c>
      <c r="M60" s="50">
        <f t="shared" si="25"/>
        <v>0</v>
      </c>
      <c r="N60" s="50">
        <f t="shared" si="25"/>
        <v>0</v>
      </c>
      <c r="O60" s="222">
        <f t="shared" si="25"/>
        <v>0</v>
      </c>
      <c r="P60" s="222">
        <f t="shared" si="25"/>
        <v>0</v>
      </c>
      <c r="Q60" s="221">
        <f t="shared" si="25"/>
        <v>0</v>
      </c>
      <c r="R60" s="50">
        <f t="shared" si="25"/>
        <v>0</v>
      </c>
      <c r="S60" s="50">
        <f t="shared" si="25"/>
        <v>0</v>
      </c>
      <c r="T60" s="50">
        <f t="shared" si="25"/>
        <v>0</v>
      </c>
      <c r="U60" s="50">
        <f t="shared" si="25"/>
        <v>0</v>
      </c>
      <c r="V60" s="222">
        <f t="shared" si="25"/>
        <v>0</v>
      </c>
      <c r="W60" s="221">
        <f t="shared" si="25"/>
        <v>0</v>
      </c>
      <c r="X60" s="50">
        <f t="shared" si="25"/>
        <v>0</v>
      </c>
      <c r="Y60" s="50">
        <f t="shared" si="25"/>
        <v>0</v>
      </c>
      <c r="Z60" s="50">
        <f t="shared" si="25"/>
        <v>0</v>
      </c>
      <c r="AA60" s="50">
        <f t="shared" si="25"/>
        <v>0</v>
      </c>
      <c r="AB60" s="222">
        <f t="shared" si="25"/>
        <v>0</v>
      </c>
      <c r="AC60" s="222">
        <f t="shared" si="25"/>
        <v>0</v>
      </c>
      <c r="AD60" s="50" t="e">
        <f t="shared" si="3"/>
        <v>#DIV/0!</v>
      </c>
      <c r="AE60" s="222">
        <f t="shared" si="25"/>
        <v>0</v>
      </c>
      <c r="AF60" s="50" t="e">
        <f t="shared" si="5"/>
        <v>#DIV/0!</v>
      </c>
      <c r="AG60" s="50">
        <f t="shared" si="6"/>
        <v>0</v>
      </c>
      <c r="AH60" s="50">
        <f t="shared" si="6"/>
        <v>0</v>
      </c>
      <c r="AI60" s="50">
        <f t="shared" si="7"/>
        <v>0</v>
      </c>
      <c r="AJ60" s="50">
        <f t="shared" si="7"/>
        <v>0</v>
      </c>
      <c r="AK60" s="222" t="e">
        <f t="shared" si="8"/>
        <v>#DIV/0!</v>
      </c>
      <c r="AO60" s="28"/>
      <c r="AP60" s="28"/>
      <c r="AR60" s="28">
        <f t="shared" si="9"/>
        <v>0</v>
      </c>
      <c r="AS60" s="28">
        <f t="shared" si="10"/>
        <v>0</v>
      </c>
      <c r="AT60" s="28">
        <f t="shared" si="11"/>
        <v>0</v>
      </c>
      <c r="AU60" s="28">
        <f t="shared" si="12"/>
        <v>0</v>
      </c>
    </row>
    <row r="61" spans="1:47">
      <c r="A61" s="49"/>
      <c r="B61" s="216" t="s">
        <v>121</v>
      </c>
      <c r="C61" s="229">
        <f>C21+C38+C47+C49+C53+C56+C58+C60</f>
        <v>221300</v>
      </c>
      <c r="D61" s="230">
        <f t="shared" ref="D61:AE61" si="26">D21+D38+D47+D49+D53+D56+D58+D60</f>
        <v>121188</v>
      </c>
      <c r="E61" s="230">
        <f t="shared" si="26"/>
        <v>584</v>
      </c>
      <c r="F61" s="230">
        <f t="shared" si="26"/>
        <v>344</v>
      </c>
      <c r="G61" s="230">
        <f t="shared" si="26"/>
        <v>3924</v>
      </c>
      <c r="H61" s="231">
        <f t="shared" si="26"/>
        <v>3368</v>
      </c>
      <c r="I61" s="231">
        <f t="shared" si="26"/>
        <v>124900</v>
      </c>
      <c r="J61" s="229">
        <f t="shared" si="26"/>
        <v>96343</v>
      </c>
      <c r="K61" s="230">
        <f t="shared" si="26"/>
        <v>53683</v>
      </c>
      <c r="L61" s="230">
        <f t="shared" si="26"/>
        <v>218</v>
      </c>
      <c r="M61" s="230">
        <f t="shared" si="26"/>
        <v>149</v>
      </c>
      <c r="N61" s="230">
        <f t="shared" si="26"/>
        <v>1747</v>
      </c>
      <c r="O61" s="231">
        <f t="shared" si="26"/>
        <v>1268</v>
      </c>
      <c r="P61" s="231">
        <f t="shared" si="26"/>
        <v>55100</v>
      </c>
      <c r="Q61" s="229">
        <f t="shared" si="26"/>
        <v>120524</v>
      </c>
      <c r="R61" s="230">
        <f t="shared" si="26"/>
        <v>84728.900000000009</v>
      </c>
      <c r="S61" s="230">
        <f t="shared" si="26"/>
        <v>1</v>
      </c>
      <c r="T61" s="230">
        <f t="shared" si="26"/>
        <v>0</v>
      </c>
      <c r="U61" s="230">
        <f t="shared" si="26"/>
        <v>105</v>
      </c>
      <c r="V61" s="231">
        <f t="shared" si="26"/>
        <v>125.25</v>
      </c>
      <c r="W61" s="229">
        <f t="shared" si="26"/>
        <v>38691</v>
      </c>
      <c r="X61" s="230">
        <f t="shared" si="26"/>
        <v>44553.100000000006</v>
      </c>
      <c r="Y61" s="230">
        <f t="shared" si="26"/>
        <v>1</v>
      </c>
      <c r="Z61" s="230">
        <f t="shared" si="26"/>
        <v>2.2999999999999998</v>
      </c>
      <c r="AA61" s="230">
        <f t="shared" si="26"/>
        <v>625</v>
      </c>
      <c r="AB61" s="231">
        <f t="shared" si="26"/>
        <v>467.2</v>
      </c>
      <c r="AC61" s="231">
        <f t="shared" si="26"/>
        <v>84854.150000000009</v>
      </c>
      <c r="AD61" s="230">
        <f t="shared" si="3"/>
        <v>67.937670136108892</v>
      </c>
      <c r="AE61" s="231">
        <f t="shared" si="26"/>
        <v>38581.193741496594</v>
      </c>
      <c r="AF61" s="230">
        <f t="shared" si="5"/>
        <v>81.710707803992761</v>
      </c>
      <c r="AG61" s="230">
        <f t="shared" si="6"/>
        <v>324116</v>
      </c>
      <c r="AH61" s="230">
        <f t="shared" si="6"/>
        <v>180000</v>
      </c>
      <c r="AI61" s="230">
        <f t="shared" si="7"/>
        <v>159947</v>
      </c>
      <c r="AJ61" s="230">
        <f t="shared" si="7"/>
        <v>129876.75000000001</v>
      </c>
      <c r="AK61" s="231">
        <f t="shared" si="8"/>
        <v>72.153750000000002</v>
      </c>
      <c r="AO61" s="28"/>
      <c r="AP61" s="28"/>
      <c r="AR61" s="28">
        <f t="shared" si="9"/>
        <v>-120524</v>
      </c>
      <c r="AS61" s="28">
        <f t="shared" si="10"/>
        <v>-84728.900000000009</v>
      </c>
      <c r="AT61" s="28">
        <f t="shared" si="11"/>
        <v>-38691</v>
      </c>
      <c r="AU61" s="28">
        <f t="shared" si="12"/>
        <v>-44553.100000000006</v>
      </c>
    </row>
    <row r="62" spans="1:47">
      <c r="A62" s="11"/>
      <c r="B62" s="11"/>
      <c r="C62" s="12"/>
      <c r="D62" s="12"/>
      <c r="E62" s="12"/>
      <c r="F62" s="12"/>
      <c r="G62" s="12"/>
      <c r="H62" s="12"/>
      <c r="I62" s="12"/>
      <c r="J62" s="12"/>
      <c r="K62" s="12"/>
      <c r="L62" s="12"/>
      <c r="M62" s="12"/>
      <c r="N62" s="12"/>
      <c r="O62" s="12"/>
      <c r="P62" s="12"/>
      <c r="Q62" s="12"/>
      <c r="R62" s="12"/>
      <c r="S62" s="12"/>
      <c r="T62" s="12"/>
      <c r="U62" s="12"/>
      <c r="V62" s="12"/>
      <c r="W62" s="12"/>
      <c r="X62" s="12"/>
      <c r="Y62" s="12"/>
      <c r="Z62" s="12"/>
      <c r="AA62" s="12"/>
      <c r="AB62" s="12"/>
      <c r="AC62" s="12"/>
      <c r="AD62" s="12"/>
      <c r="AE62" s="12"/>
      <c r="AF62" s="12"/>
      <c r="AG62" s="12"/>
      <c r="AH62" s="12"/>
      <c r="AI62" s="12"/>
      <c r="AJ62" s="12"/>
      <c r="AK62" s="12"/>
    </row>
    <row r="63" spans="1:47">
      <c r="A63" s="397" t="s">
        <v>118</v>
      </c>
      <c r="B63" s="397"/>
      <c r="C63" s="397"/>
      <c r="D63" s="397"/>
      <c r="E63" s="397"/>
      <c r="F63" s="397"/>
      <c r="G63" s="397"/>
      <c r="H63" s="397"/>
      <c r="I63" s="397"/>
      <c r="J63" s="397"/>
      <c r="K63" s="397"/>
      <c r="L63" s="397"/>
      <c r="M63" s="397"/>
      <c r="N63" s="397"/>
      <c r="O63" s="397"/>
      <c r="P63" s="397"/>
      <c r="Q63" s="397"/>
      <c r="R63" s="397"/>
      <c r="S63" s="397"/>
      <c r="T63" s="397"/>
      <c r="U63" s="397"/>
      <c r="V63" s="397"/>
      <c r="W63" s="397"/>
      <c r="X63" s="397"/>
      <c r="Y63" s="397"/>
      <c r="Z63" s="397"/>
      <c r="AA63" s="397"/>
      <c r="AB63" s="397"/>
      <c r="AC63" s="397"/>
      <c r="AD63" s="397"/>
      <c r="AE63" s="397"/>
      <c r="AF63" s="397"/>
      <c r="AG63" s="397"/>
      <c r="AH63" s="397"/>
      <c r="AI63" s="397"/>
      <c r="AJ63" s="397"/>
      <c r="AK63" s="397"/>
    </row>
    <row r="64" spans="1:47" ht="15">
      <c r="A64" s="13">
        <v>44</v>
      </c>
      <c r="B64" s="206" t="s">
        <v>122</v>
      </c>
      <c r="C64" s="43">
        <v>0</v>
      </c>
      <c r="D64" s="43">
        <v>0</v>
      </c>
      <c r="E64" s="43">
        <v>0</v>
      </c>
      <c r="F64" s="43">
        <v>0</v>
      </c>
      <c r="G64" s="43">
        <v>0</v>
      </c>
      <c r="H64" s="43">
        <v>0</v>
      </c>
      <c r="I64" s="253">
        <f t="shared" ref="I64:I66" si="27">D64+F64+H64</f>
        <v>0</v>
      </c>
      <c r="J64" s="43">
        <v>0</v>
      </c>
      <c r="K64" s="43">
        <v>0</v>
      </c>
      <c r="L64" s="43">
        <v>0</v>
      </c>
      <c r="M64" s="43">
        <v>0</v>
      </c>
      <c r="N64" s="43">
        <v>0</v>
      </c>
      <c r="O64" s="43">
        <v>0</v>
      </c>
      <c r="P64" s="254">
        <f t="shared" ref="P64:P66" si="28">K64+M64+O64</f>
        <v>0</v>
      </c>
      <c r="Q64" s="43"/>
      <c r="R64" s="43"/>
      <c r="S64" s="43">
        <v>0</v>
      </c>
      <c r="T64" s="43">
        <v>0</v>
      </c>
      <c r="U64" s="43">
        <v>0</v>
      </c>
      <c r="V64" s="43">
        <v>0</v>
      </c>
      <c r="W64" s="43">
        <v>0</v>
      </c>
      <c r="X64" s="43">
        <v>0</v>
      </c>
      <c r="Y64" s="43">
        <v>0</v>
      </c>
      <c r="Z64" s="43">
        <v>0</v>
      </c>
      <c r="AA64" s="43">
        <v>0</v>
      </c>
      <c r="AB64" s="43">
        <v>0</v>
      </c>
      <c r="AC64" s="233">
        <f t="shared" ref="AC64:AC66" si="29">R64+T64+V64</f>
        <v>0</v>
      </c>
      <c r="AD64" s="7" t="e">
        <f t="shared" ref="AD64:AD67" si="30">(R64+T64+V64)/(D64+F64+H64)*100</f>
        <v>#DIV/0!</v>
      </c>
      <c r="AE64" s="7">
        <f t="shared" ref="AE64:AE66" si="31">X64+Z64+AB64</f>
        <v>0</v>
      </c>
      <c r="AF64" s="7" t="e">
        <f t="shared" ref="AF64:AF67" si="32">(X64+Z64+AB64)/(K64+M64+O64)*100</f>
        <v>#DIV/0!</v>
      </c>
      <c r="AG64" s="7">
        <f t="shared" ref="AG64:AG67" si="33">C64+E64+G64+J64+L64+N64</f>
        <v>0</v>
      </c>
      <c r="AH64" s="7">
        <f t="shared" ref="AH64:AH67" si="34">D64+F64+H64+K64+M64+O64</f>
        <v>0</v>
      </c>
      <c r="AI64" s="7">
        <f t="shared" ref="AI64:AI67" si="35">Q64+S64+U64+W64+Y64+AA64</f>
        <v>0</v>
      </c>
      <c r="AJ64" s="7">
        <f t="shared" ref="AJ64:AJ67" si="36">R64+T64+V64+X64+Z64+AB64</f>
        <v>0</v>
      </c>
      <c r="AK64" s="7" t="e">
        <f t="shared" ref="AK64:AK67" si="37">AJ64/AH64*100</f>
        <v>#DIV/0!</v>
      </c>
    </row>
    <row r="65" spans="1:37" ht="15">
      <c r="A65" s="13">
        <v>45</v>
      </c>
      <c r="B65" s="206" t="s">
        <v>123</v>
      </c>
      <c r="C65" s="43">
        <v>0</v>
      </c>
      <c r="D65" s="43">
        <v>0</v>
      </c>
      <c r="E65" s="43">
        <v>0</v>
      </c>
      <c r="F65" s="43">
        <v>0</v>
      </c>
      <c r="G65" s="43">
        <v>0</v>
      </c>
      <c r="H65" s="43">
        <v>0</v>
      </c>
      <c r="I65" s="253">
        <f t="shared" si="27"/>
        <v>0</v>
      </c>
      <c r="J65" s="43">
        <v>0</v>
      </c>
      <c r="K65" s="43">
        <v>0</v>
      </c>
      <c r="L65" s="43">
        <v>0</v>
      </c>
      <c r="M65" s="43">
        <v>0</v>
      </c>
      <c r="N65" s="43">
        <v>0</v>
      </c>
      <c r="O65" s="43">
        <v>0</v>
      </c>
      <c r="P65" s="254">
        <f t="shared" si="28"/>
        <v>0</v>
      </c>
      <c r="Q65" s="43"/>
      <c r="R65" s="43"/>
      <c r="S65" s="43">
        <v>0</v>
      </c>
      <c r="T65" s="43">
        <v>0</v>
      </c>
      <c r="U65" s="43">
        <v>0</v>
      </c>
      <c r="V65" s="43">
        <v>0</v>
      </c>
      <c r="W65" s="43">
        <v>0</v>
      </c>
      <c r="X65" s="43">
        <v>0</v>
      </c>
      <c r="Y65" s="43">
        <v>0</v>
      </c>
      <c r="Z65" s="43">
        <v>0</v>
      </c>
      <c r="AA65" s="43">
        <v>0</v>
      </c>
      <c r="AB65" s="43">
        <v>0</v>
      </c>
      <c r="AC65" s="233">
        <f t="shared" si="29"/>
        <v>0</v>
      </c>
      <c r="AD65" s="7" t="e">
        <f t="shared" si="30"/>
        <v>#DIV/0!</v>
      </c>
      <c r="AE65" s="7">
        <f t="shared" si="31"/>
        <v>0</v>
      </c>
      <c r="AF65" s="7" t="e">
        <f t="shared" si="32"/>
        <v>#DIV/0!</v>
      </c>
      <c r="AG65" s="7">
        <f t="shared" si="33"/>
        <v>0</v>
      </c>
      <c r="AH65" s="7">
        <f t="shared" si="34"/>
        <v>0</v>
      </c>
      <c r="AI65" s="7">
        <f t="shared" si="35"/>
        <v>0</v>
      </c>
      <c r="AJ65" s="7">
        <f t="shared" si="36"/>
        <v>0</v>
      </c>
      <c r="AK65" s="7" t="e">
        <f t="shared" si="37"/>
        <v>#DIV/0!</v>
      </c>
    </row>
    <row r="66" spans="1:37" ht="15">
      <c r="A66" s="13">
        <v>46</v>
      </c>
      <c r="B66" s="206" t="s">
        <v>124</v>
      </c>
      <c r="C66" s="43">
        <v>0</v>
      </c>
      <c r="D66" s="43">
        <v>0</v>
      </c>
      <c r="E66" s="43">
        <v>0</v>
      </c>
      <c r="F66" s="43">
        <v>0</v>
      </c>
      <c r="G66" s="43">
        <v>0</v>
      </c>
      <c r="H66" s="43">
        <v>0</v>
      </c>
      <c r="I66" s="253">
        <f t="shared" si="27"/>
        <v>0</v>
      </c>
      <c r="J66" s="43">
        <v>0</v>
      </c>
      <c r="K66" s="43">
        <v>0</v>
      </c>
      <c r="L66" s="43">
        <v>0</v>
      </c>
      <c r="M66" s="43">
        <v>0</v>
      </c>
      <c r="N66" s="43">
        <v>0</v>
      </c>
      <c r="O66" s="43">
        <v>0</v>
      </c>
      <c r="P66" s="254">
        <f t="shared" si="28"/>
        <v>0</v>
      </c>
      <c r="Q66" s="43"/>
      <c r="R66" s="43"/>
      <c r="S66" s="43">
        <v>0</v>
      </c>
      <c r="T66" s="43">
        <v>0</v>
      </c>
      <c r="U66" s="43">
        <v>0</v>
      </c>
      <c r="V66" s="43">
        <v>0</v>
      </c>
      <c r="W66" s="43">
        <v>0</v>
      </c>
      <c r="X66" s="43">
        <v>0</v>
      </c>
      <c r="Y66" s="43">
        <v>0</v>
      </c>
      <c r="Z66" s="43">
        <v>0</v>
      </c>
      <c r="AA66" s="43">
        <v>0</v>
      </c>
      <c r="AB66" s="43">
        <v>0</v>
      </c>
      <c r="AC66" s="233">
        <f t="shared" si="29"/>
        <v>0</v>
      </c>
      <c r="AD66" s="7" t="e">
        <f t="shared" si="30"/>
        <v>#DIV/0!</v>
      </c>
      <c r="AE66" s="7">
        <f t="shared" si="31"/>
        <v>0</v>
      </c>
      <c r="AF66" s="7" t="e">
        <f t="shared" si="32"/>
        <v>#DIV/0!</v>
      </c>
      <c r="AG66" s="7">
        <f t="shared" si="33"/>
        <v>0</v>
      </c>
      <c r="AH66" s="7">
        <f t="shared" si="34"/>
        <v>0</v>
      </c>
      <c r="AI66" s="7">
        <f t="shared" si="35"/>
        <v>0</v>
      </c>
      <c r="AJ66" s="7">
        <f t="shared" si="36"/>
        <v>0</v>
      </c>
      <c r="AK66" s="7" t="e">
        <f t="shared" si="37"/>
        <v>#DIV/0!</v>
      </c>
    </row>
    <row r="67" spans="1:37">
      <c r="A67" s="14"/>
      <c r="B67" s="18" t="s">
        <v>10</v>
      </c>
      <c r="C67" s="9">
        <f>SUM(C64:C66)</f>
        <v>0</v>
      </c>
      <c r="D67" s="9">
        <f t="shared" ref="D67:AE67" si="38">SUM(D64:D66)</f>
        <v>0</v>
      </c>
      <c r="E67" s="9">
        <f t="shared" si="38"/>
        <v>0</v>
      </c>
      <c r="F67" s="9">
        <f t="shared" si="38"/>
        <v>0</v>
      </c>
      <c r="G67" s="9">
        <f t="shared" si="38"/>
        <v>0</v>
      </c>
      <c r="H67" s="9">
        <f t="shared" si="38"/>
        <v>0</v>
      </c>
      <c r="I67" s="9">
        <f t="shared" si="38"/>
        <v>0</v>
      </c>
      <c r="J67" s="9">
        <f t="shared" si="38"/>
        <v>0</v>
      </c>
      <c r="K67" s="9">
        <f t="shared" si="38"/>
        <v>0</v>
      </c>
      <c r="L67" s="9">
        <f t="shared" si="38"/>
        <v>0</v>
      </c>
      <c r="M67" s="9">
        <f t="shared" si="38"/>
        <v>0</v>
      </c>
      <c r="N67" s="9">
        <f t="shared" si="38"/>
        <v>0</v>
      </c>
      <c r="O67" s="9">
        <f t="shared" si="38"/>
        <v>0</v>
      </c>
      <c r="P67" s="9">
        <f t="shared" si="38"/>
        <v>0</v>
      </c>
      <c r="Q67" s="9">
        <f t="shared" si="38"/>
        <v>0</v>
      </c>
      <c r="R67" s="9">
        <f t="shared" si="38"/>
        <v>0</v>
      </c>
      <c r="S67" s="9">
        <f t="shared" si="38"/>
        <v>0</v>
      </c>
      <c r="T67" s="9">
        <f t="shared" si="38"/>
        <v>0</v>
      </c>
      <c r="U67" s="9">
        <f t="shared" si="38"/>
        <v>0</v>
      </c>
      <c r="V67" s="9">
        <f t="shared" si="38"/>
        <v>0</v>
      </c>
      <c r="W67" s="9">
        <f t="shared" si="38"/>
        <v>0</v>
      </c>
      <c r="X67" s="9">
        <f t="shared" si="38"/>
        <v>0</v>
      </c>
      <c r="Y67" s="9">
        <f t="shared" si="38"/>
        <v>0</v>
      </c>
      <c r="Z67" s="9">
        <f t="shared" si="38"/>
        <v>0</v>
      </c>
      <c r="AA67" s="9">
        <f t="shared" si="38"/>
        <v>0</v>
      </c>
      <c r="AB67" s="9">
        <f t="shared" si="38"/>
        <v>0</v>
      </c>
      <c r="AC67" s="9">
        <f t="shared" si="38"/>
        <v>0</v>
      </c>
      <c r="AD67" s="9" t="e">
        <f t="shared" si="30"/>
        <v>#DIV/0!</v>
      </c>
      <c r="AE67" s="9">
        <f t="shared" si="38"/>
        <v>0</v>
      </c>
      <c r="AF67" s="9" t="e">
        <f t="shared" si="32"/>
        <v>#DIV/0!</v>
      </c>
      <c r="AG67" s="9">
        <f t="shared" si="33"/>
        <v>0</v>
      </c>
      <c r="AH67" s="9">
        <f t="shared" si="34"/>
        <v>0</v>
      </c>
      <c r="AI67" s="9">
        <f t="shared" si="35"/>
        <v>0</v>
      </c>
      <c r="AJ67" s="9">
        <f t="shared" si="36"/>
        <v>0</v>
      </c>
      <c r="AK67" s="9" t="e">
        <f t="shared" si="37"/>
        <v>#DIV/0!</v>
      </c>
    </row>
    <row r="70" spans="1:37"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AG70" s="28"/>
      <c r="AH70" s="28"/>
    </row>
  </sheetData>
  <mergeCells count="32">
    <mergeCell ref="A63:AK63"/>
    <mergeCell ref="AG5:AK5"/>
    <mergeCell ref="A5:A8"/>
    <mergeCell ref="B5:B8"/>
    <mergeCell ref="AK6:AK8"/>
    <mergeCell ref="C7:D7"/>
    <mergeCell ref="AI6:AJ7"/>
    <mergeCell ref="C5:O5"/>
    <mergeCell ref="Q5:AB5"/>
    <mergeCell ref="C6:I6"/>
    <mergeCell ref="J6:P6"/>
    <mergeCell ref="AC5:AF5"/>
    <mergeCell ref="AC6:AD7"/>
    <mergeCell ref="AE6:AF7"/>
    <mergeCell ref="AG6:AH7"/>
    <mergeCell ref="U7:V7"/>
    <mergeCell ref="A1:AK1"/>
    <mergeCell ref="A2:AK2"/>
    <mergeCell ref="A3:AK3"/>
    <mergeCell ref="AG4:AK4"/>
    <mergeCell ref="E7:F7"/>
    <mergeCell ref="G7:H7"/>
    <mergeCell ref="J7:K7"/>
    <mergeCell ref="L7:M7"/>
    <mergeCell ref="N7:O7"/>
    <mergeCell ref="Q6:V6"/>
    <mergeCell ref="W6:AB6"/>
    <mergeCell ref="Q7:R7"/>
    <mergeCell ref="S7:T7"/>
    <mergeCell ref="W7:X7"/>
    <mergeCell ref="Y7:Z7"/>
    <mergeCell ref="AA7:AB7"/>
  </mergeCells>
  <phoneticPr fontId="3" type="noConversion"/>
  <conditionalFormatting sqref="AR9:AU61">
    <cfRule type="cellIs" dxfId="16" priority="2" stopIfTrue="1" operator="lessThan">
      <formula>0</formula>
    </cfRule>
  </conditionalFormatting>
  <conditionalFormatting sqref="AO9:AP61">
    <cfRule type="cellIs" dxfId="15" priority="1" operator="lessThan">
      <formula>0</formula>
    </cfRule>
  </conditionalFormatting>
  <dataValidations count="3">
    <dataValidation type="whole" allowBlank="1" showInputMessage="1" showErrorMessage="1" sqref="C21:AC21 W13:AB13 Q57 C47:AC47 C53:AC53 W22:AB28 W30:AB35 W39:AB46 C38:AC38 Q9:V20 Q22:V37 Q48:AB48 Q50:AB52 W57:AB57 Q54:AB55 C49:AC49 Q39:R46 AE47 AE49 AE53">
      <formula1>0</formula1>
      <formula2>99999999999999900000</formula2>
    </dataValidation>
    <dataValidation type="whole" allowBlank="1" showInputMessage="1" showErrorMessage="1" sqref="J22:O22 J27:O30 J57 C22:H22 C35:H37 C27:H30 C57:H57 J35:O37">
      <formula1>0</formula1>
      <formula2>9999999999</formula2>
    </dataValidation>
    <dataValidation type="decimal" allowBlank="1" showInputMessage="1" showErrorMessage="1" sqref="J39:O46 J48:O48 J54:O55 S39:V46 C39:H46 C48:H48 C54:H55 K57:O57">
      <formula1>0</formula1>
      <formula2>9999999999</formula2>
    </dataValidation>
  </dataValidations>
  <printOptions horizontalCentered="1" verticalCentered="1"/>
  <pageMargins left="0.5" right="0.5" top="0.5" bottom="0.5" header="0.5" footer="0.5"/>
  <pageSetup paperSize="9" scale="80" orientation="landscape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>
    <tabColor theme="0"/>
  </sheetPr>
  <dimension ref="A1:AL70"/>
  <sheetViews>
    <sheetView zoomScale="85" zoomScaleNormal="85" workbookViewId="0">
      <pane xSplit="2" ySplit="8" topLeftCell="C54" activePane="bottomRight" state="frozen"/>
      <selection activeCell="AC5" sqref="AC5:AF5"/>
      <selection pane="topRight" activeCell="AC5" sqref="AC5:AF5"/>
      <selection pane="bottomLeft" activeCell="AC5" sqref="AC5:AF5"/>
      <selection pane="bottomRight" activeCell="I58" sqref="I58"/>
    </sheetView>
  </sheetViews>
  <sheetFormatPr defaultRowHeight="12.75"/>
  <cols>
    <col min="1" max="1" width="5.7109375" style="27" customWidth="1"/>
    <col min="2" max="2" width="16.28515625" style="27" customWidth="1"/>
    <col min="3" max="37" width="7.7109375" style="27" customWidth="1"/>
    <col min="38" max="38" width="9.140625" style="27" customWidth="1"/>
    <col min="39" max="16384" width="9.140625" style="27"/>
  </cols>
  <sheetData>
    <row r="1" spans="1:37" ht="20.25">
      <c r="A1" s="344" t="s">
        <v>262</v>
      </c>
      <c r="B1" s="344"/>
      <c r="C1" s="344"/>
      <c r="D1" s="344"/>
      <c r="E1" s="344"/>
      <c r="F1" s="344"/>
      <c r="G1" s="344"/>
      <c r="H1" s="344"/>
      <c r="I1" s="344"/>
      <c r="J1" s="344"/>
      <c r="K1" s="344"/>
      <c r="L1" s="344"/>
      <c r="M1" s="344"/>
      <c r="N1" s="344"/>
      <c r="O1" s="344"/>
      <c r="P1" s="344"/>
      <c r="Q1" s="344"/>
      <c r="R1" s="344"/>
      <c r="S1" s="344"/>
      <c r="T1" s="344"/>
      <c r="U1" s="344"/>
      <c r="V1" s="344"/>
      <c r="W1" s="344"/>
      <c r="X1" s="344"/>
      <c r="Y1" s="344"/>
      <c r="Z1" s="344"/>
      <c r="AA1" s="344"/>
      <c r="AB1" s="344"/>
      <c r="AC1" s="344"/>
      <c r="AD1" s="344"/>
      <c r="AE1" s="344"/>
      <c r="AF1" s="344"/>
      <c r="AG1" s="344"/>
      <c r="AH1" s="344"/>
      <c r="AI1" s="344"/>
      <c r="AJ1" s="344"/>
      <c r="AK1" s="344"/>
    </row>
    <row r="2" spans="1:37">
      <c r="A2" s="345"/>
      <c r="B2" s="345"/>
      <c r="C2" s="345"/>
      <c r="D2" s="345"/>
      <c r="E2" s="345"/>
      <c r="F2" s="345"/>
      <c r="G2" s="345"/>
      <c r="H2" s="345"/>
      <c r="I2" s="345"/>
      <c r="J2" s="345"/>
      <c r="K2" s="345"/>
      <c r="L2" s="345"/>
      <c r="M2" s="345"/>
      <c r="N2" s="345"/>
      <c r="O2" s="345"/>
      <c r="P2" s="345"/>
      <c r="Q2" s="345"/>
      <c r="R2" s="345"/>
      <c r="S2" s="345"/>
      <c r="T2" s="345"/>
      <c r="U2" s="345"/>
      <c r="V2" s="345"/>
      <c r="W2" s="345"/>
      <c r="X2" s="345"/>
      <c r="Y2" s="345"/>
      <c r="Z2" s="345"/>
      <c r="AA2" s="345"/>
      <c r="AB2" s="345"/>
      <c r="AC2" s="345"/>
      <c r="AD2" s="345"/>
      <c r="AE2" s="345"/>
      <c r="AF2" s="345"/>
      <c r="AG2" s="345"/>
      <c r="AH2" s="345"/>
      <c r="AI2" s="345"/>
      <c r="AJ2" s="345"/>
      <c r="AK2" s="345"/>
    </row>
    <row r="3" spans="1:37" ht="15.75">
      <c r="A3" s="346" t="str">
        <f>Sheet1!B2</f>
        <v>Disbursements under  KCC Loans  ( 2023 - 24 ) -  Position as of 31.03.2024</v>
      </c>
      <c r="B3" s="346"/>
      <c r="C3" s="346"/>
      <c r="D3" s="346"/>
      <c r="E3" s="346"/>
      <c r="F3" s="346"/>
      <c r="G3" s="346"/>
      <c r="H3" s="346"/>
      <c r="I3" s="346"/>
      <c r="J3" s="346"/>
      <c r="K3" s="346"/>
      <c r="L3" s="346"/>
      <c r="M3" s="346"/>
      <c r="N3" s="346"/>
      <c r="O3" s="346"/>
      <c r="P3" s="346"/>
      <c r="Q3" s="346"/>
      <c r="R3" s="346"/>
      <c r="S3" s="346"/>
      <c r="T3" s="346"/>
      <c r="U3" s="346"/>
      <c r="V3" s="346"/>
      <c r="W3" s="346"/>
      <c r="X3" s="346"/>
      <c r="Y3" s="346"/>
      <c r="Z3" s="346"/>
      <c r="AA3" s="346"/>
      <c r="AB3" s="346"/>
      <c r="AC3" s="346"/>
      <c r="AD3" s="346"/>
      <c r="AE3" s="346"/>
      <c r="AF3" s="346"/>
      <c r="AG3" s="346"/>
      <c r="AH3" s="346"/>
      <c r="AI3" s="346"/>
      <c r="AJ3" s="346"/>
      <c r="AK3" s="346"/>
    </row>
    <row r="4" spans="1:37">
      <c r="A4" s="3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47" t="s">
        <v>63</v>
      </c>
      <c r="AH4" s="347"/>
      <c r="AI4" s="347"/>
      <c r="AJ4" s="347"/>
      <c r="AK4" s="347"/>
    </row>
    <row r="5" spans="1:37" ht="27.75" customHeight="1">
      <c r="A5" s="350" t="s">
        <v>7</v>
      </c>
      <c r="B5" s="350" t="s">
        <v>64</v>
      </c>
      <c r="C5" s="391" t="s">
        <v>244</v>
      </c>
      <c r="D5" s="392"/>
      <c r="E5" s="392"/>
      <c r="F5" s="392"/>
      <c r="G5" s="392"/>
      <c r="H5" s="392"/>
      <c r="I5" s="392"/>
      <c r="J5" s="392"/>
      <c r="K5" s="392"/>
      <c r="L5" s="392"/>
      <c r="M5" s="392"/>
      <c r="N5" s="392"/>
      <c r="O5" s="393"/>
      <c r="P5" s="193"/>
      <c r="Q5" s="391" t="s">
        <v>245</v>
      </c>
      <c r="R5" s="392"/>
      <c r="S5" s="392"/>
      <c r="T5" s="392"/>
      <c r="U5" s="392"/>
      <c r="V5" s="392"/>
      <c r="W5" s="392"/>
      <c r="X5" s="392"/>
      <c r="Y5" s="392"/>
      <c r="Z5" s="392"/>
      <c r="AA5" s="392"/>
      <c r="AB5" s="393"/>
      <c r="AC5" s="353" t="s">
        <v>9</v>
      </c>
      <c r="AD5" s="354"/>
      <c r="AE5" s="354"/>
      <c r="AF5" s="355"/>
      <c r="AG5" s="350" t="s">
        <v>10</v>
      </c>
      <c r="AH5" s="350"/>
      <c r="AI5" s="350"/>
      <c r="AJ5" s="350"/>
      <c r="AK5" s="350"/>
    </row>
    <row r="6" spans="1:37">
      <c r="A6" s="351"/>
      <c r="B6" s="389"/>
      <c r="C6" s="375" t="s">
        <v>11</v>
      </c>
      <c r="D6" s="376"/>
      <c r="E6" s="376"/>
      <c r="F6" s="376"/>
      <c r="G6" s="376"/>
      <c r="H6" s="376"/>
      <c r="I6" s="377"/>
      <c r="J6" s="371" t="s">
        <v>12</v>
      </c>
      <c r="K6" s="372"/>
      <c r="L6" s="372"/>
      <c r="M6" s="372"/>
      <c r="N6" s="372"/>
      <c r="O6" s="372"/>
      <c r="P6" s="373"/>
      <c r="Q6" s="375" t="s">
        <v>11</v>
      </c>
      <c r="R6" s="376"/>
      <c r="S6" s="376"/>
      <c r="T6" s="376"/>
      <c r="U6" s="376"/>
      <c r="V6" s="377"/>
      <c r="W6" s="394" t="s">
        <v>12</v>
      </c>
      <c r="X6" s="395"/>
      <c r="Y6" s="395"/>
      <c r="Z6" s="395"/>
      <c r="AA6" s="395"/>
      <c r="AB6" s="396"/>
      <c r="AC6" s="385" t="s">
        <v>11</v>
      </c>
      <c r="AD6" s="386"/>
      <c r="AE6" s="388" t="s">
        <v>12</v>
      </c>
      <c r="AF6" s="386"/>
      <c r="AG6" s="388" t="s">
        <v>13</v>
      </c>
      <c r="AH6" s="386"/>
      <c r="AI6" s="388" t="s">
        <v>14</v>
      </c>
      <c r="AJ6" s="386"/>
      <c r="AK6" s="398" t="s">
        <v>15</v>
      </c>
    </row>
    <row r="7" spans="1:37" ht="12.75" customHeight="1">
      <c r="A7" s="351"/>
      <c r="B7" s="389"/>
      <c r="C7" s="367" t="s">
        <v>16</v>
      </c>
      <c r="D7" s="368"/>
      <c r="E7" s="369" t="s">
        <v>17</v>
      </c>
      <c r="F7" s="368"/>
      <c r="G7" s="369" t="s">
        <v>18</v>
      </c>
      <c r="H7" s="370"/>
      <c r="I7" s="249" t="s">
        <v>10</v>
      </c>
      <c r="J7" s="362" t="s">
        <v>19</v>
      </c>
      <c r="K7" s="363"/>
      <c r="L7" s="364" t="s">
        <v>17</v>
      </c>
      <c r="M7" s="363"/>
      <c r="N7" s="364" t="s">
        <v>18</v>
      </c>
      <c r="O7" s="374"/>
      <c r="P7" s="258" t="s">
        <v>10</v>
      </c>
      <c r="Q7" s="367" t="s">
        <v>19</v>
      </c>
      <c r="R7" s="368"/>
      <c r="S7" s="369" t="s">
        <v>17</v>
      </c>
      <c r="T7" s="368"/>
      <c r="U7" s="369" t="s">
        <v>18</v>
      </c>
      <c r="V7" s="370"/>
      <c r="W7" s="362" t="s">
        <v>16</v>
      </c>
      <c r="X7" s="363"/>
      <c r="Y7" s="364" t="s">
        <v>17</v>
      </c>
      <c r="Z7" s="363"/>
      <c r="AA7" s="364" t="s">
        <v>18</v>
      </c>
      <c r="AB7" s="374"/>
      <c r="AC7" s="387"/>
      <c r="AD7" s="381"/>
      <c r="AE7" s="380"/>
      <c r="AF7" s="381"/>
      <c r="AG7" s="380"/>
      <c r="AH7" s="381"/>
      <c r="AI7" s="380"/>
      <c r="AJ7" s="381"/>
      <c r="AK7" s="399"/>
    </row>
    <row r="8" spans="1:37">
      <c r="A8" s="352"/>
      <c r="B8" s="390"/>
      <c r="C8" s="217" t="s">
        <v>20</v>
      </c>
      <c r="D8" s="119" t="s">
        <v>21</v>
      </c>
      <c r="E8" s="119" t="s">
        <v>20</v>
      </c>
      <c r="F8" s="119" t="s">
        <v>21</v>
      </c>
      <c r="G8" s="119" t="s">
        <v>20</v>
      </c>
      <c r="H8" s="218" t="s">
        <v>21</v>
      </c>
      <c r="I8" s="218" t="s">
        <v>21</v>
      </c>
      <c r="J8" s="237" t="s">
        <v>20</v>
      </c>
      <c r="K8" s="204" t="s">
        <v>21</v>
      </c>
      <c r="L8" s="204" t="s">
        <v>20</v>
      </c>
      <c r="M8" s="204" t="s">
        <v>21</v>
      </c>
      <c r="N8" s="204" t="s">
        <v>20</v>
      </c>
      <c r="O8" s="238" t="s">
        <v>21</v>
      </c>
      <c r="P8" s="258" t="s">
        <v>21</v>
      </c>
      <c r="Q8" s="217" t="s">
        <v>20</v>
      </c>
      <c r="R8" s="119" t="s">
        <v>21</v>
      </c>
      <c r="S8" s="119" t="s">
        <v>20</v>
      </c>
      <c r="T8" s="119" t="s">
        <v>21</v>
      </c>
      <c r="U8" s="119" t="s">
        <v>20</v>
      </c>
      <c r="V8" s="218" t="s">
        <v>21</v>
      </c>
      <c r="W8" s="247" t="s">
        <v>20</v>
      </c>
      <c r="X8" s="205" t="s">
        <v>21</v>
      </c>
      <c r="Y8" s="205" t="s">
        <v>20</v>
      </c>
      <c r="Z8" s="205" t="s">
        <v>21</v>
      </c>
      <c r="AA8" s="205" t="s">
        <v>20</v>
      </c>
      <c r="AB8" s="248" t="s">
        <v>21</v>
      </c>
      <c r="AC8" s="217" t="s">
        <v>21</v>
      </c>
      <c r="AD8" s="119" t="s">
        <v>15</v>
      </c>
      <c r="AE8" s="217" t="s">
        <v>21</v>
      </c>
      <c r="AF8" s="119" t="s">
        <v>15</v>
      </c>
      <c r="AG8" s="119" t="s">
        <v>20</v>
      </c>
      <c r="AH8" s="119" t="s">
        <v>21</v>
      </c>
      <c r="AI8" s="119" t="s">
        <v>20</v>
      </c>
      <c r="AJ8" s="119" t="s">
        <v>21</v>
      </c>
      <c r="AK8" s="400"/>
    </row>
    <row r="9" spans="1:37">
      <c r="A9" s="5">
        <v>1</v>
      </c>
      <c r="B9" s="299" t="s">
        <v>65</v>
      </c>
      <c r="C9" s="219">
        <v>3281</v>
      </c>
      <c r="D9" s="219">
        <v>6500</v>
      </c>
      <c r="E9" s="115">
        <v>250</v>
      </c>
      <c r="F9" s="115">
        <v>100</v>
      </c>
      <c r="G9" s="115">
        <v>3000</v>
      </c>
      <c r="H9" s="220">
        <v>400</v>
      </c>
      <c r="I9" s="250">
        <f>D9+F9+H9</f>
        <v>7000</v>
      </c>
      <c r="J9" s="219">
        <v>3185</v>
      </c>
      <c r="K9" s="115">
        <v>6500</v>
      </c>
      <c r="L9" s="115">
        <v>250</v>
      </c>
      <c r="M9" s="115">
        <v>100</v>
      </c>
      <c r="N9" s="115">
        <v>3000</v>
      </c>
      <c r="O9" s="220">
        <v>400</v>
      </c>
      <c r="P9" s="250">
        <f>K9+M9+O9</f>
        <v>7000</v>
      </c>
      <c r="Q9" s="239">
        <v>3968</v>
      </c>
      <c r="R9" s="52">
        <v>5987.6</v>
      </c>
      <c r="S9" s="52">
        <v>0</v>
      </c>
      <c r="T9" s="52">
        <v>0</v>
      </c>
      <c r="U9" s="52">
        <v>0</v>
      </c>
      <c r="V9" s="240">
        <v>0</v>
      </c>
      <c r="W9" s="245">
        <v>6768</v>
      </c>
      <c r="X9" s="26">
        <v>9626</v>
      </c>
      <c r="Y9" s="26">
        <v>0</v>
      </c>
      <c r="Z9" s="26">
        <v>0</v>
      </c>
      <c r="AA9" s="26">
        <v>0</v>
      </c>
      <c r="AB9" s="246">
        <v>0</v>
      </c>
      <c r="AC9" s="233">
        <f>R9+T9+V9</f>
        <v>5987.6</v>
      </c>
      <c r="AD9" s="7">
        <f>(R9+T9+V9)/(D9+F9+H9)*100</f>
        <v>85.537142857142868</v>
      </c>
      <c r="AE9" s="7">
        <f>X9+Z9+AB9</f>
        <v>9626</v>
      </c>
      <c r="AF9" s="7">
        <f>(X9+Z9+AB9)/(K9+M9+O9)*100</f>
        <v>137.51428571428573</v>
      </c>
      <c r="AG9" s="7">
        <f>C9+E9+G9+J9+L9+N9</f>
        <v>12966</v>
      </c>
      <c r="AH9" s="7">
        <f>D9+F9+H9+K9+M9+O9</f>
        <v>14000</v>
      </c>
      <c r="AI9" s="7">
        <f>Q9+S9+U9+W9+Y9+AA9</f>
        <v>10736</v>
      </c>
      <c r="AJ9" s="7">
        <f>R9+T9+V9+X9+Z9+AB9</f>
        <v>15613.6</v>
      </c>
      <c r="AK9" s="234">
        <f>AJ9/AH9*100</f>
        <v>111.5257142857143</v>
      </c>
    </row>
    <row r="10" spans="1:37">
      <c r="A10" s="5">
        <v>2</v>
      </c>
      <c r="B10" s="299" t="s">
        <v>66</v>
      </c>
      <c r="C10" s="219">
        <v>10300</v>
      </c>
      <c r="D10" s="219">
        <v>7000</v>
      </c>
      <c r="E10" s="115">
        <v>250</v>
      </c>
      <c r="F10" s="115">
        <v>100</v>
      </c>
      <c r="G10" s="115">
        <v>3000</v>
      </c>
      <c r="H10" s="220">
        <v>400</v>
      </c>
      <c r="I10" s="250">
        <f t="shared" ref="I10:I57" si="0">D10+F10+H10</f>
        <v>7500</v>
      </c>
      <c r="J10" s="219">
        <v>10000</v>
      </c>
      <c r="K10" s="115">
        <v>7000</v>
      </c>
      <c r="L10" s="115">
        <v>250</v>
      </c>
      <c r="M10" s="115">
        <v>100</v>
      </c>
      <c r="N10" s="115">
        <v>3000</v>
      </c>
      <c r="O10" s="220">
        <v>400</v>
      </c>
      <c r="P10" s="250">
        <f t="shared" ref="P10:P57" si="1">K10+M10+O10</f>
        <v>7500</v>
      </c>
      <c r="Q10" s="239">
        <v>6247</v>
      </c>
      <c r="R10" s="52">
        <v>5314.01</v>
      </c>
      <c r="S10" s="52">
        <v>0</v>
      </c>
      <c r="T10" s="52">
        <v>0</v>
      </c>
      <c r="U10" s="52">
        <v>312</v>
      </c>
      <c r="V10" s="240">
        <v>98.96</v>
      </c>
      <c r="W10" s="245">
        <v>1135</v>
      </c>
      <c r="X10" s="26">
        <v>1511.2</v>
      </c>
      <c r="Y10" s="26">
        <v>0</v>
      </c>
      <c r="Z10" s="26">
        <v>0</v>
      </c>
      <c r="AA10" s="26">
        <v>0</v>
      </c>
      <c r="AB10" s="246">
        <v>0</v>
      </c>
      <c r="AC10" s="233">
        <f t="shared" ref="AC10:AC57" si="2">R10+T10+V10</f>
        <v>5412.97</v>
      </c>
      <c r="AD10" s="7">
        <f t="shared" ref="AD10:AD61" si="3">(R10+T10+V10)/(D10+F10+H10)*100</f>
        <v>72.172933333333333</v>
      </c>
      <c r="AE10" s="7">
        <f t="shared" ref="AE10:AE59" si="4">X10+Z10+AB10</f>
        <v>1511.2</v>
      </c>
      <c r="AF10" s="7">
        <f t="shared" ref="AF10:AF61" si="5">(X10+Z10+AB10)/(K10+M10+O10)*100</f>
        <v>20.149333333333335</v>
      </c>
      <c r="AG10" s="7">
        <f t="shared" ref="AG10:AH61" si="6">C10+E10+G10+J10+L10+N10</f>
        <v>26800</v>
      </c>
      <c r="AH10" s="7">
        <f t="shared" si="6"/>
        <v>15000</v>
      </c>
      <c r="AI10" s="7">
        <f t="shared" ref="AI10:AJ61" si="7">Q10+S10+U10+W10+Y10+AA10</f>
        <v>7694</v>
      </c>
      <c r="AJ10" s="7">
        <f t="shared" si="7"/>
        <v>6924.17</v>
      </c>
      <c r="AK10" s="234">
        <f t="shared" ref="AK10:AK61" si="8">AJ10/AH10*100</f>
        <v>46.161133333333332</v>
      </c>
    </row>
    <row r="11" spans="1:37">
      <c r="A11" s="5">
        <v>3</v>
      </c>
      <c r="B11" s="299" t="s">
        <v>67</v>
      </c>
      <c r="C11" s="219">
        <v>5369</v>
      </c>
      <c r="D11" s="219">
        <v>5000</v>
      </c>
      <c r="E11" s="115">
        <v>250</v>
      </c>
      <c r="F11" s="115">
        <v>100</v>
      </c>
      <c r="G11" s="115">
        <v>3000</v>
      </c>
      <c r="H11" s="220">
        <v>400</v>
      </c>
      <c r="I11" s="250">
        <f t="shared" si="0"/>
        <v>5500</v>
      </c>
      <c r="J11" s="219">
        <v>5213</v>
      </c>
      <c r="K11" s="115">
        <v>5000</v>
      </c>
      <c r="L11" s="115">
        <v>250</v>
      </c>
      <c r="M11" s="115">
        <v>100</v>
      </c>
      <c r="N11" s="115">
        <v>3000</v>
      </c>
      <c r="O11" s="220">
        <v>400</v>
      </c>
      <c r="P11" s="250">
        <f t="shared" si="1"/>
        <v>5500</v>
      </c>
      <c r="Q11" s="239">
        <v>3903</v>
      </c>
      <c r="R11" s="52">
        <v>5390.09</v>
      </c>
      <c r="S11" s="52">
        <v>0</v>
      </c>
      <c r="T11" s="52">
        <v>0</v>
      </c>
      <c r="U11" s="52">
        <v>2</v>
      </c>
      <c r="V11" s="240">
        <v>1.6</v>
      </c>
      <c r="W11" s="245">
        <v>3440</v>
      </c>
      <c r="X11" s="26">
        <v>5283.44</v>
      </c>
      <c r="Y11" s="26">
        <v>0</v>
      </c>
      <c r="Z11" s="26">
        <v>0</v>
      </c>
      <c r="AA11" s="26">
        <v>6</v>
      </c>
      <c r="AB11" s="246">
        <v>5.55</v>
      </c>
      <c r="AC11" s="233">
        <f t="shared" si="2"/>
        <v>5391.6900000000005</v>
      </c>
      <c r="AD11" s="7">
        <f t="shared" si="3"/>
        <v>98.030727272727276</v>
      </c>
      <c r="AE11" s="7">
        <f t="shared" si="4"/>
        <v>5288.99</v>
      </c>
      <c r="AF11" s="7">
        <f t="shared" si="5"/>
        <v>96.163454545454542</v>
      </c>
      <c r="AG11" s="7">
        <f t="shared" si="6"/>
        <v>17082</v>
      </c>
      <c r="AH11" s="7">
        <f t="shared" si="6"/>
        <v>11000</v>
      </c>
      <c r="AI11" s="7">
        <f t="shared" si="7"/>
        <v>7351</v>
      </c>
      <c r="AJ11" s="7">
        <f t="shared" si="7"/>
        <v>10680.68</v>
      </c>
      <c r="AK11" s="234">
        <f t="shared" si="8"/>
        <v>97.097090909090909</v>
      </c>
    </row>
    <row r="12" spans="1:37">
      <c r="A12" s="5">
        <v>4</v>
      </c>
      <c r="B12" s="299" t="s">
        <v>68</v>
      </c>
      <c r="C12" s="219">
        <v>1200</v>
      </c>
      <c r="D12" s="219">
        <v>1550</v>
      </c>
      <c r="E12" s="115">
        <v>250</v>
      </c>
      <c r="F12" s="115">
        <v>100</v>
      </c>
      <c r="G12" s="115">
        <v>750</v>
      </c>
      <c r="H12" s="220">
        <v>100</v>
      </c>
      <c r="I12" s="250">
        <f t="shared" si="0"/>
        <v>1750</v>
      </c>
      <c r="J12" s="219">
        <v>1100</v>
      </c>
      <c r="K12" s="115">
        <v>1550</v>
      </c>
      <c r="L12" s="115">
        <v>250</v>
      </c>
      <c r="M12" s="115">
        <v>100</v>
      </c>
      <c r="N12" s="115">
        <v>750</v>
      </c>
      <c r="O12" s="220">
        <v>100</v>
      </c>
      <c r="P12" s="250">
        <f t="shared" si="1"/>
        <v>1750</v>
      </c>
      <c r="Q12" s="239">
        <v>828</v>
      </c>
      <c r="R12" s="52">
        <v>1557.92</v>
      </c>
      <c r="S12" s="52">
        <v>0</v>
      </c>
      <c r="T12" s="52">
        <v>0</v>
      </c>
      <c r="U12" s="52">
        <v>28</v>
      </c>
      <c r="V12" s="240">
        <v>1.88</v>
      </c>
      <c r="W12" s="245">
        <v>401</v>
      </c>
      <c r="X12" s="26">
        <v>469.39</v>
      </c>
      <c r="Y12" s="26">
        <v>0</v>
      </c>
      <c r="Z12" s="26">
        <v>0</v>
      </c>
      <c r="AA12" s="26">
        <v>49</v>
      </c>
      <c r="AB12" s="246">
        <v>44.98</v>
      </c>
      <c r="AC12" s="233">
        <f t="shared" si="2"/>
        <v>1559.8000000000002</v>
      </c>
      <c r="AD12" s="7">
        <f t="shared" si="3"/>
        <v>89.131428571428586</v>
      </c>
      <c r="AE12" s="7">
        <f t="shared" si="4"/>
        <v>514.37</v>
      </c>
      <c r="AF12" s="7">
        <f t="shared" si="5"/>
        <v>29.392571428571429</v>
      </c>
      <c r="AG12" s="7">
        <f t="shared" si="6"/>
        <v>4300</v>
      </c>
      <c r="AH12" s="7">
        <f t="shared" si="6"/>
        <v>3500</v>
      </c>
      <c r="AI12" s="7">
        <f t="shared" si="7"/>
        <v>1306</v>
      </c>
      <c r="AJ12" s="7">
        <f t="shared" si="7"/>
        <v>2074.17</v>
      </c>
      <c r="AK12" s="234">
        <f t="shared" si="8"/>
        <v>59.262</v>
      </c>
    </row>
    <row r="13" spans="1:37">
      <c r="A13" s="5">
        <v>5</v>
      </c>
      <c r="B13" s="299" t="s">
        <v>69</v>
      </c>
      <c r="C13" s="219">
        <v>155</v>
      </c>
      <c r="D13" s="219">
        <v>150</v>
      </c>
      <c r="E13" s="115">
        <v>60</v>
      </c>
      <c r="F13" s="115">
        <v>25</v>
      </c>
      <c r="G13" s="115">
        <v>200</v>
      </c>
      <c r="H13" s="220">
        <v>25</v>
      </c>
      <c r="I13" s="250">
        <f t="shared" si="0"/>
        <v>200</v>
      </c>
      <c r="J13" s="219">
        <v>150</v>
      </c>
      <c r="K13" s="115">
        <v>150</v>
      </c>
      <c r="L13" s="115">
        <v>60</v>
      </c>
      <c r="M13" s="115">
        <v>25</v>
      </c>
      <c r="N13" s="115">
        <v>200</v>
      </c>
      <c r="O13" s="220">
        <v>25</v>
      </c>
      <c r="P13" s="250">
        <f t="shared" si="1"/>
        <v>200</v>
      </c>
      <c r="Q13" s="239">
        <v>141</v>
      </c>
      <c r="R13" s="52">
        <v>194.8</v>
      </c>
      <c r="S13" s="52">
        <v>0</v>
      </c>
      <c r="T13" s="52">
        <v>0</v>
      </c>
      <c r="U13" s="52">
        <v>0</v>
      </c>
      <c r="V13" s="240">
        <v>0</v>
      </c>
      <c r="W13" s="243">
        <v>42</v>
      </c>
      <c r="X13" s="55">
        <v>56.56</v>
      </c>
      <c r="Y13" s="55">
        <v>0</v>
      </c>
      <c r="Z13" s="55">
        <v>0</v>
      </c>
      <c r="AA13" s="55">
        <v>0</v>
      </c>
      <c r="AB13" s="244">
        <v>0</v>
      </c>
      <c r="AC13" s="233">
        <f t="shared" si="2"/>
        <v>194.8</v>
      </c>
      <c r="AD13" s="7">
        <f t="shared" si="3"/>
        <v>97.4</v>
      </c>
      <c r="AE13" s="7">
        <f t="shared" si="4"/>
        <v>56.56</v>
      </c>
      <c r="AF13" s="7">
        <f t="shared" si="5"/>
        <v>28.28</v>
      </c>
      <c r="AG13" s="7">
        <f t="shared" si="6"/>
        <v>825</v>
      </c>
      <c r="AH13" s="7">
        <f t="shared" si="6"/>
        <v>400</v>
      </c>
      <c r="AI13" s="7">
        <f t="shared" si="7"/>
        <v>183</v>
      </c>
      <c r="AJ13" s="7">
        <f t="shared" si="7"/>
        <v>251.36</v>
      </c>
      <c r="AK13" s="234">
        <f t="shared" si="8"/>
        <v>62.84</v>
      </c>
    </row>
    <row r="14" spans="1:37">
      <c r="A14" s="5">
        <v>6</v>
      </c>
      <c r="B14" s="299" t="s">
        <v>70</v>
      </c>
      <c r="C14" s="219">
        <v>52</v>
      </c>
      <c r="D14" s="219">
        <v>100</v>
      </c>
      <c r="E14" s="115">
        <v>0</v>
      </c>
      <c r="F14" s="115">
        <v>0</v>
      </c>
      <c r="G14" s="115">
        <v>0</v>
      </c>
      <c r="H14" s="220">
        <v>0</v>
      </c>
      <c r="I14" s="250">
        <f t="shared" si="0"/>
        <v>100</v>
      </c>
      <c r="J14" s="219">
        <v>50</v>
      </c>
      <c r="K14" s="115">
        <v>100</v>
      </c>
      <c r="L14" s="115">
        <v>0</v>
      </c>
      <c r="M14" s="115">
        <v>0</v>
      </c>
      <c r="N14" s="115">
        <v>0</v>
      </c>
      <c r="O14" s="220">
        <v>0</v>
      </c>
      <c r="P14" s="250">
        <f t="shared" si="1"/>
        <v>100</v>
      </c>
      <c r="Q14" s="239">
        <v>78</v>
      </c>
      <c r="R14" s="52">
        <v>131.30000000000001</v>
      </c>
      <c r="S14" s="52">
        <v>0</v>
      </c>
      <c r="T14" s="52">
        <v>0</v>
      </c>
      <c r="U14" s="52">
        <v>0</v>
      </c>
      <c r="V14" s="240">
        <v>0</v>
      </c>
      <c r="W14" s="245">
        <v>125</v>
      </c>
      <c r="X14" s="26">
        <v>215.2</v>
      </c>
      <c r="Y14" s="26">
        <v>0</v>
      </c>
      <c r="Z14" s="26">
        <v>0</v>
      </c>
      <c r="AA14" s="26">
        <v>0</v>
      </c>
      <c r="AB14" s="246">
        <v>0</v>
      </c>
      <c r="AC14" s="233">
        <f t="shared" si="2"/>
        <v>131.30000000000001</v>
      </c>
      <c r="AD14" s="7">
        <f t="shared" si="3"/>
        <v>131.30000000000001</v>
      </c>
      <c r="AE14" s="7">
        <f t="shared" si="4"/>
        <v>215.2</v>
      </c>
      <c r="AF14" s="7">
        <f t="shared" si="5"/>
        <v>215.19999999999996</v>
      </c>
      <c r="AG14" s="7">
        <f t="shared" si="6"/>
        <v>102</v>
      </c>
      <c r="AH14" s="7">
        <f t="shared" si="6"/>
        <v>200</v>
      </c>
      <c r="AI14" s="7">
        <f t="shared" si="7"/>
        <v>203</v>
      </c>
      <c r="AJ14" s="7">
        <f t="shared" si="7"/>
        <v>346.5</v>
      </c>
      <c r="AK14" s="234">
        <f t="shared" si="8"/>
        <v>173.25</v>
      </c>
    </row>
    <row r="15" spans="1:37">
      <c r="A15" s="5">
        <v>7</v>
      </c>
      <c r="B15" s="299" t="s">
        <v>71</v>
      </c>
      <c r="C15" s="219">
        <v>500</v>
      </c>
      <c r="D15" s="219">
        <v>850</v>
      </c>
      <c r="E15" s="115">
        <v>100</v>
      </c>
      <c r="F15" s="115">
        <v>50</v>
      </c>
      <c r="G15" s="115">
        <v>400</v>
      </c>
      <c r="H15" s="220">
        <v>50</v>
      </c>
      <c r="I15" s="250">
        <f t="shared" si="0"/>
        <v>950</v>
      </c>
      <c r="J15" s="219">
        <v>1000</v>
      </c>
      <c r="K15" s="115">
        <v>1150</v>
      </c>
      <c r="L15" s="115">
        <v>100</v>
      </c>
      <c r="M15" s="115">
        <v>50</v>
      </c>
      <c r="N15" s="115">
        <v>400</v>
      </c>
      <c r="O15" s="220">
        <v>50</v>
      </c>
      <c r="P15" s="250">
        <f t="shared" si="1"/>
        <v>1250</v>
      </c>
      <c r="Q15" s="239">
        <v>142</v>
      </c>
      <c r="R15" s="52">
        <v>314.08</v>
      </c>
      <c r="S15" s="52">
        <v>0</v>
      </c>
      <c r="T15" s="52">
        <v>0</v>
      </c>
      <c r="U15" s="52">
        <v>0</v>
      </c>
      <c r="V15" s="240">
        <v>0</v>
      </c>
      <c r="W15" s="245">
        <v>650</v>
      </c>
      <c r="X15" s="26">
        <v>1212.82</v>
      </c>
      <c r="Y15" s="26">
        <v>0</v>
      </c>
      <c r="Z15" s="26">
        <v>0</v>
      </c>
      <c r="AA15" s="26">
        <v>0</v>
      </c>
      <c r="AB15" s="246">
        <v>0</v>
      </c>
      <c r="AC15" s="233">
        <f t="shared" si="2"/>
        <v>314.08</v>
      </c>
      <c r="AD15" s="7">
        <f t="shared" si="3"/>
        <v>33.061052631578946</v>
      </c>
      <c r="AE15" s="7">
        <f t="shared" si="4"/>
        <v>1212.82</v>
      </c>
      <c r="AF15" s="7">
        <f t="shared" si="5"/>
        <v>97.025599999999983</v>
      </c>
      <c r="AG15" s="7">
        <f t="shared" si="6"/>
        <v>2500</v>
      </c>
      <c r="AH15" s="7">
        <f t="shared" si="6"/>
        <v>2200</v>
      </c>
      <c r="AI15" s="7">
        <f t="shared" si="7"/>
        <v>792</v>
      </c>
      <c r="AJ15" s="7">
        <f t="shared" si="7"/>
        <v>1526.8999999999999</v>
      </c>
      <c r="AK15" s="234">
        <f t="shared" si="8"/>
        <v>69.404545454545456</v>
      </c>
    </row>
    <row r="16" spans="1:37">
      <c r="A16" s="5">
        <v>8</v>
      </c>
      <c r="B16" s="299" t="s">
        <v>72</v>
      </c>
      <c r="C16" s="219">
        <v>0</v>
      </c>
      <c r="D16" s="219">
        <v>0</v>
      </c>
      <c r="E16" s="115">
        <v>0</v>
      </c>
      <c r="F16" s="115">
        <v>0</v>
      </c>
      <c r="G16" s="115">
        <v>0</v>
      </c>
      <c r="H16" s="220">
        <v>0</v>
      </c>
      <c r="I16" s="250">
        <f t="shared" si="0"/>
        <v>0</v>
      </c>
      <c r="J16" s="219">
        <v>0</v>
      </c>
      <c r="K16" s="115">
        <v>0</v>
      </c>
      <c r="L16" s="115">
        <v>0</v>
      </c>
      <c r="M16" s="115">
        <v>0</v>
      </c>
      <c r="N16" s="115">
        <v>0</v>
      </c>
      <c r="O16" s="220">
        <v>0</v>
      </c>
      <c r="P16" s="250">
        <f t="shared" si="1"/>
        <v>0</v>
      </c>
      <c r="Q16" s="239">
        <v>0</v>
      </c>
      <c r="R16" s="52">
        <v>0</v>
      </c>
      <c r="S16" s="52">
        <v>0</v>
      </c>
      <c r="T16" s="52">
        <v>0</v>
      </c>
      <c r="U16" s="52">
        <v>0</v>
      </c>
      <c r="V16" s="240">
        <v>0</v>
      </c>
      <c r="W16" s="245">
        <v>0</v>
      </c>
      <c r="X16" s="26">
        <v>0</v>
      </c>
      <c r="Y16" s="26">
        <v>0</v>
      </c>
      <c r="Z16" s="26">
        <v>0</v>
      </c>
      <c r="AA16" s="26">
        <v>0</v>
      </c>
      <c r="AB16" s="246">
        <v>0</v>
      </c>
      <c r="AC16" s="233">
        <f t="shared" si="2"/>
        <v>0</v>
      </c>
      <c r="AD16" s="7" t="e">
        <f t="shared" si="3"/>
        <v>#DIV/0!</v>
      </c>
      <c r="AE16" s="7">
        <f t="shared" si="4"/>
        <v>0</v>
      </c>
      <c r="AF16" s="7" t="e">
        <f t="shared" si="5"/>
        <v>#DIV/0!</v>
      </c>
      <c r="AG16" s="7">
        <f t="shared" si="6"/>
        <v>0</v>
      </c>
      <c r="AH16" s="7">
        <f t="shared" si="6"/>
        <v>0</v>
      </c>
      <c r="AI16" s="7">
        <f t="shared" si="7"/>
        <v>0</v>
      </c>
      <c r="AJ16" s="7">
        <f t="shared" si="7"/>
        <v>0</v>
      </c>
      <c r="AK16" s="234" t="e">
        <f t="shared" si="8"/>
        <v>#DIV/0!</v>
      </c>
    </row>
    <row r="17" spans="1:37">
      <c r="A17" s="5">
        <v>9</v>
      </c>
      <c r="B17" s="299" t="s">
        <v>73</v>
      </c>
      <c r="C17" s="219">
        <v>187</v>
      </c>
      <c r="D17" s="219">
        <v>250</v>
      </c>
      <c r="E17" s="115">
        <v>100</v>
      </c>
      <c r="F17" s="115">
        <v>50</v>
      </c>
      <c r="G17" s="115">
        <v>400</v>
      </c>
      <c r="H17" s="220">
        <v>50</v>
      </c>
      <c r="I17" s="250">
        <f t="shared" si="0"/>
        <v>350</v>
      </c>
      <c r="J17" s="219">
        <v>182</v>
      </c>
      <c r="K17" s="115">
        <v>250</v>
      </c>
      <c r="L17" s="115">
        <v>100</v>
      </c>
      <c r="M17" s="115">
        <v>50</v>
      </c>
      <c r="N17" s="115">
        <v>400</v>
      </c>
      <c r="O17" s="220">
        <v>50</v>
      </c>
      <c r="P17" s="250">
        <f t="shared" si="1"/>
        <v>350</v>
      </c>
      <c r="Q17" s="239">
        <v>107</v>
      </c>
      <c r="R17" s="52">
        <v>184.09</v>
      </c>
      <c r="S17" s="52">
        <v>0</v>
      </c>
      <c r="T17" s="52">
        <v>0</v>
      </c>
      <c r="U17" s="52">
        <v>4</v>
      </c>
      <c r="V17" s="240">
        <v>26.16</v>
      </c>
      <c r="W17" s="245">
        <v>230</v>
      </c>
      <c r="X17" s="26">
        <v>437.31</v>
      </c>
      <c r="Y17" s="26">
        <v>1</v>
      </c>
      <c r="Z17" s="26">
        <v>1.2</v>
      </c>
      <c r="AA17" s="26">
        <v>7</v>
      </c>
      <c r="AB17" s="246">
        <v>32.57</v>
      </c>
      <c r="AC17" s="233">
        <f t="shared" si="2"/>
        <v>210.25</v>
      </c>
      <c r="AD17" s="7">
        <f t="shared" si="3"/>
        <v>60.071428571428577</v>
      </c>
      <c r="AE17" s="7">
        <f t="shared" si="4"/>
        <v>471.08</v>
      </c>
      <c r="AF17" s="7">
        <f t="shared" si="5"/>
        <v>134.59428571428572</v>
      </c>
      <c r="AG17" s="7">
        <f t="shared" si="6"/>
        <v>1369</v>
      </c>
      <c r="AH17" s="7">
        <f t="shared" si="6"/>
        <v>700</v>
      </c>
      <c r="AI17" s="7">
        <f t="shared" si="7"/>
        <v>349</v>
      </c>
      <c r="AJ17" s="7">
        <f t="shared" si="7"/>
        <v>681.33</v>
      </c>
      <c r="AK17" s="234">
        <f t="shared" si="8"/>
        <v>97.332857142857137</v>
      </c>
    </row>
    <row r="18" spans="1:37">
      <c r="A18" s="5">
        <v>10</v>
      </c>
      <c r="B18" s="299" t="s">
        <v>74</v>
      </c>
      <c r="C18" s="219">
        <v>4120</v>
      </c>
      <c r="D18" s="219">
        <v>8500</v>
      </c>
      <c r="E18" s="115">
        <v>250</v>
      </c>
      <c r="F18" s="115">
        <v>100</v>
      </c>
      <c r="G18" s="115">
        <v>3000</v>
      </c>
      <c r="H18" s="220">
        <v>400</v>
      </c>
      <c r="I18" s="250">
        <f t="shared" si="0"/>
        <v>9000</v>
      </c>
      <c r="J18" s="219">
        <v>4000</v>
      </c>
      <c r="K18" s="115">
        <v>8500</v>
      </c>
      <c r="L18" s="115">
        <v>250</v>
      </c>
      <c r="M18" s="115">
        <v>100</v>
      </c>
      <c r="N18" s="115">
        <v>3000</v>
      </c>
      <c r="O18" s="220">
        <v>400</v>
      </c>
      <c r="P18" s="250">
        <f t="shared" si="1"/>
        <v>9000</v>
      </c>
      <c r="Q18" s="239">
        <v>8179</v>
      </c>
      <c r="R18" s="52">
        <v>13373.5</v>
      </c>
      <c r="S18" s="52">
        <v>0</v>
      </c>
      <c r="T18" s="52">
        <v>0</v>
      </c>
      <c r="U18" s="52">
        <v>0</v>
      </c>
      <c r="V18" s="240">
        <v>0</v>
      </c>
      <c r="W18" s="245">
        <v>7140</v>
      </c>
      <c r="X18" s="26">
        <v>11599.59</v>
      </c>
      <c r="Y18" s="26">
        <v>0</v>
      </c>
      <c r="Z18" s="26">
        <v>0</v>
      </c>
      <c r="AA18" s="26">
        <v>0</v>
      </c>
      <c r="AB18" s="246">
        <v>0</v>
      </c>
      <c r="AC18" s="233">
        <f t="shared" si="2"/>
        <v>13373.5</v>
      </c>
      <c r="AD18" s="7">
        <f t="shared" si="3"/>
        <v>148.59444444444446</v>
      </c>
      <c r="AE18" s="7">
        <f t="shared" si="4"/>
        <v>11599.59</v>
      </c>
      <c r="AF18" s="7">
        <f t="shared" si="5"/>
        <v>128.88433333333333</v>
      </c>
      <c r="AG18" s="7">
        <f t="shared" si="6"/>
        <v>14620</v>
      </c>
      <c r="AH18" s="7">
        <f t="shared" si="6"/>
        <v>18000</v>
      </c>
      <c r="AI18" s="7">
        <f t="shared" si="7"/>
        <v>15319</v>
      </c>
      <c r="AJ18" s="7">
        <f t="shared" si="7"/>
        <v>24973.09</v>
      </c>
      <c r="AK18" s="234">
        <f t="shared" si="8"/>
        <v>138.73938888888887</v>
      </c>
    </row>
    <row r="19" spans="1:37">
      <c r="A19" s="5">
        <v>11</v>
      </c>
      <c r="B19" s="299" t="s">
        <v>75</v>
      </c>
      <c r="C19" s="219">
        <v>0</v>
      </c>
      <c r="D19" s="219">
        <v>0</v>
      </c>
      <c r="E19" s="115">
        <v>0</v>
      </c>
      <c r="F19" s="115">
        <v>0</v>
      </c>
      <c r="G19" s="115">
        <v>0</v>
      </c>
      <c r="H19" s="220">
        <v>0</v>
      </c>
      <c r="I19" s="250">
        <f t="shared" si="0"/>
        <v>0</v>
      </c>
      <c r="J19" s="219">
        <v>0</v>
      </c>
      <c r="K19" s="115">
        <v>0</v>
      </c>
      <c r="L19" s="115">
        <v>0</v>
      </c>
      <c r="M19" s="115">
        <v>0</v>
      </c>
      <c r="N19" s="115">
        <v>0</v>
      </c>
      <c r="O19" s="220">
        <v>0</v>
      </c>
      <c r="P19" s="250">
        <f t="shared" si="1"/>
        <v>0</v>
      </c>
      <c r="Q19" s="239">
        <v>49</v>
      </c>
      <c r="R19" s="52">
        <v>84.07</v>
      </c>
      <c r="S19" s="52">
        <v>0</v>
      </c>
      <c r="T19" s="52">
        <v>0</v>
      </c>
      <c r="U19" s="52">
        <v>0</v>
      </c>
      <c r="V19" s="240">
        <v>0</v>
      </c>
      <c r="W19" s="245">
        <v>45</v>
      </c>
      <c r="X19" s="26">
        <v>59.49</v>
      </c>
      <c r="Y19" s="26">
        <v>0</v>
      </c>
      <c r="Z19" s="26">
        <v>0</v>
      </c>
      <c r="AA19" s="26">
        <v>0</v>
      </c>
      <c r="AB19" s="246">
        <v>0</v>
      </c>
      <c r="AC19" s="233">
        <f t="shared" si="2"/>
        <v>84.07</v>
      </c>
      <c r="AD19" s="7" t="e">
        <f t="shared" si="3"/>
        <v>#DIV/0!</v>
      </c>
      <c r="AE19" s="7">
        <f t="shared" si="4"/>
        <v>59.49</v>
      </c>
      <c r="AF19" s="7" t="e">
        <f t="shared" si="5"/>
        <v>#DIV/0!</v>
      </c>
      <c r="AG19" s="7">
        <f t="shared" si="6"/>
        <v>0</v>
      </c>
      <c r="AH19" s="7">
        <f t="shared" si="6"/>
        <v>0</v>
      </c>
      <c r="AI19" s="7">
        <f t="shared" si="7"/>
        <v>94</v>
      </c>
      <c r="AJ19" s="7">
        <f t="shared" si="7"/>
        <v>143.56</v>
      </c>
      <c r="AK19" s="234" t="e">
        <f t="shared" si="8"/>
        <v>#DIV/0!</v>
      </c>
    </row>
    <row r="20" spans="1:37">
      <c r="A20" s="5">
        <v>12</v>
      </c>
      <c r="B20" s="299" t="s">
        <v>76</v>
      </c>
      <c r="C20" s="219">
        <v>600</v>
      </c>
      <c r="D20" s="219">
        <v>2050</v>
      </c>
      <c r="E20" s="115">
        <v>100</v>
      </c>
      <c r="F20" s="115">
        <v>50</v>
      </c>
      <c r="G20" s="115">
        <v>1000</v>
      </c>
      <c r="H20" s="220">
        <v>150</v>
      </c>
      <c r="I20" s="250">
        <f t="shared" si="0"/>
        <v>2250</v>
      </c>
      <c r="J20" s="219">
        <v>583</v>
      </c>
      <c r="K20" s="115">
        <v>2050</v>
      </c>
      <c r="L20" s="115">
        <v>100</v>
      </c>
      <c r="M20" s="115">
        <v>50</v>
      </c>
      <c r="N20" s="115">
        <v>1000</v>
      </c>
      <c r="O20" s="220">
        <v>150</v>
      </c>
      <c r="P20" s="250">
        <f t="shared" si="1"/>
        <v>2250</v>
      </c>
      <c r="Q20" s="239">
        <v>943</v>
      </c>
      <c r="R20" s="52">
        <v>1573.39</v>
      </c>
      <c r="S20" s="52">
        <v>0</v>
      </c>
      <c r="T20" s="52">
        <v>0</v>
      </c>
      <c r="U20" s="52">
        <v>18</v>
      </c>
      <c r="V20" s="240">
        <v>31.85</v>
      </c>
      <c r="W20" s="245">
        <v>739</v>
      </c>
      <c r="X20" s="26">
        <v>1388.98</v>
      </c>
      <c r="Y20" s="26">
        <v>5</v>
      </c>
      <c r="Z20" s="26">
        <v>5.05</v>
      </c>
      <c r="AA20" s="26">
        <v>140</v>
      </c>
      <c r="AB20" s="246">
        <v>182</v>
      </c>
      <c r="AC20" s="233">
        <f t="shared" si="2"/>
        <v>1605.24</v>
      </c>
      <c r="AD20" s="7">
        <f t="shared" si="3"/>
        <v>71.343999999999994</v>
      </c>
      <c r="AE20" s="7">
        <f t="shared" si="4"/>
        <v>1576.03</v>
      </c>
      <c r="AF20" s="7">
        <f t="shared" si="5"/>
        <v>70.045777777777772</v>
      </c>
      <c r="AG20" s="7">
        <f t="shared" si="6"/>
        <v>3383</v>
      </c>
      <c r="AH20" s="7">
        <f t="shared" si="6"/>
        <v>4500</v>
      </c>
      <c r="AI20" s="7">
        <f t="shared" si="7"/>
        <v>1845</v>
      </c>
      <c r="AJ20" s="7">
        <f t="shared" si="7"/>
        <v>3181.2700000000004</v>
      </c>
      <c r="AK20" s="234">
        <f t="shared" si="8"/>
        <v>70.694888888888897</v>
      </c>
    </row>
    <row r="21" spans="1:37">
      <c r="A21" s="21"/>
      <c r="B21" s="211" t="s">
        <v>77</v>
      </c>
      <c r="C21" s="221">
        <f t="shared" ref="C21:AC21" si="9">SUM(C9:C20)</f>
        <v>25764</v>
      </c>
      <c r="D21" s="50">
        <f t="shared" si="9"/>
        <v>31950</v>
      </c>
      <c r="E21" s="50">
        <f t="shared" si="9"/>
        <v>1610</v>
      </c>
      <c r="F21" s="50">
        <f t="shared" si="9"/>
        <v>675</v>
      </c>
      <c r="G21" s="50">
        <f t="shared" si="9"/>
        <v>14750</v>
      </c>
      <c r="H21" s="222">
        <f t="shared" si="9"/>
        <v>1975</v>
      </c>
      <c r="I21" s="222">
        <f t="shared" si="9"/>
        <v>34600</v>
      </c>
      <c r="J21" s="221">
        <f t="shared" si="9"/>
        <v>25463</v>
      </c>
      <c r="K21" s="50">
        <f t="shared" si="9"/>
        <v>32250</v>
      </c>
      <c r="L21" s="50">
        <f t="shared" si="9"/>
        <v>1610</v>
      </c>
      <c r="M21" s="50">
        <f t="shared" si="9"/>
        <v>675</v>
      </c>
      <c r="N21" s="50">
        <f t="shared" si="9"/>
        <v>14750</v>
      </c>
      <c r="O21" s="222">
        <f t="shared" si="9"/>
        <v>1975</v>
      </c>
      <c r="P21" s="222">
        <f t="shared" si="9"/>
        <v>34900</v>
      </c>
      <c r="Q21" s="221">
        <f t="shared" si="9"/>
        <v>24585</v>
      </c>
      <c r="R21" s="50">
        <f t="shared" si="9"/>
        <v>34104.850000000006</v>
      </c>
      <c r="S21" s="50">
        <f t="shared" si="9"/>
        <v>0</v>
      </c>
      <c r="T21" s="50">
        <f t="shared" si="9"/>
        <v>0</v>
      </c>
      <c r="U21" s="50">
        <f t="shared" si="9"/>
        <v>364</v>
      </c>
      <c r="V21" s="222">
        <f t="shared" si="9"/>
        <v>160.44999999999999</v>
      </c>
      <c r="W21" s="221">
        <f t="shared" si="9"/>
        <v>20715</v>
      </c>
      <c r="X21" s="50">
        <f t="shared" si="9"/>
        <v>31859.980000000003</v>
      </c>
      <c r="Y21" s="50">
        <f t="shared" si="9"/>
        <v>6</v>
      </c>
      <c r="Z21" s="50">
        <f t="shared" si="9"/>
        <v>6.25</v>
      </c>
      <c r="AA21" s="50">
        <f t="shared" si="9"/>
        <v>202</v>
      </c>
      <c r="AB21" s="222">
        <f t="shared" si="9"/>
        <v>265.10000000000002</v>
      </c>
      <c r="AC21" s="222">
        <f t="shared" si="9"/>
        <v>34265.300000000003</v>
      </c>
      <c r="AD21" s="50">
        <f t="shared" si="3"/>
        <v>99.032658959537585</v>
      </c>
      <c r="AE21" s="50">
        <f>SUM(AE9:AE20)</f>
        <v>32131.330000000005</v>
      </c>
      <c r="AF21" s="50">
        <f t="shared" si="5"/>
        <v>92.066848137535814</v>
      </c>
      <c r="AG21" s="50">
        <f t="shared" si="6"/>
        <v>83947</v>
      </c>
      <c r="AH21" s="50">
        <f t="shared" si="6"/>
        <v>69500</v>
      </c>
      <c r="AI21" s="50">
        <f t="shared" si="7"/>
        <v>45872</v>
      </c>
      <c r="AJ21" s="50">
        <f t="shared" si="7"/>
        <v>66396.63</v>
      </c>
      <c r="AK21" s="222">
        <f t="shared" si="8"/>
        <v>95.534719424460434</v>
      </c>
    </row>
    <row r="22" spans="1:37">
      <c r="A22" s="44">
        <v>13</v>
      </c>
      <c r="B22" s="266" t="s">
        <v>78</v>
      </c>
      <c r="C22" s="223">
        <v>500</v>
      </c>
      <c r="D22" s="121">
        <v>2650</v>
      </c>
      <c r="E22" s="121">
        <v>100</v>
      </c>
      <c r="F22" s="121">
        <v>50</v>
      </c>
      <c r="G22" s="121">
        <v>400</v>
      </c>
      <c r="H22" s="224">
        <v>50</v>
      </c>
      <c r="I22" s="250">
        <f t="shared" si="0"/>
        <v>2750</v>
      </c>
      <c r="J22" s="223">
        <v>500</v>
      </c>
      <c r="K22" s="121">
        <v>2650</v>
      </c>
      <c r="L22" s="121">
        <v>100</v>
      </c>
      <c r="M22" s="121">
        <v>50</v>
      </c>
      <c r="N22" s="121">
        <v>400</v>
      </c>
      <c r="O22" s="224">
        <v>50</v>
      </c>
      <c r="P22" s="250">
        <f t="shared" si="1"/>
        <v>2750</v>
      </c>
      <c r="Q22" s="239">
        <v>330</v>
      </c>
      <c r="R22" s="52">
        <v>2050.85</v>
      </c>
      <c r="S22" s="52">
        <v>0</v>
      </c>
      <c r="T22" s="52">
        <v>0</v>
      </c>
      <c r="U22" s="52">
        <v>0</v>
      </c>
      <c r="V22" s="240">
        <v>0</v>
      </c>
      <c r="W22" s="243">
        <v>278</v>
      </c>
      <c r="X22" s="55">
        <v>989.91</v>
      </c>
      <c r="Y22" s="55">
        <v>0</v>
      </c>
      <c r="Z22" s="55">
        <v>0</v>
      </c>
      <c r="AA22" s="55">
        <v>0</v>
      </c>
      <c r="AB22" s="244">
        <v>0</v>
      </c>
      <c r="AC22" s="233">
        <f t="shared" si="2"/>
        <v>2050.85</v>
      </c>
      <c r="AD22" s="7">
        <f t="shared" si="3"/>
        <v>74.576363636363624</v>
      </c>
      <c r="AE22" s="7">
        <f t="shared" si="4"/>
        <v>989.91</v>
      </c>
      <c r="AF22" s="7">
        <f t="shared" si="5"/>
        <v>35.99672727272727</v>
      </c>
      <c r="AG22" s="7">
        <f t="shared" si="6"/>
        <v>2000</v>
      </c>
      <c r="AH22" s="7">
        <f t="shared" si="6"/>
        <v>5500</v>
      </c>
      <c r="AI22" s="7">
        <f t="shared" si="7"/>
        <v>608</v>
      </c>
      <c r="AJ22" s="7">
        <f t="shared" si="7"/>
        <v>3040.7599999999998</v>
      </c>
      <c r="AK22" s="234">
        <f t="shared" si="8"/>
        <v>55.286545454545454</v>
      </c>
    </row>
    <row r="23" spans="1:37">
      <c r="A23" s="44">
        <v>14</v>
      </c>
      <c r="B23" s="266" t="s">
        <v>79</v>
      </c>
      <c r="C23" s="219">
        <v>0</v>
      </c>
      <c r="D23" s="115">
        <v>0</v>
      </c>
      <c r="E23" s="115">
        <v>0</v>
      </c>
      <c r="F23" s="115">
        <v>0</v>
      </c>
      <c r="G23" s="115">
        <v>0</v>
      </c>
      <c r="H23" s="220">
        <v>0</v>
      </c>
      <c r="I23" s="250">
        <f t="shared" si="0"/>
        <v>0</v>
      </c>
      <c r="J23" s="219">
        <v>0</v>
      </c>
      <c r="K23" s="115">
        <v>0</v>
      </c>
      <c r="L23" s="115">
        <v>0</v>
      </c>
      <c r="M23" s="115">
        <v>0</v>
      </c>
      <c r="N23" s="115">
        <v>0</v>
      </c>
      <c r="O23" s="220">
        <v>0</v>
      </c>
      <c r="P23" s="250">
        <f t="shared" si="1"/>
        <v>0</v>
      </c>
      <c r="Q23" s="239">
        <v>0</v>
      </c>
      <c r="R23" s="52">
        <v>0</v>
      </c>
      <c r="S23" s="52">
        <v>0</v>
      </c>
      <c r="T23" s="52">
        <v>0</v>
      </c>
      <c r="U23" s="52">
        <v>0</v>
      </c>
      <c r="V23" s="240">
        <v>0</v>
      </c>
      <c r="W23" s="243">
        <v>0</v>
      </c>
      <c r="X23" s="55">
        <v>0</v>
      </c>
      <c r="Y23" s="55">
        <v>0</v>
      </c>
      <c r="Z23" s="55">
        <v>0</v>
      </c>
      <c r="AA23" s="55">
        <v>0</v>
      </c>
      <c r="AB23" s="244">
        <v>0</v>
      </c>
      <c r="AC23" s="233">
        <f t="shared" si="2"/>
        <v>0</v>
      </c>
      <c r="AD23" s="7" t="e">
        <f t="shared" si="3"/>
        <v>#DIV/0!</v>
      </c>
      <c r="AE23" s="7">
        <f t="shared" si="4"/>
        <v>0</v>
      </c>
      <c r="AF23" s="7" t="e">
        <f t="shared" si="5"/>
        <v>#DIV/0!</v>
      </c>
      <c r="AG23" s="7">
        <f t="shared" si="6"/>
        <v>0</v>
      </c>
      <c r="AH23" s="7">
        <f t="shared" si="6"/>
        <v>0</v>
      </c>
      <c r="AI23" s="7">
        <f t="shared" si="7"/>
        <v>0</v>
      </c>
      <c r="AJ23" s="7">
        <f t="shared" si="7"/>
        <v>0</v>
      </c>
      <c r="AK23" s="234" t="e">
        <f t="shared" si="8"/>
        <v>#DIV/0!</v>
      </c>
    </row>
    <row r="24" spans="1:37">
      <c r="A24" s="44">
        <v>15</v>
      </c>
      <c r="B24" s="266" t="s">
        <v>80</v>
      </c>
      <c r="C24" s="219">
        <v>0</v>
      </c>
      <c r="D24" s="115">
        <v>0</v>
      </c>
      <c r="E24" s="115">
        <v>0</v>
      </c>
      <c r="F24" s="115">
        <v>0</v>
      </c>
      <c r="G24" s="115">
        <v>0</v>
      </c>
      <c r="H24" s="220">
        <v>0</v>
      </c>
      <c r="I24" s="250">
        <f t="shared" si="0"/>
        <v>0</v>
      </c>
      <c r="J24" s="219">
        <v>0</v>
      </c>
      <c r="K24" s="115">
        <v>0</v>
      </c>
      <c r="L24" s="115">
        <v>0</v>
      </c>
      <c r="M24" s="115">
        <v>0</v>
      </c>
      <c r="N24" s="115">
        <v>0</v>
      </c>
      <c r="O24" s="220">
        <v>0</v>
      </c>
      <c r="P24" s="250">
        <f t="shared" si="1"/>
        <v>0</v>
      </c>
      <c r="Q24" s="239">
        <v>1</v>
      </c>
      <c r="R24" s="52">
        <v>7.6</v>
      </c>
      <c r="S24" s="52">
        <v>0</v>
      </c>
      <c r="T24" s="52">
        <v>0</v>
      </c>
      <c r="U24" s="52">
        <v>0</v>
      </c>
      <c r="V24" s="240">
        <v>0</v>
      </c>
      <c r="W24" s="243">
        <v>1</v>
      </c>
      <c r="X24" s="55">
        <v>1</v>
      </c>
      <c r="Y24" s="55">
        <v>0</v>
      </c>
      <c r="Z24" s="55">
        <v>0</v>
      </c>
      <c r="AA24" s="55">
        <v>0</v>
      </c>
      <c r="AB24" s="244">
        <v>0</v>
      </c>
      <c r="AC24" s="233">
        <f t="shared" si="2"/>
        <v>7.6</v>
      </c>
      <c r="AD24" s="7" t="e">
        <f t="shared" si="3"/>
        <v>#DIV/0!</v>
      </c>
      <c r="AE24" s="7">
        <f t="shared" si="4"/>
        <v>1</v>
      </c>
      <c r="AF24" s="7" t="e">
        <f t="shared" si="5"/>
        <v>#DIV/0!</v>
      </c>
      <c r="AG24" s="7">
        <f t="shared" si="6"/>
        <v>0</v>
      </c>
      <c r="AH24" s="7">
        <f t="shared" si="6"/>
        <v>0</v>
      </c>
      <c r="AI24" s="7">
        <f t="shared" si="7"/>
        <v>2</v>
      </c>
      <c r="AJ24" s="7">
        <f t="shared" si="7"/>
        <v>8.6</v>
      </c>
      <c r="AK24" s="234" t="e">
        <f t="shared" si="8"/>
        <v>#DIV/0!</v>
      </c>
    </row>
    <row r="25" spans="1:37">
      <c r="A25" s="44">
        <v>16</v>
      </c>
      <c r="B25" s="266" t="s">
        <v>81</v>
      </c>
      <c r="C25" s="219">
        <v>0</v>
      </c>
      <c r="D25" s="115">
        <v>0</v>
      </c>
      <c r="E25" s="115">
        <v>0</v>
      </c>
      <c r="F25" s="115">
        <v>0</v>
      </c>
      <c r="G25" s="115">
        <v>0</v>
      </c>
      <c r="H25" s="220">
        <v>0</v>
      </c>
      <c r="I25" s="250">
        <f t="shared" si="0"/>
        <v>0</v>
      </c>
      <c r="J25" s="219">
        <v>0</v>
      </c>
      <c r="K25" s="115">
        <v>0</v>
      </c>
      <c r="L25" s="115">
        <v>0</v>
      </c>
      <c r="M25" s="115">
        <v>0</v>
      </c>
      <c r="N25" s="115">
        <v>0</v>
      </c>
      <c r="O25" s="220">
        <v>0</v>
      </c>
      <c r="P25" s="250">
        <f t="shared" si="1"/>
        <v>0</v>
      </c>
      <c r="Q25" s="239">
        <v>0</v>
      </c>
      <c r="R25" s="52">
        <v>0</v>
      </c>
      <c r="S25" s="52">
        <v>0</v>
      </c>
      <c r="T25" s="52">
        <v>0</v>
      </c>
      <c r="U25" s="52">
        <v>0</v>
      </c>
      <c r="V25" s="240">
        <v>0</v>
      </c>
      <c r="W25" s="243">
        <v>0</v>
      </c>
      <c r="X25" s="55">
        <v>0</v>
      </c>
      <c r="Y25" s="55">
        <v>0</v>
      </c>
      <c r="Z25" s="55">
        <v>0</v>
      </c>
      <c r="AA25" s="55">
        <v>0</v>
      </c>
      <c r="AB25" s="244">
        <v>0</v>
      </c>
      <c r="AC25" s="233">
        <f t="shared" si="2"/>
        <v>0</v>
      </c>
      <c r="AD25" s="7" t="e">
        <f t="shared" si="3"/>
        <v>#DIV/0!</v>
      </c>
      <c r="AE25" s="7">
        <f t="shared" si="4"/>
        <v>0</v>
      </c>
      <c r="AF25" s="7" t="e">
        <f t="shared" si="5"/>
        <v>#DIV/0!</v>
      </c>
      <c r="AG25" s="7">
        <f t="shared" si="6"/>
        <v>0</v>
      </c>
      <c r="AH25" s="7">
        <f t="shared" si="6"/>
        <v>0</v>
      </c>
      <c r="AI25" s="7">
        <f t="shared" si="7"/>
        <v>0</v>
      </c>
      <c r="AJ25" s="7">
        <f t="shared" si="7"/>
        <v>0</v>
      </c>
      <c r="AK25" s="234" t="e">
        <f t="shared" si="8"/>
        <v>#DIV/0!</v>
      </c>
    </row>
    <row r="26" spans="1:37">
      <c r="A26" s="44">
        <v>17</v>
      </c>
      <c r="B26" s="266" t="s">
        <v>82</v>
      </c>
      <c r="C26" s="219">
        <v>0</v>
      </c>
      <c r="D26" s="115">
        <v>0</v>
      </c>
      <c r="E26" s="115">
        <v>0</v>
      </c>
      <c r="F26" s="115">
        <v>0</v>
      </c>
      <c r="G26" s="115">
        <v>0</v>
      </c>
      <c r="H26" s="220">
        <v>0</v>
      </c>
      <c r="I26" s="250">
        <f t="shared" si="0"/>
        <v>0</v>
      </c>
      <c r="J26" s="219">
        <v>0</v>
      </c>
      <c r="K26" s="115">
        <v>0</v>
      </c>
      <c r="L26" s="115">
        <v>0</v>
      </c>
      <c r="M26" s="115">
        <v>0</v>
      </c>
      <c r="N26" s="115">
        <v>0</v>
      </c>
      <c r="O26" s="220">
        <v>0</v>
      </c>
      <c r="P26" s="250">
        <f t="shared" si="1"/>
        <v>0</v>
      </c>
      <c r="Q26" s="239">
        <v>0</v>
      </c>
      <c r="R26" s="52">
        <v>0</v>
      </c>
      <c r="S26" s="52">
        <v>0</v>
      </c>
      <c r="T26" s="52">
        <v>0</v>
      </c>
      <c r="U26" s="52">
        <v>0</v>
      </c>
      <c r="V26" s="240">
        <v>0</v>
      </c>
      <c r="W26" s="243">
        <v>0</v>
      </c>
      <c r="X26" s="55">
        <v>0</v>
      </c>
      <c r="Y26" s="55">
        <v>0</v>
      </c>
      <c r="Z26" s="55">
        <v>0</v>
      </c>
      <c r="AA26" s="55">
        <v>0</v>
      </c>
      <c r="AB26" s="244">
        <v>0</v>
      </c>
      <c r="AC26" s="233">
        <f t="shared" si="2"/>
        <v>0</v>
      </c>
      <c r="AD26" s="7" t="e">
        <f t="shared" si="3"/>
        <v>#DIV/0!</v>
      </c>
      <c r="AE26" s="7">
        <f t="shared" si="4"/>
        <v>0</v>
      </c>
      <c r="AF26" s="7" t="e">
        <f t="shared" si="5"/>
        <v>#DIV/0!</v>
      </c>
      <c r="AG26" s="7">
        <f t="shared" si="6"/>
        <v>0</v>
      </c>
      <c r="AH26" s="7">
        <f t="shared" si="6"/>
        <v>0</v>
      </c>
      <c r="AI26" s="7">
        <f t="shared" si="7"/>
        <v>0</v>
      </c>
      <c r="AJ26" s="7">
        <f t="shared" si="7"/>
        <v>0</v>
      </c>
      <c r="AK26" s="234" t="e">
        <f t="shared" si="8"/>
        <v>#DIV/0!</v>
      </c>
    </row>
    <row r="27" spans="1:37">
      <c r="A27" s="44">
        <v>18</v>
      </c>
      <c r="B27" s="266" t="s">
        <v>83</v>
      </c>
      <c r="C27" s="223">
        <v>5145</v>
      </c>
      <c r="D27" s="121">
        <v>5700</v>
      </c>
      <c r="E27" s="121">
        <v>250</v>
      </c>
      <c r="F27" s="121">
        <v>100</v>
      </c>
      <c r="G27" s="121">
        <v>1200</v>
      </c>
      <c r="H27" s="224">
        <v>200</v>
      </c>
      <c r="I27" s="250">
        <f t="shared" si="0"/>
        <v>6000</v>
      </c>
      <c r="J27" s="223">
        <v>5145</v>
      </c>
      <c r="K27" s="121">
        <v>5700</v>
      </c>
      <c r="L27" s="121">
        <v>250</v>
      </c>
      <c r="M27" s="121">
        <v>100</v>
      </c>
      <c r="N27" s="121">
        <v>1200</v>
      </c>
      <c r="O27" s="224">
        <v>200</v>
      </c>
      <c r="P27" s="250">
        <f t="shared" si="1"/>
        <v>6000</v>
      </c>
      <c r="Q27" s="239">
        <v>4194</v>
      </c>
      <c r="R27" s="52">
        <v>7114.3</v>
      </c>
      <c r="S27" s="52">
        <v>0</v>
      </c>
      <c r="T27" s="52">
        <v>0</v>
      </c>
      <c r="U27" s="52">
        <v>0</v>
      </c>
      <c r="V27" s="240">
        <v>0</v>
      </c>
      <c r="W27" s="243">
        <v>736</v>
      </c>
      <c r="X27" s="55">
        <v>1776.1</v>
      </c>
      <c r="Y27" s="55">
        <v>0</v>
      </c>
      <c r="Z27" s="55">
        <v>0</v>
      </c>
      <c r="AA27" s="55">
        <v>0</v>
      </c>
      <c r="AB27" s="244">
        <v>0</v>
      </c>
      <c r="AC27" s="233">
        <f t="shared" si="2"/>
        <v>7114.3</v>
      </c>
      <c r="AD27" s="7">
        <f t="shared" si="3"/>
        <v>118.57166666666667</v>
      </c>
      <c r="AE27" s="7">
        <f t="shared" si="4"/>
        <v>1776.1</v>
      </c>
      <c r="AF27" s="7">
        <f t="shared" si="5"/>
        <v>29.601666666666667</v>
      </c>
      <c r="AG27" s="7">
        <f t="shared" si="6"/>
        <v>13190</v>
      </c>
      <c r="AH27" s="7">
        <f t="shared" si="6"/>
        <v>12000</v>
      </c>
      <c r="AI27" s="7">
        <f t="shared" si="7"/>
        <v>4930</v>
      </c>
      <c r="AJ27" s="7">
        <f t="shared" si="7"/>
        <v>8890.4</v>
      </c>
      <c r="AK27" s="234">
        <f t="shared" si="8"/>
        <v>74.086666666666673</v>
      </c>
    </row>
    <row r="28" spans="1:37">
      <c r="A28" s="44">
        <v>19</v>
      </c>
      <c r="B28" s="266" t="s">
        <v>84</v>
      </c>
      <c r="C28" s="223">
        <v>129</v>
      </c>
      <c r="D28" s="121">
        <v>900</v>
      </c>
      <c r="E28" s="121">
        <v>100</v>
      </c>
      <c r="F28" s="121">
        <v>50</v>
      </c>
      <c r="G28" s="121">
        <v>400</v>
      </c>
      <c r="H28" s="224">
        <v>50</v>
      </c>
      <c r="I28" s="250">
        <f t="shared" si="0"/>
        <v>1000</v>
      </c>
      <c r="J28" s="223">
        <v>129</v>
      </c>
      <c r="K28" s="121">
        <v>900</v>
      </c>
      <c r="L28" s="121">
        <v>100</v>
      </c>
      <c r="M28" s="121">
        <v>50</v>
      </c>
      <c r="N28" s="121">
        <v>400</v>
      </c>
      <c r="O28" s="224">
        <v>50</v>
      </c>
      <c r="P28" s="250">
        <f t="shared" si="1"/>
        <v>1000</v>
      </c>
      <c r="Q28" s="239">
        <v>324</v>
      </c>
      <c r="R28" s="52">
        <v>180.1</v>
      </c>
      <c r="S28" s="52">
        <v>0</v>
      </c>
      <c r="T28" s="52">
        <v>0</v>
      </c>
      <c r="U28" s="52">
        <v>74</v>
      </c>
      <c r="V28" s="240">
        <v>72.94</v>
      </c>
      <c r="W28" s="243">
        <v>28</v>
      </c>
      <c r="X28" s="55">
        <v>71.19</v>
      </c>
      <c r="Y28" s="55">
        <v>0</v>
      </c>
      <c r="Z28" s="55">
        <v>0</v>
      </c>
      <c r="AA28" s="55">
        <v>31</v>
      </c>
      <c r="AB28" s="244">
        <v>45.27</v>
      </c>
      <c r="AC28" s="233">
        <f t="shared" si="2"/>
        <v>253.04</v>
      </c>
      <c r="AD28" s="7">
        <f t="shared" si="3"/>
        <v>25.303999999999998</v>
      </c>
      <c r="AE28" s="7">
        <f t="shared" si="4"/>
        <v>116.46000000000001</v>
      </c>
      <c r="AF28" s="7">
        <f t="shared" si="5"/>
        <v>11.646000000000001</v>
      </c>
      <c r="AG28" s="7">
        <f t="shared" si="6"/>
        <v>1258</v>
      </c>
      <c r="AH28" s="7">
        <f t="shared" si="6"/>
        <v>2000</v>
      </c>
      <c r="AI28" s="7">
        <f t="shared" si="7"/>
        <v>457</v>
      </c>
      <c r="AJ28" s="7">
        <f t="shared" si="7"/>
        <v>369.5</v>
      </c>
      <c r="AK28" s="234">
        <f t="shared" si="8"/>
        <v>18.475000000000001</v>
      </c>
    </row>
    <row r="29" spans="1:37">
      <c r="A29" s="44">
        <v>20</v>
      </c>
      <c r="B29" s="299" t="s">
        <v>85</v>
      </c>
      <c r="C29" s="223">
        <v>3100</v>
      </c>
      <c r="D29" s="121">
        <v>5200</v>
      </c>
      <c r="E29" s="121">
        <v>100</v>
      </c>
      <c r="F29" s="121">
        <v>50</v>
      </c>
      <c r="G29" s="121">
        <v>1000</v>
      </c>
      <c r="H29" s="224">
        <v>150</v>
      </c>
      <c r="I29" s="250">
        <f t="shared" si="0"/>
        <v>5400</v>
      </c>
      <c r="J29" s="223">
        <v>3200</v>
      </c>
      <c r="K29" s="121">
        <v>5200</v>
      </c>
      <c r="L29" s="121">
        <v>100</v>
      </c>
      <c r="M29" s="121">
        <v>50</v>
      </c>
      <c r="N29" s="121">
        <v>1000</v>
      </c>
      <c r="O29" s="224">
        <v>150</v>
      </c>
      <c r="P29" s="250">
        <f t="shared" si="1"/>
        <v>5400</v>
      </c>
      <c r="Q29" s="239">
        <v>1767</v>
      </c>
      <c r="R29" s="52">
        <v>2678</v>
      </c>
      <c r="S29" s="52">
        <v>0</v>
      </c>
      <c r="T29" s="52">
        <v>0</v>
      </c>
      <c r="U29" s="52">
        <v>0</v>
      </c>
      <c r="V29" s="240">
        <v>0</v>
      </c>
      <c r="W29" s="245">
        <v>1204</v>
      </c>
      <c r="X29" s="26">
        <v>1825</v>
      </c>
      <c r="Y29" s="26">
        <v>0</v>
      </c>
      <c r="Z29" s="26">
        <v>0</v>
      </c>
      <c r="AA29" s="26">
        <v>0</v>
      </c>
      <c r="AB29" s="246">
        <v>0</v>
      </c>
      <c r="AC29" s="233">
        <f t="shared" si="2"/>
        <v>2678</v>
      </c>
      <c r="AD29" s="7">
        <f t="shared" si="3"/>
        <v>49.592592592592595</v>
      </c>
      <c r="AE29" s="7">
        <f t="shared" si="4"/>
        <v>1825</v>
      </c>
      <c r="AF29" s="7">
        <f t="shared" si="5"/>
        <v>33.796296296296298</v>
      </c>
      <c r="AG29" s="7">
        <f t="shared" si="6"/>
        <v>8500</v>
      </c>
      <c r="AH29" s="7">
        <f t="shared" si="6"/>
        <v>10800</v>
      </c>
      <c r="AI29" s="7">
        <f t="shared" si="7"/>
        <v>2971</v>
      </c>
      <c r="AJ29" s="7">
        <f t="shared" si="7"/>
        <v>4503</v>
      </c>
      <c r="AK29" s="234">
        <f t="shared" si="8"/>
        <v>41.694444444444443</v>
      </c>
    </row>
    <row r="30" spans="1:37">
      <c r="A30" s="44">
        <v>21</v>
      </c>
      <c r="B30" s="266" t="s">
        <v>86</v>
      </c>
      <c r="C30" s="223">
        <v>2300</v>
      </c>
      <c r="D30" s="121">
        <v>3950</v>
      </c>
      <c r="E30" s="121">
        <v>100</v>
      </c>
      <c r="F30" s="121">
        <v>50</v>
      </c>
      <c r="G30" s="121">
        <v>1000</v>
      </c>
      <c r="H30" s="224">
        <v>150</v>
      </c>
      <c r="I30" s="250">
        <f t="shared" si="0"/>
        <v>4150</v>
      </c>
      <c r="J30" s="223">
        <v>2100</v>
      </c>
      <c r="K30" s="121">
        <v>3950</v>
      </c>
      <c r="L30" s="121">
        <v>100</v>
      </c>
      <c r="M30" s="121">
        <v>50</v>
      </c>
      <c r="N30" s="121">
        <v>1000</v>
      </c>
      <c r="O30" s="224">
        <v>150</v>
      </c>
      <c r="P30" s="250">
        <f t="shared" si="1"/>
        <v>4150</v>
      </c>
      <c r="Q30" s="239">
        <v>3459</v>
      </c>
      <c r="R30" s="52">
        <v>5106.78</v>
      </c>
      <c r="S30" s="52">
        <v>0</v>
      </c>
      <c r="T30" s="52">
        <v>0</v>
      </c>
      <c r="U30" s="52">
        <v>0</v>
      </c>
      <c r="V30" s="240">
        <v>0</v>
      </c>
      <c r="W30" s="243">
        <v>356</v>
      </c>
      <c r="X30" s="55">
        <v>803.05</v>
      </c>
      <c r="Y30" s="55">
        <v>0</v>
      </c>
      <c r="Z30" s="55">
        <v>0</v>
      </c>
      <c r="AA30" s="55">
        <v>0</v>
      </c>
      <c r="AB30" s="244">
        <v>0</v>
      </c>
      <c r="AC30" s="233">
        <f t="shared" si="2"/>
        <v>5106.78</v>
      </c>
      <c r="AD30" s="7">
        <f t="shared" si="3"/>
        <v>123.05493975903615</v>
      </c>
      <c r="AE30" s="7">
        <f t="shared" si="4"/>
        <v>803.05</v>
      </c>
      <c r="AF30" s="7">
        <f t="shared" si="5"/>
        <v>19.350602409638554</v>
      </c>
      <c r="AG30" s="7">
        <f t="shared" si="6"/>
        <v>6600</v>
      </c>
      <c r="AH30" s="7">
        <f t="shared" si="6"/>
        <v>8300</v>
      </c>
      <c r="AI30" s="7">
        <f t="shared" si="7"/>
        <v>3815</v>
      </c>
      <c r="AJ30" s="7">
        <f t="shared" si="7"/>
        <v>5909.83</v>
      </c>
      <c r="AK30" s="234">
        <f t="shared" si="8"/>
        <v>71.202771084337343</v>
      </c>
    </row>
    <row r="31" spans="1:37">
      <c r="A31" s="44">
        <v>22</v>
      </c>
      <c r="B31" s="266" t="s">
        <v>87</v>
      </c>
      <c r="C31" s="219">
        <v>0</v>
      </c>
      <c r="D31" s="115">
        <v>0</v>
      </c>
      <c r="E31" s="115">
        <v>0</v>
      </c>
      <c r="F31" s="115">
        <v>0</v>
      </c>
      <c r="G31" s="115">
        <v>0</v>
      </c>
      <c r="H31" s="220">
        <v>0</v>
      </c>
      <c r="I31" s="250">
        <f t="shared" si="0"/>
        <v>0</v>
      </c>
      <c r="J31" s="219">
        <v>0</v>
      </c>
      <c r="K31" s="115">
        <v>0</v>
      </c>
      <c r="L31" s="115">
        <v>0</v>
      </c>
      <c r="M31" s="115">
        <v>0</v>
      </c>
      <c r="N31" s="115">
        <v>0</v>
      </c>
      <c r="O31" s="220">
        <v>0</v>
      </c>
      <c r="P31" s="250">
        <f t="shared" si="1"/>
        <v>0</v>
      </c>
      <c r="Q31" s="239">
        <v>0</v>
      </c>
      <c r="R31" s="52">
        <v>0</v>
      </c>
      <c r="S31" s="52">
        <v>0</v>
      </c>
      <c r="T31" s="52">
        <v>0</v>
      </c>
      <c r="U31" s="52">
        <v>0</v>
      </c>
      <c r="V31" s="240">
        <v>0</v>
      </c>
      <c r="W31" s="243">
        <v>0</v>
      </c>
      <c r="X31" s="55">
        <v>0</v>
      </c>
      <c r="Y31" s="55">
        <v>0</v>
      </c>
      <c r="Z31" s="55">
        <v>0</v>
      </c>
      <c r="AA31" s="55">
        <v>0</v>
      </c>
      <c r="AB31" s="244">
        <v>0</v>
      </c>
      <c r="AC31" s="233">
        <f t="shared" si="2"/>
        <v>0</v>
      </c>
      <c r="AD31" s="7" t="e">
        <f t="shared" si="3"/>
        <v>#DIV/0!</v>
      </c>
      <c r="AE31" s="7">
        <f t="shared" si="4"/>
        <v>0</v>
      </c>
      <c r="AF31" s="7" t="e">
        <f t="shared" si="5"/>
        <v>#DIV/0!</v>
      </c>
      <c r="AG31" s="7">
        <f t="shared" si="6"/>
        <v>0</v>
      </c>
      <c r="AH31" s="7">
        <f t="shared" si="6"/>
        <v>0</v>
      </c>
      <c r="AI31" s="7">
        <f t="shared" si="7"/>
        <v>0</v>
      </c>
      <c r="AJ31" s="7">
        <f t="shared" si="7"/>
        <v>0</v>
      </c>
      <c r="AK31" s="234" t="e">
        <f t="shared" si="8"/>
        <v>#DIV/0!</v>
      </c>
    </row>
    <row r="32" spans="1:37">
      <c r="A32" s="44">
        <v>23</v>
      </c>
      <c r="B32" s="266" t="s">
        <v>88</v>
      </c>
      <c r="C32" s="219">
        <v>24</v>
      </c>
      <c r="D32" s="115">
        <v>100</v>
      </c>
      <c r="E32" s="115">
        <v>0</v>
      </c>
      <c r="F32" s="115">
        <v>0</v>
      </c>
      <c r="G32" s="115">
        <v>0</v>
      </c>
      <c r="H32" s="220">
        <v>0</v>
      </c>
      <c r="I32" s="250">
        <f t="shared" si="0"/>
        <v>100</v>
      </c>
      <c r="J32" s="219">
        <v>24</v>
      </c>
      <c r="K32" s="115">
        <v>100</v>
      </c>
      <c r="L32" s="115">
        <v>0</v>
      </c>
      <c r="M32" s="115">
        <v>0</v>
      </c>
      <c r="N32" s="115">
        <v>0</v>
      </c>
      <c r="O32" s="220">
        <v>0</v>
      </c>
      <c r="P32" s="250">
        <f t="shared" si="1"/>
        <v>100</v>
      </c>
      <c r="Q32" s="239">
        <v>0</v>
      </c>
      <c r="R32" s="52">
        <v>0</v>
      </c>
      <c r="S32" s="52">
        <v>0</v>
      </c>
      <c r="T32" s="52">
        <v>0</v>
      </c>
      <c r="U32" s="52">
        <v>0</v>
      </c>
      <c r="V32" s="240">
        <v>0</v>
      </c>
      <c r="W32" s="243">
        <v>0</v>
      </c>
      <c r="X32" s="55">
        <v>0</v>
      </c>
      <c r="Y32" s="55">
        <v>0</v>
      </c>
      <c r="Z32" s="55">
        <v>0</v>
      </c>
      <c r="AA32" s="55">
        <v>0</v>
      </c>
      <c r="AB32" s="244">
        <v>0</v>
      </c>
      <c r="AC32" s="233">
        <f t="shared" si="2"/>
        <v>0</v>
      </c>
      <c r="AD32" s="7">
        <f t="shared" si="3"/>
        <v>0</v>
      </c>
      <c r="AE32" s="7">
        <f t="shared" si="4"/>
        <v>0</v>
      </c>
      <c r="AF32" s="7">
        <f t="shared" si="5"/>
        <v>0</v>
      </c>
      <c r="AG32" s="7">
        <f t="shared" si="6"/>
        <v>48</v>
      </c>
      <c r="AH32" s="7">
        <f t="shared" si="6"/>
        <v>200</v>
      </c>
      <c r="AI32" s="7">
        <f t="shared" si="7"/>
        <v>0</v>
      </c>
      <c r="AJ32" s="7">
        <f t="shared" si="7"/>
        <v>0</v>
      </c>
      <c r="AK32" s="234">
        <f t="shared" si="8"/>
        <v>0</v>
      </c>
    </row>
    <row r="33" spans="1:38">
      <c r="A33" s="44">
        <v>24</v>
      </c>
      <c r="B33" s="266" t="s">
        <v>89</v>
      </c>
      <c r="C33" s="219">
        <v>0</v>
      </c>
      <c r="D33" s="115">
        <v>0</v>
      </c>
      <c r="E33" s="115">
        <v>0</v>
      </c>
      <c r="F33" s="115">
        <v>0</v>
      </c>
      <c r="G33" s="115">
        <v>0</v>
      </c>
      <c r="H33" s="220">
        <v>0</v>
      </c>
      <c r="I33" s="250">
        <f t="shared" si="0"/>
        <v>0</v>
      </c>
      <c r="J33" s="219">
        <v>0</v>
      </c>
      <c r="K33" s="115">
        <v>0</v>
      </c>
      <c r="L33" s="115">
        <v>0</v>
      </c>
      <c r="M33" s="115">
        <v>0</v>
      </c>
      <c r="N33" s="115">
        <v>0</v>
      </c>
      <c r="O33" s="220">
        <v>0</v>
      </c>
      <c r="P33" s="250">
        <f t="shared" si="1"/>
        <v>0</v>
      </c>
      <c r="Q33" s="239">
        <v>1</v>
      </c>
      <c r="R33" s="52">
        <v>1.85</v>
      </c>
      <c r="S33" s="52">
        <v>0</v>
      </c>
      <c r="T33" s="52">
        <v>0</v>
      </c>
      <c r="U33" s="52">
        <v>0</v>
      </c>
      <c r="V33" s="240">
        <v>0</v>
      </c>
      <c r="W33" s="243">
        <v>2</v>
      </c>
      <c r="X33" s="55">
        <v>191.6</v>
      </c>
      <c r="Y33" s="55">
        <v>0</v>
      </c>
      <c r="Z33" s="55">
        <v>0</v>
      </c>
      <c r="AA33" s="55">
        <v>0</v>
      </c>
      <c r="AB33" s="244">
        <v>0</v>
      </c>
      <c r="AC33" s="233">
        <f t="shared" si="2"/>
        <v>1.85</v>
      </c>
      <c r="AD33" s="7" t="e">
        <f t="shared" si="3"/>
        <v>#DIV/0!</v>
      </c>
      <c r="AE33" s="7">
        <f t="shared" si="4"/>
        <v>191.6</v>
      </c>
      <c r="AF33" s="7" t="e">
        <f t="shared" si="5"/>
        <v>#DIV/0!</v>
      </c>
      <c r="AG33" s="7">
        <f t="shared" si="6"/>
        <v>0</v>
      </c>
      <c r="AH33" s="7">
        <f t="shared" si="6"/>
        <v>0</v>
      </c>
      <c r="AI33" s="7">
        <f t="shared" si="7"/>
        <v>3</v>
      </c>
      <c r="AJ33" s="7">
        <f t="shared" si="7"/>
        <v>193.45</v>
      </c>
      <c r="AK33" s="234" t="e">
        <f t="shared" si="8"/>
        <v>#DIV/0!</v>
      </c>
    </row>
    <row r="34" spans="1:38">
      <c r="A34" s="44">
        <v>25</v>
      </c>
      <c r="B34" s="266" t="s">
        <v>90</v>
      </c>
      <c r="C34" s="219">
        <v>0</v>
      </c>
      <c r="D34" s="115">
        <v>0</v>
      </c>
      <c r="E34" s="115">
        <v>0</v>
      </c>
      <c r="F34" s="115">
        <v>0</v>
      </c>
      <c r="G34" s="115">
        <v>0</v>
      </c>
      <c r="H34" s="220">
        <v>0</v>
      </c>
      <c r="I34" s="250">
        <f t="shared" si="0"/>
        <v>0</v>
      </c>
      <c r="J34" s="219">
        <v>0</v>
      </c>
      <c r="K34" s="115">
        <v>0</v>
      </c>
      <c r="L34" s="115">
        <v>0</v>
      </c>
      <c r="M34" s="115">
        <v>0</v>
      </c>
      <c r="N34" s="115">
        <v>0</v>
      </c>
      <c r="O34" s="220">
        <v>0</v>
      </c>
      <c r="P34" s="250">
        <f t="shared" si="1"/>
        <v>0</v>
      </c>
      <c r="Q34" s="239">
        <v>0</v>
      </c>
      <c r="R34" s="52">
        <v>0</v>
      </c>
      <c r="S34" s="52">
        <v>0</v>
      </c>
      <c r="T34" s="52">
        <v>0</v>
      </c>
      <c r="U34" s="52">
        <v>0</v>
      </c>
      <c r="V34" s="240">
        <v>0</v>
      </c>
      <c r="W34" s="243">
        <v>0</v>
      </c>
      <c r="X34" s="55">
        <v>0</v>
      </c>
      <c r="Y34" s="55">
        <v>0</v>
      </c>
      <c r="Z34" s="55">
        <v>0</v>
      </c>
      <c r="AA34" s="55">
        <v>0</v>
      </c>
      <c r="AB34" s="244">
        <v>0</v>
      </c>
      <c r="AC34" s="233">
        <f t="shared" si="2"/>
        <v>0</v>
      </c>
      <c r="AD34" s="7" t="e">
        <f t="shared" si="3"/>
        <v>#DIV/0!</v>
      </c>
      <c r="AE34" s="7">
        <f t="shared" si="4"/>
        <v>0</v>
      </c>
      <c r="AF34" s="7" t="e">
        <f t="shared" si="5"/>
        <v>#DIV/0!</v>
      </c>
      <c r="AG34" s="7">
        <f t="shared" si="6"/>
        <v>0</v>
      </c>
      <c r="AH34" s="7">
        <f t="shared" si="6"/>
        <v>0</v>
      </c>
      <c r="AI34" s="7">
        <f t="shared" si="7"/>
        <v>0</v>
      </c>
      <c r="AJ34" s="7">
        <f t="shared" si="7"/>
        <v>0</v>
      </c>
      <c r="AK34" s="234" t="e">
        <f t="shared" si="8"/>
        <v>#DIV/0!</v>
      </c>
    </row>
    <row r="35" spans="1:38">
      <c r="A35" s="44">
        <v>26</v>
      </c>
      <c r="B35" s="266" t="s">
        <v>91</v>
      </c>
      <c r="C35" s="223">
        <v>0</v>
      </c>
      <c r="D35" s="121">
        <v>0</v>
      </c>
      <c r="E35" s="121">
        <v>0</v>
      </c>
      <c r="F35" s="121">
        <v>0</v>
      </c>
      <c r="G35" s="121">
        <v>0</v>
      </c>
      <c r="H35" s="224">
        <v>0</v>
      </c>
      <c r="I35" s="250">
        <f t="shared" si="0"/>
        <v>0</v>
      </c>
      <c r="J35" s="223">
        <v>0</v>
      </c>
      <c r="K35" s="121">
        <v>0</v>
      </c>
      <c r="L35" s="121">
        <v>0</v>
      </c>
      <c r="M35" s="121">
        <v>0</v>
      </c>
      <c r="N35" s="121">
        <v>0</v>
      </c>
      <c r="O35" s="224">
        <v>0</v>
      </c>
      <c r="P35" s="250">
        <f t="shared" si="1"/>
        <v>0</v>
      </c>
      <c r="Q35" s="239">
        <v>0</v>
      </c>
      <c r="R35" s="52">
        <v>0</v>
      </c>
      <c r="S35" s="52">
        <v>0</v>
      </c>
      <c r="T35" s="52">
        <v>0</v>
      </c>
      <c r="U35" s="52">
        <v>0</v>
      </c>
      <c r="V35" s="240">
        <v>0</v>
      </c>
      <c r="W35" s="243">
        <v>1</v>
      </c>
      <c r="X35" s="55">
        <v>7.6</v>
      </c>
      <c r="Y35" s="55">
        <v>0</v>
      </c>
      <c r="Z35" s="55">
        <v>0</v>
      </c>
      <c r="AA35" s="55">
        <v>0</v>
      </c>
      <c r="AB35" s="244">
        <v>0</v>
      </c>
      <c r="AC35" s="233">
        <f t="shared" si="2"/>
        <v>0</v>
      </c>
      <c r="AD35" s="7" t="e">
        <f t="shared" si="3"/>
        <v>#DIV/0!</v>
      </c>
      <c r="AE35" s="7">
        <f t="shared" si="4"/>
        <v>7.6</v>
      </c>
      <c r="AF35" s="7" t="e">
        <f t="shared" si="5"/>
        <v>#DIV/0!</v>
      </c>
      <c r="AG35" s="7">
        <f t="shared" si="6"/>
        <v>0</v>
      </c>
      <c r="AH35" s="7">
        <f t="shared" si="6"/>
        <v>0</v>
      </c>
      <c r="AI35" s="7">
        <f t="shared" si="7"/>
        <v>1</v>
      </c>
      <c r="AJ35" s="7">
        <f t="shared" si="7"/>
        <v>7.6</v>
      </c>
      <c r="AK35" s="234" t="e">
        <f t="shared" si="8"/>
        <v>#DIV/0!</v>
      </c>
    </row>
    <row r="36" spans="1:38">
      <c r="A36" s="44">
        <v>27</v>
      </c>
      <c r="B36" s="266" t="s">
        <v>92</v>
      </c>
      <c r="C36" s="223">
        <v>1009</v>
      </c>
      <c r="D36" s="121">
        <v>1000</v>
      </c>
      <c r="E36" s="121">
        <v>0</v>
      </c>
      <c r="F36" s="121">
        <v>0</v>
      </c>
      <c r="G36" s="121">
        <v>0</v>
      </c>
      <c r="H36" s="224">
        <v>0</v>
      </c>
      <c r="I36" s="250">
        <f t="shared" si="0"/>
        <v>1000</v>
      </c>
      <c r="J36" s="223">
        <v>1009</v>
      </c>
      <c r="K36" s="121">
        <v>1000</v>
      </c>
      <c r="L36" s="121">
        <v>0</v>
      </c>
      <c r="M36" s="121">
        <v>0</v>
      </c>
      <c r="N36" s="121">
        <v>0</v>
      </c>
      <c r="O36" s="224">
        <v>0</v>
      </c>
      <c r="P36" s="250">
        <f t="shared" si="1"/>
        <v>1000</v>
      </c>
      <c r="Q36" s="239">
        <v>163</v>
      </c>
      <c r="R36" s="52">
        <v>727.37</v>
      </c>
      <c r="S36" s="52">
        <v>0</v>
      </c>
      <c r="T36" s="52">
        <v>0</v>
      </c>
      <c r="U36" s="52">
        <v>0</v>
      </c>
      <c r="V36" s="240">
        <v>0</v>
      </c>
      <c r="W36" s="245">
        <v>111</v>
      </c>
      <c r="X36" s="26">
        <v>605.76</v>
      </c>
      <c r="Y36" s="26">
        <v>0</v>
      </c>
      <c r="Z36" s="26">
        <v>0</v>
      </c>
      <c r="AA36" s="26">
        <v>0</v>
      </c>
      <c r="AB36" s="246">
        <v>0</v>
      </c>
      <c r="AC36" s="233">
        <f t="shared" si="2"/>
        <v>727.37</v>
      </c>
      <c r="AD36" s="7">
        <f t="shared" si="3"/>
        <v>72.736999999999995</v>
      </c>
      <c r="AE36" s="7">
        <f t="shared" si="4"/>
        <v>605.76</v>
      </c>
      <c r="AF36" s="7">
        <f t="shared" si="5"/>
        <v>60.575999999999993</v>
      </c>
      <c r="AG36" s="7">
        <f t="shared" si="6"/>
        <v>2018</v>
      </c>
      <c r="AH36" s="7">
        <f t="shared" si="6"/>
        <v>2000</v>
      </c>
      <c r="AI36" s="7">
        <f t="shared" si="7"/>
        <v>274</v>
      </c>
      <c r="AJ36" s="7">
        <f t="shared" si="7"/>
        <v>1333.13</v>
      </c>
      <c r="AK36" s="234">
        <f t="shared" si="8"/>
        <v>66.656500000000008</v>
      </c>
    </row>
    <row r="37" spans="1:38">
      <c r="A37" s="44">
        <v>28</v>
      </c>
      <c r="B37" s="266" t="s">
        <v>93</v>
      </c>
      <c r="C37" s="223">
        <v>52</v>
      </c>
      <c r="D37" s="121">
        <v>100</v>
      </c>
      <c r="E37" s="121">
        <v>0</v>
      </c>
      <c r="F37" s="121">
        <v>0</v>
      </c>
      <c r="G37" s="121">
        <v>0</v>
      </c>
      <c r="H37" s="224">
        <v>0</v>
      </c>
      <c r="I37" s="250">
        <f t="shared" si="0"/>
        <v>100</v>
      </c>
      <c r="J37" s="223">
        <v>52</v>
      </c>
      <c r="K37" s="121">
        <v>100</v>
      </c>
      <c r="L37" s="121">
        <v>0</v>
      </c>
      <c r="M37" s="121">
        <v>0</v>
      </c>
      <c r="N37" s="121">
        <v>0</v>
      </c>
      <c r="O37" s="224">
        <v>0</v>
      </c>
      <c r="P37" s="250">
        <f t="shared" si="1"/>
        <v>100</v>
      </c>
      <c r="Q37" s="239">
        <v>8</v>
      </c>
      <c r="R37" s="52">
        <v>71.39</v>
      </c>
      <c r="S37" s="52">
        <v>0</v>
      </c>
      <c r="T37" s="52">
        <v>0</v>
      </c>
      <c r="U37" s="52">
        <v>0</v>
      </c>
      <c r="V37" s="240">
        <v>0</v>
      </c>
      <c r="W37" s="245">
        <v>54</v>
      </c>
      <c r="X37" s="26">
        <v>736.79</v>
      </c>
      <c r="Y37" s="26">
        <v>0</v>
      </c>
      <c r="Z37" s="26">
        <v>0</v>
      </c>
      <c r="AA37" s="26">
        <v>0</v>
      </c>
      <c r="AB37" s="246">
        <v>0</v>
      </c>
      <c r="AC37" s="233">
        <f t="shared" si="2"/>
        <v>71.39</v>
      </c>
      <c r="AD37" s="7">
        <f t="shared" si="3"/>
        <v>71.39</v>
      </c>
      <c r="AE37" s="7">
        <f t="shared" si="4"/>
        <v>736.79</v>
      </c>
      <c r="AF37" s="7">
        <f t="shared" si="5"/>
        <v>736.79</v>
      </c>
      <c r="AG37" s="7">
        <f t="shared" si="6"/>
        <v>104</v>
      </c>
      <c r="AH37" s="7">
        <f t="shared" si="6"/>
        <v>200</v>
      </c>
      <c r="AI37" s="7">
        <f t="shared" si="7"/>
        <v>62</v>
      </c>
      <c r="AJ37" s="7">
        <f t="shared" si="7"/>
        <v>808.18</v>
      </c>
      <c r="AK37" s="234">
        <f t="shared" si="8"/>
        <v>404.09</v>
      </c>
    </row>
    <row r="38" spans="1:38">
      <c r="A38" s="21"/>
      <c r="B38" s="211" t="s">
        <v>94</v>
      </c>
      <c r="C38" s="221">
        <f t="shared" ref="C38:AC38" si="10">SUM(C22:C37)</f>
        <v>12259</v>
      </c>
      <c r="D38" s="50">
        <f t="shared" si="10"/>
        <v>19600</v>
      </c>
      <c r="E38" s="50">
        <f t="shared" si="10"/>
        <v>650</v>
      </c>
      <c r="F38" s="50">
        <f t="shared" si="10"/>
        <v>300</v>
      </c>
      <c r="G38" s="50">
        <f t="shared" si="10"/>
        <v>4000</v>
      </c>
      <c r="H38" s="222">
        <f t="shared" si="10"/>
        <v>600</v>
      </c>
      <c r="I38" s="222">
        <f t="shared" si="10"/>
        <v>20500</v>
      </c>
      <c r="J38" s="221">
        <f t="shared" si="10"/>
        <v>12159</v>
      </c>
      <c r="K38" s="50">
        <f t="shared" si="10"/>
        <v>19600</v>
      </c>
      <c r="L38" s="50">
        <f t="shared" si="10"/>
        <v>650</v>
      </c>
      <c r="M38" s="50">
        <f t="shared" si="10"/>
        <v>300</v>
      </c>
      <c r="N38" s="50">
        <f t="shared" si="10"/>
        <v>4000</v>
      </c>
      <c r="O38" s="222">
        <f t="shared" si="10"/>
        <v>600</v>
      </c>
      <c r="P38" s="222">
        <f t="shared" si="10"/>
        <v>20500</v>
      </c>
      <c r="Q38" s="221">
        <f t="shared" si="10"/>
        <v>10247</v>
      </c>
      <c r="R38" s="50">
        <f t="shared" si="10"/>
        <v>17938.239999999998</v>
      </c>
      <c r="S38" s="50">
        <f t="shared" si="10"/>
        <v>0</v>
      </c>
      <c r="T38" s="50">
        <f t="shared" si="10"/>
        <v>0</v>
      </c>
      <c r="U38" s="50">
        <f t="shared" si="10"/>
        <v>74</v>
      </c>
      <c r="V38" s="222">
        <f t="shared" si="10"/>
        <v>72.94</v>
      </c>
      <c r="W38" s="221">
        <f t="shared" si="10"/>
        <v>2771</v>
      </c>
      <c r="X38" s="50">
        <f t="shared" si="10"/>
        <v>7008.0000000000009</v>
      </c>
      <c r="Y38" s="50">
        <f t="shared" si="10"/>
        <v>0</v>
      </c>
      <c r="Z38" s="50">
        <f t="shared" si="10"/>
        <v>0</v>
      </c>
      <c r="AA38" s="50">
        <f t="shared" si="10"/>
        <v>31</v>
      </c>
      <c r="AB38" s="222">
        <f t="shared" si="10"/>
        <v>45.27</v>
      </c>
      <c r="AC38" s="222">
        <f t="shared" si="10"/>
        <v>18011.179999999997</v>
      </c>
      <c r="AD38" s="50">
        <f t="shared" si="3"/>
        <v>87.859414634146333</v>
      </c>
      <c r="AE38" s="50">
        <f>(W38+Y38+AA38)/(J38+L38+N38)*100</f>
        <v>16.669641263608781</v>
      </c>
      <c r="AF38" s="50">
        <f t="shared" si="5"/>
        <v>34.406195121951228</v>
      </c>
      <c r="AG38" s="50">
        <f t="shared" si="6"/>
        <v>33718</v>
      </c>
      <c r="AH38" s="50">
        <f t="shared" si="6"/>
        <v>41000</v>
      </c>
      <c r="AI38" s="50">
        <f t="shared" si="7"/>
        <v>13123</v>
      </c>
      <c r="AJ38" s="50">
        <f t="shared" si="7"/>
        <v>25064.449999999997</v>
      </c>
      <c r="AK38" s="222">
        <f t="shared" si="8"/>
        <v>61.132804878048773</v>
      </c>
    </row>
    <row r="39" spans="1:38">
      <c r="A39" s="47">
        <v>29</v>
      </c>
      <c r="B39" s="267" t="s">
        <v>95</v>
      </c>
      <c r="C39" s="223">
        <v>0</v>
      </c>
      <c r="D39" s="121">
        <v>0</v>
      </c>
      <c r="E39" s="121">
        <v>0</v>
      </c>
      <c r="F39" s="121">
        <v>0</v>
      </c>
      <c r="G39" s="121">
        <v>0</v>
      </c>
      <c r="H39" s="224">
        <v>0</v>
      </c>
      <c r="I39" s="250">
        <f t="shared" si="0"/>
        <v>0</v>
      </c>
      <c r="J39" s="223">
        <v>0</v>
      </c>
      <c r="K39" s="121">
        <v>0</v>
      </c>
      <c r="L39" s="121">
        <v>0</v>
      </c>
      <c r="M39" s="121">
        <v>0</v>
      </c>
      <c r="N39" s="121">
        <v>0</v>
      </c>
      <c r="O39" s="224">
        <v>0</v>
      </c>
      <c r="P39" s="250">
        <f t="shared" si="1"/>
        <v>0</v>
      </c>
      <c r="Q39" s="239">
        <v>0</v>
      </c>
      <c r="R39" s="52">
        <v>0</v>
      </c>
      <c r="S39" s="121">
        <v>0</v>
      </c>
      <c r="T39" s="121">
        <v>0</v>
      </c>
      <c r="U39" s="121">
        <v>0</v>
      </c>
      <c r="V39" s="224">
        <v>0</v>
      </c>
      <c r="W39" s="243">
        <v>0</v>
      </c>
      <c r="X39" s="55">
        <v>0</v>
      </c>
      <c r="Y39" s="55">
        <v>0</v>
      </c>
      <c r="Z39" s="55">
        <v>0</v>
      </c>
      <c r="AA39" s="55">
        <v>0</v>
      </c>
      <c r="AB39" s="244">
        <v>0</v>
      </c>
      <c r="AC39" s="233">
        <f t="shared" si="2"/>
        <v>0</v>
      </c>
      <c r="AD39" s="7" t="e">
        <f t="shared" si="3"/>
        <v>#DIV/0!</v>
      </c>
      <c r="AE39" s="7">
        <f t="shared" si="4"/>
        <v>0</v>
      </c>
      <c r="AF39" s="7" t="e">
        <f t="shared" si="5"/>
        <v>#DIV/0!</v>
      </c>
      <c r="AG39" s="7">
        <f t="shared" si="6"/>
        <v>0</v>
      </c>
      <c r="AH39" s="7">
        <f t="shared" si="6"/>
        <v>0</v>
      </c>
      <c r="AI39" s="7">
        <f t="shared" si="7"/>
        <v>0</v>
      </c>
      <c r="AJ39" s="7">
        <f t="shared" si="7"/>
        <v>0</v>
      </c>
      <c r="AK39" s="234" t="e">
        <f t="shared" si="8"/>
        <v>#DIV/0!</v>
      </c>
    </row>
    <row r="40" spans="1:38">
      <c r="A40" s="47">
        <v>30</v>
      </c>
      <c r="B40" s="267" t="s">
        <v>96</v>
      </c>
      <c r="C40" s="223">
        <v>0</v>
      </c>
      <c r="D40" s="121">
        <v>0</v>
      </c>
      <c r="E40" s="121">
        <v>0</v>
      </c>
      <c r="F40" s="121">
        <v>0</v>
      </c>
      <c r="G40" s="121">
        <v>0</v>
      </c>
      <c r="H40" s="224">
        <v>0</v>
      </c>
      <c r="I40" s="250">
        <f t="shared" si="0"/>
        <v>0</v>
      </c>
      <c r="J40" s="223">
        <v>0</v>
      </c>
      <c r="K40" s="121">
        <v>0</v>
      </c>
      <c r="L40" s="121">
        <v>0</v>
      </c>
      <c r="M40" s="121">
        <v>0</v>
      </c>
      <c r="N40" s="121">
        <v>0</v>
      </c>
      <c r="O40" s="224">
        <v>0</v>
      </c>
      <c r="P40" s="250">
        <f t="shared" si="1"/>
        <v>0</v>
      </c>
      <c r="Q40" s="239">
        <v>0</v>
      </c>
      <c r="R40" s="52">
        <v>0</v>
      </c>
      <c r="S40" s="121">
        <v>0</v>
      </c>
      <c r="T40" s="121">
        <v>0</v>
      </c>
      <c r="U40" s="121">
        <v>0</v>
      </c>
      <c r="V40" s="224">
        <v>0</v>
      </c>
      <c r="W40" s="243">
        <v>0</v>
      </c>
      <c r="X40" s="55">
        <v>0</v>
      </c>
      <c r="Y40" s="55">
        <v>0</v>
      </c>
      <c r="Z40" s="55">
        <v>0</v>
      </c>
      <c r="AA40" s="55">
        <v>0</v>
      </c>
      <c r="AB40" s="244">
        <v>0</v>
      </c>
      <c r="AC40" s="233">
        <f t="shared" si="2"/>
        <v>0</v>
      </c>
      <c r="AD40" s="7" t="e">
        <f t="shared" si="3"/>
        <v>#DIV/0!</v>
      </c>
      <c r="AE40" s="7">
        <f t="shared" si="4"/>
        <v>0</v>
      </c>
      <c r="AF40" s="7" t="e">
        <f t="shared" si="5"/>
        <v>#DIV/0!</v>
      </c>
      <c r="AG40" s="7">
        <f t="shared" si="6"/>
        <v>0</v>
      </c>
      <c r="AH40" s="7">
        <f t="shared" si="6"/>
        <v>0</v>
      </c>
      <c r="AI40" s="7">
        <f t="shared" si="7"/>
        <v>0</v>
      </c>
      <c r="AJ40" s="7">
        <f t="shared" si="7"/>
        <v>0</v>
      </c>
      <c r="AK40" s="234" t="e">
        <f t="shared" si="8"/>
        <v>#DIV/0!</v>
      </c>
    </row>
    <row r="41" spans="1:38">
      <c r="A41" s="47">
        <v>31</v>
      </c>
      <c r="B41" s="267" t="s">
        <v>97</v>
      </c>
      <c r="C41" s="223">
        <v>0</v>
      </c>
      <c r="D41" s="121">
        <v>0</v>
      </c>
      <c r="E41" s="121">
        <v>0</v>
      </c>
      <c r="F41" s="121">
        <v>0</v>
      </c>
      <c r="G41" s="121">
        <v>0</v>
      </c>
      <c r="H41" s="224">
        <v>0</v>
      </c>
      <c r="I41" s="250">
        <f t="shared" si="0"/>
        <v>0</v>
      </c>
      <c r="J41" s="223">
        <v>0</v>
      </c>
      <c r="K41" s="121">
        <v>0</v>
      </c>
      <c r="L41" s="121">
        <v>0</v>
      </c>
      <c r="M41" s="121">
        <v>0</v>
      </c>
      <c r="N41" s="121">
        <v>0</v>
      </c>
      <c r="O41" s="224">
        <v>0</v>
      </c>
      <c r="P41" s="250">
        <f t="shared" si="1"/>
        <v>0</v>
      </c>
      <c r="Q41" s="239">
        <v>0</v>
      </c>
      <c r="R41" s="52">
        <v>0</v>
      </c>
      <c r="S41" s="121">
        <v>0</v>
      </c>
      <c r="T41" s="121">
        <v>0</v>
      </c>
      <c r="U41" s="121">
        <v>0</v>
      </c>
      <c r="V41" s="224">
        <v>0</v>
      </c>
      <c r="W41" s="243">
        <v>0</v>
      </c>
      <c r="X41" s="55">
        <v>0</v>
      </c>
      <c r="Y41" s="55">
        <v>0</v>
      </c>
      <c r="Z41" s="55">
        <v>0</v>
      </c>
      <c r="AA41" s="55">
        <v>0</v>
      </c>
      <c r="AB41" s="244">
        <v>0</v>
      </c>
      <c r="AC41" s="233">
        <f t="shared" si="2"/>
        <v>0</v>
      </c>
      <c r="AD41" s="7" t="e">
        <f t="shared" si="3"/>
        <v>#DIV/0!</v>
      </c>
      <c r="AE41" s="7">
        <f t="shared" si="4"/>
        <v>0</v>
      </c>
      <c r="AF41" s="7" t="e">
        <f t="shared" si="5"/>
        <v>#DIV/0!</v>
      </c>
      <c r="AG41" s="7">
        <f t="shared" si="6"/>
        <v>0</v>
      </c>
      <c r="AH41" s="7">
        <f t="shared" si="6"/>
        <v>0</v>
      </c>
      <c r="AI41" s="7">
        <f t="shared" si="7"/>
        <v>0</v>
      </c>
      <c r="AJ41" s="7">
        <f t="shared" si="7"/>
        <v>0</v>
      </c>
      <c r="AK41" s="234" t="e">
        <f t="shared" si="8"/>
        <v>#DIV/0!</v>
      </c>
    </row>
    <row r="42" spans="1:38">
      <c r="A42" s="47">
        <v>32</v>
      </c>
      <c r="B42" s="267" t="s">
        <v>98</v>
      </c>
      <c r="C42" s="223">
        <v>0</v>
      </c>
      <c r="D42" s="121">
        <v>0</v>
      </c>
      <c r="E42" s="121">
        <v>0</v>
      </c>
      <c r="F42" s="121">
        <v>0</v>
      </c>
      <c r="G42" s="121">
        <v>0</v>
      </c>
      <c r="H42" s="224">
        <v>0</v>
      </c>
      <c r="I42" s="250">
        <f t="shared" si="0"/>
        <v>0</v>
      </c>
      <c r="J42" s="223">
        <v>0</v>
      </c>
      <c r="K42" s="121">
        <v>0</v>
      </c>
      <c r="L42" s="121">
        <v>0</v>
      </c>
      <c r="M42" s="121">
        <v>0</v>
      </c>
      <c r="N42" s="121">
        <v>0</v>
      </c>
      <c r="O42" s="224">
        <v>0</v>
      </c>
      <c r="P42" s="250">
        <f t="shared" si="1"/>
        <v>0</v>
      </c>
      <c r="Q42" s="239">
        <v>0</v>
      </c>
      <c r="R42" s="52">
        <v>0</v>
      </c>
      <c r="S42" s="121">
        <v>0</v>
      </c>
      <c r="T42" s="121">
        <v>0</v>
      </c>
      <c r="U42" s="121">
        <v>0</v>
      </c>
      <c r="V42" s="224">
        <v>0</v>
      </c>
      <c r="W42" s="243">
        <v>0</v>
      </c>
      <c r="X42" s="55">
        <v>0</v>
      </c>
      <c r="Y42" s="55">
        <v>0</v>
      </c>
      <c r="Z42" s="55">
        <v>0</v>
      </c>
      <c r="AA42" s="55">
        <v>0</v>
      </c>
      <c r="AB42" s="244">
        <v>0</v>
      </c>
      <c r="AC42" s="233">
        <f t="shared" si="2"/>
        <v>0</v>
      </c>
      <c r="AD42" s="7" t="e">
        <f t="shared" si="3"/>
        <v>#DIV/0!</v>
      </c>
      <c r="AE42" s="7">
        <f t="shared" si="4"/>
        <v>0</v>
      </c>
      <c r="AF42" s="7" t="e">
        <f t="shared" si="5"/>
        <v>#DIV/0!</v>
      </c>
      <c r="AG42" s="7">
        <f t="shared" si="6"/>
        <v>0</v>
      </c>
      <c r="AH42" s="7">
        <f t="shared" si="6"/>
        <v>0</v>
      </c>
      <c r="AI42" s="7">
        <f t="shared" si="7"/>
        <v>0</v>
      </c>
      <c r="AJ42" s="7">
        <f t="shared" si="7"/>
        <v>0</v>
      </c>
      <c r="AK42" s="234" t="e">
        <f t="shared" si="8"/>
        <v>#DIV/0!</v>
      </c>
    </row>
    <row r="43" spans="1:38">
      <c r="A43" s="47">
        <v>33</v>
      </c>
      <c r="B43" s="267" t="s">
        <v>99</v>
      </c>
      <c r="C43" s="223">
        <v>0</v>
      </c>
      <c r="D43" s="121">
        <v>0</v>
      </c>
      <c r="E43" s="121">
        <v>0</v>
      </c>
      <c r="F43" s="121">
        <v>0</v>
      </c>
      <c r="G43" s="121">
        <v>0</v>
      </c>
      <c r="H43" s="224">
        <v>0</v>
      </c>
      <c r="I43" s="250">
        <f t="shared" si="0"/>
        <v>0</v>
      </c>
      <c r="J43" s="223">
        <v>0</v>
      </c>
      <c r="K43" s="121">
        <v>0</v>
      </c>
      <c r="L43" s="121">
        <v>0</v>
      </c>
      <c r="M43" s="121">
        <v>0</v>
      </c>
      <c r="N43" s="121">
        <v>0</v>
      </c>
      <c r="O43" s="224">
        <v>0</v>
      </c>
      <c r="P43" s="250">
        <f t="shared" si="1"/>
        <v>0</v>
      </c>
      <c r="Q43" s="239">
        <v>0</v>
      </c>
      <c r="R43" s="52">
        <v>0</v>
      </c>
      <c r="S43" s="121">
        <v>0</v>
      </c>
      <c r="T43" s="121">
        <v>0</v>
      </c>
      <c r="U43" s="121">
        <v>0</v>
      </c>
      <c r="V43" s="224">
        <v>0</v>
      </c>
      <c r="W43" s="243">
        <v>0</v>
      </c>
      <c r="X43" s="55">
        <v>0</v>
      </c>
      <c r="Y43" s="55">
        <v>0</v>
      </c>
      <c r="Z43" s="55">
        <v>0</v>
      </c>
      <c r="AA43" s="55">
        <v>0</v>
      </c>
      <c r="AB43" s="244">
        <v>0</v>
      </c>
      <c r="AC43" s="233">
        <f t="shared" si="2"/>
        <v>0</v>
      </c>
      <c r="AD43" s="7" t="e">
        <f t="shared" si="3"/>
        <v>#DIV/0!</v>
      </c>
      <c r="AE43" s="7">
        <f t="shared" si="4"/>
        <v>0</v>
      </c>
      <c r="AF43" s="7" t="e">
        <f t="shared" si="5"/>
        <v>#DIV/0!</v>
      </c>
      <c r="AG43" s="7">
        <f t="shared" si="6"/>
        <v>0</v>
      </c>
      <c r="AH43" s="7">
        <f t="shared" si="6"/>
        <v>0</v>
      </c>
      <c r="AI43" s="7">
        <f t="shared" si="7"/>
        <v>0</v>
      </c>
      <c r="AJ43" s="7">
        <f t="shared" si="7"/>
        <v>0</v>
      </c>
      <c r="AK43" s="234" t="e">
        <f t="shared" si="8"/>
        <v>#DIV/0!</v>
      </c>
    </row>
    <row r="44" spans="1:38">
      <c r="A44" s="47">
        <v>34</v>
      </c>
      <c r="B44" s="267" t="s">
        <v>100</v>
      </c>
      <c r="C44" s="223">
        <v>0</v>
      </c>
      <c r="D44" s="121">
        <v>0</v>
      </c>
      <c r="E44" s="121">
        <v>0</v>
      </c>
      <c r="F44" s="121">
        <v>0</v>
      </c>
      <c r="G44" s="121">
        <v>0</v>
      </c>
      <c r="H44" s="224">
        <v>0</v>
      </c>
      <c r="I44" s="250">
        <f t="shared" si="0"/>
        <v>0</v>
      </c>
      <c r="J44" s="223">
        <v>0</v>
      </c>
      <c r="K44" s="121">
        <v>0</v>
      </c>
      <c r="L44" s="121">
        <v>0</v>
      </c>
      <c r="M44" s="121">
        <v>0</v>
      </c>
      <c r="N44" s="121">
        <v>0</v>
      </c>
      <c r="O44" s="224">
        <v>0</v>
      </c>
      <c r="P44" s="250">
        <f t="shared" si="1"/>
        <v>0</v>
      </c>
      <c r="Q44" s="239">
        <v>0</v>
      </c>
      <c r="R44" s="52">
        <v>0</v>
      </c>
      <c r="S44" s="121">
        <v>0</v>
      </c>
      <c r="T44" s="121">
        <v>0</v>
      </c>
      <c r="U44" s="121">
        <v>0</v>
      </c>
      <c r="V44" s="224">
        <v>0</v>
      </c>
      <c r="W44" s="243">
        <v>0</v>
      </c>
      <c r="X44" s="55">
        <v>0</v>
      </c>
      <c r="Y44" s="55">
        <v>0</v>
      </c>
      <c r="Z44" s="55">
        <v>0</v>
      </c>
      <c r="AA44" s="55">
        <v>0</v>
      </c>
      <c r="AB44" s="244">
        <v>0</v>
      </c>
      <c r="AC44" s="233">
        <f t="shared" si="2"/>
        <v>0</v>
      </c>
      <c r="AD44" s="7" t="e">
        <f t="shared" si="3"/>
        <v>#DIV/0!</v>
      </c>
      <c r="AE44" s="7">
        <f t="shared" si="4"/>
        <v>0</v>
      </c>
      <c r="AF44" s="7" t="e">
        <f t="shared" si="5"/>
        <v>#DIV/0!</v>
      </c>
      <c r="AG44" s="7">
        <f t="shared" si="6"/>
        <v>0</v>
      </c>
      <c r="AH44" s="7">
        <f t="shared" si="6"/>
        <v>0</v>
      </c>
      <c r="AI44" s="7">
        <f t="shared" si="7"/>
        <v>0</v>
      </c>
      <c r="AJ44" s="7">
        <f t="shared" si="7"/>
        <v>0</v>
      </c>
      <c r="AK44" s="234" t="e">
        <f t="shared" si="8"/>
        <v>#DIV/0!</v>
      </c>
    </row>
    <row r="45" spans="1:38">
      <c r="A45" s="47">
        <v>35</v>
      </c>
      <c r="B45" s="267" t="s">
        <v>101</v>
      </c>
      <c r="C45" s="223">
        <v>0</v>
      </c>
      <c r="D45" s="121">
        <v>0</v>
      </c>
      <c r="E45" s="121">
        <v>0</v>
      </c>
      <c r="F45" s="121">
        <v>0</v>
      </c>
      <c r="G45" s="121">
        <v>0</v>
      </c>
      <c r="H45" s="224">
        <v>0</v>
      </c>
      <c r="I45" s="250">
        <f t="shared" si="0"/>
        <v>0</v>
      </c>
      <c r="J45" s="223">
        <v>0</v>
      </c>
      <c r="K45" s="121">
        <v>0</v>
      </c>
      <c r="L45" s="121">
        <v>0</v>
      </c>
      <c r="M45" s="121">
        <v>0</v>
      </c>
      <c r="N45" s="121">
        <v>0</v>
      </c>
      <c r="O45" s="224">
        <v>0</v>
      </c>
      <c r="P45" s="250">
        <f t="shared" si="1"/>
        <v>0</v>
      </c>
      <c r="Q45" s="239">
        <v>0</v>
      </c>
      <c r="R45" s="52">
        <v>0</v>
      </c>
      <c r="S45" s="121">
        <v>0</v>
      </c>
      <c r="T45" s="121">
        <v>0</v>
      </c>
      <c r="U45" s="121">
        <v>0</v>
      </c>
      <c r="V45" s="224">
        <v>0</v>
      </c>
      <c r="W45" s="243">
        <v>0</v>
      </c>
      <c r="X45" s="55">
        <v>0</v>
      </c>
      <c r="Y45" s="55">
        <v>0</v>
      </c>
      <c r="Z45" s="55">
        <v>0</v>
      </c>
      <c r="AA45" s="55">
        <v>0</v>
      </c>
      <c r="AB45" s="244">
        <v>0</v>
      </c>
      <c r="AC45" s="233">
        <f t="shared" si="2"/>
        <v>0</v>
      </c>
      <c r="AD45" s="7" t="e">
        <f t="shared" si="3"/>
        <v>#DIV/0!</v>
      </c>
      <c r="AE45" s="7">
        <f t="shared" si="4"/>
        <v>0</v>
      </c>
      <c r="AF45" s="7" t="e">
        <f t="shared" si="5"/>
        <v>#DIV/0!</v>
      </c>
      <c r="AG45" s="7">
        <f t="shared" si="6"/>
        <v>0</v>
      </c>
      <c r="AH45" s="7">
        <f t="shared" si="6"/>
        <v>0</v>
      </c>
      <c r="AI45" s="7">
        <f t="shared" si="7"/>
        <v>0</v>
      </c>
      <c r="AJ45" s="7">
        <f t="shared" si="7"/>
        <v>0</v>
      </c>
      <c r="AK45" s="234" t="e">
        <f t="shared" si="8"/>
        <v>#DIV/0!</v>
      </c>
    </row>
    <row r="46" spans="1:38">
      <c r="A46" s="47">
        <v>36</v>
      </c>
      <c r="B46" s="267" t="s">
        <v>102</v>
      </c>
      <c r="C46" s="223">
        <v>0</v>
      </c>
      <c r="D46" s="121">
        <v>0</v>
      </c>
      <c r="E46" s="121">
        <v>0</v>
      </c>
      <c r="F46" s="121">
        <v>0</v>
      </c>
      <c r="G46" s="121">
        <v>0</v>
      </c>
      <c r="H46" s="224">
        <v>0</v>
      </c>
      <c r="I46" s="250">
        <f t="shared" si="0"/>
        <v>0</v>
      </c>
      <c r="J46" s="223">
        <v>0</v>
      </c>
      <c r="K46" s="121">
        <v>0</v>
      </c>
      <c r="L46" s="121">
        <v>0</v>
      </c>
      <c r="M46" s="121">
        <v>0</v>
      </c>
      <c r="N46" s="121">
        <v>0</v>
      </c>
      <c r="O46" s="224">
        <v>0</v>
      </c>
      <c r="P46" s="250">
        <f t="shared" si="1"/>
        <v>0</v>
      </c>
      <c r="Q46" s="239">
        <v>0</v>
      </c>
      <c r="R46" s="52">
        <v>0</v>
      </c>
      <c r="S46" s="121">
        <v>0</v>
      </c>
      <c r="T46" s="121">
        <v>0</v>
      </c>
      <c r="U46" s="121">
        <v>0</v>
      </c>
      <c r="V46" s="224">
        <v>0</v>
      </c>
      <c r="W46" s="243">
        <v>0</v>
      </c>
      <c r="X46" s="55">
        <v>0</v>
      </c>
      <c r="Y46" s="55">
        <v>0</v>
      </c>
      <c r="Z46" s="55">
        <v>0</v>
      </c>
      <c r="AA46" s="55">
        <v>0</v>
      </c>
      <c r="AB46" s="244">
        <v>0</v>
      </c>
      <c r="AC46" s="233">
        <f t="shared" si="2"/>
        <v>0</v>
      </c>
      <c r="AD46" s="7" t="e">
        <f t="shared" si="3"/>
        <v>#DIV/0!</v>
      </c>
      <c r="AE46" s="7">
        <f t="shared" si="4"/>
        <v>0</v>
      </c>
      <c r="AF46" s="7" t="e">
        <f t="shared" si="5"/>
        <v>#DIV/0!</v>
      </c>
      <c r="AG46" s="7">
        <f t="shared" si="6"/>
        <v>0</v>
      </c>
      <c r="AH46" s="7">
        <f t="shared" si="6"/>
        <v>0</v>
      </c>
      <c r="AI46" s="7">
        <f t="shared" si="7"/>
        <v>0</v>
      </c>
      <c r="AJ46" s="7">
        <f t="shared" si="7"/>
        <v>0</v>
      </c>
      <c r="AK46" s="234" t="e">
        <f t="shared" si="8"/>
        <v>#DIV/0!</v>
      </c>
    </row>
    <row r="47" spans="1:38">
      <c r="A47" s="48"/>
      <c r="B47" s="211" t="s">
        <v>103</v>
      </c>
      <c r="C47" s="221">
        <f t="shared" ref="C47:AC47" si="11">SUM(C39:C46)</f>
        <v>0</v>
      </c>
      <c r="D47" s="50">
        <f t="shared" si="11"/>
        <v>0</v>
      </c>
      <c r="E47" s="50">
        <f t="shared" si="11"/>
        <v>0</v>
      </c>
      <c r="F47" s="50">
        <f t="shared" si="11"/>
        <v>0</v>
      </c>
      <c r="G47" s="50">
        <f t="shared" si="11"/>
        <v>0</v>
      </c>
      <c r="H47" s="222">
        <f t="shared" si="11"/>
        <v>0</v>
      </c>
      <c r="I47" s="222">
        <f t="shared" si="11"/>
        <v>0</v>
      </c>
      <c r="J47" s="221">
        <f t="shared" si="11"/>
        <v>0</v>
      </c>
      <c r="K47" s="50">
        <f t="shared" si="11"/>
        <v>0</v>
      </c>
      <c r="L47" s="50">
        <f t="shared" si="11"/>
        <v>0</v>
      </c>
      <c r="M47" s="50">
        <f t="shared" si="11"/>
        <v>0</v>
      </c>
      <c r="N47" s="50">
        <f t="shared" si="11"/>
        <v>0</v>
      </c>
      <c r="O47" s="222">
        <f t="shared" si="11"/>
        <v>0</v>
      </c>
      <c r="P47" s="222">
        <f t="shared" si="11"/>
        <v>0</v>
      </c>
      <c r="Q47" s="221">
        <f t="shared" si="11"/>
        <v>0</v>
      </c>
      <c r="R47" s="50">
        <f t="shared" si="11"/>
        <v>0</v>
      </c>
      <c r="S47" s="50">
        <f t="shared" si="11"/>
        <v>0</v>
      </c>
      <c r="T47" s="50">
        <f t="shared" si="11"/>
        <v>0</v>
      </c>
      <c r="U47" s="50">
        <f t="shared" si="11"/>
        <v>0</v>
      </c>
      <c r="V47" s="222">
        <f t="shared" si="11"/>
        <v>0</v>
      </c>
      <c r="W47" s="221">
        <f t="shared" si="11"/>
        <v>0</v>
      </c>
      <c r="X47" s="50">
        <f t="shared" si="11"/>
        <v>0</v>
      </c>
      <c r="Y47" s="50">
        <f t="shared" si="11"/>
        <v>0</v>
      </c>
      <c r="Z47" s="50">
        <f t="shared" si="11"/>
        <v>0</v>
      </c>
      <c r="AA47" s="50">
        <f t="shared" si="11"/>
        <v>0</v>
      </c>
      <c r="AB47" s="222">
        <f t="shared" si="11"/>
        <v>0</v>
      </c>
      <c r="AC47" s="222">
        <f t="shared" si="11"/>
        <v>0</v>
      </c>
      <c r="AD47" s="50" t="e">
        <f t="shared" si="3"/>
        <v>#DIV/0!</v>
      </c>
      <c r="AE47" s="222">
        <f>SUM(AE39:AE46)</f>
        <v>0</v>
      </c>
      <c r="AF47" s="50" t="e">
        <f t="shared" si="5"/>
        <v>#DIV/0!</v>
      </c>
      <c r="AG47" s="50">
        <f t="shared" si="6"/>
        <v>0</v>
      </c>
      <c r="AH47" s="50">
        <f t="shared" si="6"/>
        <v>0</v>
      </c>
      <c r="AI47" s="50">
        <f t="shared" si="7"/>
        <v>0</v>
      </c>
      <c r="AJ47" s="50">
        <f t="shared" si="7"/>
        <v>0</v>
      </c>
      <c r="AK47" s="222" t="e">
        <f t="shared" si="8"/>
        <v>#DIV/0!</v>
      </c>
    </row>
    <row r="48" spans="1:38">
      <c r="A48" s="107">
        <v>37</v>
      </c>
      <c r="B48" s="300" t="s">
        <v>104</v>
      </c>
      <c r="C48" s="223">
        <v>0</v>
      </c>
      <c r="D48" s="121">
        <v>0</v>
      </c>
      <c r="E48" s="121">
        <v>0</v>
      </c>
      <c r="F48" s="121">
        <v>0</v>
      </c>
      <c r="G48" s="121">
        <v>0</v>
      </c>
      <c r="H48" s="224">
        <v>0</v>
      </c>
      <c r="I48" s="250">
        <f t="shared" si="0"/>
        <v>0</v>
      </c>
      <c r="J48" s="223">
        <v>0</v>
      </c>
      <c r="K48" s="121">
        <v>0</v>
      </c>
      <c r="L48" s="121">
        <v>0</v>
      </c>
      <c r="M48" s="121">
        <v>0</v>
      </c>
      <c r="N48" s="121">
        <v>0</v>
      </c>
      <c r="O48" s="224">
        <v>0</v>
      </c>
      <c r="P48" s="250">
        <f t="shared" si="1"/>
        <v>0</v>
      </c>
      <c r="Q48" s="241">
        <v>0</v>
      </c>
      <c r="R48" s="106">
        <v>0</v>
      </c>
      <c r="S48" s="106">
        <v>0</v>
      </c>
      <c r="T48" s="106">
        <v>0</v>
      </c>
      <c r="U48" s="106">
        <v>0</v>
      </c>
      <c r="V48" s="242">
        <v>0</v>
      </c>
      <c r="W48" s="235">
        <v>0</v>
      </c>
      <c r="X48" s="109">
        <v>0</v>
      </c>
      <c r="Y48" s="109">
        <v>0</v>
      </c>
      <c r="Z48" s="109">
        <v>0</v>
      </c>
      <c r="AA48" s="109">
        <v>0</v>
      </c>
      <c r="AB48" s="236">
        <v>0</v>
      </c>
      <c r="AC48" s="233">
        <f t="shared" si="2"/>
        <v>0</v>
      </c>
      <c r="AD48" s="109" t="e">
        <f t="shared" si="3"/>
        <v>#DIV/0!</v>
      </c>
      <c r="AE48" s="7">
        <f t="shared" si="4"/>
        <v>0</v>
      </c>
      <c r="AF48" s="109" t="e">
        <f t="shared" si="5"/>
        <v>#DIV/0!</v>
      </c>
      <c r="AG48" s="109">
        <f t="shared" si="6"/>
        <v>0</v>
      </c>
      <c r="AH48" s="109">
        <f t="shared" si="6"/>
        <v>0</v>
      </c>
      <c r="AI48" s="109">
        <f t="shared" si="7"/>
        <v>0</v>
      </c>
      <c r="AJ48" s="109">
        <f t="shared" si="7"/>
        <v>0</v>
      </c>
      <c r="AK48" s="236" t="e">
        <f t="shared" si="8"/>
        <v>#DIV/0!</v>
      </c>
      <c r="AL48" s="71"/>
    </row>
    <row r="49" spans="1:37">
      <c r="A49" s="48"/>
      <c r="B49" s="211" t="s">
        <v>105</v>
      </c>
      <c r="C49" s="221">
        <f t="shared" ref="C49:AC49" si="12">C48</f>
        <v>0</v>
      </c>
      <c r="D49" s="50">
        <f t="shared" si="12"/>
        <v>0</v>
      </c>
      <c r="E49" s="50">
        <f t="shared" si="12"/>
        <v>0</v>
      </c>
      <c r="F49" s="50">
        <f t="shared" si="12"/>
        <v>0</v>
      </c>
      <c r="G49" s="50">
        <f t="shared" si="12"/>
        <v>0</v>
      </c>
      <c r="H49" s="222">
        <f t="shared" si="12"/>
        <v>0</v>
      </c>
      <c r="I49" s="222">
        <f t="shared" si="12"/>
        <v>0</v>
      </c>
      <c r="J49" s="221">
        <f t="shared" si="12"/>
        <v>0</v>
      </c>
      <c r="K49" s="50">
        <f t="shared" si="12"/>
        <v>0</v>
      </c>
      <c r="L49" s="50">
        <f t="shared" si="12"/>
        <v>0</v>
      </c>
      <c r="M49" s="50">
        <f t="shared" si="12"/>
        <v>0</v>
      </c>
      <c r="N49" s="50">
        <f t="shared" si="12"/>
        <v>0</v>
      </c>
      <c r="O49" s="222">
        <f t="shared" si="12"/>
        <v>0</v>
      </c>
      <c r="P49" s="222">
        <f t="shared" si="12"/>
        <v>0</v>
      </c>
      <c r="Q49" s="221">
        <f t="shared" si="12"/>
        <v>0</v>
      </c>
      <c r="R49" s="50">
        <f t="shared" si="12"/>
        <v>0</v>
      </c>
      <c r="S49" s="50">
        <f t="shared" si="12"/>
        <v>0</v>
      </c>
      <c r="T49" s="50">
        <f t="shared" si="12"/>
        <v>0</v>
      </c>
      <c r="U49" s="50">
        <f t="shared" si="12"/>
        <v>0</v>
      </c>
      <c r="V49" s="222">
        <f t="shared" si="12"/>
        <v>0</v>
      </c>
      <c r="W49" s="221">
        <f t="shared" si="12"/>
        <v>0</v>
      </c>
      <c r="X49" s="50">
        <f t="shared" si="12"/>
        <v>0</v>
      </c>
      <c r="Y49" s="50">
        <f t="shared" si="12"/>
        <v>0</v>
      </c>
      <c r="Z49" s="50">
        <f t="shared" si="12"/>
        <v>0</v>
      </c>
      <c r="AA49" s="50">
        <f t="shared" si="12"/>
        <v>0</v>
      </c>
      <c r="AB49" s="222">
        <f t="shared" si="12"/>
        <v>0</v>
      </c>
      <c r="AC49" s="222">
        <f t="shared" si="12"/>
        <v>0</v>
      </c>
      <c r="AD49" s="50" t="e">
        <f t="shared" si="3"/>
        <v>#DIV/0!</v>
      </c>
      <c r="AE49" s="222">
        <f>AE48</f>
        <v>0</v>
      </c>
      <c r="AF49" s="50" t="e">
        <f t="shared" si="5"/>
        <v>#DIV/0!</v>
      </c>
      <c r="AG49" s="50">
        <f t="shared" si="6"/>
        <v>0</v>
      </c>
      <c r="AH49" s="50">
        <f t="shared" si="6"/>
        <v>0</v>
      </c>
      <c r="AI49" s="50">
        <f t="shared" si="7"/>
        <v>0</v>
      </c>
      <c r="AJ49" s="50">
        <f t="shared" si="7"/>
        <v>0</v>
      </c>
      <c r="AK49" s="222" t="e">
        <f t="shared" si="8"/>
        <v>#DIV/0!</v>
      </c>
    </row>
    <row r="50" spans="1:37">
      <c r="A50" s="107">
        <v>38</v>
      </c>
      <c r="B50" s="300" t="s">
        <v>106</v>
      </c>
      <c r="C50" s="219">
        <v>0</v>
      </c>
      <c r="D50" s="115">
        <v>0</v>
      </c>
      <c r="E50" s="115">
        <v>0</v>
      </c>
      <c r="F50" s="115">
        <v>0</v>
      </c>
      <c r="G50" s="115">
        <v>0</v>
      </c>
      <c r="H50" s="220">
        <v>0</v>
      </c>
      <c r="I50" s="250">
        <f t="shared" ref="I50:I52" si="13">D50+F50+H50</f>
        <v>0</v>
      </c>
      <c r="J50" s="219">
        <v>0</v>
      </c>
      <c r="K50" s="115">
        <v>0</v>
      </c>
      <c r="L50" s="115">
        <v>0</v>
      </c>
      <c r="M50" s="115">
        <v>0</v>
      </c>
      <c r="N50" s="115">
        <v>0</v>
      </c>
      <c r="O50" s="220">
        <v>0</v>
      </c>
      <c r="P50" s="250">
        <f t="shared" ref="P50:P52" si="14">K50+M50+O50</f>
        <v>0</v>
      </c>
      <c r="Q50" s="241">
        <v>0</v>
      </c>
      <c r="R50" s="106">
        <v>0</v>
      </c>
      <c r="S50" s="106">
        <v>0</v>
      </c>
      <c r="T50" s="106">
        <v>0</v>
      </c>
      <c r="U50" s="106">
        <v>0</v>
      </c>
      <c r="V50" s="242">
        <v>0</v>
      </c>
      <c r="W50" s="235">
        <v>0</v>
      </c>
      <c r="X50" s="109">
        <v>0</v>
      </c>
      <c r="Y50" s="109">
        <v>0</v>
      </c>
      <c r="Z50" s="109">
        <v>0</v>
      </c>
      <c r="AA50" s="109">
        <v>0</v>
      </c>
      <c r="AB50" s="236">
        <v>0</v>
      </c>
      <c r="AC50" s="233">
        <f t="shared" ref="AC50:AC52" si="15">R50+T50+V50</f>
        <v>0</v>
      </c>
      <c r="AD50" s="7" t="e">
        <f t="shared" si="3"/>
        <v>#DIV/0!</v>
      </c>
      <c r="AE50" s="7">
        <f t="shared" ref="AE50:AE52" si="16">X50+Z50+AB50</f>
        <v>0</v>
      </c>
      <c r="AF50" s="7" t="e">
        <f t="shared" si="5"/>
        <v>#DIV/0!</v>
      </c>
      <c r="AG50" s="7">
        <f t="shared" si="6"/>
        <v>0</v>
      </c>
      <c r="AH50" s="7">
        <f t="shared" si="6"/>
        <v>0</v>
      </c>
      <c r="AI50" s="7">
        <f t="shared" si="7"/>
        <v>0</v>
      </c>
      <c r="AJ50" s="7">
        <f t="shared" si="7"/>
        <v>0</v>
      </c>
      <c r="AK50" s="234" t="e">
        <f t="shared" si="8"/>
        <v>#DIV/0!</v>
      </c>
    </row>
    <row r="51" spans="1:37">
      <c r="A51" s="107">
        <v>39</v>
      </c>
      <c r="B51" s="300" t="s">
        <v>107</v>
      </c>
      <c r="C51" s="219">
        <v>0</v>
      </c>
      <c r="D51" s="115">
        <v>0</v>
      </c>
      <c r="E51" s="115">
        <v>0</v>
      </c>
      <c r="F51" s="115">
        <v>0</v>
      </c>
      <c r="G51" s="115">
        <v>0</v>
      </c>
      <c r="H51" s="220">
        <v>0</v>
      </c>
      <c r="I51" s="250">
        <f t="shared" si="13"/>
        <v>0</v>
      </c>
      <c r="J51" s="219">
        <v>0</v>
      </c>
      <c r="K51" s="115">
        <v>0</v>
      </c>
      <c r="L51" s="115">
        <v>0</v>
      </c>
      <c r="M51" s="115">
        <v>0</v>
      </c>
      <c r="N51" s="115">
        <v>0</v>
      </c>
      <c r="O51" s="220">
        <v>0</v>
      </c>
      <c r="P51" s="250">
        <f t="shared" si="14"/>
        <v>0</v>
      </c>
      <c r="Q51" s="241">
        <v>0</v>
      </c>
      <c r="R51" s="106">
        <v>0</v>
      </c>
      <c r="S51" s="106">
        <v>0</v>
      </c>
      <c r="T51" s="106">
        <v>0</v>
      </c>
      <c r="U51" s="106">
        <v>0</v>
      </c>
      <c r="V51" s="242">
        <v>0</v>
      </c>
      <c r="W51" s="235">
        <v>0</v>
      </c>
      <c r="X51" s="109">
        <v>0</v>
      </c>
      <c r="Y51" s="109">
        <v>0</v>
      </c>
      <c r="Z51" s="109">
        <v>0</v>
      </c>
      <c r="AA51" s="109">
        <v>0</v>
      </c>
      <c r="AB51" s="236">
        <v>0</v>
      </c>
      <c r="AC51" s="233">
        <f t="shared" si="15"/>
        <v>0</v>
      </c>
      <c r="AD51" s="7" t="e">
        <f t="shared" si="3"/>
        <v>#DIV/0!</v>
      </c>
      <c r="AE51" s="7">
        <f t="shared" si="16"/>
        <v>0</v>
      </c>
      <c r="AF51" s="7" t="e">
        <f t="shared" si="5"/>
        <v>#DIV/0!</v>
      </c>
      <c r="AG51" s="7">
        <f t="shared" si="6"/>
        <v>0</v>
      </c>
      <c r="AH51" s="7">
        <f t="shared" si="6"/>
        <v>0</v>
      </c>
      <c r="AI51" s="7">
        <f t="shared" si="7"/>
        <v>0</v>
      </c>
      <c r="AJ51" s="7">
        <f t="shared" si="7"/>
        <v>0</v>
      </c>
      <c r="AK51" s="234" t="e">
        <f t="shared" si="8"/>
        <v>#DIV/0!</v>
      </c>
    </row>
    <row r="52" spans="1:37">
      <c r="A52" s="107">
        <v>40</v>
      </c>
      <c r="B52" s="300" t="s">
        <v>108</v>
      </c>
      <c r="C52" s="219">
        <v>0</v>
      </c>
      <c r="D52" s="115">
        <v>0</v>
      </c>
      <c r="E52" s="115">
        <v>0</v>
      </c>
      <c r="F52" s="115">
        <v>0</v>
      </c>
      <c r="G52" s="115">
        <v>0</v>
      </c>
      <c r="H52" s="220">
        <v>0</v>
      </c>
      <c r="I52" s="250">
        <f t="shared" si="13"/>
        <v>0</v>
      </c>
      <c r="J52" s="219">
        <v>0</v>
      </c>
      <c r="K52" s="115">
        <v>0</v>
      </c>
      <c r="L52" s="115">
        <v>0</v>
      </c>
      <c r="M52" s="115">
        <v>0</v>
      </c>
      <c r="N52" s="115">
        <v>0</v>
      </c>
      <c r="O52" s="220">
        <v>0</v>
      </c>
      <c r="P52" s="250">
        <f t="shared" si="14"/>
        <v>0</v>
      </c>
      <c r="Q52" s="241">
        <v>0</v>
      </c>
      <c r="R52" s="106">
        <v>0</v>
      </c>
      <c r="S52" s="106">
        <v>0</v>
      </c>
      <c r="T52" s="106">
        <v>0</v>
      </c>
      <c r="U52" s="106">
        <v>0</v>
      </c>
      <c r="V52" s="242">
        <v>0</v>
      </c>
      <c r="W52" s="235">
        <v>0</v>
      </c>
      <c r="X52" s="109">
        <v>0</v>
      </c>
      <c r="Y52" s="109">
        <v>0</v>
      </c>
      <c r="Z52" s="109">
        <v>0</v>
      </c>
      <c r="AA52" s="109">
        <v>0</v>
      </c>
      <c r="AB52" s="236">
        <v>0</v>
      </c>
      <c r="AC52" s="233">
        <f t="shared" si="15"/>
        <v>0</v>
      </c>
      <c r="AD52" s="7" t="e">
        <f t="shared" si="3"/>
        <v>#DIV/0!</v>
      </c>
      <c r="AE52" s="7">
        <f t="shared" si="16"/>
        <v>0</v>
      </c>
      <c r="AF52" s="7" t="e">
        <f t="shared" si="5"/>
        <v>#DIV/0!</v>
      </c>
      <c r="AG52" s="7">
        <f t="shared" si="6"/>
        <v>0</v>
      </c>
      <c r="AH52" s="7">
        <f t="shared" si="6"/>
        <v>0</v>
      </c>
      <c r="AI52" s="7">
        <f t="shared" si="7"/>
        <v>0</v>
      </c>
      <c r="AJ52" s="7">
        <f t="shared" si="7"/>
        <v>0</v>
      </c>
      <c r="AK52" s="234" t="e">
        <f t="shared" si="8"/>
        <v>#DIV/0!</v>
      </c>
    </row>
    <row r="53" spans="1:37">
      <c r="A53" s="48"/>
      <c r="B53" s="211" t="s">
        <v>109</v>
      </c>
      <c r="C53" s="221">
        <f t="shared" ref="C53:AC53" si="17">SUM(C50:C52)</f>
        <v>0</v>
      </c>
      <c r="D53" s="50">
        <f t="shared" si="17"/>
        <v>0</v>
      </c>
      <c r="E53" s="50">
        <f t="shared" si="17"/>
        <v>0</v>
      </c>
      <c r="F53" s="50">
        <f t="shared" si="17"/>
        <v>0</v>
      </c>
      <c r="G53" s="50">
        <f t="shared" si="17"/>
        <v>0</v>
      </c>
      <c r="H53" s="222">
        <f t="shared" si="17"/>
        <v>0</v>
      </c>
      <c r="I53" s="222">
        <f t="shared" si="17"/>
        <v>0</v>
      </c>
      <c r="J53" s="221">
        <f t="shared" si="17"/>
        <v>0</v>
      </c>
      <c r="K53" s="50">
        <f t="shared" si="17"/>
        <v>0</v>
      </c>
      <c r="L53" s="50">
        <f t="shared" si="17"/>
        <v>0</v>
      </c>
      <c r="M53" s="50">
        <f t="shared" si="17"/>
        <v>0</v>
      </c>
      <c r="N53" s="50">
        <f t="shared" si="17"/>
        <v>0</v>
      </c>
      <c r="O53" s="222">
        <f t="shared" si="17"/>
        <v>0</v>
      </c>
      <c r="P53" s="222">
        <f t="shared" si="17"/>
        <v>0</v>
      </c>
      <c r="Q53" s="221">
        <f t="shared" si="17"/>
        <v>0</v>
      </c>
      <c r="R53" s="50">
        <f t="shared" si="17"/>
        <v>0</v>
      </c>
      <c r="S53" s="50">
        <f t="shared" si="17"/>
        <v>0</v>
      </c>
      <c r="T53" s="50">
        <f t="shared" si="17"/>
        <v>0</v>
      </c>
      <c r="U53" s="50">
        <f t="shared" si="17"/>
        <v>0</v>
      </c>
      <c r="V53" s="222">
        <f t="shared" si="17"/>
        <v>0</v>
      </c>
      <c r="W53" s="221">
        <f t="shared" si="17"/>
        <v>0</v>
      </c>
      <c r="X53" s="50">
        <f t="shared" si="17"/>
        <v>0</v>
      </c>
      <c r="Y53" s="50">
        <f t="shared" si="17"/>
        <v>0</v>
      </c>
      <c r="Z53" s="50">
        <f t="shared" si="17"/>
        <v>0</v>
      </c>
      <c r="AA53" s="50">
        <f t="shared" si="17"/>
        <v>0</v>
      </c>
      <c r="AB53" s="222">
        <f t="shared" si="17"/>
        <v>0</v>
      </c>
      <c r="AC53" s="222">
        <f t="shared" si="17"/>
        <v>0</v>
      </c>
      <c r="AD53" s="50" t="e">
        <f t="shared" si="3"/>
        <v>#DIV/0!</v>
      </c>
      <c r="AE53" s="222">
        <f>SUM(AE50:AE52)</f>
        <v>0</v>
      </c>
      <c r="AF53" s="50" t="e">
        <f t="shared" si="5"/>
        <v>#DIV/0!</v>
      </c>
      <c r="AG53" s="50">
        <f t="shared" si="6"/>
        <v>0</v>
      </c>
      <c r="AH53" s="50">
        <f t="shared" si="6"/>
        <v>0</v>
      </c>
      <c r="AI53" s="50">
        <f t="shared" si="7"/>
        <v>0</v>
      </c>
      <c r="AJ53" s="50">
        <f t="shared" si="7"/>
        <v>0</v>
      </c>
      <c r="AK53" s="222" t="e">
        <f t="shared" si="8"/>
        <v>#DIV/0!</v>
      </c>
    </row>
    <row r="54" spans="1:37">
      <c r="A54" s="5">
        <v>41</v>
      </c>
      <c r="B54" s="299" t="s">
        <v>110</v>
      </c>
      <c r="C54" s="223">
        <v>0</v>
      </c>
      <c r="D54" s="121">
        <v>0</v>
      </c>
      <c r="E54" s="121">
        <v>0</v>
      </c>
      <c r="F54" s="121">
        <v>0</v>
      </c>
      <c r="G54" s="121">
        <v>0</v>
      </c>
      <c r="H54" s="224">
        <v>0</v>
      </c>
      <c r="I54" s="250">
        <f t="shared" si="0"/>
        <v>0</v>
      </c>
      <c r="J54" s="223">
        <v>0</v>
      </c>
      <c r="K54" s="121">
        <v>0</v>
      </c>
      <c r="L54" s="121">
        <v>0</v>
      </c>
      <c r="M54" s="121">
        <v>0</v>
      </c>
      <c r="N54" s="121">
        <v>0</v>
      </c>
      <c r="O54" s="224">
        <v>0</v>
      </c>
      <c r="P54" s="250">
        <f t="shared" si="1"/>
        <v>0</v>
      </c>
      <c r="Q54" s="239">
        <v>0</v>
      </c>
      <c r="R54" s="52">
        <v>0</v>
      </c>
      <c r="S54" s="52">
        <v>0</v>
      </c>
      <c r="T54" s="52">
        <v>0</v>
      </c>
      <c r="U54" s="52">
        <v>0</v>
      </c>
      <c r="V54" s="240">
        <v>0</v>
      </c>
      <c r="W54" s="243">
        <v>0</v>
      </c>
      <c r="X54" s="55">
        <v>0</v>
      </c>
      <c r="Y54" s="55">
        <v>0</v>
      </c>
      <c r="Z54" s="55">
        <v>0</v>
      </c>
      <c r="AA54" s="55">
        <v>0</v>
      </c>
      <c r="AB54" s="244">
        <v>0</v>
      </c>
      <c r="AC54" s="233">
        <f t="shared" si="2"/>
        <v>0</v>
      </c>
      <c r="AD54" s="7" t="e">
        <f t="shared" si="3"/>
        <v>#DIV/0!</v>
      </c>
      <c r="AE54" s="7">
        <f t="shared" si="4"/>
        <v>0</v>
      </c>
      <c r="AF54" s="7" t="e">
        <f t="shared" si="5"/>
        <v>#DIV/0!</v>
      </c>
      <c r="AG54" s="7">
        <f t="shared" si="6"/>
        <v>0</v>
      </c>
      <c r="AH54" s="7">
        <f t="shared" si="6"/>
        <v>0</v>
      </c>
      <c r="AI54" s="7">
        <f t="shared" si="7"/>
        <v>0</v>
      </c>
      <c r="AJ54" s="7">
        <f t="shared" si="7"/>
        <v>0</v>
      </c>
      <c r="AK54" s="234" t="e">
        <f t="shared" si="8"/>
        <v>#DIV/0!</v>
      </c>
    </row>
    <row r="55" spans="1:37">
      <c r="A55" s="5">
        <v>42</v>
      </c>
      <c r="B55" s="299" t="s">
        <v>111</v>
      </c>
      <c r="C55" s="223">
        <v>312</v>
      </c>
      <c r="D55" s="121">
        <v>350</v>
      </c>
      <c r="E55" s="121">
        <v>100</v>
      </c>
      <c r="F55" s="121">
        <v>50</v>
      </c>
      <c r="G55" s="121">
        <v>400</v>
      </c>
      <c r="H55" s="224">
        <v>50</v>
      </c>
      <c r="I55" s="250">
        <f t="shared" si="0"/>
        <v>450</v>
      </c>
      <c r="J55" s="223">
        <v>312</v>
      </c>
      <c r="K55" s="121">
        <v>350</v>
      </c>
      <c r="L55" s="121">
        <v>100</v>
      </c>
      <c r="M55" s="121">
        <v>50</v>
      </c>
      <c r="N55" s="121">
        <v>400</v>
      </c>
      <c r="O55" s="224">
        <v>50</v>
      </c>
      <c r="P55" s="250">
        <f t="shared" si="1"/>
        <v>450</v>
      </c>
      <c r="Q55" s="239">
        <v>462</v>
      </c>
      <c r="R55" s="52">
        <v>556.41</v>
      </c>
      <c r="S55" s="52">
        <v>0</v>
      </c>
      <c r="T55" s="52">
        <v>0</v>
      </c>
      <c r="U55" s="52">
        <v>3</v>
      </c>
      <c r="V55" s="240">
        <v>1.28</v>
      </c>
      <c r="W55" s="243">
        <v>26</v>
      </c>
      <c r="X55" s="55">
        <v>37.93</v>
      </c>
      <c r="Y55" s="55">
        <v>0</v>
      </c>
      <c r="Z55" s="55">
        <v>0</v>
      </c>
      <c r="AA55" s="55">
        <v>0</v>
      </c>
      <c r="AB55" s="244">
        <v>0</v>
      </c>
      <c r="AC55" s="233">
        <f t="shared" si="2"/>
        <v>557.68999999999994</v>
      </c>
      <c r="AD55" s="7">
        <f t="shared" si="3"/>
        <v>123.93111111111111</v>
      </c>
      <c r="AE55" s="7">
        <f t="shared" si="4"/>
        <v>37.93</v>
      </c>
      <c r="AF55" s="7">
        <f t="shared" si="5"/>
        <v>8.4288888888888884</v>
      </c>
      <c r="AG55" s="7">
        <f t="shared" si="6"/>
        <v>1624</v>
      </c>
      <c r="AH55" s="7">
        <f t="shared" si="6"/>
        <v>900</v>
      </c>
      <c r="AI55" s="7">
        <f t="shared" si="7"/>
        <v>491</v>
      </c>
      <c r="AJ55" s="7">
        <f t="shared" si="7"/>
        <v>595.61999999999989</v>
      </c>
      <c r="AK55" s="234">
        <f t="shared" si="8"/>
        <v>66.179999999999978</v>
      </c>
    </row>
    <row r="56" spans="1:37">
      <c r="A56" s="23" t="s">
        <v>112</v>
      </c>
      <c r="B56" s="211" t="s">
        <v>113</v>
      </c>
      <c r="C56" s="225">
        <f t="shared" ref="C56:AE56" si="18">C54+C55</f>
        <v>312</v>
      </c>
      <c r="D56" s="105">
        <f t="shared" si="18"/>
        <v>350</v>
      </c>
      <c r="E56" s="105">
        <f t="shared" si="18"/>
        <v>100</v>
      </c>
      <c r="F56" s="105">
        <f t="shared" si="18"/>
        <v>50</v>
      </c>
      <c r="G56" s="105">
        <f t="shared" si="18"/>
        <v>400</v>
      </c>
      <c r="H56" s="226">
        <f t="shared" si="18"/>
        <v>50</v>
      </c>
      <c r="I56" s="226">
        <f t="shared" si="18"/>
        <v>450</v>
      </c>
      <c r="J56" s="225">
        <f t="shared" si="18"/>
        <v>312</v>
      </c>
      <c r="K56" s="105">
        <f t="shared" si="18"/>
        <v>350</v>
      </c>
      <c r="L56" s="105">
        <f t="shared" si="18"/>
        <v>100</v>
      </c>
      <c r="M56" s="105">
        <f t="shared" si="18"/>
        <v>50</v>
      </c>
      <c r="N56" s="105">
        <f t="shared" si="18"/>
        <v>400</v>
      </c>
      <c r="O56" s="226">
        <f t="shared" si="18"/>
        <v>50</v>
      </c>
      <c r="P56" s="226">
        <f t="shared" si="18"/>
        <v>450</v>
      </c>
      <c r="Q56" s="225">
        <f t="shared" si="18"/>
        <v>462</v>
      </c>
      <c r="R56" s="105">
        <f t="shared" si="18"/>
        <v>556.41</v>
      </c>
      <c r="S56" s="105">
        <f t="shared" si="18"/>
        <v>0</v>
      </c>
      <c r="T56" s="105">
        <f t="shared" si="18"/>
        <v>0</v>
      </c>
      <c r="U56" s="105">
        <f t="shared" si="18"/>
        <v>3</v>
      </c>
      <c r="V56" s="226">
        <f t="shared" si="18"/>
        <v>1.28</v>
      </c>
      <c r="W56" s="225">
        <f t="shared" si="18"/>
        <v>26</v>
      </c>
      <c r="X56" s="105">
        <f t="shared" si="18"/>
        <v>37.93</v>
      </c>
      <c r="Y56" s="105">
        <f t="shared" si="18"/>
        <v>0</v>
      </c>
      <c r="Z56" s="105">
        <f t="shared" si="18"/>
        <v>0</v>
      </c>
      <c r="AA56" s="105">
        <f t="shared" si="18"/>
        <v>0</v>
      </c>
      <c r="AB56" s="226">
        <f t="shared" si="18"/>
        <v>0</v>
      </c>
      <c r="AC56" s="226">
        <f t="shared" si="18"/>
        <v>557.68999999999994</v>
      </c>
      <c r="AD56" s="105">
        <f t="shared" si="3"/>
        <v>123.93111111111111</v>
      </c>
      <c r="AE56" s="226">
        <f t="shared" si="18"/>
        <v>37.93</v>
      </c>
      <c r="AF56" s="105">
        <f t="shared" si="5"/>
        <v>8.4288888888888884</v>
      </c>
      <c r="AG56" s="105">
        <f t="shared" si="6"/>
        <v>1624</v>
      </c>
      <c r="AH56" s="105">
        <f t="shared" si="6"/>
        <v>900</v>
      </c>
      <c r="AI56" s="105">
        <f t="shared" si="7"/>
        <v>491</v>
      </c>
      <c r="AJ56" s="105">
        <f t="shared" si="7"/>
        <v>595.61999999999989</v>
      </c>
      <c r="AK56" s="226">
        <f t="shared" si="8"/>
        <v>66.179999999999978</v>
      </c>
    </row>
    <row r="57" spans="1:37">
      <c r="A57" s="5">
        <v>43</v>
      </c>
      <c r="B57" s="299" t="s">
        <v>114</v>
      </c>
      <c r="C57" s="223">
        <v>132817</v>
      </c>
      <c r="D57" s="121">
        <v>153060</v>
      </c>
      <c r="E57" s="121">
        <v>1200</v>
      </c>
      <c r="F57" s="121">
        <v>600</v>
      </c>
      <c r="G57" s="121">
        <v>25000</v>
      </c>
      <c r="H57" s="224">
        <v>3500</v>
      </c>
      <c r="I57" s="250">
        <f t="shared" si="0"/>
        <v>157160</v>
      </c>
      <c r="J57" s="223">
        <v>88545</v>
      </c>
      <c r="K57" s="126">
        <v>112340</v>
      </c>
      <c r="L57" s="126">
        <v>1200</v>
      </c>
      <c r="M57" s="126">
        <v>600</v>
      </c>
      <c r="N57" s="126">
        <v>25000</v>
      </c>
      <c r="O57" s="232">
        <v>3500</v>
      </c>
      <c r="P57" s="250">
        <f t="shared" si="1"/>
        <v>116440</v>
      </c>
      <c r="Q57" s="243">
        <v>125231</v>
      </c>
      <c r="R57" s="55">
        <v>124655</v>
      </c>
      <c r="S57" s="55">
        <v>0</v>
      </c>
      <c r="T57" s="55">
        <v>0</v>
      </c>
      <c r="U57" s="55">
        <v>0</v>
      </c>
      <c r="V57" s="244">
        <v>0</v>
      </c>
      <c r="W57" s="243">
        <v>63916</v>
      </c>
      <c r="X57" s="55">
        <v>89372</v>
      </c>
      <c r="Y57" s="55">
        <v>0</v>
      </c>
      <c r="Z57" s="55">
        <v>0</v>
      </c>
      <c r="AA57" s="55">
        <v>0</v>
      </c>
      <c r="AB57" s="244">
        <v>0</v>
      </c>
      <c r="AC57" s="233">
        <f t="shared" si="2"/>
        <v>124655</v>
      </c>
      <c r="AD57" s="55">
        <f t="shared" si="3"/>
        <v>79.317256299312803</v>
      </c>
      <c r="AE57" s="7">
        <f t="shared" si="4"/>
        <v>89372</v>
      </c>
      <c r="AF57" s="55">
        <f t="shared" si="5"/>
        <v>76.753692889041574</v>
      </c>
      <c r="AG57" s="55">
        <f t="shared" si="6"/>
        <v>273762</v>
      </c>
      <c r="AH57" s="55">
        <f t="shared" si="6"/>
        <v>273600</v>
      </c>
      <c r="AI57" s="55">
        <f t="shared" si="7"/>
        <v>189147</v>
      </c>
      <c r="AJ57" s="55">
        <f t="shared" si="7"/>
        <v>214027</v>
      </c>
      <c r="AK57" s="244">
        <f t="shared" si="8"/>
        <v>78.226242690058484</v>
      </c>
    </row>
    <row r="58" spans="1:37">
      <c r="A58" s="23" t="s">
        <v>115</v>
      </c>
      <c r="B58" s="211" t="s">
        <v>116</v>
      </c>
      <c r="C58" s="221">
        <f t="shared" ref="C58:AE58" si="19">C57</f>
        <v>132817</v>
      </c>
      <c r="D58" s="50">
        <f t="shared" si="19"/>
        <v>153060</v>
      </c>
      <c r="E58" s="50">
        <f t="shared" si="19"/>
        <v>1200</v>
      </c>
      <c r="F58" s="50">
        <f t="shared" si="19"/>
        <v>600</v>
      </c>
      <c r="G58" s="50">
        <f t="shared" si="19"/>
        <v>25000</v>
      </c>
      <c r="H58" s="222">
        <f t="shared" si="19"/>
        <v>3500</v>
      </c>
      <c r="I58" s="222">
        <f t="shared" si="19"/>
        <v>157160</v>
      </c>
      <c r="J58" s="221">
        <f t="shared" si="19"/>
        <v>88545</v>
      </c>
      <c r="K58" s="50">
        <f t="shared" si="19"/>
        <v>112340</v>
      </c>
      <c r="L58" s="50">
        <f t="shared" si="19"/>
        <v>1200</v>
      </c>
      <c r="M58" s="50">
        <f t="shared" si="19"/>
        <v>600</v>
      </c>
      <c r="N58" s="50">
        <f t="shared" si="19"/>
        <v>25000</v>
      </c>
      <c r="O58" s="222">
        <f t="shared" si="19"/>
        <v>3500</v>
      </c>
      <c r="P58" s="222">
        <f t="shared" si="19"/>
        <v>116440</v>
      </c>
      <c r="Q58" s="221">
        <f t="shared" si="19"/>
        <v>125231</v>
      </c>
      <c r="R58" s="50">
        <f t="shared" si="19"/>
        <v>124655</v>
      </c>
      <c r="S58" s="50">
        <f t="shared" si="19"/>
        <v>0</v>
      </c>
      <c r="T58" s="50">
        <f t="shared" si="19"/>
        <v>0</v>
      </c>
      <c r="U58" s="50">
        <f t="shared" si="19"/>
        <v>0</v>
      </c>
      <c r="V58" s="222">
        <f t="shared" si="19"/>
        <v>0</v>
      </c>
      <c r="W58" s="221">
        <f t="shared" si="19"/>
        <v>63916</v>
      </c>
      <c r="X58" s="50">
        <f t="shared" si="19"/>
        <v>89372</v>
      </c>
      <c r="Y58" s="50">
        <f t="shared" si="19"/>
        <v>0</v>
      </c>
      <c r="Z58" s="50">
        <f t="shared" si="19"/>
        <v>0</v>
      </c>
      <c r="AA58" s="50">
        <f t="shared" si="19"/>
        <v>0</v>
      </c>
      <c r="AB58" s="222">
        <f t="shared" si="19"/>
        <v>0</v>
      </c>
      <c r="AC58" s="222">
        <f t="shared" si="19"/>
        <v>124655</v>
      </c>
      <c r="AD58" s="50">
        <f t="shared" si="3"/>
        <v>79.317256299312803</v>
      </c>
      <c r="AE58" s="222">
        <f t="shared" si="19"/>
        <v>89372</v>
      </c>
      <c r="AF58" s="50">
        <f t="shared" si="5"/>
        <v>76.753692889041574</v>
      </c>
      <c r="AG58" s="50">
        <f t="shared" si="6"/>
        <v>273762</v>
      </c>
      <c r="AH58" s="50">
        <f t="shared" si="6"/>
        <v>273600</v>
      </c>
      <c r="AI58" s="50">
        <f t="shared" si="7"/>
        <v>189147</v>
      </c>
      <c r="AJ58" s="50">
        <f t="shared" si="7"/>
        <v>214027</v>
      </c>
      <c r="AK58" s="222">
        <f t="shared" si="8"/>
        <v>78.226242690058484</v>
      </c>
    </row>
    <row r="59" spans="1:37">
      <c r="A59" s="25" t="s">
        <v>117</v>
      </c>
      <c r="B59" s="215" t="s">
        <v>118</v>
      </c>
      <c r="C59" s="227">
        <f t="shared" ref="C59:AC59" si="20">C67</f>
        <v>0</v>
      </c>
      <c r="D59" s="227">
        <f t="shared" si="20"/>
        <v>0</v>
      </c>
      <c r="E59" s="227">
        <f t="shared" si="20"/>
        <v>0</v>
      </c>
      <c r="F59" s="227">
        <f t="shared" si="20"/>
        <v>0</v>
      </c>
      <c r="G59" s="227">
        <f t="shared" si="20"/>
        <v>0</v>
      </c>
      <c r="H59" s="227">
        <f t="shared" si="20"/>
        <v>0</v>
      </c>
      <c r="I59" s="227">
        <f t="shared" si="20"/>
        <v>0</v>
      </c>
      <c r="J59" s="227">
        <f t="shared" si="20"/>
        <v>0</v>
      </c>
      <c r="K59" s="227">
        <f t="shared" si="20"/>
        <v>0</v>
      </c>
      <c r="L59" s="227">
        <f t="shared" si="20"/>
        <v>0</v>
      </c>
      <c r="M59" s="227">
        <f t="shared" si="20"/>
        <v>0</v>
      </c>
      <c r="N59" s="227">
        <f t="shared" si="20"/>
        <v>0</v>
      </c>
      <c r="O59" s="227">
        <f t="shared" si="20"/>
        <v>0</v>
      </c>
      <c r="P59" s="227">
        <f t="shared" si="20"/>
        <v>0</v>
      </c>
      <c r="Q59" s="227">
        <f t="shared" si="20"/>
        <v>0</v>
      </c>
      <c r="R59" s="227">
        <f t="shared" si="20"/>
        <v>0</v>
      </c>
      <c r="S59" s="227">
        <f t="shared" si="20"/>
        <v>0</v>
      </c>
      <c r="T59" s="227">
        <f t="shared" si="20"/>
        <v>0</v>
      </c>
      <c r="U59" s="227">
        <f t="shared" si="20"/>
        <v>0</v>
      </c>
      <c r="V59" s="227">
        <f t="shared" si="20"/>
        <v>0</v>
      </c>
      <c r="W59" s="227">
        <f t="shared" si="20"/>
        <v>0</v>
      </c>
      <c r="X59" s="227">
        <f t="shared" si="20"/>
        <v>0</v>
      </c>
      <c r="Y59" s="227">
        <f t="shared" si="20"/>
        <v>0</v>
      </c>
      <c r="Z59" s="227">
        <f t="shared" si="20"/>
        <v>0</v>
      </c>
      <c r="AA59" s="227">
        <f t="shared" si="20"/>
        <v>0</v>
      </c>
      <c r="AB59" s="227">
        <f t="shared" si="20"/>
        <v>0</v>
      </c>
      <c r="AC59" s="227">
        <f t="shared" si="20"/>
        <v>0</v>
      </c>
      <c r="AD59" s="117" t="e">
        <f t="shared" si="3"/>
        <v>#DIV/0!</v>
      </c>
      <c r="AE59" s="7">
        <f t="shared" si="4"/>
        <v>0</v>
      </c>
      <c r="AF59" s="117" t="e">
        <f t="shared" si="5"/>
        <v>#DIV/0!</v>
      </c>
      <c r="AG59" s="117">
        <f t="shared" si="6"/>
        <v>0</v>
      </c>
      <c r="AH59" s="117">
        <f t="shared" si="6"/>
        <v>0</v>
      </c>
      <c r="AI59" s="117">
        <f t="shared" si="7"/>
        <v>0</v>
      </c>
      <c r="AJ59" s="117">
        <f t="shared" si="7"/>
        <v>0</v>
      </c>
      <c r="AK59" s="228" t="e">
        <f t="shared" si="8"/>
        <v>#DIV/0!</v>
      </c>
    </row>
    <row r="60" spans="1:37">
      <c r="A60" s="23" t="s">
        <v>119</v>
      </c>
      <c r="B60" s="211" t="s">
        <v>120</v>
      </c>
      <c r="C60" s="221">
        <f t="shared" ref="C60:AE60" si="21">C59</f>
        <v>0</v>
      </c>
      <c r="D60" s="50">
        <f t="shared" si="21"/>
        <v>0</v>
      </c>
      <c r="E60" s="50">
        <f t="shared" si="21"/>
        <v>0</v>
      </c>
      <c r="F60" s="50">
        <f t="shared" si="21"/>
        <v>0</v>
      </c>
      <c r="G60" s="50">
        <f t="shared" si="21"/>
        <v>0</v>
      </c>
      <c r="H60" s="222">
        <f t="shared" si="21"/>
        <v>0</v>
      </c>
      <c r="I60" s="222">
        <f t="shared" si="21"/>
        <v>0</v>
      </c>
      <c r="J60" s="221">
        <f t="shared" si="21"/>
        <v>0</v>
      </c>
      <c r="K60" s="50">
        <f t="shared" si="21"/>
        <v>0</v>
      </c>
      <c r="L60" s="50">
        <f t="shared" si="21"/>
        <v>0</v>
      </c>
      <c r="M60" s="50">
        <f t="shared" si="21"/>
        <v>0</v>
      </c>
      <c r="N60" s="50">
        <f t="shared" si="21"/>
        <v>0</v>
      </c>
      <c r="O60" s="222">
        <f t="shared" si="21"/>
        <v>0</v>
      </c>
      <c r="P60" s="222">
        <f t="shared" si="21"/>
        <v>0</v>
      </c>
      <c r="Q60" s="221">
        <f t="shared" si="21"/>
        <v>0</v>
      </c>
      <c r="R60" s="50">
        <f t="shared" si="21"/>
        <v>0</v>
      </c>
      <c r="S60" s="50">
        <f t="shared" si="21"/>
        <v>0</v>
      </c>
      <c r="T60" s="50">
        <f t="shared" si="21"/>
        <v>0</v>
      </c>
      <c r="U60" s="50">
        <f t="shared" si="21"/>
        <v>0</v>
      </c>
      <c r="V60" s="222">
        <f t="shared" si="21"/>
        <v>0</v>
      </c>
      <c r="W60" s="221">
        <f t="shared" si="21"/>
        <v>0</v>
      </c>
      <c r="X60" s="50">
        <f t="shared" si="21"/>
        <v>0</v>
      </c>
      <c r="Y60" s="50">
        <f t="shared" si="21"/>
        <v>0</v>
      </c>
      <c r="Z60" s="50">
        <f t="shared" si="21"/>
        <v>0</v>
      </c>
      <c r="AA60" s="50">
        <f t="shared" si="21"/>
        <v>0</v>
      </c>
      <c r="AB60" s="222">
        <f t="shared" si="21"/>
        <v>0</v>
      </c>
      <c r="AC60" s="222">
        <f t="shared" si="21"/>
        <v>0</v>
      </c>
      <c r="AD60" s="50" t="e">
        <f t="shared" si="3"/>
        <v>#DIV/0!</v>
      </c>
      <c r="AE60" s="222">
        <f t="shared" si="21"/>
        <v>0</v>
      </c>
      <c r="AF60" s="50" t="e">
        <f t="shared" si="5"/>
        <v>#DIV/0!</v>
      </c>
      <c r="AG60" s="50">
        <f t="shared" si="6"/>
        <v>0</v>
      </c>
      <c r="AH60" s="50">
        <f t="shared" si="6"/>
        <v>0</v>
      </c>
      <c r="AI60" s="50">
        <f t="shared" si="7"/>
        <v>0</v>
      </c>
      <c r="AJ60" s="50">
        <f t="shared" si="7"/>
        <v>0</v>
      </c>
      <c r="AK60" s="222" t="e">
        <f t="shared" si="8"/>
        <v>#DIV/0!</v>
      </c>
    </row>
    <row r="61" spans="1:37">
      <c r="A61" s="49"/>
      <c r="B61" s="216" t="s">
        <v>121</v>
      </c>
      <c r="C61" s="229">
        <f>C21+C38+C47+C49+C53+C56+C58+C60</f>
        <v>171152</v>
      </c>
      <c r="D61" s="230">
        <f t="shared" ref="D61:AE61" si="22">D21+D38+D47+D49+D53+D56+D58+D60</f>
        <v>204960</v>
      </c>
      <c r="E61" s="230">
        <f t="shared" si="22"/>
        <v>3560</v>
      </c>
      <c r="F61" s="230">
        <f t="shared" si="22"/>
        <v>1625</v>
      </c>
      <c r="G61" s="230">
        <f t="shared" si="22"/>
        <v>44150</v>
      </c>
      <c r="H61" s="231">
        <f t="shared" si="22"/>
        <v>6125</v>
      </c>
      <c r="I61" s="231">
        <f t="shared" si="22"/>
        <v>212710</v>
      </c>
      <c r="J61" s="229">
        <f t="shared" si="22"/>
        <v>126479</v>
      </c>
      <c r="K61" s="230">
        <f t="shared" si="22"/>
        <v>164540</v>
      </c>
      <c r="L61" s="230">
        <f t="shared" si="22"/>
        <v>3560</v>
      </c>
      <c r="M61" s="230">
        <f t="shared" si="22"/>
        <v>1625</v>
      </c>
      <c r="N61" s="230">
        <f t="shared" si="22"/>
        <v>44150</v>
      </c>
      <c r="O61" s="231">
        <f t="shared" si="22"/>
        <v>6125</v>
      </c>
      <c r="P61" s="231">
        <f t="shared" si="22"/>
        <v>172290</v>
      </c>
      <c r="Q61" s="229">
        <f t="shared" si="22"/>
        <v>160525</v>
      </c>
      <c r="R61" s="230">
        <f t="shared" si="22"/>
        <v>177254.5</v>
      </c>
      <c r="S61" s="230">
        <f t="shared" si="22"/>
        <v>0</v>
      </c>
      <c r="T61" s="230">
        <f t="shared" si="22"/>
        <v>0</v>
      </c>
      <c r="U61" s="230">
        <f t="shared" si="22"/>
        <v>441</v>
      </c>
      <c r="V61" s="231">
        <f t="shared" si="22"/>
        <v>234.67</v>
      </c>
      <c r="W61" s="229">
        <f t="shared" si="22"/>
        <v>87428</v>
      </c>
      <c r="X61" s="230">
        <f t="shared" si="22"/>
        <v>128277.91</v>
      </c>
      <c r="Y61" s="230">
        <f t="shared" si="22"/>
        <v>6</v>
      </c>
      <c r="Z61" s="230">
        <f t="shared" si="22"/>
        <v>6.25</v>
      </c>
      <c r="AA61" s="230">
        <f t="shared" si="22"/>
        <v>233</v>
      </c>
      <c r="AB61" s="231">
        <f t="shared" si="22"/>
        <v>310.37</v>
      </c>
      <c r="AC61" s="231">
        <f t="shared" si="22"/>
        <v>177489.16999999998</v>
      </c>
      <c r="AD61" s="230">
        <f t="shared" si="3"/>
        <v>83.441855107893375</v>
      </c>
      <c r="AE61" s="231">
        <f t="shared" si="22"/>
        <v>121557.92964126362</v>
      </c>
      <c r="AF61" s="230">
        <f t="shared" si="5"/>
        <v>74.63841778396889</v>
      </c>
      <c r="AG61" s="230">
        <f t="shared" si="6"/>
        <v>393051</v>
      </c>
      <c r="AH61" s="230">
        <f t="shared" si="6"/>
        <v>385000</v>
      </c>
      <c r="AI61" s="230">
        <f t="shared" si="7"/>
        <v>248633</v>
      </c>
      <c r="AJ61" s="230">
        <f t="shared" si="7"/>
        <v>306083.7</v>
      </c>
      <c r="AK61" s="231">
        <f t="shared" si="8"/>
        <v>79.502259740259746</v>
      </c>
    </row>
    <row r="62" spans="1:37">
      <c r="A62" s="11"/>
      <c r="B62" s="11"/>
      <c r="C62" s="12"/>
      <c r="D62" s="12"/>
      <c r="E62" s="12"/>
      <c r="F62" s="12"/>
      <c r="G62" s="12"/>
      <c r="H62" s="12"/>
      <c r="I62" s="12"/>
      <c r="J62" s="12"/>
      <c r="K62" s="12"/>
      <c r="L62" s="12"/>
      <c r="M62" s="12"/>
      <c r="N62" s="12"/>
      <c r="O62" s="12"/>
      <c r="P62" s="12"/>
      <c r="Q62" s="12"/>
      <c r="R62" s="12"/>
      <c r="S62" s="12"/>
      <c r="T62" s="12"/>
      <c r="U62" s="12"/>
      <c r="V62" s="12"/>
      <c r="W62" s="12"/>
      <c r="X62" s="12"/>
      <c r="Y62" s="12"/>
      <c r="Z62" s="12"/>
      <c r="AA62" s="12"/>
      <c r="AB62" s="12"/>
      <c r="AC62" s="12"/>
      <c r="AD62" s="12"/>
      <c r="AE62" s="12"/>
      <c r="AF62" s="12"/>
      <c r="AG62" s="12"/>
      <c r="AH62" s="12"/>
      <c r="AI62" s="12"/>
      <c r="AJ62" s="12"/>
      <c r="AK62" s="12"/>
    </row>
    <row r="63" spans="1:37">
      <c r="A63" s="397" t="s">
        <v>118</v>
      </c>
      <c r="B63" s="397"/>
      <c r="C63" s="397"/>
      <c r="D63" s="397"/>
      <c r="E63" s="397"/>
      <c r="F63" s="397"/>
      <c r="G63" s="397"/>
      <c r="H63" s="397"/>
      <c r="I63" s="397"/>
      <c r="J63" s="397"/>
      <c r="K63" s="397"/>
      <c r="L63" s="397"/>
      <c r="M63" s="397"/>
      <c r="N63" s="397"/>
      <c r="O63" s="397"/>
      <c r="P63" s="397"/>
      <c r="Q63" s="397"/>
      <c r="R63" s="397"/>
      <c r="S63" s="397"/>
      <c r="T63" s="397"/>
      <c r="U63" s="397"/>
      <c r="V63" s="397"/>
      <c r="W63" s="397"/>
      <c r="X63" s="397"/>
      <c r="Y63" s="397"/>
      <c r="Z63" s="397"/>
      <c r="AA63" s="397"/>
      <c r="AB63" s="397"/>
      <c r="AC63" s="397"/>
      <c r="AD63" s="397"/>
      <c r="AE63" s="397"/>
      <c r="AF63" s="397"/>
      <c r="AG63" s="397"/>
      <c r="AH63" s="397"/>
      <c r="AI63" s="397"/>
      <c r="AJ63" s="397"/>
      <c r="AK63" s="397"/>
    </row>
    <row r="64" spans="1:37" ht="15">
      <c r="A64" s="13">
        <v>44</v>
      </c>
      <c r="B64" s="206" t="s">
        <v>122</v>
      </c>
      <c r="C64" s="122"/>
      <c r="D64" s="122">
        <v>0</v>
      </c>
      <c r="E64" s="122"/>
      <c r="F64" s="122">
        <v>0</v>
      </c>
      <c r="G64" s="122"/>
      <c r="H64" s="122">
        <v>0</v>
      </c>
      <c r="I64" s="253">
        <f t="shared" ref="I64:I66" si="23">D64+F64+H64</f>
        <v>0</v>
      </c>
      <c r="J64" s="122"/>
      <c r="K64" s="122">
        <v>0</v>
      </c>
      <c r="L64" s="122"/>
      <c r="M64" s="122">
        <v>0</v>
      </c>
      <c r="N64" s="122"/>
      <c r="O64" s="122">
        <v>0</v>
      </c>
      <c r="P64" s="251">
        <f t="shared" ref="P64:P66" si="24">K64+M64+O64</f>
        <v>0</v>
      </c>
      <c r="Q64" s="43"/>
      <c r="R64" s="43"/>
      <c r="S64" s="122"/>
      <c r="T64" s="122">
        <v>0</v>
      </c>
      <c r="U64" s="122"/>
      <c r="V64" s="122">
        <v>0</v>
      </c>
      <c r="W64" s="122"/>
      <c r="X64" s="122">
        <v>0</v>
      </c>
      <c r="Y64" s="122"/>
      <c r="Z64" s="122">
        <v>0</v>
      </c>
      <c r="AA64" s="122"/>
      <c r="AB64" s="122">
        <v>0</v>
      </c>
      <c r="AC64" s="233">
        <f t="shared" ref="AC64:AC66" si="25">R64+T64+V64</f>
        <v>0</v>
      </c>
      <c r="AD64" s="7" t="e">
        <f t="shared" ref="AD64:AD67" si="26">(R64+T64+V64)/(D64+F64+H64)*100</f>
        <v>#DIV/0!</v>
      </c>
      <c r="AE64" s="7">
        <f t="shared" ref="AE64:AE66" si="27">X64+Z64+AB64</f>
        <v>0</v>
      </c>
      <c r="AF64" s="7" t="e">
        <f t="shared" ref="AF64:AF67" si="28">(X64+Z64+AB64)/(K64+M64+O64)*100</f>
        <v>#DIV/0!</v>
      </c>
      <c r="AG64" s="7">
        <f t="shared" ref="AG64:AG67" si="29">C64+E64+G64+J64+L64+N64</f>
        <v>0</v>
      </c>
      <c r="AH64" s="7">
        <f t="shared" ref="AH64:AH67" si="30">D64+F64+H64+K64+M64+O64</f>
        <v>0</v>
      </c>
      <c r="AI64" s="7">
        <f t="shared" ref="AI64:AI67" si="31">Q64+S64+U64+W64+Y64+AA64</f>
        <v>0</v>
      </c>
      <c r="AJ64" s="7">
        <f t="shared" ref="AJ64:AJ67" si="32">R64+T64+V64+X64+Z64+AB64</f>
        <v>0</v>
      </c>
      <c r="AK64" s="7" t="e">
        <f t="shared" ref="AK64:AK67" si="33">AJ64/AH64*100</f>
        <v>#DIV/0!</v>
      </c>
    </row>
    <row r="65" spans="1:37" ht="15">
      <c r="A65" s="13">
        <v>45</v>
      </c>
      <c r="B65" s="206" t="s">
        <v>123</v>
      </c>
      <c r="C65" s="122"/>
      <c r="D65" s="122"/>
      <c r="E65" s="122"/>
      <c r="F65" s="122">
        <v>0</v>
      </c>
      <c r="G65" s="122"/>
      <c r="H65" s="122">
        <v>0</v>
      </c>
      <c r="I65" s="253">
        <f t="shared" si="23"/>
        <v>0</v>
      </c>
      <c r="J65" s="122"/>
      <c r="K65" s="209">
        <v>0</v>
      </c>
      <c r="L65" s="122"/>
      <c r="M65" s="122">
        <v>0</v>
      </c>
      <c r="N65" s="122"/>
      <c r="O65" s="122">
        <v>0</v>
      </c>
      <c r="P65" s="251">
        <f t="shared" si="24"/>
        <v>0</v>
      </c>
      <c r="Q65" s="88"/>
      <c r="R65" s="88"/>
      <c r="S65" s="122"/>
      <c r="T65" s="122">
        <v>0</v>
      </c>
      <c r="U65" s="122"/>
      <c r="V65" s="122">
        <v>0</v>
      </c>
      <c r="W65" s="122"/>
      <c r="X65" s="122">
        <v>0</v>
      </c>
      <c r="Y65" s="122"/>
      <c r="Z65" s="122">
        <v>0</v>
      </c>
      <c r="AA65" s="122"/>
      <c r="AB65" s="122">
        <v>0</v>
      </c>
      <c r="AC65" s="233">
        <f t="shared" si="25"/>
        <v>0</v>
      </c>
      <c r="AD65" s="7" t="e">
        <f t="shared" si="26"/>
        <v>#DIV/0!</v>
      </c>
      <c r="AE65" s="7">
        <f t="shared" si="27"/>
        <v>0</v>
      </c>
      <c r="AF65" s="7" t="e">
        <f t="shared" si="28"/>
        <v>#DIV/0!</v>
      </c>
      <c r="AG65" s="7">
        <f t="shared" si="29"/>
        <v>0</v>
      </c>
      <c r="AH65" s="7">
        <f t="shared" si="30"/>
        <v>0</v>
      </c>
      <c r="AI65" s="7">
        <f t="shared" si="31"/>
        <v>0</v>
      </c>
      <c r="AJ65" s="7">
        <f t="shared" si="32"/>
        <v>0</v>
      </c>
      <c r="AK65" s="7" t="e">
        <f t="shared" si="33"/>
        <v>#DIV/0!</v>
      </c>
    </row>
    <row r="66" spans="1:37" ht="15">
      <c r="A66" s="13">
        <v>46</v>
      </c>
      <c r="B66" s="206" t="s">
        <v>124</v>
      </c>
      <c r="C66" s="122"/>
      <c r="D66" s="122"/>
      <c r="E66" s="122"/>
      <c r="F66" s="122">
        <v>0</v>
      </c>
      <c r="G66" s="122"/>
      <c r="H66" s="122">
        <v>0</v>
      </c>
      <c r="I66" s="253">
        <f t="shared" si="23"/>
        <v>0</v>
      </c>
      <c r="J66" s="122"/>
      <c r="K66" s="122">
        <v>0</v>
      </c>
      <c r="L66" s="122"/>
      <c r="M66" s="122">
        <v>0</v>
      </c>
      <c r="N66" s="122"/>
      <c r="O66" s="122">
        <v>0</v>
      </c>
      <c r="P66" s="251">
        <f t="shared" si="24"/>
        <v>0</v>
      </c>
      <c r="Q66" s="43"/>
      <c r="R66" s="43"/>
      <c r="S66" s="122"/>
      <c r="T66" s="122">
        <v>0</v>
      </c>
      <c r="U66" s="122"/>
      <c r="V66" s="122">
        <v>0</v>
      </c>
      <c r="W66" s="122"/>
      <c r="X66" s="122">
        <v>0</v>
      </c>
      <c r="Y66" s="122"/>
      <c r="Z66" s="122">
        <v>0</v>
      </c>
      <c r="AA66" s="122"/>
      <c r="AB66" s="122">
        <v>0</v>
      </c>
      <c r="AC66" s="233">
        <f t="shared" si="25"/>
        <v>0</v>
      </c>
      <c r="AD66" s="7" t="e">
        <f t="shared" si="26"/>
        <v>#DIV/0!</v>
      </c>
      <c r="AE66" s="7">
        <f t="shared" si="27"/>
        <v>0</v>
      </c>
      <c r="AF66" s="7" t="e">
        <f t="shared" si="28"/>
        <v>#DIV/0!</v>
      </c>
      <c r="AG66" s="7">
        <f t="shared" si="29"/>
        <v>0</v>
      </c>
      <c r="AH66" s="7">
        <f t="shared" si="30"/>
        <v>0</v>
      </c>
      <c r="AI66" s="7">
        <f t="shared" si="31"/>
        <v>0</v>
      </c>
      <c r="AJ66" s="7">
        <f t="shared" si="32"/>
        <v>0</v>
      </c>
      <c r="AK66" s="7" t="e">
        <f t="shared" si="33"/>
        <v>#DIV/0!</v>
      </c>
    </row>
    <row r="67" spans="1:37">
      <c r="A67" s="14"/>
      <c r="B67" s="18" t="s">
        <v>10</v>
      </c>
      <c r="C67" s="9">
        <f>SUM(C64:C66)</f>
        <v>0</v>
      </c>
      <c r="D67" s="9">
        <f t="shared" ref="D67:AE67" si="34">SUM(D64:D66)</f>
        <v>0</v>
      </c>
      <c r="E67" s="9">
        <f t="shared" si="34"/>
        <v>0</v>
      </c>
      <c r="F67" s="9">
        <f t="shared" si="34"/>
        <v>0</v>
      </c>
      <c r="G67" s="9">
        <f t="shared" si="34"/>
        <v>0</v>
      </c>
      <c r="H67" s="9">
        <f t="shared" si="34"/>
        <v>0</v>
      </c>
      <c r="I67" s="9">
        <f t="shared" si="34"/>
        <v>0</v>
      </c>
      <c r="J67" s="9">
        <f t="shared" si="34"/>
        <v>0</v>
      </c>
      <c r="K67" s="9">
        <f t="shared" si="34"/>
        <v>0</v>
      </c>
      <c r="L67" s="9">
        <f t="shared" si="34"/>
        <v>0</v>
      </c>
      <c r="M67" s="9">
        <f t="shared" si="34"/>
        <v>0</v>
      </c>
      <c r="N67" s="9">
        <f t="shared" si="34"/>
        <v>0</v>
      </c>
      <c r="O67" s="9">
        <f t="shared" si="34"/>
        <v>0</v>
      </c>
      <c r="P67" s="9">
        <f t="shared" si="34"/>
        <v>0</v>
      </c>
      <c r="Q67" s="9">
        <f t="shared" si="34"/>
        <v>0</v>
      </c>
      <c r="R67" s="9">
        <f t="shared" si="34"/>
        <v>0</v>
      </c>
      <c r="S67" s="9">
        <f t="shared" si="34"/>
        <v>0</v>
      </c>
      <c r="T67" s="9">
        <f t="shared" si="34"/>
        <v>0</v>
      </c>
      <c r="U67" s="9">
        <f t="shared" si="34"/>
        <v>0</v>
      </c>
      <c r="V67" s="9">
        <f t="shared" si="34"/>
        <v>0</v>
      </c>
      <c r="W67" s="9">
        <f t="shared" si="34"/>
        <v>0</v>
      </c>
      <c r="X67" s="9">
        <f t="shared" si="34"/>
        <v>0</v>
      </c>
      <c r="Y67" s="9">
        <f t="shared" si="34"/>
        <v>0</v>
      </c>
      <c r="Z67" s="9">
        <f t="shared" si="34"/>
        <v>0</v>
      </c>
      <c r="AA67" s="9">
        <f t="shared" si="34"/>
        <v>0</v>
      </c>
      <c r="AB67" s="9">
        <f t="shared" si="34"/>
        <v>0</v>
      </c>
      <c r="AC67" s="9">
        <f t="shared" si="34"/>
        <v>0</v>
      </c>
      <c r="AD67" s="9" t="e">
        <f t="shared" si="26"/>
        <v>#DIV/0!</v>
      </c>
      <c r="AE67" s="9">
        <f t="shared" si="34"/>
        <v>0</v>
      </c>
      <c r="AF67" s="9" t="e">
        <f t="shared" si="28"/>
        <v>#DIV/0!</v>
      </c>
      <c r="AG67" s="9">
        <f t="shared" si="29"/>
        <v>0</v>
      </c>
      <c r="AH67" s="9">
        <f t="shared" si="30"/>
        <v>0</v>
      </c>
      <c r="AI67" s="9">
        <f t="shared" si="31"/>
        <v>0</v>
      </c>
      <c r="AJ67" s="9">
        <f t="shared" si="32"/>
        <v>0</v>
      </c>
      <c r="AK67" s="9" t="e">
        <f t="shared" si="33"/>
        <v>#DIV/0!</v>
      </c>
    </row>
    <row r="70" spans="1:37"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AG70" s="28"/>
      <c r="AH70" s="28"/>
    </row>
  </sheetData>
  <mergeCells count="32">
    <mergeCell ref="A63:AK63"/>
    <mergeCell ref="AG5:AK5"/>
    <mergeCell ref="A5:A8"/>
    <mergeCell ref="B5:B8"/>
    <mergeCell ref="AK6:AK8"/>
    <mergeCell ref="C7:D7"/>
    <mergeCell ref="AI6:AJ7"/>
    <mergeCell ref="C5:O5"/>
    <mergeCell ref="Q5:AB5"/>
    <mergeCell ref="C6:I6"/>
    <mergeCell ref="J6:P6"/>
    <mergeCell ref="AC5:AF5"/>
    <mergeCell ref="AC6:AD7"/>
    <mergeCell ref="AE6:AF7"/>
    <mergeCell ref="AG6:AH7"/>
    <mergeCell ref="U7:V7"/>
    <mergeCell ref="A1:AK1"/>
    <mergeCell ref="A2:AK2"/>
    <mergeCell ref="A3:AK3"/>
    <mergeCell ref="AG4:AK4"/>
    <mergeCell ref="E7:F7"/>
    <mergeCell ref="G7:H7"/>
    <mergeCell ref="J7:K7"/>
    <mergeCell ref="L7:M7"/>
    <mergeCell ref="N7:O7"/>
    <mergeCell ref="Q6:V6"/>
    <mergeCell ref="W6:AB6"/>
    <mergeCell ref="Q7:R7"/>
    <mergeCell ref="S7:T7"/>
    <mergeCell ref="W7:X7"/>
    <mergeCell ref="Y7:Z7"/>
    <mergeCell ref="AA7:AB7"/>
  </mergeCells>
  <phoneticPr fontId="3" type="noConversion"/>
  <dataValidations count="3">
    <dataValidation type="whole" allowBlank="1" showInputMessage="1" showErrorMessage="1" sqref="Q66:AB66 Q64:AB64 C64:O66 S65:AB65 C21:AC21 W13:AB13 Q57 C47:AC47 C53:AC53 W22:AB28 W30:AB35 W39:AB46 C38:AC38 Q9:V20 Q22:V37 Q48:AB48 Q50:AB52 W57:AB57 Q54:AB55 C49:AC49 Q39:R46 AE47 AE49 AE53">
      <formula1>0</formula1>
      <formula2>99999999999999900000</formula2>
    </dataValidation>
    <dataValidation type="whole" allowBlank="1" showInputMessage="1" showErrorMessage="1" sqref="P64:P66 J22:O22 J27:O30 J57 C22:H22 C35:H37 C27:H30 C57:H57 J35:O37">
      <formula1>0</formula1>
      <formula2>9999999999</formula2>
    </dataValidation>
    <dataValidation type="decimal" allowBlank="1" showInputMessage="1" showErrorMessage="1" sqref="J39:O46 J48:O48 J54:O55 S39:V46 C39:H46 C48:H48 C54:H55 K57:O57">
      <formula1>0</formula1>
      <formula2>9999999999</formula2>
    </dataValidation>
  </dataValidations>
  <printOptions horizontalCentered="1" verticalCentered="1"/>
  <pageMargins left="0.5" right="0.5" top="0.5" bottom="0.5" header="0.5" footer="0.5"/>
  <pageSetup paperSize="9" scale="80" orientation="landscape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>
    <tabColor theme="0"/>
  </sheetPr>
  <dimension ref="A1:AQ70"/>
  <sheetViews>
    <sheetView zoomScale="85" zoomScaleNormal="85" workbookViewId="0">
      <pane xSplit="2" ySplit="8" topLeftCell="C51" activePane="bottomRight" state="frozen"/>
      <selection activeCell="AC5" sqref="AC5:AF5"/>
      <selection pane="topRight" activeCell="AC5" sqref="AC5:AF5"/>
      <selection pane="bottomLeft" activeCell="AC5" sqref="AC5:AF5"/>
      <selection pane="bottomRight" activeCell="I58" sqref="I58"/>
    </sheetView>
  </sheetViews>
  <sheetFormatPr defaultRowHeight="12.75"/>
  <cols>
    <col min="1" max="1" width="5.7109375" style="27" customWidth="1"/>
    <col min="2" max="2" width="16.28515625" style="27" customWidth="1"/>
    <col min="3" max="37" width="7.7109375" style="27" customWidth="1"/>
    <col min="38" max="38" width="9.140625" style="27" customWidth="1"/>
    <col min="39" max="16384" width="9.140625" style="27"/>
  </cols>
  <sheetData>
    <row r="1" spans="1:43" ht="20.25">
      <c r="A1" s="344" t="s">
        <v>263</v>
      </c>
      <c r="B1" s="344"/>
      <c r="C1" s="344"/>
      <c r="D1" s="344"/>
      <c r="E1" s="344"/>
      <c r="F1" s="344"/>
      <c r="G1" s="344"/>
      <c r="H1" s="344"/>
      <c r="I1" s="344"/>
      <c r="J1" s="344"/>
      <c r="K1" s="344"/>
      <c r="L1" s="344"/>
      <c r="M1" s="344"/>
      <c r="N1" s="344"/>
      <c r="O1" s="344"/>
      <c r="P1" s="344"/>
      <c r="Q1" s="344"/>
      <c r="R1" s="344"/>
      <c r="S1" s="344"/>
      <c r="T1" s="344"/>
      <c r="U1" s="344"/>
      <c r="V1" s="344"/>
      <c r="W1" s="344"/>
      <c r="X1" s="344"/>
      <c r="Y1" s="344"/>
      <c r="Z1" s="344"/>
      <c r="AA1" s="344"/>
      <c r="AB1" s="344"/>
      <c r="AC1" s="344"/>
      <c r="AD1" s="344"/>
      <c r="AE1" s="344"/>
      <c r="AF1" s="344"/>
      <c r="AG1" s="344"/>
      <c r="AH1" s="344"/>
      <c r="AI1" s="344"/>
      <c r="AJ1" s="344"/>
      <c r="AK1" s="344"/>
    </row>
    <row r="2" spans="1:43">
      <c r="A2" s="345"/>
      <c r="B2" s="345"/>
      <c r="C2" s="345"/>
      <c r="D2" s="345"/>
      <c r="E2" s="345"/>
      <c r="F2" s="345"/>
      <c r="G2" s="345"/>
      <c r="H2" s="345"/>
      <c r="I2" s="345"/>
      <c r="J2" s="345"/>
      <c r="K2" s="345"/>
      <c r="L2" s="345"/>
      <c r="M2" s="345"/>
      <c r="N2" s="345"/>
      <c r="O2" s="345"/>
      <c r="P2" s="345"/>
      <c r="Q2" s="345"/>
      <c r="R2" s="345"/>
      <c r="S2" s="345"/>
      <c r="T2" s="345"/>
      <c r="U2" s="345"/>
      <c r="V2" s="345"/>
      <c r="W2" s="345"/>
      <c r="X2" s="345"/>
      <c r="Y2" s="345"/>
      <c r="Z2" s="345"/>
      <c r="AA2" s="345"/>
      <c r="AB2" s="345"/>
      <c r="AC2" s="345"/>
      <c r="AD2" s="345"/>
      <c r="AE2" s="345"/>
      <c r="AF2" s="345"/>
      <c r="AG2" s="345"/>
      <c r="AH2" s="345"/>
      <c r="AI2" s="345"/>
      <c r="AJ2" s="345"/>
      <c r="AK2" s="345"/>
    </row>
    <row r="3" spans="1:43" ht="15.75">
      <c r="A3" s="346" t="str">
        <f>Sheet1!B2</f>
        <v>Disbursements under  KCC Loans  ( 2023 - 24 ) -  Position as of 31.03.2024</v>
      </c>
      <c r="B3" s="346"/>
      <c r="C3" s="346"/>
      <c r="D3" s="346"/>
      <c r="E3" s="346"/>
      <c r="F3" s="346"/>
      <c r="G3" s="346"/>
      <c r="H3" s="346"/>
      <c r="I3" s="346"/>
      <c r="J3" s="346"/>
      <c r="K3" s="346"/>
      <c r="L3" s="346"/>
      <c r="M3" s="346"/>
      <c r="N3" s="346"/>
      <c r="O3" s="346"/>
      <c r="P3" s="346"/>
      <c r="Q3" s="346"/>
      <c r="R3" s="346"/>
      <c r="S3" s="346"/>
      <c r="T3" s="346"/>
      <c r="U3" s="346"/>
      <c r="V3" s="346"/>
      <c r="W3" s="346"/>
      <c r="X3" s="346"/>
      <c r="Y3" s="346"/>
      <c r="Z3" s="346"/>
      <c r="AA3" s="346"/>
      <c r="AB3" s="346"/>
      <c r="AC3" s="346"/>
      <c r="AD3" s="346"/>
      <c r="AE3" s="346"/>
      <c r="AF3" s="346"/>
      <c r="AG3" s="346"/>
      <c r="AH3" s="346"/>
      <c r="AI3" s="346"/>
      <c r="AJ3" s="346"/>
      <c r="AK3" s="346"/>
    </row>
    <row r="4" spans="1:43">
      <c r="A4" s="3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47" t="s">
        <v>63</v>
      </c>
      <c r="AH4" s="347"/>
      <c r="AI4" s="347"/>
      <c r="AJ4" s="347"/>
      <c r="AK4" s="347"/>
    </row>
    <row r="5" spans="1:43" ht="27.75" customHeight="1">
      <c r="A5" s="350" t="s">
        <v>7</v>
      </c>
      <c r="B5" s="350" t="s">
        <v>64</v>
      </c>
      <c r="C5" s="391" t="s">
        <v>244</v>
      </c>
      <c r="D5" s="392"/>
      <c r="E5" s="392"/>
      <c r="F5" s="392"/>
      <c r="G5" s="392"/>
      <c r="H5" s="392"/>
      <c r="I5" s="392"/>
      <c r="J5" s="392"/>
      <c r="K5" s="392"/>
      <c r="L5" s="392"/>
      <c r="M5" s="392"/>
      <c r="N5" s="392"/>
      <c r="O5" s="393"/>
      <c r="P5" s="193"/>
      <c r="Q5" s="391" t="s">
        <v>245</v>
      </c>
      <c r="R5" s="392"/>
      <c r="S5" s="392"/>
      <c r="T5" s="392"/>
      <c r="U5" s="392"/>
      <c r="V5" s="392"/>
      <c r="W5" s="392"/>
      <c r="X5" s="392"/>
      <c r="Y5" s="392"/>
      <c r="Z5" s="392"/>
      <c r="AA5" s="392"/>
      <c r="AB5" s="393"/>
      <c r="AC5" s="353" t="s">
        <v>9</v>
      </c>
      <c r="AD5" s="354"/>
      <c r="AE5" s="354"/>
      <c r="AF5" s="355"/>
      <c r="AG5" s="350" t="s">
        <v>10</v>
      </c>
      <c r="AH5" s="350"/>
      <c r="AI5" s="350"/>
      <c r="AJ5" s="350"/>
      <c r="AK5" s="350"/>
    </row>
    <row r="6" spans="1:43">
      <c r="A6" s="351"/>
      <c r="B6" s="389"/>
      <c r="C6" s="375" t="s">
        <v>11</v>
      </c>
      <c r="D6" s="376"/>
      <c r="E6" s="376"/>
      <c r="F6" s="376"/>
      <c r="G6" s="376"/>
      <c r="H6" s="376"/>
      <c r="I6" s="377"/>
      <c r="J6" s="371" t="s">
        <v>12</v>
      </c>
      <c r="K6" s="372"/>
      <c r="L6" s="372"/>
      <c r="M6" s="372"/>
      <c r="N6" s="372"/>
      <c r="O6" s="372"/>
      <c r="P6" s="373"/>
      <c r="Q6" s="375" t="s">
        <v>11</v>
      </c>
      <c r="R6" s="376"/>
      <c r="S6" s="376"/>
      <c r="T6" s="376"/>
      <c r="U6" s="376"/>
      <c r="V6" s="377"/>
      <c r="W6" s="394" t="s">
        <v>12</v>
      </c>
      <c r="X6" s="395"/>
      <c r="Y6" s="395"/>
      <c r="Z6" s="395"/>
      <c r="AA6" s="395"/>
      <c r="AB6" s="396"/>
      <c r="AC6" s="385" t="s">
        <v>11</v>
      </c>
      <c r="AD6" s="386"/>
      <c r="AE6" s="388" t="s">
        <v>12</v>
      </c>
      <c r="AF6" s="386"/>
      <c r="AG6" s="388" t="s">
        <v>13</v>
      </c>
      <c r="AH6" s="386"/>
      <c r="AI6" s="388" t="s">
        <v>14</v>
      </c>
      <c r="AJ6" s="386"/>
      <c r="AK6" s="398" t="s">
        <v>15</v>
      </c>
    </row>
    <row r="7" spans="1:43" ht="12.75" customHeight="1">
      <c r="A7" s="351"/>
      <c r="B7" s="389"/>
      <c r="C7" s="367" t="s">
        <v>16</v>
      </c>
      <c r="D7" s="368"/>
      <c r="E7" s="369" t="s">
        <v>17</v>
      </c>
      <c r="F7" s="368"/>
      <c r="G7" s="369" t="s">
        <v>18</v>
      </c>
      <c r="H7" s="370"/>
      <c r="I7" s="249" t="s">
        <v>10</v>
      </c>
      <c r="J7" s="362" t="s">
        <v>19</v>
      </c>
      <c r="K7" s="363"/>
      <c r="L7" s="364" t="s">
        <v>17</v>
      </c>
      <c r="M7" s="363"/>
      <c r="N7" s="364" t="s">
        <v>18</v>
      </c>
      <c r="O7" s="374"/>
      <c r="P7" s="258" t="s">
        <v>10</v>
      </c>
      <c r="Q7" s="367" t="s">
        <v>19</v>
      </c>
      <c r="R7" s="368"/>
      <c r="S7" s="369" t="s">
        <v>17</v>
      </c>
      <c r="T7" s="368"/>
      <c r="U7" s="369" t="s">
        <v>18</v>
      </c>
      <c r="V7" s="370"/>
      <c r="W7" s="362" t="s">
        <v>16</v>
      </c>
      <c r="X7" s="363"/>
      <c r="Y7" s="364" t="s">
        <v>17</v>
      </c>
      <c r="Z7" s="363"/>
      <c r="AA7" s="364" t="s">
        <v>18</v>
      </c>
      <c r="AB7" s="374"/>
      <c r="AC7" s="387"/>
      <c r="AD7" s="381"/>
      <c r="AE7" s="380"/>
      <c r="AF7" s="381"/>
      <c r="AG7" s="380"/>
      <c r="AH7" s="381"/>
      <c r="AI7" s="380"/>
      <c r="AJ7" s="381"/>
      <c r="AK7" s="399"/>
    </row>
    <row r="8" spans="1:43">
      <c r="A8" s="352"/>
      <c r="B8" s="390"/>
      <c r="C8" s="217" t="s">
        <v>20</v>
      </c>
      <c r="D8" s="119" t="s">
        <v>21</v>
      </c>
      <c r="E8" s="119" t="s">
        <v>20</v>
      </c>
      <c r="F8" s="119" t="s">
        <v>21</v>
      </c>
      <c r="G8" s="119" t="s">
        <v>20</v>
      </c>
      <c r="H8" s="218" t="s">
        <v>21</v>
      </c>
      <c r="I8" s="218" t="s">
        <v>21</v>
      </c>
      <c r="J8" s="237" t="s">
        <v>20</v>
      </c>
      <c r="K8" s="204" t="s">
        <v>21</v>
      </c>
      <c r="L8" s="204" t="s">
        <v>20</v>
      </c>
      <c r="M8" s="204" t="s">
        <v>21</v>
      </c>
      <c r="N8" s="204" t="s">
        <v>20</v>
      </c>
      <c r="O8" s="238" t="s">
        <v>21</v>
      </c>
      <c r="P8" s="258" t="s">
        <v>21</v>
      </c>
      <c r="Q8" s="217" t="s">
        <v>20</v>
      </c>
      <c r="R8" s="119" t="s">
        <v>21</v>
      </c>
      <c r="S8" s="119" t="s">
        <v>20</v>
      </c>
      <c r="T8" s="119" t="s">
        <v>21</v>
      </c>
      <c r="U8" s="119" t="s">
        <v>20</v>
      </c>
      <c r="V8" s="218" t="s">
        <v>21</v>
      </c>
      <c r="W8" s="247" t="s">
        <v>20</v>
      </c>
      <c r="X8" s="205" t="s">
        <v>21</v>
      </c>
      <c r="Y8" s="205" t="s">
        <v>20</v>
      </c>
      <c r="Z8" s="205" t="s">
        <v>21</v>
      </c>
      <c r="AA8" s="205" t="s">
        <v>20</v>
      </c>
      <c r="AB8" s="248" t="s">
        <v>21</v>
      </c>
      <c r="AC8" s="217" t="s">
        <v>21</v>
      </c>
      <c r="AD8" s="119" t="s">
        <v>15</v>
      </c>
      <c r="AE8" s="217" t="s">
        <v>21</v>
      </c>
      <c r="AF8" s="119" t="s">
        <v>15</v>
      </c>
      <c r="AG8" s="119" t="s">
        <v>20</v>
      </c>
      <c r="AH8" s="119" t="s">
        <v>21</v>
      </c>
      <c r="AI8" s="119" t="s">
        <v>20</v>
      </c>
      <c r="AJ8" s="119" t="s">
        <v>21</v>
      </c>
      <c r="AK8" s="400"/>
    </row>
    <row r="9" spans="1:43">
      <c r="A9" s="5">
        <v>1</v>
      </c>
      <c r="B9" s="301" t="s">
        <v>65</v>
      </c>
      <c r="C9" s="219">
        <v>7789</v>
      </c>
      <c r="D9" s="219">
        <v>7207</v>
      </c>
      <c r="E9" s="115">
        <v>28</v>
      </c>
      <c r="F9" s="115">
        <v>4</v>
      </c>
      <c r="G9" s="115">
        <v>388</v>
      </c>
      <c r="H9" s="220">
        <v>60</v>
      </c>
      <c r="I9" s="250">
        <f>D9+F9+H9</f>
        <v>7271</v>
      </c>
      <c r="J9" s="219">
        <v>4230</v>
      </c>
      <c r="K9" s="115">
        <v>2497</v>
      </c>
      <c r="L9" s="115">
        <v>7</v>
      </c>
      <c r="M9" s="115">
        <v>1</v>
      </c>
      <c r="N9" s="115">
        <v>124</v>
      </c>
      <c r="O9" s="220">
        <v>21</v>
      </c>
      <c r="P9" s="250">
        <f>K9+M9+O9</f>
        <v>2519</v>
      </c>
      <c r="Q9" s="239">
        <v>1112</v>
      </c>
      <c r="R9" s="52">
        <v>2328.9699999999998</v>
      </c>
      <c r="S9" s="52">
        <v>0</v>
      </c>
      <c r="T9" s="52">
        <v>0</v>
      </c>
      <c r="U9" s="52">
        <v>1</v>
      </c>
      <c r="V9" s="240">
        <v>2.17</v>
      </c>
      <c r="W9" s="245">
        <v>1314</v>
      </c>
      <c r="X9" s="26">
        <v>2893</v>
      </c>
      <c r="Y9" s="26">
        <v>0</v>
      </c>
      <c r="Z9" s="26">
        <v>0</v>
      </c>
      <c r="AA9" s="26">
        <v>1</v>
      </c>
      <c r="AB9" s="246">
        <v>1.43</v>
      </c>
      <c r="AC9" s="233">
        <f>R9+T9+V9</f>
        <v>2331.14</v>
      </c>
      <c r="AD9" s="7">
        <f>(R9+T9+V9)/(D9+F9+H9)*100</f>
        <v>32.060789437491408</v>
      </c>
      <c r="AE9" s="7">
        <f>X9+Z9+AB9</f>
        <v>2894.43</v>
      </c>
      <c r="AF9" s="7">
        <f>(X9+Z9+AB9)/(K9+M9+O9)*100</f>
        <v>114.90393013100434</v>
      </c>
      <c r="AG9" s="7">
        <f>C9+E9+G9+J9+L9+N9</f>
        <v>12566</v>
      </c>
      <c r="AH9" s="7">
        <f>D9+F9+H9+K9+M9+O9</f>
        <v>9790</v>
      </c>
      <c r="AI9" s="7">
        <f>Q9+S9+U9+W9+Y9+AA9</f>
        <v>2428</v>
      </c>
      <c r="AJ9" s="7">
        <f>R9+T9+V9+X9+Z9+AB9</f>
        <v>5225.57</v>
      </c>
      <c r="AK9" s="234">
        <f>AJ9/AH9*100</f>
        <v>53.376608784473945</v>
      </c>
      <c r="AP9" s="28"/>
      <c r="AQ9" s="28"/>
    </row>
    <row r="10" spans="1:43">
      <c r="A10" s="5">
        <v>2</v>
      </c>
      <c r="B10" s="301" t="s">
        <v>66</v>
      </c>
      <c r="C10" s="219">
        <v>5031</v>
      </c>
      <c r="D10" s="219">
        <v>4233</v>
      </c>
      <c r="E10" s="115">
        <v>16</v>
      </c>
      <c r="F10" s="115">
        <v>2</v>
      </c>
      <c r="G10" s="115">
        <v>270</v>
      </c>
      <c r="H10" s="220">
        <v>35</v>
      </c>
      <c r="I10" s="250">
        <f t="shared" ref="I10:I57" si="0">D10+F10+H10</f>
        <v>4270</v>
      </c>
      <c r="J10" s="219">
        <v>3358</v>
      </c>
      <c r="K10" s="115">
        <v>2044</v>
      </c>
      <c r="L10" s="115">
        <v>6</v>
      </c>
      <c r="M10" s="115">
        <v>1</v>
      </c>
      <c r="N10" s="115">
        <v>84</v>
      </c>
      <c r="O10" s="220">
        <v>17</v>
      </c>
      <c r="P10" s="250">
        <f t="shared" ref="P10:P57" si="1">K10+M10+O10</f>
        <v>2062</v>
      </c>
      <c r="Q10" s="239">
        <v>1150</v>
      </c>
      <c r="R10" s="52">
        <v>1373.2</v>
      </c>
      <c r="S10" s="52">
        <v>0</v>
      </c>
      <c r="T10" s="52">
        <v>0</v>
      </c>
      <c r="U10" s="52">
        <v>0</v>
      </c>
      <c r="V10" s="240">
        <v>0</v>
      </c>
      <c r="W10" s="245">
        <v>2</v>
      </c>
      <c r="X10" s="26">
        <v>6.25</v>
      </c>
      <c r="Y10" s="26">
        <v>2</v>
      </c>
      <c r="Z10" s="26">
        <v>1.1200000000000001</v>
      </c>
      <c r="AA10" s="26">
        <v>0</v>
      </c>
      <c r="AB10" s="246">
        <v>0</v>
      </c>
      <c r="AC10" s="233">
        <f t="shared" ref="AC10:AC57" si="2">R10+T10+V10</f>
        <v>1373.2</v>
      </c>
      <c r="AD10" s="7">
        <f t="shared" ref="AD10:AD61" si="3">(R10+T10+V10)/(D10+F10+H10)*100</f>
        <v>32.159250585480095</v>
      </c>
      <c r="AE10" s="7">
        <f t="shared" ref="AE10:AE59" si="4">X10+Z10+AB10</f>
        <v>7.37</v>
      </c>
      <c r="AF10" s="7">
        <f t="shared" ref="AF10:AF61" si="5">(X10+Z10+AB10)/(K10+M10+O10)*100</f>
        <v>0.35741998060135788</v>
      </c>
      <c r="AG10" s="7">
        <f t="shared" ref="AG10:AH61" si="6">C10+E10+G10+J10+L10+N10</f>
        <v>8765</v>
      </c>
      <c r="AH10" s="7">
        <f t="shared" si="6"/>
        <v>6332</v>
      </c>
      <c r="AI10" s="7">
        <f t="shared" ref="AI10:AJ61" si="7">Q10+S10+U10+W10+Y10+AA10</f>
        <v>1154</v>
      </c>
      <c r="AJ10" s="7">
        <f t="shared" si="7"/>
        <v>1380.57</v>
      </c>
      <c r="AK10" s="234">
        <f t="shared" ref="AK10:AK61" si="8">AJ10/AH10*100</f>
        <v>21.803063802905871</v>
      </c>
      <c r="AP10" s="28"/>
      <c r="AQ10" s="28"/>
    </row>
    <row r="11" spans="1:43">
      <c r="A11" s="5">
        <v>3</v>
      </c>
      <c r="B11" s="301" t="s">
        <v>67</v>
      </c>
      <c r="C11" s="219">
        <v>18722</v>
      </c>
      <c r="D11" s="219">
        <v>14529</v>
      </c>
      <c r="E11" s="115">
        <v>69</v>
      </c>
      <c r="F11" s="115">
        <v>8</v>
      </c>
      <c r="G11" s="115">
        <v>899</v>
      </c>
      <c r="H11" s="220">
        <v>121</v>
      </c>
      <c r="I11" s="250">
        <f t="shared" si="0"/>
        <v>14658</v>
      </c>
      <c r="J11" s="219">
        <v>9044</v>
      </c>
      <c r="K11" s="115">
        <v>5222</v>
      </c>
      <c r="L11" s="115">
        <v>22</v>
      </c>
      <c r="M11" s="115">
        <v>3</v>
      </c>
      <c r="N11" s="115">
        <v>277</v>
      </c>
      <c r="O11" s="220">
        <v>43</v>
      </c>
      <c r="P11" s="250">
        <f t="shared" si="1"/>
        <v>5268</v>
      </c>
      <c r="Q11" s="239">
        <v>8146</v>
      </c>
      <c r="R11" s="52">
        <v>9106.89</v>
      </c>
      <c r="S11" s="52">
        <v>0</v>
      </c>
      <c r="T11" s="52">
        <v>0</v>
      </c>
      <c r="U11" s="52">
        <v>13</v>
      </c>
      <c r="V11" s="240">
        <v>7.2</v>
      </c>
      <c r="W11" s="245">
        <v>1839</v>
      </c>
      <c r="X11" s="26">
        <v>2594.67</v>
      </c>
      <c r="Y11" s="26">
        <v>0</v>
      </c>
      <c r="Z11" s="26">
        <v>0</v>
      </c>
      <c r="AA11" s="26">
        <v>5</v>
      </c>
      <c r="AB11" s="246">
        <v>15.89</v>
      </c>
      <c r="AC11" s="233">
        <f t="shared" si="2"/>
        <v>9114.09</v>
      </c>
      <c r="AD11" s="7">
        <f t="shared" si="3"/>
        <v>62.178264428980768</v>
      </c>
      <c r="AE11" s="7">
        <f t="shared" si="4"/>
        <v>2610.56</v>
      </c>
      <c r="AF11" s="7">
        <f t="shared" si="5"/>
        <v>49.55504935459377</v>
      </c>
      <c r="AG11" s="7">
        <f t="shared" si="6"/>
        <v>29033</v>
      </c>
      <c r="AH11" s="7">
        <f t="shared" si="6"/>
        <v>19926</v>
      </c>
      <c r="AI11" s="7">
        <f t="shared" si="7"/>
        <v>10003</v>
      </c>
      <c r="AJ11" s="7">
        <f t="shared" si="7"/>
        <v>11724.65</v>
      </c>
      <c r="AK11" s="234">
        <f t="shared" si="8"/>
        <v>58.840961557763727</v>
      </c>
      <c r="AP11" s="28"/>
      <c r="AQ11" s="28"/>
    </row>
    <row r="12" spans="1:43">
      <c r="A12" s="5">
        <v>4</v>
      </c>
      <c r="B12" s="301" t="s">
        <v>68</v>
      </c>
      <c r="C12" s="219">
        <v>982</v>
      </c>
      <c r="D12" s="219">
        <v>2288</v>
      </c>
      <c r="E12" s="115">
        <v>6</v>
      </c>
      <c r="F12" s="115">
        <v>1</v>
      </c>
      <c r="G12" s="115">
        <v>110</v>
      </c>
      <c r="H12" s="220">
        <v>19</v>
      </c>
      <c r="I12" s="250">
        <f t="shared" si="0"/>
        <v>2308</v>
      </c>
      <c r="J12" s="219">
        <v>2372</v>
      </c>
      <c r="K12" s="115">
        <v>1589</v>
      </c>
      <c r="L12" s="115">
        <v>3</v>
      </c>
      <c r="M12" s="115">
        <v>1</v>
      </c>
      <c r="N12" s="115">
        <v>32</v>
      </c>
      <c r="O12" s="220">
        <v>13</v>
      </c>
      <c r="P12" s="250">
        <f t="shared" si="1"/>
        <v>1603</v>
      </c>
      <c r="Q12" s="239">
        <v>521</v>
      </c>
      <c r="R12" s="52">
        <v>752.82</v>
      </c>
      <c r="S12" s="52">
        <v>0</v>
      </c>
      <c r="T12" s="52">
        <v>0</v>
      </c>
      <c r="U12" s="52">
        <v>2</v>
      </c>
      <c r="V12" s="240">
        <v>0.06</v>
      </c>
      <c r="W12" s="245">
        <v>433</v>
      </c>
      <c r="X12" s="26">
        <v>660.38</v>
      </c>
      <c r="Y12" s="26">
        <v>0</v>
      </c>
      <c r="Z12" s="26">
        <v>0</v>
      </c>
      <c r="AA12" s="26">
        <v>3</v>
      </c>
      <c r="AB12" s="246">
        <v>1.25</v>
      </c>
      <c r="AC12" s="233">
        <f t="shared" si="2"/>
        <v>752.88</v>
      </c>
      <c r="AD12" s="7">
        <f t="shared" si="3"/>
        <v>32.620450606585791</v>
      </c>
      <c r="AE12" s="7">
        <f t="shared" si="4"/>
        <v>661.63</v>
      </c>
      <c r="AF12" s="7">
        <f t="shared" si="5"/>
        <v>41.274485339987521</v>
      </c>
      <c r="AG12" s="7">
        <f t="shared" si="6"/>
        <v>3505</v>
      </c>
      <c r="AH12" s="7">
        <f t="shared" si="6"/>
        <v>3911</v>
      </c>
      <c r="AI12" s="7">
        <f t="shared" si="7"/>
        <v>959</v>
      </c>
      <c r="AJ12" s="7">
        <f t="shared" si="7"/>
        <v>1414.51</v>
      </c>
      <c r="AK12" s="234">
        <f t="shared" si="8"/>
        <v>36.167476348759905</v>
      </c>
      <c r="AP12" s="28"/>
      <c r="AQ12" s="28"/>
    </row>
    <row r="13" spans="1:43">
      <c r="A13" s="5">
        <v>5</v>
      </c>
      <c r="B13" s="301" t="s">
        <v>69</v>
      </c>
      <c r="C13" s="219">
        <v>9197</v>
      </c>
      <c r="D13" s="219">
        <v>7894</v>
      </c>
      <c r="E13" s="115">
        <v>28</v>
      </c>
      <c r="F13" s="115">
        <v>4</v>
      </c>
      <c r="G13" s="115">
        <v>413</v>
      </c>
      <c r="H13" s="220">
        <v>65</v>
      </c>
      <c r="I13" s="250">
        <f t="shared" si="0"/>
        <v>7963</v>
      </c>
      <c r="J13" s="219">
        <v>3361</v>
      </c>
      <c r="K13" s="115">
        <v>1816</v>
      </c>
      <c r="L13" s="115">
        <v>9</v>
      </c>
      <c r="M13" s="115">
        <v>1</v>
      </c>
      <c r="N13" s="115">
        <v>129</v>
      </c>
      <c r="O13" s="220">
        <v>15</v>
      </c>
      <c r="P13" s="250">
        <f t="shared" si="1"/>
        <v>1832</v>
      </c>
      <c r="Q13" s="239">
        <v>1445</v>
      </c>
      <c r="R13" s="52">
        <v>1443.4</v>
      </c>
      <c r="S13" s="52">
        <v>0</v>
      </c>
      <c r="T13" s="52">
        <v>0</v>
      </c>
      <c r="U13" s="52">
        <v>0</v>
      </c>
      <c r="V13" s="240">
        <v>0</v>
      </c>
      <c r="W13" s="243">
        <v>620</v>
      </c>
      <c r="X13" s="55">
        <v>628.20000000000005</v>
      </c>
      <c r="Y13" s="55">
        <v>0</v>
      </c>
      <c r="Z13" s="55">
        <v>0</v>
      </c>
      <c r="AA13" s="55">
        <v>0</v>
      </c>
      <c r="AB13" s="244">
        <v>0</v>
      </c>
      <c r="AC13" s="233">
        <f t="shared" si="2"/>
        <v>1443.4</v>
      </c>
      <c r="AD13" s="7">
        <f t="shared" si="3"/>
        <v>18.126334296119552</v>
      </c>
      <c r="AE13" s="7">
        <f t="shared" si="4"/>
        <v>628.20000000000005</v>
      </c>
      <c r="AF13" s="7">
        <f t="shared" si="5"/>
        <v>34.290393013100442</v>
      </c>
      <c r="AG13" s="7">
        <f t="shared" si="6"/>
        <v>13137</v>
      </c>
      <c r="AH13" s="7">
        <f t="shared" si="6"/>
        <v>9795</v>
      </c>
      <c r="AI13" s="7">
        <f t="shared" si="7"/>
        <v>2065</v>
      </c>
      <c r="AJ13" s="7">
        <f t="shared" si="7"/>
        <v>2071.6000000000004</v>
      </c>
      <c r="AK13" s="234">
        <f t="shared" si="8"/>
        <v>21.149566105155696</v>
      </c>
      <c r="AP13" s="28"/>
      <c r="AQ13" s="28"/>
    </row>
    <row r="14" spans="1:43">
      <c r="A14" s="5">
        <v>6</v>
      </c>
      <c r="B14" s="301" t="s">
        <v>70</v>
      </c>
      <c r="C14" s="219">
        <v>1095</v>
      </c>
      <c r="D14" s="219">
        <v>1830</v>
      </c>
      <c r="E14" s="115">
        <v>7</v>
      </c>
      <c r="F14" s="115">
        <v>1</v>
      </c>
      <c r="G14" s="115">
        <v>92</v>
      </c>
      <c r="H14" s="220">
        <v>15</v>
      </c>
      <c r="I14" s="250">
        <f t="shared" si="0"/>
        <v>1846</v>
      </c>
      <c r="J14" s="219">
        <v>1563</v>
      </c>
      <c r="K14" s="115">
        <v>1022</v>
      </c>
      <c r="L14" s="115">
        <v>2</v>
      </c>
      <c r="M14" s="115">
        <v>1</v>
      </c>
      <c r="N14" s="115">
        <v>26</v>
      </c>
      <c r="O14" s="220">
        <v>9</v>
      </c>
      <c r="P14" s="250">
        <f t="shared" si="1"/>
        <v>1032</v>
      </c>
      <c r="Q14" s="239">
        <v>532</v>
      </c>
      <c r="R14" s="52">
        <v>549.6</v>
      </c>
      <c r="S14" s="52">
        <v>0</v>
      </c>
      <c r="T14" s="52">
        <v>0</v>
      </c>
      <c r="U14" s="52">
        <v>0</v>
      </c>
      <c r="V14" s="240">
        <v>0</v>
      </c>
      <c r="W14" s="245">
        <v>801</v>
      </c>
      <c r="X14" s="26">
        <v>635.63</v>
      </c>
      <c r="Y14" s="26">
        <v>0</v>
      </c>
      <c r="Z14" s="26">
        <v>0</v>
      </c>
      <c r="AA14" s="26">
        <v>0</v>
      </c>
      <c r="AB14" s="246">
        <v>0</v>
      </c>
      <c r="AC14" s="233">
        <f t="shared" si="2"/>
        <v>549.6</v>
      </c>
      <c r="AD14" s="7">
        <f t="shared" si="3"/>
        <v>29.772481040086674</v>
      </c>
      <c r="AE14" s="7">
        <f t="shared" si="4"/>
        <v>635.63</v>
      </c>
      <c r="AF14" s="7">
        <f t="shared" si="5"/>
        <v>61.592054263565885</v>
      </c>
      <c r="AG14" s="7">
        <f t="shared" si="6"/>
        <v>2785</v>
      </c>
      <c r="AH14" s="7">
        <f t="shared" si="6"/>
        <v>2878</v>
      </c>
      <c r="AI14" s="7">
        <f t="shared" si="7"/>
        <v>1333</v>
      </c>
      <c r="AJ14" s="7">
        <f t="shared" si="7"/>
        <v>1185.23</v>
      </c>
      <c r="AK14" s="234">
        <f t="shared" si="8"/>
        <v>41.182418346073661</v>
      </c>
      <c r="AP14" s="28"/>
      <c r="AQ14" s="28"/>
    </row>
    <row r="15" spans="1:43">
      <c r="A15" s="5">
        <v>7</v>
      </c>
      <c r="B15" s="301" t="s">
        <v>71</v>
      </c>
      <c r="C15" s="219">
        <v>470</v>
      </c>
      <c r="D15" s="219">
        <v>1258</v>
      </c>
      <c r="E15" s="115">
        <v>3</v>
      </c>
      <c r="F15" s="115">
        <v>1</v>
      </c>
      <c r="G15" s="115">
        <v>53</v>
      </c>
      <c r="H15" s="220">
        <v>10</v>
      </c>
      <c r="I15" s="250">
        <f t="shared" si="0"/>
        <v>1269</v>
      </c>
      <c r="J15" s="219">
        <v>1184</v>
      </c>
      <c r="K15" s="115">
        <v>795</v>
      </c>
      <c r="L15" s="115">
        <v>1</v>
      </c>
      <c r="M15" s="115">
        <v>0</v>
      </c>
      <c r="N15" s="115">
        <v>16</v>
      </c>
      <c r="O15" s="220">
        <v>7</v>
      </c>
      <c r="P15" s="250">
        <f t="shared" si="1"/>
        <v>802</v>
      </c>
      <c r="Q15" s="239">
        <v>425</v>
      </c>
      <c r="R15" s="52">
        <v>1085.44</v>
      </c>
      <c r="S15" s="52">
        <v>0</v>
      </c>
      <c r="T15" s="52">
        <v>0</v>
      </c>
      <c r="U15" s="52">
        <v>0</v>
      </c>
      <c r="V15" s="240">
        <v>0</v>
      </c>
      <c r="W15" s="245">
        <v>766</v>
      </c>
      <c r="X15" s="26">
        <v>1992.14</v>
      </c>
      <c r="Y15" s="26">
        <v>0</v>
      </c>
      <c r="Z15" s="26">
        <v>0</v>
      </c>
      <c r="AA15" s="26">
        <v>0</v>
      </c>
      <c r="AB15" s="246">
        <v>0</v>
      </c>
      <c r="AC15" s="233">
        <f t="shared" si="2"/>
        <v>1085.44</v>
      </c>
      <c r="AD15" s="7">
        <f t="shared" si="3"/>
        <v>85.535066981875502</v>
      </c>
      <c r="AE15" s="7">
        <f t="shared" si="4"/>
        <v>1992.14</v>
      </c>
      <c r="AF15" s="7">
        <f t="shared" si="5"/>
        <v>248.39650872817955</v>
      </c>
      <c r="AG15" s="7">
        <f t="shared" si="6"/>
        <v>1727</v>
      </c>
      <c r="AH15" s="7">
        <f t="shared" si="6"/>
        <v>2071</v>
      </c>
      <c r="AI15" s="7">
        <f t="shared" si="7"/>
        <v>1191</v>
      </c>
      <c r="AJ15" s="7">
        <f t="shared" si="7"/>
        <v>3077.58</v>
      </c>
      <c r="AK15" s="234">
        <f t="shared" si="8"/>
        <v>148.60357315306615</v>
      </c>
      <c r="AP15" s="28"/>
      <c r="AQ15" s="28"/>
    </row>
    <row r="16" spans="1:43">
      <c r="A16" s="5">
        <v>8</v>
      </c>
      <c r="B16" s="301" t="s">
        <v>72</v>
      </c>
      <c r="C16" s="219">
        <v>0</v>
      </c>
      <c r="D16" s="219">
        <v>0</v>
      </c>
      <c r="E16" s="115">
        <v>0</v>
      </c>
      <c r="F16" s="115">
        <v>0</v>
      </c>
      <c r="G16" s="115">
        <v>0</v>
      </c>
      <c r="H16" s="220">
        <v>0</v>
      </c>
      <c r="I16" s="250">
        <f t="shared" si="0"/>
        <v>0</v>
      </c>
      <c r="J16" s="219">
        <v>0</v>
      </c>
      <c r="K16" s="115">
        <v>0</v>
      </c>
      <c r="L16" s="115">
        <v>0</v>
      </c>
      <c r="M16" s="115">
        <v>0</v>
      </c>
      <c r="N16" s="115">
        <v>0</v>
      </c>
      <c r="O16" s="220">
        <v>0</v>
      </c>
      <c r="P16" s="250">
        <f t="shared" si="1"/>
        <v>0</v>
      </c>
      <c r="Q16" s="239">
        <v>0</v>
      </c>
      <c r="R16" s="52">
        <v>0</v>
      </c>
      <c r="S16" s="52">
        <v>0</v>
      </c>
      <c r="T16" s="52">
        <v>0</v>
      </c>
      <c r="U16" s="52">
        <v>0</v>
      </c>
      <c r="V16" s="240">
        <v>0</v>
      </c>
      <c r="W16" s="245">
        <v>0</v>
      </c>
      <c r="X16" s="26">
        <v>0</v>
      </c>
      <c r="Y16" s="26">
        <v>0</v>
      </c>
      <c r="Z16" s="26">
        <v>0</v>
      </c>
      <c r="AA16" s="26">
        <v>0</v>
      </c>
      <c r="AB16" s="246">
        <v>0</v>
      </c>
      <c r="AC16" s="233">
        <f t="shared" si="2"/>
        <v>0</v>
      </c>
      <c r="AD16" s="7" t="e">
        <f t="shared" si="3"/>
        <v>#DIV/0!</v>
      </c>
      <c r="AE16" s="7">
        <f t="shared" si="4"/>
        <v>0</v>
      </c>
      <c r="AF16" s="7" t="e">
        <f t="shared" si="5"/>
        <v>#DIV/0!</v>
      </c>
      <c r="AG16" s="7">
        <f t="shared" si="6"/>
        <v>0</v>
      </c>
      <c r="AH16" s="7">
        <f t="shared" si="6"/>
        <v>0</v>
      </c>
      <c r="AI16" s="7">
        <f t="shared" si="7"/>
        <v>0</v>
      </c>
      <c r="AJ16" s="7">
        <f t="shared" si="7"/>
        <v>0</v>
      </c>
      <c r="AK16" s="234" t="e">
        <f t="shared" si="8"/>
        <v>#DIV/0!</v>
      </c>
      <c r="AP16" s="28"/>
      <c r="AQ16" s="28"/>
    </row>
    <row r="17" spans="1:43">
      <c r="A17" s="5">
        <v>9</v>
      </c>
      <c r="B17" s="301" t="s">
        <v>73</v>
      </c>
      <c r="C17" s="219">
        <v>804</v>
      </c>
      <c r="D17" s="219">
        <v>1602</v>
      </c>
      <c r="E17" s="115">
        <v>6</v>
      </c>
      <c r="F17" s="115">
        <v>1</v>
      </c>
      <c r="G17" s="115">
        <v>73</v>
      </c>
      <c r="H17" s="220">
        <v>13</v>
      </c>
      <c r="I17" s="250">
        <f t="shared" si="0"/>
        <v>1616</v>
      </c>
      <c r="J17" s="219">
        <v>1374</v>
      </c>
      <c r="K17" s="115">
        <v>908</v>
      </c>
      <c r="L17" s="115">
        <v>1</v>
      </c>
      <c r="M17" s="115">
        <v>1</v>
      </c>
      <c r="N17" s="115">
        <v>22</v>
      </c>
      <c r="O17" s="220">
        <v>8</v>
      </c>
      <c r="P17" s="250">
        <f t="shared" si="1"/>
        <v>917</v>
      </c>
      <c r="Q17" s="239">
        <v>162</v>
      </c>
      <c r="R17" s="52">
        <v>310.02999999999997</v>
      </c>
      <c r="S17" s="52">
        <v>0</v>
      </c>
      <c r="T17" s="52">
        <v>0</v>
      </c>
      <c r="U17" s="52">
        <v>1</v>
      </c>
      <c r="V17" s="240">
        <v>6.12</v>
      </c>
      <c r="W17" s="245">
        <v>394</v>
      </c>
      <c r="X17" s="26">
        <v>1067.83</v>
      </c>
      <c r="Y17" s="26">
        <v>0</v>
      </c>
      <c r="Z17" s="26">
        <v>0</v>
      </c>
      <c r="AA17" s="26">
        <v>0</v>
      </c>
      <c r="AB17" s="246">
        <v>0</v>
      </c>
      <c r="AC17" s="233">
        <f t="shared" si="2"/>
        <v>316.14999999999998</v>
      </c>
      <c r="AD17" s="7">
        <f t="shared" si="3"/>
        <v>19.563737623762375</v>
      </c>
      <c r="AE17" s="7">
        <f t="shared" si="4"/>
        <v>1067.83</v>
      </c>
      <c r="AF17" s="7">
        <f t="shared" si="5"/>
        <v>116.44820065430753</v>
      </c>
      <c r="AG17" s="7">
        <f t="shared" si="6"/>
        <v>2280</v>
      </c>
      <c r="AH17" s="7">
        <f t="shared" si="6"/>
        <v>2533</v>
      </c>
      <c r="AI17" s="7">
        <f t="shared" si="7"/>
        <v>557</v>
      </c>
      <c r="AJ17" s="7">
        <f t="shared" si="7"/>
        <v>1383.98</v>
      </c>
      <c r="AK17" s="234">
        <f t="shared" si="8"/>
        <v>54.63797868140545</v>
      </c>
      <c r="AP17" s="28"/>
      <c r="AQ17" s="28"/>
    </row>
    <row r="18" spans="1:43">
      <c r="A18" s="5">
        <v>10</v>
      </c>
      <c r="B18" s="301" t="s">
        <v>74</v>
      </c>
      <c r="C18" s="219">
        <v>61137</v>
      </c>
      <c r="D18" s="219">
        <v>48494</v>
      </c>
      <c r="E18" s="115">
        <v>194</v>
      </c>
      <c r="F18" s="115">
        <v>26</v>
      </c>
      <c r="G18" s="115">
        <v>2644</v>
      </c>
      <c r="H18" s="220">
        <v>401</v>
      </c>
      <c r="I18" s="250">
        <f t="shared" si="0"/>
        <v>48921</v>
      </c>
      <c r="J18" s="219">
        <v>18991</v>
      </c>
      <c r="K18" s="115">
        <v>9760</v>
      </c>
      <c r="L18" s="115">
        <v>58</v>
      </c>
      <c r="M18" s="115">
        <v>5</v>
      </c>
      <c r="N18" s="115">
        <v>820</v>
      </c>
      <c r="O18" s="220">
        <v>81</v>
      </c>
      <c r="P18" s="250">
        <f t="shared" si="1"/>
        <v>9846</v>
      </c>
      <c r="Q18" s="239">
        <v>12771</v>
      </c>
      <c r="R18" s="52">
        <v>15220.76</v>
      </c>
      <c r="S18" s="52">
        <v>0</v>
      </c>
      <c r="T18" s="52">
        <v>0</v>
      </c>
      <c r="U18" s="52">
        <v>0</v>
      </c>
      <c r="V18" s="240">
        <v>0</v>
      </c>
      <c r="W18" s="245">
        <v>9858</v>
      </c>
      <c r="X18" s="26">
        <v>12004.01</v>
      </c>
      <c r="Y18" s="26">
        <v>0</v>
      </c>
      <c r="Z18" s="26">
        <v>0</v>
      </c>
      <c r="AA18" s="26">
        <v>0</v>
      </c>
      <c r="AB18" s="246">
        <v>0</v>
      </c>
      <c r="AC18" s="233">
        <f t="shared" si="2"/>
        <v>15220.76</v>
      </c>
      <c r="AD18" s="7">
        <f t="shared" si="3"/>
        <v>31.11293718444022</v>
      </c>
      <c r="AE18" s="7">
        <f t="shared" si="4"/>
        <v>12004.01</v>
      </c>
      <c r="AF18" s="7">
        <f t="shared" si="5"/>
        <v>121.9176315254926</v>
      </c>
      <c r="AG18" s="7">
        <f t="shared" si="6"/>
        <v>83844</v>
      </c>
      <c r="AH18" s="7">
        <f t="shared" si="6"/>
        <v>58767</v>
      </c>
      <c r="AI18" s="7">
        <f t="shared" si="7"/>
        <v>22629</v>
      </c>
      <c r="AJ18" s="7">
        <f t="shared" si="7"/>
        <v>27224.77</v>
      </c>
      <c r="AK18" s="234">
        <f t="shared" si="8"/>
        <v>46.326628890363644</v>
      </c>
      <c r="AP18" s="28"/>
      <c r="AQ18" s="28"/>
    </row>
    <row r="19" spans="1:43">
      <c r="A19" s="5">
        <v>11</v>
      </c>
      <c r="B19" s="301" t="s">
        <v>75</v>
      </c>
      <c r="C19" s="219">
        <v>561</v>
      </c>
      <c r="D19" s="219">
        <v>1144</v>
      </c>
      <c r="E19" s="115">
        <v>3</v>
      </c>
      <c r="F19" s="115">
        <v>1</v>
      </c>
      <c r="G19" s="115">
        <v>46</v>
      </c>
      <c r="H19" s="220">
        <v>9</v>
      </c>
      <c r="I19" s="250">
        <f t="shared" si="0"/>
        <v>1154</v>
      </c>
      <c r="J19" s="219">
        <v>1160</v>
      </c>
      <c r="K19" s="115">
        <v>795</v>
      </c>
      <c r="L19" s="115">
        <v>1</v>
      </c>
      <c r="M19" s="115">
        <v>0</v>
      </c>
      <c r="N19" s="115">
        <v>13</v>
      </c>
      <c r="O19" s="220">
        <v>7</v>
      </c>
      <c r="P19" s="250">
        <f t="shared" si="1"/>
        <v>802</v>
      </c>
      <c r="Q19" s="239">
        <v>205</v>
      </c>
      <c r="R19" s="52">
        <v>481.7</v>
      </c>
      <c r="S19" s="52">
        <v>0</v>
      </c>
      <c r="T19" s="52">
        <v>0</v>
      </c>
      <c r="U19" s="52">
        <v>0</v>
      </c>
      <c r="V19" s="240">
        <v>0</v>
      </c>
      <c r="W19" s="245">
        <v>227</v>
      </c>
      <c r="X19" s="26">
        <v>598.91</v>
      </c>
      <c r="Y19" s="26">
        <v>0</v>
      </c>
      <c r="Z19" s="26">
        <v>0</v>
      </c>
      <c r="AA19" s="26">
        <v>0</v>
      </c>
      <c r="AB19" s="246">
        <v>0</v>
      </c>
      <c r="AC19" s="233">
        <f t="shared" si="2"/>
        <v>481.7</v>
      </c>
      <c r="AD19" s="7">
        <f t="shared" si="3"/>
        <v>41.741767764298096</v>
      </c>
      <c r="AE19" s="7">
        <f t="shared" si="4"/>
        <v>598.91</v>
      </c>
      <c r="AF19" s="7">
        <f t="shared" si="5"/>
        <v>74.677057356608472</v>
      </c>
      <c r="AG19" s="7">
        <f t="shared" si="6"/>
        <v>1784</v>
      </c>
      <c r="AH19" s="7">
        <f t="shared" si="6"/>
        <v>1956</v>
      </c>
      <c r="AI19" s="7">
        <f t="shared" si="7"/>
        <v>432</v>
      </c>
      <c r="AJ19" s="7">
        <f t="shared" si="7"/>
        <v>1080.6099999999999</v>
      </c>
      <c r="AK19" s="234">
        <f t="shared" si="8"/>
        <v>55.245910020449898</v>
      </c>
      <c r="AP19" s="28"/>
      <c r="AQ19" s="28"/>
    </row>
    <row r="20" spans="1:43">
      <c r="A20" s="5">
        <v>12</v>
      </c>
      <c r="B20" s="301" t="s">
        <v>76</v>
      </c>
      <c r="C20" s="219">
        <v>6627</v>
      </c>
      <c r="D20" s="219">
        <v>5491</v>
      </c>
      <c r="E20" s="115">
        <v>23</v>
      </c>
      <c r="F20" s="115">
        <v>3</v>
      </c>
      <c r="G20" s="115">
        <v>334</v>
      </c>
      <c r="H20" s="220">
        <v>46</v>
      </c>
      <c r="I20" s="250">
        <f t="shared" si="0"/>
        <v>5540</v>
      </c>
      <c r="J20" s="219">
        <v>3806</v>
      </c>
      <c r="K20" s="115">
        <v>2270</v>
      </c>
      <c r="L20" s="115">
        <v>8</v>
      </c>
      <c r="M20" s="115">
        <v>1</v>
      </c>
      <c r="N20" s="115">
        <v>100</v>
      </c>
      <c r="O20" s="220">
        <v>19</v>
      </c>
      <c r="P20" s="250">
        <f t="shared" si="1"/>
        <v>2290</v>
      </c>
      <c r="Q20" s="239">
        <v>388</v>
      </c>
      <c r="R20" s="52">
        <v>605.35</v>
      </c>
      <c r="S20" s="52">
        <v>0</v>
      </c>
      <c r="T20" s="52">
        <v>0</v>
      </c>
      <c r="U20" s="52">
        <v>0</v>
      </c>
      <c r="V20" s="240">
        <v>0</v>
      </c>
      <c r="W20" s="245">
        <v>118</v>
      </c>
      <c r="X20" s="26">
        <v>191.72</v>
      </c>
      <c r="Y20" s="26">
        <v>0</v>
      </c>
      <c r="Z20" s="26">
        <v>0</v>
      </c>
      <c r="AA20" s="26">
        <v>13</v>
      </c>
      <c r="AB20" s="246">
        <v>32.380000000000003</v>
      </c>
      <c r="AC20" s="233">
        <f t="shared" si="2"/>
        <v>605.35</v>
      </c>
      <c r="AD20" s="7">
        <f t="shared" si="3"/>
        <v>10.926895306859207</v>
      </c>
      <c r="AE20" s="7">
        <f t="shared" si="4"/>
        <v>224.1</v>
      </c>
      <c r="AF20" s="7">
        <f t="shared" si="5"/>
        <v>9.7860262008733621</v>
      </c>
      <c r="AG20" s="7">
        <f t="shared" si="6"/>
        <v>10898</v>
      </c>
      <c r="AH20" s="7">
        <f t="shared" si="6"/>
        <v>7830</v>
      </c>
      <c r="AI20" s="7">
        <f t="shared" si="7"/>
        <v>519</v>
      </c>
      <c r="AJ20" s="7">
        <f t="shared" si="7"/>
        <v>829.45</v>
      </c>
      <c r="AK20" s="234">
        <f t="shared" si="8"/>
        <v>10.59323116219668</v>
      </c>
      <c r="AP20" s="28"/>
      <c r="AQ20" s="28"/>
    </row>
    <row r="21" spans="1:43">
      <c r="A21" s="21"/>
      <c r="B21" s="211" t="s">
        <v>77</v>
      </c>
      <c r="C21" s="221">
        <f t="shared" ref="C21:AC21" si="9">SUM(C9:C20)</f>
        <v>112415</v>
      </c>
      <c r="D21" s="50">
        <f t="shared" si="9"/>
        <v>95970</v>
      </c>
      <c r="E21" s="50">
        <f t="shared" si="9"/>
        <v>383</v>
      </c>
      <c r="F21" s="50">
        <f t="shared" si="9"/>
        <v>52</v>
      </c>
      <c r="G21" s="50">
        <f t="shared" si="9"/>
        <v>5322</v>
      </c>
      <c r="H21" s="222">
        <f t="shared" si="9"/>
        <v>794</v>
      </c>
      <c r="I21" s="222">
        <f t="shared" si="9"/>
        <v>96816</v>
      </c>
      <c r="J21" s="221">
        <f t="shared" si="9"/>
        <v>50443</v>
      </c>
      <c r="K21" s="50">
        <f t="shared" si="9"/>
        <v>28718</v>
      </c>
      <c r="L21" s="50">
        <f t="shared" si="9"/>
        <v>118</v>
      </c>
      <c r="M21" s="50">
        <f t="shared" si="9"/>
        <v>15</v>
      </c>
      <c r="N21" s="50">
        <f t="shared" si="9"/>
        <v>1643</v>
      </c>
      <c r="O21" s="222">
        <f t="shared" si="9"/>
        <v>240</v>
      </c>
      <c r="P21" s="222">
        <f t="shared" si="9"/>
        <v>28973</v>
      </c>
      <c r="Q21" s="221">
        <f t="shared" si="9"/>
        <v>26857</v>
      </c>
      <c r="R21" s="50">
        <f t="shared" si="9"/>
        <v>33258.160000000003</v>
      </c>
      <c r="S21" s="50">
        <f t="shared" si="9"/>
        <v>0</v>
      </c>
      <c r="T21" s="50">
        <f t="shared" si="9"/>
        <v>0</v>
      </c>
      <c r="U21" s="50">
        <f t="shared" si="9"/>
        <v>17</v>
      </c>
      <c r="V21" s="222">
        <f t="shared" si="9"/>
        <v>15.55</v>
      </c>
      <c r="W21" s="221">
        <f t="shared" si="9"/>
        <v>16372</v>
      </c>
      <c r="X21" s="50">
        <f t="shared" si="9"/>
        <v>23272.74</v>
      </c>
      <c r="Y21" s="50">
        <f t="shared" si="9"/>
        <v>2</v>
      </c>
      <c r="Z21" s="50">
        <f t="shared" si="9"/>
        <v>1.1200000000000001</v>
      </c>
      <c r="AA21" s="50">
        <f t="shared" si="9"/>
        <v>22</v>
      </c>
      <c r="AB21" s="222">
        <f t="shared" si="9"/>
        <v>50.95</v>
      </c>
      <c r="AC21" s="222">
        <f t="shared" si="9"/>
        <v>33273.710000000006</v>
      </c>
      <c r="AD21" s="50">
        <f t="shared" si="3"/>
        <v>34.367986696413823</v>
      </c>
      <c r="AE21" s="50">
        <f>SUM(AE9:AE20)</f>
        <v>23324.809999999998</v>
      </c>
      <c r="AF21" s="50">
        <f t="shared" si="5"/>
        <v>80.50533255099576</v>
      </c>
      <c r="AG21" s="50">
        <f t="shared" si="6"/>
        <v>170324</v>
      </c>
      <c r="AH21" s="50">
        <f t="shared" si="6"/>
        <v>125789</v>
      </c>
      <c r="AI21" s="50">
        <f t="shared" si="7"/>
        <v>43270</v>
      </c>
      <c r="AJ21" s="50">
        <f t="shared" si="7"/>
        <v>56598.520000000011</v>
      </c>
      <c r="AK21" s="222">
        <f t="shared" si="8"/>
        <v>44.99480876706231</v>
      </c>
      <c r="AP21" s="28"/>
      <c r="AQ21" s="28"/>
    </row>
    <row r="22" spans="1:43">
      <c r="A22" s="44">
        <v>13</v>
      </c>
      <c r="B22" s="266" t="s">
        <v>78</v>
      </c>
      <c r="C22" s="223">
        <v>1624</v>
      </c>
      <c r="D22" s="121">
        <v>2059</v>
      </c>
      <c r="E22" s="121">
        <v>8</v>
      </c>
      <c r="F22" s="121">
        <v>1</v>
      </c>
      <c r="G22" s="121">
        <v>117</v>
      </c>
      <c r="H22" s="224">
        <v>17</v>
      </c>
      <c r="I22" s="250">
        <f t="shared" si="0"/>
        <v>2077</v>
      </c>
      <c r="J22" s="223">
        <v>1936</v>
      </c>
      <c r="K22" s="121">
        <v>1249</v>
      </c>
      <c r="L22" s="121">
        <v>2</v>
      </c>
      <c r="M22" s="121">
        <v>1</v>
      </c>
      <c r="N22" s="121">
        <v>35</v>
      </c>
      <c r="O22" s="224">
        <v>10</v>
      </c>
      <c r="P22" s="250">
        <f t="shared" si="1"/>
        <v>1260</v>
      </c>
      <c r="Q22" s="239">
        <v>843</v>
      </c>
      <c r="R22" s="52">
        <v>1676.21</v>
      </c>
      <c r="S22" s="52">
        <v>0</v>
      </c>
      <c r="T22" s="52">
        <v>0</v>
      </c>
      <c r="U22" s="52">
        <v>0</v>
      </c>
      <c r="V22" s="240">
        <v>0</v>
      </c>
      <c r="W22" s="243">
        <v>487</v>
      </c>
      <c r="X22" s="55">
        <v>743.89</v>
      </c>
      <c r="Y22" s="55">
        <v>0</v>
      </c>
      <c r="Z22" s="55">
        <v>0</v>
      </c>
      <c r="AA22" s="55">
        <v>0</v>
      </c>
      <c r="AB22" s="244">
        <v>0</v>
      </c>
      <c r="AC22" s="233">
        <f t="shared" si="2"/>
        <v>1676.21</v>
      </c>
      <c r="AD22" s="7">
        <f t="shared" si="3"/>
        <v>80.703418391911413</v>
      </c>
      <c r="AE22" s="7">
        <f t="shared" si="4"/>
        <v>743.89</v>
      </c>
      <c r="AF22" s="7">
        <f t="shared" si="5"/>
        <v>59.038888888888884</v>
      </c>
      <c r="AG22" s="7">
        <f t="shared" si="6"/>
        <v>3722</v>
      </c>
      <c r="AH22" s="7">
        <f t="shared" si="6"/>
        <v>3337</v>
      </c>
      <c r="AI22" s="7">
        <f t="shared" si="7"/>
        <v>1330</v>
      </c>
      <c r="AJ22" s="7">
        <f t="shared" si="7"/>
        <v>2420.1</v>
      </c>
      <c r="AK22" s="234">
        <f t="shared" si="8"/>
        <v>72.523224453101591</v>
      </c>
      <c r="AP22" s="28"/>
      <c r="AQ22" s="28"/>
    </row>
    <row r="23" spans="1:43">
      <c r="A23" s="44">
        <v>14</v>
      </c>
      <c r="B23" s="266" t="s">
        <v>79</v>
      </c>
      <c r="C23" s="219">
        <v>0</v>
      </c>
      <c r="D23" s="115">
        <v>0</v>
      </c>
      <c r="E23" s="115">
        <v>0</v>
      </c>
      <c r="F23" s="115">
        <v>0</v>
      </c>
      <c r="G23" s="115">
        <v>0</v>
      </c>
      <c r="H23" s="220">
        <v>0</v>
      </c>
      <c r="I23" s="250">
        <f t="shared" si="0"/>
        <v>0</v>
      </c>
      <c r="J23" s="219">
        <v>0</v>
      </c>
      <c r="K23" s="115">
        <v>0</v>
      </c>
      <c r="L23" s="115">
        <v>0</v>
      </c>
      <c r="M23" s="115">
        <v>0</v>
      </c>
      <c r="N23" s="115">
        <v>0</v>
      </c>
      <c r="O23" s="220">
        <v>0</v>
      </c>
      <c r="P23" s="250">
        <f t="shared" si="1"/>
        <v>0</v>
      </c>
      <c r="Q23" s="239">
        <v>0</v>
      </c>
      <c r="R23" s="52">
        <v>0</v>
      </c>
      <c r="S23" s="52">
        <v>0</v>
      </c>
      <c r="T23" s="52">
        <v>0</v>
      </c>
      <c r="U23" s="52">
        <v>0</v>
      </c>
      <c r="V23" s="240">
        <v>0</v>
      </c>
      <c r="W23" s="243">
        <v>0</v>
      </c>
      <c r="X23" s="55">
        <v>0</v>
      </c>
      <c r="Y23" s="55">
        <v>0</v>
      </c>
      <c r="Z23" s="55">
        <v>0</v>
      </c>
      <c r="AA23" s="55">
        <v>0</v>
      </c>
      <c r="AB23" s="244">
        <v>0</v>
      </c>
      <c r="AC23" s="233">
        <f t="shared" si="2"/>
        <v>0</v>
      </c>
      <c r="AD23" s="7" t="e">
        <f t="shared" si="3"/>
        <v>#DIV/0!</v>
      </c>
      <c r="AE23" s="7">
        <f t="shared" si="4"/>
        <v>0</v>
      </c>
      <c r="AF23" s="7" t="e">
        <f t="shared" si="5"/>
        <v>#DIV/0!</v>
      </c>
      <c r="AG23" s="7">
        <f t="shared" si="6"/>
        <v>0</v>
      </c>
      <c r="AH23" s="7">
        <f t="shared" si="6"/>
        <v>0</v>
      </c>
      <c r="AI23" s="7">
        <f t="shared" si="7"/>
        <v>0</v>
      </c>
      <c r="AJ23" s="7">
        <f t="shared" si="7"/>
        <v>0</v>
      </c>
      <c r="AK23" s="234" t="e">
        <f t="shared" si="8"/>
        <v>#DIV/0!</v>
      </c>
      <c r="AP23" s="28"/>
      <c r="AQ23" s="28"/>
    </row>
    <row r="24" spans="1:43">
      <c r="A24" s="44">
        <v>15</v>
      </c>
      <c r="B24" s="266" t="s">
        <v>80</v>
      </c>
      <c r="C24" s="219">
        <v>0</v>
      </c>
      <c r="D24" s="115">
        <v>0</v>
      </c>
      <c r="E24" s="115">
        <v>0</v>
      </c>
      <c r="F24" s="115">
        <v>0</v>
      </c>
      <c r="G24" s="115">
        <v>0</v>
      </c>
      <c r="H24" s="220">
        <v>0</v>
      </c>
      <c r="I24" s="250">
        <f t="shared" si="0"/>
        <v>0</v>
      </c>
      <c r="J24" s="219">
        <v>0</v>
      </c>
      <c r="K24" s="115">
        <v>0</v>
      </c>
      <c r="L24" s="115">
        <v>0</v>
      </c>
      <c r="M24" s="115">
        <v>0</v>
      </c>
      <c r="N24" s="115">
        <v>0</v>
      </c>
      <c r="O24" s="220">
        <v>0</v>
      </c>
      <c r="P24" s="250">
        <f t="shared" si="1"/>
        <v>0</v>
      </c>
      <c r="Q24" s="239">
        <v>0</v>
      </c>
      <c r="R24" s="52">
        <v>0</v>
      </c>
      <c r="S24" s="52">
        <v>0</v>
      </c>
      <c r="T24" s="52">
        <v>0</v>
      </c>
      <c r="U24" s="52">
        <v>0</v>
      </c>
      <c r="V24" s="240">
        <v>0</v>
      </c>
      <c r="W24" s="243">
        <v>0</v>
      </c>
      <c r="X24" s="55">
        <v>0</v>
      </c>
      <c r="Y24" s="55">
        <v>0</v>
      </c>
      <c r="Z24" s="55">
        <v>0</v>
      </c>
      <c r="AA24" s="55">
        <v>0</v>
      </c>
      <c r="AB24" s="244">
        <v>0</v>
      </c>
      <c r="AC24" s="233">
        <f t="shared" si="2"/>
        <v>0</v>
      </c>
      <c r="AD24" s="7" t="e">
        <f t="shared" si="3"/>
        <v>#DIV/0!</v>
      </c>
      <c r="AE24" s="7">
        <f t="shared" si="4"/>
        <v>0</v>
      </c>
      <c r="AF24" s="7" t="e">
        <f t="shared" si="5"/>
        <v>#DIV/0!</v>
      </c>
      <c r="AG24" s="7">
        <f t="shared" si="6"/>
        <v>0</v>
      </c>
      <c r="AH24" s="7">
        <f t="shared" si="6"/>
        <v>0</v>
      </c>
      <c r="AI24" s="7">
        <f t="shared" si="7"/>
        <v>0</v>
      </c>
      <c r="AJ24" s="7">
        <f t="shared" si="7"/>
        <v>0</v>
      </c>
      <c r="AK24" s="234" t="e">
        <f t="shared" si="8"/>
        <v>#DIV/0!</v>
      </c>
      <c r="AP24" s="28"/>
      <c r="AQ24" s="28"/>
    </row>
    <row r="25" spans="1:43">
      <c r="A25" s="44">
        <v>16</v>
      </c>
      <c r="B25" s="266" t="s">
        <v>81</v>
      </c>
      <c r="C25" s="219">
        <v>77</v>
      </c>
      <c r="D25" s="115">
        <v>116</v>
      </c>
      <c r="E25" s="115">
        <v>1</v>
      </c>
      <c r="F25" s="115">
        <v>0</v>
      </c>
      <c r="G25" s="115">
        <v>7</v>
      </c>
      <c r="H25" s="220">
        <v>1</v>
      </c>
      <c r="I25" s="250">
        <f t="shared" si="0"/>
        <v>117</v>
      </c>
      <c r="J25" s="219">
        <v>171</v>
      </c>
      <c r="K25" s="115">
        <v>115</v>
      </c>
      <c r="L25" s="115">
        <v>0</v>
      </c>
      <c r="M25" s="115">
        <v>0</v>
      </c>
      <c r="N25" s="115">
        <v>2</v>
      </c>
      <c r="O25" s="220">
        <v>1</v>
      </c>
      <c r="P25" s="250">
        <f t="shared" si="1"/>
        <v>116</v>
      </c>
      <c r="Q25" s="239">
        <v>0</v>
      </c>
      <c r="R25" s="52">
        <v>0</v>
      </c>
      <c r="S25" s="52">
        <v>0</v>
      </c>
      <c r="T25" s="52">
        <v>0</v>
      </c>
      <c r="U25" s="52">
        <v>0</v>
      </c>
      <c r="V25" s="240">
        <v>0</v>
      </c>
      <c r="W25" s="243">
        <v>0</v>
      </c>
      <c r="X25" s="55">
        <v>0</v>
      </c>
      <c r="Y25" s="55">
        <v>0</v>
      </c>
      <c r="Z25" s="55">
        <v>0</v>
      </c>
      <c r="AA25" s="55">
        <v>0</v>
      </c>
      <c r="AB25" s="244">
        <v>0</v>
      </c>
      <c r="AC25" s="233">
        <f t="shared" si="2"/>
        <v>0</v>
      </c>
      <c r="AD25" s="7">
        <f t="shared" si="3"/>
        <v>0</v>
      </c>
      <c r="AE25" s="7">
        <f t="shared" si="4"/>
        <v>0</v>
      </c>
      <c r="AF25" s="7">
        <f t="shared" si="5"/>
        <v>0</v>
      </c>
      <c r="AG25" s="7">
        <f t="shared" si="6"/>
        <v>258</v>
      </c>
      <c r="AH25" s="7">
        <f t="shared" si="6"/>
        <v>233</v>
      </c>
      <c r="AI25" s="7">
        <f t="shared" si="7"/>
        <v>0</v>
      </c>
      <c r="AJ25" s="7">
        <f t="shared" si="7"/>
        <v>0</v>
      </c>
      <c r="AK25" s="234">
        <f t="shared" si="8"/>
        <v>0</v>
      </c>
      <c r="AP25" s="28"/>
      <c r="AQ25" s="28"/>
    </row>
    <row r="26" spans="1:43">
      <c r="A26" s="44">
        <v>17</v>
      </c>
      <c r="B26" s="266" t="s">
        <v>82</v>
      </c>
      <c r="C26" s="219">
        <v>0</v>
      </c>
      <c r="D26" s="115">
        <v>0</v>
      </c>
      <c r="E26" s="115">
        <v>0</v>
      </c>
      <c r="F26" s="115">
        <v>0</v>
      </c>
      <c r="G26" s="115">
        <v>0</v>
      </c>
      <c r="H26" s="220">
        <v>0</v>
      </c>
      <c r="I26" s="250">
        <f t="shared" si="0"/>
        <v>0</v>
      </c>
      <c r="J26" s="219">
        <v>0</v>
      </c>
      <c r="K26" s="115">
        <v>0</v>
      </c>
      <c r="L26" s="115">
        <v>0</v>
      </c>
      <c r="M26" s="115">
        <v>0</v>
      </c>
      <c r="N26" s="115">
        <v>0</v>
      </c>
      <c r="O26" s="220">
        <v>0</v>
      </c>
      <c r="P26" s="250">
        <f t="shared" si="1"/>
        <v>0</v>
      </c>
      <c r="Q26" s="239">
        <v>0</v>
      </c>
      <c r="R26" s="52">
        <v>0</v>
      </c>
      <c r="S26" s="52">
        <v>0</v>
      </c>
      <c r="T26" s="52">
        <v>0</v>
      </c>
      <c r="U26" s="52">
        <v>0</v>
      </c>
      <c r="V26" s="240">
        <v>0</v>
      </c>
      <c r="W26" s="243">
        <v>0</v>
      </c>
      <c r="X26" s="55">
        <v>0</v>
      </c>
      <c r="Y26" s="55">
        <v>0</v>
      </c>
      <c r="Z26" s="55">
        <v>0</v>
      </c>
      <c r="AA26" s="55">
        <v>0</v>
      </c>
      <c r="AB26" s="244">
        <v>0</v>
      </c>
      <c r="AC26" s="233">
        <f t="shared" si="2"/>
        <v>0</v>
      </c>
      <c r="AD26" s="7" t="e">
        <f t="shared" si="3"/>
        <v>#DIV/0!</v>
      </c>
      <c r="AE26" s="7">
        <f t="shared" si="4"/>
        <v>0</v>
      </c>
      <c r="AF26" s="7" t="e">
        <f t="shared" si="5"/>
        <v>#DIV/0!</v>
      </c>
      <c r="AG26" s="7">
        <f t="shared" si="6"/>
        <v>0</v>
      </c>
      <c r="AH26" s="7">
        <f t="shared" si="6"/>
        <v>0</v>
      </c>
      <c r="AI26" s="7">
        <f t="shared" si="7"/>
        <v>0</v>
      </c>
      <c r="AJ26" s="7">
        <f t="shared" si="7"/>
        <v>0</v>
      </c>
      <c r="AK26" s="234" t="e">
        <f t="shared" si="8"/>
        <v>#DIV/0!</v>
      </c>
      <c r="AP26" s="28"/>
      <c r="AQ26" s="28"/>
    </row>
    <row r="27" spans="1:43">
      <c r="A27" s="44">
        <v>18</v>
      </c>
      <c r="B27" s="266" t="s">
        <v>83</v>
      </c>
      <c r="C27" s="223">
        <v>0</v>
      </c>
      <c r="D27" s="121">
        <v>0</v>
      </c>
      <c r="E27" s="121">
        <v>0</v>
      </c>
      <c r="F27" s="121">
        <v>0</v>
      </c>
      <c r="G27" s="121">
        <v>0</v>
      </c>
      <c r="H27" s="224">
        <v>0</v>
      </c>
      <c r="I27" s="250">
        <f t="shared" si="0"/>
        <v>0</v>
      </c>
      <c r="J27" s="223">
        <v>0</v>
      </c>
      <c r="K27" s="121">
        <v>0</v>
      </c>
      <c r="L27" s="121">
        <v>0</v>
      </c>
      <c r="M27" s="121">
        <v>0</v>
      </c>
      <c r="N27" s="121">
        <v>0</v>
      </c>
      <c r="O27" s="224">
        <v>0</v>
      </c>
      <c r="P27" s="250">
        <f t="shared" si="1"/>
        <v>0</v>
      </c>
      <c r="Q27" s="239">
        <v>0</v>
      </c>
      <c r="R27" s="52">
        <v>0</v>
      </c>
      <c r="S27" s="52">
        <v>0</v>
      </c>
      <c r="T27" s="52">
        <v>0</v>
      </c>
      <c r="U27" s="52">
        <v>0</v>
      </c>
      <c r="V27" s="240">
        <v>0</v>
      </c>
      <c r="W27" s="243">
        <v>0</v>
      </c>
      <c r="X27" s="55">
        <v>0</v>
      </c>
      <c r="Y27" s="55">
        <v>0</v>
      </c>
      <c r="Z27" s="55">
        <v>0</v>
      </c>
      <c r="AA27" s="55">
        <v>0</v>
      </c>
      <c r="AB27" s="244">
        <v>0</v>
      </c>
      <c r="AC27" s="233">
        <f t="shared" si="2"/>
        <v>0</v>
      </c>
      <c r="AD27" s="7" t="e">
        <f t="shared" si="3"/>
        <v>#DIV/0!</v>
      </c>
      <c r="AE27" s="7">
        <f t="shared" si="4"/>
        <v>0</v>
      </c>
      <c r="AF27" s="7" t="e">
        <f t="shared" si="5"/>
        <v>#DIV/0!</v>
      </c>
      <c r="AG27" s="7">
        <f t="shared" si="6"/>
        <v>0</v>
      </c>
      <c r="AH27" s="7">
        <f t="shared" si="6"/>
        <v>0</v>
      </c>
      <c r="AI27" s="7">
        <f t="shared" si="7"/>
        <v>0</v>
      </c>
      <c r="AJ27" s="7">
        <f t="shared" si="7"/>
        <v>0</v>
      </c>
      <c r="AK27" s="234" t="e">
        <f t="shared" si="8"/>
        <v>#DIV/0!</v>
      </c>
      <c r="AP27" s="28"/>
      <c r="AQ27" s="28"/>
    </row>
    <row r="28" spans="1:43">
      <c r="A28" s="44">
        <v>19</v>
      </c>
      <c r="B28" s="266" t="s">
        <v>84</v>
      </c>
      <c r="C28" s="223">
        <v>9658</v>
      </c>
      <c r="D28" s="121">
        <v>7893</v>
      </c>
      <c r="E28" s="121">
        <v>28</v>
      </c>
      <c r="F28" s="121">
        <v>4</v>
      </c>
      <c r="G28" s="121">
        <v>450</v>
      </c>
      <c r="H28" s="224">
        <v>65</v>
      </c>
      <c r="I28" s="250">
        <f t="shared" si="0"/>
        <v>7962</v>
      </c>
      <c r="J28" s="223">
        <v>4380</v>
      </c>
      <c r="K28" s="121">
        <v>2498</v>
      </c>
      <c r="L28" s="121">
        <v>10</v>
      </c>
      <c r="M28" s="121">
        <v>1</v>
      </c>
      <c r="N28" s="121">
        <v>140</v>
      </c>
      <c r="O28" s="224">
        <v>21</v>
      </c>
      <c r="P28" s="250">
        <f t="shared" si="1"/>
        <v>2520</v>
      </c>
      <c r="Q28" s="239">
        <v>1678</v>
      </c>
      <c r="R28" s="52">
        <v>806.31</v>
      </c>
      <c r="S28" s="52">
        <v>2</v>
      </c>
      <c r="T28" s="52">
        <v>5.22</v>
      </c>
      <c r="U28" s="52">
        <v>28</v>
      </c>
      <c r="V28" s="240">
        <v>29.36</v>
      </c>
      <c r="W28" s="243">
        <v>223</v>
      </c>
      <c r="X28" s="55">
        <v>871.96</v>
      </c>
      <c r="Y28" s="55">
        <v>0</v>
      </c>
      <c r="Z28" s="55">
        <v>0</v>
      </c>
      <c r="AA28" s="55">
        <v>15</v>
      </c>
      <c r="AB28" s="244">
        <v>28.51</v>
      </c>
      <c r="AC28" s="233">
        <f t="shared" si="2"/>
        <v>840.89</v>
      </c>
      <c r="AD28" s="7">
        <f t="shared" si="3"/>
        <v>10.561291132881186</v>
      </c>
      <c r="AE28" s="7">
        <f t="shared" si="4"/>
        <v>900.47</v>
      </c>
      <c r="AF28" s="7">
        <f t="shared" si="5"/>
        <v>35.732936507936508</v>
      </c>
      <c r="AG28" s="7">
        <f t="shared" si="6"/>
        <v>14666</v>
      </c>
      <c r="AH28" s="7">
        <f t="shared" si="6"/>
        <v>10482</v>
      </c>
      <c r="AI28" s="7">
        <f t="shared" si="7"/>
        <v>1946</v>
      </c>
      <c r="AJ28" s="7">
        <f t="shared" si="7"/>
        <v>1741.36</v>
      </c>
      <c r="AK28" s="234">
        <f t="shared" si="8"/>
        <v>16.612860141194428</v>
      </c>
      <c r="AP28" s="28"/>
      <c r="AQ28" s="28"/>
    </row>
    <row r="29" spans="1:43">
      <c r="A29" s="44">
        <v>20</v>
      </c>
      <c r="B29" s="301" t="s">
        <v>85</v>
      </c>
      <c r="C29" s="223">
        <v>5273</v>
      </c>
      <c r="D29" s="121">
        <v>4347</v>
      </c>
      <c r="E29" s="121">
        <v>19</v>
      </c>
      <c r="F29" s="121">
        <v>2</v>
      </c>
      <c r="G29" s="121">
        <v>289</v>
      </c>
      <c r="H29" s="224">
        <v>36</v>
      </c>
      <c r="I29" s="250">
        <f t="shared" si="0"/>
        <v>4385</v>
      </c>
      <c r="J29" s="223">
        <v>3861</v>
      </c>
      <c r="K29" s="121">
        <v>2384</v>
      </c>
      <c r="L29" s="121">
        <v>6</v>
      </c>
      <c r="M29" s="121">
        <v>1</v>
      </c>
      <c r="N29" s="121">
        <v>88</v>
      </c>
      <c r="O29" s="224">
        <v>20</v>
      </c>
      <c r="P29" s="250">
        <f t="shared" si="1"/>
        <v>2405</v>
      </c>
      <c r="Q29" s="239">
        <v>1537</v>
      </c>
      <c r="R29" s="52">
        <v>2353</v>
      </c>
      <c r="S29" s="52">
        <v>0</v>
      </c>
      <c r="T29" s="52">
        <v>0</v>
      </c>
      <c r="U29" s="52">
        <v>0</v>
      </c>
      <c r="V29" s="240">
        <v>0</v>
      </c>
      <c r="W29" s="245">
        <v>945</v>
      </c>
      <c r="X29" s="26">
        <v>1447</v>
      </c>
      <c r="Y29" s="26">
        <v>0</v>
      </c>
      <c r="Z29" s="26">
        <v>0</v>
      </c>
      <c r="AA29" s="26">
        <v>0</v>
      </c>
      <c r="AB29" s="246">
        <v>0</v>
      </c>
      <c r="AC29" s="233">
        <f t="shared" si="2"/>
        <v>2353</v>
      </c>
      <c r="AD29" s="7">
        <f t="shared" si="3"/>
        <v>53.660205245153932</v>
      </c>
      <c r="AE29" s="7">
        <f t="shared" si="4"/>
        <v>1447</v>
      </c>
      <c r="AF29" s="7">
        <f t="shared" si="5"/>
        <v>60.166320166320162</v>
      </c>
      <c r="AG29" s="7">
        <f t="shared" si="6"/>
        <v>9536</v>
      </c>
      <c r="AH29" s="7">
        <f t="shared" si="6"/>
        <v>6790</v>
      </c>
      <c r="AI29" s="7">
        <f t="shared" si="7"/>
        <v>2482</v>
      </c>
      <c r="AJ29" s="7">
        <f t="shared" si="7"/>
        <v>3800</v>
      </c>
      <c r="AK29" s="234">
        <f t="shared" si="8"/>
        <v>55.964653902798233</v>
      </c>
      <c r="AP29" s="28"/>
      <c r="AQ29" s="28"/>
    </row>
    <row r="30" spans="1:43">
      <c r="A30" s="44">
        <v>21</v>
      </c>
      <c r="B30" s="266" t="s">
        <v>86</v>
      </c>
      <c r="C30" s="223">
        <v>10064</v>
      </c>
      <c r="D30" s="121">
        <v>8421</v>
      </c>
      <c r="E30" s="121">
        <v>28</v>
      </c>
      <c r="F30" s="121">
        <v>4</v>
      </c>
      <c r="G30" s="121">
        <v>1461</v>
      </c>
      <c r="H30" s="224">
        <v>231</v>
      </c>
      <c r="I30" s="250">
        <f t="shared" si="0"/>
        <v>8656</v>
      </c>
      <c r="J30" s="223">
        <v>3693</v>
      </c>
      <c r="K30" s="121">
        <v>2005</v>
      </c>
      <c r="L30" s="121">
        <v>10</v>
      </c>
      <c r="M30" s="121">
        <v>1</v>
      </c>
      <c r="N30" s="121">
        <v>452</v>
      </c>
      <c r="O30" s="224">
        <v>55</v>
      </c>
      <c r="P30" s="250">
        <f t="shared" si="1"/>
        <v>2061</v>
      </c>
      <c r="Q30" s="239">
        <v>638</v>
      </c>
      <c r="R30" s="52">
        <v>1402.41</v>
      </c>
      <c r="S30" s="52">
        <v>0</v>
      </c>
      <c r="T30" s="52">
        <v>0</v>
      </c>
      <c r="U30" s="52">
        <v>0</v>
      </c>
      <c r="V30" s="240">
        <v>0</v>
      </c>
      <c r="W30" s="243">
        <v>8</v>
      </c>
      <c r="X30" s="55">
        <v>156.83000000000001</v>
      </c>
      <c r="Y30" s="55">
        <v>0</v>
      </c>
      <c r="Z30" s="55">
        <v>0</v>
      </c>
      <c r="AA30" s="55">
        <v>0</v>
      </c>
      <c r="AB30" s="244">
        <v>0</v>
      </c>
      <c r="AC30" s="233">
        <f t="shared" si="2"/>
        <v>1402.41</v>
      </c>
      <c r="AD30" s="7">
        <f t="shared" si="3"/>
        <v>16.201594269870611</v>
      </c>
      <c r="AE30" s="7">
        <f t="shared" si="4"/>
        <v>156.83000000000001</v>
      </c>
      <c r="AF30" s="7">
        <f t="shared" si="5"/>
        <v>7.6094129063561393</v>
      </c>
      <c r="AG30" s="7">
        <f t="shared" si="6"/>
        <v>15708</v>
      </c>
      <c r="AH30" s="7">
        <f t="shared" si="6"/>
        <v>10717</v>
      </c>
      <c r="AI30" s="7">
        <f t="shared" si="7"/>
        <v>646</v>
      </c>
      <c r="AJ30" s="7">
        <f t="shared" si="7"/>
        <v>1559.24</v>
      </c>
      <c r="AK30" s="234">
        <f t="shared" si="8"/>
        <v>14.549220864047774</v>
      </c>
      <c r="AP30" s="28"/>
      <c r="AQ30" s="28"/>
    </row>
    <row r="31" spans="1:43">
      <c r="A31" s="44">
        <v>22</v>
      </c>
      <c r="B31" s="266" t="s">
        <v>87</v>
      </c>
      <c r="C31" s="219">
        <v>0</v>
      </c>
      <c r="D31" s="115">
        <v>0</v>
      </c>
      <c r="E31" s="115">
        <v>0</v>
      </c>
      <c r="F31" s="115">
        <v>0</v>
      </c>
      <c r="G31" s="115">
        <v>0</v>
      </c>
      <c r="H31" s="220">
        <v>0</v>
      </c>
      <c r="I31" s="250">
        <f t="shared" si="0"/>
        <v>0</v>
      </c>
      <c r="J31" s="219">
        <v>0</v>
      </c>
      <c r="K31" s="115">
        <v>0</v>
      </c>
      <c r="L31" s="115">
        <v>0</v>
      </c>
      <c r="M31" s="115">
        <v>0</v>
      </c>
      <c r="N31" s="115">
        <v>0</v>
      </c>
      <c r="O31" s="220">
        <v>0</v>
      </c>
      <c r="P31" s="250">
        <f t="shared" si="1"/>
        <v>0</v>
      </c>
      <c r="Q31" s="239">
        <v>0</v>
      </c>
      <c r="R31" s="52">
        <v>0</v>
      </c>
      <c r="S31" s="52">
        <v>0</v>
      </c>
      <c r="T31" s="52">
        <v>0</v>
      </c>
      <c r="U31" s="52">
        <v>0</v>
      </c>
      <c r="V31" s="240">
        <v>0</v>
      </c>
      <c r="W31" s="243">
        <v>0</v>
      </c>
      <c r="X31" s="55">
        <v>0</v>
      </c>
      <c r="Y31" s="55">
        <v>0</v>
      </c>
      <c r="Z31" s="55">
        <v>0</v>
      </c>
      <c r="AA31" s="55">
        <v>0</v>
      </c>
      <c r="AB31" s="244">
        <v>0</v>
      </c>
      <c r="AC31" s="233">
        <f t="shared" si="2"/>
        <v>0</v>
      </c>
      <c r="AD31" s="7" t="e">
        <f t="shared" si="3"/>
        <v>#DIV/0!</v>
      </c>
      <c r="AE31" s="7">
        <f t="shared" si="4"/>
        <v>0</v>
      </c>
      <c r="AF31" s="7" t="e">
        <f t="shared" si="5"/>
        <v>#DIV/0!</v>
      </c>
      <c r="AG31" s="7">
        <f t="shared" si="6"/>
        <v>0</v>
      </c>
      <c r="AH31" s="7">
        <f t="shared" si="6"/>
        <v>0</v>
      </c>
      <c r="AI31" s="7">
        <f t="shared" si="7"/>
        <v>0</v>
      </c>
      <c r="AJ31" s="7">
        <f t="shared" si="7"/>
        <v>0</v>
      </c>
      <c r="AK31" s="234" t="e">
        <f t="shared" si="8"/>
        <v>#DIV/0!</v>
      </c>
      <c r="AP31" s="28"/>
      <c r="AQ31" s="28"/>
    </row>
    <row r="32" spans="1:43">
      <c r="A32" s="44">
        <v>23</v>
      </c>
      <c r="B32" s="266" t="s">
        <v>88</v>
      </c>
      <c r="C32" s="219">
        <v>74</v>
      </c>
      <c r="D32" s="115">
        <v>114</v>
      </c>
      <c r="E32" s="115">
        <v>1</v>
      </c>
      <c r="F32" s="115">
        <v>0</v>
      </c>
      <c r="G32" s="115">
        <v>7</v>
      </c>
      <c r="H32" s="220">
        <v>1</v>
      </c>
      <c r="I32" s="250">
        <f t="shared" si="0"/>
        <v>115</v>
      </c>
      <c r="J32" s="219">
        <v>168</v>
      </c>
      <c r="K32" s="115">
        <v>114</v>
      </c>
      <c r="L32" s="115">
        <v>0</v>
      </c>
      <c r="M32" s="115">
        <v>0</v>
      </c>
      <c r="N32" s="115">
        <v>2</v>
      </c>
      <c r="O32" s="220">
        <v>1</v>
      </c>
      <c r="P32" s="250">
        <f t="shared" si="1"/>
        <v>115</v>
      </c>
      <c r="Q32" s="239">
        <v>0</v>
      </c>
      <c r="R32" s="52">
        <v>0</v>
      </c>
      <c r="S32" s="52">
        <v>0</v>
      </c>
      <c r="T32" s="52">
        <v>0</v>
      </c>
      <c r="U32" s="52">
        <v>0</v>
      </c>
      <c r="V32" s="240">
        <v>0</v>
      </c>
      <c r="W32" s="243">
        <v>0</v>
      </c>
      <c r="X32" s="55">
        <v>0</v>
      </c>
      <c r="Y32" s="55">
        <v>0</v>
      </c>
      <c r="Z32" s="55">
        <v>0</v>
      </c>
      <c r="AA32" s="55">
        <v>0</v>
      </c>
      <c r="AB32" s="244">
        <v>0</v>
      </c>
      <c r="AC32" s="233">
        <f t="shared" si="2"/>
        <v>0</v>
      </c>
      <c r="AD32" s="7">
        <f t="shared" si="3"/>
        <v>0</v>
      </c>
      <c r="AE32" s="7">
        <f t="shared" si="4"/>
        <v>0</v>
      </c>
      <c r="AF32" s="7">
        <f t="shared" si="5"/>
        <v>0</v>
      </c>
      <c r="AG32" s="7">
        <f t="shared" si="6"/>
        <v>252</v>
      </c>
      <c r="AH32" s="7">
        <f t="shared" si="6"/>
        <v>230</v>
      </c>
      <c r="AI32" s="7">
        <f t="shared" si="7"/>
        <v>0</v>
      </c>
      <c r="AJ32" s="7">
        <f t="shared" si="7"/>
        <v>0</v>
      </c>
      <c r="AK32" s="234">
        <f t="shared" si="8"/>
        <v>0</v>
      </c>
      <c r="AP32" s="28"/>
      <c r="AQ32" s="28"/>
    </row>
    <row r="33" spans="1:43">
      <c r="A33" s="44">
        <v>24</v>
      </c>
      <c r="B33" s="266" t="s">
        <v>89</v>
      </c>
      <c r="C33" s="219">
        <v>0</v>
      </c>
      <c r="D33" s="115">
        <v>0</v>
      </c>
      <c r="E33" s="115">
        <v>0</v>
      </c>
      <c r="F33" s="115">
        <v>0</v>
      </c>
      <c r="G33" s="115">
        <v>0</v>
      </c>
      <c r="H33" s="220">
        <v>0</v>
      </c>
      <c r="I33" s="250">
        <f t="shared" si="0"/>
        <v>0</v>
      </c>
      <c r="J33" s="219">
        <v>0</v>
      </c>
      <c r="K33" s="115">
        <v>0</v>
      </c>
      <c r="L33" s="115">
        <v>0</v>
      </c>
      <c r="M33" s="115">
        <v>0</v>
      </c>
      <c r="N33" s="115">
        <v>0</v>
      </c>
      <c r="O33" s="220">
        <v>0</v>
      </c>
      <c r="P33" s="250">
        <f t="shared" si="1"/>
        <v>0</v>
      </c>
      <c r="Q33" s="239">
        <v>0</v>
      </c>
      <c r="R33" s="52">
        <v>0</v>
      </c>
      <c r="S33" s="52">
        <v>0</v>
      </c>
      <c r="T33" s="52">
        <v>0</v>
      </c>
      <c r="U33" s="52">
        <v>0</v>
      </c>
      <c r="V33" s="240">
        <v>0</v>
      </c>
      <c r="W33" s="243">
        <v>0</v>
      </c>
      <c r="X33" s="55">
        <v>0</v>
      </c>
      <c r="Y33" s="55">
        <v>0</v>
      </c>
      <c r="Z33" s="55">
        <v>0</v>
      </c>
      <c r="AA33" s="55">
        <v>0</v>
      </c>
      <c r="AB33" s="244">
        <v>0</v>
      </c>
      <c r="AC33" s="233">
        <f t="shared" si="2"/>
        <v>0</v>
      </c>
      <c r="AD33" s="7" t="e">
        <f t="shared" si="3"/>
        <v>#DIV/0!</v>
      </c>
      <c r="AE33" s="7">
        <f t="shared" si="4"/>
        <v>0</v>
      </c>
      <c r="AF33" s="7" t="e">
        <f t="shared" si="5"/>
        <v>#DIV/0!</v>
      </c>
      <c r="AG33" s="7">
        <f t="shared" si="6"/>
        <v>0</v>
      </c>
      <c r="AH33" s="7">
        <f t="shared" si="6"/>
        <v>0</v>
      </c>
      <c r="AI33" s="7">
        <f t="shared" si="7"/>
        <v>0</v>
      </c>
      <c r="AJ33" s="7">
        <f t="shared" si="7"/>
        <v>0</v>
      </c>
      <c r="AK33" s="234" t="e">
        <f t="shared" si="8"/>
        <v>#DIV/0!</v>
      </c>
      <c r="AP33" s="28"/>
      <c r="AQ33" s="28"/>
    </row>
    <row r="34" spans="1:43">
      <c r="A34" s="44">
        <v>25</v>
      </c>
      <c r="B34" s="266" t="s">
        <v>90</v>
      </c>
      <c r="C34" s="219">
        <v>0</v>
      </c>
      <c r="D34" s="115">
        <v>0</v>
      </c>
      <c r="E34" s="115">
        <v>0</v>
      </c>
      <c r="F34" s="115">
        <v>0</v>
      </c>
      <c r="G34" s="115">
        <v>0</v>
      </c>
      <c r="H34" s="220">
        <v>0</v>
      </c>
      <c r="I34" s="250">
        <f t="shared" si="0"/>
        <v>0</v>
      </c>
      <c r="J34" s="219">
        <v>0</v>
      </c>
      <c r="K34" s="115">
        <v>0</v>
      </c>
      <c r="L34" s="115">
        <v>0</v>
      </c>
      <c r="M34" s="115">
        <v>0</v>
      </c>
      <c r="N34" s="115">
        <v>0</v>
      </c>
      <c r="O34" s="220">
        <v>0</v>
      </c>
      <c r="P34" s="250">
        <f t="shared" si="1"/>
        <v>0</v>
      </c>
      <c r="Q34" s="239">
        <v>0</v>
      </c>
      <c r="R34" s="52">
        <v>0</v>
      </c>
      <c r="S34" s="52">
        <v>0</v>
      </c>
      <c r="T34" s="52">
        <v>0</v>
      </c>
      <c r="U34" s="52">
        <v>0</v>
      </c>
      <c r="V34" s="240">
        <v>0</v>
      </c>
      <c r="W34" s="243">
        <v>0</v>
      </c>
      <c r="X34" s="55">
        <v>0</v>
      </c>
      <c r="Y34" s="55">
        <v>0</v>
      </c>
      <c r="Z34" s="55">
        <v>0</v>
      </c>
      <c r="AA34" s="55">
        <v>0</v>
      </c>
      <c r="AB34" s="244">
        <v>0</v>
      </c>
      <c r="AC34" s="233">
        <f t="shared" si="2"/>
        <v>0</v>
      </c>
      <c r="AD34" s="7" t="e">
        <f t="shared" si="3"/>
        <v>#DIV/0!</v>
      </c>
      <c r="AE34" s="7">
        <f t="shared" si="4"/>
        <v>0</v>
      </c>
      <c r="AF34" s="7" t="e">
        <f t="shared" si="5"/>
        <v>#DIV/0!</v>
      </c>
      <c r="AG34" s="7">
        <f t="shared" si="6"/>
        <v>0</v>
      </c>
      <c r="AH34" s="7">
        <f t="shared" si="6"/>
        <v>0</v>
      </c>
      <c r="AI34" s="7">
        <f t="shared" si="7"/>
        <v>0</v>
      </c>
      <c r="AJ34" s="7">
        <f t="shared" si="7"/>
        <v>0</v>
      </c>
      <c r="AK34" s="234" t="e">
        <f t="shared" si="8"/>
        <v>#DIV/0!</v>
      </c>
      <c r="AP34" s="28"/>
      <c r="AQ34" s="28"/>
    </row>
    <row r="35" spans="1:43">
      <c r="A35" s="44">
        <v>26</v>
      </c>
      <c r="B35" s="266" t="s">
        <v>91</v>
      </c>
      <c r="C35" s="223">
        <v>190</v>
      </c>
      <c r="D35" s="121">
        <v>114</v>
      </c>
      <c r="E35" s="121">
        <v>2</v>
      </c>
      <c r="F35" s="121">
        <v>0</v>
      </c>
      <c r="G35" s="121">
        <v>14</v>
      </c>
      <c r="H35" s="224">
        <v>1</v>
      </c>
      <c r="I35" s="250">
        <f t="shared" si="0"/>
        <v>115</v>
      </c>
      <c r="J35" s="223">
        <v>176</v>
      </c>
      <c r="K35" s="121">
        <v>113</v>
      </c>
      <c r="L35" s="121">
        <v>0</v>
      </c>
      <c r="M35" s="121">
        <v>0</v>
      </c>
      <c r="N35" s="121">
        <v>4</v>
      </c>
      <c r="O35" s="224">
        <v>1</v>
      </c>
      <c r="P35" s="250">
        <f t="shared" si="1"/>
        <v>114</v>
      </c>
      <c r="Q35" s="239">
        <v>0</v>
      </c>
      <c r="R35" s="52">
        <v>0</v>
      </c>
      <c r="S35" s="52">
        <v>0</v>
      </c>
      <c r="T35" s="52">
        <v>0</v>
      </c>
      <c r="U35" s="52">
        <v>0</v>
      </c>
      <c r="V35" s="240">
        <v>0</v>
      </c>
      <c r="W35" s="243">
        <v>1</v>
      </c>
      <c r="X35" s="55">
        <v>70</v>
      </c>
      <c r="Y35" s="55">
        <v>0</v>
      </c>
      <c r="Z35" s="55">
        <v>0</v>
      </c>
      <c r="AA35" s="55">
        <v>0</v>
      </c>
      <c r="AB35" s="244">
        <v>0</v>
      </c>
      <c r="AC35" s="233">
        <f t="shared" si="2"/>
        <v>0</v>
      </c>
      <c r="AD35" s="7">
        <f t="shared" si="3"/>
        <v>0</v>
      </c>
      <c r="AE35" s="7">
        <f t="shared" si="4"/>
        <v>70</v>
      </c>
      <c r="AF35" s="7">
        <f t="shared" si="5"/>
        <v>61.403508771929829</v>
      </c>
      <c r="AG35" s="7">
        <f t="shared" si="6"/>
        <v>386</v>
      </c>
      <c r="AH35" s="7">
        <f t="shared" si="6"/>
        <v>229</v>
      </c>
      <c r="AI35" s="7">
        <f t="shared" si="7"/>
        <v>1</v>
      </c>
      <c r="AJ35" s="7">
        <f t="shared" si="7"/>
        <v>70</v>
      </c>
      <c r="AK35" s="234">
        <f t="shared" si="8"/>
        <v>30.567685589519648</v>
      </c>
      <c r="AP35" s="28"/>
      <c r="AQ35" s="28"/>
    </row>
    <row r="36" spans="1:43">
      <c r="A36" s="44">
        <v>27</v>
      </c>
      <c r="B36" s="266" t="s">
        <v>92</v>
      </c>
      <c r="C36" s="223">
        <v>0</v>
      </c>
      <c r="D36" s="121">
        <v>0</v>
      </c>
      <c r="E36" s="121">
        <v>0</v>
      </c>
      <c r="F36" s="121">
        <v>0</v>
      </c>
      <c r="G36" s="121">
        <v>0</v>
      </c>
      <c r="H36" s="224">
        <v>0</v>
      </c>
      <c r="I36" s="250">
        <f t="shared" si="0"/>
        <v>0</v>
      </c>
      <c r="J36" s="223">
        <v>0</v>
      </c>
      <c r="K36" s="121">
        <v>0</v>
      </c>
      <c r="L36" s="121">
        <v>0</v>
      </c>
      <c r="M36" s="121">
        <v>0</v>
      </c>
      <c r="N36" s="121">
        <v>0</v>
      </c>
      <c r="O36" s="224">
        <v>0</v>
      </c>
      <c r="P36" s="250">
        <f t="shared" si="1"/>
        <v>0</v>
      </c>
      <c r="Q36" s="239">
        <v>2</v>
      </c>
      <c r="R36" s="52">
        <v>28.35</v>
      </c>
      <c r="S36" s="52">
        <v>0</v>
      </c>
      <c r="T36" s="52">
        <v>0</v>
      </c>
      <c r="U36" s="52">
        <v>0</v>
      </c>
      <c r="V36" s="240">
        <v>0</v>
      </c>
      <c r="W36" s="245">
        <v>0</v>
      </c>
      <c r="X36" s="26">
        <v>0</v>
      </c>
      <c r="Y36" s="26">
        <v>0</v>
      </c>
      <c r="Z36" s="26">
        <v>0</v>
      </c>
      <c r="AA36" s="26">
        <v>0</v>
      </c>
      <c r="AB36" s="246">
        <v>0</v>
      </c>
      <c r="AC36" s="233">
        <f t="shared" si="2"/>
        <v>28.35</v>
      </c>
      <c r="AD36" s="7" t="e">
        <f t="shared" si="3"/>
        <v>#DIV/0!</v>
      </c>
      <c r="AE36" s="7">
        <f t="shared" si="4"/>
        <v>0</v>
      </c>
      <c r="AF36" s="7" t="e">
        <f t="shared" si="5"/>
        <v>#DIV/0!</v>
      </c>
      <c r="AG36" s="7">
        <f t="shared" si="6"/>
        <v>0</v>
      </c>
      <c r="AH36" s="7">
        <f t="shared" si="6"/>
        <v>0</v>
      </c>
      <c r="AI36" s="7">
        <f t="shared" si="7"/>
        <v>2</v>
      </c>
      <c r="AJ36" s="7">
        <f t="shared" si="7"/>
        <v>28.35</v>
      </c>
      <c r="AK36" s="234" t="e">
        <f t="shared" si="8"/>
        <v>#DIV/0!</v>
      </c>
      <c r="AP36" s="28"/>
      <c r="AQ36" s="28"/>
    </row>
    <row r="37" spans="1:43">
      <c r="A37" s="44">
        <v>28</v>
      </c>
      <c r="B37" s="266" t="s">
        <v>93</v>
      </c>
      <c r="C37" s="223">
        <v>0</v>
      </c>
      <c r="D37" s="121">
        <v>0</v>
      </c>
      <c r="E37" s="121">
        <v>0</v>
      </c>
      <c r="F37" s="121">
        <v>0</v>
      </c>
      <c r="G37" s="121">
        <v>0</v>
      </c>
      <c r="H37" s="224">
        <v>0</v>
      </c>
      <c r="I37" s="250">
        <f t="shared" si="0"/>
        <v>0</v>
      </c>
      <c r="J37" s="223">
        <v>0</v>
      </c>
      <c r="K37" s="121">
        <v>0</v>
      </c>
      <c r="L37" s="121">
        <v>0</v>
      </c>
      <c r="M37" s="121">
        <v>0</v>
      </c>
      <c r="N37" s="121">
        <v>0</v>
      </c>
      <c r="O37" s="224">
        <v>0</v>
      </c>
      <c r="P37" s="250">
        <f t="shared" si="1"/>
        <v>0</v>
      </c>
      <c r="Q37" s="239">
        <v>0</v>
      </c>
      <c r="R37" s="52">
        <v>0</v>
      </c>
      <c r="S37" s="52">
        <v>0</v>
      </c>
      <c r="T37" s="52">
        <v>0</v>
      </c>
      <c r="U37" s="52">
        <v>0</v>
      </c>
      <c r="V37" s="240">
        <v>0</v>
      </c>
      <c r="W37" s="245">
        <v>0</v>
      </c>
      <c r="X37" s="26">
        <v>0</v>
      </c>
      <c r="Y37" s="26">
        <v>0</v>
      </c>
      <c r="Z37" s="26">
        <v>0</v>
      </c>
      <c r="AA37" s="26">
        <v>0</v>
      </c>
      <c r="AB37" s="246">
        <v>0</v>
      </c>
      <c r="AC37" s="233">
        <f t="shared" si="2"/>
        <v>0</v>
      </c>
      <c r="AD37" s="7" t="e">
        <f t="shared" si="3"/>
        <v>#DIV/0!</v>
      </c>
      <c r="AE37" s="7">
        <f t="shared" si="4"/>
        <v>0</v>
      </c>
      <c r="AF37" s="7" t="e">
        <f t="shared" si="5"/>
        <v>#DIV/0!</v>
      </c>
      <c r="AG37" s="7">
        <f t="shared" si="6"/>
        <v>0</v>
      </c>
      <c r="AH37" s="7">
        <f t="shared" si="6"/>
        <v>0</v>
      </c>
      <c r="AI37" s="7">
        <f t="shared" si="7"/>
        <v>0</v>
      </c>
      <c r="AJ37" s="7">
        <f t="shared" si="7"/>
        <v>0</v>
      </c>
      <c r="AK37" s="234" t="e">
        <f t="shared" si="8"/>
        <v>#DIV/0!</v>
      </c>
      <c r="AP37" s="28"/>
      <c r="AQ37" s="28"/>
    </row>
    <row r="38" spans="1:43">
      <c r="A38" s="21"/>
      <c r="B38" s="211" t="s">
        <v>94</v>
      </c>
      <c r="C38" s="221">
        <f t="shared" ref="C38:AC38" si="10">SUM(C22:C37)</f>
        <v>26960</v>
      </c>
      <c r="D38" s="50">
        <f t="shared" si="10"/>
        <v>23064</v>
      </c>
      <c r="E38" s="50">
        <f t="shared" si="10"/>
        <v>87</v>
      </c>
      <c r="F38" s="50">
        <f t="shared" si="10"/>
        <v>11</v>
      </c>
      <c r="G38" s="50">
        <f t="shared" si="10"/>
        <v>2345</v>
      </c>
      <c r="H38" s="222">
        <f t="shared" si="10"/>
        <v>352</v>
      </c>
      <c r="I38" s="222">
        <f t="shared" si="10"/>
        <v>23427</v>
      </c>
      <c r="J38" s="221">
        <f t="shared" si="10"/>
        <v>14385</v>
      </c>
      <c r="K38" s="50">
        <f t="shared" si="10"/>
        <v>8478</v>
      </c>
      <c r="L38" s="50">
        <f t="shared" si="10"/>
        <v>28</v>
      </c>
      <c r="M38" s="50">
        <f t="shared" si="10"/>
        <v>4</v>
      </c>
      <c r="N38" s="50">
        <f t="shared" si="10"/>
        <v>723</v>
      </c>
      <c r="O38" s="222">
        <f t="shared" si="10"/>
        <v>109</v>
      </c>
      <c r="P38" s="222">
        <f t="shared" si="10"/>
        <v>8591</v>
      </c>
      <c r="Q38" s="221">
        <f t="shared" si="10"/>
        <v>4698</v>
      </c>
      <c r="R38" s="50">
        <f t="shared" si="10"/>
        <v>6266.2800000000007</v>
      </c>
      <c r="S38" s="50">
        <f t="shared" si="10"/>
        <v>2</v>
      </c>
      <c r="T38" s="50">
        <f t="shared" si="10"/>
        <v>5.22</v>
      </c>
      <c r="U38" s="50">
        <f t="shared" si="10"/>
        <v>28</v>
      </c>
      <c r="V38" s="222">
        <f t="shared" si="10"/>
        <v>29.36</v>
      </c>
      <c r="W38" s="221">
        <f t="shared" si="10"/>
        <v>1664</v>
      </c>
      <c r="X38" s="50">
        <f t="shared" si="10"/>
        <v>3289.68</v>
      </c>
      <c r="Y38" s="50">
        <f t="shared" si="10"/>
        <v>0</v>
      </c>
      <c r="Z38" s="50">
        <f t="shared" si="10"/>
        <v>0</v>
      </c>
      <c r="AA38" s="50">
        <f t="shared" si="10"/>
        <v>15</v>
      </c>
      <c r="AB38" s="222">
        <f t="shared" si="10"/>
        <v>28.51</v>
      </c>
      <c r="AC38" s="222">
        <f t="shared" si="10"/>
        <v>6300.8600000000006</v>
      </c>
      <c r="AD38" s="50">
        <f t="shared" si="3"/>
        <v>26.89571861527298</v>
      </c>
      <c r="AE38" s="50">
        <f>(W38+Y38+AA38)/(J38+L38+N38)*100</f>
        <v>11.092758985200845</v>
      </c>
      <c r="AF38" s="50">
        <f t="shared" si="5"/>
        <v>38.624025142591087</v>
      </c>
      <c r="AG38" s="50">
        <f t="shared" si="6"/>
        <v>44528</v>
      </c>
      <c r="AH38" s="50">
        <f t="shared" si="6"/>
        <v>32018</v>
      </c>
      <c r="AI38" s="50">
        <f t="shared" si="7"/>
        <v>6407</v>
      </c>
      <c r="AJ38" s="50">
        <f t="shared" si="7"/>
        <v>9619.0500000000011</v>
      </c>
      <c r="AK38" s="222">
        <f t="shared" si="8"/>
        <v>30.042632269348495</v>
      </c>
      <c r="AP38" s="28"/>
      <c r="AQ38" s="28"/>
    </row>
    <row r="39" spans="1:43">
      <c r="A39" s="47">
        <v>29</v>
      </c>
      <c r="B39" s="267" t="s">
        <v>95</v>
      </c>
      <c r="C39" s="223">
        <v>75</v>
      </c>
      <c r="D39" s="121">
        <v>114</v>
      </c>
      <c r="E39" s="121">
        <v>1</v>
      </c>
      <c r="F39" s="121">
        <v>0</v>
      </c>
      <c r="G39" s="121">
        <v>7</v>
      </c>
      <c r="H39" s="224">
        <v>1</v>
      </c>
      <c r="I39" s="250">
        <f t="shared" si="0"/>
        <v>115</v>
      </c>
      <c r="J39" s="223">
        <v>169</v>
      </c>
      <c r="K39" s="121">
        <v>114</v>
      </c>
      <c r="L39" s="121">
        <v>0</v>
      </c>
      <c r="M39" s="121">
        <v>0</v>
      </c>
      <c r="N39" s="121">
        <v>2</v>
      </c>
      <c r="O39" s="224">
        <v>1</v>
      </c>
      <c r="P39" s="250">
        <f t="shared" si="1"/>
        <v>115</v>
      </c>
      <c r="Q39" s="239">
        <v>0</v>
      </c>
      <c r="R39" s="52">
        <v>0</v>
      </c>
      <c r="S39" s="121">
        <v>0</v>
      </c>
      <c r="T39" s="121">
        <v>0</v>
      </c>
      <c r="U39" s="121">
        <v>0</v>
      </c>
      <c r="V39" s="224">
        <v>0</v>
      </c>
      <c r="W39" s="243">
        <v>0</v>
      </c>
      <c r="X39" s="55">
        <v>0</v>
      </c>
      <c r="Y39" s="55">
        <v>0</v>
      </c>
      <c r="Z39" s="55">
        <v>0</v>
      </c>
      <c r="AA39" s="55">
        <v>0</v>
      </c>
      <c r="AB39" s="244">
        <v>0</v>
      </c>
      <c r="AC39" s="233">
        <f t="shared" si="2"/>
        <v>0</v>
      </c>
      <c r="AD39" s="7">
        <f t="shared" si="3"/>
        <v>0</v>
      </c>
      <c r="AE39" s="7">
        <f t="shared" si="4"/>
        <v>0</v>
      </c>
      <c r="AF39" s="7">
        <f t="shared" si="5"/>
        <v>0</v>
      </c>
      <c r="AG39" s="7">
        <f t="shared" si="6"/>
        <v>254</v>
      </c>
      <c r="AH39" s="7">
        <f t="shared" si="6"/>
        <v>230</v>
      </c>
      <c r="AI39" s="7">
        <f t="shared" si="7"/>
        <v>0</v>
      </c>
      <c r="AJ39" s="7">
        <f t="shared" si="7"/>
        <v>0</v>
      </c>
      <c r="AK39" s="234">
        <f t="shared" si="8"/>
        <v>0</v>
      </c>
      <c r="AP39" s="28"/>
      <c r="AQ39" s="28"/>
    </row>
    <row r="40" spans="1:43">
      <c r="A40" s="47">
        <v>30</v>
      </c>
      <c r="B40" s="267" t="s">
        <v>96</v>
      </c>
      <c r="C40" s="223">
        <v>82</v>
      </c>
      <c r="D40" s="121">
        <v>114</v>
      </c>
      <c r="E40" s="121">
        <v>2</v>
      </c>
      <c r="F40" s="121">
        <v>0</v>
      </c>
      <c r="G40" s="121">
        <v>10</v>
      </c>
      <c r="H40" s="224">
        <v>1</v>
      </c>
      <c r="I40" s="250">
        <f t="shared" si="0"/>
        <v>115</v>
      </c>
      <c r="J40" s="223">
        <v>166</v>
      </c>
      <c r="K40" s="121">
        <v>114</v>
      </c>
      <c r="L40" s="121">
        <v>0</v>
      </c>
      <c r="M40" s="121">
        <v>0</v>
      </c>
      <c r="N40" s="121">
        <v>2</v>
      </c>
      <c r="O40" s="224">
        <v>1</v>
      </c>
      <c r="P40" s="250">
        <f t="shared" si="1"/>
        <v>115</v>
      </c>
      <c r="Q40" s="239">
        <v>0</v>
      </c>
      <c r="R40" s="52">
        <v>0</v>
      </c>
      <c r="S40" s="121">
        <v>0</v>
      </c>
      <c r="T40" s="121">
        <v>0</v>
      </c>
      <c r="U40" s="121">
        <v>0</v>
      </c>
      <c r="V40" s="224">
        <v>0</v>
      </c>
      <c r="W40" s="243">
        <v>0</v>
      </c>
      <c r="X40" s="55">
        <v>0</v>
      </c>
      <c r="Y40" s="55">
        <v>0</v>
      </c>
      <c r="Z40" s="55">
        <v>0</v>
      </c>
      <c r="AA40" s="55">
        <v>0</v>
      </c>
      <c r="AB40" s="244">
        <v>0</v>
      </c>
      <c r="AC40" s="233">
        <f t="shared" si="2"/>
        <v>0</v>
      </c>
      <c r="AD40" s="7">
        <f t="shared" si="3"/>
        <v>0</v>
      </c>
      <c r="AE40" s="7">
        <f t="shared" si="4"/>
        <v>0</v>
      </c>
      <c r="AF40" s="7">
        <f t="shared" si="5"/>
        <v>0</v>
      </c>
      <c r="AG40" s="7">
        <f t="shared" si="6"/>
        <v>262</v>
      </c>
      <c r="AH40" s="7">
        <f t="shared" si="6"/>
        <v>230</v>
      </c>
      <c r="AI40" s="7">
        <f t="shared" si="7"/>
        <v>0</v>
      </c>
      <c r="AJ40" s="7">
        <f t="shared" si="7"/>
        <v>0</v>
      </c>
      <c r="AK40" s="234">
        <f t="shared" si="8"/>
        <v>0</v>
      </c>
      <c r="AP40" s="28"/>
      <c r="AQ40" s="28"/>
    </row>
    <row r="41" spans="1:43">
      <c r="A41" s="47">
        <v>31</v>
      </c>
      <c r="B41" s="267" t="s">
        <v>97</v>
      </c>
      <c r="C41" s="223">
        <v>0</v>
      </c>
      <c r="D41" s="121">
        <v>0</v>
      </c>
      <c r="E41" s="121">
        <v>0</v>
      </c>
      <c r="F41" s="121">
        <v>0</v>
      </c>
      <c r="G41" s="121">
        <v>0</v>
      </c>
      <c r="H41" s="224">
        <v>0</v>
      </c>
      <c r="I41" s="250">
        <f t="shared" si="0"/>
        <v>0</v>
      </c>
      <c r="J41" s="223">
        <v>0</v>
      </c>
      <c r="K41" s="121">
        <v>0</v>
      </c>
      <c r="L41" s="121">
        <v>0</v>
      </c>
      <c r="M41" s="121">
        <v>0</v>
      </c>
      <c r="N41" s="121">
        <v>0</v>
      </c>
      <c r="O41" s="224">
        <v>0</v>
      </c>
      <c r="P41" s="250">
        <f t="shared" si="1"/>
        <v>0</v>
      </c>
      <c r="Q41" s="239">
        <v>0</v>
      </c>
      <c r="R41" s="52">
        <v>0</v>
      </c>
      <c r="S41" s="121">
        <v>0</v>
      </c>
      <c r="T41" s="121">
        <v>0</v>
      </c>
      <c r="U41" s="121">
        <v>0</v>
      </c>
      <c r="V41" s="224">
        <v>0</v>
      </c>
      <c r="W41" s="243">
        <v>0</v>
      </c>
      <c r="X41" s="55">
        <v>0</v>
      </c>
      <c r="Y41" s="55">
        <v>0</v>
      </c>
      <c r="Z41" s="55">
        <v>0</v>
      </c>
      <c r="AA41" s="55">
        <v>0</v>
      </c>
      <c r="AB41" s="244">
        <v>0</v>
      </c>
      <c r="AC41" s="233">
        <f t="shared" si="2"/>
        <v>0</v>
      </c>
      <c r="AD41" s="7" t="e">
        <f t="shared" si="3"/>
        <v>#DIV/0!</v>
      </c>
      <c r="AE41" s="7">
        <f t="shared" si="4"/>
        <v>0</v>
      </c>
      <c r="AF41" s="7" t="e">
        <f t="shared" si="5"/>
        <v>#DIV/0!</v>
      </c>
      <c r="AG41" s="7">
        <f t="shared" si="6"/>
        <v>0</v>
      </c>
      <c r="AH41" s="7">
        <f t="shared" si="6"/>
        <v>0</v>
      </c>
      <c r="AI41" s="7">
        <f t="shared" si="7"/>
        <v>0</v>
      </c>
      <c r="AJ41" s="7">
        <f t="shared" si="7"/>
        <v>0</v>
      </c>
      <c r="AK41" s="234" t="e">
        <f t="shared" si="8"/>
        <v>#DIV/0!</v>
      </c>
      <c r="AP41" s="28"/>
      <c r="AQ41" s="28"/>
    </row>
    <row r="42" spans="1:43">
      <c r="A42" s="47">
        <v>32</v>
      </c>
      <c r="B42" s="267" t="s">
        <v>98</v>
      </c>
      <c r="C42" s="223">
        <v>0</v>
      </c>
      <c r="D42" s="121">
        <v>0</v>
      </c>
      <c r="E42" s="121">
        <v>0</v>
      </c>
      <c r="F42" s="121">
        <v>0</v>
      </c>
      <c r="G42" s="121">
        <v>0</v>
      </c>
      <c r="H42" s="224">
        <v>0</v>
      </c>
      <c r="I42" s="250">
        <f t="shared" si="0"/>
        <v>0</v>
      </c>
      <c r="J42" s="223">
        <v>0</v>
      </c>
      <c r="K42" s="121">
        <v>0</v>
      </c>
      <c r="L42" s="121">
        <v>0</v>
      </c>
      <c r="M42" s="121">
        <v>0</v>
      </c>
      <c r="N42" s="121">
        <v>0</v>
      </c>
      <c r="O42" s="224">
        <v>0</v>
      </c>
      <c r="P42" s="250">
        <f t="shared" si="1"/>
        <v>0</v>
      </c>
      <c r="Q42" s="239">
        <v>0</v>
      </c>
      <c r="R42" s="52">
        <v>0</v>
      </c>
      <c r="S42" s="121">
        <v>0</v>
      </c>
      <c r="T42" s="121">
        <v>0</v>
      </c>
      <c r="U42" s="121">
        <v>0</v>
      </c>
      <c r="V42" s="224">
        <v>0</v>
      </c>
      <c r="W42" s="243">
        <v>0</v>
      </c>
      <c r="X42" s="55">
        <v>0</v>
      </c>
      <c r="Y42" s="55">
        <v>0</v>
      </c>
      <c r="Z42" s="55">
        <v>0</v>
      </c>
      <c r="AA42" s="55">
        <v>0</v>
      </c>
      <c r="AB42" s="244">
        <v>0</v>
      </c>
      <c r="AC42" s="233">
        <f t="shared" si="2"/>
        <v>0</v>
      </c>
      <c r="AD42" s="7" t="e">
        <f t="shared" si="3"/>
        <v>#DIV/0!</v>
      </c>
      <c r="AE42" s="7">
        <f t="shared" si="4"/>
        <v>0</v>
      </c>
      <c r="AF42" s="7" t="e">
        <f t="shared" si="5"/>
        <v>#DIV/0!</v>
      </c>
      <c r="AG42" s="7">
        <f t="shared" si="6"/>
        <v>0</v>
      </c>
      <c r="AH42" s="7">
        <f t="shared" si="6"/>
        <v>0</v>
      </c>
      <c r="AI42" s="7">
        <f t="shared" si="7"/>
        <v>0</v>
      </c>
      <c r="AJ42" s="7">
        <f t="shared" si="7"/>
        <v>0</v>
      </c>
      <c r="AK42" s="234" t="e">
        <f t="shared" si="8"/>
        <v>#DIV/0!</v>
      </c>
      <c r="AP42" s="28"/>
      <c r="AQ42" s="28"/>
    </row>
    <row r="43" spans="1:43">
      <c r="A43" s="47">
        <v>33</v>
      </c>
      <c r="B43" s="267" t="s">
        <v>99</v>
      </c>
      <c r="C43" s="223">
        <v>0</v>
      </c>
      <c r="D43" s="121">
        <v>0</v>
      </c>
      <c r="E43" s="121">
        <v>0</v>
      </c>
      <c r="F43" s="121">
        <v>0</v>
      </c>
      <c r="G43" s="121">
        <v>0</v>
      </c>
      <c r="H43" s="224">
        <v>0</v>
      </c>
      <c r="I43" s="250">
        <f t="shared" si="0"/>
        <v>0</v>
      </c>
      <c r="J43" s="223">
        <v>0</v>
      </c>
      <c r="K43" s="121">
        <v>0</v>
      </c>
      <c r="L43" s="121">
        <v>0</v>
      </c>
      <c r="M43" s="121">
        <v>0</v>
      </c>
      <c r="N43" s="121">
        <v>0</v>
      </c>
      <c r="O43" s="224">
        <v>0</v>
      </c>
      <c r="P43" s="250">
        <f t="shared" si="1"/>
        <v>0</v>
      </c>
      <c r="Q43" s="239">
        <v>0</v>
      </c>
      <c r="R43" s="52">
        <v>0</v>
      </c>
      <c r="S43" s="121">
        <v>0</v>
      </c>
      <c r="T43" s="121">
        <v>0</v>
      </c>
      <c r="U43" s="121">
        <v>0</v>
      </c>
      <c r="V43" s="224">
        <v>0</v>
      </c>
      <c r="W43" s="243">
        <v>0</v>
      </c>
      <c r="X43" s="55">
        <v>0</v>
      </c>
      <c r="Y43" s="55">
        <v>0</v>
      </c>
      <c r="Z43" s="55">
        <v>0</v>
      </c>
      <c r="AA43" s="55">
        <v>0</v>
      </c>
      <c r="AB43" s="244">
        <v>0</v>
      </c>
      <c r="AC43" s="233">
        <f t="shared" si="2"/>
        <v>0</v>
      </c>
      <c r="AD43" s="7" t="e">
        <f t="shared" si="3"/>
        <v>#DIV/0!</v>
      </c>
      <c r="AE43" s="7">
        <f t="shared" si="4"/>
        <v>0</v>
      </c>
      <c r="AF43" s="7" t="e">
        <f t="shared" si="5"/>
        <v>#DIV/0!</v>
      </c>
      <c r="AG43" s="7">
        <f t="shared" si="6"/>
        <v>0</v>
      </c>
      <c r="AH43" s="7">
        <f t="shared" si="6"/>
        <v>0</v>
      </c>
      <c r="AI43" s="7">
        <f t="shared" si="7"/>
        <v>0</v>
      </c>
      <c r="AJ43" s="7">
        <f t="shared" si="7"/>
        <v>0</v>
      </c>
      <c r="AK43" s="234" t="e">
        <f t="shared" si="8"/>
        <v>#DIV/0!</v>
      </c>
      <c r="AP43" s="28"/>
      <c r="AQ43" s="28"/>
    </row>
    <row r="44" spans="1:43">
      <c r="A44" s="47">
        <v>34</v>
      </c>
      <c r="B44" s="267" t="s">
        <v>100</v>
      </c>
      <c r="C44" s="223">
        <v>0</v>
      </c>
      <c r="D44" s="121">
        <v>0</v>
      </c>
      <c r="E44" s="121">
        <v>0</v>
      </c>
      <c r="F44" s="121">
        <v>0</v>
      </c>
      <c r="G44" s="121">
        <v>0</v>
      </c>
      <c r="H44" s="224">
        <v>0</v>
      </c>
      <c r="I44" s="250">
        <f t="shared" si="0"/>
        <v>0</v>
      </c>
      <c r="J44" s="223">
        <v>0</v>
      </c>
      <c r="K44" s="121">
        <v>0</v>
      </c>
      <c r="L44" s="121">
        <v>0</v>
      </c>
      <c r="M44" s="121">
        <v>0</v>
      </c>
      <c r="N44" s="121">
        <v>0</v>
      </c>
      <c r="O44" s="224">
        <v>0</v>
      </c>
      <c r="P44" s="250">
        <f t="shared" si="1"/>
        <v>0</v>
      </c>
      <c r="Q44" s="239">
        <v>0</v>
      </c>
      <c r="R44" s="52">
        <v>0</v>
      </c>
      <c r="S44" s="121">
        <v>0</v>
      </c>
      <c r="T44" s="121">
        <v>0</v>
      </c>
      <c r="U44" s="121">
        <v>0</v>
      </c>
      <c r="V44" s="224">
        <v>0</v>
      </c>
      <c r="W44" s="243">
        <v>0</v>
      </c>
      <c r="X44" s="55">
        <v>0</v>
      </c>
      <c r="Y44" s="55">
        <v>0</v>
      </c>
      <c r="Z44" s="55">
        <v>0</v>
      </c>
      <c r="AA44" s="55">
        <v>0</v>
      </c>
      <c r="AB44" s="244">
        <v>0</v>
      </c>
      <c r="AC44" s="233">
        <f t="shared" si="2"/>
        <v>0</v>
      </c>
      <c r="AD44" s="7" t="e">
        <f t="shared" si="3"/>
        <v>#DIV/0!</v>
      </c>
      <c r="AE44" s="7">
        <f t="shared" si="4"/>
        <v>0</v>
      </c>
      <c r="AF44" s="7" t="e">
        <f t="shared" si="5"/>
        <v>#DIV/0!</v>
      </c>
      <c r="AG44" s="7">
        <f t="shared" si="6"/>
        <v>0</v>
      </c>
      <c r="AH44" s="7">
        <f t="shared" si="6"/>
        <v>0</v>
      </c>
      <c r="AI44" s="7">
        <f t="shared" si="7"/>
        <v>0</v>
      </c>
      <c r="AJ44" s="7">
        <f t="shared" si="7"/>
        <v>0</v>
      </c>
      <c r="AK44" s="234" t="e">
        <f t="shared" si="8"/>
        <v>#DIV/0!</v>
      </c>
      <c r="AP44" s="28"/>
      <c r="AQ44" s="28"/>
    </row>
    <row r="45" spans="1:43">
      <c r="A45" s="47">
        <v>35</v>
      </c>
      <c r="B45" s="267" t="s">
        <v>101</v>
      </c>
      <c r="C45" s="223">
        <v>0</v>
      </c>
      <c r="D45" s="121">
        <v>0</v>
      </c>
      <c r="E45" s="121">
        <v>0</v>
      </c>
      <c r="F45" s="121">
        <v>0</v>
      </c>
      <c r="G45" s="121">
        <v>0</v>
      </c>
      <c r="H45" s="224">
        <v>0</v>
      </c>
      <c r="I45" s="250">
        <f t="shared" si="0"/>
        <v>0</v>
      </c>
      <c r="J45" s="223">
        <v>0</v>
      </c>
      <c r="K45" s="121">
        <v>0</v>
      </c>
      <c r="L45" s="121">
        <v>0</v>
      </c>
      <c r="M45" s="121">
        <v>0</v>
      </c>
      <c r="N45" s="121">
        <v>0</v>
      </c>
      <c r="O45" s="224">
        <v>0</v>
      </c>
      <c r="P45" s="250">
        <f t="shared" si="1"/>
        <v>0</v>
      </c>
      <c r="Q45" s="239">
        <v>0</v>
      </c>
      <c r="R45" s="52">
        <v>0</v>
      </c>
      <c r="S45" s="121">
        <v>0</v>
      </c>
      <c r="T45" s="121">
        <v>0</v>
      </c>
      <c r="U45" s="121">
        <v>0</v>
      </c>
      <c r="V45" s="224">
        <v>0</v>
      </c>
      <c r="W45" s="243">
        <v>0</v>
      </c>
      <c r="X45" s="55">
        <v>0</v>
      </c>
      <c r="Y45" s="55">
        <v>0</v>
      </c>
      <c r="Z45" s="55">
        <v>0</v>
      </c>
      <c r="AA45" s="55">
        <v>0</v>
      </c>
      <c r="AB45" s="244">
        <v>0</v>
      </c>
      <c r="AC45" s="233">
        <f t="shared" si="2"/>
        <v>0</v>
      </c>
      <c r="AD45" s="7" t="e">
        <f t="shared" si="3"/>
        <v>#DIV/0!</v>
      </c>
      <c r="AE45" s="7">
        <f t="shared" si="4"/>
        <v>0</v>
      </c>
      <c r="AF45" s="7" t="e">
        <f t="shared" si="5"/>
        <v>#DIV/0!</v>
      </c>
      <c r="AG45" s="7">
        <f t="shared" si="6"/>
        <v>0</v>
      </c>
      <c r="AH45" s="7">
        <f t="shared" si="6"/>
        <v>0</v>
      </c>
      <c r="AI45" s="7">
        <f t="shared" si="7"/>
        <v>0</v>
      </c>
      <c r="AJ45" s="7">
        <f t="shared" si="7"/>
        <v>0</v>
      </c>
      <c r="AK45" s="234" t="e">
        <f t="shared" si="8"/>
        <v>#DIV/0!</v>
      </c>
      <c r="AP45" s="28"/>
      <c r="AQ45" s="28"/>
    </row>
    <row r="46" spans="1:43">
      <c r="A46" s="47">
        <v>36</v>
      </c>
      <c r="B46" s="267" t="s">
        <v>102</v>
      </c>
      <c r="C46" s="223">
        <v>0</v>
      </c>
      <c r="D46" s="121">
        <v>0</v>
      </c>
      <c r="E46" s="121">
        <v>0</v>
      </c>
      <c r="F46" s="121">
        <v>0</v>
      </c>
      <c r="G46" s="121">
        <v>0</v>
      </c>
      <c r="H46" s="224">
        <v>0</v>
      </c>
      <c r="I46" s="250">
        <f t="shared" si="0"/>
        <v>0</v>
      </c>
      <c r="J46" s="223">
        <v>0</v>
      </c>
      <c r="K46" s="121">
        <v>0</v>
      </c>
      <c r="L46" s="121">
        <v>0</v>
      </c>
      <c r="M46" s="121">
        <v>0</v>
      </c>
      <c r="N46" s="121">
        <v>0</v>
      </c>
      <c r="O46" s="224">
        <v>0</v>
      </c>
      <c r="P46" s="250">
        <f t="shared" si="1"/>
        <v>0</v>
      </c>
      <c r="Q46" s="239">
        <v>0</v>
      </c>
      <c r="R46" s="52">
        <v>0</v>
      </c>
      <c r="S46" s="121">
        <v>0</v>
      </c>
      <c r="T46" s="121">
        <v>0</v>
      </c>
      <c r="U46" s="121">
        <v>0</v>
      </c>
      <c r="V46" s="224">
        <v>0</v>
      </c>
      <c r="W46" s="243">
        <v>0</v>
      </c>
      <c r="X46" s="55">
        <v>0</v>
      </c>
      <c r="Y46" s="55">
        <v>0</v>
      </c>
      <c r="Z46" s="55">
        <v>0</v>
      </c>
      <c r="AA46" s="55">
        <v>0</v>
      </c>
      <c r="AB46" s="244">
        <v>0</v>
      </c>
      <c r="AC46" s="233">
        <f t="shared" si="2"/>
        <v>0</v>
      </c>
      <c r="AD46" s="7" t="e">
        <f t="shared" si="3"/>
        <v>#DIV/0!</v>
      </c>
      <c r="AE46" s="7">
        <f t="shared" si="4"/>
        <v>0</v>
      </c>
      <c r="AF46" s="7" t="e">
        <f t="shared" si="5"/>
        <v>#DIV/0!</v>
      </c>
      <c r="AG46" s="7">
        <f t="shared" si="6"/>
        <v>0</v>
      </c>
      <c r="AH46" s="7">
        <f t="shared" si="6"/>
        <v>0</v>
      </c>
      <c r="AI46" s="7">
        <f t="shared" si="7"/>
        <v>0</v>
      </c>
      <c r="AJ46" s="7">
        <f t="shared" si="7"/>
        <v>0</v>
      </c>
      <c r="AK46" s="234" t="e">
        <f t="shared" si="8"/>
        <v>#DIV/0!</v>
      </c>
      <c r="AP46" s="28"/>
      <c r="AQ46" s="28"/>
    </row>
    <row r="47" spans="1:43">
      <c r="A47" s="48"/>
      <c r="B47" s="211" t="s">
        <v>103</v>
      </c>
      <c r="C47" s="221">
        <f t="shared" ref="C47:AC47" si="11">SUM(C39:C46)</f>
        <v>157</v>
      </c>
      <c r="D47" s="50">
        <f t="shared" si="11"/>
        <v>228</v>
      </c>
      <c r="E47" s="50">
        <f t="shared" si="11"/>
        <v>3</v>
      </c>
      <c r="F47" s="50">
        <f t="shared" si="11"/>
        <v>0</v>
      </c>
      <c r="G47" s="50">
        <f t="shared" si="11"/>
        <v>17</v>
      </c>
      <c r="H47" s="222">
        <f t="shared" si="11"/>
        <v>2</v>
      </c>
      <c r="I47" s="222">
        <f t="shared" si="11"/>
        <v>230</v>
      </c>
      <c r="J47" s="221">
        <f t="shared" si="11"/>
        <v>335</v>
      </c>
      <c r="K47" s="50">
        <f t="shared" si="11"/>
        <v>228</v>
      </c>
      <c r="L47" s="50">
        <f t="shared" si="11"/>
        <v>0</v>
      </c>
      <c r="M47" s="50">
        <f t="shared" si="11"/>
        <v>0</v>
      </c>
      <c r="N47" s="50">
        <f t="shared" si="11"/>
        <v>4</v>
      </c>
      <c r="O47" s="222">
        <f t="shared" si="11"/>
        <v>2</v>
      </c>
      <c r="P47" s="222">
        <f t="shared" si="11"/>
        <v>230</v>
      </c>
      <c r="Q47" s="221">
        <f t="shared" si="11"/>
        <v>0</v>
      </c>
      <c r="R47" s="50">
        <f t="shared" si="11"/>
        <v>0</v>
      </c>
      <c r="S47" s="50">
        <f t="shared" si="11"/>
        <v>0</v>
      </c>
      <c r="T47" s="50">
        <f t="shared" si="11"/>
        <v>0</v>
      </c>
      <c r="U47" s="50">
        <f t="shared" si="11"/>
        <v>0</v>
      </c>
      <c r="V47" s="222">
        <f t="shared" si="11"/>
        <v>0</v>
      </c>
      <c r="W47" s="221">
        <f t="shared" si="11"/>
        <v>0</v>
      </c>
      <c r="X47" s="50">
        <f t="shared" si="11"/>
        <v>0</v>
      </c>
      <c r="Y47" s="50">
        <f t="shared" si="11"/>
        <v>0</v>
      </c>
      <c r="Z47" s="50">
        <f t="shared" si="11"/>
        <v>0</v>
      </c>
      <c r="AA47" s="50">
        <f t="shared" si="11"/>
        <v>0</v>
      </c>
      <c r="AB47" s="222">
        <f t="shared" si="11"/>
        <v>0</v>
      </c>
      <c r="AC47" s="222">
        <f t="shared" si="11"/>
        <v>0</v>
      </c>
      <c r="AD47" s="50">
        <f t="shared" si="3"/>
        <v>0</v>
      </c>
      <c r="AE47" s="222">
        <f>SUM(AE39:AE46)</f>
        <v>0</v>
      </c>
      <c r="AF47" s="50">
        <f t="shared" si="5"/>
        <v>0</v>
      </c>
      <c r="AG47" s="50">
        <f t="shared" si="6"/>
        <v>516</v>
      </c>
      <c r="AH47" s="50">
        <f t="shared" si="6"/>
        <v>460</v>
      </c>
      <c r="AI47" s="50">
        <f t="shared" si="7"/>
        <v>0</v>
      </c>
      <c r="AJ47" s="50">
        <f t="shared" si="7"/>
        <v>0</v>
      </c>
      <c r="AK47" s="222">
        <f t="shared" si="8"/>
        <v>0</v>
      </c>
      <c r="AP47" s="28"/>
      <c r="AQ47" s="28"/>
    </row>
    <row r="48" spans="1:43">
      <c r="A48" s="107">
        <v>37</v>
      </c>
      <c r="B48" s="302" t="s">
        <v>104</v>
      </c>
      <c r="C48" s="223">
        <v>0</v>
      </c>
      <c r="D48" s="121">
        <v>0</v>
      </c>
      <c r="E48" s="121">
        <v>0</v>
      </c>
      <c r="F48" s="121">
        <v>0</v>
      </c>
      <c r="G48" s="121">
        <v>0</v>
      </c>
      <c r="H48" s="224">
        <v>0</v>
      </c>
      <c r="I48" s="250">
        <f t="shared" si="0"/>
        <v>0</v>
      </c>
      <c r="J48" s="223">
        <v>0</v>
      </c>
      <c r="K48" s="121">
        <v>0</v>
      </c>
      <c r="L48" s="121">
        <v>0</v>
      </c>
      <c r="M48" s="121">
        <v>0</v>
      </c>
      <c r="N48" s="121">
        <v>0</v>
      </c>
      <c r="O48" s="224">
        <v>0</v>
      </c>
      <c r="P48" s="250">
        <f t="shared" si="1"/>
        <v>0</v>
      </c>
      <c r="Q48" s="241">
        <v>0</v>
      </c>
      <c r="R48" s="106">
        <v>0</v>
      </c>
      <c r="S48" s="106">
        <v>0</v>
      </c>
      <c r="T48" s="106">
        <v>0</v>
      </c>
      <c r="U48" s="106">
        <v>0</v>
      </c>
      <c r="V48" s="242">
        <v>0</v>
      </c>
      <c r="W48" s="235">
        <v>0</v>
      </c>
      <c r="X48" s="109">
        <v>0</v>
      </c>
      <c r="Y48" s="109">
        <v>0</v>
      </c>
      <c r="Z48" s="109">
        <v>0</v>
      </c>
      <c r="AA48" s="109">
        <v>0</v>
      </c>
      <c r="AB48" s="236">
        <v>0</v>
      </c>
      <c r="AC48" s="233">
        <f t="shared" si="2"/>
        <v>0</v>
      </c>
      <c r="AD48" s="109" t="e">
        <f t="shared" si="3"/>
        <v>#DIV/0!</v>
      </c>
      <c r="AE48" s="7">
        <f t="shared" si="4"/>
        <v>0</v>
      </c>
      <c r="AF48" s="109" t="e">
        <f t="shared" si="5"/>
        <v>#DIV/0!</v>
      </c>
      <c r="AG48" s="109">
        <f t="shared" si="6"/>
        <v>0</v>
      </c>
      <c r="AH48" s="109">
        <f t="shared" si="6"/>
        <v>0</v>
      </c>
      <c r="AI48" s="109">
        <f t="shared" si="7"/>
        <v>0</v>
      </c>
      <c r="AJ48" s="109">
        <f t="shared" si="7"/>
        <v>0</v>
      </c>
      <c r="AK48" s="236" t="e">
        <f t="shared" si="8"/>
        <v>#DIV/0!</v>
      </c>
      <c r="AL48" s="71"/>
      <c r="AP48" s="28"/>
      <c r="AQ48" s="28"/>
    </row>
    <row r="49" spans="1:43">
      <c r="A49" s="48"/>
      <c r="B49" s="211" t="s">
        <v>105</v>
      </c>
      <c r="C49" s="221">
        <f t="shared" ref="C49:AC49" si="12">C48</f>
        <v>0</v>
      </c>
      <c r="D49" s="50">
        <f t="shared" si="12"/>
        <v>0</v>
      </c>
      <c r="E49" s="50">
        <f t="shared" si="12"/>
        <v>0</v>
      </c>
      <c r="F49" s="50">
        <f t="shared" si="12"/>
        <v>0</v>
      </c>
      <c r="G49" s="50">
        <f t="shared" si="12"/>
        <v>0</v>
      </c>
      <c r="H49" s="222">
        <f t="shared" si="12"/>
        <v>0</v>
      </c>
      <c r="I49" s="222">
        <f t="shared" si="12"/>
        <v>0</v>
      </c>
      <c r="J49" s="221">
        <f t="shared" si="12"/>
        <v>0</v>
      </c>
      <c r="K49" s="50">
        <f t="shared" si="12"/>
        <v>0</v>
      </c>
      <c r="L49" s="50">
        <f t="shared" si="12"/>
        <v>0</v>
      </c>
      <c r="M49" s="50">
        <f t="shared" si="12"/>
        <v>0</v>
      </c>
      <c r="N49" s="50">
        <f t="shared" si="12"/>
        <v>0</v>
      </c>
      <c r="O49" s="222">
        <f t="shared" si="12"/>
        <v>0</v>
      </c>
      <c r="P49" s="222">
        <f t="shared" si="12"/>
        <v>0</v>
      </c>
      <c r="Q49" s="221">
        <f t="shared" si="12"/>
        <v>0</v>
      </c>
      <c r="R49" s="50">
        <f t="shared" si="12"/>
        <v>0</v>
      </c>
      <c r="S49" s="50">
        <f t="shared" si="12"/>
        <v>0</v>
      </c>
      <c r="T49" s="50">
        <f t="shared" si="12"/>
        <v>0</v>
      </c>
      <c r="U49" s="50">
        <f t="shared" si="12"/>
        <v>0</v>
      </c>
      <c r="V49" s="222">
        <f t="shared" si="12"/>
        <v>0</v>
      </c>
      <c r="W49" s="221">
        <f t="shared" si="12"/>
        <v>0</v>
      </c>
      <c r="X49" s="50">
        <f t="shared" si="12"/>
        <v>0</v>
      </c>
      <c r="Y49" s="50">
        <f t="shared" si="12"/>
        <v>0</v>
      </c>
      <c r="Z49" s="50">
        <f t="shared" si="12"/>
        <v>0</v>
      </c>
      <c r="AA49" s="50">
        <f t="shared" si="12"/>
        <v>0</v>
      </c>
      <c r="AB49" s="222">
        <f t="shared" si="12"/>
        <v>0</v>
      </c>
      <c r="AC49" s="222">
        <f t="shared" si="12"/>
        <v>0</v>
      </c>
      <c r="AD49" s="50" t="e">
        <f t="shared" si="3"/>
        <v>#DIV/0!</v>
      </c>
      <c r="AE49" s="222">
        <f>AE48</f>
        <v>0</v>
      </c>
      <c r="AF49" s="50" t="e">
        <f t="shared" si="5"/>
        <v>#DIV/0!</v>
      </c>
      <c r="AG49" s="50">
        <f t="shared" si="6"/>
        <v>0</v>
      </c>
      <c r="AH49" s="50">
        <f t="shared" si="6"/>
        <v>0</v>
      </c>
      <c r="AI49" s="50">
        <f t="shared" si="7"/>
        <v>0</v>
      </c>
      <c r="AJ49" s="50">
        <f t="shared" si="7"/>
        <v>0</v>
      </c>
      <c r="AK49" s="222" t="e">
        <f t="shared" si="8"/>
        <v>#DIV/0!</v>
      </c>
      <c r="AP49" s="28"/>
      <c r="AQ49" s="28"/>
    </row>
    <row r="50" spans="1:43">
      <c r="A50" s="107">
        <v>38</v>
      </c>
      <c r="B50" s="302" t="s">
        <v>106</v>
      </c>
      <c r="C50" s="219">
        <v>0</v>
      </c>
      <c r="D50" s="115">
        <v>0</v>
      </c>
      <c r="E50" s="115">
        <v>0</v>
      </c>
      <c r="F50" s="115">
        <v>0</v>
      </c>
      <c r="G50" s="115">
        <v>0</v>
      </c>
      <c r="H50" s="220">
        <v>0</v>
      </c>
      <c r="I50" s="250">
        <f t="shared" ref="I50:I52" si="13">D50+F50+H50</f>
        <v>0</v>
      </c>
      <c r="J50" s="219">
        <v>0</v>
      </c>
      <c r="K50" s="115">
        <v>0</v>
      </c>
      <c r="L50" s="115">
        <v>0</v>
      </c>
      <c r="M50" s="115">
        <v>0</v>
      </c>
      <c r="N50" s="115">
        <v>0</v>
      </c>
      <c r="O50" s="220">
        <v>0</v>
      </c>
      <c r="P50" s="250">
        <f t="shared" ref="P50:P52" si="14">K50+M50+O50</f>
        <v>0</v>
      </c>
      <c r="Q50" s="241">
        <v>0</v>
      </c>
      <c r="R50" s="106">
        <v>0</v>
      </c>
      <c r="S50" s="106">
        <v>0</v>
      </c>
      <c r="T50" s="106">
        <v>0</v>
      </c>
      <c r="U50" s="106">
        <v>0</v>
      </c>
      <c r="V50" s="242">
        <v>0</v>
      </c>
      <c r="W50" s="235">
        <v>0</v>
      </c>
      <c r="X50" s="109">
        <v>0</v>
      </c>
      <c r="Y50" s="109">
        <v>0</v>
      </c>
      <c r="Z50" s="109">
        <v>0</v>
      </c>
      <c r="AA50" s="109">
        <v>0</v>
      </c>
      <c r="AB50" s="236">
        <v>0</v>
      </c>
      <c r="AC50" s="233">
        <f t="shared" ref="AC50:AC52" si="15">R50+T50+V50</f>
        <v>0</v>
      </c>
      <c r="AD50" s="7" t="e">
        <f t="shared" si="3"/>
        <v>#DIV/0!</v>
      </c>
      <c r="AE50" s="7">
        <f t="shared" ref="AE50:AE52" si="16">X50+Z50+AB50</f>
        <v>0</v>
      </c>
      <c r="AF50" s="7" t="e">
        <f t="shared" si="5"/>
        <v>#DIV/0!</v>
      </c>
      <c r="AG50" s="7">
        <f t="shared" si="6"/>
        <v>0</v>
      </c>
      <c r="AH50" s="7">
        <f t="shared" si="6"/>
        <v>0</v>
      </c>
      <c r="AI50" s="7">
        <f t="shared" si="7"/>
        <v>0</v>
      </c>
      <c r="AJ50" s="7">
        <f t="shared" si="7"/>
        <v>0</v>
      </c>
      <c r="AK50" s="234" t="e">
        <f t="shared" si="8"/>
        <v>#DIV/0!</v>
      </c>
      <c r="AP50" s="28"/>
      <c r="AQ50" s="28"/>
    </row>
    <row r="51" spans="1:43">
      <c r="A51" s="107">
        <v>39</v>
      </c>
      <c r="B51" s="302" t="s">
        <v>107</v>
      </c>
      <c r="C51" s="219">
        <v>0</v>
      </c>
      <c r="D51" s="115">
        <v>0</v>
      </c>
      <c r="E51" s="115">
        <v>0</v>
      </c>
      <c r="F51" s="115">
        <v>0</v>
      </c>
      <c r="G51" s="115">
        <v>0</v>
      </c>
      <c r="H51" s="220">
        <v>0</v>
      </c>
      <c r="I51" s="250">
        <f t="shared" si="13"/>
        <v>0</v>
      </c>
      <c r="J51" s="219">
        <v>0</v>
      </c>
      <c r="K51" s="115">
        <v>0</v>
      </c>
      <c r="L51" s="115">
        <v>0</v>
      </c>
      <c r="M51" s="115">
        <v>0</v>
      </c>
      <c r="N51" s="115">
        <v>0</v>
      </c>
      <c r="O51" s="220">
        <v>0</v>
      </c>
      <c r="P51" s="250">
        <f t="shared" si="14"/>
        <v>0</v>
      </c>
      <c r="Q51" s="241">
        <v>0</v>
      </c>
      <c r="R51" s="106">
        <v>0</v>
      </c>
      <c r="S51" s="106">
        <v>0</v>
      </c>
      <c r="T51" s="106">
        <v>0</v>
      </c>
      <c r="U51" s="106">
        <v>0</v>
      </c>
      <c r="V51" s="242">
        <v>0</v>
      </c>
      <c r="W51" s="235">
        <v>0</v>
      </c>
      <c r="X51" s="109">
        <v>0</v>
      </c>
      <c r="Y51" s="109">
        <v>0</v>
      </c>
      <c r="Z51" s="109">
        <v>0</v>
      </c>
      <c r="AA51" s="109">
        <v>0</v>
      </c>
      <c r="AB51" s="236">
        <v>0</v>
      </c>
      <c r="AC51" s="233">
        <f t="shared" si="15"/>
        <v>0</v>
      </c>
      <c r="AD51" s="7" t="e">
        <f t="shared" si="3"/>
        <v>#DIV/0!</v>
      </c>
      <c r="AE51" s="7">
        <f t="shared" si="16"/>
        <v>0</v>
      </c>
      <c r="AF51" s="7" t="e">
        <f t="shared" si="5"/>
        <v>#DIV/0!</v>
      </c>
      <c r="AG51" s="7">
        <f t="shared" si="6"/>
        <v>0</v>
      </c>
      <c r="AH51" s="7">
        <f t="shared" si="6"/>
        <v>0</v>
      </c>
      <c r="AI51" s="7">
        <f t="shared" si="7"/>
        <v>0</v>
      </c>
      <c r="AJ51" s="7">
        <f t="shared" si="7"/>
        <v>0</v>
      </c>
      <c r="AK51" s="234" t="e">
        <f t="shared" si="8"/>
        <v>#DIV/0!</v>
      </c>
      <c r="AP51" s="28"/>
      <c r="AQ51" s="28"/>
    </row>
    <row r="52" spans="1:43">
      <c r="A52" s="107">
        <v>40</v>
      </c>
      <c r="B52" s="302" t="s">
        <v>108</v>
      </c>
      <c r="C52" s="219">
        <v>0</v>
      </c>
      <c r="D52" s="115">
        <v>0</v>
      </c>
      <c r="E52" s="115">
        <v>0</v>
      </c>
      <c r="F52" s="115">
        <v>0</v>
      </c>
      <c r="G52" s="115">
        <v>0</v>
      </c>
      <c r="H52" s="220">
        <v>0</v>
      </c>
      <c r="I52" s="250">
        <f t="shared" si="13"/>
        <v>0</v>
      </c>
      <c r="J52" s="219">
        <v>0</v>
      </c>
      <c r="K52" s="115">
        <v>0</v>
      </c>
      <c r="L52" s="115">
        <v>0</v>
      </c>
      <c r="M52" s="115">
        <v>0</v>
      </c>
      <c r="N52" s="115">
        <v>0</v>
      </c>
      <c r="O52" s="220">
        <v>0</v>
      </c>
      <c r="P52" s="250">
        <f t="shared" si="14"/>
        <v>0</v>
      </c>
      <c r="Q52" s="241">
        <v>0</v>
      </c>
      <c r="R52" s="106">
        <v>0</v>
      </c>
      <c r="S52" s="106">
        <v>0</v>
      </c>
      <c r="T52" s="106">
        <v>0</v>
      </c>
      <c r="U52" s="106">
        <v>0</v>
      </c>
      <c r="V52" s="242">
        <v>0</v>
      </c>
      <c r="W52" s="235">
        <v>0</v>
      </c>
      <c r="X52" s="109">
        <v>0</v>
      </c>
      <c r="Y52" s="109">
        <v>0</v>
      </c>
      <c r="Z52" s="109">
        <v>0</v>
      </c>
      <c r="AA52" s="109">
        <v>0</v>
      </c>
      <c r="AB52" s="236">
        <v>0</v>
      </c>
      <c r="AC52" s="233">
        <f t="shared" si="15"/>
        <v>0</v>
      </c>
      <c r="AD52" s="7" t="e">
        <f t="shared" si="3"/>
        <v>#DIV/0!</v>
      </c>
      <c r="AE52" s="7">
        <f t="shared" si="16"/>
        <v>0</v>
      </c>
      <c r="AF52" s="7" t="e">
        <f t="shared" si="5"/>
        <v>#DIV/0!</v>
      </c>
      <c r="AG52" s="7">
        <f t="shared" si="6"/>
        <v>0</v>
      </c>
      <c r="AH52" s="7">
        <f t="shared" si="6"/>
        <v>0</v>
      </c>
      <c r="AI52" s="7">
        <f t="shared" si="7"/>
        <v>0</v>
      </c>
      <c r="AJ52" s="7">
        <f t="shared" si="7"/>
        <v>0</v>
      </c>
      <c r="AK52" s="234" t="e">
        <f t="shared" si="8"/>
        <v>#DIV/0!</v>
      </c>
      <c r="AP52" s="28"/>
      <c r="AQ52" s="28"/>
    </row>
    <row r="53" spans="1:43">
      <c r="A53" s="48"/>
      <c r="B53" s="211" t="s">
        <v>109</v>
      </c>
      <c r="C53" s="221">
        <f t="shared" ref="C53:AC53" si="17">SUM(C50:C52)</f>
        <v>0</v>
      </c>
      <c r="D53" s="50">
        <f t="shared" si="17"/>
        <v>0</v>
      </c>
      <c r="E53" s="50">
        <f t="shared" si="17"/>
        <v>0</v>
      </c>
      <c r="F53" s="50">
        <f t="shared" si="17"/>
        <v>0</v>
      </c>
      <c r="G53" s="50">
        <f t="shared" si="17"/>
        <v>0</v>
      </c>
      <c r="H53" s="222">
        <f t="shared" si="17"/>
        <v>0</v>
      </c>
      <c r="I53" s="222">
        <f t="shared" si="17"/>
        <v>0</v>
      </c>
      <c r="J53" s="221">
        <f t="shared" si="17"/>
        <v>0</v>
      </c>
      <c r="K53" s="50">
        <f t="shared" si="17"/>
        <v>0</v>
      </c>
      <c r="L53" s="50">
        <f t="shared" si="17"/>
        <v>0</v>
      </c>
      <c r="M53" s="50">
        <f t="shared" si="17"/>
        <v>0</v>
      </c>
      <c r="N53" s="50">
        <f t="shared" si="17"/>
        <v>0</v>
      </c>
      <c r="O53" s="222">
        <f t="shared" si="17"/>
        <v>0</v>
      </c>
      <c r="P53" s="222">
        <f t="shared" si="17"/>
        <v>0</v>
      </c>
      <c r="Q53" s="221">
        <f t="shared" si="17"/>
        <v>0</v>
      </c>
      <c r="R53" s="50">
        <f t="shared" si="17"/>
        <v>0</v>
      </c>
      <c r="S53" s="50">
        <f t="shared" si="17"/>
        <v>0</v>
      </c>
      <c r="T53" s="50">
        <f t="shared" si="17"/>
        <v>0</v>
      </c>
      <c r="U53" s="50">
        <f t="shared" si="17"/>
        <v>0</v>
      </c>
      <c r="V53" s="222">
        <f t="shared" si="17"/>
        <v>0</v>
      </c>
      <c r="W53" s="221">
        <f t="shared" si="17"/>
        <v>0</v>
      </c>
      <c r="X53" s="50">
        <f t="shared" si="17"/>
        <v>0</v>
      </c>
      <c r="Y53" s="50">
        <f t="shared" si="17"/>
        <v>0</v>
      </c>
      <c r="Z53" s="50">
        <f t="shared" si="17"/>
        <v>0</v>
      </c>
      <c r="AA53" s="50">
        <f t="shared" si="17"/>
        <v>0</v>
      </c>
      <c r="AB53" s="222">
        <f t="shared" si="17"/>
        <v>0</v>
      </c>
      <c r="AC53" s="222">
        <f t="shared" si="17"/>
        <v>0</v>
      </c>
      <c r="AD53" s="50" t="e">
        <f t="shared" si="3"/>
        <v>#DIV/0!</v>
      </c>
      <c r="AE53" s="222">
        <f>SUM(AE50:AE52)</f>
        <v>0</v>
      </c>
      <c r="AF53" s="50" t="e">
        <f t="shared" si="5"/>
        <v>#DIV/0!</v>
      </c>
      <c r="AG53" s="50">
        <f t="shared" si="6"/>
        <v>0</v>
      </c>
      <c r="AH53" s="50">
        <f t="shared" si="6"/>
        <v>0</v>
      </c>
      <c r="AI53" s="50">
        <f t="shared" si="7"/>
        <v>0</v>
      </c>
      <c r="AJ53" s="50">
        <f t="shared" si="7"/>
        <v>0</v>
      </c>
      <c r="AK53" s="222" t="e">
        <f t="shared" si="8"/>
        <v>#DIV/0!</v>
      </c>
      <c r="AP53" s="28"/>
      <c r="AQ53" s="28"/>
    </row>
    <row r="54" spans="1:43">
      <c r="A54" s="5">
        <v>41</v>
      </c>
      <c r="B54" s="301" t="s">
        <v>110</v>
      </c>
      <c r="C54" s="223">
        <v>27616</v>
      </c>
      <c r="D54" s="121">
        <v>23694</v>
      </c>
      <c r="E54" s="121">
        <v>61</v>
      </c>
      <c r="F54" s="121">
        <v>8</v>
      </c>
      <c r="G54" s="121">
        <v>1117</v>
      </c>
      <c r="H54" s="224">
        <v>188</v>
      </c>
      <c r="I54" s="250">
        <f t="shared" si="0"/>
        <v>23890</v>
      </c>
      <c r="J54" s="223">
        <v>7126</v>
      </c>
      <c r="K54" s="121">
        <v>3408</v>
      </c>
      <c r="L54" s="121">
        <v>1</v>
      </c>
      <c r="M54" s="121">
        <v>1</v>
      </c>
      <c r="N54" s="121">
        <v>358</v>
      </c>
      <c r="O54" s="224">
        <v>27</v>
      </c>
      <c r="P54" s="250">
        <f t="shared" si="1"/>
        <v>3436</v>
      </c>
      <c r="Q54" s="239">
        <v>25174</v>
      </c>
      <c r="R54" s="52">
        <v>26665.39</v>
      </c>
      <c r="S54" s="52">
        <v>0</v>
      </c>
      <c r="T54" s="52">
        <v>0</v>
      </c>
      <c r="U54" s="52">
        <v>69</v>
      </c>
      <c r="V54" s="240">
        <v>44.02</v>
      </c>
      <c r="W54" s="243">
        <v>2004</v>
      </c>
      <c r="X54" s="55">
        <v>2271.0500000000002</v>
      </c>
      <c r="Y54" s="55">
        <v>0</v>
      </c>
      <c r="Z54" s="55">
        <v>0</v>
      </c>
      <c r="AA54" s="55">
        <v>38</v>
      </c>
      <c r="AB54" s="244">
        <v>17.32</v>
      </c>
      <c r="AC54" s="233">
        <f t="shared" si="2"/>
        <v>26709.41</v>
      </c>
      <c r="AD54" s="7">
        <f t="shared" si="3"/>
        <v>111.80163248221014</v>
      </c>
      <c r="AE54" s="7">
        <f t="shared" si="4"/>
        <v>2288.3700000000003</v>
      </c>
      <c r="AF54" s="7">
        <f t="shared" si="5"/>
        <v>66.599825378346921</v>
      </c>
      <c r="AG54" s="7">
        <f t="shared" si="6"/>
        <v>36279</v>
      </c>
      <c r="AH54" s="7">
        <f t="shared" si="6"/>
        <v>27326</v>
      </c>
      <c r="AI54" s="7">
        <f t="shared" si="7"/>
        <v>27285</v>
      </c>
      <c r="AJ54" s="7">
        <f t="shared" si="7"/>
        <v>28997.78</v>
      </c>
      <c r="AK54" s="234">
        <f t="shared" si="8"/>
        <v>106.1179096830857</v>
      </c>
      <c r="AM54" s="121"/>
      <c r="AP54" s="28"/>
      <c r="AQ54" s="28"/>
    </row>
    <row r="55" spans="1:43">
      <c r="A55" s="5">
        <v>42</v>
      </c>
      <c r="B55" s="301" t="s">
        <v>111</v>
      </c>
      <c r="C55" s="223">
        <v>0</v>
      </c>
      <c r="D55" s="121">
        <v>0</v>
      </c>
      <c r="E55" s="121">
        <v>0</v>
      </c>
      <c r="F55" s="121">
        <v>0</v>
      </c>
      <c r="G55" s="121">
        <v>0</v>
      </c>
      <c r="H55" s="224">
        <v>0</v>
      </c>
      <c r="I55" s="250">
        <f t="shared" si="0"/>
        <v>0</v>
      </c>
      <c r="J55" s="223">
        <v>0</v>
      </c>
      <c r="K55" s="121">
        <v>0</v>
      </c>
      <c r="L55" s="121">
        <v>0</v>
      </c>
      <c r="M55" s="121">
        <v>0</v>
      </c>
      <c r="N55" s="121">
        <v>0</v>
      </c>
      <c r="O55" s="224">
        <v>0</v>
      </c>
      <c r="P55" s="250">
        <f t="shared" si="1"/>
        <v>0</v>
      </c>
      <c r="Q55" s="239">
        <v>0</v>
      </c>
      <c r="R55" s="52">
        <v>0</v>
      </c>
      <c r="S55" s="52">
        <v>0</v>
      </c>
      <c r="T55" s="52">
        <v>0</v>
      </c>
      <c r="U55" s="52">
        <v>0</v>
      </c>
      <c r="V55" s="240">
        <v>0</v>
      </c>
      <c r="W55" s="243">
        <v>0</v>
      </c>
      <c r="X55" s="55">
        <v>0</v>
      </c>
      <c r="Y55" s="55">
        <v>0</v>
      </c>
      <c r="Z55" s="55">
        <v>0</v>
      </c>
      <c r="AA55" s="55">
        <v>0</v>
      </c>
      <c r="AB55" s="244">
        <v>0</v>
      </c>
      <c r="AC55" s="233">
        <f t="shared" si="2"/>
        <v>0</v>
      </c>
      <c r="AD55" s="7" t="e">
        <f t="shared" si="3"/>
        <v>#DIV/0!</v>
      </c>
      <c r="AE55" s="7">
        <f t="shared" si="4"/>
        <v>0</v>
      </c>
      <c r="AF55" s="7" t="e">
        <f t="shared" si="5"/>
        <v>#DIV/0!</v>
      </c>
      <c r="AG55" s="7">
        <f t="shared" si="6"/>
        <v>0</v>
      </c>
      <c r="AH55" s="7">
        <f t="shared" si="6"/>
        <v>0</v>
      </c>
      <c r="AI55" s="7">
        <f t="shared" si="7"/>
        <v>0</v>
      </c>
      <c r="AJ55" s="7">
        <f t="shared" si="7"/>
        <v>0</v>
      </c>
      <c r="AK55" s="234" t="e">
        <f t="shared" si="8"/>
        <v>#DIV/0!</v>
      </c>
      <c r="AP55" s="28"/>
      <c r="AQ55" s="28"/>
    </row>
    <row r="56" spans="1:43">
      <c r="A56" s="23" t="s">
        <v>112</v>
      </c>
      <c r="B56" s="211" t="s">
        <v>113</v>
      </c>
      <c r="C56" s="225">
        <f t="shared" ref="C56:AE56" si="18">C54+C55</f>
        <v>27616</v>
      </c>
      <c r="D56" s="105">
        <f t="shared" si="18"/>
        <v>23694</v>
      </c>
      <c r="E56" s="105">
        <f t="shared" si="18"/>
        <v>61</v>
      </c>
      <c r="F56" s="105">
        <f t="shared" si="18"/>
        <v>8</v>
      </c>
      <c r="G56" s="105">
        <f t="shared" si="18"/>
        <v>1117</v>
      </c>
      <c r="H56" s="226">
        <f t="shared" si="18"/>
        <v>188</v>
      </c>
      <c r="I56" s="226">
        <f t="shared" si="18"/>
        <v>23890</v>
      </c>
      <c r="J56" s="225">
        <f t="shared" si="18"/>
        <v>7126</v>
      </c>
      <c r="K56" s="105">
        <f t="shared" si="18"/>
        <v>3408</v>
      </c>
      <c r="L56" s="105">
        <f t="shared" si="18"/>
        <v>1</v>
      </c>
      <c r="M56" s="105">
        <f t="shared" si="18"/>
        <v>1</v>
      </c>
      <c r="N56" s="105">
        <f t="shared" si="18"/>
        <v>358</v>
      </c>
      <c r="O56" s="226">
        <f t="shared" si="18"/>
        <v>27</v>
      </c>
      <c r="P56" s="226">
        <f t="shared" si="18"/>
        <v>3436</v>
      </c>
      <c r="Q56" s="225">
        <f t="shared" si="18"/>
        <v>25174</v>
      </c>
      <c r="R56" s="105">
        <f t="shared" si="18"/>
        <v>26665.39</v>
      </c>
      <c r="S56" s="105">
        <f t="shared" si="18"/>
        <v>0</v>
      </c>
      <c r="T56" s="105">
        <f t="shared" si="18"/>
        <v>0</v>
      </c>
      <c r="U56" s="105">
        <f t="shared" si="18"/>
        <v>69</v>
      </c>
      <c r="V56" s="226">
        <f t="shared" si="18"/>
        <v>44.02</v>
      </c>
      <c r="W56" s="225">
        <f t="shared" si="18"/>
        <v>2004</v>
      </c>
      <c r="X56" s="105">
        <f t="shared" si="18"/>
        <v>2271.0500000000002</v>
      </c>
      <c r="Y56" s="105">
        <f t="shared" si="18"/>
        <v>0</v>
      </c>
      <c r="Z56" s="105">
        <f t="shared" si="18"/>
        <v>0</v>
      </c>
      <c r="AA56" s="105">
        <f t="shared" si="18"/>
        <v>38</v>
      </c>
      <c r="AB56" s="226">
        <f t="shared" si="18"/>
        <v>17.32</v>
      </c>
      <c r="AC56" s="226">
        <f t="shared" si="18"/>
        <v>26709.41</v>
      </c>
      <c r="AD56" s="105">
        <f t="shared" si="3"/>
        <v>111.80163248221014</v>
      </c>
      <c r="AE56" s="226">
        <f t="shared" si="18"/>
        <v>2288.3700000000003</v>
      </c>
      <c r="AF56" s="105">
        <f t="shared" si="5"/>
        <v>66.599825378346921</v>
      </c>
      <c r="AG56" s="105">
        <f t="shared" si="6"/>
        <v>36279</v>
      </c>
      <c r="AH56" s="105">
        <f t="shared" si="6"/>
        <v>27326</v>
      </c>
      <c r="AI56" s="105">
        <f t="shared" si="7"/>
        <v>27285</v>
      </c>
      <c r="AJ56" s="105">
        <f t="shared" si="7"/>
        <v>28997.78</v>
      </c>
      <c r="AK56" s="226">
        <f t="shared" si="8"/>
        <v>106.1179096830857</v>
      </c>
      <c r="AP56" s="28"/>
      <c r="AQ56" s="28"/>
    </row>
    <row r="57" spans="1:43">
      <c r="A57" s="5">
        <v>43</v>
      </c>
      <c r="B57" s="301" t="s">
        <v>114</v>
      </c>
      <c r="C57" s="223">
        <v>106903</v>
      </c>
      <c r="D57" s="121">
        <v>78944</v>
      </c>
      <c r="E57" s="121">
        <v>214</v>
      </c>
      <c r="F57" s="121">
        <v>37</v>
      </c>
      <c r="G57" s="121">
        <v>4607</v>
      </c>
      <c r="H57" s="224">
        <v>650</v>
      </c>
      <c r="I57" s="250">
        <f t="shared" si="0"/>
        <v>79631</v>
      </c>
      <c r="J57" s="223">
        <v>29745</v>
      </c>
      <c r="K57" s="126">
        <v>14645</v>
      </c>
      <c r="L57" s="126">
        <v>107</v>
      </c>
      <c r="M57" s="126">
        <v>7</v>
      </c>
      <c r="N57" s="126">
        <v>1393</v>
      </c>
      <c r="O57" s="232">
        <v>121</v>
      </c>
      <c r="P57" s="250">
        <f t="shared" si="1"/>
        <v>14773</v>
      </c>
      <c r="Q57" s="243">
        <v>219050</v>
      </c>
      <c r="R57" s="55">
        <v>173763.73</v>
      </c>
      <c r="S57" s="55">
        <v>0</v>
      </c>
      <c r="T57" s="55">
        <v>0</v>
      </c>
      <c r="U57" s="55">
        <v>0</v>
      </c>
      <c r="V57" s="244">
        <v>0</v>
      </c>
      <c r="W57" s="243">
        <v>81</v>
      </c>
      <c r="X57" s="55">
        <v>104</v>
      </c>
      <c r="Y57" s="55">
        <v>0</v>
      </c>
      <c r="Z57" s="55">
        <v>0</v>
      </c>
      <c r="AA57" s="55">
        <v>0</v>
      </c>
      <c r="AB57" s="244">
        <v>0</v>
      </c>
      <c r="AC57" s="233">
        <f t="shared" si="2"/>
        <v>173763.73</v>
      </c>
      <c r="AD57" s="55">
        <f t="shared" si="3"/>
        <v>218.2111614823373</v>
      </c>
      <c r="AE57" s="7">
        <f t="shared" si="4"/>
        <v>104</v>
      </c>
      <c r="AF57" s="55">
        <f t="shared" si="5"/>
        <v>0.70398700331686181</v>
      </c>
      <c r="AG57" s="55">
        <f t="shared" si="6"/>
        <v>142969</v>
      </c>
      <c r="AH57" s="55">
        <f t="shared" si="6"/>
        <v>94404</v>
      </c>
      <c r="AI57" s="55">
        <f t="shared" si="7"/>
        <v>219131</v>
      </c>
      <c r="AJ57" s="55">
        <f t="shared" si="7"/>
        <v>173867.73</v>
      </c>
      <c r="AK57" s="244">
        <f t="shared" si="8"/>
        <v>184.17411338502606</v>
      </c>
      <c r="AP57" s="28"/>
      <c r="AQ57" s="28"/>
    </row>
    <row r="58" spans="1:43">
      <c r="A58" s="23" t="s">
        <v>115</v>
      </c>
      <c r="B58" s="211" t="s">
        <v>116</v>
      </c>
      <c r="C58" s="221">
        <f t="shared" ref="C58:AE58" si="19">C57</f>
        <v>106903</v>
      </c>
      <c r="D58" s="50">
        <f t="shared" si="19"/>
        <v>78944</v>
      </c>
      <c r="E58" s="50">
        <f t="shared" si="19"/>
        <v>214</v>
      </c>
      <c r="F58" s="50">
        <f t="shared" si="19"/>
        <v>37</v>
      </c>
      <c r="G58" s="50">
        <f t="shared" si="19"/>
        <v>4607</v>
      </c>
      <c r="H58" s="222">
        <f t="shared" si="19"/>
        <v>650</v>
      </c>
      <c r="I58" s="222">
        <f t="shared" si="19"/>
        <v>79631</v>
      </c>
      <c r="J58" s="221">
        <f t="shared" si="19"/>
        <v>29745</v>
      </c>
      <c r="K58" s="50">
        <f t="shared" si="19"/>
        <v>14645</v>
      </c>
      <c r="L58" s="50">
        <f t="shared" si="19"/>
        <v>107</v>
      </c>
      <c r="M58" s="50">
        <f t="shared" si="19"/>
        <v>7</v>
      </c>
      <c r="N58" s="50">
        <f t="shared" si="19"/>
        <v>1393</v>
      </c>
      <c r="O58" s="222">
        <f t="shared" si="19"/>
        <v>121</v>
      </c>
      <c r="P58" s="222">
        <f t="shared" si="19"/>
        <v>14773</v>
      </c>
      <c r="Q58" s="221">
        <f t="shared" si="19"/>
        <v>219050</v>
      </c>
      <c r="R58" s="50">
        <f t="shared" si="19"/>
        <v>173763.73</v>
      </c>
      <c r="S58" s="50">
        <f t="shared" si="19"/>
        <v>0</v>
      </c>
      <c r="T58" s="50">
        <f t="shared" si="19"/>
        <v>0</v>
      </c>
      <c r="U58" s="50">
        <f t="shared" si="19"/>
        <v>0</v>
      </c>
      <c r="V58" s="222">
        <f t="shared" si="19"/>
        <v>0</v>
      </c>
      <c r="W58" s="221">
        <f t="shared" si="19"/>
        <v>81</v>
      </c>
      <c r="X58" s="50">
        <f t="shared" si="19"/>
        <v>104</v>
      </c>
      <c r="Y58" s="50">
        <f t="shared" si="19"/>
        <v>0</v>
      </c>
      <c r="Z58" s="50">
        <f t="shared" si="19"/>
        <v>0</v>
      </c>
      <c r="AA58" s="50">
        <f t="shared" si="19"/>
        <v>0</v>
      </c>
      <c r="AB58" s="222">
        <f t="shared" si="19"/>
        <v>0</v>
      </c>
      <c r="AC58" s="222">
        <f t="shared" si="19"/>
        <v>173763.73</v>
      </c>
      <c r="AD58" s="50">
        <f t="shared" si="3"/>
        <v>218.2111614823373</v>
      </c>
      <c r="AE58" s="222">
        <f t="shared" si="19"/>
        <v>104</v>
      </c>
      <c r="AF58" s="50">
        <f t="shared" si="5"/>
        <v>0.70398700331686181</v>
      </c>
      <c r="AG58" s="50">
        <f t="shared" si="6"/>
        <v>142969</v>
      </c>
      <c r="AH58" s="50">
        <f t="shared" si="6"/>
        <v>94404</v>
      </c>
      <c r="AI58" s="50">
        <f t="shared" si="7"/>
        <v>219131</v>
      </c>
      <c r="AJ58" s="50">
        <f t="shared" si="7"/>
        <v>173867.73</v>
      </c>
      <c r="AK58" s="222">
        <f t="shared" si="8"/>
        <v>184.17411338502606</v>
      </c>
      <c r="AP58" s="28"/>
      <c r="AQ58" s="28"/>
    </row>
    <row r="59" spans="1:43">
      <c r="A59" s="25" t="s">
        <v>117</v>
      </c>
      <c r="B59" s="215" t="s">
        <v>118</v>
      </c>
      <c r="C59" s="227">
        <f t="shared" ref="C59:AC59" si="20">C67</f>
        <v>0</v>
      </c>
      <c r="D59" s="227">
        <f t="shared" si="20"/>
        <v>0</v>
      </c>
      <c r="E59" s="227">
        <f t="shared" si="20"/>
        <v>0</v>
      </c>
      <c r="F59" s="227">
        <f t="shared" si="20"/>
        <v>0</v>
      </c>
      <c r="G59" s="227">
        <f t="shared" si="20"/>
        <v>0</v>
      </c>
      <c r="H59" s="227">
        <f t="shared" si="20"/>
        <v>0</v>
      </c>
      <c r="I59" s="227">
        <f t="shared" si="20"/>
        <v>0</v>
      </c>
      <c r="J59" s="227">
        <f t="shared" si="20"/>
        <v>0</v>
      </c>
      <c r="K59" s="227">
        <f t="shared" si="20"/>
        <v>0</v>
      </c>
      <c r="L59" s="227">
        <f t="shared" si="20"/>
        <v>0</v>
      </c>
      <c r="M59" s="227">
        <f t="shared" si="20"/>
        <v>0</v>
      </c>
      <c r="N59" s="227">
        <f t="shared" si="20"/>
        <v>0</v>
      </c>
      <c r="O59" s="227">
        <f t="shared" si="20"/>
        <v>0</v>
      </c>
      <c r="P59" s="227">
        <f t="shared" si="20"/>
        <v>0</v>
      </c>
      <c r="Q59" s="227">
        <f t="shared" si="20"/>
        <v>0</v>
      </c>
      <c r="R59" s="227">
        <f t="shared" si="20"/>
        <v>0</v>
      </c>
      <c r="S59" s="227">
        <f t="shared" si="20"/>
        <v>0</v>
      </c>
      <c r="T59" s="227">
        <f t="shared" si="20"/>
        <v>0</v>
      </c>
      <c r="U59" s="227">
        <f t="shared" si="20"/>
        <v>0</v>
      </c>
      <c r="V59" s="227">
        <f t="shared" si="20"/>
        <v>0</v>
      </c>
      <c r="W59" s="227">
        <f t="shared" si="20"/>
        <v>0</v>
      </c>
      <c r="X59" s="227">
        <f t="shared" si="20"/>
        <v>0</v>
      </c>
      <c r="Y59" s="227">
        <f t="shared" si="20"/>
        <v>0</v>
      </c>
      <c r="Z59" s="227">
        <f t="shared" si="20"/>
        <v>0</v>
      </c>
      <c r="AA59" s="227">
        <f t="shared" si="20"/>
        <v>0</v>
      </c>
      <c r="AB59" s="227">
        <f t="shared" si="20"/>
        <v>0</v>
      </c>
      <c r="AC59" s="227">
        <f t="shared" si="20"/>
        <v>0</v>
      </c>
      <c r="AD59" s="117" t="e">
        <f t="shared" si="3"/>
        <v>#DIV/0!</v>
      </c>
      <c r="AE59" s="7">
        <f t="shared" si="4"/>
        <v>0</v>
      </c>
      <c r="AF59" s="117" t="e">
        <f t="shared" si="5"/>
        <v>#DIV/0!</v>
      </c>
      <c r="AG59" s="117">
        <f t="shared" si="6"/>
        <v>0</v>
      </c>
      <c r="AH59" s="117">
        <f t="shared" si="6"/>
        <v>0</v>
      </c>
      <c r="AI59" s="117">
        <f t="shared" si="7"/>
        <v>0</v>
      </c>
      <c r="AJ59" s="117">
        <f t="shared" si="7"/>
        <v>0</v>
      </c>
      <c r="AK59" s="228" t="e">
        <f t="shared" si="8"/>
        <v>#DIV/0!</v>
      </c>
      <c r="AP59" s="28"/>
      <c r="AQ59" s="28"/>
    </row>
    <row r="60" spans="1:43">
      <c r="A60" s="23" t="s">
        <v>119</v>
      </c>
      <c r="B60" s="211" t="s">
        <v>120</v>
      </c>
      <c r="C60" s="221">
        <f t="shared" ref="C60:AE60" si="21">C59</f>
        <v>0</v>
      </c>
      <c r="D60" s="50">
        <f t="shared" si="21"/>
        <v>0</v>
      </c>
      <c r="E60" s="50">
        <f t="shared" si="21"/>
        <v>0</v>
      </c>
      <c r="F60" s="50">
        <f t="shared" si="21"/>
        <v>0</v>
      </c>
      <c r="G60" s="50">
        <f t="shared" si="21"/>
        <v>0</v>
      </c>
      <c r="H60" s="222">
        <f t="shared" si="21"/>
        <v>0</v>
      </c>
      <c r="I60" s="222">
        <f t="shared" si="21"/>
        <v>0</v>
      </c>
      <c r="J60" s="221">
        <f t="shared" si="21"/>
        <v>0</v>
      </c>
      <c r="K60" s="50">
        <f t="shared" si="21"/>
        <v>0</v>
      </c>
      <c r="L60" s="50">
        <f t="shared" si="21"/>
        <v>0</v>
      </c>
      <c r="M60" s="50">
        <f t="shared" si="21"/>
        <v>0</v>
      </c>
      <c r="N60" s="50">
        <f t="shared" si="21"/>
        <v>0</v>
      </c>
      <c r="O60" s="222">
        <f t="shared" si="21"/>
        <v>0</v>
      </c>
      <c r="P60" s="222">
        <f t="shared" si="21"/>
        <v>0</v>
      </c>
      <c r="Q60" s="221">
        <f t="shared" si="21"/>
        <v>0</v>
      </c>
      <c r="R60" s="50">
        <f t="shared" si="21"/>
        <v>0</v>
      </c>
      <c r="S60" s="50">
        <f t="shared" si="21"/>
        <v>0</v>
      </c>
      <c r="T60" s="50">
        <f t="shared" si="21"/>
        <v>0</v>
      </c>
      <c r="U60" s="50">
        <f t="shared" si="21"/>
        <v>0</v>
      </c>
      <c r="V60" s="222">
        <f t="shared" si="21"/>
        <v>0</v>
      </c>
      <c r="W60" s="221">
        <f t="shared" si="21"/>
        <v>0</v>
      </c>
      <c r="X60" s="50">
        <f t="shared" si="21"/>
        <v>0</v>
      </c>
      <c r="Y60" s="50">
        <f t="shared" si="21"/>
        <v>0</v>
      </c>
      <c r="Z60" s="50">
        <f t="shared" si="21"/>
        <v>0</v>
      </c>
      <c r="AA60" s="50">
        <f t="shared" si="21"/>
        <v>0</v>
      </c>
      <c r="AB60" s="222">
        <f t="shared" si="21"/>
        <v>0</v>
      </c>
      <c r="AC60" s="222">
        <f t="shared" si="21"/>
        <v>0</v>
      </c>
      <c r="AD60" s="50" t="e">
        <f t="shared" si="3"/>
        <v>#DIV/0!</v>
      </c>
      <c r="AE60" s="222">
        <f t="shared" si="21"/>
        <v>0</v>
      </c>
      <c r="AF60" s="50" t="e">
        <f t="shared" si="5"/>
        <v>#DIV/0!</v>
      </c>
      <c r="AG60" s="50">
        <f t="shared" si="6"/>
        <v>0</v>
      </c>
      <c r="AH60" s="50">
        <f t="shared" si="6"/>
        <v>0</v>
      </c>
      <c r="AI60" s="50">
        <f t="shared" si="7"/>
        <v>0</v>
      </c>
      <c r="AJ60" s="50">
        <f t="shared" si="7"/>
        <v>0</v>
      </c>
      <c r="AK60" s="222" t="e">
        <f t="shared" si="8"/>
        <v>#DIV/0!</v>
      </c>
      <c r="AP60" s="28"/>
      <c r="AQ60" s="28"/>
    </row>
    <row r="61" spans="1:43">
      <c r="A61" s="49"/>
      <c r="B61" s="216" t="s">
        <v>121</v>
      </c>
      <c r="C61" s="229">
        <f>C21+C38+C47+C49+C53+C56+C58+C60</f>
        <v>274051</v>
      </c>
      <c r="D61" s="230">
        <f t="shared" ref="D61:AE61" si="22">D21+D38+D47+D49+D53+D56+D58+D60</f>
        <v>221900</v>
      </c>
      <c r="E61" s="230">
        <f t="shared" si="22"/>
        <v>748</v>
      </c>
      <c r="F61" s="230">
        <f t="shared" si="22"/>
        <v>108</v>
      </c>
      <c r="G61" s="230">
        <f t="shared" si="22"/>
        <v>13408</v>
      </c>
      <c r="H61" s="231">
        <f t="shared" si="22"/>
        <v>1986</v>
      </c>
      <c r="I61" s="231">
        <f t="shared" si="22"/>
        <v>223994</v>
      </c>
      <c r="J61" s="229">
        <f t="shared" si="22"/>
        <v>102034</v>
      </c>
      <c r="K61" s="230">
        <f t="shared" si="22"/>
        <v>55477</v>
      </c>
      <c r="L61" s="230">
        <f t="shared" si="22"/>
        <v>254</v>
      </c>
      <c r="M61" s="230">
        <f t="shared" si="22"/>
        <v>27</v>
      </c>
      <c r="N61" s="230">
        <f t="shared" si="22"/>
        <v>4121</v>
      </c>
      <c r="O61" s="231">
        <f t="shared" si="22"/>
        <v>499</v>
      </c>
      <c r="P61" s="231">
        <f t="shared" si="22"/>
        <v>56003</v>
      </c>
      <c r="Q61" s="229">
        <f t="shared" si="22"/>
        <v>275779</v>
      </c>
      <c r="R61" s="230">
        <f t="shared" si="22"/>
        <v>239953.56</v>
      </c>
      <c r="S61" s="230">
        <f t="shared" si="22"/>
        <v>2</v>
      </c>
      <c r="T61" s="230">
        <f t="shared" si="22"/>
        <v>5.22</v>
      </c>
      <c r="U61" s="230">
        <f t="shared" si="22"/>
        <v>114</v>
      </c>
      <c r="V61" s="231">
        <f t="shared" si="22"/>
        <v>88.93</v>
      </c>
      <c r="W61" s="229">
        <f t="shared" si="22"/>
        <v>20121</v>
      </c>
      <c r="X61" s="230">
        <f t="shared" si="22"/>
        <v>28937.47</v>
      </c>
      <c r="Y61" s="230">
        <f t="shared" si="22"/>
        <v>2</v>
      </c>
      <c r="Z61" s="230">
        <f t="shared" si="22"/>
        <v>1.1200000000000001</v>
      </c>
      <c r="AA61" s="230">
        <f t="shared" si="22"/>
        <v>75</v>
      </c>
      <c r="AB61" s="231">
        <f t="shared" si="22"/>
        <v>96.78</v>
      </c>
      <c r="AC61" s="231">
        <f t="shared" si="22"/>
        <v>240047.71000000002</v>
      </c>
      <c r="AD61" s="230">
        <f t="shared" si="3"/>
        <v>107.16702679536058</v>
      </c>
      <c r="AE61" s="231">
        <f t="shared" si="22"/>
        <v>25728.272758985197</v>
      </c>
      <c r="AF61" s="230">
        <f t="shared" si="5"/>
        <v>51.84609753048943</v>
      </c>
      <c r="AG61" s="230">
        <f t="shared" si="6"/>
        <v>394616</v>
      </c>
      <c r="AH61" s="230">
        <f t="shared" si="6"/>
        <v>279997</v>
      </c>
      <c r="AI61" s="230">
        <f t="shared" si="7"/>
        <v>296093</v>
      </c>
      <c r="AJ61" s="230">
        <f t="shared" si="7"/>
        <v>269083.08</v>
      </c>
      <c r="AK61" s="231">
        <f t="shared" si="8"/>
        <v>96.102129665674994</v>
      </c>
      <c r="AP61" s="28"/>
      <c r="AQ61" s="28"/>
    </row>
    <row r="62" spans="1:43">
      <c r="A62" s="11"/>
      <c r="B62" s="11"/>
      <c r="C62" s="12"/>
      <c r="D62" s="12"/>
      <c r="E62" s="12"/>
      <c r="F62" s="12"/>
      <c r="G62" s="12"/>
      <c r="H62" s="12"/>
      <c r="I62" s="12"/>
      <c r="J62" s="12"/>
      <c r="K62" s="12"/>
      <c r="L62" s="12"/>
      <c r="M62" s="12"/>
      <c r="N62" s="12"/>
      <c r="O62" s="12"/>
      <c r="P62" s="12"/>
      <c r="Q62" s="12"/>
      <c r="R62" s="12"/>
      <c r="S62" s="12"/>
      <c r="T62" s="12"/>
      <c r="U62" s="12"/>
      <c r="V62" s="12"/>
      <c r="W62" s="12"/>
      <c r="X62" s="12"/>
      <c r="Y62" s="12"/>
      <c r="Z62" s="12"/>
      <c r="AA62" s="12"/>
      <c r="AB62" s="12"/>
      <c r="AC62" s="12"/>
      <c r="AD62" s="12"/>
      <c r="AE62" s="12"/>
      <c r="AF62" s="12"/>
      <c r="AG62" s="12"/>
      <c r="AH62" s="12"/>
      <c r="AI62" s="12"/>
      <c r="AJ62" s="12"/>
      <c r="AK62" s="12"/>
    </row>
    <row r="63" spans="1:43">
      <c r="A63" s="397" t="s">
        <v>118</v>
      </c>
      <c r="B63" s="397"/>
      <c r="C63" s="397"/>
      <c r="D63" s="397"/>
      <c r="E63" s="397"/>
      <c r="F63" s="397"/>
      <c r="G63" s="397"/>
      <c r="H63" s="397"/>
      <c r="I63" s="397"/>
      <c r="J63" s="397"/>
      <c r="K63" s="397"/>
      <c r="L63" s="397"/>
      <c r="M63" s="397"/>
      <c r="N63" s="397"/>
      <c r="O63" s="397"/>
      <c r="P63" s="397"/>
      <c r="Q63" s="397"/>
      <c r="R63" s="397"/>
      <c r="S63" s="397"/>
      <c r="T63" s="397"/>
      <c r="U63" s="397"/>
      <c r="V63" s="397"/>
      <c r="W63" s="397"/>
      <c r="X63" s="397"/>
      <c r="Y63" s="397"/>
      <c r="Z63" s="397"/>
      <c r="AA63" s="397"/>
      <c r="AB63" s="397"/>
      <c r="AC63" s="397"/>
      <c r="AD63" s="397"/>
      <c r="AE63" s="397"/>
      <c r="AF63" s="397"/>
      <c r="AG63" s="397"/>
      <c r="AH63" s="397"/>
      <c r="AI63" s="397"/>
      <c r="AJ63" s="397"/>
      <c r="AK63" s="397"/>
    </row>
    <row r="64" spans="1:43" ht="15">
      <c r="A64" s="13">
        <v>44</v>
      </c>
      <c r="B64" s="206" t="s">
        <v>122</v>
      </c>
      <c r="C64" s="43"/>
      <c r="D64" s="43"/>
      <c r="E64" s="43"/>
      <c r="F64" s="43"/>
      <c r="G64" s="43"/>
      <c r="H64" s="43"/>
      <c r="I64" s="251">
        <f t="shared" ref="I64:I66" si="23">D64+F64+H64</f>
        <v>0</v>
      </c>
      <c r="J64" s="43"/>
      <c r="K64" s="43"/>
      <c r="L64" s="43"/>
      <c r="M64" s="43"/>
      <c r="N64" s="43"/>
      <c r="O64" s="43"/>
      <c r="P64" s="251">
        <f t="shared" ref="P64:P66" si="24">K64+M64+O64</f>
        <v>0</v>
      </c>
      <c r="Q64" s="43"/>
      <c r="R64" s="43"/>
      <c r="S64" s="43"/>
      <c r="T64" s="43"/>
      <c r="U64" s="43"/>
      <c r="V64" s="43"/>
      <c r="W64" s="43"/>
      <c r="X64" s="43"/>
      <c r="Y64" s="43"/>
      <c r="Z64" s="43"/>
      <c r="AA64" s="43"/>
      <c r="AB64" s="43"/>
      <c r="AC64" s="233">
        <f t="shared" ref="AC64:AC66" si="25">R64+T64+V64</f>
        <v>0</v>
      </c>
      <c r="AD64" s="7" t="e">
        <f t="shared" ref="AD64:AD67" si="26">(R64+T64+V64)/(D64+F64+H64)*100</f>
        <v>#DIV/0!</v>
      </c>
      <c r="AE64" s="7">
        <f t="shared" ref="AE64:AE66" si="27">X64+Z64+AB64</f>
        <v>0</v>
      </c>
      <c r="AF64" s="7" t="e">
        <f t="shared" ref="AF64:AF67" si="28">(X64+Z64+AB64)/(K64+M64+O64)*100</f>
        <v>#DIV/0!</v>
      </c>
      <c r="AG64" s="7">
        <f t="shared" ref="AG64:AG67" si="29">C64+E64+G64+J64+L64+N64</f>
        <v>0</v>
      </c>
      <c r="AH64" s="7">
        <f t="shared" ref="AH64:AH67" si="30">D64+F64+H64+K64+M64+O64</f>
        <v>0</v>
      </c>
      <c r="AI64" s="7">
        <f t="shared" ref="AI64:AI67" si="31">Q64+S64+U64+W64+Y64+AA64</f>
        <v>0</v>
      </c>
      <c r="AJ64" s="7">
        <f t="shared" ref="AJ64:AJ67" si="32">R64+T64+V64+X64+Z64+AB64</f>
        <v>0</v>
      </c>
      <c r="AK64" s="7" t="e">
        <f t="shared" ref="AK64:AK67" si="33">AJ64/AH64*100</f>
        <v>#DIV/0!</v>
      </c>
    </row>
    <row r="65" spans="1:37" ht="15">
      <c r="A65" s="13">
        <v>45</v>
      </c>
      <c r="B65" s="206" t="s">
        <v>123</v>
      </c>
      <c r="C65" s="43"/>
      <c r="D65" s="43"/>
      <c r="E65" s="43"/>
      <c r="F65" s="43"/>
      <c r="G65" s="43"/>
      <c r="H65" s="43"/>
      <c r="I65" s="251">
        <f t="shared" si="23"/>
        <v>0</v>
      </c>
      <c r="J65" s="43"/>
      <c r="K65" s="43"/>
      <c r="L65" s="43"/>
      <c r="M65" s="43"/>
      <c r="N65" s="43"/>
      <c r="O65" s="43"/>
      <c r="P65" s="251">
        <f t="shared" si="24"/>
        <v>0</v>
      </c>
      <c r="Q65" s="43"/>
      <c r="R65" s="43"/>
      <c r="S65" s="43"/>
      <c r="T65" s="43"/>
      <c r="U65" s="43"/>
      <c r="V65" s="43"/>
      <c r="W65" s="43"/>
      <c r="X65" s="43"/>
      <c r="Y65" s="43"/>
      <c r="Z65" s="43"/>
      <c r="AA65" s="43"/>
      <c r="AB65" s="43"/>
      <c r="AC65" s="233">
        <f t="shared" si="25"/>
        <v>0</v>
      </c>
      <c r="AD65" s="7" t="e">
        <f t="shared" si="26"/>
        <v>#DIV/0!</v>
      </c>
      <c r="AE65" s="7">
        <f t="shared" si="27"/>
        <v>0</v>
      </c>
      <c r="AF65" s="7" t="e">
        <f t="shared" si="28"/>
        <v>#DIV/0!</v>
      </c>
      <c r="AG65" s="7">
        <f t="shared" si="29"/>
        <v>0</v>
      </c>
      <c r="AH65" s="7">
        <f t="shared" si="30"/>
        <v>0</v>
      </c>
      <c r="AI65" s="7">
        <f t="shared" si="31"/>
        <v>0</v>
      </c>
      <c r="AJ65" s="7">
        <f t="shared" si="32"/>
        <v>0</v>
      </c>
      <c r="AK65" s="7" t="e">
        <f t="shared" si="33"/>
        <v>#DIV/0!</v>
      </c>
    </row>
    <row r="66" spans="1:37" ht="15">
      <c r="A66" s="13">
        <v>46</v>
      </c>
      <c r="B66" s="206" t="s">
        <v>124</v>
      </c>
      <c r="C66" s="43"/>
      <c r="D66" s="43"/>
      <c r="E66" s="43"/>
      <c r="F66" s="43"/>
      <c r="G66" s="43"/>
      <c r="H66" s="43"/>
      <c r="I66" s="251">
        <f t="shared" si="23"/>
        <v>0</v>
      </c>
      <c r="J66" s="43"/>
      <c r="K66" s="43"/>
      <c r="L66" s="43"/>
      <c r="M66" s="43"/>
      <c r="N66" s="43"/>
      <c r="O66" s="43"/>
      <c r="P66" s="251">
        <f t="shared" si="24"/>
        <v>0</v>
      </c>
      <c r="Q66" s="43"/>
      <c r="R66" s="43"/>
      <c r="S66" s="43"/>
      <c r="T66" s="43"/>
      <c r="U66" s="43"/>
      <c r="V66" s="43"/>
      <c r="W66" s="43"/>
      <c r="X66" s="43"/>
      <c r="Y66" s="43"/>
      <c r="Z66" s="43"/>
      <c r="AA66" s="43"/>
      <c r="AB66" s="43"/>
      <c r="AC66" s="233">
        <f t="shared" si="25"/>
        <v>0</v>
      </c>
      <c r="AD66" s="7" t="e">
        <f t="shared" si="26"/>
        <v>#DIV/0!</v>
      </c>
      <c r="AE66" s="7">
        <f t="shared" si="27"/>
        <v>0</v>
      </c>
      <c r="AF66" s="7" t="e">
        <f t="shared" si="28"/>
        <v>#DIV/0!</v>
      </c>
      <c r="AG66" s="7">
        <f t="shared" si="29"/>
        <v>0</v>
      </c>
      <c r="AH66" s="7">
        <f t="shared" si="30"/>
        <v>0</v>
      </c>
      <c r="AI66" s="7">
        <f t="shared" si="31"/>
        <v>0</v>
      </c>
      <c r="AJ66" s="7">
        <f t="shared" si="32"/>
        <v>0</v>
      </c>
      <c r="AK66" s="7" t="e">
        <f t="shared" si="33"/>
        <v>#DIV/0!</v>
      </c>
    </row>
    <row r="67" spans="1:37">
      <c r="A67" s="14"/>
      <c r="B67" s="18" t="s">
        <v>10</v>
      </c>
      <c r="C67" s="9">
        <f>SUM(C64:C66)</f>
        <v>0</v>
      </c>
      <c r="D67" s="9">
        <f t="shared" ref="D67:AE67" si="34">SUM(D64:D66)</f>
        <v>0</v>
      </c>
      <c r="E67" s="9">
        <f t="shared" si="34"/>
        <v>0</v>
      </c>
      <c r="F67" s="9">
        <f t="shared" si="34"/>
        <v>0</v>
      </c>
      <c r="G67" s="9">
        <f t="shared" si="34"/>
        <v>0</v>
      </c>
      <c r="H67" s="9">
        <f t="shared" si="34"/>
        <v>0</v>
      </c>
      <c r="I67" s="9">
        <f t="shared" si="34"/>
        <v>0</v>
      </c>
      <c r="J67" s="9">
        <f t="shared" si="34"/>
        <v>0</v>
      </c>
      <c r="K67" s="9">
        <f t="shared" si="34"/>
        <v>0</v>
      </c>
      <c r="L67" s="9">
        <f t="shared" si="34"/>
        <v>0</v>
      </c>
      <c r="M67" s="9">
        <f t="shared" si="34"/>
        <v>0</v>
      </c>
      <c r="N67" s="9">
        <f t="shared" si="34"/>
        <v>0</v>
      </c>
      <c r="O67" s="9">
        <f t="shared" si="34"/>
        <v>0</v>
      </c>
      <c r="P67" s="9">
        <f t="shared" si="34"/>
        <v>0</v>
      </c>
      <c r="Q67" s="9">
        <f t="shared" si="34"/>
        <v>0</v>
      </c>
      <c r="R67" s="9">
        <f t="shared" si="34"/>
        <v>0</v>
      </c>
      <c r="S67" s="9">
        <f t="shared" si="34"/>
        <v>0</v>
      </c>
      <c r="T67" s="9">
        <f t="shared" si="34"/>
        <v>0</v>
      </c>
      <c r="U67" s="9">
        <f t="shared" si="34"/>
        <v>0</v>
      </c>
      <c r="V67" s="9">
        <f t="shared" si="34"/>
        <v>0</v>
      </c>
      <c r="W67" s="9">
        <f t="shared" si="34"/>
        <v>0</v>
      </c>
      <c r="X67" s="9">
        <f t="shared" si="34"/>
        <v>0</v>
      </c>
      <c r="Y67" s="9">
        <f t="shared" si="34"/>
        <v>0</v>
      </c>
      <c r="Z67" s="9">
        <f t="shared" si="34"/>
        <v>0</v>
      </c>
      <c r="AA67" s="9">
        <f t="shared" si="34"/>
        <v>0</v>
      </c>
      <c r="AB67" s="9">
        <f t="shared" si="34"/>
        <v>0</v>
      </c>
      <c r="AC67" s="9">
        <f t="shared" si="34"/>
        <v>0</v>
      </c>
      <c r="AD67" s="9" t="e">
        <f t="shared" si="26"/>
        <v>#DIV/0!</v>
      </c>
      <c r="AE67" s="9">
        <f t="shared" si="34"/>
        <v>0</v>
      </c>
      <c r="AF67" s="9" t="e">
        <f t="shared" si="28"/>
        <v>#DIV/0!</v>
      </c>
      <c r="AG67" s="9">
        <f t="shared" si="29"/>
        <v>0</v>
      </c>
      <c r="AH67" s="9">
        <f t="shared" si="30"/>
        <v>0</v>
      </c>
      <c r="AI67" s="9">
        <f t="shared" si="31"/>
        <v>0</v>
      </c>
      <c r="AJ67" s="9">
        <f t="shared" si="32"/>
        <v>0</v>
      </c>
      <c r="AK67" s="9" t="e">
        <f t="shared" si="33"/>
        <v>#DIV/0!</v>
      </c>
    </row>
    <row r="70" spans="1:37"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AG70" s="28"/>
      <c r="AH70" s="28"/>
    </row>
  </sheetData>
  <mergeCells count="32">
    <mergeCell ref="A63:AK63"/>
    <mergeCell ref="AG5:AK5"/>
    <mergeCell ref="A5:A8"/>
    <mergeCell ref="B5:B8"/>
    <mergeCell ref="AK6:AK8"/>
    <mergeCell ref="C7:D7"/>
    <mergeCell ref="AI6:AJ7"/>
    <mergeCell ref="C5:O5"/>
    <mergeCell ref="Q5:AB5"/>
    <mergeCell ref="C6:I6"/>
    <mergeCell ref="J6:P6"/>
    <mergeCell ref="AC5:AF5"/>
    <mergeCell ref="AC6:AD7"/>
    <mergeCell ref="AE6:AF7"/>
    <mergeCell ref="AG6:AH7"/>
    <mergeCell ref="U7:V7"/>
    <mergeCell ref="A1:AK1"/>
    <mergeCell ref="A2:AK2"/>
    <mergeCell ref="A3:AK3"/>
    <mergeCell ref="AG4:AK4"/>
    <mergeCell ref="E7:F7"/>
    <mergeCell ref="G7:H7"/>
    <mergeCell ref="J7:K7"/>
    <mergeCell ref="L7:M7"/>
    <mergeCell ref="N7:O7"/>
    <mergeCell ref="Q6:V6"/>
    <mergeCell ref="W6:AB6"/>
    <mergeCell ref="Q7:R7"/>
    <mergeCell ref="S7:T7"/>
    <mergeCell ref="W7:X7"/>
    <mergeCell ref="Y7:Z7"/>
    <mergeCell ref="AA7:AB7"/>
  </mergeCells>
  <phoneticPr fontId="3" type="noConversion"/>
  <conditionalFormatting sqref="AP9:AQ61">
    <cfRule type="cellIs" dxfId="14" priority="1" operator="lessThan">
      <formula>0</formula>
    </cfRule>
  </conditionalFormatting>
  <dataValidations count="3">
    <dataValidation type="whole" allowBlank="1" showInputMessage="1" showErrorMessage="1" sqref="C21:AC21 W13:AB13 Q57 C47:AC47 C53:AC53 W22:AB28 W30:AB35 W39:AB46 C38:AC38 Q9:V20 Q22:V37 Q48:AB48 Q50:AB52 W57:AB57 Q54:AB55 C49:AC49 Q39:R46 AE47 AE49 AE53">
      <formula1>0</formula1>
      <formula2>99999999999999900000</formula2>
    </dataValidation>
    <dataValidation type="whole" allowBlank="1" showInputMessage="1" showErrorMessage="1" sqref="AM54 I64:I66 P64:P66 J22:O22 J27:O30 J57 C22:H22 C35:H37 C27:H30 C57:H57 J35:O37">
      <formula1>0</formula1>
      <formula2>9999999999</formula2>
    </dataValidation>
    <dataValidation type="decimal" allowBlank="1" showInputMessage="1" showErrorMessage="1" sqref="J39:O46 J48:O48 J54:O55 S39:V46 C39:H46 C48:H48 C54:H55 K57:O57">
      <formula1>0</formula1>
      <formula2>9999999999</formula2>
    </dataValidation>
  </dataValidations>
  <printOptions horizontalCentered="1" verticalCentered="1"/>
  <pageMargins left="0.5" right="0.5" top="0.5" bottom="0.5" header="0.5" footer="0.5"/>
  <pageSetup paperSize="9" scale="80" orientation="landscape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>
    <tabColor theme="0"/>
  </sheetPr>
  <dimension ref="A1:AW70"/>
  <sheetViews>
    <sheetView zoomScale="85" zoomScaleNormal="85" workbookViewId="0">
      <pane xSplit="2" ySplit="8" topLeftCell="C48" activePane="bottomRight" state="frozen"/>
      <selection activeCell="AC5" sqref="AC5:AF5"/>
      <selection pane="topRight" activeCell="AC5" sqref="AC5:AF5"/>
      <selection pane="bottomLeft" activeCell="AC5" sqref="AC5:AF5"/>
      <selection pane="bottomRight" activeCell="I58" sqref="I58"/>
    </sheetView>
  </sheetViews>
  <sheetFormatPr defaultRowHeight="12.75"/>
  <cols>
    <col min="1" max="1" width="5.7109375" style="27" customWidth="1"/>
    <col min="2" max="2" width="16.28515625" style="27" customWidth="1"/>
    <col min="3" max="37" width="7.7109375" style="27" customWidth="1"/>
    <col min="38" max="38" width="9.140625" style="27" customWidth="1"/>
    <col min="39" max="16384" width="9.140625" style="27"/>
  </cols>
  <sheetData>
    <row r="1" spans="1:49" ht="20.25">
      <c r="A1" s="344" t="s">
        <v>264</v>
      </c>
      <c r="B1" s="344"/>
      <c r="C1" s="344"/>
      <c r="D1" s="344"/>
      <c r="E1" s="344"/>
      <c r="F1" s="344"/>
      <c r="G1" s="344"/>
      <c r="H1" s="344"/>
      <c r="I1" s="344"/>
      <c r="J1" s="344"/>
      <c r="K1" s="344"/>
      <c r="L1" s="344"/>
      <c r="M1" s="344"/>
      <c r="N1" s="344"/>
      <c r="O1" s="344"/>
      <c r="P1" s="344"/>
      <c r="Q1" s="344"/>
      <c r="R1" s="344"/>
      <c r="S1" s="344"/>
      <c r="T1" s="344"/>
      <c r="U1" s="344"/>
      <c r="V1" s="344"/>
      <c r="W1" s="344"/>
      <c r="X1" s="344"/>
      <c r="Y1" s="344"/>
      <c r="Z1" s="344"/>
      <c r="AA1" s="344"/>
      <c r="AB1" s="344"/>
      <c r="AC1" s="344"/>
      <c r="AD1" s="344"/>
      <c r="AE1" s="344"/>
      <c r="AF1" s="344"/>
      <c r="AG1" s="344"/>
      <c r="AH1" s="344"/>
      <c r="AI1" s="344"/>
      <c r="AJ1" s="344"/>
      <c r="AK1" s="344"/>
    </row>
    <row r="2" spans="1:49">
      <c r="A2" s="345"/>
      <c r="B2" s="345"/>
      <c r="C2" s="345"/>
      <c r="D2" s="345"/>
      <c r="E2" s="345"/>
      <c r="F2" s="345"/>
      <c r="G2" s="345"/>
      <c r="H2" s="345"/>
      <c r="I2" s="345"/>
      <c r="J2" s="345"/>
      <c r="K2" s="345"/>
      <c r="L2" s="345"/>
      <c r="M2" s="345"/>
      <c r="N2" s="345"/>
      <c r="O2" s="345"/>
      <c r="P2" s="345"/>
      <c r="Q2" s="345"/>
      <c r="R2" s="345"/>
      <c r="S2" s="345"/>
      <c r="T2" s="345"/>
      <c r="U2" s="345"/>
      <c r="V2" s="345"/>
      <c r="W2" s="345"/>
      <c r="X2" s="345"/>
      <c r="Y2" s="345"/>
      <c r="Z2" s="345"/>
      <c r="AA2" s="345"/>
      <c r="AB2" s="345"/>
      <c r="AC2" s="345"/>
      <c r="AD2" s="345"/>
      <c r="AE2" s="345"/>
      <c r="AF2" s="345"/>
      <c r="AG2" s="345"/>
      <c r="AH2" s="345"/>
      <c r="AI2" s="345"/>
      <c r="AJ2" s="345"/>
      <c r="AK2" s="345"/>
    </row>
    <row r="3" spans="1:49" ht="15.75">
      <c r="A3" s="346" t="str">
        <f>Sheet1!B2</f>
        <v>Disbursements under  KCC Loans  ( 2023 - 24 ) -  Position as of 31.03.2024</v>
      </c>
      <c r="B3" s="346"/>
      <c r="C3" s="346"/>
      <c r="D3" s="346"/>
      <c r="E3" s="346"/>
      <c r="F3" s="346"/>
      <c r="G3" s="346"/>
      <c r="H3" s="346"/>
      <c r="I3" s="346"/>
      <c r="J3" s="346"/>
      <c r="K3" s="346"/>
      <c r="L3" s="346"/>
      <c r="M3" s="346"/>
      <c r="N3" s="346"/>
      <c r="O3" s="346"/>
      <c r="P3" s="346"/>
      <c r="Q3" s="346"/>
      <c r="R3" s="346"/>
      <c r="S3" s="346"/>
      <c r="T3" s="346"/>
      <c r="U3" s="346"/>
      <c r="V3" s="346"/>
      <c r="W3" s="346"/>
      <c r="X3" s="346"/>
      <c r="Y3" s="346"/>
      <c r="Z3" s="346"/>
      <c r="AA3" s="346"/>
      <c r="AB3" s="346"/>
      <c r="AC3" s="346"/>
      <c r="AD3" s="346"/>
      <c r="AE3" s="346"/>
      <c r="AF3" s="346"/>
      <c r="AG3" s="346"/>
      <c r="AH3" s="346"/>
      <c r="AI3" s="346"/>
      <c r="AJ3" s="346"/>
      <c r="AK3" s="346"/>
    </row>
    <row r="4" spans="1:49">
      <c r="A4" s="3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47" t="s">
        <v>63</v>
      </c>
      <c r="AH4" s="347"/>
      <c r="AI4" s="347"/>
      <c r="AJ4" s="347"/>
      <c r="AK4" s="347"/>
    </row>
    <row r="5" spans="1:49" ht="27.75" customHeight="1">
      <c r="A5" s="350" t="s">
        <v>7</v>
      </c>
      <c r="B5" s="350" t="s">
        <v>64</v>
      </c>
      <c r="C5" s="391" t="s">
        <v>244</v>
      </c>
      <c r="D5" s="392"/>
      <c r="E5" s="392"/>
      <c r="F5" s="392"/>
      <c r="G5" s="392"/>
      <c r="H5" s="392"/>
      <c r="I5" s="392"/>
      <c r="J5" s="392"/>
      <c r="K5" s="392"/>
      <c r="L5" s="392"/>
      <c r="M5" s="392"/>
      <c r="N5" s="392"/>
      <c r="O5" s="393"/>
      <c r="P5" s="193"/>
      <c r="Q5" s="391" t="s">
        <v>245</v>
      </c>
      <c r="R5" s="392"/>
      <c r="S5" s="392"/>
      <c r="T5" s="392"/>
      <c r="U5" s="392"/>
      <c r="V5" s="392"/>
      <c r="W5" s="392"/>
      <c r="X5" s="392"/>
      <c r="Y5" s="392"/>
      <c r="Z5" s="392"/>
      <c r="AA5" s="392"/>
      <c r="AB5" s="393"/>
      <c r="AC5" s="353" t="s">
        <v>9</v>
      </c>
      <c r="AD5" s="354"/>
      <c r="AE5" s="354"/>
      <c r="AF5" s="355"/>
      <c r="AG5" s="350" t="s">
        <v>10</v>
      </c>
      <c r="AH5" s="350"/>
      <c r="AI5" s="350"/>
      <c r="AJ5" s="350"/>
      <c r="AK5" s="350"/>
    </row>
    <row r="6" spans="1:49">
      <c r="A6" s="351"/>
      <c r="B6" s="389"/>
      <c r="C6" s="375" t="s">
        <v>11</v>
      </c>
      <c r="D6" s="376"/>
      <c r="E6" s="376"/>
      <c r="F6" s="376"/>
      <c r="G6" s="376"/>
      <c r="H6" s="376"/>
      <c r="I6" s="377"/>
      <c r="J6" s="371" t="s">
        <v>12</v>
      </c>
      <c r="K6" s="372"/>
      <c r="L6" s="372"/>
      <c r="M6" s="372"/>
      <c r="N6" s="372"/>
      <c r="O6" s="372"/>
      <c r="P6" s="373"/>
      <c r="Q6" s="375" t="s">
        <v>11</v>
      </c>
      <c r="R6" s="376"/>
      <c r="S6" s="376"/>
      <c r="T6" s="376"/>
      <c r="U6" s="376"/>
      <c r="V6" s="377"/>
      <c r="W6" s="394" t="s">
        <v>12</v>
      </c>
      <c r="X6" s="395"/>
      <c r="Y6" s="395"/>
      <c r="Z6" s="395"/>
      <c r="AA6" s="395"/>
      <c r="AB6" s="396"/>
      <c r="AC6" s="385" t="s">
        <v>11</v>
      </c>
      <c r="AD6" s="386"/>
      <c r="AE6" s="388" t="s">
        <v>12</v>
      </c>
      <c r="AF6" s="386"/>
      <c r="AG6" s="388" t="s">
        <v>13</v>
      </c>
      <c r="AH6" s="386"/>
      <c r="AI6" s="388" t="s">
        <v>14</v>
      </c>
      <c r="AJ6" s="386"/>
      <c r="AK6" s="398" t="s">
        <v>15</v>
      </c>
      <c r="AM6" s="427" t="s">
        <v>265</v>
      </c>
      <c r="AN6" s="427"/>
      <c r="AS6" s="427" t="s">
        <v>266</v>
      </c>
      <c r="AT6" s="427"/>
    </row>
    <row r="7" spans="1:49" ht="12.75" customHeight="1">
      <c r="A7" s="351"/>
      <c r="B7" s="389"/>
      <c r="C7" s="367" t="s">
        <v>16</v>
      </c>
      <c r="D7" s="368"/>
      <c r="E7" s="369" t="s">
        <v>17</v>
      </c>
      <c r="F7" s="368"/>
      <c r="G7" s="369" t="s">
        <v>18</v>
      </c>
      <c r="H7" s="370"/>
      <c r="I7" s="249" t="s">
        <v>10</v>
      </c>
      <c r="J7" s="362" t="s">
        <v>19</v>
      </c>
      <c r="K7" s="363"/>
      <c r="L7" s="364" t="s">
        <v>17</v>
      </c>
      <c r="M7" s="363"/>
      <c r="N7" s="364" t="s">
        <v>18</v>
      </c>
      <c r="O7" s="374"/>
      <c r="P7" s="258" t="s">
        <v>10</v>
      </c>
      <c r="Q7" s="367" t="s">
        <v>19</v>
      </c>
      <c r="R7" s="368"/>
      <c r="S7" s="369" t="s">
        <v>17</v>
      </c>
      <c r="T7" s="368"/>
      <c r="U7" s="369" t="s">
        <v>18</v>
      </c>
      <c r="V7" s="370"/>
      <c r="W7" s="362" t="s">
        <v>16</v>
      </c>
      <c r="X7" s="363"/>
      <c r="Y7" s="364" t="s">
        <v>17</v>
      </c>
      <c r="Z7" s="363"/>
      <c r="AA7" s="364" t="s">
        <v>18</v>
      </c>
      <c r="AB7" s="374"/>
      <c r="AC7" s="387"/>
      <c r="AD7" s="381"/>
      <c r="AE7" s="380"/>
      <c r="AF7" s="381"/>
      <c r="AG7" s="380"/>
      <c r="AH7" s="381"/>
      <c r="AI7" s="380"/>
      <c r="AJ7" s="381"/>
      <c r="AK7" s="399"/>
      <c r="AM7" s="195"/>
      <c r="AN7" s="195"/>
      <c r="AS7" s="195"/>
      <c r="AT7" s="195"/>
    </row>
    <row r="8" spans="1:49">
      <c r="A8" s="352"/>
      <c r="B8" s="390"/>
      <c r="C8" s="217" t="s">
        <v>20</v>
      </c>
      <c r="D8" s="119" t="s">
        <v>21</v>
      </c>
      <c r="E8" s="119" t="s">
        <v>20</v>
      </c>
      <c r="F8" s="119" t="s">
        <v>21</v>
      </c>
      <c r="G8" s="119" t="s">
        <v>20</v>
      </c>
      <c r="H8" s="218" t="s">
        <v>21</v>
      </c>
      <c r="I8" s="218" t="s">
        <v>21</v>
      </c>
      <c r="J8" s="237" t="s">
        <v>20</v>
      </c>
      <c r="K8" s="204" t="s">
        <v>21</v>
      </c>
      <c r="L8" s="204" t="s">
        <v>20</v>
      </c>
      <c r="M8" s="204" t="s">
        <v>21</v>
      </c>
      <c r="N8" s="204" t="s">
        <v>20</v>
      </c>
      <c r="O8" s="238" t="s">
        <v>21</v>
      </c>
      <c r="P8" s="258" t="s">
        <v>21</v>
      </c>
      <c r="Q8" s="217" t="s">
        <v>20</v>
      </c>
      <c r="R8" s="119" t="s">
        <v>21</v>
      </c>
      <c r="S8" s="119" t="s">
        <v>20</v>
      </c>
      <c r="T8" s="119" t="s">
        <v>21</v>
      </c>
      <c r="U8" s="119" t="s">
        <v>20</v>
      </c>
      <c r="V8" s="218" t="s">
        <v>21</v>
      </c>
      <c r="W8" s="247" t="s">
        <v>20</v>
      </c>
      <c r="X8" s="205" t="s">
        <v>21</v>
      </c>
      <c r="Y8" s="205" t="s">
        <v>20</v>
      </c>
      <c r="Z8" s="205" t="s">
        <v>21</v>
      </c>
      <c r="AA8" s="205" t="s">
        <v>20</v>
      </c>
      <c r="AB8" s="248" t="s">
        <v>21</v>
      </c>
      <c r="AC8" s="217" t="s">
        <v>21</v>
      </c>
      <c r="AD8" s="119" t="s">
        <v>15</v>
      </c>
      <c r="AE8" s="217" t="s">
        <v>21</v>
      </c>
      <c r="AF8" s="119" t="s">
        <v>15</v>
      </c>
      <c r="AG8" s="119" t="s">
        <v>20</v>
      </c>
      <c r="AH8" s="119" t="s">
        <v>21</v>
      </c>
      <c r="AI8" s="119" t="s">
        <v>20</v>
      </c>
      <c r="AJ8" s="119" t="s">
        <v>21</v>
      </c>
      <c r="AK8" s="400"/>
    </row>
    <row r="9" spans="1:49">
      <c r="A9" s="5">
        <v>1</v>
      </c>
      <c r="B9" s="303" t="s">
        <v>65</v>
      </c>
      <c r="C9" s="219">
        <v>0</v>
      </c>
      <c r="D9" s="219">
        <v>0</v>
      </c>
      <c r="E9" s="115">
        <v>200</v>
      </c>
      <c r="F9" s="115">
        <v>900</v>
      </c>
      <c r="G9" s="115">
        <v>0</v>
      </c>
      <c r="H9" s="220">
        <v>0</v>
      </c>
      <c r="I9" s="250">
        <f>D9+F9+H9</f>
        <v>900</v>
      </c>
      <c r="J9" s="219">
        <v>0</v>
      </c>
      <c r="K9" s="115">
        <v>0</v>
      </c>
      <c r="L9" s="115">
        <v>0</v>
      </c>
      <c r="M9" s="115">
        <v>0</v>
      </c>
      <c r="N9" s="115">
        <v>0</v>
      </c>
      <c r="O9" s="220">
        <v>0</v>
      </c>
      <c r="P9" s="250">
        <f>K9+M9+O9</f>
        <v>0</v>
      </c>
      <c r="Q9" s="239">
        <v>0</v>
      </c>
      <c r="R9" s="52">
        <v>0</v>
      </c>
      <c r="S9" s="52">
        <v>0</v>
      </c>
      <c r="T9" s="52">
        <v>0</v>
      </c>
      <c r="U9" s="52">
        <v>0</v>
      </c>
      <c r="V9" s="240">
        <v>0</v>
      </c>
      <c r="W9" s="245">
        <v>2</v>
      </c>
      <c r="X9" s="26">
        <v>3</v>
      </c>
      <c r="Y9" s="26">
        <v>0</v>
      </c>
      <c r="Z9" s="26">
        <v>0</v>
      </c>
      <c r="AA9" s="26">
        <v>0</v>
      </c>
      <c r="AB9" s="246">
        <v>0</v>
      </c>
      <c r="AC9" s="233">
        <f>R9+T9+V9</f>
        <v>0</v>
      </c>
      <c r="AD9" s="7">
        <f>(R9+T9+V9)/(D9+F9+H9)*100</f>
        <v>0</v>
      </c>
      <c r="AE9" s="7">
        <f>X9+Z9+AB9</f>
        <v>3</v>
      </c>
      <c r="AF9" s="7" t="e">
        <f>(X9+Z9+AB9)/(K9+M9+O9)*100</f>
        <v>#DIV/0!</v>
      </c>
      <c r="AG9" s="7">
        <f>C9+E9+G9+J9+L9+N9</f>
        <v>200</v>
      </c>
      <c r="AH9" s="7">
        <f>D9+F9+H9+K9+M9+O9</f>
        <v>900</v>
      </c>
      <c r="AI9" s="7">
        <f>Q9+S9+U9+W9+Y9+AA9</f>
        <v>2</v>
      </c>
      <c r="AJ9" s="7">
        <f>R9+T9+V9+X9+Z9+AB9</f>
        <v>3</v>
      </c>
      <c r="AK9" s="234">
        <f>AJ9/AH9*100</f>
        <v>0.33333333333333337</v>
      </c>
      <c r="AM9" s="52"/>
      <c r="AN9" s="52"/>
      <c r="AP9" s="28"/>
      <c r="AQ9" s="28"/>
      <c r="AS9" s="26"/>
      <c r="AT9" s="26"/>
      <c r="AV9" s="28">
        <f t="shared" ref="AV9:AV25" si="0">W9-AS9</f>
        <v>2</v>
      </c>
      <c r="AW9" s="28">
        <f t="shared" ref="AW9:AW25" si="1">X9-AT9</f>
        <v>3</v>
      </c>
    </row>
    <row r="10" spans="1:49">
      <c r="A10" s="5">
        <v>2</v>
      </c>
      <c r="B10" s="303" t="s">
        <v>66</v>
      </c>
      <c r="C10" s="219">
        <v>0</v>
      </c>
      <c r="D10" s="219">
        <v>0</v>
      </c>
      <c r="E10" s="115">
        <v>100</v>
      </c>
      <c r="F10" s="115">
        <v>400</v>
      </c>
      <c r="G10" s="115">
        <v>0</v>
      </c>
      <c r="H10" s="220">
        <v>0</v>
      </c>
      <c r="I10" s="250">
        <f t="shared" ref="I10:I57" si="2">D10+F10+H10</f>
        <v>400</v>
      </c>
      <c r="J10" s="219">
        <v>0</v>
      </c>
      <c r="K10" s="115">
        <v>0</v>
      </c>
      <c r="L10" s="115">
        <v>0</v>
      </c>
      <c r="M10" s="115">
        <v>0</v>
      </c>
      <c r="N10" s="115">
        <v>0</v>
      </c>
      <c r="O10" s="220">
        <v>0</v>
      </c>
      <c r="P10" s="250">
        <f t="shared" ref="P10:P57" si="3">K10+M10+O10</f>
        <v>0</v>
      </c>
      <c r="Q10" s="239">
        <v>2</v>
      </c>
      <c r="R10" s="52">
        <v>6.25</v>
      </c>
      <c r="S10" s="52">
        <v>2</v>
      </c>
      <c r="T10" s="52">
        <v>1.1200000000000001</v>
      </c>
      <c r="U10" s="52">
        <v>0</v>
      </c>
      <c r="V10" s="240">
        <v>0</v>
      </c>
      <c r="W10" s="245">
        <v>0</v>
      </c>
      <c r="X10" s="26">
        <v>0</v>
      </c>
      <c r="Y10" s="26">
        <v>21</v>
      </c>
      <c r="Z10" s="26">
        <v>33.43</v>
      </c>
      <c r="AA10" s="26">
        <v>0</v>
      </c>
      <c r="AB10" s="246">
        <v>0</v>
      </c>
      <c r="AC10" s="233">
        <f t="shared" ref="AC10:AC57" si="4">R10+T10+V10</f>
        <v>7.37</v>
      </c>
      <c r="AD10" s="7">
        <f t="shared" ref="AD10:AD61" si="5">(R10+T10+V10)/(D10+F10+H10)*100</f>
        <v>1.8425</v>
      </c>
      <c r="AE10" s="7">
        <f t="shared" ref="AE10:AE59" si="6">X10+Z10+AB10</f>
        <v>33.43</v>
      </c>
      <c r="AF10" s="7" t="e">
        <f t="shared" ref="AF10:AF61" si="7">(X10+Z10+AB10)/(K10+M10+O10)*100</f>
        <v>#DIV/0!</v>
      </c>
      <c r="AG10" s="7">
        <f t="shared" ref="AG10:AH61" si="8">C10+E10+G10+J10+L10+N10</f>
        <v>100</v>
      </c>
      <c r="AH10" s="7">
        <f t="shared" si="8"/>
        <v>400</v>
      </c>
      <c r="AI10" s="7">
        <f t="shared" ref="AI10:AJ61" si="9">Q10+S10+U10+W10+Y10+AA10</f>
        <v>25</v>
      </c>
      <c r="AJ10" s="7">
        <f t="shared" si="9"/>
        <v>40.799999999999997</v>
      </c>
      <c r="AK10" s="234">
        <f t="shared" ref="AK10:AK61" si="10">AJ10/AH10*100</f>
        <v>10.199999999999999</v>
      </c>
      <c r="AM10" s="52"/>
      <c r="AN10" s="52"/>
      <c r="AP10" s="28"/>
      <c r="AQ10" s="28"/>
      <c r="AS10" s="26"/>
      <c r="AT10" s="26"/>
      <c r="AV10" s="28">
        <f t="shared" si="0"/>
        <v>0</v>
      </c>
      <c r="AW10" s="28">
        <f t="shared" si="1"/>
        <v>0</v>
      </c>
    </row>
    <row r="11" spans="1:49">
      <c r="A11" s="5">
        <v>3</v>
      </c>
      <c r="B11" s="303" t="s">
        <v>67</v>
      </c>
      <c r="C11" s="219">
        <v>0</v>
      </c>
      <c r="D11" s="219">
        <v>0</v>
      </c>
      <c r="E11" s="115">
        <v>100</v>
      </c>
      <c r="F11" s="115">
        <v>400</v>
      </c>
      <c r="G11" s="115">
        <v>0</v>
      </c>
      <c r="H11" s="220">
        <v>0</v>
      </c>
      <c r="I11" s="250">
        <f t="shared" si="2"/>
        <v>400</v>
      </c>
      <c r="J11" s="219">
        <v>0</v>
      </c>
      <c r="K11" s="115">
        <v>0</v>
      </c>
      <c r="L11" s="115">
        <v>0</v>
      </c>
      <c r="M11" s="115">
        <v>0</v>
      </c>
      <c r="N11" s="115">
        <v>0</v>
      </c>
      <c r="O11" s="220">
        <v>0</v>
      </c>
      <c r="P11" s="250">
        <f t="shared" si="3"/>
        <v>0</v>
      </c>
      <c r="Q11" s="239">
        <v>0</v>
      </c>
      <c r="R11" s="52">
        <v>0</v>
      </c>
      <c r="S11" s="52">
        <v>0</v>
      </c>
      <c r="T11" s="52">
        <v>0</v>
      </c>
      <c r="U11" s="52">
        <v>5</v>
      </c>
      <c r="V11" s="240">
        <v>7.5</v>
      </c>
      <c r="W11" s="245">
        <v>0</v>
      </c>
      <c r="X11" s="26">
        <v>0</v>
      </c>
      <c r="Y11" s="26">
        <v>0</v>
      </c>
      <c r="Z11" s="26">
        <v>0</v>
      </c>
      <c r="AA11" s="26">
        <v>9</v>
      </c>
      <c r="AB11" s="246">
        <v>12.5</v>
      </c>
      <c r="AC11" s="233">
        <f t="shared" si="4"/>
        <v>7.5</v>
      </c>
      <c r="AD11" s="7">
        <f t="shared" si="5"/>
        <v>1.875</v>
      </c>
      <c r="AE11" s="7">
        <f t="shared" si="6"/>
        <v>12.5</v>
      </c>
      <c r="AF11" s="7" t="e">
        <f t="shared" si="7"/>
        <v>#DIV/0!</v>
      </c>
      <c r="AG11" s="7">
        <f t="shared" si="8"/>
        <v>100</v>
      </c>
      <c r="AH11" s="7">
        <f t="shared" si="8"/>
        <v>400</v>
      </c>
      <c r="AI11" s="7">
        <f t="shared" si="9"/>
        <v>14</v>
      </c>
      <c r="AJ11" s="7">
        <f t="shared" si="9"/>
        <v>20</v>
      </c>
      <c r="AK11" s="234">
        <f t="shared" si="10"/>
        <v>5</v>
      </c>
      <c r="AM11" s="52"/>
      <c r="AN11" s="52"/>
      <c r="AP11" s="28"/>
      <c r="AQ11" s="28"/>
      <c r="AS11" s="26"/>
      <c r="AT11" s="26"/>
      <c r="AV11" s="28">
        <f t="shared" si="0"/>
        <v>0</v>
      </c>
      <c r="AW11" s="28">
        <f t="shared" si="1"/>
        <v>0</v>
      </c>
    </row>
    <row r="12" spans="1:49">
      <c r="A12" s="5">
        <v>4</v>
      </c>
      <c r="B12" s="303" t="s">
        <v>68</v>
      </c>
      <c r="C12" s="219">
        <v>0</v>
      </c>
      <c r="D12" s="219">
        <v>0</v>
      </c>
      <c r="E12" s="115">
        <v>200</v>
      </c>
      <c r="F12" s="115">
        <v>600</v>
      </c>
      <c r="G12" s="115">
        <v>0</v>
      </c>
      <c r="H12" s="220">
        <v>0</v>
      </c>
      <c r="I12" s="250">
        <f t="shared" si="2"/>
        <v>600</v>
      </c>
      <c r="J12" s="219">
        <v>0</v>
      </c>
      <c r="K12" s="115">
        <v>0</v>
      </c>
      <c r="L12" s="115">
        <v>0</v>
      </c>
      <c r="M12" s="115">
        <v>0</v>
      </c>
      <c r="N12" s="115">
        <v>0</v>
      </c>
      <c r="O12" s="220">
        <v>0</v>
      </c>
      <c r="P12" s="250">
        <f t="shared" si="3"/>
        <v>0</v>
      </c>
      <c r="Q12" s="239">
        <v>2</v>
      </c>
      <c r="R12" s="52">
        <v>1</v>
      </c>
      <c r="S12" s="52">
        <v>0</v>
      </c>
      <c r="T12" s="52">
        <v>0</v>
      </c>
      <c r="U12" s="52">
        <v>0</v>
      </c>
      <c r="V12" s="240">
        <v>0</v>
      </c>
      <c r="W12" s="245">
        <v>1</v>
      </c>
      <c r="X12" s="26">
        <v>0.5</v>
      </c>
      <c r="Y12" s="26">
        <v>0</v>
      </c>
      <c r="Z12" s="26">
        <v>0</v>
      </c>
      <c r="AA12" s="26">
        <v>1</v>
      </c>
      <c r="AB12" s="246">
        <v>3</v>
      </c>
      <c r="AC12" s="233">
        <f t="shared" si="4"/>
        <v>1</v>
      </c>
      <c r="AD12" s="7">
        <f t="shared" si="5"/>
        <v>0.16666666666666669</v>
      </c>
      <c r="AE12" s="7">
        <f t="shared" si="6"/>
        <v>3.5</v>
      </c>
      <c r="AF12" s="7" t="e">
        <f t="shared" si="7"/>
        <v>#DIV/0!</v>
      </c>
      <c r="AG12" s="7">
        <f t="shared" si="8"/>
        <v>200</v>
      </c>
      <c r="AH12" s="7">
        <f t="shared" si="8"/>
        <v>600</v>
      </c>
      <c r="AI12" s="7">
        <f t="shared" si="9"/>
        <v>4</v>
      </c>
      <c r="AJ12" s="7">
        <f t="shared" si="9"/>
        <v>4.5</v>
      </c>
      <c r="AK12" s="234">
        <f t="shared" si="10"/>
        <v>0.75</v>
      </c>
      <c r="AM12" s="52"/>
      <c r="AN12" s="52"/>
      <c r="AP12" s="28"/>
      <c r="AQ12" s="28"/>
      <c r="AS12" s="26"/>
      <c r="AT12" s="26"/>
      <c r="AV12" s="28">
        <f t="shared" si="0"/>
        <v>1</v>
      </c>
      <c r="AW12" s="28">
        <f t="shared" si="1"/>
        <v>0.5</v>
      </c>
    </row>
    <row r="13" spans="1:49">
      <c r="A13" s="5">
        <v>5</v>
      </c>
      <c r="B13" s="303" t="s">
        <v>69</v>
      </c>
      <c r="C13" s="219">
        <v>0</v>
      </c>
      <c r="D13" s="219">
        <v>0</v>
      </c>
      <c r="E13" s="115">
        <v>100</v>
      </c>
      <c r="F13" s="115">
        <v>400</v>
      </c>
      <c r="G13" s="115">
        <v>0</v>
      </c>
      <c r="H13" s="220">
        <v>0</v>
      </c>
      <c r="I13" s="250">
        <f t="shared" si="2"/>
        <v>400</v>
      </c>
      <c r="J13" s="219">
        <v>0</v>
      </c>
      <c r="K13" s="115">
        <v>0</v>
      </c>
      <c r="L13" s="115">
        <v>0</v>
      </c>
      <c r="M13" s="115">
        <v>0</v>
      </c>
      <c r="N13" s="115">
        <v>0</v>
      </c>
      <c r="O13" s="220">
        <v>0</v>
      </c>
      <c r="P13" s="250">
        <f t="shared" si="3"/>
        <v>0</v>
      </c>
      <c r="Q13" s="239">
        <v>0</v>
      </c>
      <c r="R13" s="52">
        <v>0</v>
      </c>
      <c r="S13" s="52">
        <v>0</v>
      </c>
      <c r="T13" s="52">
        <v>0</v>
      </c>
      <c r="U13" s="52">
        <v>0</v>
      </c>
      <c r="V13" s="240">
        <v>0</v>
      </c>
      <c r="W13" s="243">
        <v>0</v>
      </c>
      <c r="X13" s="55">
        <v>0</v>
      </c>
      <c r="Y13" s="55">
        <v>0</v>
      </c>
      <c r="Z13" s="55">
        <v>0</v>
      </c>
      <c r="AA13" s="55">
        <v>0</v>
      </c>
      <c r="AB13" s="244">
        <v>0</v>
      </c>
      <c r="AC13" s="233">
        <f t="shared" si="4"/>
        <v>0</v>
      </c>
      <c r="AD13" s="7">
        <f t="shared" si="5"/>
        <v>0</v>
      </c>
      <c r="AE13" s="7">
        <f t="shared" si="6"/>
        <v>0</v>
      </c>
      <c r="AF13" s="7" t="e">
        <f t="shared" si="7"/>
        <v>#DIV/0!</v>
      </c>
      <c r="AG13" s="7">
        <f t="shared" si="8"/>
        <v>100</v>
      </c>
      <c r="AH13" s="7">
        <f t="shared" si="8"/>
        <v>400</v>
      </c>
      <c r="AI13" s="7">
        <f t="shared" si="9"/>
        <v>0</v>
      </c>
      <c r="AJ13" s="7">
        <f t="shared" si="9"/>
        <v>0</v>
      </c>
      <c r="AK13" s="234">
        <f t="shared" si="10"/>
        <v>0</v>
      </c>
      <c r="AM13" s="52"/>
      <c r="AN13" s="52"/>
      <c r="AP13" s="28"/>
      <c r="AQ13" s="28"/>
      <c r="AS13" s="26"/>
      <c r="AT13" s="26"/>
      <c r="AV13" s="28">
        <f t="shared" si="0"/>
        <v>0</v>
      </c>
      <c r="AW13" s="28">
        <f t="shared" si="1"/>
        <v>0</v>
      </c>
    </row>
    <row r="14" spans="1:49">
      <c r="A14" s="5">
        <v>6</v>
      </c>
      <c r="B14" s="303" t="s">
        <v>70</v>
      </c>
      <c r="C14" s="219">
        <v>0</v>
      </c>
      <c r="D14" s="219">
        <v>0</v>
      </c>
      <c r="E14" s="115">
        <v>50</v>
      </c>
      <c r="F14" s="115">
        <v>300</v>
      </c>
      <c r="G14" s="115">
        <v>0</v>
      </c>
      <c r="H14" s="220">
        <v>0</v>
      </c>
      <c r="I14" s="250">
        <f t="shared" si="2"/>
        <v>300</v>
      </c>
      <c r="J14" s="219">
        <v>0</v>
      </c>
      <c r="K14" s="115">
        <v>0</v>
      </c>
      <c r="L14" s="115">
        <v>0</v>
      </c>
      <c r="M14" s="115">
        <v>0</v>
      </c>
      <c r="N14" s="115">
        <v>0</v>
      </c>
      <c r="O14" s="220">
        <v>0</v>
      </c>
      <c r="P14" s="250">
        <f t="shared" si="3"/>
        <v>0</v>
      </c>
      <c r="Q14" s="239">
        <v>0</v>
      </c>
      <c r="R14" s="52">
        <v>0</v>
      </c>
      <c r="S14" s="52">
        <v>0</v>
      </c>
      <c r="T14" s="52">
        <v>0</v>
      </c>
      <c r="U14" s="52">
        <v>0</v>
      </c>
      <c r="V14" s="240">
        <v>0</v>
      </c>
      <c r="W14" s="245">
        <v>0</v>
      </c>
      <c r="X14" s="26">
        <v>0</v>
      </c>
      <c r="Y14" s="26">
        <v>0</v>
      </c>
      <c r="Z14" s="26">
        <v>0</v>
      </c>
      <c r="AA14" s="26">
        <v>0</v>
      </c>
      <c r="AB14" s="246">
        <v>0</v>
      </c>
      <c r="AC14" s="233">
        <f t="shared" si="4"/>
        <v>0</v>
      </c>
      <c r="AD14" s="7">
        <f t="shared" si="5"/>
        <v>0</v>
      </c>
      <c r="AE14" s="7">
        <f t="shared" si="6"/>
        <v>0</v>
      </c>
      <c r="AF14" s="7" t="e">
        <f t="shared" si="7"/>
        <v>#DIV/0!</v>
      </c>
      <c r="AG14" s="7">
        <f t="shared" si="8"/>
        <v>50</v>
      </c>
      <c r="AH14" s="7">
        <f t="shared" si="8"/>
        <v>300</v>
      </c>
      <c r="AI14" s="7">
        <f t="shared" si="9"/>
        <v>0</v>
      </c>
      <c r="AJ14" s="7">
        <f t="shared" si="9"/>
        <v>0</v>
      </c>
      <c r="AK14" s="234">
        <f t="shared" si="10"/>
        <v>0</v>
      </c>
      <c r="AM14" s="52"/>
      <c r="AN14" s="52"/>
      <c r="AP14" s="28"/>
      <c r="AQ14" s="28"/>
      <c r="AS14" s="26"/>
      <c r="AT14" s="26"/>
      <c r="AV14" s="28">
        <f t="shared" si="0"/>
        <v>0</v>
      </c>
      <c r="AW14" s="28">
        <f t="shared" si="1"/>
        <v>0</v>
      </c>
    </row>
    <row r="15" spans="1:49">
      <c r="A15" s="5">
        <v>7</v>
      </c>
      <c r="B15" s="303" t="s">
        <v>71</v>
      </c>
      <c r="C15" s="219">
        <v>0</v>
      </c>
      <c r="D15" s="219">
        <v>0</v>
      </c>
      <c r="E15" s="115">
        <v>50</v>
      </c>
      <c r="F15" s="115">
        <v>200</v>
      </c>
      <c r="G15" s="115">
        <v>0</v>
      </c>
      <c r="H15" s="220">
        <v>0</v>
      </c>
      <c r="I15" s="250">
        <f t="shared" si="2"/>
        <v>200</v>
      </c>
      <c r="J15" s="219">
        <v>0</v>
      </c>
      <c r="K15" s="115">
        <v>0</v>
      </c>
      <c r="L15" s="115">
        <v>0</v>
      </c>
      <c r="M15" s="115">
        <v>0</v>
      </c>
      <c r="N15" s="115">
        <v>0</v>
      </c>
      <c r="O15" s="220">
        <v>0</v>
      </c>
      <c r="P15" s="250">
        <f t="shared" si="3"/>
        <v>0</v>
      </c>
      <c r="Q15" s="239">
        <v>0</v>
      </c>
      <c r="R15" s="52">
        <v>0</v>
      </c>
      <c r="S15" s="52">
        <v>0</v>
      </c>
      <c r="T15" s="52">
        <v>0</v>
      </c>
      <c r="U15" s="52">
        <v>0</v>
      </c>
      <c r="V15" s="240">
        <v>0</v>
      </c>
      <c r="W15" s="245">
        <v>810</v>
      </c>
      <c r="X15" s="26">
        <v>1864.72</v>
      </c>
      <c r="Y15" s="26">
        <v>0</v>
      </c>
      <c r="Z15" s="26">
        <v>0</v>
      </c>
      <c r="AA15" s="26">
        <v>0</v>
      </c>
      <c r="AB15" s="246">
        <v>0</v>
      </c>
      <c r="AC15" s="233">
        <f t="shared" si="4"/>
        <v>0</v>
      </c>
      <c r="AD15" s="7">
        <f t="shared" si="5"/>
        <v>0</v>
      </c>
      <c r="AE15" s="7">
        <f t="shared" si="6"/>
        <v>1864.72</v>
      </c>
      <c r="AF15" s="7" t="e">
        <f t="shared" si="7"/>
        <v>#DIV/0!</v>
      </c>
      <c r="AG15" s="7">
        <f t="shared" si="8"/>
        <v>50</v>
      </c>
      <c r="AH15" s="7">
        <f t="shared" si="8"/>
        <v>200</v>
      </c>
      <c r="AI15" s="7">
        <f t="shared" si="9"/>
        <v>810</v>
      </c>
      <c r="AJ15" s="7">
        <f t="shared" si="9"/>
        <v>1864.72</v>
      </c>
      <c r="AK15" s="234">
        <f t="shared" si="10"/>
        <v>932.36000000000013</v>
      </c>
      <c r="AM15" s="52"/>
      <c r="AN15" s="52"/>
      <c r="AP15" s="28"/>
      <c r="AQ15" s="28"/>
      <c r="AS15" s="26"/>
      <c r="AT15" s="26"/>
      <c r="AV15" s="28">
        <f t="shared" si="0"/>
        <v>810</v>
      </c>
      <c r="AW15" s="28">
        <f t="shared" si="1"/>
        <v>1864.72</v>
      </c>
    </row>
    <row r="16" spans="1:49">
      <c r="A16" s="5">
        <v>8</v>
      </c>
      <c r="B16" s="303" t="s">
        <v>72</v>
      </c>
      <c r="C16" s="219">
        <v>0</v>
      </c>
      <c r="D16" s="219">
        <v>0</v>
      </c>
      <c r="E16" s="115">
        <v>50</v>
      </c>
      <c r="F16" s="115">
        <v>100</v>
      </c>
      <c r="G16" s="115">
        <v>0</v>
      </c>
      <c r="H16" s="220">
        <v>0</v>
      </c>
      <c r="I16" s="250">
        <f t="shared" si="2"/>
        <v>100</v>
      </c>
      <c r="J16" s="219">
        <v>0</v>
      </c>
      <c r="K16" s="115">
        <v>0</v>
      </c>
      <c r="L16" s="115">
        <v>0</v>
      </c>
      <c r="M16" s="115">
        <v>0</v>
      </c>
      <c r="N16" s="115">
        <v>0</v>
      </c>
      <c r="O16" s="220">
        <v>0</v>
      </c>
      <c r="P16" s="250">
        <f t="shared" si="3"/>
        <v>0</v>
      </c>
      <c r="Q16" s="239">
        <v>0</v>
      </c>
      <c r="R16" s="52">
        <v>0</v>
      </c>
      <c r="S16" s="52">
        <v>0</v>
      </c>
      <c r="T16" s="52">
        <v>0</v>
      </c>
      <c r="U16" s="52">
        <v>0</v>
      </c>
      <c r="V16" s="240">
        <v>0</v>
      </c>
      <c r="W16" s="245">
        <v>0</v>
      </c>
      <c r="X16" s="26">
        <v>0</v>
      </c>
      <c r="Y16" s="26">
        <v>0</v>
      </c>
      <c r="Z16" s="26">
        <v>0</v>
      </c>
      <c r="AA16" s="26">
        <v>0</v>
      </c>
      <c r="AB16" s="246">
        <v>0</v>
      </c>
      <c r="AC16" s="233">
        <f t="shared" si="4"/>
        <v>0</v>
      </c>
      <c r="AD16" s="7">
        <f t="shared" si="5"/>
        <v>0</v>
      </c>
      <c r="AE16" s="7">
        <f t="shared" si="6"/>
        <v>0</v>
      </c>
      <c r="AF16" s="7" t="e">
        <f t="shared" si="7"/>
        <v>#DIV/0!</v>
      </c>
      <c r="AG16" s="7">
        <f t="shared" si="8"/>
        <v>50</v>
      </c>
      <c r="AH16" s="7">
        <f t="shared" si="8"/>
        <v>100</v>
      </c>
      <c r="AI16" s="7">
        <f t="shared" si="9"/>
        <v>0</v>
      </c>
      <c r="AJ16" s="7">
        <f t="shared" si="9"/>
        <v>0</v>
      </c>
      <c r="AK16" s="234">
        <f t="shared" si="10"/>
        <v>0</v>
      </c>
      <c r="AM16" s="52"/>
      <c r="AN16" s="52"/>
      <c r="AP16" s="28"/>
      <c r="AQ16" s="28"/>
      <c r="AS16" s="26"/>
      <c r="AT16" s="26"/>
      <c r="AV16" s="28">
        <f t="shared" si="0"/>
        <v>0</v>
      </c>
      <c r="AW16" s="28">
        <f t="shared" si="1"/>
        <v>0</v>
      </c>
    </row>
    <row r="17" spans="1:49">
      <c r="A17" s="5">
        <v>9</v>
      </c>
      <c r="B17" s="303" t="s">
        <v>73</v>
      </c>
      <c r="C17" s="219">
        <v>0</v>
      </c>
      <c r="D17" s="219">
        <v>0</v>
      </c>
      <c r="E17" s="115">
        <v>100</v>
      </c>
      <c r="F17" s="115">
        <v>400</v>
      </c>
      <c r="G17" s="115">
        <v>0</v>
      </c>
      <c r="H17" s="220">
        <v>0</v>
      </c>
      <c r="I17" s="250">
        <f t="shared" si="2"/>
        <v>400</v>
      </c>
      <c r="J17" s="219">
        <v>0</v>
      </c>
      <c r="K17" s="115">
        <v>0</v>
      </c>
      <c r="L17" s="115">
        <v>0</v>
      </c>
      <c r="M17" s="115">
        <v>0</v>
      </c>
      <c r="N17" s="115">
        <v>0</v>
      </c>
      <c r="O17" s="220">
        <v>0</v>
      </c>
      <c r="P17" s="250">
        <f t="shared" si="3"/>
        <v>0</v>
      </c>
      <c r="Q17" s="239">
        <v>0</v>
      </c>
      <c r="R17" s="52">
        <v>0</v>
      </c>
      <c r="S17" s="52">
        <v>0</v>
      </c>
      <c r="T17" s="52">
        <v>0</v>
      </c>
      <c r="U17" s="52">
        <v>0</v>
      </c>
      <c r="V17" s="240">
        <v>0</v>
      </c>
      <c r="W17" s="245">
        <v>10</v>
      </c>
      <c r="X17" s="26">
        <v>26.63</v>
      </c>
      <c r="Y17" s="26">
        <v>0</v>
      </c>
      <c r="Z17" s="26">
        <v>0</v>
      </c>
      <c r="AA17" s="26">
        <v>1</v>
      </c>
      <c r="AB17" s="246">
        <v>2.13</v>
      </c>
      <c r="AC17" s="233">
        <f t="shared" si="4"/>
        <v>0</v>
      </c>
      <c r="AD17" s="7">
        <f t="shared" si="5"/>
        <v>0</v>
      </c>
      <c r="AE17" s="7">
        <f t="shared" si="6"/>
        <v>28.759999999999998</v>
      </c>
      <c r="AF17" s="7" t="e">
        <f t="shared" si="7"/>
        <v>#DIV/0!</v>
      </c>
      <c r="AG17" s="7">
        <f t="shared" si="8"/>
        <v>100</v>
      </c>
      <c r="AH17" s="7">
        <f t="shared" si="8"/>
        <v>400</v>
      </c>
      <c r="AI17" s="7">
        <f t="shared" si="9"/>
        <v>11</v>
      </c>
      <c r="AJ17" s="7">
        <f t="shared" si="9"/>
        <v>28.759999999999998</v>
      </c>
      <c r="AK17" s="234">
        <f t="shared" si="10"/>
        <v>7.1899999999999995</v>
      </c>
      <c r="AM17" s="52"/>
      <c r="AN17" s="52"/>
      <c r="AP17" s="28"/>
      <c r="AQ17" s="28"/>
      <c r="AS17" s="26"/>
      <c r="AT17" s="26"/>
      <c r="AV17" s="28">
        <f t="shared" si="0"/>
        <v>10</v>
      </c>
      <c r="AW17" s="28">
        <f t="shared" si="1"/>
        <v>26.63</v>
      </c>
    </row>
    <row r="18" spans="1:49">
      <c r="A18" s="5">
        <v>10</v>
      </c>
      <c r="B18" s="303" t="s">
        <v>74</v>
      </c>
      <c r="C18" s="219">
        <v>0</v>
      </c>
      <c r="D18" s="219">
        <v>0</v>
      </c>
      <c r="E18" s="115">
        <v>250</v>
      </c>
      <c r="F18" s="115">
        <v>1200</v>
      </c>
      <c r="G18" s="115">
        <v>0</v>
      </c>
      <c r="H18" s="220">
        <v>0</v>
      </c>
      <c r="I18" s="250">
        <f t="shared" si="2"/>
        <v>1200</v>
      </c>
      <c r="J18" s="219">
        <v>0</v>
      </c>
      <c r="K18" s="115">
        <v>0</v>
      </c>
      <c r="L18" s="115">
        <v>0</v>
      </c>
      <c r="M18" s="115">
        <v>0</v>
      </c>
      <c r="N18" s="115">
        <v>0</v>
      </c>
      <c r="O18" s="220">
        <v>0</v>
      </c>
      <c r="P18" s="250">
        <f t="shared" si="3"/>
        <v>0</v>
      </c>
      <c r="Q18" s="239">
        <v>0</v>
      </c>
      <c r="R18" s="52">
        <v>0</v>
      </c>
      <c r="S18" s="52">
        <v>0</v>
      </c>
      <c r="T18" s="52">
        <v>0</v>
      </c>
      <c r="U18" s="52">
        <v>0</v>
      </c>
      <c r="V18" s="240">
        <v>0</v>
      </c>
      <c r="W18" s="245">
        <v>0</v>
      </c>
      <c r="X18" s="26">
        <v>0</v>
      </c>
      <c r="Y18" s="26">
        <v>0</v>
      </c>
      <c r="Z18" s="26">
        <v>0</v>
      </c>
      <c r="AA18" s="26">
        <v>0</v>
      </c>
      <c r="AB18" s="246">
        <v>0</v>
      </c>
      <c r="AC18" s="233">
        <f t="shared" si="4"/>
        <v>0</v>
      </c>
      <c r="AD18" s="7">
        <f t="shared" si="5"/>
        <v>0</v>
      </c>
      <c r="AE18" s="7">
        <f t="shared" si="6"/>
        <v>0</v>
      </c>
      <c r="AF18" s="7" t="e">
        <f t="shared" si="7"/>
        <v>#DIV/0!</v>
      </c>
      <c r="AG18" s="7">
        <f t="shared" si="8"/>
        <v>250</v>
      </c>
      <c r="AH18" s="7">
        <f t="shared" si="8"/>
        <v>1200</v>
      </c>
      <c r="AI18" s="7">
        <f t="shared" si="9"/>
        <v>0</v>
      </c>
      <c r="AJ18" s="7">
        <f t="shared" si="9"/>
        <v>0</v>
      </c>
      <c r="AK18" s="234">
        <f t="shared" si="10"/>
        <v>0</v>
      </c>
      <c r="AM18" s="52"/>
      <c r="AN18" s="52"/>
      <c r="AP18" s="28"/>
      <c r="AQ18" s="28"/>
      <c r="AS18" s="26"/>
      <c r="AT18" s="26"/>
      <c r="AV18" s="28">
        <f t="shared" si="0"/>
        <v>0</v>
      </c>
      <c r="AW18" s="28">
        <f t="shared" si="1"/>
        <v>0</v>
      </c>
    </row>
    <row r="19" spans="1:49">
      <c r="A19" s="5">
        <v>11</v>
      </c>
      <c r="B19" s="303" t="s">
        <v>75</v>
      </c>
      <c r="C19" s="219">
        <v>0</v>
      </c>
      <c r="D19" s="219">
        <v>0</v>
      </c>
      <c r="E19" s="115">
        <v>50</v>
      </c>
      <c r="F19" s="115">
        <v>100</v>
      </c>
      <c r="G19" s="115">
        <v>0</v>
      </c>
      <c r="H19" s="220">
        <v>0</v>
      </c>
      <c r="I19" s="250">
        <f t="shared" si="2"/>
        <v>100</v>
      </c>
      <c r="J19" s="219">
        <v>0</v>
      </c>
      <c r="K19" s="115">
        <v>0</v>
      </c>
      <c r="L19" s="115">
        <v>0</v>
      </c>
      <c r="M19" s="115">
        <v>0</v>
      </c>
      <c r="N19" s="115">
        <v>0</v>
      </c>
      <c r="O19" s="220">
        <v>0</v>
      </c>
      <c r="P19" s="250">
        <f t="shared" si="3"/>
        <v>0</v>
      </c>
      <c r="Q19" s="239">
        <v>21</v>
      </c>
      <c r="R19" s="52">
        <v>35.049999999999997</v>
      </c>
      <c r="S19" s="52">
        <v>0</v>
      </c>
      <c r="T19" s="52">
        <v>0</v>
      </c>
      <c r="U19" s="52">
        <v>0</v>
      </c>
      <c r="V19" s="240">
        <v>0</v>
      </c>
      <c r="W19" s="245">
        <v>16</v>
      </c>
      <c r="X19" s="26">
        <v>24.09</v>
      </c>
      <c r="Y19" s="26">
        <v>0</v>
      </c>
      <c r="Z19" s="26">
        <v>0</v>
      </c>
      <c r="AA19" s="26">
        <v>0</v>
      </c>
      <c r="AB19" s="246">
        <v>0</v>
      </c>
      <c r="AC19" s="233">
        <f t="shared" si="4"/>
        <v>35.049999999999997</v>
      </c>
      <c r="AD19" s="7">
        <f t="shared" si="5"/>
        <v>35.049999999999997</v>
      </c>
      <c r="AE19" s="7">
        <f t="shared" si="6"/>
        <v>24.09</v>
      </c>
      <c r="AF19" s="7" t="e">
        <f t="shared" si="7"/>
        <v>#DIV/0!</v>
      </c>
      <c r="AG19" s="7">
        <f t="shared" si="8"/>
        <v>50</v>
      </c>
      <c r="AH19" s="7">
        <f t="shared" si="8"/>
        <v>100</v>
      </c>
      <c r="AI19" s="7">
        <f t="shared" si="9"/>
        <v>37</v>
      </c>
      <c r="AJ19" s="7">
        <f t="shared" si="9"/>
        <v>59.14</v>
      </c>
      <c r="AK19" s="234">
        <f t="shared" si="10"/>
        <v>59.14</v>
      </c>
      <c r="AM19" s="52"/>
      <c r="AN19" s="52"/>
      <c r="AP19" s="28"/>
      <c r="AQ19" s="28"/>
      <c r="AS19" s="26"/>
      <c r="AT19" s="26"/>
      <c r="AV19" s="28">
        <f t="shared" si="0"/>
        <v>16</v>
      </c>
      <c r="AW19" s="28">
        <f t="shared" si="1"/>
        <v>24.09</v>
      </c>
    </row>
    <row r="20" spans="1:49">
      <c r="A20" s="5">
        <v>12</v>
      </c>
      <c r="B20" s="303" t="s">
        <v>76</v>
      </c>
      <c r="C20" s="219">
        <v>0</v>
      </c>
      <c r="D20" s="219">
        <v>0</v>
      </c>
      <c r="E20" s="115">
        <v>100</v>
      </c>
      <c r="F20" s="115">
        <v>900</v>
      </c>
      <c r="G20" s="115">
        <v>0</v>
      </c>
      <c r="H20" s="220">
        <v>0</v>
      </c>
      <c r="I20" s="250">
        <f t="shared" si="2"/>
        <v>900</v>
      </c>
      <c r="J20" s="219">
        <v>0</v>
      </c>
      <c r="K20" s="115">
        <v>0</v>
      </c>
      <c r="L20" s="115">
        <v>0</v>
      </c>
      <c r="M20" s="115">
        <v>0</v>
      </c>
      <c r="N20" s="115">
        <v>0</v>
      </c>
      <c r="O20" s="220">
        <v>0</v>
      </c>
      <c r="P20" s="250">
        <f t="shared" si="3"/>
        <v>0</v>
      </c>
      <c r="Q20" s="239">
        <v>0</v>
      </c>
      <c r="R20" s="52">
        <v>0</v>
      </c>
      <c r="S20" s="52">
        <v>6</v>
      </c>
      <c r="T20" s="52">
        <v>8.15</v>
      </c>
      <c r="U20" s="52">
        <v>1</v>
      </c>
      <c r="V20" s="240">
        <v>0.35</v>
      </c>
      <c r="W20" s="245">
        <v>0</v>
      </c>
      <c r="X20" s="26">
        <v>0</v>
      </c>
      <c r="Y20" s="26">
        <v>5</v>
      </c>
      <c r="Z20" s="26">
        <v>2.1</v>
      </c>
      <c r="AA20" s="26">
        <v>0</v>
      </c>
      <c r="AB20" s="246">
        <v>0</v>
      </c>
      <c r="AC20" s="233">
        <f t="shared" si="4"/>
        <v>8.5</v>
      </c>
      <c r="AD20" s="7">
        <f t="shared" si="5"/>
        <v>0.94444444444444442</v>
      </c>
      <c r="AE20" s="7">
        <f t="shared" si="6"/>
        <v>2.1</v>
      </c>
      <c r="AF20" s="7" t="e">
        <f t="shared" si="7"/>
        <v>#DIV/0!</v>
      </c>
      <c r="AG20" s="7">
        <f t="shared" si="8"/>
        <v>100</v>
      </c>
      <c r="AH20" s="7">
        <f t="shared" si="8"/>
        <v>900</v>
      </c>
      <c r="AI20" s="7">
        <f t="shared" si="9"/>
        <v>12</v>
      </c>
      <c r="AJ20" s="7">
        <f t="shared" si="9"/>
        <v>10.6</v>
      </c>
      <c r="AK20" s="234">
        <f t="shared" si="10"/>
        <v>1.1777777777777778</v>
      </c>
      <c r="AM20" s="52"/>
      <c r="AN20" s="52"/>
      <c r="AP20" s="28"/>
      <c r="AQ20" s="28"/>
      <c r="AS20" s="26"/>
      <c r="AT20" s="26"/>
      <c r="AV20" s="28">
        <f t="shared" si="0"/>
        <v>0</v>
      </c>
      <c r="AW20" s="28">
        <f t="shared" si="1"/>
        <v>0</v>
      </c>
    </row>
    <row r="21" spans="1:49">
      <c r="A21" s="21"/>
      <c r="B21" s="211" t="s">
        <v>77</v>
      </c>
      <c r="C21" s="221">
        <f t="shared" ref="C21:AC21" si="11">SUM(C9:C20)</f>
        <v>0</v>
      </c>
      <c r="D21" s="50">
        <f t="shared" si="11"/>
        <v>0</v>
      </c>
      <c r="E21" s="50">
        <f t="shared" si="11"/>
        <v>1350</v>
      </c>
      <c r="F21" s="50">
        <f t="shared" si="11"/>
        <v>5900</v>
      </c>
      <c r="G21" s="50">
        <f t="shared" si="11"/>
        <v>0</v>
      </c>
      <c r="H21" s="222">
        <f t="shared" si="11"/>
        <v>0</v>
      </c>
      <c r="I21" s="222">
        <f t="shared" si="11"/>
        <v>5900</v>
      </c>
      <c r="J21" s="221">
        <f t="shared" si="11"/>
        <v>0</v>
      </c>
      <c r="K21" s="50">
        <f t="shared" si="11"/>
        <v>0</v>
      </c>
      <c r="L21" s="50">
        <f t="shared" si="11"/>
        <v>0</v>
      </c>
      <c r="M21" s="50">
        <f t="shared" si="11"/>
        <v>0</v>
      </c>
      <c r="N21" s="50">
        <f t="shared" si="11"/>
        <v>0</v>
      </c>
      <c r="O21" s="222">
        <f t="shared" si="11"/>
        <v>0</v>
      </c>
      <c r="P21" s="222">
        <f t="shared" si="11"/>
        <v>0</v>
      </c>
      <c r="Q21" s="221">
        <f t="shared" si="11"/>
        <v>25</v>
      </c>
      <c r="R21" s="50">
        <f t="shared" si="11"/>
        <v>42.3</v>
      </c>
      <c r="S21" s="50">
        <f t="shared" si="11"/>
        <v>8</v>
      </c>
      <c r="T21" s="50">
        <f t="shared" si="11"/>
        <v>9.27</v>
      </c>
      <c r="U21" s="50">
        <f t="shared" si="11"/>
        <v>6</v>
      </c>
      <c r="V21" s="222">
        <f t="shared" si="11"/>
        <v>7.85</v>
      </c>
      <c r="W21" s="221">
        <f t="shared" si="11"/>
        <v>839</v>
      </c>
      <c r="X21" s="50">
        <f t="shared" si="11"/>
        <v>1918.94</v>
      </c>
      <c r="Y21" s="50">
        <f t="shared" si="11"/>
        <v>26</v>
      </c>
      <c r="Z21" s="50">
        <f t="shared" si="11"/>
        <v>35.53</v>
      </c>
      <c r="AA21" s="50">
        <f t="shared" si="11"/>
        <v>11</v>
      </c>
      <c r="AB21" s="222">
        <f t="shared" si="11"/>
        <v>17.63</v>
      </c>
      <c r="AC21" s="222">
        <f t="shared" si="11"/>
        <v>59.42</v>
      </c>
      <c r="AD21" s="50">
        <f t="shared" si="5"/>
        <v>1.0071186440677966</v>
      </c>
      <c r="AE21" s="50">
        <f>SUM(AE9:AE20)</f>
        <v>1972.1</v>
      </c>
      <c r="AF21" s="50" t="e">
        <f t="shared" si="7"/>
        <v>#DIV/0!</v>
      </c>
      <c r="AG21" s="50">
        <f t="shared" si="8"/>
        <v>1350</v>
      </c>
      <c r="AH21" s="50">
        <f t="shared" si="8"/>
        <v>5900</v>
      </c>
      <c r="AI21" s="50">
        <f t="shared" si="9"/>
        <v>915</v>
      </c>
      <c r="AJ21" s="50">
        <f t="shared" si="9"/>
        <v>2031.5200000000002</v>
      </c>
      <c r="AK21" s="222">
        <f t="shared" si="10"/>
        <v>34.432542372881358</v>
      </c>
      <c r="AM21" s="50"/>
      <c r="AN21" s="50"/>
      <c r="AP21" s="28"/>
      <c r="AQ21" s="28"/>
      <c r="AS21" s="116">
        <f>SUM(AS9:AS20)</f>
        <v>0</v>
      </c>
      <c r="AT21" s="116">
        <f>SUM(AT9:AT20)</f>
        <v>0</v>
      </c>
      <c r="AV21" s="28">
        <f t="shared" si="0"/>
        <v>839</v>
      </c>
      <c r="AW21" s="28">
        <f t="shared" si="1"/>
        <v>1918.94</v>
      </c>
    </row>
    <row r="22" spans="1:49">
      <c r="A22" s="44">
        <v>13</v>
      </c>
      <c r="B22" s="266" t="s">
        <v>78</v>
      </c>
      <c r="C22" s="223">
        <v>0</v>
      </c>
      <c r="D22" s="121">
        <v>0</v>
      </c>
      <c r="E22" s="121">
        <v>100</v>
      </c>
      <c r="F22" s="121">
        <v>500</v>
      </c>
      <c r="G22" s="121">
        <v>0</v>
      </c>
      <c r="H22" s="224">
        <v>0</v>
      </c>
      <c r="I22" s="250">
        <f t="shared" si="2"/>
        <v>500</v>
      </c>
      <c r="J22" s="223">
        <v>0</v>
      </c>
      <c r="K22" s="121">
        <v>0</v>
      </c>
      <c r="L22" s="121">
        <v>0</v>
      </c>
      <c r="M22" s="121">
        <v>0</v>
      </c>
      <c r="N22" s="121">
        <v>0</v>
      </c>
      <c r="O22" s="224">
        <v>0</v>
      </c>
      <c r="P22" s="250">
        <f t="shared" si="3"/>
        <v>0</v>
      </c>
      <c r="Q22" s="239">
        <v>0</v>
      </c>
      <c r="R22" s="52">
        <v>0</v>
      </c>
      <c r="S22" s="52">
        <v>0</v>
      </c>
      <c r="T22" s="52">
        <v>0</v>
      </c>
      <c r="U22" s="52">
        <v>0</v>
      </c>
      <c r="V22" s="240">
        <v>0</v>
      </c>
      <c r="W22" s="243">
        <v>0</v>
      </c>
      <c r="X22" s="55">
        <v>0</v>
      </c>
      <c r="Y22" s="55">
        <v>0</v>
      </c>
      <c r="Z22" s="55">
        <v>0</v>
      </c>
      <c r="AA22" s="55">
        <v>0</v>
      </c>
      <c r="AB22" s="244">
        <v>0</v>
      </c>
      <c r="AC22" s="233">
        <f t="shared" si="4"/>
        <v>0</v>
      </c>
      <c r="AD22" s="7">
        <f t="shared" si="5"/>
        <v>0</v>
      </c>
      <c r="AE22" s="7">
        <f t="shared" si="6"/>
        <v>0</v>
      </c>
      <c r="AF22" s="7" t="e">
        <f t="shared" si="7"/>
        <v>#DIV/0!</v>
      </c>
      <c r="AG22" s="7">
        <f t="shared" si="8"/>
        <v>100</v>
      </c>
      <c r="AH22" s="7">
        <f t="shared" si="8"/>
        <v>500</v>
      </c>
      <c r="AI22" s="7">
        <f t="shared" si="9"/>
        <v>0</v>
      </c>
      <c r="AJ22" s="7">
        <f t="shared" si="9"/>
        <v>0</v>
      </c>
      <c r="AK22" s="234">
        <f t="shared" si="10"/>
        <v>0</v>
      </c>
      <c r="AM22" s="52"/>
      <c r="AN22" s="52"/>
      <c r="AP22" s="28"/>
      <c r="AQ22" s="28"/>
      <c r="AS22" s="26"/>
      <c r="AT22" s="26"/>
      <c r="AV22" s="28">
        <f t="shared" si="0"/>
        <v>0</v>
      </c>
      <c r="AW22" s="28">
        <f t="shared" si="1"/>
        <v>0</v>
      </c>
    </row>
    <row r="23" spans="1:49">
      <c r="A23" s="44">
        <v>14</v>
      </c>
      <c r="B23" s="266" t="s">
        <v>79</v>
      </c>
      <c r="C23" s="219">
        <v>0</v>
      </c>
      <c r="D23" s="115">
        <v>0</v>
      </c>
      <c r="E23" s="115">
        <v>50</v>
      </c>
      <c r="F23" s="115">
        <v>100</v>
      </c>
      <c r="G23" s="115">
        <v>0</v>
      </c>
      <c r="H23" s="220">
        <v>0</v>
      </c>
      <c r="I23" s="250">
        <f t="shared" si="2"/>
        <v>100</v>
      </c>
      <c r="J23" s="219">
        <v>0</v>
      </c>
      <c r="K23" s="115">
        <v>0</v>
      </c>
      <c r="L23" s="115">
        <v>0</v>
      </c>
      <c r="M23" s="115">
        <v>0</v>
      </c>
      <c r="N23" s="115">
        <v>0</v>
      </c>
      <c r="O23" s="220">
        <v>0</v>
      </c>
      <c r="P23" s="250">
        <f t="shared" si="3"/>
        <v>0</v>
      </c>
      <c r="Q23" s="239">
        <v>0</v>
      </c>
      <c r="R23" s="52">
        <v>0</v>
      </c>
      <c r="S23" s="52">
        <v>0</v>
      </c>
      <c r="T23" s="52">
        <v>0</v>
      </c>
      <c r="U23" s="52">
        <v>0</v>
      </c>
      <c r="V23" s="240">
        <v>0</v>
      </c>
      <c r="W23" s="243">
        <v>0</v>
      </c>
      <c r="X23" s="55">
        <v>0</v>
      </c>
      <c r="Y23" s="55">
        <v>0</v>
      </c>
      <c r="Z23" s="55">
        <v>0</v>
      </c>
      <c r="AA23" s="55">
        <v>0</v>
      </c>
      <c r="AB23" s="244">
        <v>0</v>
      </c>
      <c r="AC23" s="233">
        <f t="shared" si="4"/>
        <v>0</v>
      </c>
      <c r="AD23" s="7">
        <f t="shared" si="5"/>
        <v>0</v>
      </c>
      <c r="AE23" s="7">
        <f t="shared" si="6"/>
        <v>0</v>
      </c>
      <c r="AF23" s="7" t="e">
        <f t="shared" si="7"/>
        <v>#DIV/0!</v>
      </c>
      <c r="AG23" s="7">
        <f t="shared" si="8"/>
        <v>50</v>
      </c>
      <c r="AH23" s="7">
        <f t="shared" si="8"/>
        <v>100</v>
      </c>
      <c r="AI23" s="7">
        <f t="shared" si="9"/>
        <v>0</v>
      </c>
      <c r="AJ23" s="7">
        <f t="shared" si="9"/>
        <v>0</v>
      </c>
      <c r="AK23" s="234">
        <f t="shared" si="10"/>
        <v>0</v>
      </c>
      <c r="AM23" s="52"/>
      <c r="AN23" s="52"/>
      <c r="AP23" s="28"/>
      <c r="AQ23" s="28"/>
      <c r="AS23" s="26"/>
      <c r="AT23" s="26"/>
      <c r="AV23" s="28">
        <f t="shared" si="0"/>
        <v>0</v>
      </c>
      <c r="AW23" s="28">
        <f t="shared" si="1"/>
        <v>0</v>
      </c>
    </row>
    <row r="24" spans="1:49">
      <c r="A24" s="44">
        <v>15</v>
      </c>
      <c r="B24" s="266" t="s">
        <v>80</v>
      </c>
      <c r="C24" s="219">
        <v>0</v>
      </c>
      <c r="D24" s="115">
        <v>0</v>
      </c>
      <c r="E24" s="115">
        <v>0</v>
      </c>
      <c r="F24" s="115">
        <v>0</v>
      </c>
      <c r="G24" s="115">
        <v>0</v>
      </c>
      <c r="H24" s="220">
        <v>0</v>
      </c>
      <c r="I24" s="250">
        <f t="shared" si="2"/>
        <v>0</v>
      </c>
      <c r="J24" s="219">
        <v>0</v>
      </c>
      <c r="K24" s="115">
        <v>0</v>
      </c>
      <c r="L24" s="115">
        <v>0</v>
      </c>
      <c r="M24" s="115">
        <v>0</v>
      </c>
      <c r="N24" s="115">
        <v>0</v>
      </c>
      <c r="O24" s="220">
        <v>0</v>
      </c>
      <c r="P24" s="250">
        <f t="shared" si="3"/>
        <v>0</v>
      </c>
      <c r="Q24" s="239">
        <v>0</v>
      </c>
      <c r="R24" s="52">
        <v>0</v>
      </c>
      <c r="S24" s="52">
        <v>0</v>
      </c>
      <c r="T24" s="52">
        <v>0</v>
      </c>
      <c r="U24" s="52">
        <v>0</v>
      </c>
      <c r="V24" s="240">
        <v>0</v>
      </c>
      <c r="W24" s="243">
        <v>0</v>
      </c>
      <c r="X24" s="55">
        <v>0</v>
      </c>
      <c r="Y24" s="55">
        <v>0</v>
      </c>
      <c r="Z24" s="55">
        <v>0</v>
      </c>
      <c r="AA24" s="55">
        <v>0</v>
      </c>
      <c r="AB24" s="244">
        <v>0</v>
      </c>
      <c r="AC24" s="233">
        <f t="shared" si="4"/>
        <v>0</v>
      </c>
      <c r="AD24" s="7" t="e">
        <f t="shared" si="5"/>
        <v>#DIV/0!</v>
      </c>
      <c r="AE24" s="7">
        <f t="shared" si="6"/>
        <v>0</v>
      </c>
      <c r="AF24" s="7" t="e">
        <f t="shared" si="7"/>
        <v>#DIV/0!</v>
      </c>
      <c r="AG24" s="7">
        <f t="shared" si="8"/>
        <v>0</v>
      </c>
      <c r="AH24" s="7">
        <f t="shared" si="8"/>
        <v>0</v>
      </c>
      <c r="AI24" s="7">
        <f t="shared" si="9"/>
        <v>0</v>
      </c>
      <c r="AJ24" s="7">
        <f t="shared" si="9"/>
        <v>0</v>
      </c>
      <c r="AK24" s="234" t="e">
        <f t="shared" si="10"/>
        <v>#DIV/0!</v>
      </c>
      <c r="AM24" s="52"/>
      <c r="AN24" s="52"/>
      <c r="AP24" s="28"/>
      <c r="AQ24" s="28"/>
      <c r="AS24" s="26"/>
      <c r="AT24" s="26"/>
      <c r="AV24" s="28">
        <f t="shared" si="0"/>
        <v>0</v>
      </c>
      <c r="AW24" s="28">
        <f t="shared" si="1"/>
        <v>0</v>
      </c>
    </row>
    <row r="25" spans="1:49">
      <c r="A25" s="44">
        <v>16</v>
      </c>
      <c r="B25" s="266" t="s">
        <v>81</v>
      </c>
      <c r="C25" s="219">
        <v>0</v>
      </c>
      <c r="D25" s="115">
        <v>0</v>
      </c>
      <c r="E25" s="115">
        <v>50</v>
      </c>
      <c r="F25" s="115">
        <v>100</v>
      </c>
      <c r="G25" s="115">
        <v>0</v>
      </c>
      <c r="H25" s="220">
        <v>0</v>
      </c>
      <c r="I25" s="250">
        <f t="shared" si="2"/>
        <v>100</v>
      </c>
      <c r="J25" s="219">
        <v>0</v>
      </c>
      <c r="K25" s="115">
        <v>0</v>
      </c>
      <c r="L25" s="115">
        <v>0</v>
      </c>
      <c r="M25" s="115">
        <v>0</v>
      </c>
      <c r="N25" s="115">
        <v>0</v>
      </c>
      <c r="O25" s="220">
        <v>0</v>
      </c>
      <c r="P25" s="250">
        <f t="shared" si="3"/>
        <v>0</v>
      </c>
      <c r="Q25" s="239">
        <v>0</v>
      </c>
      <c r="R25" s="52">
        <v>0</v>
      </c>
      <c r="S25" s="52">
        <v>0</v>
      </c>
      <c r="T25" s="52">
        <v>0</v>
      </c>
      <c r="U25" s="52">
        <v>0</v>
      </c>
      <c r="V25" s="240">
        <v>0</v>
      </c>
      <c r="W25" s="243">
        <v>0</v>
      </c>
      <c r="X25" s="55">
        <v>0</v>
      </c>
      <c r="Y25" s="55">
        <v>0</v>
      </c>
      <c r="Z25" s="55">
        <v>0</v>
      </c>
      <c r="AA25" s="55">
        <v>0</v>
      </c>
      <c r="AB25" s="244">
        <v>0</v>
      </c>
      <c r="AC25" s="233">
        <f t="shared" si="4"/>
        <v>0</v>
      </c>
      <c r="AD25" s="7">
        <f t="shared" si="5"/>
        <v>0</v>
      </c>
      <c r="AE25" s="7">
        <f t="shared" si="6"/>
        <v>0</v>
      </c>
      <c r="AF25" s="7" t="e">
        <f t="shared" si="7"/>
        <v>#DIV/0!</v>
      </c>
      <c r="AG25" s="7">
        <f t="shared" si="8"/>
        <v>50</v>
      </c>
      <c r="AH25" s="7">
        <f t="shared" si="8"/>
        <v>100</v>
      </c>
      <c r="AI25" s="7">
        <f t="shared" si="9"/>
        <v>0</v>
      </c>
      <c r="AJ25" s="7">
        <f t="shared" si="9"/>
        <v>0</v>
      </c>
      <c r="AK25" s="234">
        <f t="shared" si="10"/>
        <v>0</v>
      </c>
      <c r="AM25" s="52"/>
      <c r="AN25" s="52"/>
      <c r="AP25" s="28"/>
      <c r="AQ25" s="28"/>
      <c r="AS25" s="26"/>
      <c r="AT25" s="26"/>
      <c r="AV25" s="28">
        <f t="shared" si="0"/>
        <v>0</v>
      </c>
      <c r="AW25" s="28">
        <f t="shared" si="1"/>
        <v>0</v>
      </c>
    </row>
    <row r="26" spans="1:49">
      <c r="A26" s="44">
        <v>17</v>
      </c>
      <c r="B26" s="266" t="s">
        <v>82</v>
      </c>
      <c r="C26" s="219">
        <v>0</v>
      </c>
      <c r="D26" s="115">
        <v>0</v>
      </c>
      <c r="E26" s="115">
        <v>0</v>
      </c>
      <c r="F26" s="115">
        <v>0</v>
      </c>
      <c r="G26" s="115">
        <v>0</v>
      </c>
      <c r="H26" s="220">
        <v>0</v>
      </c>
      <c r="I26" s="250">
        <f t="shared" si="2"/>
        <v>0</v>
      </c>
      <c r="J26" s="219">
        <v>0</v>
      </c>
      <c r="K26" s="115">
        <v>0</v>
      </c>
      <c r="L26" s="115">
        <v>0</v>
      </c>
      <c r="M26" s="115">
        <v>0</v>
      </c>
      <c r="N26" s="115">
        <v>0</v>
      </c>
      <c r="O26" s="220">
        <v>0</v>
      </c>
      <c r="P26" s="250">
        <f t="shared" si="3"/>
        <v>0</v>
      </c>
      <c r="Q26" s="239">
        <v>0</v>
      </c>
      <c r="R26" s="52">
        <v>0</v>
      </c>
      <c r="S26" s="52">
        <v>0</v>
      </c>
      <c r="T26" s="52">
        <v>0</v>
      </c>
      <c r="U26" s="52">
        <v>0</v>
      </c>
      <c r="V26" s="240">
        <v>0</v>
      </c>
      <c r="W26" s="243">
        <v>0</v>
      </c>
      <c r="X26" s="55">
        <v>0</v>
      </c>
      <c r="Y26" s="55">
        <v>0</v>
      </c>
      <c r="Z26" s="55">
        <v>0</v>
      </c>
      <c r="AA26" s="55">
        <v>0</v>
      </c>
      <c r="AB26" s="244">
        <v>0</v>
      </c>
      <c r="AC26" s="233">
        <f t="shared" si="4"/>
        <v>0</v>
      </c>
      <c r="AD26" s="7" t="e">
        <f t="shared" si="5"/>
        <v>#DIV/0!</v>
      </c>
      <c r="AE26" s="7">
        <f t="shared" si="6"/>
        <v>0</v>
      </c>
      <c r="AF26" s="7" t="e">
        <f t="shared" si="7"/>
        <v>#DIV/0!</v>
      </c>
      <c r="AG26" s="7">
        <f t="shared" si="8"/>
        <v>0</v>
      </c>
      <c r="AH26" s="7">
        <f t="shared" si="8"/>
        <v>0</v>
      </c>
      <c r="AI26" s="7">
        <f t="shared" si="9"/>
        <v>0</v>
      </c>
      <c r="AJ26" s="7">
        <f t="shared" si="9"/>
        <v>0</v>
      </c>
      <c r="AK26" s="234" t="e">
        <f t="shared" si="10"/>
        <v>#DIV/0!</v>
      </c>
      <c r="AM26" s="52"/>
      <c r="AN26" s="52"/>
      <c r="AP26" s="28"/>
      <c r="AQ26" s="28"/>
      <c r="AS26" s="26"/>
      <c r="AT26" s="26"/>
      <c r="AV26" s="28"/>
      <c r="AW26" s="28"/>
    </row>
    <row r="27" spans="1:49">
      <c r="A27" s="44">
        <v>18</v>
      </c>
      <c r="B27" s="266" t="s">
        <v>83</v>
      </c>
      <c r="C27" s="223">
        <v>0</v>
      </c>
      <c r="D27" s="121">
        <v>0</v>
      </c>
      <c r="E27" s="121">
        <v>50</v>
      </c>
      <c r="F27" s="121">
        <v>200</v>
      </c>
      <c r="G27" s="121">
        <v>0</v>
      </c>
      <c r="H27" s="224">
        <v>0</v>
      </c>
      <c r="I27" s="250">
        <f t="shared" si="2"/>
        <v>200</v>
      </c>
      <c r="J27" s="223">
        <v>0</v>
      </c>
      <c r="K27" s="121">
        <v>0</v>
      </c>
      <c r="L27" s="121">
        <v>0</v>
      </c>
      <c r="M27" s="121">
        <v>0</v>
      </c>
      <c r="N27" s="121">
        <v>0</v>
      </c>
      <c r="O27" s="224">
        <v>0</v>
      </c>
      <c r="P27" s="250">
        <f t="shared" si="3"/>
        <v>0</v>
      </c>
      <c r="Q27" s="239">
        <v>49</v>
      </c>
      <c r="R27" s="52">
        <v>81.99</v>
      </c>
      <c r="S27" s="52">
        <v>0</v>
      </c>
      <c r="T27" s="52">
        <v>0</v>
      </c>
      <c r="U27" s="52">
        <v>0</v>
      </c>
      <c r="V27" s="240">
        <v>0</v>
      </c>
      <c r="W27" s="243">
        <v>4</v>
      </c>
      <c r="X27" s="55">
        <v>25</v>
      </c>
      <c r="Y27" s="55">
        <v>0</v>
      </c>
      <c r="Z27" s="55">
        <v>0</v>
      </c>
      <c r="AA27" s="55">
        <v>0</v>
      </c>
      <c r="AB27" s="244">
        <v>0</v>
      </c>
      <c r="AC27" s="233">
        <f t="shared" si="4"/>
        <v>81.99</v>
      </c>
      <c r="AD27" s="7">
        <f t="shared" si="5"/>
        <v>40.994999999999997</v>
      </c>
      <c r="AE27" s="7">
        <f t="shared" si="6"/>
        <v>25</v>
      </c>
      <c r="AF27" s="7" t="e">
        <f t="shared" si="7"/>
        <v>#DIV/0!</v>
      </c>
      <c r="AG27" s="7">
        <f t="shared" si="8"/>
        <v>50</v>
      </c>
      <c r="AH27" s="7">
        <f t="shared" si="8"/>
        <v>200</v>
      </c>
      <c r="AI27" s="7">
        <f t="shared" si="9"/>
        <v>53</v>
      </c>
      <c r="AJ27" s="7">
        <f t="shared" si="9"/>
        <v>106.99</v>
      </c>
      <c r="AK27" s="234">
        <f t="shared" si="10"/>
        <v>53.49499999999999</v>
      </c>
      <c r="AM27" s="52"/>
      <c r="AN27" s="52"/>
      <c r="AP27" s="28"/>
      <c r="AQ27" s="28"/>
      <c r="AS27" s="26"/>
      <c r="AT27" s="26"/>
      <c r="AV27" s="28">
        <f t="shared" ref="AV27:AW33" si="12">W27-AS27</f>
        <v>4</v>
      </c>
      <c r="AW27" s="28">
        <f t="shared" si="12"/>
        <v>25</v>
      </c>
    </row>
    <row r="28" spans="1:49">
      <c r="A28" s="44">
        <v>19</v>
      </c>
      <c r="B28" s="266" t="s">
        <v>84</v>
      </c>
      <c r="C28" s="223">
        <v>0</v>
      </c>
      <c r="D28" s="121">
        <v>0</v>
      </c>
      <c r="E28" s="121">
        <v>150</v>
      </c>
      <c r="F28" s="121">
        <v>800</v>
      </c>
      <c r="G28" s="121">
        <v>0</v>
      </c>
      <c r="H28" s="224">
        <v>0</v>
      </c>
      <c r="I28" s="250">
        <f t="shared" si="2"/>
        <v>800</v>
      </c>
      <c r="J28" s="223">
        <v>0</v>
      </c>
      <c r="K28" s="121">
        <v>0</v>
      </c>
      <c r="L28" s="121">
        <v>0</v>
      </c>
      <c r="M28" s="121">
        <v>0</v>
      </c>
      <c r="N28" s="121">
        <v>0</v>
      </c>
      <c r="O28" s="224">
        <v>0</v>
      </c>
      <c r="P28" s="250">
        <f t="shared" si="3"/>
        <v>0</v>
      </c>
      <c r="Q28" s="239">
        <v>0</v>
      </c>
      <c r="R28" s="52">
        <v>0</v>
      </c>
      <c r="S28" s="52">
        <v>0</v>
      </c>
      <c r="T28" s="52">
        <v>0</v>
      </c>
      <c r="U28" s="52">
        <v>0</v>
      </c>
      <c r="V28" s="240">
        <v>0</v>
      </c>
      <c r="W28" s="243">
        <v>0</v>
      </c>
      <c r="X28" s="55">
        <v>0</v>
      </c>
      <c r="Y28" s="55">
        <v>0</v>
      </c>
      <c r="Z28" s="55">
        <v>0</v>
      </c>
      <c r="AA28" s="55">
        <v>0</v>
      </c>
      <c r="AB28" s="244">
        <v>0</v>
      </c>
      <c r="AC28" s="233">
        <f t="shared" si="4"/>
        <v>0</v>
      </c>
      <c r="AD28" s="7">
        <f t="shared" si="5"/>
        <v>0</v>
      </c>
      <c r="AE28" s="7">
        <f t="shared" si="6"/>
        <v>0</v>
      </c>
      <c r="AF28" s="7" t="e">
        <f t="shared" si="7"/>
        <v>#DIV/0!</v>
      </c>
      <c r="AG28" s="7">
        <f t="shared" si="8"/>
        <v>150</v>
      </c>
      <c r="AH28" s="7">
        <f t="shared" si="8"/>
        <v>800</v>
      </c>
      <c r="AI28" s="7">
        <f t="shared" si="9"/>
        <v>0</v>
      </c>
      <c r="AJ28" s="7">
        <f t="shared" si="9"/>
        <v>0</v>
      </c>
      <c r="AK28" s="234">
        <f t="shared" si="10"/>
        <v>0</v>
      </c>
      <c r="AM28" s="52"/>
      <c r="AN28" s="52"/>
      <c r="AP28" s="28"/>
      <c r="AQ28" s="28"/>
      <c r="AS28" s="26"/>
      <c r="AT28" s="26"/>
      <c r="AV28" s="28">
        <f t="shared" si="12"/>
        <v>0</v>
      </c>
      <c r="AW28" s="28">
        <f t="shared" si="12"/>
        <v>0</v>
      </c>
    </row>
    <row r="29" spans="1:49">
      <c r="A29" s="44">
        <v>20</v>
      </c>
      <c r="B29" s="303" t="s">
        <v>85</v>
      </c>
      <c r="C29" s="223">
        <v>0</v>
      </c>
      <c r="D29" s="121">
        <v>0</v>
      </c>
      <c r="E29" s="121">
        <v>100</v>
      </c>
      <c r="F29" s="121">
        <v>500</v>
      </c>
      <c r="G29" s="121">
        <v>0</v>
      </c>
      <c r="H29" s="224">
        <v>0</v>
      </c>
      <c r="I29" s="250">
        <f t="shared" si="2"/>
        <v>500</v>
      </c>
      <c r="J29" s="223">
        <v>0</v>
      </c>
      <c r="K29" s="121">
        <v>0</v>
      </c>
      <c r="L29" s="121">
        <v>0</v>
      </c>
      <c r="M29" s="121">
        <v>0</v>
      </c>
      <c r="N29" s="121">
        <v>0</v>
      </c>
      <c r="O29" s="224">
        <v>0</v>
      </c>
      <c r="P29" s="250">
        <f t="shared" si="3"/>
        <v>0</v>
      </c>
      <c r="Q29" s="239">
        <v>0</v>
      </c>
      <c r="R29" s="52">
        <v>0</v>
      </c>
      <c r="S29" s="52">
        <v>0</v>
      </c>
      <c r="T29" s="52">
        <v>0</v>
      </c>
      <c r="U29" s="52">
        <v>0</v>
      </c>
      <c r="V29" s="240">
        <v>0</v>
      </c>
      <c r="W29" s="245">
        <v>0</v>
      </c>
      <c r="X29" s="26">
        <v>0</v>
      </c>
      <c r="Y29" s="26">
        <v>0</v>
      </c>
      <c r="Z29" s="26">
        <v>0</v>
      </c>
      <c r="AA29" s="26">
        <v>0</v>
      </c>
      <c r="AB29" s="246">
        <v>0</v>
      </c>
      <c r="AC29" s="233">
        <f t="shared" si="4"/>
        <v>0</v>
      </c>
      <c r="AD29" s="7">
        <f t="shared" si="5"/>
        <v>0</v>
      </c>
      <c r="AE29" s="7">
        <f t="shared" si="6"/>
        <v>0</v>
      </c>
      <c r="AF29" s="7" t="e">
        <f t="shared" si="7"/>
        <v>#DIV/0!</v>
      </c>
      <c r="AG29" s="7">
        <f t="shared" si="8"/>
        <v>100</v>
      </c>
      <c r="AH29" s="7">
        <f t="shared" si="8"/>
        <v>500</v>
      </c>
      <c r="AI29" s="7">
        <f t="shared" si="9"/>
        <v>0</v>
      </c>
      <c r="AJ29" s="7">
        <f t="shared" si="9"/>
        <v>0</v>
      </c>
      <c r="AK29" s="234">
        <f t="shared" si="10"/>
        <v>0</v>
      </c>
      <c r="AM29" s="52"/>
      <c r="AN29" s="52"/>
      <c r="AP29" s="28"/>
      <c r="AQ29" s="28"/>
      <c r="AS29" s="26"/>
      <c r="AT29" s="26"/>
      <c r="AV29" s="28">
        <f t="shared" si="12"/>
        <v>0</v>
      </c>
      <c r="AW29" s="28">
        <f t="shared" si="12"/>
        <v>0</v>
      </c>
    </row>
    <row r="30" spans="1:49">
      <c r="A30" s="44">
        <v>21</v>
      </c>
      <c r="B30" s="266" t="s">
        <v>86</v>
      </c>
      <c r="C30" s="223">
        <v>0</v>
      </c>
      <c r="D30" s="121">
        <v>0</v>
      </c>
      <c r="E30" s="121">
        <v>50</v>
      </c>
      <c r="F30" s="121">
        <v>200</v>
      </c>
      <c r="G30" s="121">
        <v>0</v>
      </c>
      <c r="H30" s="224">
        <v>0</v>
      </c>
      <c r="I30" s="250">
        <f t="shared" si="2"/>
        <v>200</v>
      </c>
      <c r="J30" s="223">
        <v>0</v>
      </c>
      <c r="K30" s="121">
        <v>0</v>
      </c>
      <c r="L30" s="121">
        <v>0</v>
      </c>
      <c r="M30" s="121">
        <v>0</v>
      </c>
      <c r="N30" s="121">
        <v>0</v>
      </c>
      <c r="O30" s="224">
        <v>0</v>
      </c>
      <c r="P30" s="250">
        <f t="shared" si="3"/>
        <v>0</v>
      </c>
      <c r="Q30" s="239">
        <v>11</v>
      </c>
      <c r="R30" s="52">
        <v>132.19999999999999</v>
      </c>
      <c r="S30" s="52">
        <v>0</v>
      </c>
      <c r="T30" s="52">
        <v>0</v>
      </c>
      <c r="U30" s="52">
        <v>0</v>
      </c>
      <c r="V30" s="240">
        <v>0</v>
      </c>
      <c r="W30" s="243">
        <v>31</v>
      </c>
      <c r="X30" s="55">
        <v>236.5</v>
      </c>
      <c r="Y30" s="55">
        <v>0</v>
      </c>
      <c r="Z30" s="55">
        <v>0</v>
      </c>
      <c r="AA30" s="55">
        <v>0</v>
      </c>
      <c r="AB30" s="244">
        <v>0</v>
      </c>
      <c r="AC30" s="233">
        <f t="shared" si="4"/>
        <v>132.19999999999999</v>
      </c>
      <c r="AD30" s="7">
        <f t="shared" si="5"/>
        <v>66.099999999999994</v>
      </c>
      <c r="AE30" s="7">
        <f t="shared" si="6"/>
        <v>236.5</v>
      </c>
      <c r="AF30" s="7" t="e">
        <f t="shared" si="7"/>
        <v>#DIV/0!</v>
      </c>
      <c r="AG30" s="7">
        <f t="shared" si="8"/>
        <v>50</v>
      </c>
      <c r="AH30" s="7">
        <f t="shared" si="8"/>
        <v>200</v>
      </c>
      <c r="AI30" s="7">
        <f t="shared" si="9"/>
        <v>42</v>
      </c>
      <c r="AJ30" s="7">
        <f t="shared" si="9"/>
        <v>368.7</v>
      </c>
      <c r="AK30" s="234">
        <f t="shared" si="10"/>
        <v>184.35</v>
      </c>
      <c r="AM30" s="52"/>
      <c r="AN30" s="52"/>
      <c r="AP30" s="28"/>
      <c r="AQ30" s="28"/>
      <c r="AS30" s="26"/>
      <c r="AT30" s="26"/>
      <c r="AV30" s="28">
        <f t="shared" si="12"/>
        <v>31</v>
      </c>
      <c r="AW30" s="28">
        <f t="shared" si="12"/>
        <v>236.5</v>
      </c>
    </row>
    <row r="31" spans="1:49">
      <c r="A31" s="44">
        <v>22</v>
      </c>
      <c r="B31" s="266" t="s">
        <v>87</v>
      </c>
      <c r="C31" s="219">
        <v>0</v>
      </c>
      <c r="D31" s="115">
        <v>0</v>
      </c>
      <c r="E31" s="115">
        <v>50</v>
      </c>
      <c r="F31" s="115">
        <v>100</v>
      </c>
      <c r="G31" s="115">
        <v>0</v>
      </c>
      <c r="H31" s="220">
        <v>0</v>
      </c>
      <c r="I31" s="250">
        <f t="shared" si="2"/>
        <v>100</v>
      </c>
      <c r="J31" s="219">
        <v>0</v>
      </c>
      <c r="K31" s="115">
        <v>0</v>
      </c>
      <c r="L31" s="115">
        <v>0</v>
      </c>
      <c r="M31" s="115">
        <v>0</v>
      </c>
      <c r="N31" s="115">
        <v>0</v>
      </c>
      <c r="O31" s="220">
        <v>0</v>
      </c>
      <c r="P31" s="250">
        <f t="shared" si="3"/>
        <v>0</v>
      </c>
      <c r="Q31" s="239">
        <v>0</v>
      </c>
      <c r="R31" s="52">
        <v>0</v>
      </c>
      <c r="S31" s="52">
        <v>0</v>
      </c>
      <c r="T31" s="52">
        <v>0</v>
      </c>
      <c r="U31" s="52">
        <v>0</v>
      </c>
      <c r="V31" s="240">
        <v>0</v>
      </c>
      <c r="W31" s="243">
        <v>0</v>
      </c>
      <c r="X31" s="55">
        <v>0</v>
      </c>
      <c r="Y31" s="55">
        <v>0</v>
      </c>
      <c r="Z31" s="55">
        <v>0</v>
      </c>
      <c r="AA31" s="55">
        <v>0</v>
      </c>
      <c r="AB31" s="244">
        <v>0</v>
      </c>
      <c r="AC31" s="233">
        <f t="shared" si="4"/>
        <v>0</v>
      </c>
      <c r="AD31" s="7">
        <f t="shared" si="5"/>
        <v>0</v>
      </c>
      <c r="AE31" s="7">
        <f t="shared" si="6"/>
        <v>0</v>
      </c>
      <c r="AF31" s="7" t="e">
        <f t="shared" si="7"/>
        <v>#DIV/0!</v>
      </c>
      <c r="AG31" s="7">
        <f t="shared" si="8"/>
        <v>50</v>
      </c>
      <c r="AH31" s="7">
        <f t="shared" si="8"/>
        <v>100</v>
      </c>
      <c r="AI31" s="7">
        <f t="shared" si="9"/>
        <v>0</v>
      </c>
      <c r="AJ31" s="7">
        <f t="shared" si="9"/>
        <v>0</v>
      </c>
      <c r="AK31" s="234">
        <f t="shared" si="10"/>
        <v>0</v>
      </c>
      <c r="AM31" s="52"/>
      <c r="AN31" s="52"/>
      <c r="AP31" s="28"/>
      <c r="AQ31" s="28"/>
      <c r="AS31" s="26"/>
      <c r="AT31" s="26"/>
      <c r="AV31" s="28">
        <f t="shared" si="12"/>
        <v>0</v>
      </c>
      <c r="AW31" s="28">
        <f t="shared" si="12"/>
        <v>0</v>
      </c>
    </row>
    <row r="32" spans="1:49">
      <c r="A32" s="44">
        <v>23</v>
      </c>
      <c r="B32" s="266" t="s">
        <v>88</v>
      </c>
      <c r="C32" s="219">
        <v>0</v>
      </c>
      <c r="D32" s="115">
        <v>0</v>
      </c>
      <c r="E32" s="115">
        <v>150</v>
      </c>
      <c r="F32" s="115">
        <v>400</v>
      </c>
      <c r="G32" s="115">
        <v>0</v>
      </c>
      <c r="H32" s="220">
        <v>0</v>
      </c>
      <c r="I32" s="250">
        <f t="shared" si="2"/>
        <v>400</v>
      </c>
      <c r="J32" s="219">
        <v>0</v>
      </c>
      <c r="K32" s="115">
        <v>0</v>
      </c>
      <c r="L32" s="115">
        <v>0</v>
      </c>
      <c r="M32" s="115">
        <v>0</v>
      </c>
      <c r="N32" s="115">
        <v>0</v>
      </c>
      <c r="O32" s="220">
        <v>0</v>
      </c>
      <c r="P32" s="250">
        <f t="shared" si="3"/>
        <v>0</v>
      </c>
      <c r="Q32" s="239">
        <v>0</v>
      </c>
      <c r="R32" s="52">
        <v>0</v>
      </c>
      <c r="S32" s="52">
        <v>0</v>
      </c>
      <c r="T32" s="52">
        <v>0</v>
      </c>
      <c r="U32" s="52">
        <v>0</v>
      </c>
      <c r="V32" s="240">
        <v>0</v>
      </c>
      <c r="W32" s="243">
        <v>0</v>
      </c>
      <c r="X32" s="55">
        <v>0</v>
      </c>
      <c r="Y32" s="55">
        <v>0</v>
      </c>
      <c r="Z32" s="55">
        <v>0</v>
      </c>
      <c r="AA32" s="55">
        <v>0</v>
      </c>
      <c r="AB32" s="244">
        <v>0</v>
      </c>
      <c r="AC32" s="233">
        <f t="shared" si="4"/>
        <v>0</v>
      </c>
      <c r="AD32" s="7">
        <f t="shared" si="5"/>
        <v>0</v>
      </c>
      <c r="AE32" s="7">
        <f t="shared" si="6"/>
        <v>0</v>
      </c>
      <c r="AF32" s="7" t="e">
        <f t="shared" si="7"/>
        <v>#DIV/0!</v>
      </c>
      <c r="AG32" s="7">
        <f t="shared" si="8"/>
        <v>150</v>
      </c>
      <c r="AH32" s="7">
        <f t="shared" si="8"/>
        <v>400</v>
      </c>
      <c r="AI32" s="7">
        <f t="shared" si="9"/>
        <v>0</v>
      </c>
      <c r="AJ32" s="7">
        <f t="shared" si="9"/>
        <v>0</v>
      </c>
      <c r="AK32" s="234">
        <f t="shared" si="10"/>
        <v>0</v>
      </c>
      <c r="AM32" s="52"/>
      <c r="AN32" s="52"/>
      <c r="AP32" s="28"/>
      <c r="AQ32" s="28"/>
      <c r="AS32" s="26"/>
      <c r="AT32" s="26"/>
      <c r="AV32" s="28">
        <f t="shared" si="12"/>
        <v>0</v>
      </c>
      <c r="AW32" s="28">
        <f t="shared" si="12"/>
        <v>0</v>
      </c>
    </row>
    <row r="33" spans="1:49">
      <c r="A33" s="44">
        <v>24</v>
      </c>
      <c r="B33" s="266" t="s">
        <v>89</v>
      </c>
      <c r="C33" s="219">
        <v>0</v>
      </c>
      <c r="D33" s="115">
        <v>0</v>
      </c>
      <c r="E33" s="115">
        <v>0</v>
      </c>
      <c r="F33" s="115">
        <v>0</v>
      </c>
      <c r="G33" s="115">
        <v>0</v>
      </c>
      <c r="H33" s="220">
        <v>0</v>
      </c>
      <c r="I33" s="250">
        <f t="shared" si="2"/>
        <v>0</v>
      </c>
      <c r="J33" s="219">
        <v>0</v>
      </c>
      <c r="K33" s="115">
        <v>0</v>
      </c>
      <c r="L33" s="115">
        <v>0</v>
      </c>
      <c r="M33" s="115">
        <v>0</v>
      </c>
      <c r="N33" s="115">
        <v>0</v>
      </c>
      <c r="O33" s="220">
        <v>0</v>
      </c>
      <c r="P33" s="250">
        <f t="shared" si="3"/>
        <v>0</v>
      </c>
      <c r="Q33" s="239">
        <v>0</v>
      </c>
      <c r="R33" s="52">
        <v>0</v>
      </c>
      <c r="S33" s="52">
        <v>0</v>
      </c>
      <c r="T33" s="52">
        <v>0</v>
      </c>
      <c r="U33" s="52">
        <v>0</v>
      </c>
      <c r="V33" s="240">
        <v>0</v>
      </c>
      <c r="W33" s="243">
        <v>0</v>
      </c>
      <c r="X33" s="55">
        <v>0</v>
      </c>
      <c r="Y33" s="55">
        <v>0</v>
      </c>
      <c r="Z33" s="55">
        <v>0</v>
      </c>
      <c r="AA33" s="55">
        <v>0</v>
      </c>
      <c r="AB33" s="244">
        <v>0</v>
      </c>
      <c r="AC33" s="233">
        <f t="shared" si="4"/>
        <v>0</v>
      </c>
      <c r="AD33" s="7" t="e">
        <f t="shared" si="5"/>
        <v>#DIV/0!</v>
      </c>
      <c r="AE33" s="7">
        <f t="shared" si="6"/>
        <v>0</v>
      </c>
      <c r="AF33" s="7" t="e">
        <f t="shared" si="7"/>
        <v>#DIV/0!</v>
      </c>
      <c r="AG33" s="7">
        <f t="shared" si="8"/>
        <v>0</v>
      </c>
      <c r="AH33" s="7">
        <f t="shared" si="8"/>
        <v>0</v>
      </c>
      <c r="AI33" s="7">
        <f t="shared" si="9"/>
        <v>0</v>
      </c>
      <c r="AJ33" s="7">
        <f t="shared" si="9"/>
        <v>0</v>
      </c>
      <c r="AK33" s="234" t="e">
        <f t="shared" si="10"/>
        <v>#DIV/0!</v>
      </c>
      <c r="AM33" s="52"/>
      <c r="AN33" s="52"/>
      <c r="AP33" s="28"/>
      <c r="AQ33" s="28"/>
      <c r="AS33" s="26"/>
      <c r="AT33" s="26"/>
      <c r="AV33" s="28">
        <f t="shared" si="12"/>
        <v>0</v>
      </c>
      <c r="AW33" s="28">
        <f t="shared" si="12"/>
        <v>0</v>
      </c>
    </row>
    <row r="34" spans="1:49">
      <c r="A34" s="44">
        <v>25</v>
      </c>
      <c r="B34" s="266" t="s">
        <v>90</v>
      </c>
      <c r="C34" s="219">
        <v>0</v>
      </c>
      <c r="D34" s="115">
        <v>0</v>
      </c>
      <c r="E34" s="115">
        <v>0</v>
      </c>
      <c r="F34" s="115">
        <v>0</v>
      </c>
      <c r="G34" s="115">
        <v>0</v>
      </c>
      <c r="H34" s="220">
        <v>0</v>
      </c>
      <c r="I34" s="250">
        <f t="shared" si="2"/>
        <v>0</v>
      </c>
      <c r="J34" s="219">
        <v>0</v>
      </c>
      <c r="K34" s="115">
        <v>0</v>
      </c>
      <c r="L34" s="115">
        <v>0</v>
      </c>
      <c r="M34" s="115">
        <v>0</v>
      </c>
      <c r="N34" s="115">
        <v>0</v>
      </c>
      <c r="O34" s="220">
        <v>0</v>
      </c>
      <c r="P34" s="250">
        <f t="shared" si="3"/>
        <v>0</v>
      </c>
      <c r="Q34" s="239">
        <v>0</v>
      </c>
      <c r="R34" s="52">
        <v>0</v>
      </c>
      <c r="S34" s="52">
        <v>0</v>
      </c>
      <c r="T34" s="52">
        <v>0</v>
      </c>
      <c r="U34" s="52">
        <v>0</v>
      </c>
      <c r="V34" s="240">
        <v>0</v>
      </c>
      <c r="W34" s="243">
        <v>0</v>
      </c>
      <c r="X34" s="55">
        <v>0</v>
      </c>
      <c r="Y34" s="55">
        <v>0</v>
      </c>
      <c r="Z34" s="55">
        <v>0</v>
      </c>
      <c r="AA34" s="55">
        <v>0</v>
      </c>
      <c r="AB34" s="244">
        <v>0</v>
      </c>
      <c r="AC34" s="233">
        <f t="shared" si="4"/>
        <v>0</v>
      </c>
      <c r="AD34" s="7" t="e">
        <f t="shared" si="5"/>
        <v>#DIV/0!</v>
      </c>
      <c r="AE34" s="7">
        <f t="shared" si="6"/>
        <v>0</v>
      </c>
      <c r="AF34" s="7" t="e">
        <f t="shared" si="7"/>
        <v>#DIV/0!</v>
      </c>
      <c r="AG34" s="7">
        <f t="shared" si="8"/>
        <v>0</v>
      </c>
      <c r="AH34" s="7">
        <f t="shared" si="8"/>
        <v>0</v>
      </c>
      <c r="AI34" s="7">
        <f t="shared" si="9"/>
        <v>0</v>
      </c>
      <c r="AJ34" s="7">
        <f t="shared" si="9"/>
        <v>0</v>
      </c>
      <c r="AK34" s="234" t="e">
        <f t="shared" si="10"/>
        <v>#DIV/0!</v>
      </c>
      <c r="AM34" s="52"/>
      <c r="AN34" s="52"/>
      <c r="AP34" s="28"/>
      <c r="AQ34" s="28"/>
      <c r="AS34" s="26"/>
      <c r="AT34" s="26"/>
      <c r="AV34" s="28"/>
      <c r="AW34" s="28"/>
    </row>
    <row r="35" spans="1:49">
      <c r="A35" s="44">
        <v>26</v>
      </c>
      <c r="B35" s="266" t="s">
        <v>91</v>
      </c>
      <c r="C35" s="223">
        <v>0</v>
      </c>
      <c r="D35" s="121">
        <v>0</v>
      </c>
      <c r="E35" s="121">
        <v>150</v>
      </c>
      <c r="F35" s="121">
        <v>400</v>
      </c>
      <c r="G35" s="121">
        <v>0</v>
      </c>
      <c r="H35" s="224">
        <v>0</v>
      </c>
      <c r="I35" s="250">
        <f t="shared" si="2"/>
        <v>400</v>
      </c>
      <c r="J35" s="223">
        <v>0</v>
      </c>
      <c r="K35" s="121">
        <v>0</v>
      </c>
      <c r="L35" s="121">
        <v>0</v>
      </c>
      <c r="M35" s="121">
        <v>0</v>
      </c>
      <c r="N35" s="121">
        <v>0</v>
      </c>
      <c r="O35" s="224">
        <v>0</v>
      </c>
      <c r="P35" s="250">
        <f t="shared" si="3"/>
        <v>0</v>
      </c>
      <c r="Q35" s="239">
        <v>0</v>
      </c>
      <c r="R35" s="52">
        <v>0</v>
      </c>
      <c r="S35" s="52">
        <v>0</v>
      </c>
      <c r="T35" s="52">
        <v>0</v>
      </c>
      <c r="U35" s="52">
        <v>0</v>
      </c>
      <c r="V35" s="240">
        <v>0</v>
      </c>
      <c r="W35" s="243">
        <v>1</v>
      </c>
      <c r="X35" s="55">
        <v>40</v>
      </c>
      <c r="Y35" s="55">
        <v>0</v>
      </c>
      <c r="Z35" s="55">
        <v>0</v>
      </c>
      <c r="AA35" s="55">
        <v>0</v>
      </c>
      <c r="AB35" s="244">
        <v>0</v>
      </c>
      <c r="AC35" s="233">
        <f t="shared" si="4"/>
        <v>0</v>
      </c>
      <c r="AD35" s="7">
        <f t="shared" si="5"/>
        <v>0</v>
      </c>
      <c r="AE35" s="7">
        <f t="shared" si="6"/>
        <v>40</v>
      </c>
      <c r="AF35" s="7" t="e">
        <f t="shared" si="7"/>
        <v>#DIV/0!</v>
      </c>
      <c r="AG35" s="7">
        <f t="shared" si="8"/>
        <v>150</v>
      </c>
      <c r="AH35" s="7">
        <f t="shared" si="8"/>
        <v>400</v>
      </c>
      <c r="AI35" s="7">
        <f t="shared" si="9"/>
        <v>1</v>
      </c>
      <c r="AJ35" s="7">
        <f t="shared" si="9"/>
        <v>40</v>
      </c>
      <c r="AK35" s="234">
        <f t="shared" si="10"/>
        <v>10</v>
      </c>
      <c r="AM35" s="52"/>
      <c r="AN35" s="52"/>
      <c r="AP35" s="28"/>
      <c r="AQ35" s="28"/>
      <c r="AS35" s="26"/>
      <c r="AT35" s="26"/>
      <c r="AV35" s="28">
        <f t="shared" ref="AV35:AV48" si="13">W35-AS35</f>
        <v>1</v>
      </c>
      <c r="AW35" s="28">
        <f t="shared" ref="AW35:AW48" si="14">X35-AT35</f>
        <v>40</v>
      </c>
    </row>
    <row r="36" spans="1:49">
      <c r="A36" s="44">
        <v>27</v>
      </c>
      <c r="B36" s="266" t="s">
        <v>92</v>
      </c>
      <c r="C36" s="223">
        <v>0</v>
      </c>
      <c r="D36" s="121">
        <v>0</v>
      </c>
      <c r="E36" s="121">
        <v>50</v>
      </c>
      <c r="F36" s="121">
        <v>200</v>
      </c>
      <c r="G36" s="121">
        <v>0</v>
      </c>
      <c r="H36" s="224">
        <v>0</v>
      </c>
      <c r="I36" s="250">
        <f t="shared" si="2"/>
        <v>200</v>
      </c>
      <c r="J36" s="223">
        <v>0</v>
      </c>
      <c r="K36" s="121">
        <v>0</v>
      </c>
      <c r="L36" s="121">
        <v>0</v>
      </c>
      <c r="M36" s="121">
        <v>0</v>
      </c>
      <c r="N36" s="121">
        <v>0</v>
      </c>
      <c r="O36" s="224">
        <v>0</v>
      </c>
      <c r="P36" s="250">
        <f t="shared" si="3"/>
        <v>0</v>
      </c>
      <c r="Q36" s="239">
        <v>0</v>
      </c>
      <c r="R36" s="52">
        <v>0</v>
      </c>
      <c r="S36" s="52">
        <v>0</v>
      </c>
      <c r="T36" s="52">
        <v>0</v>
      </c>
      <c r="U36" s="52">
        <v>0</v>
      </c>
      <c r="V36" s="240">
        <v>0</v>
      </c>
      <c r="W36" s="245">
        <v>0</v>
      </c>
      <c r="X36" s="26">
        <v>0</v>
      </c>
      <c r="Y36" s="26">
        <v>0</v>
      </c>
      <c r="Z36" s="26">
        <v>0</v>
      </c>
      <c r="AA36" s="26">
        <v>0</v>
      </c>
      <c r="AB36" s="246">
        <v>0</v>
      </c>
      <c r="AC36" s="233">
        <f t="shared" si="4"/>
        <v>0</v>
      </c>
      <c r="AD36" s="7">
        <f t="shared" si="5"/>
        <v>0</v>
      </c>
      <c r="AE36" s="7">
        <f t="shared" si="6"/>
        <v>0</v>
      </c>
      <c r="AF36" s="7" t="e">
        <f t="shared" si="7"/>
        <v>#DIV/0!</v>
      </c>
      <c r="AG36" s="7">
        <f t="shared" si="8"/>
        <v>50</v>
      </c>
      <c r="AH36" s="7">
        <f t="shared" si="8"/>
        <v>200</v>
      </c>
      <c r="AI36" s="7">
        <f t="shared" si="9"/>
        <v>0</v>
      </c>
      <c r="AJ36" s="7">
        <f t="shared" si="9"/>
        <v>0</v>
      </c>
      <c r="AK36" s="234">
        <f t="shared" si="10"/>
        <v>0</v>
      </c>
      <c r="AM36" s="52"/>
      <c r="AN36" s="52"/>
      <c r="AP36" s="28"/>
      <c r="AQ36" s="28"/>
      <c r="AS36" s="26"/>
      <c r="AT36" s="26"/>
      <c r="AV36" s="28">
        <f t="shared" si="13"/>
        <v>0</v>
      </c>
      <c r="AW36" s="28">
        <f t="shared" si="14"/>
        <v>0</v>
      </c>
    </row>
    <row r="37" spans="1:49">
      <c r="A37" s="44">
        <v>28</v>
      </c>
      <c r="B37" s="266" t="s">
        <v>93</v>
      </c>
      <c r="C37" s="223">
        <v>0</v>
      </c>
      <c r="D37" s="121">
        <v>0</v>
      </c>
      <c r="E37" s="121">
        <v>50</v>
      </c>
      <c r="F37" s="121">
        <v>200</v>
      </c>
      <c r="G37" s="121">
        <v>0</v>
      </c>
      <c r="H37" s="224">
        <v>0</v>
      </c>
      <c r="I37" s="250">
        <f t="shared" si="2"/>
        <v>200</v>
      </c>
      <c r="J37" s="223">
        <v>0</v>
      </c>
      <c r="K37" s="121">
        <v>0</v>
      </c>
      <c r="L37" s="121">
        <v>0</v>
      </c>
      <c r="M37" s="121">
        <v>0</v>
      </c>
      <c r="N37" s="121">
        <v>0</v>
      </c>
      <c r="O37" s="224">
        <v>0</v>
      </c>
      <c r="P37" s="250">
        <f t="shared" si="3"/>
        <v>0</v>
      </c>
      <c r="Q37" s="239">
        <v>0</v>
      </c>
      <c r="R37" s="52">
        <v>0</v>
      </c>
      <c r="S37" s="52">
        <v>0</v>
      </c>
      <c r="T37" s="52">
        <v>0</v>
      </c>
      <c r="U37" s="52">
        <v>0</v>
      </c>
      <c r="V37" s="240">
        <v>0</v>
      </c>
      <c r="W37" s="245">
        <v>0</v>
      </c>
      <c r="X37" s="26">
        <v>0</v>
      </c>
      <c r="Y37" s="26">
        <v>0</v>
      </c>
      <c r="Z37" s="26">
        <v>0</v>
      </c>
      <c r="AA37" s="26">
        <v>0</v>
      </c>
      <c r="AB37" s="246">
        <v>0</v>
      </c>
      <c r="AC37" s="233">
        <f t="shared" si="4"/>
        <v>0</v>
      </c>
      <c r="AD37" s="7">
        <f t="shared" si="5"/>
        <v>0</v>
      </c>
      <c r="AE37" s="7">
        <f t="shared" si="6"/>
        <v>0</v>
      </c>
      <c r="AF37" s="7" t="e">
        <f t="shared" si="7"/>
        <v>#DIV/0!</v>
      </c>
      <c r="AG37" s="7">
        <f t="shared" si="8"/>
        <v>50</v>
      </c>
      <c r="AH37" s="7">
        <f t="shared" si="8"/>
        <v>200</v>
      </c>
      <c r="AI37" s="7">
        <f t="shared" si="9"/>
        <v>0</v>
      </c>
      <c r="AJ37" s="7">
        <f t="shared" si="9"/>
        <v>0</v>
      </c>
      <c r="AK37" s="234">
        <f t="shared" si="10"/>
        <v>0</v>
      </c>
      <c r="AM37" s="52"/>
      <c r="AN37" s="52"/>
      <c r="AP37" s="28"/>
      <c r="AQ37" s="28"/>
      <c r="AS37" s="26"/>
      <c r="AT37" s="26"/>
      <c r="AV37" s="28">
        <f t="shared" si="13"/>
        <v>0</v>
      </c>
      <c r="AW37" s="28">
        <f t="shared" si="14"/>
        <v>0</v>
      </c>
    </row>
    <row r="38" spans="1:49">
      <c r="A38" s="21"/>
      <c r="B38" s="211" t="s">
        <v>94</v>
      </c>
      <c r="C38" s="221">
        <f t="shared" ref="C38:AC38" si="15">SUM(C22:C37)</f>
        <v>0</v>
      </c>
      <c r="D38" s="50">
        <f t="shared" si="15"/>
        <v>0</v>
      </c>
      <c r="E38" s="50">
        <f t="shared" si="15"/>
        <v>1000</v>
      </c>
      <c r="F38" s="50">
        <f t="shared" si="15"/>
        <v>3700</v>
      </c>
      <c r="G38" s="50">
        <f t="shared" si="15"/>
        <v>0</v>
      </c>
      <c r="H38" s="222">
        <f t="shared" si="15"/>
        <v>0</v>
      </c>
      <c r="I38" s="222">
        <f t="shared" si="15"/>
        <v>3700</v>
      </c>
      <c r="J38" s="221">
        <f t="shared" si="15"/>
        <v>0</v>
      </c>
      <c r="K38" s="50">
        <f t="shared" si="15"/>
        <v>0</v>
      </c>
      <c r="L38" s="50">
        <f t="shared" si="15"/>
        <v>0</v>
      </c>
      <c r="M38" s="50">
        <f t="shared" si="15"/>
        <v>0</v>
      </c>
      <c r="N38" s="50">
        <f t="shared" si="15"/>
        <v>0</v>
      </c>
      <c r="O38" s="222">
        <f t="shared" si="15"/>
        <v>0</v>
      </c>
      <c r="P38" s="222">
        <f t="shared" si="15"/>
        <v>0</v>
      </c>
      <c r="Q38" s="221">
        <f t="shared" si="15"/>
        <v>60</v>
      </c>
      <c r="R38" s="50">
        <f t="shared" si="15"/>
        <v>214.19</v>
      </c>
      <c r="S38" s="50">
        <f t="shared" si="15"/>
        <v>0</v>
      </c>
      <c r="T38" s="50">
        <f t="shared" si="15"/>
        <v>0</v>
      </c>
      <c r="U38" s="50">
        <f t="shared" si="15"/>
        <v>0</v>
      </c>
      <c r="V38" s="222">
        <f t="shared" si="15"/>
        <v>0</v>
      </c>
      <c r="W38" s="221">
        <f t="shared" si="15"/>
        <v>36</v>
      </c>
      <c r="X38" s="50">
        <f t="shared" si="15"/>
        <v>301.5</v>
      </c>
      <c r="Y38" s="50">
        <f t="shared" si="15"/>
        <v>0</v>
      </c>
      <c r="Z38" s="50">
        <f t="shared" si="15"/>
        <v>0</v>
      </c>
      <c r="AA38" s="50">
        <f t="shared" si="15"/>
        <v>0</v>
      </c>
      <c r="AB38" s="222">
        <f t="shared" si="15"/>
        <v>0</v>
      </c>
      <c r="AC38" s="222">
        <f t="shared" si="15"/>
        <v>214.19</v>
      </c>
      <c r="AD38" s="50">
        <f t="shared" si="5"/>
        <v>5.7889189189189185</v>
      </c>
      <c r="AE38" s="50" t="e">
        <f>(W38+Y38+AA38)/(J38+L38+N38)*100</f>
        <v>#DIV/0!</v>
      </c>
      <c r="AF38" s="50" t="e">
        <f t="shared" si="7"/>
        <v>#DIV/0!</v>
      </c>
      <c r="AG38" s="50">
        <f t="shared" si="8"/>
        <v>1000</v>
      </c>
      <c r="AH38" s="50">
        <f t="shared" si="8"/>
        <v>3700</v>
      </c>
      <c r="AI38" s="50">
        <f t="shared" si="9"/>
        <v>96</v>
      </c>
      <c r="AJ38" s="50">
        <f t="shared" si="9"/>
        <v>515.69000000000005</v>
      </c>
      <c r="AK38" s="222">
        <f t="shared" si="10"/>
        <v>13.937567567567569</v>
      </c>
      <c r="AM38" s="50"/>
      <c r="AN38" s="50"/>
      <c r="AP38" s="28"/>
      <c r="AQ38" s="28"/>
      <c r="AS38" s="105">
        <f>SUM(AS22:AS37)</f>
        <v>0</v>
      </c>
      <c r="AT38" s="105">
        <f>SUM(AT22:AT37)</f>
        <v>0</v>
      </c>
      <c r="AV38" s="28">
        <f t="shared" si="13"/>
        <v>36</v>
      </c>
      <c r="AW38" s="28">
        <f t="shared" si="14"/>
        <v>301.5</v>
      </c>
    </row>
    <row r="39" spans="1:49">
      <c r="A39" s="47">
        <v>29</v>
      </c>
      <c r="B39" s="267" t="s">
        <v>95</v>
      </c>
      <c r="C39" s="223">
        <v>0</v>
      </c>
      <c r="D39" s="121">
        <v>0</v>
      </c>
      <c r="E39" s="121">
        <v>50</v>
      </c>
      <c r="F39" s="121">
        <v>100</v>
      </c>
      <c r="G39" s="121">
        <v>0</v>
      </c>
      <c r="H39" s="224">
        <v>0</v>
      </c>
      <c r="I39" s="250">
        <f t="shared" si="2"/>
        <v>100</v>
      </c>
      <c r="J39" s="223">
        <v>0</v>
      </c>
      <c r="K39" s="121">
        <v>0</v>
      </c>
      <c r="L39" s="121">
        <v>0</v>
      </c>
      <c r="M39" s="121">
        <v>0</v>
      </c>
      <c r="N39" s="121">
        <v>0</v>
      </c>
      <c r="O39" s="224">
        <v>0</v>
      </c>
      <c r="P39" s="250">
        <f t="shared" si="3"/>
        <v>0</v>
      </c>
      <c r="Q39" s="239">
        <v>0</v>
      </c>
      <c r="R39" s="52">
        <v>0</v>
      </c>
      <c r="S39" s="121">
        <v>0</v>
      </c>
      <c r="T39" s="121">
        <v>0</v>
      </c>
      <c r="U39" s="121">
        <v>0</v>
      </c>
      <c r="V39" s="224">
        <v>0</v>
      </c>
      <c r="W39" s="243">
        <v>0</v>
      </c>
      <c r="X39" s="55">
        <v>0</v>
      </c>
      <c r="Y39" s="55">
        <v>0</v>
      </c>
      <c r="Z39" s="55">
        <v>0</v>
      </c>
      <c r="AA39" s="55">
        <v>0</v>
      </c>
      <c r="AB39" s="244">
        <v>0</v>
      </c>
      <c r="AC39" s="233">
        <f t="shared" si="4"/>
        <v>0</v>
      </c>
      <c r="AD39" s="7">
        <f t="shared" si="5"/>
        <v>0</v>
      </c>
      <c r="AE39" s="7">
        <f t="shared" si="6"/>
        <v>0</v>
      </c>
      <c r="AF39" s="7" t="e">
        <f t="shared" si="7"/>
        <v>#DIV/0!</v>
      </c>
      <c r="AG39" s="7">
        <f t="shared" si="8"/>
        <v>50</v>
      </c>
      <c r="AH39" s="7">
        <f t="shared" si="8"/>
        <v>100</v>
      </c>
      <c r="AI39" s="7">
        <f t="shared" si="9"/>
        <v>0</v>
      </c>
      <c r="AJ39" s="7">
        <f t="shared" si="9"/>
        <v>0</v>
      </c>
      <c r="AK39" s="234">
        <f t="shared" si="10"/>
        <v>0</v>
      </c>
      <c r="AM39" s="52"/>
      <c r="AN39" s="52"/>
      <c r="AP39" s="28"/>
      <c r="AQ39" s="28"/>
      <c r="AS39" s="26"/>
      <c r="AT39" s="26"/>
      <c r="AV39" s="28">
        <f t="shared" si="13"/>
        <v>0</v>
      </c>
      <c r="AW39" s="28">
        <f t="shared" si="14"/>
        <v>0</v>
      </c>
    </row>
    <row r="40" spans="1:49">
      <c r="A40" s="47">
        <v>30</v>
      </c>
      <c r="B40" s="267" t="s">
        <v>96</v>
      </c>
      <c r="C40" s="223">
        <v>0</v>
      </c>
      <c r="D40" s="121">
        <v>0</v>
      </c>
      <c r="E40" s="121">
        <v>0</v>
      </c>
      <c r="F40" s="121">
        <v>0</v>
      </c>
      <c r="G40" s="121">
        <v>0</v>
      </c>
      <c r="H40" s="224">
        <v>0</v>
      </c>
      <c r="I40" s="250">
        <f t="shared" si="2"/>
        <v>0</v>
      </c>
      <c r="J40" s="223">
        <v>0</v>
      </c>
      <c r="K40" s="121">
        <v>0</v>
      </c>
      <c r="L40" s="121">
        <v>0</v>
      </c>
      <c r="M40" s="121">
        <v>0</v>
      </c>
      <c r="N40" s="121">
        <v>0</v>
      </c>
      <c r="O40" s="224">
        <v>0</v>
      </c>
      <c r="P40" s="250">
        <f t="shared" si="3"/>
        <v>0</v>
      </c>
      <c r="Q40" s="239">
        <v>0</v>
      </c>
      <c r="R40" s="52">
        <v>0</v>
      </c>
      <c r="S40" s="121">
        <v>0</v>
      </c>
      <c r="T40" s="121">
        <v>0</v>
      </c>
      <c r="U40" s="121">
        <v>0</v>
      </c>
      <c r="V40" s="224">
        <v>0</v>
      </c>
      <c r="W40" s="243">
        <v>0</v>
      </c>
      <c r="X40" s="55">
        <v>0</v>
      </c>
      <c r="Y40" s="55">
        <v>0</v>
      </c>
      <c r="Z40" s="55">
        <v>0</v>
      </c>
      <c r="AA40" s="55">
        <v>0</v>
      </c>
      <c r="AB40" s="244">
        <v>0</v>
      </c>
      <c r="AC40" s="233">
        <f t="shared" si="4"/>
        <v>0</v>
      </c>
      <c r="AD40" s="7" t="e">
        <f t="shared" si="5"/>
        <v>#DIV/0!</v>
      </c>
      <c r="AE40" s="7">
        <f t="shared" si="6"/>
        <v>0</v>
      </c>
      <c r="AF40" s="7" t="e">
        <f t="shared" si="7"/>
        <v>#DIV/0!</v>
      </c>
      <c r="AG40" s="7">
        <f t="shared" si="8"/>
        <v>0</v>
      </c>
      <c r="AH40" s="7">
        <f t="shared" si="8"/>
        <v>0</v>
      </c>
      <c r="AI40" s="7">
        <f t="shared" si="9"/>
        <v>0</v>
      </c>
      <c r="AJ40" s="7">
        <f t="shared" si="9"/>
        <v>0</v>
      </c>
      <c r="AK40" s="234" t="e">
        <f t="shared" si="10"/>
        <v>#DIV/0!</v>
      </c>
      <c r="AM40" s="52"/>
      <c r="AN40" s="52"/>
      <c r="AP40" s="28"/>
      <c r="AQ40" s="28"/>
      <c r="AS40" s="26"/>
      <c r="AT40" s="26"/>
      <c r="AV40" s="28">
        <f t="shared" si="13"/>
        <v>0</v>
      </c>
      <c r="AW40" s="28">
        <f t="shared" si="14"/>
        <v>0</v>
      </c>
    </row>
    <row r="41" spans="1:49">
      <c r="A41" s="47">
        <v>31</v>
      </c>
      <c r="B41" s="267" t="s">
        <v>97</v>
      </c>
      <c r="C41" s="223">
        <v>0</v>
      </c>
      <c r="D41" s="121">
        <v>0</v>
      </c>
      <c r="E41" s="121">
        <v>0</v>
      </c>
      <c r="F41" s="121">
        <v>0</v>
      </c>
      <c r="G41" s="121">
        <v>0</v>
      </c>
      <c r="H41" s="224">
        <v>0</v>
      </c>
      <c r="I41" s="250">
        <f t="shared" si="2"/>
        <v>0</v>
      </c>
      <c r="J41" s="223">
        <v>0</v>
      </c>
      <c r="K41" s="121">
        <v>0</v>
      </c>
      <c r="L41" s="121">
        <v>0</v>
      </c>
      <c r="M41" s="121">
        <v>0</v>
      </c>
      <c r="N41" s="121">
        <v>0</v>
      </c>
      <c r="O41" s="224">
        <v>0</v>
      </c>
      <c r="P41" s="250">
        <f t="shared" si="3"/>
        <v>0</v>
      </c>
      <c r="Q41" s="239">
        <v>0</v>
      </c>
      <c r="R41" s="52">
        <v>0</v>
      </c>
      <c r="S41" s="121">
        <v>0</v>
      </c>
      <c r="T41" s="121">
        <v>0</v>
      </c>
      <c r="U41" s="121">
        <v>0</v>
      </c>
      <c r="V41" s="224">
        <v>0</v>
      </c>
      <c r="W41" s="243">
        <v>0</v>
      </c>
      <c r="X41" s="55">
        <v>0</v>
      </c>
      <c r="Y41" s="55">
        <v>0</v>
      </c>
      <c r="Z41" s="55">
        <v>0</v>
      </c>
      <c r="AA41" s="55">
        <v>0</v>
      </c>
      <c r="AB41" s="244">
        <v>0</v>
      </c>
      <c r="AC41" s="233">
        <f t="shared" si="4"/>
        <v>0</v>
      </c>
      <c r="AD41" s="7" t="e">
        <f t="shared" si="5"/>
        <v>#DIV/0!</v>
      </c>
      <c r="AE41" s="7">
        <f t="shared" si="6"/>
        <v>0</v>
      </c>
      <c r="AF41" s="7" t="e">
        <f t="shared" si="7"/>
        <v>#DIV/0!</v>
      </c>
      <c r="AG41" s="7">
        <f t="shared" si="8"/>
        <v>0</v>
      </c>
      <c r="AH41" s="7">
        <f t="shared" si="8"/>
        <v>0</v>
      </c>
      <c r="AI41" s="7">
        <f t="shared" si="9"/>
        <v>0</v>
      </c>
      <c r="AJ41" s="7">
        <f t="shared" si="9"/>
        <v>0</v>
      </c>
      <c r="AK41" s="234" t="e">
        <f t="shared" si="10"/>
        <v>#DIV/0!</v>
      </c>
      <c r="AM41" s="52"/>
      <c r="AN41" s="52"/>
      <c r="AP41" s="28"/>
      <c r="AQ41" s="28"/>
      <c r="AS41" s="26"/>
      <c r="AT41" s="26"/>
      <c r="AV41" s="28">
        <f t="shared" si="13"/>
        <v>0</v>
      </c>
      <c r="AW41" s="28">
        <f t="shared" si="14"/>
        <v>0</v>
      </c>
    </row>
    <row r="42" spans="1:49">
      <c r="A42" s="47">
        <v>32</v>
      </c>
      <c r="B42" s="267" t="s">
        <v>98</v>
      </c>
      <c r="C42" s="223">
        <v>0</v>
      </c>
      <c r="D42" s="121">
        <v>0</v>
      </c>
      <c r="E42" s="121">
        <v>0</v>
      </c>
      <c r="F42" s="121">
        <v>0</v>
      </c>
      <c r="G42" s="121">
        <v>0</v>
      </c>
      <c r="H42" s="224">
        <v>0</v>
      </c>
      <c r="I42" s="250">
        <f t="shared" si="2"/>
        <v>0</v>
      </c>
      <c r="J42" s="223">
        <v>0</v>
      </c>
      <c r="K42" s="121">
        <v>0</v>
      </c>
      <c r="L42" s="121">
        <v>0</v>
      </c>
      <c r="M42" s="121">
        <v>0</v>
      </c>
      <c r="N42" s="121">
        <v>0</v>
      </c>
      <c r="O42" s="224">
        <v>0</v>
      </c>
      <c r="P42" s="250">
        <f t="shared" si="3"/>
        <v>0</v>
      </c>
      <c r="Q42" s="239">
        <v>0</v>
      </c>
      <c r="R42" s="52">
        <v>0</v>
      </c>
      <c r="S42" s="121">
        <v>0</v>
      </c>
      <c r="T42" s="121">
        <v>0</v>
      </c>
      <c r="U42" s="121">
        <v>0</v>
      </c>
      <c r="V42" s="224">
        <v>0</v>
      </c>
      <c r="W42" s="243">
        <v>0</v>
      </c>
      <c r="X42" s="55">
        <v>0</v>
      </c>
      <c r="Y42" s="55">
        <v>0</v>
      </c>
      <c r="Z42" s="55">
        <v>0</v>
      </c>
      <c r="AA42" s="55">
        <v>0</v>
      </c>
      <c r="AB42" s="244">
        <v>0</v>
      </c>
      <c r="AC42" s="233">
        <f t="shared" si="4"/>
        <v>0</v>
      </c>
      <c r="AD42" s="7" t="e">
        <f t="shared" si="5"/>
        <v>#DIV/0!</v>
      </c>
      <c r="AE42" s="7">
        <f t="shared" si="6"/>
        <v>0</v>
      </c>
      <c r="AF42" s="7" t="e">
        <f t="shared" si="7"/>
        <v>#DIV/0!</v>
      </c>
      <c r="AG42" s="7">
        <f t="shared" si="8"/>
        <v>0</v>
      </c>
      <c r="AH42" s="7">
        <f t="shared" si="8"/>
        <v>0</v>
      </c>
      <c r="AI42" s="7">
        <f t="shared" si="9"/>
        <v>0</v>
      </c>
      <c r="AJ42" s="7">
        <f t="shared" si="9"/>
        <v>0</v>
      </c>
      <c r="AK42" s="234" t="e">
        <f t="shared" si="10"/>
        <v>#DIV/0!</v>
      </c>
      <c r="AM42" s="52"/>
      <c r="AN42" s="52"/>
      <c r="AP42" s="28"/>
      <c r="AQ42" s="28"/>
      <c r="AS42" s="26"/>
      <c r="AT42" s="26"/>
      <c r="AV42" s="28">
        <f t="shared" si="13"/>
        <v>0</v>
      </c>
      <c r="AW42" s="28">
        <f t="shared" si="14"/>
        <v>0</v>
      </c>
    </row>
    <row r="43" spans="1:49">
      <c r="A43" s="47">
        <v>33</v>
      </c>
      <c r="B43" s="267" t="s">
        <v>99</v>
      </c>
      <c r="C43" s="223">
        <v>0</v>
      </c>
      <c r="D43" s="121">
        <v>0</v>
      </c>
      <c r="E43" s="121">
        <v>50</v>
      </c>
      <c r="F43" s="121">
        <v>100</v>
      </c>
      <c r="G43" s="121">
        <v>0</v>
      </c>
      <c r="H43" s="224">
        <v>0</v>
      </c>
      <c r="I43" s="250">
        <f t="shared" si="2"/>
        <v>100</v>
      </c>
      <c r="J43" s="223">
        <v>0</v>
      </c>
      <c r="K43" s="121">
        <v>0</v>
      </c>
      <c r="L43" s="121">
        <v>0</v>
      </c>
      <c r="M43" s="121">
        <v>0</v>
      </c>
      <c r="N43" s="121">
        <v>0</v>
      </c>
      <c r="O43" s="224">
        <v>0</v>
      </c>
      <c r="P43" s="250">
        <f t="shared" si="3"/>
        <v>0</v>
      </c>
      <c r="Q43" s="239">
        <v>0</v>
      </c>
      <c r="R43" s="52">
        <v>0</v>
      </c>
      <c r="S43" s="121">
        <v>0</v>
      </c>
      <c r="T43" s="121">
        <v>0</v>
      </c>
      <c r="U43" s="121">
        <v>0</v>
      </c>
      <c r="V43" s="224">
        <v>0</v>
      </c>
      <c r="W43" s="243">
        <v>0</v>
      </c>
      <c r="X43" s="55">
        <v>0</v>
      </c>
      <c r="Y43" s="55">
        <v>0</v>
      </c>
      <c r="Z43" s="55">
        <v>0</v>
      </c>
      <c r="AA43" s="55">
        <v>0</v>
      </c>
      <c r="AB43" s="244">
        <v>0</v>
      </c>
      <c r="AC43" s="233">
        <f t="shared" si="4"/>
        <v>0</v>
      </c>
      <c r="AD43" s="7">
        <f t="shared" si="5"/>
        <v>0</v>
      </c>
      <c r="AE43" s="7">
        <f t="shared" si="6"/>
        <v>0</v>
      </c>
      <c r="AF43" s="7" t="e">
        <f t="shared" si="7"/>
        <v>#DIV/0!</v>
      </c>
      <c r="AG43" s="7">
        <f t="shared" si="8"/>
        <v>50</v>
      </c>
      <c r="AH43" s="7">
        <f t="shared" si="8"/>
        <v>100</v>
      </c>
      <c r="AI43" s="7">
        <f t="shared" si="9"/>
        <v>0</v>
      </c>
      <c r="AJ43" s="7">
        <f t="shared" si="9"/>
        <v>0</v>
      </c>
      <c r="AK43" s="234">
        <f t="shared" si="10"/>
        <v>0</v>
      </c>
      <c r="AM43" s="52"/>
      <c r="AN43" s="52"/>
      <c r="AP43" s="28"/>
      <c r="AQ43" s="28"/>
      <c r="AS43" s="26"/>
      <c r="AT43" s="26"/>
      <c r="AV43" s="28">
        <f t="shared" si="13"/>
        <v>0</v>
      </c>
      <c r="AW43" s="28">
        <f t="shared" si="14"/>
        <v>0</v>
      </c>
    </row>
    <row r="44" spans="1:49">
      <c r="A44" s="47">
        <v>34</v>
      </c>
      <c r="B44" s="267" t="s">
        <v>100</v>
      </c>
      <c r="C44" s="223">
        <v>0</v>
      </c>
      <c r="D44" s="121">
        <v>0</v>
      </c>
      <c r="E44" s="121">
        <v>50</v>
      </c>
      <c r="F44" s="121">
        <v>100</v>
      </c>
      <c r="G44" s="121">
        <v>0</v>
      </c>
      <c r="H44" s="224">
        <v>0</v>
      </c>
      <c r="I44" s="250">
        <f t="shared" si="2"/>
        <v>100</v>
      </c>
      <c r="J44" s="223">
        <v>0</v>
      </c>
      <c r="K44" s="121">
        <v>0</v>
      </c>
      <c r="L44" s="121">
        <v>0</v>
      </c>
      <c r="M44" s="121">
        <v>0</v>
      </c>
      <c r="N44" s="121">
        <v>0</v>
      </c>
      <c r="O44" s="224">
        <v>0</v>
      </c>
      <c r="P44" s="250">
        <f t="shared" si="3"/>
        <v>0</v>
      </c>
      <c r="Q44" s="239">
        <v>0</v>
      </c>
      <c r="R44" s="52">
        <v>0</v>
      </c>
      <c r="S44" s="121">
        <v>0</v>
      </c>
      <c r="T44" s="121">
        <v>0</v>
      </c>
      <c r="U44" s="121">
        <v>0</v>
      </c>
      <c r="V44" s="224">
        <v>0</v>
      </c>
      <c r="W44" s="243">
        <v>0</v>
      </c>
      <c r="X44" s="55">
        <v>0</v>
      </c>
      <c r="Y44" s="55">
        <v>0</v>
      </c>
      <c r="Z44" s="55">
        <v>0</v>
      </c>
      <c r="AA44" s="55">
        <v>0</v>
      </c>
      <c r="AB44" s="244">
        <v>0</v>
      </c>
      <c r="AC44" s="233">
        <f t="shared" si="4"/>
        <v>0</v>
      </c>
      <c r="AD44" s="7">
        <f t="shared" si="5"/>
        <v>0</v>
      </c>
      <c r="AE44" s="7">
        <f t="shared" si="6"/>
        <v>0</v>
      </c>
      <c r="AF44" s="7" t="e">
        <f t="shared" si="7"/>
        <v>#DIV/0!</v>
      </c>
      <c r="AG44" s="7">
        <f t="shared" si="8"/>
        <v>50</v>
      </c>
      <c r="AH44" s="7">
        <f t="shared" si="8"/>
        <v>100</v>
      </c>
      <c r="AI44" s="7">
        <f t="shared" si="9"/>
        <v>0</v>
      </c>
      <c r="AJ44" s="7">
        <f t="shared" si="9"/>
        <v>0</v>
      </c>
      <c r="AK44" s="234">
        <f t="shared" si="10"/>
        <v>0</v>
      </c>
      <c r="AM44" s="52"/>
      <c r="AN44" s="52"/>
      <c r="AP44" s="28"/>
      <c r="AQ44" s="28"/>
      <c r="AS44" s="26"/>
      <c r="AT44" s="26"/>
      <c r="AV44" s="28">
        <f t="shared" si="13"/>
        <v>0</v>
      </c>
      <c r="AW44" s="28">
        <f t="shared" si="14"/>
        <v>0</v>
      </c>
    </row>
    <row r="45" spans="1:49">
      <c r="A45" s="47">
        <v>35</v>
      </c>
      <c r="B45" s="267" t="s">
        <v>101</v>
      </c>
      <c r="C45" s="223">
        <v>0</v>
      </c>
      <c r="D45" s="121">
        <v>0</v>
      </c>
      <c r="E45" s="121">
        <v>0</v>
      </c>
      <c r="F45" s="121">
        <v>0</v>
      </c>
      <c r="G45" s="121">
        <v>0</v>
      </c>
      <c r="H45" s="224">
        <v>0</v>
      </c>
      <c r="I45" s="250">
        <f t="shared" si="2"/>
        <v>0</v>
      </c>
      <c r="J45" s="223">
        <v>0</v>
      </c>
      <c r="K45" s="121">
        <v>0</v>
      </c>
      <c r="L45" s="121">
        <v>0</v>
      </c>
      <c r="M45" s="121">
        <v>0</v>
      </c>
      <c r="N45" s="121">
        <v>0</v>
      </c>
      <c r="O45" s="224">
        <v>0</v>
      </c>
      <c r="P45" s="250">
        <f t="shared" si="3"/>
        <v>0</v>
      </c>
      <c r="Q45" s="239">
        <v>0</v>
      </c>
      <c r="R45" s="52">
        <v>0</v>
      </c>
      <c r="S45" s="121">
        <v>0</v>
      </c>
      <c r="T45" s="121">
        <v>0</v>
      </c>
      <c r="U45" s="121">
        <v>0</v>
      </c>
      <c r="V45" s="224">
        <v>0</v>
      </c>
      <c r="W45" s="243">
        <v>0</v>
      </c>
      <c r="X45" s="55">
        <v>0</v>
      </c>
      <c r="Y45" s="55">
        <v>0</v>
      </c>
      <c r="Z45" s="55">
        <v>0</v>
      </c>
      <c r="AA45" s="55">
        <v>0</v>
      </c>
      <c r="AB45" s="244">
        <v>0</v>
      </c>
      <c r="AC45" s="233">
        <f t="shared" si="4"/>
        <v>0</v>
      </c>
      <c r="AD45" s="7" t="e">
        <f t="shared" si="5"/>
        <v>#DIV/0!</v>
      </c>
      <c r="AE45" s="7">
        <f t="shared" si="6"/>
        <v>0</v>
      </c>
      <c r="AF45" s="7" t="e">
        <f t="shared" si="7"/>
        <v>#DIV/0!</v>
      </c>
      <c r="AG45" s="7">
        <f t="shared" si="8"/>
        <v>0</v>
      </c>
      <c r="AH45" s="7">
        <f t="shared" si="8"/>
        <v>0</v>
      </c>
      <c r="AI45" s="7">
        <f t="shared" si="9"/>
        <v>0</v>
      </c>
      <c r="AJ45" s="7">
        <f t="shared" si="9"/>
        <v>0</v>
      </c>
      <c r="AK45" s="234" t="e">
        <f t="shared" si="10"/>
        <v>#DIV/0!</v>
      </c>
      <c r="AM45" s="52"/>
      <c r="AN45" s="52"/>
      <c r="AP45" s="28"/>
      <c r="AQ45" s="28"/>
      <c r="AS45" s="26"/>
      <c r="AT45" s="26"/>
      <c r="AV45" s="28">
        <f t="shared" si="13"/>
        <v>0</v>
      </c>
      <c r="AW45" s="28">
        <f t="shared" si="14"/>
        <v>0</v>
      </c>
    </row>
    <row r="46" spans="1:49">
      <c r="A46" s="47">
        <v>36</v>
      </c>
      <c r="B46" s="267" t="s">
        <v>102</v>
      </c>
      <c r="C46" s="223">
        <v>0</v>
      </c>
      <c r="D46" s="121">
        <v>0</v>
      </c>
      <c r="E46" s="121">
        <v>0</v>
      </c>
      <c r="F46" s="121">
        <v>0</v>
      </c>
      <c r="G46" s="121">
        <v>0</v>
      </c>
      <c r="H46" s="224">
        <v>0</v>
      </c>
      <c r="I46" s="250">
        <f t="shared" si="2"/>
        <v>0</v>
      </c>
      <c r="J46" s="223">
        <v>0</v>
      </c>
      <c r="K46" s="121">
        <v>0</v>
      </c>
      <c r="L46" s="121">
        <v>0</v>
      </c>
      <c r="M46" s="121">
        <v>0</v>
      </c>
      <c r="N46" s="121">
        <v>0</v>
      </c>
      <c r="O46" s="224">
        <v>0</v>
      </c>
      <c r="P46" s="250">
        <f t="shared" si="3"/>
        <v>0</v>
      </c>
      <c r="Q46" s="239">
        <v>0</v>
      </c>
      <c r="R46" s="52">
        <v>0</v>
      </c>
      <c r="S46" s="121">
        <v>0</v>
      </c>
      <c r="T46" s="121">
        <v>0</v>
      </c>
      <c r="U46" s="121">
        <v>0</v>
      </c>
      <c r="V46" s="224">
        <v>0</v>
      </c>
      <c r="W46" s="243">
        <v>0</v>
      </c>
      <c r="X46" s="55">
        <v>0</v>
      </c>
      <c r="Y46" s="55">
        <v>0</v>
      </c>
      <c r="Z46" s="55">
        <v>0</v>
      </c>
      <c r="AA46" s="55">
        <v>0</v>
      </c>
      <c r="AB46" s="244">
        <v>0</v>
      </c>
      <c r="AC46" s="233">
        <f t="shared" si="4"/>
        <v>0</v>
      </c>
      <c r="AD46" s="7" t="e">
        <f t="shared" si="5"/>
        <v>#DIV/0!</v>
      </c>
      <c r="AE46" s="7">
        <f t="shared" si="6"/>
        <v>0</v>
      </c>
      <c r="AF46" s="7" t="e">
        <f t="shared" si="7"/>
        <v>#DIV/0!</v>
      </c>
      <c r="AG46" s="7">
        <f t="shared" si="8"/>
        <v>0</v>
      </c>
      <c r="AH46" s="7">
        <f t="shared" si="8"/>
        <v>0</v>
      </c>
      <c r="AI46" s="7">
        <f t="shared" si="9"/>
        <v>0</v>
      </c>
      <c r="AJ46" s="7">
        <f t="shared" si="9"/>
        <v>0</v>
      </c>
      <c r="AK46" s="234" t="e">
        <f t="shared" si="10"/>
        <v>#DIV/0!</v>
      </c>
      <c r="AM46" s="52"/>
      <c r="AN46" s="52"/>
      <c r="AP46" s="28"/>
      <c r="AQ46" s="28"/>
      <c r="AS46" s="26"/>
      <c r="AT46" s="26"/>
      <c r="AV46" s="28">
        <f t="shared" si="13"/>
        <v>0</v>
      </c>
      <c r="AW46" s="28">
        <f t="shared" si="14"/>
        <v>0</v>
      </c>
    </row>
    <row r="47" spans="1:49">
      <c r="A47" s="48"/>
      <c r="B47" s="211" t="s">
        <v>103</v>
      </c>
      <c r="C47" s="221">
        <f t="shared" ref="C47:AC47" si="16">SUM(C39:C46)</f>
        <v>0</v>
      </c>
      <c r="D47" s="50">
        <f t="shared" si="16"/>
        <v>0</v>
      </c>
      <c r="E47" s="50">
        <f t="shared" si="16"/>
        <v>150</v>
      </c>
      <c r="F47" s="50">
        <f t="shared" si="16"/>
        <v>300</v>
      </c>
      <c r="G47" s="50">
        <f t="shared" si="16"/>
        <v>0</v>
      </c>
      <c r="H47" s="222">
        <f t="shared" si="16"/>
        <v>0</v>
      </c>
      <c r="I47" s="222">
        <f t="shared" si="16"/>
        <v>300</v>
      </c>
      <c r="J47" s="221">
        <f t="shared" si="16"/>
        <v>0</v>
      </c>
      <c r="K47" s="50">
        <f t="shared" si="16"/>
        <v>0</v>
      </c>
      <c r="L47" s="50">
        <f t="shared" si="16"/>
        <v>0</v>
      </c>
      <c r="M47" s="50">
        <f t="shared" si="16"/>
        <v>0</v>
      </c>
      <c r="N47" s="50">
        <f t="shared" si="16"/>
        <v>0</v>
      </c>
      <c r="O47" s="222">
        <f t="shared" si="16"/>
        <v>0</v>
      </c>
      <c r="P47" s="222">
        <f t="shared" si="16"/>
        <v>0</v>
      </c>
      <c r="Q47" s="221">
        <f t="shared" si="16"/>
        <v>0</v>
      </c>
      <c r="R47" s="50">
        <f t="shared" si="16"/>
        <v>0</v>
      </c>
      <c r="S47" s="50">
        <f t="shared" si="16"/>
        <v>0</v>
      </c>
      <c r="T47" s="50">
        <f t="shared" si="16"/>
        <v>0</v>
      </c>
      <c r="U47" s="50">
        <f t="shared" si="16"/>
        <v>0</v>
      </c>
      <c r="V47" s="222">
        <f t="shared" si="16"/>
        <v>0</v>
      </c>
      <c r="W47" s="221">
        <f t="shared" si="16"/>
        <v>0</v>
      </c>
      <c r="X47" s="50">
        <f t="shared" si="16"/>
        <v>0</v>
      </c>
      <c r="Y47" s="50">
        <f t="shared" si="16"/>
        <v>0</v>
      </c>
      <c r="Z47" s="50">
        <f t="shared" si="16"/>
        <v>0</v>
      </c>
      <c r="AA47" s="50">
        <f t="shared" si="16"/>
        <v>0</v>
      </c>
      <c r="AB47" s="222">
        <f t="shared" si="16"/>
        <v>0</v>
      </c>
      <c r="AC47" s="222">
        <f t="shared" si="16"/>
        <v>0</v>
      </c>
      <c r="AD47" s="50">
        <f t="shared" si="5"/>
        <v>0</v>
      </c>
      <c r="AE47" s="222">
        <f>SUM(AE39:AE46)</f>
        <v>0</v>
      </c>
      <c r="AF47" s="50" t="e">
        <f t="shared" si="7"/>
        <v>#DIV/0!</v>
      </c>
      <c r="AG47" s="50">
        <f t="shared" si="8"/>
        <v>150</v>
      </c>
      <c r="AH47" s="50">
        <f t="shared" si="8"/>
        <v>300</v>
      </c>
      <c r="AI47" s="50">
        <f t="shared" si="9"/>
        <v>0</v>
      </c>
      <c r="AJ47" s="50">
        <f t="shared" si="9"/>
        <v>0</v>
      </c>
      <c r="AK47" s="222">
        <f t="shared" si="10"/>
        <v>0</v>
      </c>
      <c r="AM47" s="50"/>
      <c r="AN47" s="50"/>
      <c r="AP47" s="28"/>
      <c r="AQ47" s="28"/>
      <c r="AS47" s="50">
        <f>SUM(AS39:AS46)</f>
        <v>0</v>
      </c>
      <c r="AT47" s="50">
        <f>SUM(AT39:AT46)</f>
        <v>0</v>
      </c>
      <c r="AV47" s="28">
        <f t="shared" si="13"/>
        <v>0</v>
      </c>
      <c r="AW47" s="28">
        <f t="shared" si="14"/>
        <v>0</v>
      </c>
    </row>
    <row r="48" spans="1:49">
      <c r="A48" s="107">
        <v>37</v>
      </c>
      <c r="B48" s="304" t="s">
        <v>104</v>
      </c>
      <c r="C48" s="223">
        <v>0</v>
      </c>
      <c r="D48" s="121">
        <v>0</v>
      </c>
      <c r="E48" s="121">
        <v>0</v>
      </c>
      <c r="F48" s="121">
        <v>0</v>
      </c>
      <c r="G48" s="121">
        <v>0</v>
      </c>
      <c r="H48" s="224">
        <v>0</v>
      </c>
      <c r="I48" s="250">
        <f t="shared" si="2"/>
        <v>0</v>
      </c>
      <c r="J48" s="223">
        <v>0</v>
      </c>
      <c r="K48" s="121">
        <v>0</v>
      </c>
      <c r="L48" s="121">
        <v>0</v>
      </c>
      <c r="M48" s="121">
        <v>0</v>
      </c>
      <c r="N48" s="121">
        <v>0</v>
      </c>
      <c r="O48" s="224">
        <v>0</v>
      </c>
      <c r="P48" s="250">
        <f t="shared" si="3"/>
        <v>0</v>
      </c>
      <c r="Q48" s="241">
        <v>0</v>
      </c>
      <c r="R48" s="106">
        <v>0</v>
      </c>
      <c r="S48" s="106">
        <v>0</v>
      </c>
      <c r="T48" s="106">
        <v>0</v>
      </c>
      <c r="U48" s="106">
        <v>0</v>
      </c>
      <c r="V48" s="242">
        <v>0</v>
      </c>
      <c r="W48" s="235">
        <v>0</v>
      </c>
      <c r="X48" s="109">
        <v>0</v>
      </c>
      <c r="Y48" s="109">
        <v>0</v>
      </c>
      <c r="Z48" s="109">
        <v>0</v>
      </c>
      <c r="AA48" s="109">
        <v>0</v>
      </c>
      <c r="AB48" s="236">
        <v>0</v>
      </c>
      <c r="AC48" s="233">
        <f t="shared" si="4"/>
        <v>0</v>
      </c>
      <c r="AD48" s="109" t="e">
        <f t="shared" si="5"/>
        <v>#DIV/0!</v>
      </c>
      <c r="AE48" s="7">
        <f t="shared" si="6"/>
        <v>0</v>
      </c>
      <c r="AF48" s="109" t="e">
        <f t="shared" si="7"/>
        <v>#DIV/0!</v>
      </c>
      <c r="AG48" s="109">
        <f t="shared" si="8"/>
        <v>0</v>
      </c>
      <c r="AH48" s="109">
        <f t="shared" si="8"/>
        <v>0</v>
      </c>
      <c r="AI48" s="109">
        <f t="shared" si="9"/>
        <v>0</v>
      </c>
      <c r="AJ48" s="109">
        <f t="shared" si="9"/>
        <v>0</v>
      </c>
      <c r="AK48" s="236" t="e">
        <f t="shared" si="10"/>
        <v>#DIV/0!</v>
      </c>
      <c r="AL48" s="71"/>
      <c r="AM48" s="106"/>
      <c r="AN48" s="106"/>
      <c r="AP48" s="28"/>
      <c r="AQ48" s="28"/>
      <c r="AS48" s="26"/>
      <c r="AT48" s="26"/>
      <c r="AV48" s="28">
        <f t="shared" si="13"/>
        <v>0</v>
      </c>
      <c r="AW48" s="28">
        <f t="shared" si="14"/>
        <v>0</v>
      </c>
    </row>
    <row r="49" spans="1:49">
      <c r="A49" s="48"/>
      <c r="B49" s="211" t="s">
        <v>105</v>
      </c>
      <c r="C49" s="221">
        <f t="shared" ref="C49:AC49" si="17">C48</f>
        <v>0</v>
      </c>
      <c r="D49" s="50">
        <f t="shared" si="17"/>
        <v>0</v>
      </c>
      <c r="E49" s="50">
        <f t="shared" si="17"/>
        <v>0</v>
      </c>
      <c r="F49" s="50">
        <f t="shared" si="17"/>
        <v>0</v>
      </c>
      <c r="G49" s="50">
        <f t="shared" si="17"/>
        <v>0</v>
      </c>
      <c r="H49" s="222">
        <f t="shared" si="17"/>
        <v>0</v>
      </c>
      <c r="I49" s="222">
        <f t="shared" si="17"/>
        <v>0</v>
      </c>
      <c r="J49" s="221">
        <f t="shared" si="17"/>
        <v>0</v>
      </c>
      <c r="K49" s="50">
        <f t="shared" si="17"/>
        <v>0</v>
      </c>
      <c r="L49" s="50">
        <f t="shared" si="17"/>
        <v>0</v>
      </c>
      <c r="M49" s="50">
        <f t="shared" si="17"/>
        <v>0</v>
      </c>
      <c r="N49" s="50">
        <f t="shared" si="17"/>
        <v>0</v>
      </c>
      <c r="O49" s="222">
        <f t="shared" si="17"/>
        <v>0</v>
      </c>
      <c r="P49" s="222">
        <f t="shared" si="17"/>
        <v>0</v>
      </c>
      <c r="Q49" s="221">
        <f t="shared" si="17"/>
        <v>0</v>
      </c>
      <c r="R49" s="50">
        <f t="shared" si="17"/>
        <v>0</v>
      </c>
      <c r="S49" s="50">
        <f t="shared" si="17"/>
        <v>0</v>
      </c>
      <c r="T49" s="50">
        <f t="shared" si="17"/>
        <v>0</v>
      </c>
      <c r="U49" s="50">
        <f t="shared" si="17"/>
        <v>0</v>
      </c>
      <c r="V49" s="222">
        <f t="shared" si="17"/>
        <v>0</v>
      </c>
      <c r="W49" s="221">
        <f t="shared" si="17"/>
        <v>0</v>
      </c>
      <c r="X49" s="50">
        <f t="shared" si="17"/>
        <v>0</v>
      </c>
      <c r="Y49" s="50">
        <f t="shared" si="17"/>
        <v>0</v>
      </c>
      <c r="Z49" s="50">
        <f t="shared" si="17"/>
        <v>0</v>
      </c>
      <c r="AA49" s="50">
        <f t="shared" si="17"/>
        <v>0</v>
      </c>
      <c r="AB49" s="222">
        <f t="shared" si="17"/>
        <v>0</v>
      </c>
      <c r="AC49" s="222">
        <f t="shared" si="17"/>
        <v>0</v>
      </c>
      <c r="AD49" s="50" t="e">
        <f t="shared" si="5"/>
        <v>#DIV/0!</v>
      </c>
      <c r="AE49" s="222">
        <f>AE48</f>
        <v>0</v>
      </c>
      <c r="AF49" s="50" t="e">
        <f t="shared" si="7"/>
        <v>#DIV/0!</v>
      </c>
      <c r="AG49" s="50">
        <f t="shared" si="8"/>
        <v>0</v>
      </c>
      <c r="AH49" s="50">
        <f t="shared" si="8"/>
        <v>0</v>
      </c>
      <c r="AI49" s="50">
        <f t="shared" si="9"/>
        <v>0</v>
      </c>
      <c r="AJ49" s="50">
        <f t="shared" si="9"/>
        <v>0</v>
      </c>
      <c r="AK49" s="222" t="e">
        <f t="shared" si="10"/>
        <v>#DIV/0!</v>
      </c>
      <c r="AM49" s="50"/>
      <c r="AN49" s="50"/>
      <c r="AP49" s="28"/>
      <c r="AQ49" s="28"/>
      <c r="AS49" s="50"/>
      <c r="AT49" s="50"/>
      <c r="AV49" s="28"/>
      <c r="AW49" s="28"/>
    </row>
    <row r="50" spans="1:49">
      <c r="A50" s="107">
        <v>38</v>
      </c>
      <c r="B50" s="304" t="s">
        <v>106</v>
      </c>
      <c r="C50" s="219">
        <v>0</v>
      </c>
      <c r="D50" s="115">
        <v>0</v>
      </c>
      <c r="E50" s="115">
        <v>0</v>
      </c>
      <c r="F50" s="115">
        <v>0</v>
      </c>
      <c r="G50" s="115">
        <v>0</v>
      </c>
      <c r="H50" s="220">
        <v>0</v>
      </c>
      <c r="I50" s="250">
        <f t="shared" ref="I50:I52" si="18">D50+F50+H50</f>
        <v>0</v>
      </c>
      <c r="J50" s="219">
        <v>0</v>
      </c>
      <c r="K50" s="115">
        <v>0</v>
      </c>
      <c r="L50" s="115">
        <v>0</v>
      </c>
      <c r="M50" s="115">
        <v>0</v>
      </c>
      <c r="N50" s="115">
        <v>0</v>
      </c>
      <c r="O50" s="220">
        <v>0</v>
      </c>
      <c r="P50" s="250">
        <f t="shared" ref="P50:P52" si="19">K50+M50+O50</f>
        <v>0</v>
      </c>
      <c r="Q50" s="241">
        <v>0</v>
      </c>
      <c r="R50" s="106">
        <v>0</v>
      </c>
      <c r="S50" s="106">
        <v>0</v>
      </c>
      <c r="T50" s="106">
        <v>0</v>
      </c>
      <c r="U50" s="106">
        <v>0</v>
      </c>
      <c r="V50" s="242">
        <v>0</v>
      </c>
      <c r="W50" s="235">
        <v>0</v>
      </c>
      <c r="X50" s="109">
        <v>0</v>
      </c>
      <c r="Y50" s="109">
        <v>0</v>
      </c>
      <c r="Z50" s="109">
        <v>0</v>
      </c>
      <c r="AA50" s="109">
        <v>0</v>
      </c>
      <c r="AB50" s="236">
        <v>0</v>
      </c>
      <c r="AC50" s="233">
        <f t="shared" ref="AC50:AC52" si="20">R50+T50+V50</f>
        <v>0</v>
      </c>
      <c r="AD50" s="7" t="e">
        <f t="shared" si="5"/>
        <v>#DIV/0!</v>
      </c>
      <c r="AE50" s="7">
        <f t="shared" ref="AE50:AE52" si="21">X50+Z50+AB50</f>
        <v>0</v>
      </c>
      <c r="AF50" s="7" t="e">
        <f t="shared" si="7"/>
        <v>#DIV/0!</v>
      </c>
      <c r="AG50" s="7">
        <f t="shared" si="8"/>
        <v>0</v>
      </c>
      <c r="AH50" s="7">
        <f t="shared" si="8"/>
        <v>0</v>
      </c>
      <c r="AI50" s="7">
        <f t="shared" si="9"/>
        <v>0</v>
      </c>
      <c r="AJ50" s="7">
        <f t="shared" si="9"/>
        <v>0</v>
      </c>
      <c r="AK50" s="234" t="e">
        <f t="shared" si="10"/>
        <v>#DIV/0!</v>
      </c>
      <c r="AM50" s="106"/>
      <c r="AN50" s="106"/>
      <c r="AP50" s="28"/>
      <c r="AQ50" s="28"/>
      <c r="AS50" s="26"/>
      <c r="AT50" s="26"/>
      <c r="AV50" s="28"/>
      <c r="AW50" s="28"/>
    </row>
    <row r="51" spans="1:49">
      <c r="A51" s="107">
        <v>39</v>
      </c>
      <c r="B51" s="304" t="s">
        <v>107</v>
      </c>
      <c r="C51" s="219">
        <v>0</v>
      </c>
      <c r="D51" s="115">
        <v>0</v>
      </c>
      <c r="E51" s="115">
        <v>0</v>
      </c>
      <c r="F51" s="115">
        <v>0</v>
      </c>
      <c r="G51" s="115">
        <v>0</v>
      </c>
      <c r="H51" s="220">
        <v>0</v>
      </c>
      <c r="I51" s="250">
        <f t="shared" si="18"/>
        <v>0</v>
      </c>
      <c r="J51" s="219">
        <v>0</v>
      </c>
      <c r="K51" s="115">
        <v>0</v>
      </c>
      <c r="L51" s="115">
        <v>0</v>
      </c>
      <c r="M51" s="115">
        <v>0</v>
      </c>
      <c r="N51" s="115">
        <v>0</v>
      </c>
      <c r="O51" s="220">
        <v>0</v>
      </c>
      <c r="P51" s="250">
        <f t="shared" si="19"/>
        <v>0</v>
      </c>
      <c r="Q51" s="241">
        <v>0</v>
      </c>
      <c r="R51" s="106">
        <v>0</v>
      </c>
      <c r="S51" s="106">
        <v>0</v>
      </c>
      <c r="T51" s="106">
        <v>0</v>
      </c>
      <c r="U51" s="106">
        <v>0</v>
      </c>
      <c r="V51" s="242">
        <v>0</v>
      </c>
      <c r="W51" s="235">
        <v>0</v>
      </c>
      <c r="X51" s="109">
        <v>0</v>
      </c>
      <c r="Y51" s="109">
        <v>0</v>
      </c>
      <c r="Z51" s="109">
        <v>0</v>
      </c>
      <c r="AA51" s="109">
        <v>0</v>
      </c>
      <c r="AB51" s="236">
        <v>0</v>
      </c>
      <c r="AC51" s="233">
        <f t="shared" si="20"/>
        <v>0</v>
      </c>
      <c r="AD51" s="7" t="e">
        <f t="shared" si="5"/>
        <v>#DIV/0!</v>
      </c>
      <c r="AE51" s="7">
        <f t="shared" si="21"/>
        <v>0</v>
      </c>
      <c r="AF51" s="7" t="e">
        <f t="shared" si="7"/>
        <v>#DIV/0!</v>
      </c>
      <c r="AG51" s="7">
        <f t="shared" si="8"/>
        <v>0</v>
      </c>
      <c r="AH51" s="7">
        <f t="shared" si="8"/>
        <v>0</v>
      </c>
      <c r="AI51" s="7">
        <f t="shared" si="9"/>
        <v>0</v>
      </c>
      <c r="AJ51" s="7">
        <f t="shared" si="9"/>
        <v>0</v>
      </c>
      <c r="AK51" s="234" t="e">
        <f t="shared" si="10"/>
        <v>#DIV/0!</v>
      </c>
      <c r="AM51" s="106"/>
      <c r="AN51" s="106"/>
      <c r="AP51" s="28"/>
      <c r="AQ51" s="28"/>
      <c r="AS51" s="26"/>
      <c r="AT51" s="26"/>
      <c r="AV51" s="28"/>
      <c r="AW51" s="28"/>
    </row>
    <row r="52" spans="1:49">
      <c r="A52" s="107">
        <v>40</v>
      </c>
      <c r="B52" s="304" t="s">
        <v>108</v>
      </c>
      <c r="C52" s="219">
        <v>0</v>
      </c>
      <c r="D52" s="115">
        <v>0</v>
      </c>
      <c r="E52" s="115">
        <v>0</v>
      </c>
      <c r="F52" s="115">
        <v>0</v>
      </c>
      <c r="G52" s="115">
        <v>0</v>
      </c>
      <c r="H52" s="220">
        <v>0</v>
      </c>
      <c r="I52" s="250">
        <f t="shared" si="18"/>
        <v>0</v>
      </c>
      <c r="J52" s="219">
        <v>0</v>
      </c>
      <c r="K52" s="115">
        <v>0</v>
      </c>
      <c r="L52" s="115">
        <v>0</v>
      </c>
      <c r="M52" s="115">
        <v>0</v>
      </c>
      <c r="N52" s="115">
        <v>0</v>
      </c>
      <c r="O52" s="220">
        <v>0</v>
      </c>
      <c r="P52" s="250">
        <f t="shared" si="19"/>
        <v>0</v>
      </c>
      <c r="Q52" s="241">
        <v>0</v>
      </c>
      <c r="R52" s="106">
        <v>0</v>
      </c>
      <c r="S52" s="106">
        <v>0</v>
      </c>
      <c r="T52" s="106">
        <v>0</v>
      </c>
      <c r="U52" s="106">
        <v>0</v>
      </c>
      <c r="V52" s="242">
        <v>0</v>
      </c>
      <c r="W52" s="235">
        <v>0</v>
      </c>
      <c r="X52" s="109">
        <v>0</v>
      </c>
      <c r="Y52" s="109">
        <v>0</v>
      </c>
      <c r="Z52" s="109">
        <v>0</v>
      </c>
      <c r="AA52" s="109">
        <v>0</v>
      </c>
      <c r="AB52" s="236">
        <v>0</v>
      </c>
      <c r="AC52" s="233">
        <f t="shared" si="20"/>
        <v>0</v>
      </c>
      <c r="AD52" s="7" t="e">
        <f t="shared" si="5"/>
        <v>#DIV/0!</v>
      </c>
      <c r="AE52" s="7">
        <f t="shared" si="21"/>
        <v>0</v>
      </c>
      <c r="AF52" s="7" t="e">
        <f t="shared" si="7"/>
        <v>#DIV/0!</v>
      </c>
      <c r="AG52" s="7">
        <f t="shared" si="8"/>
        <v>0</v>
      </c>
      <c r="AH52" s="7">
        <f t="shared" si="8"/>
        <v>0</v>
      </c>
      <c r="AI52" s="7">
        <f t="shared" si="9"/>
        <v>0</v>
      </c>
      <c r="AJ52" s="7">
        <f t="shared" si="9"/>
        <v>0</v>
      </c>
      <c r="AK52" s="234" t="e">
        <f t="shared" si="10"/>
        <v>#DIV/0!</v>
      </c>
      <c r="AM52" s="106"/>
      <c r="AN52" s="106"/>
      <c r="AP52" s="28"/>
      <c r="AQ52" s="28"/>
      <c r="AS52" s="26"/>
      <c r="AT52" s="26"/>
      <c r="AV52" s="28"/>
      <c r="AW52" s="28"/>
    </row>
    <row r="53" spans="1:49">
      <c r="A53" s="48"/>
      <c r="B53" s="211" t="s">
        <v>109</v>
      </c>
      <c r="C53" s="221">
        <f t="shared" ref="C53:AC53" si="22">SUM(C50:C52)</f>
        <v>0</v>
      </c>
      <c r="D53" s="50">
        <f t="shared" si="22"/>
        <v>0</v>
      </c>
      <c r="E53" s="50">
        <f t="shared" si="22"/>
        <v>0</v>
      </c>
      <c r="F53" s="50">
        <f t="shared" si="22"/>
        <v>0</v>
      </c>
      <c r="G53" s="50">
        <f t="shared" si="22"/>
        <v>0</v>
      </c>
      <c r="H53" s="222">
        <f t="shared" si="22"/>
        <v>0</v>
      </c>
      <c r="I53" s="222">
        <f t="shared" si="22"/>
        <v>0</v>
      </c>
      <c r="J53" s="221">
        <f t="shared" si="22"/>
        <v>0</v>
      </c>
      <c r="K53" s="50">
        <f t="shared" si="22"/>
        <v>0</v>
      </c>
      <c r="L53" s="50">
        <f t="shared" si="22"/>
        <v>0</v>
      </c>
      <c r="M53" s="50">
        <f t="shared" si="22"/>
        <v>0</v>
      </c>
      <c r="N53" s="50">
        <f t="shared" si="22"/>
        <v>0</v>
      </c>
      <c r="O53" s="222">
        <f t="shared" si="22"/>
        <v>0</v>
      </c>
      <c r="P53" s="222">
        <f t="shared" si="22"/>
        <v>0</v>
      </c>
      <c r="Q53" s="221">
        <f t="shared" si="22"/>
        <v>0</v>
      </c>
      <c r="R53" s="50">
        <f t="shared" si="22"/>
        <v>0</v>
      </c>
      <c r="S53" s="50">
        <f t="shared" si="22"/>
        <v>0</v>
      </c>
      <c r="T53" s="50">
        <f t="shared" si="22"/>
        <v>0</v>
      </c>
      <c r="U53" s="50">
        <f t="shared" si="22"/>
        <v>0</v>
      </c>
      <c r="V53" s="222">
        <f t="shared" si="22"/>
        <v>0</v>
      </c>
      <c r="W53" s="221">
        <f t="shared" si="22"/>
        <v>0</v>
      </c>
      <c r="X53" s="50">
        <f t="shared" si="22"/>
        <v>0</v>
      </c>
      <c r="Y53" s="50">
        <f t="shared" si="22"/>
        <v>0</v>
      </c>
      <c r="Z53" s="50">
        <f t="shared" si="22"/>
        <v>0</v>
      </c>
      <c r="AA53" s="50">
        <f t="shared" si="22"/>
        <v>0</v>
      </c>
      <c r="AB53" s="222">
        <f t="shared" si="22"/>
        <v>0</v>
      </c>
      <c r="AC53" s="222">
        <f t="shared" si="22"/>
        <v>0</v>
      </c>
      <c r="AD53" s="50" t="e">
        <f t="shared" si="5"/>
        <v>#DIV/0!</v>
      </c>
      <c r="AE53" s="222">
        <f>SUM(AE50:AE52)</f>
        <v>0</v>
      </c>
      <c r="AF53" s="50" t="e">
        <f t="shared" si="7"/>
        <v>#DIV/0!</v>
      </c>
      <c r="AG53" s="50">
        <f t="shared" si="8"/>
        <v>0</v>
      </c>
      <c r="AH53" s="50">
        <f t="shared" si="8"/>
        <v>0</v>
      </c>
      <c r="AI53" s="50">
        <f t="shared" si="9"/>
        <v>0</v>
      </c>
      <c r="AJ53" s="50">
        <f t="shared" si="9"/>
        <v>0</v>
      </c>
      <c r="AK53" s="222" t="e">
        <f t="shared" si="10"/>
        <v>#DIV/0!</v>
      </c>
      <c r="AM53" s="50"/>
      <c r="AN53" s="50"/>
      <c r="AP53" s="28"/>
      <c r="AQ53" s="28"/>
      <c r="AS53" s="50"/>
      <c r="AT53" s="50"/>
      <c r="AV53" s="28"/>
      <c r="AW53" s="28"/>
    </row>
    <row r="54" spans="1:49">
      <c r="A54" s="5">
        <v>41</v>
      </c>
      <c r="B54" s="303" t="s">
        <v>110</v>
      </c>
      <c r="C54" s="223">
        <v>0</v>
      </c>
      <c r="D54" s="121">
        <v>0</v>
      </c>
      <c r="E54" s="121">
        <v>0</v>
      </c>
      <c r="F54" s="121">
        <v>0</v>
      </c>
      <c r="G54" s="121">
        <v>0</v>
      </c>
      <c r="H54" s="224">
        <v>0</v>
      </c>
      <c r="I54" s="250">
        <f t="shared" si="2"/>
        <v>0</v>
      </c>
      <c r="J54" s="223">
        <v>0</v>
      </c>
      <c r="K54" s="121">
        <v>0</v>
      </c>
      <c r="L54" s="121">
        <v>0</v>
      </c>
      <c r="M54" s="121">
        <v>0</v>
      </c>
      <c r="N54" s="121">
        <v>0</v>
      </c>
      <c r="O54" s="224">
        <v>0</v>
      </c>
      <c r="P54" s="250">
        <f t="shared" si="3"/>
        <v>0</v>
      </c>
      <c r="Q54" s="239">
        <v>0</v>
      </c>
      <c r="R54" s="52">
        <v>0</v>
      </c>
      <c r="S54" s="52">
        <v>0</v>
      </c>
      <c r="T54" s="52">
        <v>0</v>
      </c>
      <c r="U54" s="52">
        <v>0</v>
      </c>
      <c r="V54" s="240">
        <v>0</v>
      </c>
      <c r="W54" s="243">
        <v>0</v>
      </c>
      <c r="X54" s="55">
        <v>0</v>
      </c>
      <c r="Y54" s="55">
        <v>0</v>
      </c>
      <c r="Z54" s="55">
        <v>0</v>
      </c>
      <c r="AA54" s="55">
        <v>0</v>
      </c>
      <c r="AB54" s="244">
        <v>0</v>
      </c>
      <c r="AC54" s="233">
        <f t="shared" si="4"/>
        <v>0</v>
      </c>
      <c r="AD54" s="7" t="e">
        <f t="shared" si="5"/>
        <v>#DIV/0!</v>
      </c>
      <c r="AE54" s="7">
        <f t="shared" si="6"/>
        <v>0</v>
      </c>
      <c r="AF54" s="7" t="e">
        <f t="shared" si="7"/>
        <v>#DIV/0!</v>
      </c>
      <c r="AG54" s="7">
        <f t="shared" si="8"/>
        <v>0</v>
      </c>
      <c r="AH54" s="7">
        <f t="shared" si="8"/>
        <v>0</v>
      </c>
      <c r="AI54" s="7">
        <f t="shared" si="9"/>
        <v>0</v>
      </c>
      <c r="AJ54" s="7">
        <f t="shared" si="9"/>
        <v>0</v>
      </c>
      <c r="AK54" s="234" t="e">
        <f t="shared" si="10"/>
        <v>#DIV/0!</v>
      </c>
      <c r="AM54" s="52"/>
      <c r="AN54" s="52"/>
      <c r="AP54" s="28"/>
      <c r="AQ54" s="28"/>
      <c r="AS54" s="26"/>
      <c r="AT54" s="26"/>
      <c r="AV54" s="28">
        <f t="shared" ref="AV54:AV61" si="23">W54-AS54</f>
        <v>0</v>
      </c>
      <c r="AW54" s="28">
        <f t="shared" ref="AW54:AW61" si="24">X54-AT54</f>
        <v>0</v>
      </c>
    </row>
    <row r="55" spans="1:49">
      <c r="A55" s="5">
        <v>42</v>
      </c>
      <c r="B55" s="303" t="s">
        <v>111</v>
      </c>
      <c r="C55" s="223">
        <v>0</v>
      </c>
      <c r="D55" s="121">
        <v>0</v>
      </c>
      <c r="E55" s="121">
        <v>0</v>
      </c>
      <c r="F55" s="121">
        <v>0</v>
      </c>
      <c r="G55" s="121">
        <v>0</v>
      </c>
      <c r="H55" s="224">
        <v>0</v>
      </c>
      <c r="I55" s="250">
        <f t="shared" si="2"/>
        <v>0</v>
      </c>
      <c r="J55" s="223">
        <v>0</v>
      </c>
      <c r="K55" s="121">
        <v>0</v>
      </c>
      <c r="L55" s="121">
        <v>0</v>
      </c>
      <c r="M55" s="121">
        <v>0</v>
      </c>
      <c r="N55" s="121">
        <v>0</v>
      </c>
      <c r="O55" s="224">
        <v>0</v>
      </c>
      <c r="P55" s="250">
        <f t="shared" si="3"/>
        <v>0</v>
      </c>
      <c r="Q55" s="239">
        <v>0</v>
      </c>
      <c r="R55" s="52">
        <v>0</v>
      </c>
      <c r="S55" s="52">
        <v>0</v>
      </c>
      <c r="T55" s="52">
        <v>0</v>
      </c>
      <c r="U55" s="52">
        <v>0</v>
      </c>
      <c r="V55" s="240">
        <v>0</v>
      </c>
      <c r="W55" s="243">
        <v>0</v>
      </c>
      <c r="X55" s="55">
        <v>0</v>
      </c>
      <c r="Y55" s="55">
        <v>0</v>
      </c>
      <c r="Z55" s="55">
        <v>0</v>
      </c>
      <c r="AA55" s="55">
        <v>0</v>
      </c>
      <c r="AB55" s="244">
        <v>0</v>
      </c>
      <c r="AC55" s="233">
        <f t="shared" si="4"/>
        <v>0</v>
      </c>
      <c r="AD55" s="7" t="e">
        <f t="shared" si="5"/>
        <v>#DIV/0!</v>
      </c>
      <c r="AE55" s="7">
        <f t="shared" si="6"/>
        <v>0</v>
      </c>
      <c r="AF55" s="7" t="e">
        <f t="shared" si="7"/>
        <v>#DIV/0!</v>
      </c>
      <c r="AG55" s="7">
        <f t="shared" si="8"/>
        <v>0</v>
      </c>
      <c r="AH55" s="7">
        <f t="shared" si="8"/>
        <v>0</v>
      </c>
      <c r="AI55" s="7">
        <f t="shared" si="9"/>
        <v>0</v>
      </c>
      <c r="AJ55" s="7">
        <f t="shared" si="9"/>
        <v>0</v>
      </c>
      <c r="AK55" s="234" t="e">
        <f t="shared" si="10"/>
        <v>#DIV/0!</v>
      </c>
      <c r="AM55" s="52"/>
      <c r="AN55" s="52"/>
      <c r="AP55" s="28"/>
      <c r="AQ55" s="28"/>
      <c r="AS55" s="26"/>
      <c r="AT55" s="26"/>
      <c r="AV55" s="28">
        <f t="shared" si="23"/>
        <v>0</v>
      </c>
      <c r="AW55" s="28">
        <f t="shared" si="24"/>
        <v>0</v>
      </c>
    </row>
    <row r="56" spans="1:49">
      <c r="A56" s="23" t="s">
        <v>112</v>
      </c>
      <c r="B56" s="211" t="s">
        <v>113</v>
      </c>
      <c r="C56" s="225">
        <f t="shared" ref="C56:AE56" si="25">C54+C55</f>
        <v>0</v>
      </c>
      <c r="D56" s="105">
        <f t="shared" si="25"/>
        <v>0</v>
      </c>
      <c r="E56" s="105">
        <f t="shared" si="25"/>
        <v>0</v>
      </c>
      <c r="F56" s="105">
        <f t="shared" si="25"/>
        <v>0</v>
      </c>
      <c r="G56" s="105">
        <f t="shared" si="25"/>
        <v>0</v>
      </c>
      <c r="H56" s="226">
        <f t="shared" si="25"/>
        <v>0</v>
      </c>
      <c r="I56" s="226">
        <f t="shared" si="25"/>
        <v>0</v>
      </c>
      <c r="J56" s="225">
        <f t="shared" si="25"/>
        <v>0</v>
      </c>
      <c r="K56" s="105">
        <f t="shared" si="25"/>
        <v>0</v>
      </c>
      <c r="L56" s="105">
        <f t="shared" si="25"/>
        <v>0</v>
      </c>
      <c r="M56" s="105">
        <f t="shared" si="25"/>
        <v>0</v>
      </c>
      <c r="N56" s="105">
        <f t="shared" si="25"/>
        <v>0</v>
      </c>
      <c r="O56" s="226">
        <f t="shared" si="25"/>
        <v>0</v>
      </c>
      <c r="P56" s="226">
        <f t="shared" si="25"/>
        <v>0</v>
      </c>
      <c r="Q56" s="225">
        <f t="shared" si="25"/>
        <v>0</v>
      </c>
      <c r="R56" s="105">
        <f t="shared" si="25"/>
        <v>0</v>
      </c>
      <c r="S56" s="105">
        <f t="shared" si="25"/>
        <v>0</v>
      </c>
      <c r="T56" s="105">
        <f t="shared" si="25"/>
        <v>0</v>
      </c>
      <c r="U56" s="105">
        <f t="shared" si="25"/>
        <v>0</v>
      </c>
      <c r="V56" s="226">
        <f t="shared" si="25"/>
        <v>0</v>
      </c>
      <c r="W56" s="225">
        <f t="shared" si="25"/>
        <v>0</v>
      </c>
      <c r="X56" s="105">
        <f t="shared" si="25"/>
        <v>0</v>
      </c>
      <c r="Y56" s="105">
        <f t="shared" si="25"/>
        <v>0</v>
      </c>
      <c r="Z56" s="105">
        <f t="shared" si="25"/>
        <v>0</v>
      </c>
      <c r="AA56" s="105">
        <f t="shared" si="25"/>
        <v>0</v>
      </c>
      <c r="AB56" s="226">
        <f t="shared" si="25"/>
        <v>0</v>
      </c>
      <c r="AC56" s="226">
        <f t="shared" si="25"/>
        <v>0</v>
      </c>
      <c r="AD56" s="105" t="e">
        <f t="shared" si="5"/>
        <v>#DIV/0!</v>
      </c>
      <c r="AE56" s="226">
        <f t="shared" si="25"/>
        <v>0</v>
      </c>
      <c r="AF56" s="105" t="e">
        <f t="shared" si="7"/>
        <v>#DIV/0!</v>
      </c>
      <c r="AG56" s="105">
        <f t="shared" si="8"/>
        <v>0</v>
      </c>
      <c r="AH56" s="105">
        <f t="shared" si="8"/>
        <v>0</v>
      </c>
      <c r="AI56" s="105">
        <f t="shared" si="9"/>
        <v>0</v>
      </c>
      <c r="AJ56" s="105">
        <f t="shared" si="9"/>
        <v>0</v>
      </c>
      <c r="AK56" s="226" t="e">
        <f t="shared" si="10"/>
        <v>#DIV/0!</v>
      </c>
      <c r="AM56" s="105"/>
      <c r="AN56" s="105"/>
      <c r="AP56" s="28"/>
      <c r="AQ56" s="28"/>
      <c r="AS56" s="105">
        <f>AS54+AS55</f>
        <v>0</v>
      </c>
      <c r="AT56" s="105">
        <f>AT54+AT55</f>
        <v>0</v>
      </c>
      <c r="AV56" s="28">
        <f t="shared" si="23"/>
        <v>0</v>
      </c>
      <c r="AW56" s="28">
        <f t="shared" si="24"/>
        <v>0</v>
      </c>
    </row>
    <row r="57" spans="1:49">
      <c r="A57" s="5">
        <v>43</v>
      </c>
      <c r="B57" s="303" t="s">
        <v>114</v>
      </c>
      <c r="C57" s="223">
        <v>0</v>
      </c>
      <c r="D57" s="121">
        <v>0</v>
      </c>
      <c r="E57" s="121">
        <v>50</v>
      </c>
      <c r="F57" s="121">
        <v>100</v>
      </c>
      <c r="G57" s="121">
        <v>0</v>
      </c>
      <c r="H57" s="224">
        <v>0</v>
      </c>
      <c r="I57" s="250">
        <f t="shared" si="2"/>
        <v>100</v>
      </c>
      <c r="J57" s="223">
        <v>0</v>
      </c>
      <c r="K57" s="126">
        <v>0</v>
      </c>
      <c r="L57" s="126">
        <v>0</v>
      </c>
      <c r="M57" s="126">
        <v>0</v>
      </c>
      <c r="N57" s="126">
        <v>0</v>
      </c>
      <c r="O57" s="232">
        <v>0</v>
      </c>
      <c r="P57" s="250">
        <f t="shared" si="3"/>
        <v>0</v>
      </c>
      <c r="Q57" s="243">
        <v>0</v>
      </c>
      <c r="R57" s="55">
        <v>0</v>
      </c>
      <c r="S57" s="55">
        <v>0</v>
      </c>
      <c r="T57" s="55">
        <v>0</v>
      </c>
      <c r="U57" s="55">
        <v>0</v>
      </c>
      <c r="V57" s="244">
        <v>0</v>
      </c>
      <c r="W57" s="243">
        <v>0</v>
      </c>
      <c r="X57" s="55">
        <v>0</v>
      </c>
      <c r="Y57" s="55">
        <v>0</v>
      </c>
      <c r="Z57" s="55">
        <v>0</v>
      </c>
      <c r="AA57" s="55">
        <v>0</v>
      </c>
      <c r="AB57" s="244">
        <v>0</v>
      </c>
      <c r="AC57" s="233">
        <f t="shared" si="4"/>
        <v>0</v>
      </c>
      <c r="AD57" s="55">
        <f t="shared" si="5"/>
        <v>0</v>
      </c>
      <c r="AE57" s="7">
        <f t="shared" si="6"/>
        <v>0</v>
      </c>
      <c r="AF57" s="55" t="e">
        <f t="shared" si="7"/>
        <v>#DIV/0!</v>
      </c>
      <c r="AG57" s="55">
        <f t="shared" si="8"/>
        <v>50</v>
      </c>
      <c r="AH57" s="55">
        <f t="shared" si="8"/>
        <v>100</v>
      </c>
      <c r="AI57" s="55">
        <f t="shared" si="9"/>
        <v>0</v>
      </c>
      <c r="AJ57" s="55">
        <f t="shared" si="9"/>
        <v>0</v>
      </c>
      <c r="AK57" s="244">
        <f t="shared" si="10"/>
        <v>0</v>
      </c>
      <c r="AM57" s="55"/>
      <c r="AN57" s="55"/>
      <c r="AP57" s="28"/>
      <c r="AQ57" s="28"/>
      <c r="AS57" s="26"/>
      <c r="AT57" s="26"/>
      <c r="AV57" s="28">
        <f t="shared" si="23"/>
        <v>0</v>
      </c>
      <c r="AW57" s="28">
        <f t="shared" si="24"/>
        <v>0</v>
      </c>
    </row>
    <row r="58" spans="1:49">
      <c r="A58" s="23" t="s">
        <v>115</v>
      </c>
      <c r="B58" s="211" t="s">
        <v>116</v>
      </c>
      <c r="C58" s="221">
        <f t="shared" ref="C58:AE58" si="26">C57</f>
        <v>0</v>
      </c>
      <c r="D58" s="50">
        <f t="shared" si="26"/>
        <v>0</v>
      </c>
      <c r="E58" s="50">
        <f t="shared" si="26"/>
        <v>50</v>
      </c>
      <c r="F58" s="50">
        <f t="shared" si="26"/>
        <v>100</v>
      </c>
      <c r="G58" s="50">
        <f t="shared" si="26"/>
        <v>0</v>
      </c>
      <c r="H58" s="222">
        <f t="shared" si="26"/>
        <v>0</v>
      </c>
      <c r="I58" s="222">
        <f t="shared" si="26"/>
        <v>100</v>
      </c>
      <c r="J58" s="221">
        <f t="shared" si="26"/>
        <v>0</v>
      </c>
      <c r="K58" s="50">
        <f t="shared" si="26"/>
        <v>0</v>
      </c>
      <c r="L58" s="50">
        <f t="shared" si="26"/>
        <v>0</v>
      </c>
      <c r="M58" s="50">
        <f t="shared" si="26"/>
        <v>0</v>
      </c>
      <c r="N58" s="50">
        <f t="shared" si="26"/>
        <v>0</v>
      </c>
      <c r="O58" s="222">
        <f t="shared" si="26"/>
        <v>0</v>
      </c>
      <c r="P58" s="222">
        <f t="shared" si="26"/>
        <v>0</v>
      </c>
      <c r="Q58" s="221">
        <f t="shared" si="26"/>
        <v>0</v>
      </c>
      <c r="R58" s="50">
        <f t="shared" si="26"/>
        <v>0</v>
      </c>
      <c r="S58" s="50">
        <f t="shared" si="26"/>
        <v>0</v>
      </c>
      <c r="T58" s="50">
        <f t="shared" si="26"/>
        <v>0</v>
      </c>
      <c r="U58" s="50">
        <f t="shared" si="26"/>
        <v>0</v>
      </c>
      <c r="V58" s="222">
        <f t="shared" si="26"/>
        <v>0</v>
      </c>
      <c r="W58" s="221">
        <f t="shared" si="26"/>
        <v>0</v>
      </c>
      <c r="X58" s="50">
        <f t="shared" si="26"/>
        <v>0</v>
      </c>
      <c r="Y58" s="50">
        <f t="shared" si="26"/>
        <v>0</v>
      </c>
      <c r="Z58" s="50">
        <f t="shared" si="26"/>
        <v>0</v>
      </c>
      <c r="AA58" s="50">
        <f t="shared" si="26"/>
        <v>0</v>
      </c>
      <c r="AB58" s="222">
        <f t="shared" si="26"/>
        <v>0</v>
      </c>
      <c r="AC58" s="222">
        <f t="shared" si="26"/>
        <v>0</v>
      </c>
      <c r="AD58" s="50">
        <f t="shared" si="5"/>
        <v>0</v>
      </c>
      <c r="AE58" s="222">
        <f t="shared" si="26"/>
        <v>0</v>
      </c>
      <c r="AF58" s="50" t="e">
        <f t="shared" si="7"/>
        <v>#DIV/0!</v>
      </c>
      <c r="AG58" s="50">
        <f t="shared" si="8"/>
        <v>50</v>
      </c>
      <c r="AH58" s="50">
        <f t="shared" si="8"/>
        <v>100</v>
      </c>
      <c r="AI58" s="50">
        <f t="shared" si="9"/>
        <v>0</v>
      </c>
      <c r="AJ58" s="50">
        <f t="shared" si="9"/>
        <v>0</v>
      </c>
      <c r="AK58" s="222">
        <f t="shared" si="10"/>
        <v>0</v>
      </c>
      <c r="AM58" s="105"/>
      <c r="AN58" s="105"/>
      <c r="AP58" s="28"/>
      <c r="AQ58" s="28"/>
      <c r="AS58" s="105" t="e">
        <f>AS57+#REF!</f>
        <v>#REF!</v>
      </c>
      <c r="AT58" s="105" t="e">
        <f>AT57+#REF!</f>
        <v>#REF!</v>
      </c>
      <c r="AV58" s="28" t="e">
        <f t="shared" si="23"/>
        <v>#REF!</v>
      </c>
      <c r="AW58" s="28" t="e">
        <f t="shared" si="24"/>
        <v>#REF!</v>
      </c>
    </row>
    <row r="59" spans="1:49">
      <c r="A59" s="25" t="s">
        <v>117</v>
      </c>
      <c r="B59" s="215" t="s">
        <v>118</v>
      </c>
      <c r="C59" s="227">
        <f t="shared" ref="C59:AC59" si="27">C67</f>
        <v>0</v>
      </c>
      <c r="D59" s="227">
        <f t="shared" si="27"/>
        <v>0</v>
      </c>
      <c r="E59" s="227">
        <f t="shared" si="27"/>
        <v>0</v>
      </c>
      <c r="F59" s="227">
        <f t="shared" si="27"/>
        <v>0</v>
      </c>
      <c r="G59" s="227">
        <f t="shared" si="27"/>
        <v>0</v>
      </c>
      <c r="H59" s="227">
        <f t="shared" si="27"/>
        <v>0</v>
      </c>
      <c r="I59" s="227">
        <f t="shared" si="27"/>
        <v>0</v>
      </c>
      <c r="J59" s="227">
        <f t="shared" si="27"/>
        <v>0</v>
      </c>
      <c r="K59" s="227">
        <f t="shared" si="27"/>
        <v>0</v>
      </c>
      <c r="L59" s="227">
        <f t="shared" si="27"/>
        <v>0</v>
      </c>
      <c r="M59" s="227">
        <f t="shared" si="27"/>
        <v>0</v>
      </c>
      <c r="N59" s="227">
        <f t="shared" si="27"/>
        <v>0</v>
      </c>
      <c r="O59" s="227">
        <f t="shared" si="27"/>
        <v>0</v>
      </c>
      <c r="P59" s="227">
        <f t="shared" si="27"/>
        <v>0</v>
      </c>
      <c r="Q59" s="227">
        <f t="shared" si="27"/>
        <v>0</v>
      </c>
      <c r="R59" s="227">
        <f t="shared" si="27"/>
        <v>0</v>
      </c>
      <c r="S59" s="227">
        <f t="shared" si="27"/>
        <v>0</v>
      </c>
      <c r="T59" s="227">
        <f t="shared" si="27"/>
        <v>0</v>
      </c>
      <c r="U59" s="227">
        <f t="shared" si="27"/>
        <v>0</v>
      </c>
      <c r="V59" s="227">
        <f t="shared" si="27"/>
        <v>0</v>
      </c>
      <c r="W59" s="227">
        <f t="shared" si="27"/>
        <v>0</v>
      </c>
      <c r="X59" s="227">
        <f t="shared" si="27"/>
        <v>0</v>
      </c>
      <c r="Y59" s="227">
        <f t="shared" si="27"/>
        <v>0</v>
      </c>
      <c r="Z59" s="227">
        <f t="shared" si="27"/>
        <v>0</v>
      </c>
      <c r="AA59" s="227">
        <f t="shared" si="27"/>
        <v>0</v>
      </c>
      <c r="AB59" s="227">
        <f t="shared" si="27"/>
        <v>0</v>
      </c>
      <c r="AC59" s="227">
        <f t="shared" si="27"/>
        <v>0</v>
      </c>
      <c r="AD59" s="117" t="e">
        <f t="shared" si="5"/>
        <v>#DIV/0!</v>
      </c>
      <c r="AE59" s="7">
        <f t="shared" si="6"/>
        <v>0</v>
      </c>
      <c r="AF59" s="117" t="e">
        <f t="shared" si="7"/>
        <v>#DIV/0!</v>
      </c>
      <c r="AG59" s="117">
        <f t="shared" si="8"/>
        <v>0</v>
      </c>
      <c r="AH59" s="117">
        <f t="shared" si="8"/>
        <v>0</v>
      </c>
      <c r="AI59" s="117">
        <f t="shared" si="9"/>
        <v>0</v>
      </c>
      <c r="AJ59" s="117">
        <f t="shared" si="9"/>
        <v>0</v>
      </c>
      <c r="AK59" s="228" t="e">
        <f t="shared" si="10"/>
        <v>#DIV/0!</v>
      </c>
      <c r="AM59" s="7"/>
      <c r="AN59" s="7"/>
      <c r="AP59" s="28"/>
      <c r="AQ59" s="28"/>
      <c r="AS59" s="26"/>
      <c r="AT59" s="26"/>
      <c r="AV59" s="28">
        <f t="shared" si="23"/>
        <v>0</v>
      </c>
      <c r="AW59" s="28">
        <f t="shared" si="24"/>
        <v>0</v>
      </c>
    </row>
    <row r="60" spans="1:49">
      <c r="A60" s="23" t="s">
        <v>119</v>
      </c>
      <c r="B60" s="211" t="s">
        <v>120</v>
      </c>
      <c r="C60" s="221">
        <f t="shared" ref="C60:AE60" si="28">C59</f>
        <v>0</v>
      </c>
      <c r="D60" s="50">
        <f t="shared" si="28"/>
        <v>0</v>
      </c>
      <c r="E60" s="50">
        <f t="shared" si="28"/>
        <v>0</v>
      </c>
      <c r="F60" s="50">
        <f t="shared" si="28"/>
        <v>0</v>
      </c>
      <c r="G60" s="50">
        <f t="shared" si="28"/>
        <v>0</v>
      </c>
      <c r="H60" s="222">
        <f t="shared" si="28"/>
        <v>0</v>
      </c>
      <c r="I60" s="222">
        <f t="shared" si="28"/>
        <v>0</v>
      </c>
      <c r="J60" s="221">
        <f t="shared" si="28"/>
        <v>0</v>
      </c>
      <c r="K60" s="50">
        <f t="shared" si="28"/>
        <v>0</v>
      </c>
      <c r="L60" s="50">
        <f t="shared" si="28"/>
        <v>0</v>
      </c>
      <c r="M60" s="50">
        <f t="shared" si="28"/>
        <v>0</v>
      </c>
      <c r="N60" s="50">
        <f t="shared" si="28"/>
        <v>0</v>
      </c>
      <c r="O60" s="222">
        <f t="shared" si="28"/>
        <v>0</v>
      </c>
      <c r="P60" s="222">
        <f t="shared" si="28"/>
        <v>0</v>
      </c>
      <c r="Q60" s="221">
        <f t="shared" si="28"/>
        <v>0</v>
      </c>
      <c r="R60" s="50">
        <f t="shared" si="28"/>
        <v>0</v>
      </c>
      <c r="S60" s="50">
        <f t="shared" si="28"/>
        <v>0</v>
      </c>
      <c r="T60" s="50">
        <f t="shared" si="28"/>
        <v>0</v>
      </c>
      <c r="U60" s="50">
        <f t="shared" si="28"/>
        <v>0</v>
      </c>
      <c r="V60" s="222">
        <f t="shared" si="28"/>
        <v>0</v>
      </c>
      <c r="W60" s="221">
        <f t="shared" si="28"/>
        <v>0</v>
      </c>
      <c r="X60" s="50">
        <f t="shared" si="28"/>
        <v>0</v>
      </c>
      <c r="Y60" s="50">
        <f t="shared" si="28"/>
        <v>0</v>
      </c>
      <c r="Z60" s="50">
        <f t="shared" si="28"/>
        <v>0</v>
      </c>
      <c r="AA60" s="50">
        <f t="shared" si="28"/>
        <v>0</v>
      </c>
      <c r="AB60" s="222">
        <f t="shared" si="28"/>
        <v>0</v>
      </c>
      <c r="AC60" s="222">
        <f t="shared" si="28"/>
        <v>0</v>
      </c>
      <c r="AD60" s="50" t="e">
        <f t="shared" si="5"/>
        <v>#DIV/0!</v>
      </c>
      <c r="AE60" s="222">
        <f t="shared" si="28"/>
        <v>0</v>
      </c>
      <c r="AF60" s="50" t="e">
        <f t="shared" si="7"/>
        <v>#DIV/0!</v>
      </c>
      <c r="AG60" s="50">
        <f t="shared" si="8"/>
        <v>0</v>
      </c>
      <c r="AH60" s="50">
        <f t="shared" si="8"/>
        <v>0</v>
      </c>
      <c r="AI60" s="50">
        <f t="shared" si="9"/>
        <v>0</v>
      </c>
      <c r="AJ60" s="50">
        <f t="shared" si="9"/>
        <v>0</v>
      </c>
      <c r="AK60" s="222" t="e">
        <f t="shared" si="10"/>
        <v>#DIV/0!</v>
      </c>
      <c r="AM60" s="105"/>
      <c r="AN60" s="105"/>
      <c r="AP60" s="28"/>
      <c r="AQ60" s="28"/>
      <c r="AS60" s="105" t="e">
        <f>#REF!+AS59</f>
        <v>#REF!</v>
      </c>
      <c r="AT60" s="105" t="e">
        <f>#REF!+AT59</f>
        <v>#REF!</v>
      </c>
      <c r="AV60" s="28" t="e">
        <f t="shared" si="23"/>
        <v>#REF!</v>
      </c>
      <c r="AW60" s="28" t="e">
        <f t="shared" si="24"/>
        <v>#REF!</v>
      </c>
    </row>
    <row r="61" spans="1:49">
      <c r="A61" s="49"/>
      <c r="B61" s="216" t="s">
        <v>121</v>
      </c>
      <c r="C61" s="229">
        <f>C21+C38+C47+C49+C53+C56+C58+C60</f>
        <v>0</v>
      </c>
      <c r="D61" s="230">
        <f t="shared" ref="D61:AE61" si="29">D21+D38+D47+D49+D53+D56+D58+D60</f>
        <v>0</v>
      </c>
      <c r="E61" s="230">
        <f t="shared" si="29"/>
        <v>2550</v>
      </c>
      <c r="F61" s="230">
        <f t="shared" si="29"/>
        <v>10000</v>
      </c>
      <c r="G61" s="230">
        <f t="shared" si="29"/>
        <v>0</v>
      </c>
      <c r="H61" s="231">
        <f t="shared" si="29"/>
        <v>0</v>
      </c>
      <c r="I61" s="231">
        <f t="shared" si="29"/>
        <v>10000</v>
      </c>
      <c r="J61" s="229">
        <f t="shared" si="29"/>
        <v>0</v>
      </c>
      <c r="K61" s="230">
        <f t="shared" si="29"/>
        <v>0</v>
      </c>
      <c r="L61" s="230">
        <f t="shared" si="29"/>
        <v>0</v>
      </c>
      <c r="M61" s="230">
        <f t="shared" si="29"/>
        <v>0</v>
      </c>
      <c r="N61" s="230">
        <f t="shared" si="29"/>
        <v>0</v>
      </c>
      <c r="O61" s="231">
        <f t="shared" si="29"/>
        <v>0</v>
      </c>
      <c r="P61" s="231">
        <f t="shared" si="29"/>
        <v>0</v>
      </c>
      <c r="Q61" s="229">
        <f t="shared" si="29"/>
        <v>85</v>
      </c>
      <c r="R61" s="230">
        <f t="shared" si="29"/>
        <v>256.49</v>
      </c>
      <c r="S61" s="230">
        <f t="shared" si="29"/>
        <v>8</v>
      </c>
      <c r="T61" s="230">
        <f t="shared" si="29"/>
        <v>9.27</v>
      </c>
      <c r="U61" s="230">
        <f t="shared" si="29"/>
        <v>6</v>
      </c>
      <c r="V61" s="231">
        <f t="shared" si="29"/>
        <v>7.85</v>
      </c>
      <c r="W61" s="229">
        <f t="shared" si="29"/>
        <v>875</v>
      </c>
      <c r="X61" s="230">
        <f t="shared" si="29"/>
        <v>2220.44</v>
      </c>
      <c r="Y61" s="230">
        <f t="shared" si="29"/>
        <v>26</v>
      </c>
      <c r="Z61" s="230">
        <f t="shared" si="29"/>
        <v>35.53</v>
      </c>
      <c r="AA61" s="230">
        <f t="shared" si="29"/>
        <v>11</v>
      </c>
      <c r="AB61" s="231">
        <f t="shared" si="29"/>
        <v>17.63</v>
      </c>
      <c r="AC61" s="231">
        <f t="shared" si="29"/>
        <v>273.61</v>
      </c>
      <c r="AD61" s="230">
        <f t="shared" si="5"/>
        <v>2.7361</v>
      </c>
      <c r="AE61" s="231" t="e">
        <f t="shared" si="29"/>
        <v>#DIV/0!</v>
      </c>
      <c r="AF61" s="230" t="e">
        <f t="shared" si="7"/>
        <v>#DIV/0!</v>
      </c>
      <c r="AG61" s="230">
        <f t="shared" si="8"/>
        <v>2550</v>
      </c>
      <c r="AH61" s="230">
        <f t="shared" si="8"/>
        <v>10000</v>
      </c>
      <c r="AI61" s="230">
        <f t="shared" si="9"/>
        <v>1011</v>
      </c>
      <c r="AJ61" s="230">
        <f t="shared" si="9"/>
        <v>2547.2100000000005</v>
      </c>
      <c r="AK61" s="231">
        <f t="shared" si="10"/>
        <v>25.472100000000005</v>
      </c>
      <c r="AM61" s="51"/>
      <c r="AN61" s="51"/>
      <c r="AP61" s="28"/>
      <c r="AQ61" s="28"/>
      <c r="AS61" s="51" t="e">
        <f>AS21+AS38+AS47+AS49+AS53+AS56+AS58+AS60</f>
        <v>#REF!</v>
      </c>
      <c r="AT61" s="51" t="e">
        <f>AT21+AT38+AT47+AT49+AT53+AT56+AT58+AT60</f>
        <v>#REF!</v>
      </c>
      <c r="AV61" s="28" t="e">
        <f t="shared" si="23"/>
        <v>#REF!</v>
      </c>
      <c r="AW61" s="28" t="e">
        <f t="shared" si="24"/>
        <v>#REF!</v>
      </c>
    </row>
    <row r="62" spans="1:49">
      <c r="A62" s="11" t="s">
        <v>118</v>
      </c>
      <c r="B62" s="11"/>
      <c r="C62" s="12"/>
      <c r="D62" s="12"/>
      <c r="E62" s="12"/>
      <c r="F62" s="12"/>
      <c r="G62" s="12"/>
      <c r="H62" s="12"/>
      <c r="I62" s="12"/>
      <c r="J62" s="12"/>
      <c r="K62" s="12"/>
      <c r="L62" s="12"/>
      <c r="M62" s="12"/>
      <c r="N62" s="12"/>
      <c r="O62" s="12"/>
      <c r="P62" s="12"/>
      <c r="Q62" s="12"/>
      <c r="R62" s="12"/>
      <c r="S62" s="12"/>
      <c r="T62" s="12"/>
      <c r="U62" s="12"/>
      <c r="V62" s="12"/>
      <c r="W62" s="12"/>
      <c r="X62" s="12"/>
      <c r="Y62" s="12"/>
      <c r="Z62" s="12"/>
      <c r="AA62" s="12"/>
      <c r="AB62" s="12"/>
      <c r="AC62" s="12"/>
      <c r="AD62" s="12"/>
      <c r="AE62" s="12"/>
      <c r="AF62" s="12"/>
      <c r="AG62" s="12"/>
      <c r="AH62" s="12"/>
      <c r="AI62" s="12"/>
      <c r="AJ62" s="12"/>
      <c r="AK62" s="12"/>
    </row>
    <row r="63" spans="1:49">
      <c r="A63" s="397" t="s">
        <v>118</v>
      </c>
      <c r="B63" s="397"/>
      <c r="C63" s="397"/>
      <c r="D63" s="397"/>
      <c r="E63" s="397"/>
      <c r="F63" s="397"/>
      <c r="G63" s="397"/>
      <c r="H63" s="397"/>
      <c r="I63" s="397"/>
      <c r="J63" s="397"/>
      <c r="K63" s="397"/>
      <c r="L63" s="397"/>
      <c r="M63" s="397"/>
      <c r="N63" s="397"/>
      <c r="O63" s="397"/>
      <c r="P63" s="397"/>
      <c r="Q63" s="397"/>
      <c r="R63" s="397"/>
      <c r="S63" s="397"/>
      <c r="T63" s="397"/>
      <c r="U63" s="397"/>
      <c r="V63" s="397"/>
      <c r="W63" s="397"/>
      <c r="X63" s="397"/>
      <c r="Y63" s="397"/>
      <c r="Z63" s="397"/>
      <c r="AA63" s="397"/>
      <c r="AB63" s="397"/>
      <c r="AC63" s="397"/>
      <c r="AD63" s="397"/>
      <c r="AE63" s="397"/>
      <c r="AF63" s="397"/>
      <c r="AG63" s="397"/>
      <c r="AH63" s="397"/>
      <c r="AI63" s="397"/>
      <c r="AJ63" s="397"/>
      <c r="AK63" s="397"/>
    </row>
    <row r="64" spans="1:49" ht="15">
      <c r="A64" s="13">
        <v>44</v>
      </c>
      <c r="B64" s="206" t="s">
        <v>122</v>
      </c>
      <c r="C64" s="43"/>
      <c r="D64" s="43"/>
      <c r="E64" s="43"/>
      <c r="F64" s="43"/>
      <c r="G64" s="43"/>
      <c r="H64" s="43"/>
      <c r="I64" s="251">
        <f t="shared" ref="I64:I66" si="30">D64+F64+H64</f>
        <v>0</v>
      </c>
      <c r="J64" s="43"/>
      <c r="K64" s="43"/>
      <c r="L64" s="43"/>
      <c r="M64" s="43"/>
      <c r="N64" s="43"/>
      <c r="O64" s="43"/>
      <c r="P64" s="251">
        <f t="shared" ref="P64:P66" si="31">K64+M64+O64</f>
        <v>0</v>
      </c>
      <c r="Q64" s="43"/>
      <c r="R64" s="43"/>
      <c r="S64" s="43"/>
      <c r="T64" s="43"/>
      <c r="U64" s="43"/>
      <c r="V64" s="43"/>
      <c r="W64" s="43"/>
      <c r="X64" s="43"/>
      <c r="Y64" s="43"/>
      <c r="Z64" s="43"/>
      <c r="AA64" s="43"/>
      <c r="AB64" s="43"/>
      <c r="AC64" s="233">
        <f t="shared" ref="AC64:AC66" si="32">R64+T64+V64</f>
        <v>0</v>
      </c>
      <c r="AD64" s="7" t="e">
        <f t="shared" ref="AD64:AD67" si="33">(R64+T64+V64)/(D64+F64+H64)*100</f>
        <v>#DIV/0!</v>
      </c>
      <c r="AE64" s="7">
        <f t="shared" ref="AE64:AE66" si="34">X64+Z64+AB64</f>
        <v>0</v>
      </c>
      <c r="AF64" s="7" t="e">
        <f t="shared" ref="AF64:AF67" si="35">(X64+Z64+AB64)/(K64+M64+O64)*100</f>
        <v>#DIV/0!</v>
      </c>
      <c r="AG64" s="7">
        <f t="shared" ref="AG64:AG67" si="36">C64+E64+G64+J64+L64+N64</f>
        <v>0</v>
      </c>
      <c r="AH64" s="7">
        <f t="shared" ref="AH64:AH67" si="37">D64+F64+H64+K64+M64+O64</f>
        <v>0</v>
      </c>
      <c r="AI64" s="7">
        <f t="shared" ref="AI64:AI67" si="38">Q64+S64+U64+W64+Y64+AA64</f>
        <v>0</v>
      </c>
      <c r="AJ64" s="7">
        <f t="shared" ref="AJ64:AJ67" si="39">R64+T64+V64+X64+Z64+AB64</f>
        <v>0</v>
      </c>
      <c r="AK64" s="7" t="e">
        <f t="shared" ref="AK64:AK67" si="40">AJ64/AH64*100</f>
        <v>#DIV/0!</v>
      </c>
    </row>
    <row r="65" spans="1:46" ht="15">
      <c r="A65" s="13">
        <v>45</v>
      </c>
      <c r="B65" s="206" t="s">
        <v>123</v>
      </c>
      <c r="C65" s="43"/>
      <c r="D65" s="43"/>
      <c r="E65" s="43"/>
      <c r="F65" s="43"/>
      <c r="G65" s="43"/>
      <c r="H65" s="43"/>
      <c r="I65" s="251">
        <f t="shared" si="30"/>
        <v>0</v>
      </c>
      <c r="J65" s="43"/>
      <c r="K65" s="43"/>
      <c r="L65" s="43"/>
      <c r="M65" s="43"/>
      <c r="N65" s="43"/>
      <c r="O65" s="43"/>
      <c r="P65" s="251">
        <f t="shared" si="31"/>
        <v>0</v>
      </c>
      <c r="Q65" s="43"/>
      <c r="R65" s="43"/>
      <c r="S65" s="43"/>
      <c r="T65" s="43"/>
      <c r="U65" s="43"/>
      <c r="V65" s="43"/>
      <c r="W65" s="43"/>
      <c r="X65" s="43"/>
      <c r="Y65" s="43"/>
      <c r="Z65" s="43"/>
      <c r="AA65" s="43"/>
      <c r="AB65" s="43"/>
      <c r="AC65" s="233">
        <f t="shared" si="32"/>
        <v>0</v>
      </c>
      <c r="AD65" s="7" t="e">
        <f t="shared" si="33"/>
        <v>#DIV/0!</v>
      </c>
      <c r="AE65" s="7">
        <f t="shared" si="34"/>
        <v>0</v>
      </c>
      <c r="AF65" s="7" t="e">
        <f t="shared" si="35"/>
        <v>#DIV/0!</v>
      </c>
      <c r="AG65" s="7">
        <f t="shared" si="36"/>
        <v>0</v>
      </c>
      <c r="AH65" s="7">
        <f t="shared" si="37"/>
        <v>0</v>
      </c>
      <c r="AI65" s="7">
        <f t="shared" si="38"/>
        <v>0</v>
      </c>
      <c r="AJ65" s="7">
        <f t="shared" si="39"/>
        <v>0</v>
      </c>
      <c r="AK65" s="7" t="e">
        <f t="shared" si="40"/>
        <v>#DIV/0!</v>
      </c>
    </row>
    <row r="66" spans="1:46" ht="15">
      <c r="A66" s="13">
        <v>46</v>
      </c>
      <c r="B66" s="206" t="s">
        <v>124</v>
      </c>
      <c r="C66" s="43"/>
      <c r="D66" s="43"/>
      <c r="E66" s="43"/>
      <c r="F66" s="43"/>
      <c r="G66" s="43"/>
      <c r="H66" s="43"/>
      <c r="I66" s="251">
        <f t="shared" si="30"/>
        <v>0</v>
      </c>
      <c r="J66" s="43"/>
      <c r="K66" s="43"/>
      <c r="L66" s="43"/>
      <c r="M66" s="43"/>
      <c r="N66" s="43"/>
      <c r="O66" s="43"/>
      <c r="P66" s="251">
        <f t="shared" si="31"/>
        <v>0</v>
      </c>
      <c r="Q66" s="43"/>
      <c r="R66" s="43"/>
      <c r="S66" s="43"/>
      <c r="T66" s="43"/>
      <c r="U66" s="43"/>
      <c r="V66" s="43"/>
      <c r="W66" s="43"/>
      <c r="X66" s="43"/>
      <c r="Y66" s="43"/>
      <c r="Z66" s="43"/>
      <c r="AA66" s="43"/>
      <c r="AB66" s="43"/>
      <c r="AC66" s="233">
        <f t="shared" si="32"/>
        <v>0</v>
      </c>
      <c r="AD66" s="7" t="e">
        <f t="shared" si="33"/>
        <v>#DIV/0!</v>
      </c>
      <c r="AE66" s="7">
        <f t="shared" si="34"/>
        <v>0</v>
      </c>
      <c r="AF66" s="7" t="e">
        <f t="shared" si="35"/>
        <v>#DIV/0!</v>
      </c>
      <c r="AG66" s="7">
        <f t="shared" si="36"/>
        <v>0</v>
      </c>
      <c r="AH66" s="7">
        <f t="shared" si="37"/>
        <v>0</v>
      </c>
      <c r="AI66" s="7">
        <f t="shared" si="38"/>
        <v>0</v>
      </c>
      <c r="AJ66" s="7">
        <f t="shared" si="39"/>
        <v>0</v>
      </c>
      <c r="AK66" s="7" t="e">
        <f t="shared" si="40"/>
        <v>#DIV/0!</v>
      </c>
    </row>
    <row r="67" spans="1:46">
      <c r="A67" s="14"/>
      <c r="B67" s="18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 t="e">
        <f t="shared" si="33"/>
        <v>#DIV/0!</v>
      </c>
      <c r="AE67" s="9"/>
      <c r="AF67" s="9" t="e">
        <f t="shared" si="35"/>
        <v>#DIV/0!</v>
      </c>
      <c r="AG67" s="9">
        <f t="shared" si="36"/>
        <v>0</v>
      </c>
      <c r="AH67" s="9">
        <f t="shared" si="37"/>
        <v>0</v>
      </c>
      <c r="AI67" s="9">
        <f t="shared" si="38"/>
        <v>0</v>
      </c>
      <c r="AJ67" s="9">
        <f t="shared" si="39"/>
        <v>0</v>
      </c>
      <c r="AK67" s="9" t="e">
        <f t="shared" si="40"/>
        <v>#DIV/0!</v>
      </c>
      <c r="AM67" s="9">
        <f>SUM(AM64:AM66)</f>
        <v>0</v>
      </c>
      <c r="AN67" s="9">
        <f>SUM(AN64:AN66)</f>
        <v>0</v>
      </c>
      <c r="AS67" s="9">
        <f>SUM(AS64:AS66)</f>
        <v>0</v>
      </c>
      <c r="AT67" s="9">
        <f>SUM(AT64:AT66)</f>
        <v>0</v>
      </c>
    </row>
    <row r="70" spans="1:46"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AG70" s="28"/>
      <c r="AH70" s="28"/>
    </row>
  </sheetData>
  <mergeCells count="34">
    <mergeCell ref="AC5:AF5"/>
    <mergeCell ref="AC6:AD7"/>
    <mergeCell ref="AE6:AF7"/>
    <mergeCell ref="N7:O7"/>
    <mergeCell ref="C5:O5"/>
    <mergeCell ref="Q5:AB5"/>
    <mergeCell ref="C6:I6"/>
    <mergeCell ref="J6:P6"/>
    <mergeCell ref="A5:A8"/>
    <mergeCell ref="B5:B8"/>
    <mergeCell ref="AK6:AK8"/>
    <mergeCell ref="A63:AK63"/>
    <mergeCell ref="A1:AK1"/>
    <mergeCell ref="A2:AK2"/>
    <mergeCell ref="A3:AK3"/>
    <mergeCell ref="AG4:AK4"/>
    <mergeCell ref="AG5:AK5"/>
    <mergeCell ref="AG6:AH7"/>
    <mergeCell ref="AI6:AJ7"/>
    <mergeCell ref="C7:D7"/>
    <mergeCell ref="E7:F7"/>
    <mergeCell ref="G7:H7"/>
    <mergeCell ref="J7:K7"/>
    <mergeCell ref="L7:M7"/>
    <mergeCell ref="AS6:AT6"/>
    <mergeCell ref="AM6:AN6"/>
    <mergeCell ref="Q6:V6"/>
    <mergeCell ref="W6:AB6"/>
    <mergeCell ref="Q7:R7"/>
    <mergeCell ref="S7:T7"/>
    <mergeCell ref="U7:V7"/>
    <mergeCell ref="W7:X7"/>
    <mergeCell ref="Y7:Z7"/>
    <mergeCell ref="AA7:AB7"/>
  </mergeCells>
  <phoneticPr fontId="3" type="noConversion"/>
  <conditionalFormatting sqref="AP9:AQ61 AV9:AW61">
    <cfRule type="cellIs" dxfId="13" priority="2" operator="lessThan">
      <formula>0</formula>
    </cfRule>
  </conditionalFormatting>
  <dataValidations count="4">
    <dataValidation type="whole" allowBlank="1" showInputMessage="1" showErrorMessage="1" sqref="AM9:AN55 AM57:AN57 AM60:AN60 AS21:AT21 AS53:AT53 AS49:AT49 AS47:AT47 C21:AC21 W13:AB13 Q57 C47:AC47 C53:AC53 W22:AB28 W30:AB35 W39:AB46 C38:AC38 Q9:V20 Q22:V37 Q48:AB48 Q50:AB52 W57:AB57 Q54:AB55 C49:AC49 Q39:R46 AE47 AE49 AE53">
      <formula1>0</formula1>
      <formula2>99999999999999900000</formula2>
    </dataValidation>
    <dataValidation type="whole" allowBlank="1" showInputMessage="1" showErrorMessage="1" sqref="P64:P66 I64:I66 J22:O22 J27:O30 J57 C22:H22 C35:H37 C27:H30 C57:H57 J35:O37">
      <formula1>0</formula1>
      <formula2>9999999999</formula2>
    </dataValidation>
    <dataValidation type="whole" allowBlank="1" showInputMessage="1" showErrorMessage="1" sqref="C66:D66 J66:K66">
      <formula1>0</formula1>
      <formula2>9.99999999999999E+21</formula2>
    </dataValidation>
    <dataValidation type="decimal" allowBlank="1" showInputMessage="1" showErrorMessage="1" sqref="J39:O46 J48:O48 J54:O55 S39:V46 C39:H46 C48:H48 C54:H55 K57:O57">
      <formula1>0</formula1>
      <formula2>9999999999</formula2>
    </dataValidation>
  </dataValidations>
  <printOptions horizontalCentered="1" verticalCentered="1"/>
  <pageMargins left="0.5" right="0.5" top="0.5" bottom="0.5" header="0.5" footer="0.5"/>
  <pageSetup paperSize="9" scale="80" orientation="landscape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>
    <tabColor theme="0"/>
  </sheetPr>
  <dimension ref="A1:AL70"/>
  <sheetViews>
    <sheetView zoomScale="85" zoomScaleNormal="85" workbookViewId="0">
      <pane xSplit="2" ySplit="8" topLeftCell="C45" activePane="bottomRight" state="frozen"/>
      <selection activeCell="AC5" sqref="AC5:AF5"/>
      <selection pane="topRight" activeCell="AC5" sqref="AC5:AF5"/>
      <selection pane="bottomLeft" activeCell="AC5" sqref="AC5:AF5"/>
      <selection pane="bottomRight" activeCell="I58" sqref="I58"/>
    </sheetView>
  </sheetViews>
  <sheetFormatPr defaultRowHeight="12.75"/>
  <cols>
    <col min="1" max="1" width="5.7109375" style="27" customWidth="1"/>
    <col min="2" max="2" width="16.28515625" style="27" customWidth="1"/>
    <col min="3" max="37" width="7.7109375" style="27" customWidth="1"/>
    <col min="38" max="38" width="9.140625" style="27" customWidth="1"/>
    <col min="39" max="16384" width="9.140625" style="27"/>
  </cols>
  <sheetData>
    <row r="1" spans="1:37" ht="20.25">
      <c r="A1" s="344" t="s">
        <v>267</v>
      </c>
      <c r="B1" s="344"/>
      <c r="C1" s="344"/>
      <c r="D1" s="344"/>
      <c r="E1" s="344"/>
      <c r="F1" s="344"/>
      <c r="G1" s="344"/>
      <c r="H1" s="344"/>
      <c r="I1" s="344"/>
      <c r="J1" s="344"/>
      <c r="K1" s="344"/>
      <c r="L1" s="344"/>
      <c r="M1" s="344"/>
      <c r="N1" s="344"/>
      <c r="O1" s="344"/>
      <c r="P1" s="344"/>
      <c r="Q1" s="344"/>
      <c r="R1" s="344"/>
      <c r="S1" s="344"/>
      <c r="T1" s="344"/>
      <c r="U1" s="344"/>
      <c r="V1" s="344"/>
      <c r="W1" s="344"/>
      <c r="X1" s="344"/>
      <c r="Y1" s="344"/>
      <c r="Z1" s="344"/>
      <c r="AA1" s="344"/>
      <c r="AB1" s="344"/>
      <c r="AC1" s="344"/>
      <c r="AD1" s="344"/>
      <c r="AE1" s="344"/>
      <c r="AF1" s="344"/>
      <c r="AG1" s="344"/>
      <c r="AH1" s="344"/>
      <c r="AI1" s="344"/>
      <c r="AJ1" s="344"/>
      <c r="AK1" s="344"/>
    </row>
    <row r="2" spans="1:37">
      <c r="A2" s="345"/>
      <c r="B2" s="345"/>
      <c r="C2" s="345"/>
      <c r="D2" s="345"/>
      <c r="E2" s="345"/>
      <c r="F2" s="345"/>
      <c r="G2" s="345"/>
      <c r="H2" s="345"/>
      <c r="I2" s="345"/>
      <c r="J2" s="345"/>
      <c r="K2" s="345"/>
      <c r="L2" s="345"/>
      <c r="M2" s="345"/>
      <c r="N2" s="345"/>
      <c r="O2" s="345"/>
      <c r="P2" s="345"/>
      <c r="Q2" s="345"/>
      <c r="R2" s="345"/>
      <c r="S2" s="345"/>
      <c r="T2" s="345"/>
      <c r="U2" s="345"/>
      <c r="V2" s="345"/>
      <c r="W2" s="345"/>
      <c r="X2" s="345"/>
      <c r="Y2" s="345"/>
      <c r="Z2" s="345"/>
      <c r="AA2" s="345"/>
      <c r="AB2" s="345"/>
      <c r="AC2" s="345"/>
      <c r="AD2" s="345"/>
      <c r="AE2" s="345"/>
      <c r="AF2" s="345"/>
      <c r="AG2" s="345"/>
      <c r="AH2" s="345"/>
      <c r="AI2" s="345"/>
      <c r="AJ2" s="345"/>
      <c r="AK2" s="345"/>
    </row>
    <row r="3" spans="1:37" ht="15.75">
      <c r="A3" s="346" t="str">
        <f>Sheet1!B2</f>
        <v>Disbursements under  KCC Loans  ( 2023 - 24 ) -  Position as of 31.03.2024</v>
      </c>
      <c r="B3" s="346"/>
      <c r="C3" s="346"/>
      <c r="D3" s="346"/>
      <c r="E3" s="346"/>
      <c r="F3" s="346"/>
      <c r="G3" s="346"/>
      <c r="H3" s="346"/>
      <c r="I3" s="346"/>
      <c r="J3" s="346"/>
      <c r="K3" s="346"/>
      <c r="L3" s="346"/>
      <c r="M3" s="346"/>
      <c r="N3" s="346"/>
      <c r="O3" s="346"/>
      <c r="P3" s="346"/>
      <c r="Q3" s="346"/>
      <c r="R3" s="346"/>
      <c r="S3" s="346"/>
      <c r="T3" s="346"/>
      <c r="U3" s="346"/>
      <c r="V3" s="346"/>
      <c r="W3" s="346"/>
      <c r="X3" s="346"/>
      <c r="Y3" s="346"/>
      <c r="Z3" s="346"/>
      <c r="AA3" s="346"/>
      <c r="AB3" s="346"/>
      <c r="AC3" s="346"/>
      <c r="AD3" s="346"/>
      <c r="AE3" s="346"/>
      <c r="AF3" s="346"/>
      <c r="AG3" s="346"/>
      <c r="AH3" s="346"/>
      <c r="AI3" s="346"/>
      <c r="AJ3" s="346"/>
      <c r="AK3" s="346"/>
    </row>
    <row r="4" spans="1:37">
      <c r="A4" s="3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47" t="s">
        <v>63</v>
      </c>
      <c r="AH4" s="347"/>
      <c r="AI4" s="347"/>
      <c r="AJ4" s="347"/>
      <c r="AK4" s="347"/>
    </row>
    <row r="5" spans="1:37" ht="27.75" customHeight="1">
      <c r="A5" s="350" t="s">
        <v>7</v>
      </c>
      <c r="B5" s="350" t="s">
        <v>64</v>
      </c>
      <c r="C5" s="391" t="s">
        <v>244</v>
      </c>
      <c r="D5" s="392"/>
      <c r="E5" s="392"/>
      <c r="F5" s="392"/>
      <c r="G5" s="392"/>
      <c r="H5" s="392"/>
      <c r="I5" s="392"/>
      <c r="J5" s="392"/>
      <c r="K5" s="392"/>
      <c r="L5" s="392"/>
      <c r="M5" s="392"/>
      <c r="N5" s="392"/>
      <c r="O5" s="393"/>
      <c r="P5" s="193"/>
      <c r="Q5" s="391" t="s">
        <v>245</v>
      </c>
      <c r="R5" s="392"/>
      <c r="S5" s="392"/>
      <c r="T5" s="392"/>
      <c r="U5" s="392"/>
      <c r="V5" s="392"/>
      <c r="W5" s="392"/>
      <c r="X5" s="392"/>
      <c r="Y5" s="392"/>
      <c r="Z5" s="392"/>
      <c r="AA5" s="392"/>
      <c r="AB5" s="393"/>
      <c r="AC5" s="353" t="s">
        <v>9</v>
      </c>
      <c r="AD5" s="354"/>
      <c r="AE5" s="354"/>
      <c r="AF5" s="355"/>
      <c r="AG5" s="350" t="s">
        <v>10</v>
      </c>
      <c r="AH5" s="350"/>
      <c r="AI5" s="350"/>
      <c r="AJ5" s="350"/>
      <c r="AK5" s="350"/>
    </row>
    <row r="6" spans="1:37">
      <c r="A6" s="351"/>
      <c r="B6" s="389"/>
      <c r="C6" s="375" t="s">
        <v>11</v>
      </c>
      <c r="D6" s="376"/>
      <c r="E6" s="376"/>
      <c r="F6" s="376"/>
      <c r="G6" s="376"/>
      <c r="H6" s="376"/>
      <c r="I6" s="377"/>
      <c r="J6" s="371" t="s">
        <v>12</v>
      </c>
      <c r="K6" s="372"/>
      <c r="L6" s="372"/>
      <c r="M6" s="372"/>
      <c r="N6" s="372"/>
      <c r="O6" s="372"/>
      <c r="P6" s="373"/>
      <c r="Q6" s="375" t="s">
        <v>11</v>
      </c>
      <c r="R6" s="376"/>
      <c r="S6" s="376"/>
      <c r="T6" s="376"/>
      <c r="U6" s="376"/>
      <c r="V6" s="377"/>
      <c r="W6" s="394" t="s">
        <v>12</v>
      </c>
      <c r="X6" s="395"/>
      <c r="Y6" s="395"/>
      <c r="Z6" s="395"/>
      <c r="AA6" s="395"/>
      <c r="AB6" s="396"/>
      <c r="AC6" s="385" t="s">
        <v>11</v>
      </c>
      <c r="AD6" s="386"/>
      <c r="AE6" s="388" t="s">
        <v>12</v>
      </c>
      <c r="AF6" s="386"/>
      <c r="AG6" s="388" t="s">
        <v>13</v>
      </c>
      <c r="AH6" s="386"/>
      <c r="AI6" s="388" t="s">
        <v>14</v>
      </c>
      <c r="AJ6" s="386"/>
      <c r="AK6" s="398" t="s">
        <v>15</v>
      </c>
    </row>
    <row r="7" spans="1:37" ht="12.75" customHeight="1">
      <c r="A7" s="351"/>
      <c r="B7" s="389"/>
      <c r="C7" s="367" t="s">
        <v>16</v>
      </c>
      <c r="D7" s="368"/>
      <c r="E7" s="369" t="s">
        <v>17</v>
      </c>
      <c r="F7" s="368"/>
      <c r="G7" s="369" t="s">
        <v>18</v>
      </c>
      <c r="H7" s="370"/>
      <c r="I7" s="249" t="s">
        <v>10</v>
      </c>
      <c r="J7" s="362" t="s">
        <v>19</v>
      </c>
      <c r="K7" s="363"/>
      <c r="L7" s="364" t="s">
        <v>17</v>
      </c>
      <c r="M7" s="363"/>
      <c r="N7" s="364" t="s">
        <v>18</v>
      </c>
      <c r="O7" s="374"/>
      <c r="P7" s="258" t="s">
        <v>10</v>
      </c>
      <c r="Q7" s="367" t="s">
        <v>19</v>
      </c>
      <c r="R7" s="368"/>
      <c r="S7" s="369" t="s">
        <v>17</v>
      </c>
      <c r="T7" s="368"/>
      <c r="U7" s="369" t="s">
        <v>18</v>
      </c>
      <c r="V7" s="370"/>
      <c r="W7" s="362" t="s">
        <v>16</v>
      </c>
      <c r="X7" s="363"/>
      <c r="Y7" s="364" t="s">
        <v>17</v>
      </c>
      <c r="Z7" s="363"/>
      <c r="AA7" s="364" t="s">
        <v>18</v>
      </c>
      <c r="AB7" s="374"/>
      <c r="AC7" s="387"/>
      <c r="AD7" s="381"/>
      <c r="AE7" s="380"/>
      <c r="AF7" s="381"/>
      <c r="AG7" s="380"/>
      <c r="AH7" s="381"/>
      <c r="AI7" s="380"/>
      <c r="AJ7" s="381"/>
      <c r="AK7" s="399"/>
    </row>
    <row r="8" spans="1:37">
      <c r="A8" s="352"/>
      <c r="B8" s="390"/>
      <c r="C8" s="217" t="s">
        <v>20</v>
      </c>
      <c r="D8" s="119" t="s">
        <v>21</v>
      </c>
      <c r="E8" s="119" t="s">
        <v>20</v>
      </c>
      <c r="F8" s="119" t="s">
        <v>21</v>
      </c>
      <c r="G8" s="119" t="s">
        <v>20</v>
      </c>
      <c r="H8" s="218" t="s">
        <v>21</v>
      </c>
      <c r="I8" s="218" t="s">
        <v>21</v>
      </c>
      <c r="J8" s="237" t="s">
        <v>20</v>
      </c>
      <c r="K8" s="204" t="s">
        <v>21</v>
      </c>
      <c r="L8" s="204" t="s">
        <v>20</v>
      </c>
      <c r="M8" s="204" t="s">
        <v>21</v>
      </c>
      <c r="N8" s="204" t="s">
        <v>20</v>
      </c>
      <c r="O8" s="238" t="s">
        <v>21</v>
      </c>
      <c r="P8" s="258" t="s">
        <v>21</v>
      </c>
      <c r="Q8" s="217" t="s">
        <v>20</v>
      </c>
      <c r="R8" s="119" t="s">
        <v>21</v>
      </c>
      <c r="S8" s="119" t="s">
        <v>20</v>
      </c>
      <c r="T8" s="119" t="s">
        <v>21</v>
      </c>
      <c r="U8" s="119" t="s">
        <v>20</v>
      </c>
      <c r="V8" s="218" t="s">
        <v>21</v>
      </c>
      <c r="W8" s="247" t="s">
        <v>20</v>
      </c>
      <c r="X8" s="205" t="s">
        <v>21</v>
      </c>
      <c r="Y8" s="205" t="s">
        <v>20</v>
      </c>
      <c r="Z8" s="205" t="s">
        <v>21</v>
      </c>
      <c r="AA8" s="205" t="s">
        <v>20</v>
      </c>
      <c r="AB8" s="248" t="s">
        <v>21</v>
      </c>
      <c r="AC8" s="217" t="s">
        <v>21</v>
      </c>
      <c r="AD8" s="119" t="s">
        <v>15</v>
      </c>
      <c r="AE8" s="217" t="s">
        <v>21</v>
      </c>
      <c r="AF8" s="119" t="s">
        <v>15</v>
      </c>
      <c r="AG8" s="119" t="s">
        <v>20</v>
      </c>
      <c r="AH8" s="119" t="s">
        <v>21</v>
      </c>
      <c r="AI8" s="119" t="s">
        <v>20</v>
      </c>
      <c r="AJ8" s="119" t="s">
        <v>21</v>
      </c>
      <c r="AK8" s="400"/>
    </row>
    <row r="9" spans="1:37">
      <c r="A9" s="5">
        <v>1</v>
      </c>
      <c r="B9" s="305" t="s">
        <v>65</v>
      </c>
      <c r="C9" s="219">
        <v>0</v>
      </c>
      <c r="D9" s="219">
        <v>0</v>
      </c>
      <c r="E9" s="115">
        <v>25</v>
      </c>
      <c r="F9" s="115">
        <v>50</v>
      </c>
      <c r="G9" s="115">
        <v>0</v>
      </c>
      <c r="H9" s="220">
        <v>0</v>
      </c>
      <c r="I9" s="250">
        <f>D9+F9+H9</f>
        <v>50</v>
      </c>
      <c r="J9" s="219">
        <v>0</v>
      </c>
      <c r="K9" s="115">
        <v>0</v>
      </c>
      <c r="L9" s="115">
        <v>25</v>
      </c>
      <c r="M9" s="115">
        <v>50</v>
      </c>
      <c r="N9" s="115">
        <v>0</v>
      </c>
      <c r="O9" s="220">
        <v>0</v>
      </c>
      <c r="P9" s="250">
        <f>K9+M9+O9</f>
        <v>50</v>
      </c>
      <c r="Q9" s="239">
        <v>3</v>
      </c>
      <c r="R9" s="52">
        <v>5.41</v>
      </c>
      <c r="S9" s="52">
        <v>1</v>
      </c>
      <c r="T9" s="52">
        <v>1.5</v>
      </c>
      <c r="U9" s="52">
        <v>0</v>
      </c>
      <c r="V9" s="240">
        <v>0</v>
      </c>
      <c r="W9" s="245">
        <v>7</v>
      </c>
      <c r="X9" s="26">
        <v>48</v>
      </c>
      <c r="Y9" s="26">
        <v>1</v>
      </c>
      <c r="Z9" s="26">
        <v>5</v>
      </c>
      <c r="AA9" s="26">
        <v>0</v>
      </c>
      <c r="AB9" s="246">
        <v>0</v>
      </c>
      <c r="AC9" s="233">
        <f>R9+T9+V9</f>
        <v>6.91</v>
      </c>
      <c r="AD9" s="7">
        <f>(R9+T9+V9)/(D9+F9+H9)*100</f>
        <v>13.819999999999999</v>
      </c>
      <c r="AE9" s="7">
        <f>X9+Z9+AB9</f>
        <v>53</v>
      </c>
      <c r="AF9" s="7">
        <f>(X9+Z9+AB9)/(K9+M9+O9)*100</f>
        <v>106</v>
      </c>
      <c r="AG9" s="7">
        <f>C9+E9+G9+J9+L9+N9</f>
        <v>50</v>
      </c>
      <c r="AH9" s="7">
        <f>D9+F9+H9+K9+M9+O9</f>
        <v>100</v>
      </c>
      <c r="AI9" s="7">
        <f>Q9+S9+U9+W9+Y9+AA9</f>
        <v>12</v>
      </c>
      <c r="AJ9" s="7">
        <f>R9+T9+V9+X9+Z9+AB9</f>
        <v>59.91</v>
      </c>
      <c r="AK9" s="234">
        <f>AJ9/AH9*100</f>
        <v>59.91</v>
      </c>
    </row>
    <row r="10" spans="1:37">
      <c r="A10" s="5">
        <v>2</v>
      </c>
      <c r="B10" s="305" t="s">
        <v>66</v>
      </c>
      <c r="C10" s="219">
        <v>0</v>
      </c>
      <c r="D10" s="219">
        <v>0</v>
      </c>
      <c r="E10" s="115">
        <v>25</v>
      </c>
      <c r="F10" s="115">
        <v>50</v>
      </c>
      <c r="G10" s="115">
        <v>0</v>
      </c>
      <c r="H10" s="220">
        <v>0</v>
      </c>
      <c r="I10" s="250">
        <f t="shared" ref="I10:I57" si="0">D10+F10+H10</f>
        <v>50</v>
      </c>
      <c r="J10" s="219">
        <v>0</v>
      </c>
      <c r="K10" s="115">
        <v>0</v>
      </c>
      <c r="L10" s="115">
        <v>25</v>
      </c>
      <c r="M10" s="115">
        <v>50</v>
      </c>
      <c r="N10" s="115">
        <v>0</v>
      </c>
      <c r="O10" s="220">
        <v>0</v>
      </c>
      <c r="P10" s="250">
        <f t="shared" ref="P10:P57" si="1">K10+M10+O10</f>
        <v>50</v>
      </c>
      <c r="Q10" s="239">
        <v>0</v>
      </c>
      <c r="R10" s="52">
        <v>0</v>
      </c>
      <c r="S10" s="52">
        <v>21</v>
      </c>
      <c r="T10" s="52">
        <v>33.43</v>
      </c>
      <c r="U10" s="52">
        <v>0</v>
      </c>
      <c r="V10" s="240">
        <v>0</v>
      </c>
      <c r="W10" s="245">
        <v>2127</v>
      </c>
      <c r="X10" s="26">
        <v>2032.94</v>
      </c>
      <c r="Y10" s="26">
        <v>4</v>
      </c>
      <c r="Z10" s="26">
        <v>8.16</v>
      </c>
      <c r="AA10" s="26">
        <v>168</v>
      </c>
      <c r="AB10" s="246">
        <v>46.26</v>
      </c>
      <c r="AC10" s="233">
        <f t="shared" ref="AC10:AC57" si="2">R10+T10+V10</f>
        <v>33.43</v>
      </c>
      <c r="AD10" s="7">
        <f t="shared" ref="AD10:AD61" si="3">(R10+T10+V10)/(D10+F10+H10)*100</f>
        <v>66.86</v>
      </c>
      <c r="AE10" s="7">
        <f t="shared" ref="AE10:AE59" si="4">X10+Z10+AB10</f>
        <v>2087.36</v>
      </c>
      <c r="AF10" s="7">
        <f t="shared" ref="AF10:AF61" si="5">(X10+Z10+AB10)/(K10+M10+O10)*100</f>
        <v>4174.72</v>
      </c>
      <c r="AG10" s="7">
        <f t="shared" ref="AG10:AH61" si="6">C10+E10+G10+J10+L10+N10</f>
        <v>50</v>
      </c>
      <c r="AH10" s="7">
        <f t="shared" si="6"/>
        <v>100</v>
      </c>
      <c r="AI10" s="7">
        <f t="shared" ref="AI10:AJ61" si="7">Q10+S10+U10+W10+Y10+AA10</f>
        <v>2320</v>
      </c>
      <c r="AJ10" s="7">
        <f t="shared" si="7"/>
        <v>2120.79</v>
      </c>
      <c r="AK10" s="234">
        <f t="shared" ref="AK10:AK61" si="8">AJ10/AH10*100</f>
        <v>2120.79</v>
      </c>
    </row>
    <row r="11" spans="1:37">
      <c r="A11" s="5">
        <v>3</v>
      </c>
      <c r="B11" s="305" t="s">
        <v>67</v>
      </c>
      <c r="C11" s="219">
        <v>0</v>
      </c>
      <c r="D11" s="219">
        <v>0</v>
      </c>
      <c r="E11" s="115">
        <v>25</v>
      </c>
      <c r="F11" s="115">
        <v>150</v>
      </c>
      <c r="G11" s="115">
        <v>0</v>
      </c>
      <c r="H11" s="220">
        <v>0</v>
      </c>
      <c r="I11" s="250">
        <f t="shared" si="0"/>
        <v>150</v>
      </c>
      <c r="J11" s="219">
        <v>0</v>
      </c>
      <c r="K11" s="115">
        <v>0</v>
      </c>
      <c r="L11" s="115">
        <v>25</v>
      </c>
      <c r="M11" s="115">
        <v>150</v>
      </c>
      <c r="N11" s="115">
        <v>0</v>
      </c>
      <c r="O11" s="220">
        <v>0</v>
      </c>
      <c r="P11" s="250">
        <f t="shared" si="1"/>
        <v>150</v>
      </c>
      <c r="Q11" s="239">
        <v>0</v>
      </c>
      <c r="R11" s="52">
        <v>0</v>
      </c>
      <c r="S11" s="52">
        <v>0</v>
      </c>
      <c r="T11" s="52">
        <v>0</v>
      </c>
      <c r="U11" s="52">
        <v>0</v>
      </c>
      <c r="V11" s="240">
        <v>0</v>
      </c>
      <c r="W11" s="245">
        <v>0</v>
      </c>
      <c r="X11" s="26">
        <v>0</v>
      </c>
      <c r="Y11" s="26">
        <v>0</v>
      </c>
      <c r="Z11" s="26">
        <v>0</v>
      </c>
      <c r="AA11" s="26">
        <v>0</v>
      </c>
      <c r="AB11" s="246">
        <v>0</v>
      </c>
      <c r="AC11" s="233">
        <f t="shared" si="2"/>
        <v>0</v>
      </c>
      <c r="AD11" s="7">
        <f t="shared" si="3"/>
        <v>0</v>
      </c>
      <c r="AE11" s="7">
        <f t="shared" si="4"/>
        <v>0</v>
      </c>
      <c r="AF11" s="7">
        <f t="shared" si="5"/>
        <v>0</v>
      </c>
      <c r="AG11" s="7">
        <f t="shared" si="6"/>
        <v>50</v>
      </c>
      <c r="AH11" s="7">
        <f t="shared" si="6"/>
        <v>300</v>
      </c>
      <c r="AI11" s="7">
        <f t="shared" si="7"/>
        <v>0</v>
      </c>
      <c r="AJ11" s="7">
        <f t="shared" si="7"/>
        <v>0</v>
      </c>
      <c r="AK11" s="234">
        <f t="shared" si="8"/>
        <v>0</v>
      </c>
    </row>
    <row r="12" spans="1:37">
      <c r="A12" s="5">
        <v>4</v>
      </c>
      <c r="B12" s="305" t="s">
        <v>68</v>
      </c>
      <c r="C12" s="219">
        <v>0</v>
      </c>
      <c r="D12" s="219">
        <v>0</v>
      </c>
      <c r="E12" s="115">
        <v>25</v>
      </c>
      <c r="F12" s="115">
        <v>900</v>
      </c>
      <c r="G12" s="115">
        <v>0</v>
      </c>
      <c r="H12" s="220">
        <v>0</v>
      </c>
      <c r="I12" s="250">
        <f t="shared" si="0"/>
        <v>900</v>
      </c>
      <c r="J12" s="219">
        <v>0</v>
      </c>
      <c r="K12" s="115">
        <v>0</v>
      </c>
      <c r="L12" s="115">
        <v>25</v>
      </c>
      <c r="M12" s="115">
        <v>900</v>
      </c>
      <c r="N12" s="115">
        <v>0</v>
      </c>
      <c r="O12" s="220">
        <v>0</v>
      </c>
      <c r="P12" s="250">
        <f t="shared" si="1"/>
        <v>900</v>
      </c>
      <c r="Q12" s="239">
        <v>17</v>
      </c>
      <c r="R12" s="52">
        <v>7.95</v>
      </c>
      <c r="S12" s="52">
        <v>0</v>
      </c>
      <c r="T12" s="52">
        <v>0</v>
      </c>
      <c r="U12" s="52">
        <v>1</v>
      </c>
      <c r="V12" s="240">
        <v>0.19</v>
      </c>
      <c r="W12" s="245">
        <v>10</v>
      </c>
      <c r="X12" s="26">
        <v>4.9000000000000004</v>
      </c>
      <c r="Y12" s="26">
        <v>0</v>
      </c>
      <c r="Z12" s="26">
        <v>0</v>
      </c>
      <c r="AA12" s="26">
        <v>2</v>
      </c>
      <c r="AB12" s="246">
        <v>1.64</v>
      </c>
      <c r="AC12" s="233">
        <f t="shared" si="2"/>
        <v>8.14</v>
      </c>
      <c r="AD12" s="7">
        <f t="shared" si="3"/>
        <v>0.9044444444444445</v>
      </c>
      <c r="AE12" s="7">
        <f t="shared" si="4"/>
        <v>6.54</v>
      </c>
      <c r="AF12" s="7">
        <f t="shared" si="5"/>
        <v>0.72666666666666668</v>
      </c>
      <c r="AG12" s="7">
        <f t="shared" si="6"/>
        <v>50</v>
      </c>
      <c r="AH12" s="7">
        <f t="shared" si="6"/>
        <v>1800</v>
      </c>
      <c r="AI12" s="7">
        <f t="shared" si="7"/>
        <v>30</v>
      </c>
      <c r="AJ12" s="7">
        <f t="shared" si="7"/>
        <v>14.680000000000001</v>
      </c>
      <c r="AK12" s="234">
        <f t="shared" si="8"/>
        <v>0.8155555555555557</v>
      </c>
    </row>
    <row r="13" spans="1:37">
      <c r="A13" s="5">
        <v>5</v>
      </c>
      <c r="B13" s="305" t="s">
        <v>69</v>
      </c>
      <c r="C13" s="219">
        <v>0</v>
      </c>
      <c r="D13" s="219">
        <v>0</v>
      </c>
      <c r="E13" s="115">
        <v>25</v>
      </c>
      <c r="F13" s="115">
        <v>50</v>
      </c>
      <c r="G13" s="115">
        <v>0</v>
      </c>
      <c r="H13" s="220">
        <v>0</v>
      </c>
      <c r="I13" s="250">
        <f t="shared" si="0"/>
        <v>50</v>
      </c>
      <c r="J13" s="219">
        <v>0</v>
      </c>
      <c r="K13" s="115">
        <v>0</v>
      </c>
      <c r="L13" s="115">
        <v>25</v>
      </c>
      <c r="M13" s="115">
        <v>50</v>
      </c>
      <c r="N13" s="115">
        <v>0</v>
      </c>
      <c r="O13" s="220">
        <v>0</v>
      </c>
      <c r="P13" s="250">
        <f t="shared" si="1"/>
        <v>50</v>
      </c>
      <c r="Q13" s="239">
        <v>0</v>
      </c>
      <c r="R13" s="52">
        <v>0</v>
      </c>
      <c r="S13" s="52">
        <v>0</v>
      </c>
      <c r="T13" s="52">
        <v>0</v>
      </c>
      <c r="U13" s="52">
        <v>0</v>
      </c>
      <c r="V13" s="240">
        <v>0</v>
      </c>
      <c r="W13" s="243">
        <v>0</v>
      </c>
      <c r="X13" s="55">
        <v>0</v>
      </c>
      <c r="Y13" s="55">
        <v>0</v>
      </c>
      <c r="Z13" s="55">
        <v>0</v>
      </c>
      <c r="AA13" s="55">
        <v>0</v>
      </c>
      <c r="AB13" s="244">
        <v>0</v>
      </c>
      <c r="AC13" s="233">
        <f t="shared" si="2"/>
        <v>0</v>
      </c>
      <c r="AD13" s="7">
        <f t="shared" si="3"/>
        <v>0</v>
      </c>
      <c r="AE13" s="7">
        <f t="shared" si="4"/>
        <v>0</v>
      </c>
      <c r="AF13" s="7">
        <f t="shared" si="5"/>
        <v>0</v>
      </c>
      <c r="AG13" s="7">
        <f t="shared" si="6"/>
        <v>50</v>
      </c>
      <c r="AH13" s="7">
        <f t="shared" si="6"/>
        <v>100</v>
      </c>
      <c r="AI13" s="7">
        <f t="shared" si="7"/>
        <v>0</v>
      </c>
      <c r="AJ13" s="7">
        <f t="shared" si="7"/>
        <v>0</v>
      </c>
      <c r="AK13" s="234">
        <f t="shared" si="8"/>
        <v>0</v>
      </c>
    </row>
    <row r="14" spans="1:37">
      <c r="A14" s="5">
        <v>6</v>
      </c>
      <c r="B14" s="305" t="s">
        <v>70</v>
      </c>
      <c r="C14" s="219">
        <v>0</v>
      </c>
      <c r="D14" s="219">
        <v>0</v>
      </c>
      <c r="E14" s="115">
        <v>25</v>
      </c>
      <c r="F14" s="115">
        <v>50</v>
      </c>
      <c r="G14" s="115">
        <v>0</v>
      </c>
      <c r="H14" s="220">
        <v>0</v>
      </c>
      <c r="I14" s="250">
        <f t="shared" si="0"/>
        <v>50</v>
      </c>
      <c r="J14" s="219">
        <v>0</v>
      </c>
      <c r="K14" s="115">
        <v>0</v>
      </c>
      <c r="L14" s="115">
        <v>25</v>
      </c>
      <c r="M14" s="115">
        <v>50</v>
      </c>
      <c r="N14" s="115">
        <v>0</v>
      </c>
      <c r="O14" s="220">
        <v>0</v>
      </c>
      <c r="P14" s="250">
        <f t="shared" si="1"/>
        <v>50</v>
      </c>
      <c r="Q14" s="239">
        <v>0</v>
      </c>
      <c r="R14" s="52">
        <v>0</v>
      </c>
      <c r="S14" s="52">
        <v>0</v>
      </c>
      <c r="T14" s="52">
        <v>0</v>
      </c>
      <c r="U14" s="52">
        <v>0</v>
      </c>
      <c r="V14" s="240">
        <v>0</v>
      </c>
      <c r="W14" s="245">
        <v>0</v>
      </c>
      <c r="X14" s="26">
        <v>0</v>
      </c>
      <c r="Y14" s="26">
        <v>0</v>
      </c>
      <c r="Z14" s="26">
        <v>0</v>
      </c>
      <c r="AA14" s="26">
        <v>0</v>
      </c>
      <c r="AB14" s="246">
        <v>0</v>
      </c>
      <c r="AC14" s="233">
        <f t="shared" si="2"/>
        <v>0</v>
      </c>
      <c r="AD14" s="7">
        <f t="shared" si="3"/>
        <v>0</v>
      </c>
      <c r="AE14" s="7">
        <f t="shared" si="4"/>
        <v>0</v>
      </c>
      <c r="AF14" s="7">
        <f t="shared" si="5"/>
        <v>0</v>
      </c>
      <c r="AG14" s="7">
        <f t="shared" si="6"/>
        <v>50</v>
      </c>
      <c r="AH14" s="7">
        <f t="shared" si="6"/>
        <v>100</v>
      </c>
      <c r="AI14" s="7">
        <f t="shared" si="7"/>
        <v>0</v>
      </c>
      <c r="AJ14" s="7">
        <f t="shared" si="7"/>
        <v>0</v>
      </c>
      <c r="AK14" s="234">
        <f t="shared" si="8"/>
        <v>0</v>
      </c>
    </row>
    <row r="15" spans="1:37">
      <c r="A15" s="5">
        <v>7</v>
      </c>
      <c r="B15" s="305" t="s">
        <v>71</v>
      </c>
      <c r="C15" s="219">
        <v>0</v>
      </c>
      <c r="D15" s="219">
        <v>0</v>
      </c>
      <c r="E15" s="115">
        <v>10</v>
      </c>
      <c r="F15" s="115">
        <v>25</v>
      </c>
      <c r="G15" s="115">
        <v>0</v>
      </c>
      <c r="H15" s="220">
        <v>0</v>
      </c>
      <c r="I15" s="250">
        <f t="shared" si="0"/>
        <v>25</v>
      </c>
      <c r="J15" s="219">
        <v>0</v>
      </c>
      <c r="K15" s="115">
        <v>0</v>
      </c>
      <c r="L15" s="115">
        <v>15</v>
      </c>
      <c r="M15" s="115">
        <v>25</v>
      </c>
      <c r="N15" s="115">
        <v>0</v>
      </c>
      <c r="O15" s="220">
        <v>0</v>
      </c>
      <c r="P15" s="250">
        <f t="shared" si="1"/>
        <v>25</v>
      </c>
      <c r="Q15" s="239">
        <v>0</v>
      </c>
      <c r="R15" s="52">
        <v>0</v>
      </c>
      <c r="S15" s="52">
        <v>0</v>
      </c>
      <c r="T15" s="52">
        <v>0</v>
      </c>
      <c r="U15" s="52">
        <v>0</v>
      </c>
      <c r="V15" s="240">
        <v>0</v>
      </c>
      <c r="W15" s="245">
        <v>162</v>
      </c>
      <c r="X15" s="26">
        <v>389.04</v>
      </c>
      <c r="Y15" s="26">
        <v>0</v>
      </c>
      <c r="Z15" s="26">
        <v>0</v>
      </c>
      <c r="AA15" s="26">
        <v>0</v>
      </c>
      <c r="AB15" s="246">
        <v>0</v>
      </c>
      <c r="AC15" s="233">
        <f t="shared" si="2"/>
        <v>0</v>
      </c>
      <c r="AD15" s="7">
        <f t="shared" si="3"/>
        <v>0</v>
      </c>
      <c r="AE15" s="7">
        <f t="shared" si="4"/>
        <v>389.04</v>
      </c>
      <c r="AF15" s="7">
        <f t="shared" si="5"/>
        <v>1556.16</v>
      </c>
      <c r="AG15" s="7">
        <f t="shared" si="6"/>
        <v>25</v>
      </c>
      <c r="AH15" s="7">
        <f t="shared" si="6"/>
        <v>50</v>
      </c>
      <c r="AI15" s="7">
        <f t="shared" si="7"/>
        <v>162</v>
      </c>
      <c r="AJ15" s="7">
        <f t="shared" si="7"/>
        <v>389.04</v>
      </c>
      <c r="AK15" s="234">
        <f t="shared" si="8"/>
        <v>778.08</v>
      </c>
    </row>
    <row r="16" spans="1:37">
      <c r="A16" s="5">
        <v>8</v>
      </c>
      <c r="B16" s="305" t="s">
        <v>72</v>
      </c>
      <c r="C16" s="219">
        <v>0</v>
      </c>
      <c r="D16" s="219">
        <v>0</v>
      </c>
      <c r="E16" s="115">
        <v>10</v>
      </c>
      <c r="F16" s="115">
        <v>25</v>
      </c>
      <c r="G16" s="115">
        <v>0</v>
      </c>
      <c r="H16" s="220">
        <v>0</v>
      </c>
      <c r="I16" s="250">
        <f t="shared" si="0"/>
        <v>25</v>
      </c>
      <c r="J16" s="219">
        <v>0</v>
      </c>
      <c r="K16" s="115">
        <v>0</v>
      </c>
      <c r="L16" s="115">
        <v>15</v>
      </c>
      <c r="M16" s="115">
        <v>25</v>
      </c>
      <c r="N16" s="115">
        <v>0</v>
      </c>
      <c r="O16" s="220">
        <v>0</v>
      </c>
      <c r="P16" s="250">
        <f t="shared" si="1"/>
        <v>25</v>
      </c>
      <c r="Q16" s="239">
        <v>0</v>
      </c>
      <c r="R16" s="52">
        <v>0</v>
      </c>
      <c r="S16" s="52">
        <v>0</v>
      </c>
      <c r="T16" s="52">
        <v>0</v>
      </c>
      <c r="U16" s="52">
        <v>0</v>
      </c>
      <c r="V16" s="240">
        <v>0</v>
      </c>
      <c r="W16" s="245">
        <v>0</v>
      </c>
      <c r="X16" s="26">
        <v>0</v>
      </c>
      <c r="Y16" s="26">
        <v>0</v>
      </c>
      <c r="Z16" s="26">
        <v>0</v>
      </c>
      <c r="AA16" s="26">
        <v>0</v>
      </c>
      <c r="AB16" s="246">
        <v>0</v>
      </c>
      <c r="AC16" s="233">
        <f t="shared" si="2"/>
        <v>0</v>
      </c>
      <c r="AD16" s="7">
        <f t="shared" si="3"/>
        <v>0</v>
      </c>
      <c r="AE16" s="7">
        <f t="shared" si="4"/>
        <v>0</v>
      </c>
      <c r="AF16" s="7">
        <f t="shared" si="5"/>
        <v>0</v>
      </c>
      <c r="AG16" s="7">
        <f t="shared" si="6"/>
        <v>25</v>
      </c>
      <c r="AH16" s="7">
        <f t="shared" si="6"/>
        <v>50</v>
      </c>
      <c r="AI16" s="7">
        <f t="shared" si="7"/>
        <v>0</v>
      </c>
      <c r="AJ16" s="7">
        <f t="shared" si="7"/>
        <v>0</v>
      </c>
      <c r="AK16" s="234">
        <f t="shared" si="8"/>
        <v>0</v>
      </c>
    </row>
    <row r="17" spans="1:37">
      <c r="A17" s="5">
        <v>9</v>
      </c>
      <c r="B17" s="305" t="s">
        <v>73</v>
      </c>
      <c r="C17" s="219">
        <v>0</v>
      </c>
      <c r="D17" s="219">
        <v>0</v>
      </c>
      <c r="E17" s="115">
        <v>25</v>
      </c>
      <c r="F17" s="115">
        <v>50</v>
      </c>
      <c r="G17" s="115">
        <v>0</v>
      </c>
      <c r="H17" s="220">
        <v>0</v>
      </c>
      <c r="I17" s="250">
        <f t="shared" si="0"/>
        <v>50</v>
      </c>
      <c r="J17" s="219">
        <v>0</v>
      </c>
      <c r="K17" s="115">
        <v>0</v>
      </c>
      <c r="L17" s="115">
        <v>25</v>
      </c>
      <c r="M17" s="115">
        <v>50</v>
      </c>
      <c r="N17" s="115">
        <v>0</v>
      </c>
      <c r="O17" s="220">
        <v>0</v>
      </c>
      <c r="P17" s="250">
        <f t="shared" si="1"/>
        <v>50</v>
      </c>
      <c r="Q17" s="239">
        <v>13</v>
      </c>
      <c r="R17" s="52">
        <v>61.53</v>
      </c>
      <c r="S17" s="52">
        <v>4</v>
      </c>
      <c r="T17" s="52">
        <v>1.2</v>
      </c>
      <c r="U17" s="52">
        <v>0</v>
      </c>
      <c r="V17" s="240">
        <v>0</v>
      </c>
      <c r="W17" s="245">
        <v>163</v>
      </c>
      <c r="X17" s="26">
        <v>352.82</v>
      </c>
      <c r="Y17" s="26">
        <v>6</v>
      </c>
      <c r="Z17" s="26">
        <v>3.53</v>
      </c>
      <c r="AA17" s="26">
        <v>0</v>
      </c>
      <c r="AB17" s="246">
        <v>0</v>
      </c>
      <c r="AC17" s="233">
        <f t="shared" si="2"/>
        <v>62.730000000000004</v>
      </c>
      <c r="AD17" s="7">
        <f t="shared" si="3"/>
        <v>125.46000000000002</v>
      </c>
      <c r="AE17" s="7">
        <f t="shared" si="4"/>
        <v>356.34999999999997</v>
      </c>
      <c r="AF17" s="7">
        <f t="shared" si="5"/>
        <v>712.69999999999993</v>
      </c>
      <c r="AG17" s="7">
        <f t="shared" si="6"/>
        <v>50</v>
      </c>
      <c r="AH17" s="7">
        <f t="shared" si="6"/>
        <v>100</v>
      </c>
      <c r="AI17" s="7">
        <f t="shared" si="7"/>
        <v>186</v>
      </c>
      <c r="AJ17" s="7">
        <f t="shared" si="7"/>
        <v>419.08</v>
      </c>
      <c r="AK17" s="234">
        <f t="shared" si="8"/>
        <v>419.07999999999993</v>
      </c>
    </row>
    <row r="18" spans="1:37">
      <c r="A18" s="5">
        <v>10</v>
      </c>
      <c r="B18" s="305" t="s">
        <v>74</v>
      </c>
      <c r="C18" s="219">
        <v>0</v>
      </c>
      <c r="D18" s="219">
        <v>0</v>
      </c>
      <c r="E18" s="115">
        <v>50</v>
      </c>
      <c r="F18" s="115">
        <v>150</v>
      </c>
      <c r="G18" s="115">
        <v>0</v>
      </c>
      <c r="H18" s="220">
        <v>0</v>
      </c>
      <c r="I18" s="250">
        <f t="shared" si="0"/>
        <v>150</v>
      </c>
      <c r="J18" s="219">
        <v>0</v>
      </c>
      <c r="K18" s="115">
        <v>0</v>
      </c>
      <c r="L18" s="115">
        <v>50</v>
      </c>
      <c r="M18" s="115">
        <v>150</v>
      </c>
      <c r="N18" s="115">
        <v>0</v>
      </c>
      <c r="O18" s="220">
        <v>0</v>
      </c>
      <c r="P18" s="250">
        <f t="shared" si="1"/>
        <v>150</v>
      </c>
      <c r="Q18" s="239">
        <v>0</v>
      </c>
      <c r="R18" s="52">
        <v>0</v>
      </c>
      <c r="S18" s="52">
        <v>0</v>
      </c>
      <c r="T18" s="52">
        <v>0</v>
      </c>
      <c r="U18" s="52">
        <v>0</v>
      </c>
      <c r="V18" s="240">
        <v>0</v>
      </c>
      <c r="W18" s="245">
        <v>0</v>
      </c>
      <c r="X18" s="26">
        <v>0</v>
      </c>
      <c r="Y18" s="26">
        <v>0</v>
      </c>
      <c r="Z18" s="26">
        <v>0</v>
      </c>
      <c r="AA18" s="26">
        <v>0</v>
      </c>
      <c r="AB18" s="246">
        <v>0</v>
      </c>
      <c r="AC18" s="233">
        <f t="shared" si="2"/>
        <v>0</v>
      </c>
      <c r="AD18" s="7">
        <f t="shared" si="3"/>
        <v>0</v>
      </c>
      <c r="AE18" s="7">
        <f t="shared" si="4"/>
        <v>0</v>
      </c>
      <c r="AF18" s="7">
        <f t="shared" si="5"/>
        <v>0</v>
      </c>
      <c r="AG18" s="7">
        <f t="shared" si="6"/>
        <v>100</v>
      </c>
      <c r="AH18" s="7">
        <f t="shared" si="6"/>
        <v>300</v>
      </c>
      <c r="AI18" s="7">
        <f t="shared" si="7"/>
        <v>0</v>
      </c>
      <c r="AJ18" s="7">
        <f t="shared" si="7"/>
        <v>0</v>
      </c>
      <c r="AK18" s="234">
        <f t="shared" si="8"/>
        <v>0</v>
      </c>
    </row>
    <row r="19" spans="1:37">
      <c r="A19" s="5">
        <v>11</v>
      </c>
      <c r="B19" s="305" t="s">
        <v>75</v>
      </c>
      <c r="C19" s="219">
        <v>0</v>
      </c>
      <c r="D19" s="219">
        <v>0</v>
      </c>
      <c r="E19" s="115">
        <v>10</v>
      </c>
      <c r="F19" s="115">
        <v>25</v>
      </c>
      <c r="G19" s="115">
        <v>0</v>
      </c>
      <c r="H19" s="220">
        <v>0</v>
      </c>
      <c r="I19" s="250">
        <f t="shared" si="0"/>
        <v>25</v>
      </c>
      <c r="J19" s="219">
        <v>0</v>
      </c>
      <c r="K19" s="115">
        <v>0</v>
      </c>
      <c r="L19" s="115">
        <v>15</v>
      </c>
      <c r="M19" s="115">
        <v>25</v>
      </c>
      <c r="N19" s="115">
        <v>0</v>
      </c>
      <c r="O19" s="220">
        <v>0</v>
      </c>
      <c r="P19" s="250">
        <f t="shared" si="1"/>
        <v>25</v>
      </c>
      <c r="Q19" s="239">
        <v>15</v>
      </c>
      <c r="R19" s="52">
        <v>21.55</v>
      </c>
      <c r="S19" s="52">
        <v>0</v>
      </c>
      <c r="T19" s="52">
        <v>0</v>
      </c>
      <c r="U19" s="52">
        <v>0</v>
      </c>
      <c r="V19" s="240">
        <v>0</v>
      </c>
      <c r="W19" s="245">
        <v>56</v>
      </c>
      <c r="X19" s="26">
        <v>87.1</v>
      </c>
      <c r="Y19" s="26">
        <v>0</v>
      </c>
      <c r="Z19" s="26">
        <v>0</v>
      </c>
      <c r="AA19" s="26">
        <v>0</v>
      </c>
      <c r="AB19" s="246">
        <v>0</v>
      </c>
      <c r="AC19" s="233">
        <f t="shared" si="2"/>
        <v>21.55</v>
      </c>
      <c r="AD19" s="7">
        <f t="shared" si="3"/>
        <v>86.2</v>
      </c>
      <c r="AE19" s="7">
        <f t="shared" si="4"/>
        <v>87.1</v>
      </c>
      <c r="AF19" s="7">
        <f t="shared" si="5"/>
        <v>348.4</v>
      </c>
      <c r="AG19" s="7">
        <f t="shared" si="6"/>
        <v>25</v>
      </c>
      <c r="AH19" s="7">
        <f t="shared" si="6"/>
        <v>50</v>
      </c>
      <c r="AI19" s="7">
        <f t="shared" si="7"/>
        <v>71</v>
      </c>
      <c r="AJ19" s="7">
        <f t="shared" si="7"/>
        <v>108.64999999999999</v>
      </c>
      <c r="AK19" s="234">
        <f t="shared" si="8"/>
        <v>217.3</v>
      </c>
    </row>
    <row r="20" spans="1:37">
      <c r="A20" s="5">
        <v>12</v>
      </c>
      <c r="B20" s="305" t="s">
        <v>76</v>
      </c>
      <c r="C20" s="219">
        <v>0</v>
      </c>
      <c r="D20" s="219">
        <v>0</v>
      </c>
      <c r="E20" s="115">
        <v>50</v>
      </c>
      <c r="F20" s="115">
        <v>500</v>
      </c>
      <c r="G20" s="115">
        <v>0</v>
      </c>
      <c r="H20" s="220">
        <v>0</v>
      </c>
      <c r="I20" s="250">
        <f t="shared" si="0"/>
        <v>500</v>
      </c>
      <c r="J20" s="219">
        <v>0</v>
      </c>
      <c r="K20" s="115">
        <v>0</v>
      </c>
      <c r="L20" s="115">
        <v>50</v>
      </c>
      <c r="M20" s="115">
        <v>500</v>
      </c>
      <c r="N20" s="115">
        <v>0</v>
      </c>
      <c r="O20" s="220">
        <v>0</v>
      </c>
      <c r="P20" s="250">
        <f t="shared" si="1"/>
        <v>500</v>
      </c>
      <c r="Q20" s="239">
        <v>0</v>
      </c>
      <c r="R20" s="52">
        <v>0</v>
      </c>
      <c r="S20" s="52">
        <v>1</v>
      </c>
      <c r="T20" s="52">
        <v>2.25</v>
      </c>
      <c r="U20" s="52">
        <v>0</v>
      </c>
      <c r="V20" s="240">
        <v>0</v>
      </c>
      <c r="W20" s="245">
        <v>0</v>
      </c>
      <c r="X20" s="26">
        <v>0</v>
      </c>
      <c r="Y20" s="26">
        <v>5</v>
      </c>
      <c r="Z20" s="26">
        <v>9</v>
      </c>
      <c r="AA20" s="26">
        <v>0</v>
      </c>
      <c r="AB20" s="246">
        <v>0</v>
      </c>
      <c r="AC20" s="233">
        <f t="shared" si="2"/>
        <v>2.25</v>
      </c>
      <c r="AD20" s="7">
        <f t="shared" si="3"/>
        <v>0.44999999999999996</v>
      </c>
      <c r="AE20" s="7">
        <f t="shared" si="4"/>
        <v>9</v>
      </c>
      <c r="AF20" s="7">
        <f t="shared" si="5"/>
        <v>1.7999999999999998</v>
      </c>
      <c r="AG20" s="7">
        <f t="shared" si="6"/>
        <v>100</v>
      </c>
      <c r="AH20" s="7">
        <f t="shared" si="6"/>
        <v>1000</v>
      </c>
      <c r="AI20" s="7">
        <f t="shared" si="7"/>
        <v>6</v>
      </c>
      <c r="AJ20" s="7">
        <f t="shared" si="7"/>
        <v>11.25</v>
      </c>
      <c r="AK20" s="234">
        <f t="shared" si="8"/>
        <v>1.125</v>
      </c>
    </row>
    <row r="21" spans="1:37">
      <c r="A21" s="21"/>
      <c r="B21" s="211" t="s">
        <v>77</v>
      </c>
      <c r="C21" s="221">
        <f t="shared" ref="C21:AC21" si="9">SUM(C9:C20)</f>
        <v>0</v>
      </c>
      <c r="D21" s="50">
        <f t="shared" si="9"/>
        <v>0</v>
      </c>
      <c r="E21" s="50">
        <f t="shared" si="9"/>
        <v>305</v>
      </c>
      <c r="F21" s="50">
        <f t="shared" si="9"/>
        <v>2025</v>
      </c>
      <c r="G21" s="50">
        <f t="shared" si="9"/>
        <v>0</v>
      </c>
      <c r="H21" s="222">
        <f t="shared" si="9"/>
        <v>0</v>
      </c>
      <c r="I21" s="222">
        <f t="shared" si="9"/>
        <v>2025</v>
      </c>
      <c r="J21" s="221">
        <f t="shared" si="9"/>
        <v>0</v>
      </c>
      <c r="K21" s="50">
        <f t="shared" si="9"/>
        <v>0</v>
      </c>
      <c r="L21" s="50">
        <f t="shared" si="9"/>
        <v>320</v>
      </c>
      <c r="M21" s="50">
        <f t="shared" si="9"/>
        <v>2025</v>
      </c>
      <c r="N21" s="50">
        <f t="shared" si="9"/>
        <v>0</v>
      </c>
      <c r="O21" s="222">
        <f t="shared" si="9"/>
        <v>0</v>
      </c>
      <c r="P21" s="222">
        <f t="shared" si="9"/>
        <v>2025</v>
      </c>
      <c r="Q21" s="221">
        <f t="shared" si="9"/>
        <v>48</v>
      </c>
      <c r="R21" s="50">
        <f t="shared" si="9"/>
        <v>96.44</v>
      </c>
      <c r="S21" s="50">
        <f t="shared" si="9"/>
        <v>27</v>
      </c>
      <c r="T21" s="50">
        <f t="shared" si="9"/>
        <v>38.380000000000003</v>
      </c>
      <c r="U21" s="50">
        <f t="shared" si="9"/>
        <v>1</v>
      </c>
      <c r="V21" s="222">
        <f t="shared" si="9"/>
        <v>0.19</v>
      </c>
      <c r="W21" s="221">
        <f t="shared" si="9"/>
        <v>2525</v>
      </c>
      <c r="X21" s="50">
        <f t="shared" si="9"/>
        <v>2914.8</v>
      </c>
      <c r="Y21" s="50">
        <f t="shared" si="9"/>
        <v>16</v>
      </c>
      <c r="Z21" s="50">
        <f t="shared" si="9"/>
        <v>25.69</v>
      </c>
      <c r="AA21" s="50">
        <f t="shared" si="9"/>
        <v>170</v>
      </c>
      <c r="AB21" s="222">
        <f t="shared" si="9"/>
        <v>47.9</v>
      </c>
      <c r="AC21" s="222">
        <f t="shared" si="9"/>
        <v>135.01000000000002</v>
      </c>
      <c r="AD21" s="50">
        <f t="shared" si="3"/>
        <v>6.6671604938271596</v>
      </c>
      <c r="AE21" s="50">
        <f>SUM(AE9:AE20)</f>
        <v>2988.39</v>
      </c>
      <c r="AF21" s="50">
        <f t="shared" si="5"/>
        <v>147.57481481481483</v>
      </c>
      <c r="AG21" s="50">
        <f t="shared" si="6"/>
        <v>625</v>
      </c>
      <c r="AH21" s="50">
        <f t="shared" si="6"/>
        <v>4050</v>
      </c>
      <c r="AI21" s="50">
        <f t="shared" si="7"/>
        <v>2787</v>
      </c>
      <c r="AJ21" s="50">
        <f t="shared" si="7"/>
        <v>3123.4000000000005</v>
      </c>
      <c r="AK21" s="222">
        <f t="shared" si="8"/>
        <v>77.120987654320999</v>
      </c>
    </row>
    <row r="22" spans="1:37">
      <c r="A22" s="44">
        <v>13</v>
      </c>
      <c r="B22" s="266" t="s">
        <v>78</v>
      </c>
      <c r="C22" s="223">
        <v>0</v>
      </c>
      <c r="D22" s="121">
        <v>0</v>
      </c>
      <c r="E22" s="121">
        <v>50</v>
      </c>
      <c r="F22" s="121">
        <v>500</v>
      </c>
      <c r="G22" s="121">
        <v>0</v>
      </c>
      <c r="H22" s="224">
        <v>0</v>
      </c>
      <c r="I22" s="250">
        <f t="shared" si="0"/>
        <v>500</v>
      </c>
      <c r="J22" s="223">
        <v>0</v>
      </c>
      <c r="K22" s="121">
        <v>0</v>
      </c>
      <c r="L22" s="121">
        <v>50</v>
      </c>
      <c r="M22" s="121">
        <v>500</v>
      </c>
      <c r="N22" s="121">
        <v>0</v>
      </c>
      <c r="O22" s="224">
        <v>0</v>
      </c>
      <c r="P22" s="250">
        <f t="shared" si="1"/>
        <v>500</v>
      </c>
      <c r="Q22" s="239">
        <v>0</v>
      </c>
      <c r="R22" s="52">
        <v>0</v>
      </c>
      <c r="S22" s="52">
        <v>0</v>
      </c>
      <c r="T22" s="52">
        <v>0</v>
      </c>
      <c r="U22" s="52">
        <v>0</v>
      </c>
      <c r="V22" s="240">
        <v>0</v>
      </c>
      <c r="W22" s="243">
        <v>0</v>
      </c>
      <c r="X22" s="55">
        <v>0</v>
      </c>
      <c r="Y22" s="55">
        <v>0</v>
      </c>
      <c r="Z22" s="55">
        <v>0</v>
      </c>
      <c r="AA22" s="55">
        <v>0</v>
      </c>
      <c r="AB22" s="244">
        <v>0</v>
      </c>
      <c r="AC22" s="233">
        <f t="shared" si="2"/>
        <v>0</v>
      </c>
      <c r="AD22" s="7">
        <f t="shared" si="3"/>
        <v>0</v>
      </c>
      <c r="AE22" s="7">
        <f t="shared" si="4"/>
        <v>0</v>
      </c>
      <c r="AF22" s="7">
        <f t="shared" si="5"/>
        <v>0</v>
      </c>
      <c r="AG22" s="7">
        <f t="shared" si="6"/>
        <v>100</v>
      </c>
      <c r="AH22" s="7">
        <f t="shared" si="6"/>
        <v>1000</v>
      </c>
      <c r="AI22" s="7">
        <f t="shared" si="7"/>
        <v>0</v>
      </c>
      <c r="AJ22" s="7">
        <f t="shared" si="7"/>
        <v>0</v>
      </c>
      <c r="AK22" s="234">
        <f t="shared" si="8"/>
        <v>0</v>
      </c>
    </row>
    <row r="23" spans="1:37">
      <c r="A23" s="44">
        <v>14</v>
      </c>
      <c r="B23" s="266" t="s">
        <v>79</v>
      </c>
      <c r="C23" s="219">
        <v>0</v>
      </c>
      <c r="D23" s="115">
        <v>0</v>
      </c>
      <c r="E23" s="115">
        <v>0</v>
      </c>
      <c r="F23" s="115">
        <v>0</v>
      </c>
      <c r="G23" s="115">
        <v>0</v>
      </c>
      <c r="H23" s="220">
        <v>0</v>
      </c>
      <c r="I23" s="250">
        <f t="shared" si="0"/>
        <v>0</v>
      </c>
      <c r="J23" s="219">
        <v>0</v>
      </c>
      <c r="K23" s="115">
        <v>0</v>
      </c>
      <c r="L23" s="115">
        <v>0</v>
      </c>
      <c r="M23" s="115">
        <v>0</v>
      </c>
      <c r="N23" s="115">
        <v>0</v>
      </c>
      <c r="O23" s="220">
        <v>0</v>
      </c>
      <c r="P23" s="250">
        <f t="shared" si="1"/>
        <v>0</v>
      </c>
      <c r="Q23" s="239">
        <v>0</v>
      </c>
      <c r="R23" s="52">
        <v>0</v>
      </c>
      <c r="S23" s="52">
        <v>0</v>
      </c>
      <c r="T23" s="52">
        <v>0</v>
      </c>
      <c r="U23" s="52">
        <v>0</v>
      </c>
      <c r="V23" s="240">
        <v>0</v>
      </c>
      <c r="W23" s="243">
        <v>0</v>
      </c>
      <c r="X23" s="55">
        <v>0</v>
      </c>
      <c r="Y23" s="55">
        <v>0</v>
      </c>
      <c r="Z23" s="55">
        <v>0</v>
      </c>
      <c r="AA23" s="55">
        <v>0</v>
      </c>
      <c r="AB23" s="244">
        <v>0</v>
      </c>
      <c r="AC23" s="233">
        <f t="shared" si="2"/>
        <v>0</v>
      </c>
      <c r="AD23" s="7" t="e">
        <f t="shared" si="3"/>
        <v>#DIV/0!</v>
      </c>
      <c r="AE23" s="7">
        <f t="shared" si="4"/>
        <v>0</v>
      </c>
      <c r="AF23" s="7" t="e">
        <f t="shared" si="5"/>
        <v>#DIV/0!</v>
      </c>
      <c r="AG23" s="7">
        <f t="shared" si="6"/>
        <v>0</v>
      </c>
      <c r="AH23" s="7">
        <f t="shared" si="6"/>
        <v>0</v>
      </c>
      <c r="AI23" s="7">
        <f t="shared" si="7"/>
        <v>0</v>
      </c>
      <c r="AJ23" s="7">
        <f t="shared" si="7"/>
        <v>0</v>
      </c>
      <c r="AK23" s="234" t="e">
        <f t="shared" si="8"/>
        <v>#DIV/0!</v>
      </c>
    </row>
    <row r="24" spans="1:37">
      <c r="A24" s="44">
        <v>15</v>
      </c>
      <c r="B24" s="266" t="s">
        <v>80</v>
      </c>
      <c r="C24" s="219">
        <v>0</v>
      </c>
      <c r="D24" s="115">
        <v>0</v>
      </c>
      <c r="E24" s="115">
        <v>0</v>
      </c>
      <c r="F24" s="115">
        <v>0</v>
      </c>
      <c r="G24" s="115">
        <v>0</v>
      </c>
      <c r="H24" s="220">
        <v>0</v>
      </c>
      <c r="I24" s="250">
        <f t="shared" si="0"/>
        <v>0</v>
      </c>
      <c r="J24" s="219">
        <v>0</v>
      </c>
      <c r="K24" s="115">
        <v>0</v>
      </c>
      <c r="L24" s="115">
        <v>0</v>
      </c>
      <c r="M24" s="115">
        <v>0</v>
      </c>
      <c r="N24" s="115">
        <v>0</v>
      </c>
      <c r="O24" s="220">
        <v>0</v>
      </c>
      <c r="P24" s="250">
        <f t="shared" si="1"/>
        <v>0</v>
      </c>
      <c r="Q24" s="239">
        <v>3</v>
      </c>
      <c r="R24" s="52">
        <v>8.65</v>
      </c>
      <c r="S24" s="52">
        <v>0</v>
      </c>
      <c r="T24" s="52">
        <v>0</v>
      </c>
      <c r="U24" s="52">
        <v>0</v>
      </c>
      <c r="V24" s="240">
        <v>0</v>
      </c>
      <c r="W24" s="243">
        <v>0</v>
      </c>
      <c r="X24" s="55">
        <v>0</v>
      </c>
      <c r="Y24" s="55">
        <v>0</v>
      </c>
      <c r="Z24" s="55">
        <v>0</v>
      </c>
      <c r="AA24" s="55">
        <v>0</v>
      </c>
      <c r="AB24" s="244">
        <v>0</v>
      </c>
      <c r="AC24" s="233">
        <f t="shared" si="2"/>
        <v>8.65</v>
      </c>
      <c r="AD24" s="7" t="e">
        <f t="shared" si="3"/>
        <v>#DIV/0!</v>
      </c>
      <c r="AE24" s="7">
        <f t="shared" si="4"/>
        <v>0</v>
      </c>
      <c r="AF24" s="7" t="e">
        <f t="shared" si="5"/>
        <v>#DIV/0!</v>
      </c>
      <c r="AG24" s="7">
        <f t="shared" si="6"/>
        <v>0</v>
      </c>
      <c r="AH24" s="7">
        <f t="shared" si="6"/>
        <v>0</v>
      </c>
      <c r="AI24" s="7">
        <f t="shared" si="7"/>
        <v>3</v>
      </c>
      <c r="AJ24" s="7">
        <f t="shared" si="7"/>
        <v>8.65</v>
      </c>
      <c r="AK24" s="234" t="e">
        <f t="shared" si="8"/>
        <v>#DIV/0!</v>
      </c>
    </row>
    <row r="25" spans="1:37">
      <c r="A25" s="44">
        <v>16</v>
      </c>
      <c r="B25" s="266" t="s">
        <v>81</v>
      </c>
      <c r="C25" s="219">
        <v>0</v>
      </c>
      <c r="D25" s="115">
        <v>0</v>
      </c>
      <c r="E25" s="115">
        <v>10</v>
      </c>
      <c r="F25" s="115">
        <v>25</v>
      </c>
      <c r="G25" s="115">
        <v>0</v>
      </c>
      <c r="H25" s="220">
        <v>0</v>
      </c>
      <c r="I25" s="250">
        <f t="shared" si="0"/>
        <v>25</v>
      </c>
      <c r="J25" s="219">
        <v>0</v>
      </c>
      <c r="K25" s="115">
        <v>0</v>
      </c>
      <c r="L25" s="115">
        <v>15</v>
      </c>
      <c r="M25" s="115">
        <v>25</v>
      </c>
      <c r="N25" s="115">
        <v>0</v>
      </c>
      <c r="O25" s="220">
        <v>0</v>
      </c>
      <c r="P25" s="250">
        <f t="shared" si="1"/>
        <v>25</v>
      </c>
      <c r="Q25" s="239">
        <v>0</v>
      </c>
      <c r="R25" s="52">
        <v>0</v>
      </c>
      <c r="S25" s="52">
        <v>0</v>
      </c>
      <c r="T25" s="52">
        <v>0</v>
      </c>
      <c r="U25" s="52">
        <v>0</v>
      </c>
      <c r="V25" s="240">
        <v>0</v>
      </c>
      <c r="W25" s="243">
        <v>0</v>
      </c>
      <c r="X25" s="55">
        <v>0</v>
      </c>
      <c r="Y25" s="55">
        <v>0</v>
      </c>
      <c r="Z25" s="55">
        <v>0</v>
      </c>
      <c r="AA25" s="55">
        <v>0</v>
      </c>
      <c r="AB25" s="244">
        <v>0</v>
      </c>
      <c r="AC25" s="233">
        <f t="shared" si="2"/>
        <v>0</v>
      </c>
      <c r="AD25" s="7">
        <f t="shared" si="3"/>
        <v>0</v>
      </c>
      <c r="AE25" s="7">
        <f t="shared" si="4"/>
        <v>0</v>
      </c>
      <c r="AF25" s="7">
        <f t="shared" si="5"/>
        <v>0</v>
      </c>
      <c r="AG25" s="7">
        <f t="shared" si="6"/>
        <v>25</v>
      </c>
      <c r="AH25" s="7">
        <f t="shared" si="6"/>
        <v>50</v>
      </c>
      <c r="AI25" s="7">
        <f t="shared" si="7"/>
        <v>0</v>
      </c>
      <c r="AJ25" s="7">
        <f t="shared" si="7"/>
        <v>0</v>
      </c>
      <c r="AK25" s="234">
        <f t="shared" si="8"/>
        <v>0</v>
      </c>
    </row>
    <row r="26" spans="1:37">
      <c r="A26" s="44">
        <v>17</v>
      </c>
      <c r="B26" s="266" t="s">
        <v>82</v>
      </c>
      <c r="C26" s="219">
        <v>0</v>
      </c>
      <c r="D26" s="115">
        <v>0</v>
      </c>
      <c r="E26" s="115">
        <v>50</v>
      </c>
      <c r="F26" s="115">
        <v>250</v>
      </c>
      <c r="G26" s="115">
        <v>0</v>
      </c>
      <c r="H26" s="220">
        <v>0</v>
      </c>
      <c r="I26" s="250">
        <f t="shared" si="0"/>
        <v>250</v>
      </c>
      <c r="J26" s="219">
        <v>0</v>
      </c>
      <c r="K26" s="115">
        <v>0</v>
      </c>
      <c r="L26" s="115">
        <v>50</v>
      </c>
      <c r="M26" s="115">
        <v>250</v>
      </c>
      <c r="N26" s="115">
        <v>0</v>
      </c>
      <c r="O26" s="220">
        <v>0</v>
      </c>
      <c r="P26" s="250">
        <f t="shared" si="1"/>
        <v>250</v>
      </c>
      <c r="Q26" s="239">
        <v>0</v>
      </c>
      <c r="R26" s="52">
        <v>0</v>
      </c>
      <c r="S26" s="52">
        <v>0</v>
      </c>
      <c r="T26" s="52">
        <v>0</v>
      </c>
      <c r="U26" s="52">
        <v>0</v>
      </c>
      <c r="V26" s="240">
        <v>0</v>
      </c>
      <c r="W26" s="243">
        <v>0</v>
      </c>
      <c r="X26" s="55">
        <v>0</v>
      </c>
      <c r="Y26" s="55">
        <v>0</v>
      </c>
      <c r="Z26" s="55">
        <v>0</v>
      </c>
      <c r="AA26" s="55">
        <v>0</v>
      </c>
      <c r="AB26" s="244">
        <v>0</v>
      </c>
      <c r="AC26" s="233">
        <f t="shared" si="2"/>
        <v>0</v>
      </c>
      <c r="AD26" s="7">
        <f t="shared" si="3"/>
        <v>0</v>
      </c>
      <c r="AE26" s="7">
        <f t="shared" si="4"/>
        <v>0</v>
      </c>
      <c r="AF26" s="7">
        <f t="shared" si="5"/>
        <v>0</v>
      </c>
      <c r="AG26" s="7">
        <f t="shared" si="6"/>
        <v>100</v>
      </c>
      <c r="AH26" s="7">
        <f t="shared" si="6"/>
        <v>500</v>
      </c>
      <c r="AI26" s="7">
        <f t="shared" si="7"/>
        <v>0</v>
      </c>
      <c r="AJ26" s="7">
        <f t="shared" si="7"/>
        <v>0</v>
      </c>
      <c r="AK26" s="234">
        <f t="shared" si="8"/>
        <v>0</v>
      </c>
    </row>
    <row r="27" spans="1:37">
      <c r="A27" s="44">
        <v>18</v>
      </c>
      <c r="B27" s="266" t="s">
        <v>83</v>
      </c>
      <c r="C27" s="223">
        <v>0</v>
      </c>
      <c r="D27" s="121">
        <v>0</v>
      </c>
      <c r="E27" s="121">
        <v>125</v>
      </c>
      <c r="F27" s="121">
        <v>600</v>
      </c>
      <c r="G27" s="121">
        <v>0</v>
      </c>
      <c r="H27" s="224">
        <v>0</v>
      </c>
      <c r="I27" s="250">
        <f t="shared" si="0"/>
        <v>600</v>
      </c>
      <c r="J27" s="223">
        <v>0</v>
      </c>
      <c r="K27" s="121">
        <v>0</v>
      </c>
      <c r="L27" s="121">
        <v>125</v>
      </c>
      <c r="M27" s="121">
        <v>600</v>
      </c>
      <c r="N27" s="121">
        <v>0</v>
      </c>
      <c r="O27" s="224">
        <v>0</v>
      </c>
      <c r="P27" s="250">
        <f t="shared" si="1"/>
        <v>600</v>
      </c>
      <c r="Q27" s="239">
        <v>232</v>
      </c>
      <c r="R27" s="52">
        <v>1370.79</v>
      </c>
      <c r="S27" s="52">
        <v>0</v>
      </c>
      <c r="T27" s="52">
        <v>0</v>
      </c>
      <c r="U27" s="52">
        <v>0</v>
      </c>
      <c r="V27" s="240">
        <v>0</v>
      </c>
      <c r="W27" s="243">
        <v>45</v>
      </c>
      <c r="X27" s="55">
        <v>24.78</v>
      </c>
      <c r="Y27" s="55">
        <v>0</v>
      </c>
      <c r="Z27" s="55">
        <v>0</v>
      </c>
      <c r="AA27" s="55">
        <v>0</v>
      </c>
      <c r="AB27" s="244">
        <v>0</v>
      </c>
      <c r="AC27" s="233">
        <f t="shared" si="2"/>
        <v>1370.79</v>
      </c>
      <c r="AD27" s="7">
        <f t="shared" si="3"/>
        <v>228.465</v>
      </c>
      <c r="AE27" s="7">
        <f t="shared" si="4"/>
        <v>24.78</v>
      </c>
      <c r="AF27" s="7">
        <f t="shared" si="5"/>
        <v>4.1300000000000008</v>
      </c>
      <c r="AG27" s="7">
        <f t="shared" si="6"/>
        <v>250</v>
      </c>
      <c r="AH27" s="7">
        <f t="shared" si="6"/>
        <v>1200</v>
      </c>
      <c r="AI27" s="7">
        <f t="shared" si="7"/>
        <v>277</v>
      </c>
      <c r="AJ27" s="7">
        <f t="shared" si="7"/>
        <v>1395.57</v>
      </c>
      <c r="AK27" s="234">
        <f t="shared" si="8"/>
        <v>116.29749999999999</v>
      </c>
    </row>
    <row r="28" spans="1:37">
      <c r="A28" s="44">
        <v>19</v>
      </c>
      <c r="B28" s="266" t="s">
        <v>84</v>
      </c>
      <c r="C28" s="223">
        <v>0</v>
      </c>
      <c r="D28" s="121">
        <v>0</v>
      </c>
      <c r="E28" s="121">
        <v>25</v>
      </c>
      <c r="F28" s="121">
        <v>125</v>
      </c>
      <c r="G28" s="121">
        <v>0</v>
      </c>
      <c r="H28" s="224">
        <v>0</v>
      </c>
      <c r="I28" s="250">
        <f t="shared" si="0"/>
        <v>125</v>
      </c>
      <c r="J28" s="223">
        <v>0</v>
      </c>
      <c r="K28" s="121">
        <v>0</v>
      </c>
      <c r="L28" s="121">
        <v>25</v>
      </c>
      <c r="M28" s="121">
        <v>125</v>
      </c>
      <c r="N28" s="121">
        <v>0</v>
      </c>
      <c r="O28" s="224">
        <v>0</v>
      </c>
      <c r="P28" s="250">
        <f t="shared" si="1"/>
        <v>125</v>
      </c>
      <c r="Q28" s="239">
        <v>0</v>
      </c>
      <c r="R28" s="52">
        <v>0</v>
      </c>
      <c r="S28" s="52">
        <v>0</v>
      </c>
      <c r="T28" s="52">
        <v>0</v>
      </c>
      <c r="U28" s="52">
        <v>0</v>
      </c>
      <c r="V28" s="240">
        <v>0</v>
      </c>
      <c r="W28" s="243">
        <v>0</v>
      </c>
      <c r="X28" s="55">
        <v>0</v>
      </c>
      <c r="Y28" s="55">
        <v>0</v>
      </c>
      <c r="Z28" s="55">
        <v>0</v>
      </c>
      <c r="AA28" s="55">
        <v>0</v>
      </c>
      <c r="AB28" s="244">
        <v>0</v>
      </c>
      <c r="AC28" s="233">
        <f t="shared" si="2"/>
        <v>0</v>
      </c>
      <c r="AD28" s="7">
        <f t="shared" si="3"/>
        <v>0</v>
      </c>
      <c r="AE28" s="7">
        <f t="shared" si="4"/>
        <v>0</v>
      </c>
      <c r="AF28" s="7">
        <f t="shared" si="5"/>
        <v>0</v>
      </c>
      <c r="AG28" s="7">
        <f t="shared" si="6"/>
        <v>50</v>
      </c>
      <c r="AH28" s="7">
        <f t="shared" si="6"/>
        <v>250</v>
      </c>
      <c r="AI28" s="7">
        <f t="shared" si="7"/>
        <v>0</v>
      </c>
      <c r="AJ28" s="7">
        <f t="shared" si="7"/>
        <v>0</v>
      </c>
      <c r="AK28" s="234">
        <f t="shared" si="8"/>
        <v>0</v>
      </c>
    </row>
    <row r="29" spans="1:37">
      <c r="A29" s="44">
        <v>20</v>
      </c>
      <c r="B29" s="305" t="s">
        <v>85</v>
      </c>
      <c r="C29" s="223">
        <v>0</v>
      </c>
      <c r="D29" s="121">
        <v>0</v>
      </c>
      <c r="E29" s="121">
        <v>500</v>
      </c>
      <c r="F29" s="121">
        <v>1400</v>
      </c>
      <c r="G29" s="121">
        <v>0</v>
      </c>
      <c r="H29" s="224">
        <v>0</v>
      </c>
      <c r="I29" s="250">
        <f t="shared" si="0"/>
        <v>1400</v>
      </c>
      <c r="J29" s="223">
        <v>0</v>
      </c>
      <c r="K29" s="121">
        <v>0</v>
      </c>
      <c r="L29" s="121">
        <v>500</v>
      </c>
      <c r="M29" s="121">
        <v>1400</v>
      </c>
      <c r="N29" s="121">
        <v>0</v>
      </c>
      <c r="O29" s="224">
        <v>0</v>
      </c>
      <c r="P29" s="250">
        <f t="shared" si="1"/>
        <v>1400</v>
      </c>
      <c r="Q29" s="239">
        <v>0</v>
      </c>
      <c r="R29" s="52">
        <v>0</v>
      </c>
      <c r="S29" s="52">
        <v>0</v>
      </c>
      <c r="T29" s="52">
        <v>0</v>
      </c>
      <c r="U29" s="52">
        <v>0</v>
      </c>
      <c r="V29" s="240">
        <v>0</v>
      </c>
      <c r="W29" s="245">
        <v>0</v>
      </c>
      <c r="X29" s="26">
        <v>0</v>
      </c>
      <c r="Y29" s="26">
        <v>0</v>
      </c>
      <c r="Z29" s="26">
        <v>0</v>
      </c>
      <c r="AA29" s="26">
        <v>0</v>
      </c>
      <c r="AB29" s="246">
        <v>0</v>
      </c>
      <c r="AC29" s="233">
        <f t="shared" si="2"/>
        <v>0</v>
      </c>
      <c r="AD29" s="7">
        <f t="shared" si="3"/>
        <v>0</v>
      </c>
      <c r="AE29" s="7">
        <f t="shared" si="4"/>
        <v>0</v>
      </c>
      <c r="AF29" s="7">
        <f t="shared" si="5"/>
        <v>0</v>
      </c>
      <c r="AG29" s="7">
        <f t="shared" si="6"/>
        <v>1000</v>
      </c>
      <c r="AH29" s="7">
        <f t="shared" si="6"/>
        <v>2800</v>
      </c>
      <c r="AI29" s="7">
        <f t="shared" si="7"/>
        <v>0</v>
      </c>
      <c r="AJ29" s="7">
        <f t="shared" si="7"/>
        <v>0</v>
      </c>
      <c r="AK29" s="234">
        <f t="shared" si="8"/>
        <v>0</v>
      </c>
    </row>
    <row r="30" spans="1:37">
      <c r="A30" s="44">
        <v>21</v>
      </c>
      <c r="B30" s="266" t="s">
        <v>86</v>
      </c>
      <c r="C30" s="223">
        <v>0</v>
      </c>
      <c r="D30" s="121">
        <v>0</v>
      </c>
      <c r="E30" s="121">
        <v>25</v>
      </c>
      <c r="F30" s="121">
        <v>50</v>
      </c>
      <c r="G30" s="121">
        <v>0</v>
      </c>
      <c r="H30" s="224">
        <v>0</v>
      </c>
      <c r="I30" s="250">
        <f t="shared" si="0"/>
        <v>50</v>
      </c>
      <c r="J30" s="223">
        <v>0</v>
      </c>
      <c r="K30" s="121">
        <v>0</v>
      </c>
      <c r="L30" s="121">
        <v>25</v>
      </c>
      <c r="M30" s="121">
        <v>50</v>
      </c>
      <c r="N30" s="121">
        <v>0</v>
      </c>
      <c r="O30" s="224">
        <v>0</v>
      </c>
      <c r="P30" s="250">
        <f t="shared" si="1"/>
        <v>50</v>
      </c>
      <c r="Q30" s="239">
        <v>15</v>
      </c>
      <c r="R30" s="52">
        <v>285.14</v>
      </c>
      <c r="S30" s="52">
        <v>0</v>
      </c>
      <c r="T30" s="52">
        <v>0</v>
      </c>
      <c r="U30" s="52">
        <v>0</v>
      </c>
      <c r="V30" s="240">
        <v>0</v>
      </c>
      <c r="W30" s="243">
        <v>308</v>
      </c>
      <c r="X30" s="55">
        <v>945.3</v>
      </c>
      <c r="Y30" s="55">
        <v>0</v>
      </c>
      <c r="Z30" s="55">
        <v>0</v>
      </c>
      <c r="AA30" s="55">
        <v>0</v>
      </c>
      <c r="AB30" s="244">
        <v>0</v>
      </c>
      <c r="AC30" s="233">
        <f t="shared" si="2"/>
        <v>285.14</v>
      </c>
      <c r="AD30" s="7">
        <f t="shared" si="3"/>
        <v>570.28</v>
      </c>
      <c r="AE30" s="7">
        <f t="shared" si="4"/>
        <v>945.3</v>
      </c>
      <c r="AF30" s="7">
        <f t="shared" si="5"/>
        <v>1890.6</v>
      </c>
      <c r="AG30" s="7">
        <f t="shared" si="6"/>
        <v>50</v>
      </c>
      <c r="AH30" s="7">
        <f t="shared" si="6"/>
        <v>100</v>
      </c>
      <c r="AI30" s="7">
        <f t="shared" si="7"/>
        <v>323</v>
      </c>
      <c r="AJ30" s="7">
        <f t="shared" si="7"/>
        <v>1230.44</v>
      </c>
      <c r="AK30" s="234">
        <f t="shared" si="8"/>
        <v>1230.44</v>
      </c>
    </row>
    <row r="31" spans="1:37">
      <c r="A31" s="44">
        <v>22</v>
      </c>
      <c r="B31" s="266" t="s">
        <v>87</v>
      </c>
      <c r="C31" s="219">
        <v>0</v>
      </c>
      <c r="D31" s="115">
        <v>0</v>
      </c>
      <c r="E31" s="115">
        <v>0</v>
      </c>
      <c r="F31" s="115">
        <v>0</v>
      </c>
      <c r="G31" s="115">
        <v>0</v>
      </c>
      <c r="H31" s="220">
        <v>0</v>
      </c>
      <c r="I31" s="250">
        <f t="shared" si="0"/>
        <v>0</v>
      </c>
      <c r="J31" s="219">
        <v>0</v>
      </c>
      <c r="K31" s="115">
        <v>0</v>
      </c>
      <c r="L31" s="115">
        <v>0</v>
      </c>
      <c r="M31" s="115">
        <v>0</v>
      </c>
      <c r="N31" s="115">
        <v>0</v>
      </c>
      <c r="O31" s="220">
        <v>0</v>
      </c>
      <c r="P31" s="250">
        <f t="shared" si="1"/>
        <v>0</v>
      </c>
      <c r="Q31" s="239">
        <v>0</v>
      </c>
      <c r="R31" s="52">
        <v>0</v>
      </c>
      <c r="S31" s="52">
        <v>0</v>
      </c>
      <c r="T31" s="52">
        <v>0</v>
      </c>
      <c r="U31" s="52">
        <v>0</v>
      </c>
      <c r="V31" s="240">
        <v>0</v>
      </c>
      <c r="W31" s="243">
        <v>0</v>
      </c>
      <c r="X31" s="55">
        <v>0</v>
      </c>
      <c r="Y31" s="55">
        <v>0</v>
      </c>
      <c r="Z31" s="55">
        <v>0</v>
      </c>
      <c r="AA31" s="55">
        <v>0</v>
      </c>
      <c r="AB31" s="244">
        <v>0</v>
      </c>
      <c r="AC31" s="233">
        <f t="shared" si="2"/>
        <v>0</v>
      </c>
      <c r="AD31" s="7" t="e">
        <f t="shared" si="3"/>
        <v>#DIV/0!</v>
      </c>
      <c r="AE31" s="7">
        <f t="shared" si="4"/>
        <v>0</v>
      </c>
      <c r="AF31" s="7" t="e">
        <f t="shared" si="5"/>
        <v>#DIV/0!</v>
      </c>
      <c r="AG31" s="7">
        <f t="shared" si="6"/>
        <v>0</v>
      </c>
      <c r="AH31" s="7">
        <f t="shared" si="6"/>
        <v>0</v>
      </c>
      <c r="AI31" s="7">
        <f t="shared" si="7"/>
        <v>0</v>
      </c>
      <c r="AJ31" s="7">
        <f t="shared" si="7"/>
        <v>0</v>
      </c>
      <c r="AK31" s="234" t="e">
        <f t="shared" si="8"/>
        <v>#DIV/0!</v>
      </c>
    </row>
    <row r="32" spans="1:37">
      <c r="A32" s="44">
        <v>23</v>
      </c>
      <c r="B32" s="266" t="s">
        <v>88</v>
      </c>
      <c r="C32" s="219">
        <v>0</v>
      </c>
      <c r="D32" s="115">
        <v>0</v>
      </c>
      <c r="E32" s="115">
        <v>0</v>
      </c>
      <c r="F32" s="115">
        <v>0</v>
      </c>
      <c r="G32" s="115">
        <v>0</v>
      </c>
      <c r="H32" s="220">
        <v>0</v>
      </c>
      <c r="I32" s="250">
        <f t="shared" si="0"/>
        <v>0</v>
      </c>
      <c r="J32" s="219">
        <v>0</v>
      </c>
      <c r="K32" s="115">
        <v>0</v>
      </c>
      <c r="L32" s="115">
        <v>0</v>
      </c>
      <c r="M32" s="115">
        <v>0</v>
      </c>
      <c r="N32" s="115">
        <v>0</v>
      </c>
      <c r="O32" s="220">
        <v>0</v>
      </c>
      <c r="P32" s="250">
        <f t="shared" si="1"/>
        <v>0</v>
      </c>
      <c r="Q32" s="239">
        <v>0</v>
      </c>
      <c r="R32" s="52">
        <v>0</v>
      </c>
      <c r="S32" s="52">
        <v>0</v>
      </c>
      <c r="T32" s="52">
        <v>0</v>
      </c>
      <c r="U32" s="52">
        <v>0</v>
      </c>
      <c r="V32" s="240">
        <v>0</v>
      </c>
      <c r="W32" s="243">
        <v>1</v>
      </c>
      <c r="X32" s="55">
        <v>3</v>
      </c>
      <c r="Y32" s="55">
        <v>0</v>
      </c>
      <c r="Z32" s="55">
        <v>0</v>
      </c>
      <c r="AA32" s="55">
        <v>0</v>
      </c>
      <c r="AB32" s="244">
        <v>0</v>
      </c>
      <c r="AC32" s="233">
        <f t="shared" si="2"/>
        <v>0</v>
      </c>
      <c r="AD32" s="7" t="e">
        <f t="shared" si="3"/>
        <v>#DIV/0!</v>
      </c>
      <c r="AE32" s="7">
        <f t="shared" si="4"/>
        <v>3</v>
      </c>
      <c r="AF32" s="7" t="e">
        <f t="shared" si="5"/>
        <v>#DIV/0!</v>
      </c>
      <c r="AG32" s="7">
        <f t="shared" si="6"/>
        <v>0</v>
      </c>
      <c r="AH32" s="7">
        <f t="shared" si="6"/>
        <v>0</v>
      </c>
      <c r="AI32" s="7">
        <f t="shared" si="7"/>
        <v>1</v>
      </c>
      <c r="AJ32" s="7">
        <f t="shared" si="7"/>
        <v>3</v>
      </c>
      <c r="AK32" s="234" t="e">
        <f t="shared" si="8"/>
        <v>#DIV/0!</v>
      </c>
    </row>
    <row r="33" spans="1:38">
      <c r="A33" s="44">
        <v>24</v>
      </c>
      <c r="B33" s="266" t="s">
        <v>89</v>
      </c>
      <c r="C33" s="219">
        <v>0</v>
      </c>
      <c r="D33" s="115">
        <v>0</v>
      </c>
      <c r="E33" s="115">
        <v>0</v>
      </c>
      <c r="F33" s="115">
        <v>0</v>
      </c>
      <c r="G33" s="115">
        <v>0</v>
      </c>
      <c r="H33" s="220">
        <v>0</v>
      </c>
      <c r="I33" s="250">
        <f t="shared" si="0"/>
        <v>0</v>
      </c>
      <c r="J33" s="219">
        <v>0</v>
      </c>
      <c r="K33" s="115">
        <v>0</v>
      </c>
      <c r="L33" s="115">
        <v>0</v>
      </c>
      <c r="M33" s="115">
        <v>0</v>
      </c>
      <c r="N33" s="115">
        <v>0</v>
      </c>
      <c r="O33" s="220">
        <v>0</v>
      </c>
      <c r="P33" s="250">
        <f t="shared" si="1"/>
        <v>0</v>
      </c>
      <c r="Q33" s="239">
        <v>0</v>
      </c>
      <c r="R33" s="52">
        <v>0</v>
      </c>
      <c r="S33" s="52">
        <v>0</v>
      </c>
      <c r="T33" s="52">
        <v>0</v>
      </c>
      <c r="U33" s="52">
        <v>0</v>
      </c>
      <c r="V33" s="240">
        <v>0</v>
      </c>
      <c r="W33" s="243">
        <v>0</v>
      </c>
      <c r="X33" s="55">
        <v>0</v>
      </c>
      <c r="Y33" s="55">
        <v>0</v>
      </c>
      <c r="Z33" s="55">
        <v>0</v>
      </c>
      <c r="AA33" s="55">
        <v>0</v>
      </c>
      <c r="AB33" s="244">
        <v>0</v>
      </c>
      <c r="AC33" s="233">
        <f t="shared" si="2"/>
        <v>0</v>
      </c>
      <c r="AD33" s="7" t="e">
        <f t="shared" si="3"/>
        <v>#DIV/0!</v>
      </c>
      <c r="AE33" s="7">
        <f t="shared" si="4"/>
        <v>0</v>
      </c>
      <c r="AF33" s="7" t="e">
        <f t="shared" si="5"/>
        <v>#DIV/0!</v>
      </c>
      <c r="AG33" s="7">
        <f t="shared" si="6"/>
        <v>0</v>
      </c>
      <c r="AH33" s="7">
        <f t="shared" si="6"/>
        <v>0</v>
      </c>
      <c r="AI33" s="7">
        <f t="shared" si="7"/>
        <v>0</v>
      </c>
      <c r="AJ33" s="7">
        <f t="shared" si="7"/>
        <v>0</v>
      </c>
      <c r="AK33" s="234" t="e">
        <f t="shared" si="8"/>
        <v>#DIV/0!</v>
      </c>
    </row>
    <row r="34" spans="1:38">
      <c r="A34" s="44">
        <v>25</v>
      </c>
      <c r="B34" s="266" t="s">
        <v>90</v>
      </c>
      <c r="C34" s="219">
        <v>0</v>
      </c>
      <c r="D34" s="115">
        <v>0</v>
      </c>
      <c r="E34" s="115">
        <v>0</v>
      </c>
      <c r="F34" s="115">
        <v>0</v>
      </c>
      <c r="G34" s="115">
        <v>0</v>
      </c>
      <c r="H34" s="220">
        <v>0</v>
      </c>
      <c r="I34" s="250">
        <f t="shared" si="0"/>
        <v>0</v>
      </c>
      <c r="J34" s="219">
        <v>0</v>
      </c>
      <c r="K34" s="115">
        <v>0</v>
      </c>
      <c r="L34" s="115">
        <v>0</v>
      </c>
      <c r="M34" s="115">
        <v>0</v>
      </c>
      <c r="N34" s="115">
        <v>0</v>
      </c>
      <c r="O34" s="220">
        <v>0</v>
      </c>
      <c r="P34" s="250">
        <f t="shared" si="1"/>
        <v>0</v>
      </c>
      <c r="Q34" s="239">
        <v>0</v>
      </c>
      <c r="R34" s="52">
        <v>0</v>
      </c>
      <c r="S34" s="52">
        <v>0</v>
      </c>
      <c r="T34" s="52">
        <v>0</v>
      </c>
      <c r="U34" s="52">
        <v>0</v>
      </c>
      <c r="V34" s="240">
        <v>0</v>
      </c>
      <c r="W34" s="243">
        <v>0</v>
      </c>
      <c r="X34" s="55">
        <v>0</v>
      </c>
      <c r="Y34" s="55">
        <v>0</v>
      </c>
      <c r="Z34" s="55">
        <v>0</v>
      </c>
      <c r="AA34" s="55">
        <v>0</v>
      </c>
      <c r="AB34" s="244">
        <v>0</v>
      </c>
      <c r="AC34" s="233">
        <f t="shared" si="2"/>
        <v>0</v>
      </c>
      <c r="AD34" s="7" t="e">
        <f t="shared" si="3"/>
        <v>#DIV/0!</v>
      </c>
      <c r="AE34" s="7">
        <f t="shared" si="4"/>
        <v>0</v>
      </c>
      <c r="AF34" s="7" t="e">
        <f t="shared" si="5"/>
        <v>#DIV/0!</v>
      </c>
      <c r="AG34" s="7">
        <f t="shared" si="6"/>
        <v>0</v>
      </c>
      <c r="AH34" s="7">
        <f t="shared" si="6"/>
        <v>0</v>
      </c>
      <c r="AI34" s="7">
        <f t="shared" si="7"/>
        <v>0</v>
      </c>
      <c r="AJ34" s="7">
        <f t="shared" si="7"/>
        <v>0</v>
      </c>
      <c r="AK34" s="234" t="e">
        <f t="shared" si="8"/>
        <v>#DIV/0!</v>
      </c>
    </row>
    <row r="35" spans="1:38">
      <c r="A35" s="44">
        <v>26</v>
      </c>
      <c r="B35" s="266" t="s">
        <v>91</v>
      </c>
      <c r="C35" s="223">
        <v>0</v>
      </c>
      <c r="D35" s="121">
        <v>0</v>
      </c>
      <c r="E35" s="121">
        <v>10</v>
      </c>
      <c r="F35" s="121">
        <v>25</v>
      </c>
      <c r="G35" s="121">
        <v>0</v>
      </c>
      <c r="H35" s="224">
        <v>0</v>
      </c>
      <c r="I35" s="250">
        <f t="shared" si="0"/>
        <v>25</v>
      </c>
      <c r="J35" s="223">
        <v>0</v>
      </c>
      <c r="K35" s="121">
        <v>0</v>
      </c>
      <c r="L35" s="121">
        <v>15</v>
      </c>
      <c r="M35" s="121">
        <v>25</v>
      </c>
      <c r="N35" s="121">
        <v>0</v>
      </c>
      <c r="O35" s="224">
        <v>0</v>
      </c>
      <c r="P35" s="250">
        <f t="shared" si="1"/>
        <v>25</v>
      </c>
      <c r="Q35" s="239">
        <v>1</v>
      </c>
      <c r="R35" s="52">
        <v>50</v>
      </c>
      <c r="S35" s="52">
        <v>0</v>
      </c>
      <c r="T35" s="52">
        <v>0</v>
      </c>
      <c r="U35" s="52">
        <v>0</v>
      </c>
      <c r="V35" s="240">
        <v>0</v>
      </c>
      <c r="W35" s="243">
        <v>1</v>
      </c>
      <c r="X35" s="55">
        <v>40</v>
      </c>
      <c r="Y35" s="55">
        <v>0</v>
      </c>
      <c r="Z35" s="55">
        <v>0</v>
      </c>
      <c r="AA35" s="55">
        <v>0</v>
      </c>
      <c r="AB35" s="244">
        <v>0</v>
      </c>
      <c r="AC35" s="233">
        <f t="shared" si="2"/>
        <v>50</v>
      </c>
      <c r="AD35" s="7">
        <f t="shared" si="3"/>
        <v>200</v>
      </c>
      <c r="AE35" s="7">
        <f t="shared" si="4"/>
        <v>40</v>
      </c>
      <c r="AF35" s="7">
        <f t="shared" si="5"/>
        <v>160</v>
      </c>
      <c r="AG35" s="7">
        <f t="shared" si="6"/>
        <v>25</v>
      </c>
      <c r="AH35" s="7">
        <f t="shared" si="6"/>
        <v>50</v>
      </c>
      <c r="AI35" s="7">
        <f t="shared" si="7"/>
        <v>2</v>
      </c>
      <c r="AJ35" s="7">
        <f t="shared" si="7"/>
        <v>90</v>
      </c>
      <c r="AK35" s="234">
        <f t="shared" si="8"/>
        <v>180</v>
      </c>
    </row>
    <row r="36" spans="1:38">
      <c r="A36" s="44">
        <v>27</v>
      </c>
      <c r="B36" s="266" t="s">
        <v>92</v>
      </c>
      <c r="C36" s="223">
        <v>0</v>
      </c>
      <c r="D36" s="121">
        <v>0</v>
      </c>
      <c r="E36" s="121">
        <v>0</v>
      </c>
      <c r="F36" s="121">
        <v>0</v>
      </c>
      <c r="G36" s="121">
        <v>0</v>
      </c>
      <c r="H36" s="224">
        <v>0</v>
      </c>
      <c r="I36" s="250">
        <f t="shared" si="0"/>
        <v>0</v>
      </c>
      <c r="J36" s="223">
        <v>0</v>
      </c>
      <c r="K36" s="121">
        <v>0</v>
      </c>
      <c r="L36" s="121">
        <v>0</v>
      </c>
      <c r="M36" s="121">
        <v>0</v>
      </c>
      <c r="N36" s="121">
        <v>0</v>
      </c>
      <c r="O36" s="224">
        <v>0</v>
      </c>
      <c r="P36" s="250">
        <f t="shared" si="1"/>
        <v>0</v>
      </c>
      <c r="Q36" s="239">
        <v>2</v>
      </c>
      <c r="R36" s="52">
        <v>4.0999999999999996</v>
      </c>
      <c r="S36" s="52">
        <v>0</v>
      </c>
      <c r="T36" s="52">
        <v>0</v>
      </c>
      <c r="U36" s="52">
        <v>0</v>
      </c>
      <c r="V36" s="240">
        <v>0</v>
      </c>
      <c r="W36" s="245">
        <v>1</v>
      </c>
      <c r="X36" s="26">
        <v>4.0999999999999996</v>
      </c>
      <c r="Y36" s="26">
        <v>0</v>
      </c>
      <c r="Z36" s="26">
        <v>0</v>
      </c>
      <c r="AA36" s="26">
        <v>0</v>
      </c>
      <c r="AB36" s="246">
        <v>0</v>
      </c>
      <c r="AC36" s="233">
        <f t="shared" si="2"/>
        <v>4.0999999999999996</v>
      </c>
      <c r="AD36" s="7" t="e">
        <f t="shared" si="3"/>
        <v>#DIV/0!</v>
      </c>
      <c r="AE36" s="7">
        <f t="shared" si="4"/>
        <v>4.0999999999999996</v>
      </c>
      <c r="AF36" s="7" t="e">
        <f t="shared" si="5"/>
        <v>#DIV/0!</v>
      </c>
      <c r="AG36" s="7">
        <f t="shared" si="6"/>
        <v>0</v>
      </c>
      <c r="AH36" s="7">
        <f t="shared" si="6"/>
        <v>0</v>
      </c>
      <c r="AI36" s="7">
        <f t="shared" si="7"/>
        <v>3</v>
      </c>
      <c r="AJ36" s="7">
        <f t="shared" si="7"/>
        <v>8.1999999999999993</v>
      </c>
      <c r="AK36" s="234" t="e">
        <f t="shared" si="8"/>
        <v>#DIV/0!</v>
      </c>
    </row>
    <row r="37" spans="1:38">
      <c r="A37" s="44">
        <v>28</v>
      </c>
      <c r="B37" s="266" t="s">
        <v>93</v>
      </c>
      <c r="C37" s="223">
        <v>0</v>
      </c>
      <c r="D37" s="121">
        <v>0</v>
      </c>
      <c r="E37" s="121">
        <v>0</v>
      </c>
      <c r="F37" s="121">
        <v>0</v>
      </c>
      <c r="G37" s="121">
        <v>0</v>
      </c>
      <c r="H37" s="224">
        <v>0</v>
      </c>
      <c r="I37" s="250">
        <f t="shared" si="0"/>
        <v>0</v>
      </c>
      <c r="J37" s="223">
        <v>0</v>
      </c>
      <c r="K37" s="121">
        <v>0</v>
      </c>
      <c r="L37" s="121">
        <v>0</v>
      </c>
      <c r="M37" s="121">
        <v>0</v>
      </c>
      <c r="N37" s="121">
        <v>0</v>
      </c>
      <c r="O37" s="224">
        <v>0</v>
      </c>
      <c r="P37" s="250">
        <f t="shared" si="1"/>
        <v>0</v>
      </c>
      <c r="Q37" s="239">
        <v>0</v>
      </c>
      <c r="R37" s="52">
        <v>0</v>
      </c>
      <c r="S37" s="52">
        <v>0</v>
      </c>
      <c r="T37" s="52">
        <v>0</v>
      </c>
      <c r="U37" s="52">
        <v>0</v>
      </c>
      <c r="V37" s="240">
        <v>0</v>
      </c>
      <c r="W37" s="245">
        <v>0</v>
      </c>
      <c r="X37" s="26">
        <v>0</v>
      </c>
      <c r="Y37" s="26">
        <v>0</v>
      </c>
      <c r="Z37" s="26">
        <v>0</v>
      </c>
      <c r="AA37" s="26">
        <v>0</v>
      </c>
      <c r="AB37" s="246">
        <v>0</v>
      </c>
      <c r="AC37" s="233">
        <f t="shared" si="2"/>
        <v>0</v>
      </c>
      <c r="AD37" s="7" t="e">
        <f t="shared" si="3"/>
        <v>#DIV/0!</v>
      </c>
      <c r="AE37" s="7">
        <f t="shared" si="4"/>
        <v>0</v>
      </c>
      <c r="AF37" s="7" t="e">
        <f t="shared" si="5"/>
        <v>#DIV/0!</v>
      </c>
      <c r="AG37" s="7">
        <f t="shared" si="6"/>
        <v>0</v>
      </c>
      <c r="AH37" s="7">
        <f t="shared" si="6"/>
        <v>0</v>
      </c>
      <c r="AI37" s="7">
        <f t="shared" si="7"/>
        <v>0</v>
      </c>
      <c r="AJ37" s="7">
        <f t="shared" si="7"/>
        <v>0</v>
      </c>
      <c r="AK37" s="234" t="e">
        <f t="shared" si="8"/>
        <v>#DIV/0!</v>
      </c>
    </row>
    <row r="38" spans="1:38">
      <c r="A38" s="21"/>
      <c r="B38" s="211" t="s">
        <v>94</v>
      </c>
      <c r="C38" s="221">
        <f t="shared" ref="C38:AC38" si="10">SUM(C22:C37)</f>
        <v>0</v>
      </c>
      <c r="D38" s="50">
        <f t="shared" si="10"/>
        <v>0</v>
      </c>
      <c r="E38" s="50">
        <f t="shared" si="10"/>
        <v>795</v>
      </c>
      <c r="F38" s="50">
        <f t="shared" si="10"/>
        <v>2975</v>
      </c>
      <c r="G38" s="50">
        <f t="shared" si="10"/>
        <v>0</v>
      </c>
      <c r="H38" s="222">
        <f t="shared" si="10"/>
        <v>0</v>
      </c>
      <c r="I38" s="222">
        <f t="shared" si="10"/>
        <v>2975</v>
      </c>
      <c r="J38" s="221">
        <f t="shared" si="10"/>
        <v>0</v>
      </c>
      <c r="K38" s="50">
        <f t="shared" si="10"/>
        <v>0</v>
      </c>
      <c r="L38" s="50">
        <f t="shared" si="10"/>
        <v>805</v>
      </c>
      <c r="M38" s="50">
        <f t="shared" si="10"/>
        <v>2975</v>
      </c>
      <c r="N38" s="50">
        <f t="shared" si="10"/>
        <v>0</v>
      </c>
      <c r="O38" s="222">
        <f t="shared" si="10"/>
        <v>0</v>
      </c>
      <c r="P38" s="222">
        <f t="shared" si="10"/>
        <v>2975</v>
      </c>
      <c r="Q38" s="221">
        <f t="shared" si="10"/>
        <v>253</v>
      </c>
      <c r="R38" s="50">
        <f t="shared" si="10"/>
        <v>1718.6799999999998</v>
      </c>
      <c r="S38" s="50">
        <f t="shared" si="10"/>
        <v>0</v>
      </c>
      <c r="T38" s="50">
        <f t="shared" si="10"/>
        <v>0</v>
      </c>
      <c r="U38" s="50">
        <f t="shared" si="10"/>
        <v>0</v>
      </c>
      <c r="V38" s="222">
        <f t="shared" si="10"/>
        <v>0</v>
      </c>
      <c r="W38" s="221">
        <f t="shared" si="10"/>
        <v>356</v>
      </c>
      <c r="X38" s="50">
        <f t="shared" si="10"/>
        <v>1017.18</v>
      </c>
      <c r="Y38" s="50">
        <f t="shared" si="10"/>
        <v>0</v>
      </c>
      <c r="Z38" s="50">
        <f t="shared" si="10"/>
        <v>0</v>
      </c>
      <c r="AA38" s="50">
        <f t="shared" si="10"/>
        <v>0</v>
      </c>
      <c r="AB38" s="222">
        <f t="shared" si="10"/>
        <v>0</v>
      </c>
      <c r="AC38" s="222">
        <f t="shared" si="10"/>
        <v>1718.6799999999998</v>
      </c>
      <c r="AD38" s="50">
        <f t="shared" si="3"/>
        <v>57.770756302521001</v>
      </c>
      <c r="AE38" s="50">
        <f>(W38+Y38+AA38)/(J38+L38+N38)*100</f>
        <v>44.223602484472053</v>
      </c>
      <c r="AF38" s="50">
        <f t="shared" si="5"/>
        <v>34.190924369747897</v>
      </c>
      <c r="AG38" s="50">
        <f t="shared" si="6"/>
        <v>1600</v>
      </c>
      <c r="AH38" s="50">
        <f t="shared" si="6"/>
        <v>5950</v>
      </c>
      <c r="AI38" s="50">
        <f t="shared" si="7"/>
        <v>609</v>
      </c>
      <c r="AJ38" s="50">
        <f t="shared" si="7"/>
        <v>2735.8599999999997</v>
      </c>
      <c r="AK38" s="222">
        <f t="shared" si="8"/>
        <v>45.980840336134449</v>
      </c>
    </row>
    <row r="39" spans="1:38">
      <c r="A39" s="47">
        <v>29</v>
      </c>
      <c r="B39" s="267" t="s">
        <v>95</v>
      </c>
      <c r="C39" s="223">
        <v>0</v>
      </c>
      <c r="D39" s="121">
        <v>0</v>
      </c>
      <c r="E39" s="121">
        <v>0</v>
      </c>
      <c r="F39" s="121">
        <v>0</v>
      </c>
      <c r="G39" s="121">
        <v>0</v>
      </c>
      <c r="H39" s="224">
        <v>0</v>
      </c>
      <c r="I39" s="250">
        <f t="shared" si="0"/>
        <v>0</v>
      </c>
      <c r="J39" s="223">
        <v>0</v>
      </c>
      <c r="K39" s="121">
        <v>0</v>
      </c>
      <c r="L39" s="121">
        <v>0</v>
      </c>
      <c r="M39" s="121">
        <v>0</v>
      </c>
      <c r="N39" s="121">
        <v>0</v>
      </c>
      <c r="O39" s="224">
        <v>0</v>
      </c>
      <c r="P39" s="250">
        <f t="shared" si="1"/>
        <v>0</v>
      </c>
      <c r="Q39" s="239">
        <v>0</v>
      </c>
      <c r="R39" s="52">
        <v>0</v>
      </c>
      <c r="S39" s="121">
        <v>0</v>
      </c>
      <c r="T39" s="121">
        <v>0</v>
      </c>
      <c r="U39" s="121">
        <v>0</v>
      </c>
      <c r="V39" s="224">
        <v>0</v>
      </c>
      <c r="W39" s="243">
        <v>0</v>
      </c>
      <c r="X39" s="55">
        <v>0</v>
      </c>
      <c r="Y39" s="55">
        <v>0</v>
      </c>
      <c r="Z39" s="55">
        <v>0</v>
      </c>
      <c r="AA39" s="55">
        <v>0</v>
      </c>
      <c r="AB39" s="244">
        <v>0</v>
      </c>
      <c r="AC39" s="233">
        <f t="shared" si="2"/>
        <v>0</v>
      </c>
      <c r="AD39" s="7" t="e">
        <f t="shared" si="3"/>
        <v>#DIV/0!</v>
      </c>
      <c r="AE39" s="7">
        <f t="shared" si="4"/>
        <v>0</v>
      </c>
      <c r="AF39" s="7" t="e">
        <f t="shared" si="5"/>
        <v>#DIV/0!</v>
      </c>
      <c r="AG39" s="7">
        <f t="shared" si="6"/>
        <v>0</v>
      </c>
      <c r="AH39" s="7">
        <f t="shared" si="6"/>
        <v>0</v>
      </c>
      <c r="AI39" s="7">
        <f t="shared" si="7"/>
        <v>0</v>
      </c>
      <c r="AJ39" s="7">
        <f t="shared" si="7"/>
        <v>0</v>
      </c>
      <c r="AK39" s="234" t="e">
        <f t="shared" si="8"/>
        <v>#DIV/0!</v>
      </c>
    </row>
    <row r="40" spans="1:38">
      <c r="A40" s="47">
        <v>30</v>
      </c>
      <c r="B40" s="267" t="s">
        <v>96</v>
      </c>
      <c r="C40" s="223">
        <v>0</v>
      </c>
      <c r="D40" s="121">
        <v>0</v>
      </c>
      <c r="E40" s="121">
        <v>0</v>
      </c>
      <c r="F40" s="121">
        <v>0</v>
      </c>
      <c r="G40" s="121">
        <v>0</v>
      </c>
      <c r="H40" s="224">
        <v>0</v>
      </c>
      <c r="I40" s="250">
        <f t="shared" si="0"/>
        <v>0</v>
      </c>
      <c r="J40" s="223">
        <v>0</v>
      </c>
      <c r="K40" s="121">
        <v>0</v>
      </c>
      <c r="L40" s="121">
        <v>0</v>
      </c>
      <c r="M40" s="121">
        <v>0</v>
      </c>
      <c r="N40" s="121">
        <v>0</v>
      </c>
      <c r="O40" s="224">
        <v>0</v>
      </c>
      <c r="P40" s="250">
        <f t="shared" si="1"/>
        <v>0</v>
      </c>
      <c r="Q40" s="239">
        <v>0</v>
      </c>
      <c r="R40" s="52">
        <v>0</v>
      </c>
      <c r="S40" s="121">
        <v>0</v>
      </c>
      <c r="T40" s="121">
        <v>0</v>
      </c>
      <c r="U40" s="121">
        <v>0</v>
      </c>
      <c r="V40" s="224">
        <v>0</v>
      </c>
      <c r="W40" s="243">
        <v>0</v>
      </c>
      <c r="X40" s="55">
        <v>0</v>
      </c>
      <c r="Y40" s="55">
        <v>0</v>
      </c>
      <c r="Z40" s="55">
        <v>0</v>
      </c>
      <c r="AA40" s="55">
        <v>0</v>
      </c>
      <c r="AB40" s="244">
        <v>0</v>
      </c>
      <c r="AC40" s="233">
        <f t="shared" si="2"/>
        <v>0</v>
      </c>
      <c r="AD40" s="7" t="e">
        <f t="shared" si="3"/>
        <v>#DIV/0!</v>
      </c>
      <c r="AE40" s="7">
        <f t="shared" si="4"/>
        <v>0</v>
      </c>
      <c r="AF40" s="7" t="e">
        <f t="shared" si="5"/>
        <v>#DIV/0!</v>
      </c>
      <c r="AG40" s="7">
        <f t="shared" si="6"/>
        <v>0</v>
      </c>
      <c r="AH40" s="7">
        <f t="shared" si="6"/>
        <v>0</v>
      </c>
      <c r="AI40" s="7">
        <f t="shared" si="7"/>
        <v>0</v>
      </c>
      <c r="AJ40" s="7">
        <f t="shared" si="7"/>
        <v>0</v>
      </c>
      <c r="AK40" s="234" t="e">
        <f t="shared" si="8"/>
        <v>#DIV/0!</v>
      </c>
    </row>
    <row r="41" spans="1:38">
      <c r="A41" s="47">
        <v>31</v>
      </c>
      <c r="B41" s="267" t="s">
        <v>97</v>
      </c>
      <c r="C41" s="223">
        <v>0</v>
      </c>
      <c r="D41" s="121">
        <v>0</v>
      </c>
      <c r="E41" s="121">
        <v>0</v>
      </c>
      <c r="F41" s="121">
        <v>0</v>
      </c>
      <c r="G41" s="121">
        <v>0</v>
      </c>
      <c r="H41" s="224">
        <v>0</v>
      </c>
      <c r="I41" s="250">
        <f t="shared" si="0"/>
        <v>0</v>
      </c>
      <c r="J41" s="223">
        <v>0</v>
      </c>
      <c r="K41" s="121">
        <v>0</v>
      </c>
      <c r="L41" s="121">
        <v>0</v>
      </c>
      <c r="M41" s="121">
        <v>0</v>
      </c>
      <c r="N41" s="121">
        <v>0</v>
      </c>
      <c r="O41" s="224">
        <v>0</v>
      </c>
      <c r="P41" s="250">
        <f t="shared" si="1"/>
        <v>0</v>
      </c>
      <c r="Q41" s="239">
        <v>0</v>
      </c>
      <c r="R41" s="52">
        <v>0</v>
      </c>
      <c r="S41" s="121">
        <v>0</v>
      </c>
      <c r="T41" s="121">
        <v>0</v>
      </c>
      <c r="U41" s="121">
        <v>0</v>
      </c>
      <c r="V41" s="224">
        <v>0</v>
      </c>
      <c r="W41" s="243">
        <v>0</v>
      </c>
      <c r="X41" s="55">
        <v>0</v>
      </c>
      <c r="Y41" s="55">
        <v>0</v>
      </c>
      <c r="Z41" s="55">
        <v>0</v>
      </c>
      <c r="AA41" s="55">
        <v>0</v>
      </c>
      <c r="AB41" s="244">
        <v>0</v>
      </c>
      <c r="AC41" s="233">
        <f t="shared" si="2"/>
        <v>0</v>
      </c>
      <c r="AD41" s="7" t="e">
        <f t="shared" si="3"/>
        <v>#DIV/0!</v>
      </c>
      <c r="AE41" s="7">
        <f t="shared" si="4"/>
        <v>0</v>
      </c>
      <c r="AF41" s="7" t="e">
        <f t="shared" si="5"/>
        <v>#DIV/0!</v>
      </c>
      <c r="AG41" s="7">
        <f t="shared" si="6"/>
        <v>0</v>
      </c>
      <c r="AH41" s="7">
        <f t="shared" si="6"/>
        <v>0</v>
      </c>
      <c r="AI41" s="7">
        <f t="shared" si="7"/>
        <v>0</v>
      </c>
      <c r="AJ41" s="7">
        <f t="shared" si="7"/>
        <v>0</v>
      </c>
      <c r="AK41" s="234" t="e">
        <f t="shared" si="8"/>
        <v>#DIV/0!</v>
      </c>
    </row>
    <row r="42" spans="1:38">
      <c r="A42" s="47">
        <v>32</v>
      </c>
      <c r="B42" s="267" t="s">
        <v>98</v>
      </c>
      <c r="C42" s="223">
        <v>0</v>
      </c>
      <c r="D42" s="121">
        <v>0</v>
      </c>
      <c r="E42" s="121">
        <v>0</v>
      </c>
      <c r="F42" s="121">
        <v>0</v>
      </c>
      <c r="G42" s="121">
        <v>0</v>
      </c>
      <c r="H42" s="224">
        <v>0</v>
      </c>
      <c r="I42" s="250">
        <f t="shared" si="0"/>
        <v>0</v>
      </c>
      <c r="J42" s="223">
        <v>0</v>
      </c>
      <c r="K42" s="121">
        <v>0</v>
      </c>
      <c r="L42" s="121">
        <v>0</v>
      </c>
      <c r="M42" s="121">
        <v>0</v>
      </c>
      <c r="N42" s="121">
        <v>0</v>
      </c>
      <c r="O42" s="224">
        <v>0</v>
      </c>
      <c r="P42" s="250">
        <f t="shared" si="1"/>
        <v>0</v>
      </c>
      <c r="Q42" s="239">
        <v>0</v>
      </c>
      <c r="R42" s="52">
        <v>0</v>
      </c>
      <c r="S42" s="121">
        <v>0</v>
      </c>
      <c r="T42" s="121">
        <v>0</v>
      </c>
      <c r="U42" s="121">
        <v>0</v>
      </c>
      <c r="V42" s="224">
        <v>0</v>
      </c>
      <c r="W42" s="243">
        <v>0</v>
      </c>
      <c r="X42" s="55">
        <v>0</v>
      </c>
      <c r="Y42" s="55">
        <v>0</v>
      </c>
      <c r="Z42" s="55">
        <v>0</v>
      </c>
      <c r="AA42" s="55">
        <v>0</v>
      </c>
      <c r="AB42" s="244">
        <v>0</v>
      </c>
      <c r="AC42" s="233">
        <f t="shared" si="2"/>
        <v>0</v>
      </c>
      <c r="AD42" s="7" t="e">
        <f t="shared" si="3"/>
        <v>#DIV/0!</v>
      </c>
      <c r="AE42" s="7">
        <f t="shared" si="4"/>
        <v>0</v>
      </c>
      <c r="AF42" s="7" t="e">
        <f t="shared" si="5"/>
        <v>#DIV/0!</v>
      </c>
      <c r="AG42" s="7">
        <f t="shared" si="6"/>
        <v>0</v>
      </c>
      <c r="AH42" s="7">
        <f t="shared" si="6"/>
        <v>0</v>
      </c>
      <c r="AI42" s="7">
        <f t="shared" si="7"/>
        <v>0</v>
      </c>
      <c r="AJ42" s="7">
        <f t="shared" si="7"/>
        <v>0</v>
      </c>
      <c r="AK42" s="234" t="e">
        <f t="shared" si="8"/>
        <v>#DIV/0!</v>
      </c>
    </row>
    <row r="43" spans="1:38">
      <c r="A43" s="47">
        <v>33</v>
      </c>
      <c r="B43" s="267" t="s">
        <v>99</v>
      </c>
      <c r="C43" s="223">
        <v>0</v>
      </c>
      <c r="D43" s="121">
        <v>0</v>
      </c>
      <c r="E43" s="121">
        <v>0</v>
      </c>
      <c r="F43" s="121">
        <v>0</v>
      </c>
      <c r="G43" s="121">
        <v>0</v>
      </c>
      <c r="H43" s="224">
        <v>0</v>
      </c>
      <c r="I43" s="250">
        <f t="shared" si="0"/>
        <v>0</v>
      </c>
      <c r="J43" s="223">
        <v>0</v>
      </c>
      <c r="K43" s="121">
        <v>0</v>
      </c>
      <c r="L43" s="121">
        <v>0</v>
      </c>
      <c r="M43" s="121">
        <v>0</v>
      </c>
      <c r="N43" s="121">
        <v>0</v>
      </c>
      <c r="O43" s="224">
        <v>0</v>
      </c>
      <c r="P43" s="250">
        <f t="shared" si="1"/>
        <v>0</v>
      </c>
      <c r="Q43" s="239">
        <v>0</v>
      </c>
      <c r="R43" s="52">
        <v>0</v>
      </c>
      <c r="S43" s="121">
        <v>0</v>
      </c>
      <c r="T43" s="121">
        <v>0</v>
      </c>
      <c r="U43" s="121">
        <v>0</v>
      </c>
      <c r="V43" s="224">
        <v>0</v>
      </c>
      <c r="W43" s="243">
        <v>0</v>
      </c>
      <c r="X43" s="55">
        <v>0</v>
      </c>
      <c r="Y43" s="55">
        <v>0</v>
      </c>
      <c r="Z43" s="55">
        <v>0</v>
      </c>
      <c r="AA43" s="55">
        <v>0</v>
      </c>
      <c r="AB43" s="244">
        <v>0</v>
      </c>
      <c r="AC43" s="233">
        <f t="shared" si="2"/>
        <v>0</v>
      </c>
      <c r="AD43" s="7" t="e">
        <f t="shared" si="3"/>
        <v>#DIV/0!</v>
      </c>
      <c r="AE43" s="7">
        <f t="shared" si="4"/>
        <v>0</v>
      </c>
      <c r="AF43" s="7" t="e">
        <f t="shared" si="5"/>
        <v>#DIV/0!</v>
      </c>
      <c r="AG43" s="7">
        <f t="shared" si="6"/>
        <v>0</v>
      </c>
      <c r="AH43" s="7">
        <f t="shared" si="6"/>
        <v>0</v>
      </c>
      <c r="AI43" s="7">
        <f t="shared" si="7"/>
        <v>0</v>
      </c>
      <c r="AJ43" s="7">
        <f t="shared" si="7"/>
        <v>0</v>
      </c>
      <c r="AK43" s="234" t="e">
        <f t="shared" si="8"/>
        <v>#DIV/0!</v>
      </c>
    </row>
    <row r="44" spans="1:38">
      <c r="A44" s="47">
        <v>34</v>
      </c>
      <c r="B44" s="267" t="s">
        <v>100</v>
      </c>
      <c r="C44" s="223">
        <v>0</v>
      </c>
      <c r="D44" s="121">
        <v>0</v>
      </c>
      <c r="E44" s="121">
        <v>0</v>
      </c>
      <c r="F44" s="121">
        <v>0</v>
      </c>
      <c r="G44" s="121">
        <v>0</v>
      </c>
      <c r="H44" s="224">
        <v>0</v>
      </c>
      <c r="I44" s="250">
        <f t="shared" si="0"/>
        <v>0</v>
      </c>
      <c r="J44" s="223">
        <v>0</v>
      </c>
      <c r="K44" s="121">
        <v>0</v>
      </c>
      <c r="L44" s="121">
        <v>0</v>
      </c>
      <c r="M44" s="121">
        <v>0</v>
      </c>
      <c r="N44" s="121">
        <v>0</v>
      </c>
      <c r="O44" s="224">
        <v>0</v>
      </c>
      <c r="P44" s="250">
        <f t="shared" si="1"/>
        <v>0</v>
      </c>
      <c r="Q44" s="239">
        <v>0</v>
      </c>
      <c r="R44" s="52">
        <v>0</v>
      </c>
      <c r="S44" s="121">
        <v>0</v>
      </c>
      <c r="T44" s="121">
        <v>0</v>
      </c>
      <c r="U44" s="121">
        <v>0</v>
      </c>
      <c r="V44" s="224">
        <v>0</v>
      </c>
      <c r="W44" s="243">
        <v>0</v>
      </c>
      <c r="X44" s="55">
        <v>0</v>
      </c>
      <c r="Y44" s="55">
        <v>0</v>
      </c>
      <c r="Z44" s="55">
        <v>0</v>
      </c>
      <c r="AA44" s="55">
        <v>0</v>
      </c>
      <c r="AB44" s="244">
        <v>0</v>
      </c>
      <c r="AC44" s="233">
        <f t="shared" si="2"/>
        <v>0</v>
      </c>
      <c r="AD44" s="7" t="e">
        <f t="shared" si="3"/>
        <v>#DIV/0!</v>
      </c>
      <c r="AE44" s="7">
        <f t="shared" si="4"/>
        <v>0</v>
      </c>
      <c r="AF44" s="7" t="e">
        <f t="shared" si="5"/>
        <v>#DIV/0!</v>
      </c>
      <c r="AG44" s="7">
        <f t="shared" si="6"/>
        <v>0</v>
      </c>
      <c r="AH44" s="7">
        <f t="shared" si="6"/>
        <v>0</v>
      </c>
      <c r="AI44" s="7">
        <f t="shared" si="7"/>
        <v>0</v>
      </c>
      <c r="AJ44" s="7">
        <f t="shared" si="7"/>
        <v>0</v>
      </c>
      <c r="AK44" s="234" t="e">
        <f t="shared" si="8"/>
        <v>#DIV/0!</v>
      </c>
    </row>
    <row r="45" spans="1:38">
      <c r="A45" s="47">
        <v>35</v>
      </c>
      <c r="B45" s="267" t="s">
        <v>101</v>
      </c>
      <c r="C45" s="223">
        <v>0</v>
      </c>
      <c r="D45" s="121">
        <v>0</v>
      </c>
      <c r="E45" s="121">
        <v>0</v>
      </c>
      <c r="F45" s="121">
        <v>0</v>
      </c>
      <c r="G45" s="121">
        <v>0</v>
      </c>
      <c r="H45" s="224">
        <v>0</v>
      </c>
      <c r="I45" s="250">
        <f t="shared" si="0"/>
        <v>0</v>
      </c>
      <c r="J45" s="223">
        <v>0</v>
      </c>
      <c r="K45" s="121">
        <v>0</v>
      </c>
      <c r="L45" s="121">
        <v>0</v>
      </c>
      <c r="M45" s="121">
        <v>0</v>
      </c>
      <c r="N45" s="121">
        <v>0</v>
      </c>
      <c r="O45" s="224">
        <v>0</v>
      </c>
      <c r="P45" s="250">
        <f t="shared" si="1"/>
        <v>0</v>
      </c>
      <c r="Q45" s="239">
        <v>0</v>
      </c>
      <c r="R45" s="52">
        <v>0</v>
      </c>
      <c r="S45" s="121">
        <v>0</v>
      </c>
      <c r="T45" s="121">
        <v>0</v>
      </c>
      <c r="U45" s="121">
        <v>0</v>
      </c>
      <c r="V45" s="224">
        <v>0</v>
      </c>
      <c r="W45" s="243">
        <v>0</v>
      </c>
      <c r="X45" s="55">
        <v>0</v>
      </c>
      <c r="Y45" s="55">
        <v>0</v>
      </c>
      <c r="Z45" s="55">
        <v>0</v>
      </c>
      <c r="AA45" s="55">
        <v>0</v>
      </c>
      <c r="AB45" s="244">
        <v>0</v>
      </c>
      <c r="AC45" s="233">
        <f t="shared" si="2"/>
        <v>0</v>
      </c>
      <c r="AD45" s="7" t="e">
        <f t="shared" si="3"/>
        <v>#DIV/0!</v>
      </c>
      <c r="AE45" s="7">
        <f t="shared" si="4"/>
        <v>0</v>
      </c>
      <c r="AF45" s="7" t="e">
        <f t="shared" si="5"/>
        <v>#DIV/0!</v>
      </c>
      <c r="AG45" s="7">
        <f t="shared" si="6"/>
        <v>0</v>
      </c>
      <c r="AH45" s="7">
        <f t="shared" si="6"/>
        <v>0</v>
      </c>
      <c r="AI45" s="7">
        <f t="shared" si="7"/>
        <v>0</v>
      </c>
      <c r="AJ45" s="7">
        <f t="shared" si="7"/>
        <v>0</v>
      </c>
      <c r="AK45" s="234" t="e">
        <f t="shared" si="8"/>
        <v>#DIV/0!</v>
      </c>
    </row>
    <row r="46" spans="1:38">
      <c r="A46" s="47">
        <v>36</v>
      </c>
      <c r="B46" s="267" t="s">
        <v>102</v>
      </c>
      <c r="C46" s="223">
        <v>0</v>
      </c>
      <c r="D46" s="121">
        <v>0</v>
      </c>
      <c r="E46" s="121">
        <v>0</v>
      </c>
      <c r="F46" s="121">
        <v>0</v>
      </c>
      <c r="G46" s="121">
        <v>0</v>
      </c>
      <c r="H46" s="224">
        <v>0</v>
      </c>
      <c r="I46" s="250">
        <f t="shared" si="0"/>
        <v>0</v>
      </c>
      <c r="J46" s="223">
        <v>0</v>
      </c>
      <c r="K46" s="121">
        <v>0</v>
      </c>
      <c r="L46" s="121">
        <v>0</v>
      </c>
      <c r="M46" s="121">
        <v>0</v>
      </c>
      <c r="N46" s="121">
        <v>0</v>
      </c>
      <c r="O46" s="224">
        <v>0</v>
      </c>
      <c r="P46" s="250">
        <f t="shared" si="1"/>
        <v>0</v>
      </c>
      <c r="Q46" s="239">
        <v>0</v>
      </c>
      <c r="R46" s="52">
        <v>0</v>
      </c>
      <c r="S46" s="121">
        <v>0</v>
      </c>
      <c r="T46" s="121">
        <v>0</v>
      </c>
      <c r="U46" s="121">
        <v>0</v>
      </c>
      <c r="V46" s="224">
        <v>0</v>
      </c>
      <c r="W46" s="243">
        <v>0</v>
      </c>
      <c r="X46" s="55">
        <v>0</v>
      </c>
      <c r="Y46" s="55">
        <v>0</v>
      </c>
      <c r="Z46" s="55">
        <v>0</v>
      </c>
      <c r="AA46" s="55">
        <v>0</v>
      </c>
      <c r="AB46" s="244">
        <v>0</v>
      </c>
      <c r="AC46" s="233">
        <f t="shared" si="2"/>
        <v>0</v>
      </c>
      <c r="AD46" s="7" t="e">
        <f t="shared" si="3"/>
        <v>#DIV/0!</v>
      </c>
      <c r="AE46" s="7">
        <f t="shared" si="4"/>
        <v>0</v>
      </c>
      <c r="AF46" s="7" t="e">
        <f t="shared" si="5"/>
        <v>#DIV/0!</v>
      </c>
      <c r="AG46" s="7">
        <f t="shared" si="6"/>
        <v>0</v>
      </c>
      <c r="AH46" s="7">
        <f t="shared" si="6"/>
        <v>0</v>
      </c>
      <c r="AI46" s="7">
        <f t="shared" si="7"/>
        <v>0</v>
      </c>
      <c r="AJ46" s="7">
        <f t="shared" si="7"/>
        <v>0</v>
      </c>
      <c r="AK46" s="234" t="e">
        <f t="shared" si="8"/>
        <v>#DIV/0!</v>
      </c>
    </row>
    <row r="47" spans="1:38">
      <c r="A47" s="48"/>
      <c r="B47" s="211" t="s">
        <v>103</v>
      </c>
      <c r="C47" s="221">
        <f t="shared" ref="C47:AC47" si="11">SUM(C39:C46)</f>
        <v>0</v>
      </c>
      <c r="D47" s="50">
        <f t="shared" si="11"/>
        <v>0</v>
      </c>
      <c r="E47" s="50">
        <f t="shared" si="11"/>
        <v>0</v>
      </c>
      <c r="F47" s="50">
        <f t="shared" si="11"/>
        <v>0</v>
      </c>
      <c r="G47" s="50">
        <f t="shared" si="11"/>
        <v>0</v>
      </c>
      <c r="H47" s="222">
        <f t="shared" si="11"/>
        <v>0</v>
      </c>
      <c r="I47" s="222">
        <f t="shared" si="11"/>
        <v>0</v>
      </c>
      <c r="J47" s="221">
        <f t="shared" si="11"/>
        <v>0</v>
      </c>
      <c r="K47" s="50">
        <f t="shared" si="11"/>
        <v>0</v>
      </c>
      <c r="L47" s="50">
        <f t="shared" si="11"/>
        <v>0</v>
      </c>
      <c r="M47" s="50">
        <f t="shared" si="11"/>
        <v>0</v>
      </c>
      <c r="N47" s="50">
        <f t="shared" si="11"/>
        <v>0</v>
      </c>
      <c r="O47" s="222">
        <f t="shared" si="11"/>
        <v>0</v>
      </c>
      <c r="P47" s="222">
        <f t="shared" si="11"/>
        <v>0</v>
      </c>
      <c r="Q47" s="221">
        <f t="shared" si="11"/>
        <v>0</v>
      </c>
      <c r="R47" s="50">
        <f t="shared" si="11"/>
        <v>0</v>
      </c>
      <c r="S47" s="50">
        <f t="shared" si="11"/>
        <v>0</v>
      </c>
      <c r="T47" s="50">
        <f t="shared" si="11"/>
        <v>0</v>
      </c>
      <c r="U47" s="50">
        <f t="shared" si="11"/>
        <v>0</v>
      </c>
      <c r="V47" s="222">
        <f t="shared" si="11"/>
        <v>0</v>
      </c>
      <c r="W47" s="221">
        <f t="shared" si="11"/>
        <v>0</v>
      </c>
      <c r="X47" s="50">
        <f t="shared" si="11"/>
        <v>0</v>
      </c>
      <c r="Y47" s="50">
        <f t="shared" si="11"/>
        <v>0</v>
      </c>
      <c r="Z47" s="50">
        <f t="shared" si="11"/>
        <v>0</v>
      </c>
      <c r="AA47" s="50">
        <f t="shared" si="11"/>
        <v>0</v>
      </c>
      <c r="AB47" s="222">
        <f t="shared" si="11"/>
        <v>0</v>
      </c>
      <c r="AC47" s="222">
        <f t="shared" si="11"/>
        <v>0</v>
      </c>
      <c r="AD47" s="50" t="e">
        <f t="shared" si="3"/>
        <v>#DIV/0!</v>
      </c>
      <c r="AE47" s="222">
        <f>SUM(AE39:AE46)</f>
        <v>0</v>
      </c>
      <c r="AF47" s="50" t="e">
        <f t="shared" si="5"/>
        <v>#DIV/0!</v>
      </c>
      <c r="AG47" s="50">
        <f t="shared" si="6"/>
        <v>0</v>
      </c>
      <c r="AH47" s="50">
        <f t="shared" si="6"/>
        <v>0</v>
      </c>
      <c r="AI47" s="50">
        <f t="shared" si="7"/>
        <v>0</v>
      </c>
      <c r="AJ47" s="50">
        <f t="shared" si="7"/>
        <v>0</v>
      </c>
      <c r="AK47" s="222" t="e">
        <f t="shared" si="8"/>
        <v>#DIV/0!</v>
      </c>
    </row>
    <row r="48" spans="1:38">
      <c r="A48" s="107">
        <v>37</v>
      </c>
      <c r="B48" s="306" t="s">
        <v>104</v>
      </c>
      <c r="C48" s="223">
        <v>0</v>
      </c>
      <c r="D48" s="121">
        <v>0</v>
      </c>
      <c r="E48" s="121">
        <v>0</v>
      </c>
      <c r="F48" s="121">
        <v>0</v>
      </c>
      <c r="G48" s="121">
        <v>0</v>
      </c>
      <c r="H48" s="224">
        <v>0</v>
      </c>
      <c r="I48" s="250">
        <f t="shared" si="0"/>
        <v>0</v>
      </c>
      <c r="J48" s="223">
        <v>0</v>
      </c>
      <c r="K48" s="121">
        <v>0</v>
      </c>
      <c r="L48" s="121">
        <v>0</v>
      </c>
      <c r="M48" s="121">
        <v>0</v>
      </c>
      <c r="N48" s="121">
        <v>0</v>
      </c>
      <c r="O48" s="224">
        <v>0</v>
      </c>
      <c r="P48" s="250">
        <f t="shared" si="1"/>
        <v>0</v>
      </c>
      <c r="Q48" s="241">
        <v>0</v>
      </c>
      <c r="R48" s="106">
        <v>0</v>
      </c>
      <c r="S48" s="106">
        <v>0</v>
      </c>
      <c r="T48" s="106">
        <v>0</v>
      </c>
      <c r="U48" s="106">
        <v>0</v>
      </c>
      <c r="V48" s="242">
        <v>0</v>
      </c>
      <c r="W48" s="235">
        <v>0</v>
      </c>
      <c r="X48" s="109">
        <v>0</v>
      </c>
      <c r="Y48" s="109">
        <v>0</v>
      </c>
      <c r="Z48" s="109">
        <v>0</v>
      </c>
      <c r="AA48" s="109">
        <v>0</v>
      </c>
      <c r="AB48" s="236">
        <v>0</v>
      </c>
      <c r="AC48" s="233">
        <f t="shared" si="2"/>
        <v>0</v>
      </c>
      <c r="AD48" s="109" t="e">
        <f t="shared" si="3"/>
        <v>#DIV/0!</v>
      </c>
      <c r="AE48" s="7">
        <f t="shared" si="4"/>
        <v>0</v>
      </c>
      <c r="AF48" s="109" t="e">
        <f t="shared" si="5"/>
        <v>#DIV/0!</v>
      </c>
      <c r="AG48" s="109">
        <f t="shared" si="6"/>
        <v>0</v>
      </c>
      <c r="AH48" s="109">
        <f t="shared" si="6"/>
        <v>0</v>
      </c>
      <c r="AI48" s="109">
        <f t="shared" si="7"/>
        <v>0</v>
      </c>
      <c r="AJ48" s="109">
        <f t="shared" si="7"/>
        <v>0</v>
      </c>
      <c r="AK48" s="236" t="e">
        <f t="shared" si="8"/>
        <v>#DIV/0!</v>
      </c>
      <c r="AL48" s="71"/>
    </row>
    <row r="49" spans="1:37">
      <c r="A49" s="48"/>
      <c r="B49" s="211" t="s">
        <v>105</v>
      </c>
      <c r="C49" s="221">
        <f t="shared" ref="C49:AC49" si="12">C48</f>
        <v>0</v>
      </c>
      <c r="D49" s="50">
        <f t="shared" si="12"/>
        <v>0</v>
      </c>
      <c r="E49" s="50">
        <f t="shared" si="12"/>
        <v>0</v>
      </c>
      <c r="F49" s="50">
        <f t="shared" si="12"/>
        <v>0</v>
      </c>
      <c r="G49" s="50">
        <f t="shared" si="12"/>
        <v>0</v>
      </c>
      <c r="H49" s="222">
        <f t="shared" si="12"/>
        <v>0</v>
      </c>
      <c r="I49" s="222">
        <f t="shared" si="12"/>
        <v>0</v>
      </c>
      <c r="J49" s="221">
        <f t="shared" si="12"/>
        <v>0</v>
      </c>
      <c r="K49" s="50">
        <f t="shared" si="12"/>
        <v>0</v>
      </c>
      <c r="L49" s="50">
        <f t="shared" si="12"/>
        <v>0</v>
      </c>
      <c r="M49" s="50">
        <f t="shared" si="12"/>
        <v>0</v>
      </c>
      <c r="N49" s="50">
        <f t="shared" si="12"/>
        <v>0</v>
      </c>
      <c r="O49" s="222">
        <f t="shared" si="12"/>
        <v>0</v>
      </c>
      <c r="P49" s="222">
        <f t="shared" si="12"/>
        <v>0</v>
      </c>
      <c r="Q49" s="221">
        <f t="shared" si="12"/>
        <v>0</v>
      </c>
      <c r="R49" s="50">
        <f t="shared" si="12"/>
        <v>0</v>
      </c>
      <c r="S49" s="50">
        <f t="shared" si="12"/>
        <v>0</v>
      </c>
      <c r="T49" s="50">
        <f t="shared" si="12"/>
        <v>0</v>
      </c>
      <c r="U49" s="50">
        <f t="shared" si="12"/>
        <v>0</v>
      </c>
      <c r="V49" s="222">
        <f t="shared" si="12"/>
        <v>0</v>
      </c>
      <c r="W49" s="221">
        <f t="shared" si="12"/>
        <v>0</v>
      </c>
      <c r="X49" s="50">
        <f t="shared" si="12"/>
        <v>0</v>
      </c>
      <c r="Y49" s="50">
        <f t="shared" si="12"/>
        <v>0</v>
      </c>
      <c r="Z49" s="50">
        <f t="shared" si="12"/>
        <v>0</v>
      </c>
      <c r="AA49" s="50">
        <f t="shared" si="12"/>
        <v>0</v>
      </c>
      <c r="AB49" s="222">
        <f t="shared" si="12"/>
        <v>0</v>
      </c>
      <c r="AC49" s="222">
        <f t="shared" si="12"/>
        <v>0</v>
      </c>
      <c r="AD49" s="50" t="e">
        <f t="shared" si="3"/>
        <v>#DIV/0!</v>
      </c>
      <c r="AE49" s="222">
        <f>AE48</f>
        <v>0</v>
      </c>
      <c r="AF49" s="50" t="e">
        <f t="shared" si="5"/>
        <v>#DIV/0!</v>
      </c>
      <c r="AG49" s="50">
        <f t="shared" si="6"/>
        <v>0</v>
      </c>
      <c r="AH49" s="50">
        <f t="shared" si="6"/>
        <v>0</v>
      </c>
      <c r="AI49" s="50">
        <f t="shared" si="7"/>
        <v>0</v>
      </c>
      <c r="AJ49" s="50">
        <f t="shared" si="7"/>
        <v>0</v>
      </c>
      <c r="AK49" s="222" t="e">
        <f t="shared" si="8"/>
        <v>#DIV/0!</v>
      </c>
    </row>
    <row r="50" spans="1:37">
      <c r="A50" s="107">
        <v>38</v>
      </c>
      <c r="B50" s="306" t="s">
        <v>106</v>
      </c>
      <c r="C50" s="219">
        <v>0</v>
      </c>
      <c r="D50" s="115">
        <v>0</v>
      </c>
      <c r="E50" s="115">
        <v>0</v>
      </c>
      <c r="F50" s="115">
        <v>0</v>
      </c>
      <c r="G50" s="115">
        <v>0</v>
      </c>
      <c r="H50" s="220">
        <v>0</v>
      </c>
      <c r="I50" s="250">
        <f t="shared" ref="I50:I52" si="13">D50+F50+H50</f>
        <v>0</v>
      </c>
      <c r="J50" s="219">
        <v>0</v>
      </c>
      <c r="K50" s="115">
        <v>0</v>
      </c>
      <c r="L50" s="115">
        <v>0</v>
      </c>
      <c r="M50" s="115">
        <v>0</v>
      </c>
      <c r="N50" s="115">
        <v>0</v>
      </c>
      <c r="O50" s="220">
        <v>0</v>
      </c>
      <c r="P50" s="250">
        <f t="shared" ref="P50:P52" si="14">K50+M50+O50</f>
        <v>0</v>
      </c>
      <c r="Q50" s="241">
        <v>0</v>
      </c>
      <c r="R50" s="106">
        <v>0</v>
      </c>
      <c r="S50" s="106">
        <v>0</v>
      </c>
      <c r="T50" s="106">
        <v>0</v>
      </c>
      <c r="U50" s="106">
        <v>0</v>
      </c>
      <c r="V50" s="242">
        <v>0</v>
      </c>
      <c r="W50" s="235">
        <v>0</v>
      </c>
      <c r="X50" s="109">
        <v>0</v>
      </c>
      <c r="Y50" s="109">
        <v>0</v>
      </c>
      <c r="Z50" s="109">
        <v>0</v>
      </c>
      <c r="AA50" s="109">
        <v>0</v>
      </c>
      <c r="AB50" s="236">
        <v>0</v>
      </c>
      <c r="AC50" s="233">
        <f t="shared" ref="AC50:AC52" si="15">R50+T50+V50</f>
        <v>0</v>
      </c>
      <c r="AD50" s="7" t="e">
        <f t="shared" si="3"/>
        <v>#DIV/0!</v>
      </c>
      <c r="AE50" s="7">
        <f t="shared" ref="AE50:AE52" si="16">X50+Z50+AB50</f>
        <v>0</v>
      </c>
      <c r="AF50" s="7" t="e">
        <f t="shared" si="5"/>
        <v>#DIV/0!</v>
      </c>
      <c r="AG50" s="7">
        <f t="shared" si="6"/>
        <v>0</v>
      </c>
      <c r="AH50" s="7">
        <f t="shared" si="6"/>
        <v>0</v>
      </c>
      <c r="AI50" s="7">
        <f t="shared" si="7"/>
        <v>0</v>
      </c>
      <c r="AJ50" s="7">
        <f t="shared" si="7"/>
        <v>0</v>
      </c>
      <c r="AK50" s="234" t="e">
        <f t="shared" si="8"/>
        <v>#DIV/0!</v>
      </c>
    </row>
    <row r="51" spans="1:37">
      <c r="A51" s="107">
        <v>39</v>
      </c>
      <c r="B51" s="306" t="s">
        <v>107</v>
      </c>
      <c r="C51" s="219">
        <v>0</v>
      </c>
      <c r="D51" s="115">
        <v>0</v>
      </c>
      <c r="E51" s="115">
        <v>0</v>
      </c>
      <c r="F51" s="115">
        <v>0</v>
      </c>
      <c r="G51" s="115">
        <v>0</v>
      </c>
      <c r="H51" s="220">
        <v>0</v>
      </c>
      <c r="I51" s="250">
        <f t="shared" si="13"/>
        <v>0</v>
      </c>
      <c r="J51" s="219">
        <v>0</v>
      </c>
      <c r="K51" s="115">
        <v>0</v>
      </c>
      <c r="L51" s="115">
        <v>0</v>
      </c>
      <c r="M51" s="115">
        <v>0</v>
      </c>
      <c r="N51" s="115">
        <v>0</v>
      </c>
      <c r="O51" s="220">
        <v>0</v>
      </c>
      <c r="P51" s="250">
        <f t="shared" si="14"/>
        <v>0</v>
      </c>
      <c r="Q51" s="241">
        <v>0</v>
      </c>
      <c r="R51" s="106">
        <v>0</v>
      </c>
      <c r="S51" s="106">
        <v>0</v>
      </c>
      <c r="T51" s="106">
        <v>0</v>
      </c>
      <c r="U51" s="106">
        <v>0</v>
      </c>
      <c r="V51" s="242">
        <v>0</v>
      </c>
      <c r="W51" s="235">
        <v>0</v>
      </c>
      <c r="X51" s="109">
        <v>0</v>
      </c>
      <c r="Y51" s="109">
        <v>0</v>
      </c>
      <c r="Z51" s="109">
        <v>0</v>
      </c>
      <c r="AA51" s="109">
        <v>0</v>
      </c>
      <c r="AB51" s="236">
        <v>0</v>
      </c>
      <c r="AC51" s="233">
        <f t="shared" si="15"/>
        <v>0</v>
      </c>
      <c r="AD51" s="7" t="e">
        <f t="shared" si="3"/>
        <v>#DIV/0!</v>
      </c>
      <c r="AE51" s="7">
        <f t="shared" si="16"/>
        <v>0</v>
      </c>
      <c r="AF51" s="7" t="e">
        <f t="shared" si="5"/>
        <v>#DIV/0!</v>
      </c>
      <c r="AG51" s="7">
        <f t="shared" si="6"/>
        <v>0</v>
      </c>
      <c r="AH51" s="7">
        <f t="shared" si="6"/>
        <v>0</v>
      </c>
      <c r="AI51" s="7">
        <f t="shared" si="7"/>
        <v>0</v>
      </c>
      <c r="AJ51" s="7">
        <f t="shared" si="7"/>
        <v>0</v>
      </c>
      <c r="AK51" s="234" t="e">
        <f t="shared" si="8"/>
        <v>#DIV/0!</v>
      </c>
    </row>
    <row r="52" spans="1:37">
      <c r="A52" s="107">
        <v>40</v>
      </c>
      <c r="B52" s="306" t="s">
        <v>108</v>
      </c>
      <c r="C52" s="219">
        <v>0</v>
      </c>
      <c r="D52" s="115">
        <v>0</v>
      </c>
      <c r="E52" s="115">
        <v>0</v>
      </c>
      <c r="F52" s="115">
        <v>0</v>
      </c>
      <c r="G52" s="115">
        <v>0</v>
      </c>
      <c r="H52" s="220">
        <v>0</v>
      </c>
      <c r="I52" s="250">
        <f t="shared" si="13"/>
        <v>0</v>
      </c>
      <c r="J52" s="219">
        <v>0</v>
      </c>
      <c r="K52" s="115">
        <v>0</v>
      </c>
      <c r="L52" s="115">
        <v>0</v>
      </c>
      <c r="M52" s="115">
        <v>0</v>
      </c>
      <c r="N52" s="115">
        <v>0</v>
      </c>
      <c r="O52" s="220">
        <v>0</v>
      </c>
      <c r="P52" s="250">
        <f t="shared" si="14"/>
        <v>0</v>
      </c>
      <c r="Q52" s="241">
        <v>0</v>
      </c>
      <c r="R52" s="106">
        <v>0</v>
      </c>
      <c r="S52" s="106">
        <v>0</v>
      </c>
      <c r="T52" s="106">
        <v>0</v>
      </c>
      <c r="U52" s="106">
        <v>0</v>
      </c>
      <c r="V52" s="242">
        <v>0</v>
      </c>
      <c r="W52" s="235">
        <v>0</v>
      </c>
      <c r="X52" s="109">
        <v>0</v>
      </c>
      <c r="Y52" s="109">
        <v>0</v>
      </c>
      <c r="Z52" s="109">
        <v>0</v>
      </c>
      <c r="AA52" s="109">
        <v>0</v>
      </c>
      <c r="AB52" s="236">
        <v>0</v>
      </c>
      <c r="AC52" s="233">
        <f t="shared" si="15"/>
        <v>0</v>
      </c>
      <c r="AD52" s="7" t="e">
        <f t="shared" si="3"/>
        <v>#DIV/0!</v>
      </c>
      <c r="AE52" s="7">
        <f t="shared" si="16"/>
        <v>0</v>
      </c>
      <c r="AF52" s="7" t="e">
        <f t="shared" si="5"/>
        <v>#DIV/0!</v>
      </c>
      <c r="AG52" s="7">
        <f t="shared" si="6"/>
        <v>0</v>
      </c>
      <c r="AH52" s="7">
        <f t="shared" si="6"/>
        <v>0</v>
      </c>
      <c r="AI52" s="7">
        <f t="shared" si="7"/>
        <v>0</v>
      </c>
      <c r="AJ52" s="7">
        <f t="shared" si="7"/>
        <v>0</v>
      </c>
      <c r="AK52" s="234" t="e">
        <f t="shared" si="8"/>
        <v>#DIV/0!</v>
      </c>
    </row>
    <row r="53" spans="1:37">
      <c r="A53" s="48"/>
      <c r="B53" s="211" t="s">
        <v>109</v>
      </c>
      <c r="C53" s="221">
        <f t="shared" ref="C53:AC53" si="17">SUM(C50:C52)</f>
        <v>0</v>
      </c>
      <c r="D53" s="50">
        <f t="shared" si="17"/>
        <v>0</v>
      </c>
      <c r="E53" s="50">
        <f t="shared" si="17"/>
        <v>0</v>
      </c>
      <c r="F53" s="50">
        <f t="shared" si="17"/>
        <v>0</v>
      </c>
      <c r="G53" s="50">
        <f t="shared" si="17"/>
        <v>0</v>
      </c>
      <c r="H53" s="222">
        <f t="shared" si="17"/>
        <v>0</v>
      </c>
      <c r="I53" s="222">
        <f t="shared" si="17"/>
        <v>0</v>
      </c>
      <c r="J53" s="221">
        <f t="shared" si="17"/>
        <v>0</v>
      </c>
      <c r="K53" s="50">
        <f t="shared" si="17"/>
        <v>0</v>
      </c>
      <c r="L53" s="50">
        <f t="shared" si="17"/>
        <v>0</v>
      </c>
      <c r="M53" s="50">
        <f t="shared" si="17"/>
        <v>0</v>
      </c>
      <c r="N53" s="50">
        <f t="shared" si="17"/>
        <v>0</v>
      </c>
      <c r="O53" s="222">
        <f t="shared" si="17"/>
        <v>0</v>
      </c>
      <c r="P53" s="222">
        <f t="shared" si="17"/>
        <v>0</v>
      </c>
      <c r="Q53" s="221">
        <f t="shared" si="17"/>
        <v>0</v>
      </c>
      <c r="R53" s="50">
        <f t="shared" si="17"/>
        <v>0</v>
      </c>
      <c r="S53" s="50">
        <f t="shared" si="17"/>
        <v>0</v>
      </c>
      <c r="T53" s="50">
        <f t="shared" si="17"/>
        <v>0</v>
      </c>
      <c r="U53" s="50">
        <f t="shared" si="17"/>
        <v>0</v>
      </c>
      <c r="V53" s="222">
        <f t="shared" si="17"/>
        <v>0</v>
      </c>
      <c r="W53" s="221">
        <f t="shared" si="17"/>
        <v>0</v>
      </c>
      <c r="X53" s="50">
        <f t="shared" si="17"/>
        <v>0</v>
      </c>
      <c r="Y53" s="50">
        <f t="shared" si="17"/>
        <v>0</v>
      </c>
      <c r="Z53" s="50">
        <f t="shared" si="17"/>
        <v>0</v>
      </c>
      <c r="AA53" s="50">
        <f t="shared" si="17"/>
        <v>0</v>
      </c>
      <c r="AB53" s="222">
        <f t="shared" si="17"/>
        <v>0</v>
      </c>
      <c r="AC53" s="222">
        <f t="shared" si="17"/>
        <v>0</v>
      </c>
      <c r="AD53" s="50" t="e">
        <f t="shared" si="3"/>
        <v>#DIV/0!</v>
      </c>
      <c r="AE53" s="222">
        <f>SUM(AE50:AE52)</f>
        <v>0</v>
      </c>
      <c r="AF53" s="50" t="e">
        <f t="shared" si="5"/>
        <v>#DIV/0!</v>
      </c>
      <c r="AG53" s="50">
        <f t="shared" si="6"/>
        <v>0</v>
      </c>
      <c r="AH53" s="50">
        <f t="shared" si="6"/>
        <v>0</v>
      </c>
      <c r="AI53" s="50">
        <f t="shared" si="7"/>
        <v>0</v>
      </c>
      <c r="AJ53" s="50">
        <f t="shared" si="7"/>
        <v>0</v>
      </c>
      <c r="AK53" s="222" t="e">
        <f t="shared" si="8"/>
        <v>#DIV/0!</v>
      </c>
    </row>
    <row r="54" spans="1:37">
      <c r="A54" s="5">
        <v>41</v>
      </c>
      <c r="B54" s="305" t="s">
        <v>110</v>
      </c>
      <c r="C54" s="223">
        <v>0</v>
      </c>
      <c r="D54" s="121">
        <v>0</v>
      </c>
      <c r="E54" s="121">
        <v>0</v>
      </c>
      <c r="F54" s="121">
        <v>0</v>
      </c>
      <c r="G54" s="121">
        <v>0</v>
      </c>
      <c r="H54" s="224">
        <v>0</v>
      </c>
      <c r="I54" s="250">
        <f t="shared" si="0"/>
        <v>0</v>
      </c>
      <c r="J54" s="223">
        <v>0</v>
      </c>
      <c r="K54" s="121">
        <v>0</v>
      </c>
      <c r="L54" s="121">
        <v>0</v>
      </c>
      <c r="M54" s="121">
        <v>0</v>
      </c>
      <c r="N54" s="121">
        <v>0</v>
      </c>
      <c r="O54" s="224">
        <v>0</v>
      </c>
      <c r="P54" s="250">
        <f t="shared" si="1"/>
        <v>0</v>
      </c>
      <c r="Q54" s="239">
        <v>0</v>
      </c>
      <c r="R54" s="52">
        <v>0</v>
      </c>
      <c r="S54" s="52">
        <v>0</v>
      </c>
      <c r="T54" s="52">
        <v>0</v>
      </c>
      <c r="U54" s="52">
        <v>0</v>
      </c>
      <c r="V54" s="240">
        <v>0</v>
      </c>
      <c r="W54" s="243">
        <v>0</v>
      </c>
      <c r="X54" s="55">
        <v>0</v>
      </c>
      <c r="Y54" s="55">
        <v>0</v>
      </c>
      <c r="Z54" s="55">
        <v>0</v>
      </c>
      <c r="AA54" s="55">
        <v>0</v>
      </c>
      <c r="AB54" s="244">
        <v>0</v>
      </c>
      <c r="AC54" s="233">
        <f t="shared" si="2"/>
        <v>0</v>
      </c>
      <c r="AD54" s="7" t="e">
        <f t="shared" si="3"/>
        <v>#DIV/0!</v>
      </c>
      <c r="AE54" s="7">
        <f t="shared" si="4"/>
        <v>0</v>
      </c>
      <c r="AF54" s="7" t="e">
        <f t="shared" si="5"/>
        <v>#DIV/0!</v>
      </c>
      <c r="AG54" s="7">
        <f t="shared" si="6"/>
        <v>0</v>
      </c>
      <c r="AH54" s="7">
        <f t="shared" si="6"/>
        <v>0</v>
      </c>
      <c r="AI54" s="7">
        <f t="shared" si="7"/>
        <v>0</v>
      </c>
      <c r="AJ54" s="7">
        <f t="shared" si="7"/>
        <v>0</v>
      </c>
      <c r="AK54" s="234" t="e">
        <f t="shared" si="8"/>
        <v>#DIV/0!</v>
      </c>
    </row>
    <row r="55" spans="1:37">
      <c r="A55" s="5">
        <v>42</v>
      </c>
      <c r="B55" s="305" t="s">
        <v>111</v>
      </c>
      <c r="C55" s="223">
        <v>0</v>
      </c>
      <c r="D55" s="121">
        <v>0</v>
      </c>
      <c r="E55" s="121">
        <v>0</v>
      </c>
      <c r="F55" s="121">
        <v>0</v>
      </c>
      <c r="G55" s="121">
        <v>0</v>
      </c>
      <c r="H55" s="224">
        <v>0</v>
      </c>
      <c r="I55" s="250">
        <f t="shared" si="0"/>
        <v>0</v>
      </c>
      <c r="J55" s="223">
        <v>0</v>
      </c>
      <c r="K55" s="121">
        <v>0</v>
      </c>
      <c r="L55" s="121">
        <v>0</v>
      </c>
      <c r="M55" s="121">
        <v>0</v>
      </c>
      <c r="N55" s="121">
        <v>0</v>
      </c>
      <c r="O55" s="224">
        <v>0</v>
      </c>
      <c r="P55" s="250">
        <f t="shared" si="1"/>
        <v>0</v>
      </c>
      <c r="Q55" s="239">
        <v>0</v>
      </c>
      <c r="R55" s="52">
        <v>0</v>
      </c>
      <c r="S55" s="52">
        <v>0</v>
      </c>
      <c r="T55" s="52">
        <v>0</v>
      </c>
      <c r="U55" s="52">
        <v>0</v>
      </c>
      <c r="V55" s="240">
        <v>0</v>
      </c>
      <c r="W55" s="243">
        <v>0</v>
      </c>
      <c r="X55" s="55">
        <v>0</v>
      </c>
      <c r="Y55" s="55">
        <v>0</v>
      </c>
      <c r="Z55" s="55">
        <v>0</v>
      </c>
      <c r="AA55" s="55">
        <v>0</v>
      </c>
      <c r="AB55" s="244">
        <v>0</v>
      </c>
      <c r="AC55" s="233">
        <f t="shared" si="2"/>
        <v>0</v>
      </c>
      <c r="AD55" s="7" t="e">
        <f t="shared" si="3"/>
        <v>#DIV/0!</v>
      </c>
      <c r="AE55" s="7">
        <f t="shared" si="4"/>
        <v>0</v>
      </c>
      <c r="AF55" s="7" t="e">
        <f t="shared" si="5"/>
        <v>#DIV/0!</v>
      </c>
      <c r="AG55" s="7">
        <f t="shared" si="6"/>
        <v>0</v>
      </c>
      <c r="AH55" s="7">
        <f t="shared" si="6"/>
        <v>0</v>
      </c>
      <c r="AI55" s="7">
        <f t="shared" si="7"/>
        <v>0</v>
      </c>
      <c r="AJ55" s="7">
        <f t="shared" si="7"/>
        <v>0</v>
      </c>
      <c r="AK55" s="234" t="e">
        <f t="shared" si="8"/>
        <v>#DIV/0!</v>
      </c>
    </row>
    <row r="56" spans="1:37">
      <c r="A56" s="23" t="s">
        <v>112</v>
      </c>
      <c r="B56" s="211" t="s">
        <v>113</v>
      </c>
      <c r="C56" s="225">
        <f t="shared" ref="C56:AE56" si="18">C54+C55</f>
        <v>0</v>
      </c>
      <c r="D56" s="105">
        <f t="shared" si="18"/>
        <v>0</v>
      </c>
      <c r="E56" s="105">
        <f t="shared" si="18"/>
        <v>0</v>
      </c>
      <c r="F56" s="105">
        <f t="shared" si="18"/>
        <v>0</v>
      </c>
      <c r="G56" s="105">
        <f t="shared" si="18"/>
        <v>0</v>
      </c>
      <c r="H56" s="226">
        <f t="shared" si="18"/>
        <v>0</v>
      </c>
      <c r="I56" s="226">
        <f t="shared" si="18"/>
        <v>0</v>
      </c>
      <c r="J56" s="225">
        <f t="shared" si="18"/>
        <v>0</v>
      </c>
      <c r="K56" s="105">
        <f t="shared" si="18"/>
        <v>0</v>
      </c>
      <c r="L56" s="105">
        <f t="shared" si="18"/>
        <v>0</v>
      </c>
      <c r="M56" s="105">
        <f t="shared" si="18"/>
        <v>0</v>
      </c>
      <c r="N56" s="105">
        <f t="shared" si="18"/>
        <v>0</v>
      </c>
      <c r="O56" s="226">
        <f t="shared" si="18"/>
        <v>0</v>
      </c>
      <c r="P56" s="226">
        <f t="shared" si="18"/>
        <v>0</v>
      </c>
      <c r="Q56" s="225">
        <f t="shared" si="18"/>
        <v>0</v>
      </c>
      <c r="R56" s="105">
        <f t="shared" si="18"/>
        <v>0</v>
      </c>
      <c r="S56" s="105">
        <f t="shared" si="18"/>
        <v>0</v>
      </c>
      <c r="T56" s="105">
        <f t="shared" si="18"/>
        <v>0</v>
      </c>
      <c r="U56" s="105">
        <f t="shared" si="18"/>
        <v>0</v>
      </c>
      <c r="V56" s="226">
        <f t="shared" si="18"/>
        <v>0</v>
      </c>
      <c r="W56" s="225">
        <f t="shared" si="18"/>
        <v>0</v>
      </c>
      <c r="X56" s="105">
        <f t="shared" si="18"/>
        <v>0</v>
      </c>
      <c r="Y56" s="105">
        <f t="shared" si="18"/>
        <v>0</v>
      </c>
      <c r="Z56" s="105">
        <f t="shared" si="18"/>
        <v>0</v>
      </c>
      <c r="AA56" s="105">
        <f t="shared" si="18"/>
        <v>0</v>
      </c>
      <c r="AB56" s="226">
        <f t="shared" si="18"/>
        <v>0</v>
      </c>
      <c r="AC56" s="226">
        <f t="shared" si="18"/>
        <v>0</v>
      </c>
      <c r="AD56" s="105" t="e">
        <f t="shared" si="3"/>
        <v>#DIV/0!</v>
      </c>
      <c r="AE56" s="226">
        <f t="shared" si="18"/>
        <v>0</v>
      </c>
      <c r="AF56" s="105" t="e">
        <f t="shared" si="5"/>
        <v>#DIV/0!</v>
      </c>
      <c r="AG56" s="105">
        <f t="shared" si="6"/>
        <v>0</v>
      </c>
      <c r="AH56" s="105">
        <f t="shared" si="6"/>
        <v>0</v>
      </c>
      <c r="AI56" s="105">
        <f t="shared" si="7"/>
        <v>0</v>
      </c>
      <c r="AJ56" s="105">
        <f t="shared" si="7"/>
        <v>0</v>
      </c>
      <c r="AK56" s="226" t="e">
        <f t="shared" si="8"/>
        <v>#DIV/0!</v>
      </c>
    </row>
    <row r="57" spans="1:37">
      <c r="A57" s="5">
        <v>43</v>
      </c>
      <c r="B57" s="305" t="s">
        <v>114</v>
      </c>
      <c r="C57" s="223">
        <v>0</v>
      </c>
      <c r="D57" s="121">
        <v>0</v>
      </c>
      <c r="E57" s="121">
        <v>0</v>
      </c>
      <c r="F57" s="121">
        <v>0</v>
      </c>
      <c r="G57" s="121">
        <v>0</v>
      </c>
      <c r="H57" s="224">
        <v>0</v>
      </c>
      <c r="I57" s="250">
        <f t="shared" si="0"/>
        <v>0</v>
      </c>
      <c r="J57" s="223">
        <v>0</v>
      </c>
      <c r="K57" s="126">
        <v>0</v>
      </c>
      <c r="L57" s="126">
        <v>0</v>
      </c>
      <c r="M57" s="126">
        <v>0</v>
      </c>
      <c r="N57" s="126">
        <v>0</v>
      </c>
      <c r="O57" s="232">
        <v>0</v>
      </c>
      <c r="P57" s="250">
        <f t="shared" si="1"/>
        <v>0</v>
      </c>
      <c r="Q57" s="243">
        <v>0</v>
      </c>
      <c r="R57" s="55">
        <v>0</v>
      </c>
      <c r="S57" s="55">
        <v>0</v>
      </c>
      <c r="T57" s="55">
        <v>0</v>
      </c>
      <c r="U57" s="55">
        <v>0</v>
      </c>
      <c r="V57" s="244">
        <v>0</v>
      </c>
      <c r="W57" s="243">
        <v>0</v>
      </c>
      <c r="X57" s="55">
        <v>0</v>
      </c>
      <c r="Y57" s="55">
        <v>0</v>
      </c>
      <c r="Z57" s="55">
        <v>0</v>
      </c>
      <c r="AA57" s="55">
        <v>0</v>
      </c>
      <c r="AB57" s="244">
        <v>0</v>
      </c>
      <c r="AC57" s="233">
        <f t="shared" si="2"/>
        <v>0</v>
      </c>
      <c r="AD57" s="55" t="e">
        <f t="shared" si="3"/>
        <v>#DIV/0!</v>
      </c>
      <c r="AE57" s="7">
        <f t="shared" si="4"/>
        <v>0</v>
      </c>
      <c r="AF57" s="55" t="e">
        <f t="shared" si="5"/>
        <v>#DIV/0!</v>
      </c>
      <c r="AG57" s="55">
        <f t="shared" si="6"/>
        <v>0</v>
      </c>
      <c r="AH57" s="55">
        <f t="shared" si="6"/>
        <v>0</v>
      </c>
      <c r="AI57" s="55">
        <f t="shared" si="7"/>
        <v>0</v>
      </c>
      <c r="AJ57" s="55">
        <f t="shared" si="7"/>
        <v>0</v>
      </c>
      <c r="AK57" s="244" t="e">
        <f t="shared" si="8"/>
        <v>#DIV/0!</v>
      </c>
    </row>
    <row r="58" spans="1:37">
      <c r="A58" s="23" t="s">
        <v>115</v>
      </c>
      <c r="B58" s="211" t="s">
        <v>116</v>
      </c>
      <c r="C58" s="221">
        <f t="shared" ref="C58:AE58" si="19">C57</f>
        <v>0</v>
      </c>
      <c r="D58" s="50">
        <f t="shared" si="19"/>
        <v>0</v>
      </c>
      <c r="E58" s="50">
        <f t="shared" si="19"/>
        <v>0</v>
      </c>
      <c r="F58" s="50">
        <f t="shared" si="19"/>
        <v>0</v>
      </c>
      <c r="G58" s="50">
        <f t="shared" si="19"/>
        <v>0</v>
      </c>
      <c r="H58" s="222">
        <f t="shared" si="19"/>
        <v>0</v>
      </c>
      <c r="I58" s="222">
        <f t="shared" si="19"/>
        <v>0</v>
      </c>
      <c r="J58" s="221">
        <f t="shared" si="19"/>
        <v>0</v>
      </c>
      <c r="K58" s="50">
        <f t="shared" si="19"/>
        <v>0</v>
      </c>
      <c r="L58" s="50">
        <f t="shared" si="19"/>
        <v>0</v>
      </c>
      <c r="M58" s="50">
        <f t="shared" si="19"/>
        <v>0</v>
      </c>
      <c r="N58" s="50">
        <f t="shared" si="19"/>
        <v>0</v>
      </c>
      <c r="O58" s="222">
        <f t="shared" si="19"/>
        <v>0</v>
      </c>
      <c r="P58" s="222">
        <f t="shared" si="19"/>
        <v>0</v>
      </c>
      <c r="Q58" s="221">
        <f t="shared" si="19"/>
        <v>0</v>
      </c>
      <c r="R58" s="50">
        <f t="shared" si="19"/>
        <v>0</v>
      </c>
      <c r="S58" s="50">
        <f t="shared" si="19"/>
        <v>0</v>
      </c>
      <c r="T58" s="50">
        <f t="shared" si="19"/>
        <v>0</v>
      </c>
      <c r="U58" s="50">
        <f t="shared" si="19"/>
        <v>0</v>
      </c>
      <c r="V58" s="222">
        <f t="shared" si="19"/>
        <v>0</v>
      </c>
      <c r="W58" s="221">
        <f t="shared" si="19"/>
        <v>0</v>
      </c>
      <c r="X58" s="50">
        <f t="shared" si="19"/>
        <v>0</v>
      </c>
      <c r="Y58" s="50">
        <f t="shared" si="19"/>
        <v>0</v>
      </c>
      <c r="Z58" s="50">
        <f t="shared" si="19"/>
        <v>0</v>
      </c>
      <c r="AA58" s="50">
        <f t="shared" si="19"/>
        <v>0</v>
      </c>
      <c r="AB58" s="222">
        <f t="shared" si="19"/>
        <v>0</v>
      </c>
      <c r="AC58" s="222">
        <f t="shared" si="19"/>
        <v>0</v>
      </c>
      <c r="AD58" s="50" t="e">
        <f t="shared" si="3"/>
        <v>#DIV/0!</v>
      </c>
      <c r="AE58" s="222">
        <f t="shared" si="19"/>
        <v>0</v>
      </c>
      <c r="AF58" s="50" t="e">
        <f t="shared" si="5"/>
        <v>#DIV/0!</v>
      </c>
      <c r="AG58" s="50">
        <f t="shared" si="6"/>
        <v>0</v>
      </c>
      <c r="AH58" s="50">
        <f t="shared" si="6"/>
        <v>0</v>
      </c>
      <c r="AI58" s="50">
        <f t="shared" si="7"/>
        <v>0</v>
      </c>
      <c r="AJ58" s="50">
        <f t="shared" si="7"/>
        <v>0</v>
      </c>
      <c r="AK58" s="222" t="e">
        <f t="shared" si="8"/>
        <v>#DIV/0!</v>
      </c>
    </row>
    <row r="59" spans="1:37">
      <c r="A59" s="25" t="s">
        <v>117</v>
      </c>
      <c r="B59" s="215" t="s">
        <v>118</v>
      </c>
      <c r="C59" s="227">
        <f t="shared" ref="C59:AC59" si="20">C67</f>
        <v>0</v>
      </c>
      <c r="D59" s="227">
        <f t="shared" si="20"/>
        <v>0</v>
      </c>
      <c r="E59" s="227">
        <f t="shared" si="20"/>
        <v>0</v>
      </c>
      <c r="F59" s="227">
        <f t="shared" si="20"/>
        <v>0</v>
      </c>
      <c r="G59" s="227">
        <f t="shared" si="20"/>
        <v>0</v>
      </c>
      <c r="H59" s="227">
        <f t="shared" si="20"/>
        <v>0</v>
      </c>
      <c r="I59" s="227">
        <f t="shared" si="20"/>
        <v>0</v>
      </c>
      <c r="J59" s="227">
        <f t="shared" si="20"/>
        <v>0</v>
      </c>
      <c r="K59" s="227">
        <f t="shared" si="20"/>
        <v>0</v>
      </c>
      <c r="L59" s="227">
        <f t="shared" si="20"/>
        <v>0</v>
      </c>
      <c r="M59" s="227">
        <f t="shared" si="20"/>
        <v>0</v>
      </c>
      <c r="N59" s="227">
        <f t="shared" si="20"/>
        <v>0</v>
      </c>
      <c r="O59" s="227">
        <f t="shared" si="20"/>
        <v>0</v>
      </c>
      <c r="P59" s="227">
        <f t="shared" si="20"/>
        <v>0</v>
      </c>
      <c r="Q59" s="227">
        <f t="shared" si="20"/>
        <v>0</v>
      </c>
      <c r="R59" s="227">
        <f t="shared" si="20"/>
        <v>0</v>
      </c>
      <c r="S59" s="227">
        <f t="shared" si="20"/>
        <v>0</v>
      </c>
      <c r="T59" s="227">
        <f t="shared" si="20"/>
        <v>0</v>
      </c>
      <c r="U59" s="227">
        <f t="shared" si="20"/>
        <v>0</v>
      </c>
      <c r="V59" s="227">
        <f t="shared" si="20"/>
        <v>0</v>
      </c>
      <c r="W59" s="227">
        <f t="shared" si="20"/>
        <v>0</v>
      </c>
      <c r="X59" s="227">
        <f t="shared" si="20"/>
        <v>0</v>
      </c>
      <c r="Y59" s="227">
        <f t="shared" si="20"/>
        <v>0</v>
      </c>
      <c r="Z59" s="227">
        <f t="shared" si="20"/>
        <v>0</v>
      </c>
      <c r="AA59" s="227">
        <f t="shared" si="20"/>
        <v>0</v>
      </c>
      <c r="AB59" s="227">
        <f t="shared" si="20"/>
        <v>0</v>
      </c>
      <c r="AC59" s="227">
        <f t="shared" si="20"/>
        <v>0</v>
      </c>
      <c r="AD59" s="117" t="e">
        <f t="shared" si="3"/>
        <v>#DIV/0!</v>
      </c>
      <c r="AE59" s="7">
        <f t="shared" si="4"/>
        <v>0</v>
      </c>
      <c r="AF59" s="117" t="e">
        <f t="shared" si="5"/>
        <v>#DIV/0!</v>
      </c>
      <c r="AG59" s="117">
        <f t="shared" si="6"/>
        <v>0</v>
      </c>
      <c r="AH59" s="117">
        <f t="shared" si="6"/>
        <v>0</v>
      </c>
      <c r="AI59" s="117">
        <f t="shared" si="7"/>
        <v>0</v>
      </c>
      <c r="AJ59" s="117">
        <f t="shared" si="7"/>
        <v>0</v>
      </c>
      <c r="AK59" s="228" t="e">
        <f t="shared" si="8"/>
        <v>#DIV/0!</v>
      </c>
    </row>
    <row r="60" spans="1:37">
      <c r="A60" s="23" t="s">
        <v>119</v>
      </c>
      <c r="B60" s="211" t="s">
        <v>120</v>
      </c>
      <c r="C60" s="221">
        <f t="shared" ref="C60:AE60" si="21">C59</f>
        <v>0</v>
      </c>
      <c r="D60" s="50">
        <f t="shared" si="21"/>
        <v>0</v>
      </c>
      <c r="E60" s="50">
        <f t="shared" si="21"/>
        <v>0</v>
      </c>
      <c r="F60" s="50">
        <f t="shared" si="21"/>
        <v>0</v>
      </c>
      <c r="G60" s="50">
        <f t="shared" si="21"/>
        <v>0</v>
      </c>
      <c r="H60" s="222">
        <f t="shared" si="21"/>
        <v>0</v>
      </c>
      <c r="I60" s="222">
        <f t="shared" si="21"/>
        <v>0</v>
      </c>
      <c r="J60" s="221">
        <f t="shared" si="21"/>
        <v>0</v>
      </c>
      <c r="K60" s="50">
        <f t="shared" si="21"/>
        <v>0</v>
      </c>
      <c r="L60" s="50">
        <f t="shared" si="21"/>
        <v>0</v>
      </c>
      <c r="M60" s="50">
        <f t="shared" si="21"/>
        <v>0</v>
      </c>
      <c r="N60" s="50">
        <f t="shared" si="21"/>
        <v>0</v>
      </c>
      <c r="O60" s="222">
        <f t="shared" si="21"/>
        <v>0</v>
      </c>
      <c r="P60" s="222">
        <f t="shared" si="21"/>
        <v>0</v>
      </c>
      <c r="Q60" s="221">
        <f t="shared" si="21"/>
        <v>0</v>
      </c>
      <c r="R60" s="50">
        <f t="shared" si="21"/>
        <v>0</v>
      </c>
      <c r="S60" s="50">
        <f t="shared" si="21"/>
        <v>0</v>
      </c>
      <c r="T60" s="50">
        <f t="shared" si="21"/>
        <v>0</v>
      </c>
      <c r="U60" s="50">
        <f t="shared" si="21"/>
        <v>0</v>
      </c>
      <c r="V60" s="222">
        <f t="shared" si="21"/>
        <v>0</v>
      </c>
      <c r="W60" s="221">
        <f t="shared" si="21"/>
        <v>0</v>
      </c>
      <c r="X60" s="50">
        <f t="shared" si="21"/>
        <v>0</v>
      </c>
      <c r="Y60" s="50">
        <f t="shared" si="21"/>
        <v>0</v>
      </c>
      <c r="Z60" s="50">
        <f t="shared" si="21"/>
        <v>0</v>
      </c>
      <c r="AA60" s="50">
        <f t="shared" si="21"/>
        <v>0</v>
      </c>
      <c r="AB60" s="222">
        <f t="shared" si="21"/>
        <v>0</v>
      </c>
      <c r="AC60" s="222">
        <f t="shared" si="21"/>
        <v>0</v>
      </c>
      <c r="AD60" s="50" t="e">
        <f t="shared" si="3"/>
        <v>#DIV/0!</v>
      </c>
      <c r="AE60" s="222">
        <f t="shared" si="21"/>
        <v>0</v>
      </c>
      <c r="AF60" s="50" t="e">
        <f t="shared" si="5"/>
        <v>#DIV/0!</v>
      </c>
      <c r="AG60" s="50">
        <f t="shared" si="6"/>
        <v>0</v>
      </c>
      <c r="AH60" s="50">
        <f t="shared" si="6"/>
        <v>0</v>
      </c>
      <c r="AI60" s="50">
        <f t="shared" si="7"/>
        <v>0</v>
      </c>
      <c r="AJ60" s="50">
        <f t="shared" si="7"/>
        <v>0</v>
      </c>
      <c r="AK60" s="222" t="e">
        <f t="shared" si="8"/>
        <v>#DIV/0!</v>
      </c>
    </row>
    <row r="61" spans="1:37">
      <c r="A61" s="49"/>
      <c r="B61" s="216" t="s">
        <v>121</v>
      </c>
      <c r="C61" s="229">
        <f>C21+C38+C47+C49+C53+C56+C58+C60</f>
        <v>0</v>
      </c>
      <c r="D61" s="230">
        <f t="shared" ref="D61:AE61" si="22">D21+D38+D47+D49+D53+D56+D58+D60</f>
        <v>0</v>
      </c>
      <c r="E61" s="230">
        <f t="shared" si="22"/>
        <v>1100</v>
      </c>
      <c r="F61" s="230">
        <f t="shared" si="22"/>
        <v>5000</v>
      </c>
      <c r="G61" s="230">
        <f t="shared" si="22"/>
        <v>0</v>
      </c>
      <c r="H61" s="231">
        <f t="shared" si="22"/>
        <v>0</v>
      </c>
      <c r="I61" s="231">
        <f t="shared" si="22"/>
        <v>5000</v>
      </c>
      <c r="J61" s="229">
        <f t="shared" si="22"/>
        <v>0</v>
      </c>
      <c r="K61" s="230">
        <f t="shared" si="22"/>
        <v>0</v>
      </c>
      <c r="L61" s="230">
        <f t="shared" si="22"/>
        <v>1125</v>
      </c>
      <c r="M61" s="230">
        <f t="shared" si="22"/>
        <v>5000</v>
      </c>
      <c r="N61" s="230">
        <f t="shared" si="22"/>
        <v>0</v>
      </c>
      <c r="O61" s="231">
        <f t="shared" si="22"/>
        <v>0</v>
      </c>
      <c r="P61" s="231">
        <f t="shared" si="22"/>
        <v>5000</v>
      </c>
      <c r="Q61" s="229">
        <f t="shared" si="22"/>
        <v>301</v>
      </c>
      <c r="R61" s="230">
        <f t="shared" si="22"/>
        <v>1815.12</v>
      </c>
      <c r="S61" s="230">
        <f t="shared" si="22"/>
        <v>27</v>
      </c>
      <c r="T61" s="230">
        <f t="shared" si="22"/>
        <v>38.380000000000003</v>
      </c>
      <c r="U61" s="230">
        <f t="shared" si="22"/>
        <v>1</v>
      </c>
      <c r="V61" s="231">
        <f t="shared" si="22"/>
        <v>0.19</v>
      </c>
      <c r="W61" s="229">
        <f t="shared" si="22"/>
        <v>2881</v>
      </c>
      <c r="X61" s="230">
        <f t="shared" si="22"/>
        <v>3931.98</v>
      </c>
      <c r="Y61" s="230">
        <f t="shared" si="22"/>
        <v>16</v>
      </c>
      <c r="Z61" s="230">
        <f t="shared" si="22"/>
        <v>25.69</v>
      </c>
      <c r="AA61" s="230">
        <f t="shared" si="22"/>
        <v>170</v>
      </c>
      <c r="AB61" s="231">
        <f t="shared" si="22"/>
        <v>47.9</v>
      </c>
      <c r="AC61" s="231">
        <f t="shared" si="22"/>
        <v>1853.6899999999998</v>
      </c>
      <c r="AD61" s="230">
        <f t="shared" si="3"/>
        <v>37.073799999999999</v>
      </c>
      <c r="AE61" s="231">
        <f t="shared" si="22"/>
        <v>3032.6136024844718</v>
      </c>
      <c r="AF61" s="230">
        <f t="shared" si="5"/>
        <v>80.111400000000003</v>
      </c>
      <c r="AG61" s="230">
        <f t="shared" si="6"/>
        <v>2225</v>
      </c>
      <c r="AH61" s="230">
        <f t="shared" si="6"/>
        <v>10000</v>
      </c>
      <c r="AI61" s="230">
        <f t="shared" si="7"/>
        <v>3396</v>
      </c>
      <c r="AJ61" s="230">
        <f t="shared" si="7"/>
        <v>5859.2599999999993</v>
      </c>
      <c r="AK61" s="231">
        <f t="shared" si="8"/>
        <v>58.592599999999997</v>
      </c>
    </row>
    <row r="62" spans="1:37">
      <c r="A62" s="11" t="s">
        <v>118</v>
      </c>
      <c r="B62" s="11"/>
      <c r="C62" s="12"/>
      <c r="D62" s="12"/>
      <c r="E62" s="12"/>
      <c r="F62" s="12"/>
      <c r="G62" s="12"/>
      <c r="H62" s="12"/>
      <c r="I62" s="12"/>
      <c r="J62" s="12"/>
      <c r="K62" s="12"/>
      <c r="L62" s="12"/>
      <c r="M62" s="12"/>
      <c r="N62" s="12"/>
      <c r="O62" s="12"/>
      <c r="P62" s="12"/>
      <c r="Q62" s="12"/>
      <c r="R62" s="12"/>
      <c r="S62" s="12"/>
      <c r="T62" s="12"/>
      <c r="U62" s="12"/>
      <c r="V62" s="12"/>
      <c r="W62" s="12"/>
      <c r="X62" s="12"/>
      <c r="Y62" s="12"/>
      <c r="Z62" s="12"/>
      <c r="AA62" s="12"/>
      <c r="AB62" s="12"/>
      <c r="AC62" s="12"/>
      <c r="AD62" s="12"/>
      <c r="AE62" s="12"/>
      <c r="AF62" s="12"/>
      <c r="AG62" s="12"/>
      <c r="AH62" s="12"/>
      <c r="AI62" s="12"/>
      <c r="AJ62" s="12"/>
      <c r="AK62" s="12"/>
    </row>
    <row r="63" spans="1:37">
      <c r="A63" s="397" t="s">
        <v>118</v>
      </c>
      <c r="B63" s="397"/>
      <c r="C63" s="397"/>
      <c r="D63" s="397"/>
      <c r="E63" s="397"/>
      <c r="F63" s="397"/>
      <c r="G63" s="397"/>
      <c r="H63" s="397"/>
      <c r="I63" s="397"/>
      <c r="J63" s="397"/>
      <c r="K63" s="397"/>
      <c r="L63" s="397"/>
      <c r="M63" s="397"/>
      <c r="N63" s="397"/>
      <c r="O63" s="397"/>
      <c r="P63" s="397"/>
      <c r="Q63" s="397"/>
      <c r="R63" s="397"/>
      <c r="S63" s="397"/>
      <c r="T63" s="397"/>
      <c r="U63" s="397"/>
      <c r="V63" s="397"/>
      <c r="W63" s="397"/>
      <c r="X63" s="397"/>
      <c r="Y63" s="397"/>
      <c r="Z63" s="397"/>
      <c r="AA63" s="397"/>
      <c r="AB63" s="397"/>
      <c r="AC63" s="397"/>
      <c r="AD63" s="397"/>
      <c r="AE63" s="397"/>
      <c r="AF63" s="397"/>
      <c r="AG63" s="397"/>
      <c r="AH63" s="397"/>
      <c r="AI63" s="397"/>
      <c r="AJ63" s="397"/>
      <c r="AK63" s="397"/>
    </row>
    <row r="64" spans="1:37" ht="15">
      <c r="A64" s="13">
        <v>44</v>
      </c>
      <c r="B64" s="206" t="s">
        <v>122</v>
      </c>
      <c r="C64" s="43"/>
      <c r="D64" s="43"/>
      <c r="E64" s="43"/>
      <c r="F64" s="43"/>
      <c r="G64" s="43"/>
      <c r="H64" s="43"/>
      <c r="I64" s="251">
        <f t="shared" ref="I64:I66" si="23">D64+F64+H64</f>
        <v>0</v>
      </c>
      <c r="J64" s="43"/>
      <c r="K64" s="43"/>
      <c r="L64" s="43"/>
      <c r="M64" s="43"/>
      <c r="N64" s="43"/>
      <c r="O64" s="43"/>
      <c r="P64" s="251">
        <f t="shared" ref="P64:P66" si="24">K64+M64+O64</f>
        <v>0</v>
      </c>
      <c r="Q64" s="43"/>
      <c r="R64" s="43"/>
      <c r="S64" s="43"/>
      <c r="T64" s="43"/>
      <c r="U64" s="43"/>
      <c r="V64" s="43"/>
      <c r="W64" s="43"/>
      <c r="X64" s="43"/>
      <c r="Y64" s="43"/>
      <c r="Z64" s="43"/>
      <c r="AA64" s="43"/>
      <c r="AB64" s="43"/>
      <c r="AC64" s="233">
        <f t="shared" ref="AC64:AC66" si="25">R64+T64+V64</f>
        <v>0</v>
      </c>
      <c r="AD64" s="7" t="e">
        <f t="shared" ref="AD64:AD67" si="26">(R64+T64+V64)/(D64+F64+H64)*100</f>
        <v>#DIV/0!</v>
      </c>
      <c r="AE64" s="7">
        <f t="shared" ref="AE64:AE66" si="27">X64+Z64+AB64</f>
        <v>0</v>
      </c>
      <c r="AF64" s="7" t="e">
        <f t="shared" ref="AF64:AF67" si="28">(X64+Z64+AB64)/(K64+M64+O64)*100</f>
        <v>#DIV/0!</v>
      </c>
      <c r="AG64" s="7">
        <f t="shared" ref="AG64:AG67" si="29">C64+E64+G64+J64+L64+N64</f>
        <v>0</v>
      </c>
      <c r="AH64" s="7">
        <f t="shared" ref="AH64:AH67" si="30">D64+F64+H64+K64+M64+O64</f>
        <v>0</v>
      </c>
      <c r="AI64" s="7">
        <f t="shared" ref="AI64:AI67" si="31">Q64+S64+U64+W64+Y64+AA64</f>
        <v>0</v>
      </c>
      <c r="AJ64" s="7">
        <f t="shared" ref="AJ64:AJ67" si="32">R64+T64+V64+X64+Z64+AB64</f>
        <v>0</v>
      </c>
      <c r="AK64" s="7" t="e">
        <f t="shared" ref="AK64:AK67" si="33">AJ64/AH64*100</f>
        <v>#DIV/0!</v>
      </c>
    </row>
    <row r="65" spans="1:37" ht="15">
      <c r="A65" s="13">
        <v>45</v>
      </c>
      <c r="B65" s="206" t="s">
        <v>123</v>
      </c>
      <c r="C65" s="43"/>
      <c r="D65" s="43"/>
      <c r="E65" s="43"/>
      <c r="F65" s="43"/>
      <c r="G65" s="43"/>
      <c r="H65" s="43"/>
      <c r="I65" s="251">
        <f t="shared" si="23"/>
        <v>0</v>
      </c>
      <c r="J65" s="43"/>
      <c r="K65" s="43"/>
      <c r="L65" s="43"/>
      <c r="M65" s="43"/>
      <c r="N65" s="43"/>
      <c r="O65" s="43"/>
      <c r="P65" s="251">
        <f t="shared" si="24"/>
        <v>0</v>
      </c>
      <c r="Q65" s="43"/>
      <c r="R65" s="43"/>
      <c r="S65" s="43"/>
      <c r="T65" s="43"/>
      <c r="U65" s="43"/>
      <c r="V65" s="43"/>
      <c r="W65" s="43"/>
      <c r="X65" s="43"/>
      <c r="Y65" s="43"/>
      <c r="Z65" s="43"/>
      <c r="AA65" s="43"/>
      <c r="AB65" s="43"/>
      <c r="AC65" s="233">
        <f t="shared" si="25"/>
        <v>0</v>
      </c>
      <c r="AD65" s="7" t="e">
        <f t="shared" si="26"/>
        <v>#DIV/0!</v>
      </c>
      <c r="AE65" s="7">
        <f t="shared" si="27"/>
        <v>0</v>
      </c>
      <c r="AF65" s="7" t="e">
        <f t="shared" si="28"/>
        <v>#DIV/0!</v>
      </c>
      <c r="AG65" s="7">
        <f t="shared" si="29"/>
        <v>0</v>
      </c>
      <c r="AH65" s="7">
        <f t="shared" si="30"/>
        <v>0</v>
      </c>
      <c r="AI65" s="7">
        <f t="shared" si="31"/>
        <v>0</v>
      </c>
      <c r="AJ65" s="7">
        <f t="shared" si="32"/>
        <v>0</v>
      </c>
      <c r="AK65" s="7" t="e">
        <f t="shared" si="33"/>
        <v>#DIV/0!</v>
      </c>
    </row>
    <row r="66" spans="1:37" ht="15">
      <c r="A66" s="13">
        <v>46</v>
      </c>
      <c r="B66" s="206" t="s">
        <v>124</v>
      </c>
      <c r="C66" s="43"/>
      <c r="D66" s="43"/>
      <c r="E66" s="43"/>
      <c r="F66" s="43"/>
      <c r="G66" s="43"/>
      <c r="H66" s="43"/>
      <c r="I66" s="251">
        <f t="shared" si="23"/>
        <v>0</v>
      </c>
      <c r="J66" s="43"/>
      <c r="K66" s="43"/>
      <c r="L66" s="43"/>
      <c r="M66" s="43"/>
      <c r="N66" s="43"/>
      <c r="O66" s="43"/>
      <c r="P66" s="251">
        <f t="shared" si="24"/>
        <v>0</v>
      </c>
      <c r="Q66" s="43"/>
      <c r="R66" s="43"/>
      <c r="S66" s="43"/>
      <c r="T66" s="43"/>
      <c r="U66" s="43"/>
      <c r="V66" s="43"/>
      <c r="W66" s="43"/>
      <c r="X66" s="43"/>
      <c r="Y66" s="43"/>
      <c r="Z66" s="43"/>
      <c r="AA66" s="43"/>
      <c r="AB66" s="43"/>
      <c r="AC66" s="233">
        <f t="shared" si="25"/>
        <v>0</v>
      </c>
      <c r="AD66" s="7" t="e">
        <f t="shared" si="26"/>
        <v>#DIV/0!</v>
      </c>
      <c r="AE66" s="7">
        <f t="shared" si="27"/>
        <v>0</v>
      </c>
      <c r="AF66" s="7" t="e">
        <f t="shared" si="28"/>
        <v>#DIV/0!</v>
      </c>
      <c r="AG66" s="7">
        <f t="shared" si="29"/>
        <v>0</v>
      </c>
      <c r="AH66" s="7">
        <f t="shared" si="30"/>
        <v>0</v>
      </c>
      <c r="AI66" s="7">
        <f t="shared" si="31"/>
        <v>0</v>
      </c>
      <c r="AJ66" s="7">
        <f t="shared" si="32"/>
        <v>0</v>
      </c>
      <c r="AK66" s="7" t="e">
        <f t="shared" si="33"/>
        <v>#DIV/0!</v>
      </c>
    </row>
    <row r="67" spans="1:37">
      <c r="A67" s="14"/>
      <c r="B67" s="18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 t="e">
        <f t="shared" si="26"/>
        <v>#DIV/0!</v>
      </c>
      <c r="AE67" s="9"/>
      <c r="AF67" s="9" t="e">
        <f t="shared" si="28"/>
        <v>#DIV/0!</v>
      </c>
      <c r="AG67" s="9">
        <f t="shared" si="29"/>
        <v>0</v>
      </c>
      <c r="AH67" s="9">
        <f t="shared" si="30"/>
        <v>0</v>
      </c>
      <c r="AI67" s="9">
        <f t="shared" si="31"/>
        <v>0</v>
      </c>
      <c r="AJ67" s="9">
        <f t="shared" si="32"/>
        <v>0</v>
      </c>
      <c r="AK67" s="9" t="e">
        <f t="shared" si="33"/>
        <v>#DIV/0!</v>
      </c>
    </row>
    <row r="70" spans="1:37"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AG70" s="28"/>
      <c r="AH70" s="28"/>
    </row>
  </sheetData>
  <mergeCells count="32">
    <mergeCell ref="A1:AK1"/>
    <mergeCell ref="A2:AK2"/>
    <mergeCell ref="A3:AK3"/>
    <mergeCell ref="AG4:AK4"/>
    <mergeCell ref="A5:A8"/>
    <mergeCell ref="B5:B8"/>
    <mergeCell ref="C7:D7"/>
    <mergeCell ref="E7:F7"/>
    <mergeCell ref="G7:H7"/>
    <mergeCell ref="J7:K7"/>
    <mergeCell ref="L7:M7"/>
    <mergeCell ref="AI6:AJ7"/>
    <mergeCell ref="C5:O5"/>
    <mergeCell ref="Q5:AB5"/>
    <mergeCell ref="C6:I6"/>
    <mergeCell ref="J6:P6"/>
    <mergeCell ref="A63:AK63"/>
    <mergeCell ref="AG5:AK5"/>
    <mergeCell ref="AK6:AK8"/>
    <mergeCell ref="N7:O7"/>
    <mergeCell ref="Q6:V6"/>
    <mergeCell ref="W6:AB6"/>
    <mergeCell ref="Q7:R7"/>
    <mergeCell ref="S7:T7"/>
    <mergeCell ref="AC5:AF5"/>
    <mergeCell ref="AC6:AD7"/>
    <mergeCell ref="AE6:AF7"/>
    <mergeCell ref="AG6:AH7"/>
    <mergeCell ref="U7:V7"/>
    <mergeCell ref="W7:X7"/>
    <mergeCell ref="Y7:Z7"/>
    <mergeCell ref="AA7:AB7"/>
  </mergeCells>
  <phoneticPr fontId="3" type="noConversion"/>
  <dataValidations count="4">
    <dataValidation type="whole" allowBlank="1" showInputMessage="1" showErrorMessage="1" sqref="C21:AC21 W13:AB13 Q57 C47:AC47 C53:AC53 W22:AB28 W30:AB35 W39:AB46 C38:AC38 Q9:V20 Q22:V37 Q48:AB48 Q50:AB52 W57:AB57 Q54:AB55 C49:AC49 Q39:R46 AE47 AE49 AE53">
      <formula1>0</formula1>
      <formula2>99999999999999900000</formula2>
    </dataValidation>
    <dataValidation type="whole" allowBlank="1" showInputMessage="1" showErrorMessage="1" sqref="P64:P66 I64:I66 J22:O22 J27:O30 J57 C22:H22 C35:H37 C27:H30 C57:H57 J35:O37">
      <formula1>0</formula1>
      <formula2>9999999999</formula2>
    </dataValidation>
    <dataValidation type="whole" allowBlank="1" showInputMessage="1" showErrorMessage="1" sqref="C66:D66 J66:K66">
      <formula1>0</formula1>
      <formula2>9.99999999999999E+21</formula2>
    </dataValidation>
    <dataValidation type="decimal" allowBlank="1" showInputMessage="1" showErrorMessage="1" sqref="J39:O46 J48:O48 J54:O55 S39:V46 C39:H46 C48:H48 C54:H55 K57:O57">
      <formula1>0</formula1>
      <formula2>9999999999</formula2>
    </dataValidation>
  </dataValidations>
  <printOptions horizontalCentered="1" verticalCentered="1"/>
  <pageMargins left="0.5" right="0.5" top="0.5" bottom="0.5" header="0.5" footer="0.5"/>
  <pageSetup paperSize="9" scale="80" orientation="landscape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>
    <tabColor theme="0"/>
  </sheetPr>
  <dimension ref="A1:AQ70"/>
  <sheetViews>
    <sheetView zoomScale="85" zoomScaleNormal="85" workbookViewId="0">
      <pane xSplit="2" ySplit="8" topLeftCell="C51" activePane="bottomRight" state="frozen"/>
      <selection activeCell="AC5" sqref="AC5:AF5"/>
      <selection pane="topRight" activeCell="AC5" sqref="AC5:AF5"/>
      <selection pane="bottomLeft" activeCell="AC5" sqref="AC5:AF5"/>
      <selection pane="bottomRight" activeCell="I58" sqref="I58"/>
    </sheetView>
  </sheetViews>
  <sheetFormatPr defaultRowHeight="12.75"/>
  <cols>
    <col min="1" max="1" width="5.7109375" style="27" customWidth="1"/>
    <col min="2" max="2" width="16.28515625" style="27" customWidth="1"/>
    <col min="3" max="37" width="7.7109375" style="27" customWidth="1"/>
    <col min="38" max="38" width="9.140625" style="27" customWidth="1"/>
    <col min="39" max="16384" width="9.140625" style="27"/>
  </cols>
  <sheetData>
    <row r="1" spans="1:43" ht="20.25">
      <c r="A1" s="344" t="s">
        <v>268</v>
      </c>
      <c r="B1" s="344"/>
      <c r="C1" s="344"/>
      <c r="D1" s="344"/>
      <c r="E1" s="344"/>
      <c r="F1" s="344"/>
      <c r="G1" s="344"/>
      <c r="H1" s="344"/>
      <c r="I1" s="344"/>
      <c r="J1" s="344"/>
      <c r="K1" s="344"/>
      <c r="L1" s="344"/>
      <c r="M1" s="344"/>
      <c r="N1" s="344"/>
      <c r="O1" s="344"/>
      <c r="P1" s="344"/>
      <c r="Q1" s="344"/>
      <c r="R1" s="344"/>
      <c r="S1" s="344"/>
      <c r="T1" s="344"/>
      <c r="U1" s="344"/>
      <c r="V1" s="344"/>
      <c r="W1" s="344"/>
      <c r="X1" s="344"/>
      <c r="Y1" s="344"/>
      <c r="Z1" s="344"/>
      <c r="AA1" s="344"/>
      <c r="AB1" s="344"/>
      <c r="AC1" s="344"/>
      <c r="AD1" s="344"/>
      <c r="AE1" s="344"/>
      <c r="AF1" s="344"/>
      <c r="AG1" s="344"/>
      <c r="AH1" s="344"/>
      <c r="AI1" s="344"/>
      <c r="AJ1" s="344"/>
      <c r="AK1" s="344"/>
    </row>
    <row r="2" spans="1:43">
      <c r="A2" s="345"/>
      <c r="B2" s="345"/>
      <c r="C2" s="345"/>
      <c r="D2" s="345"/>
      <c r="E2" s="345"/>
      <c r="F2" s="345"/>
      <c r="G2" s="345"/>
      <c r="H2" s="345"/>
      <c r="I2" s="345"/>
      <c r="J2" s="345"/>
      <c r="K2" s="345"/>
      <c r="L2" s="345"/>
      <c r="M2" s="345"/>
      <c r="N2" s="345"/>
      <c r="O2" s="345"/>
      <c r="P2" s="345"/>
      <c r="Q2" s="345"/>
      <c r="R2" s="345"/>
      <c r="S2" s="345"/>
      <c r="T2" s="345"/>
      <c r="U2" s="345"/>
      <c r="V2" s="345"/>
      <c r="W2" s="345"/>
      <c r="X2" s="345"/>
      <c r="Y2" s="345"/>
      <c r="Z2" s="345"/>
      <c r="AA2" s="345"/>
      <c r="AB2" s="345"/>
      <c r="AC2" s="345"/>
      <c r="AD2" s="345"/>
      <c r="AE2" s="345"/>
      <c r="AF2" s="345"/>
      <c r="AG2" s="345"/>
      <c r="AH2" s="345"/>
      <c r="AI2" s="345"/>
      <c r="AJ2" s="345"/>
      <c r="AK2" s="345"/>
    </row>
    <row r="3" spans="1:43" ht="15.75">
      <c r="A3" s="346" t="str">
        <f>Sheet1!B2</f>
        <v>Disbursements under  KCC Loans  ( 2023 - 24 ) -  Position as of 31.03.2024</v>
      </c>
      <c r="B3" s="346"/>
      <c r="C3" s="346"/>
      <c r="D3" s="346"/>
      <c r="E3" s="346"/>
      <c r="F3" s="346"/>
      <c r="G3" s="346"/>
      <c r="H3" s="346"/>
      <c r="I3" s="346"/>
      <c r="J3" s="346"/>
      <c r="K3" s="346"/>
      <c r="L3" s="346"/>
      <c r="M3" s="346"/>
      <c r="N3" s="346"/>
      <c r="O3" s="346"/>
      <c r="P3" s="346"/>
      <c r="Q3" s="346"/>
      <c r="R3" s="346"/>
      <c r="S3" s="346"/>
      <c r="T3" s="346"/>
      <c r="U3" s="346"/>
      <c r="V3" s="346"/>
      <c r="W3" s="346"/>
      <c r="X3" s="346"/>
      <c r="Y3" s="346"/>
      <c r="Z3" s="346"/>
      <c r="AA3" s="346"/>
      <c r="AB3" s="346"/>
      <c r="AC3" s="346"/>
      <c r="AD3" s="346"/>
      <c r="AE3" s="346"/>
      <c r="AF3" s="346"/>
      <c r="AG3" s="346"/>
      <c r="AH3" s="346"/>
      <c r="AI3" s="346"/>
      <c r="AJ3" s="346"/>
      <c r="AK3" s="346"/>
    </row>
    <row r="4" spans="1:43">
      <c r="A4" s="3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47" t="s">
        <v>63</v>
      </c>
      <c r="AH4" s="347"/>
      <c r="AI4" s="347"/>
      <c r="AJ4" s="347"/>
      <c r="AK4" s="347"/>
    </row>
    <row r="5" spans="1:43" ht="27.75" customHeight="1">
      <c r="A5" s="350" t="s">
        <v>7</v>
      </c>
      <c r="B5" s="350" t="s">
        <v>64</v>
      </c>
      <c r="C5" s="391" t="s">
        <v>244</v>
      </c>
      <c r="D5" s="392"/>
      <c r="E5" s="392"/>
      <c r="F5" s="392"/>
      <c r="G5" s="392"/>
      <c r="H5" s="392"/>
      <c r="I5" s="392"/>
      <c r="J5" s="392"/>
      <c r="K5" s="392"/>
      <c r="L5" s="392"/>
      <c r="M5" s="392"/>
      <c r="N5" s="392"/>
      <c r="O5" s="393"/>
      <c r="P5" s="193"/>
      <c r="Q5" s="391" t="s">
        <v>245</v>
      </c>
      <c r="R5" s="392"/>
      <c r="S5" s="392"/>
      <c r="T5" s="392"/>
      <c r="U5" s="392"/>
      <c r="V5" s="392"/>
      <c r="W5" s="392"/>
      <c r="X5" s="392"/>
      <c r="Y5" s="392"/>
      <c r="Z5" s="392"/>
      <c r="AA5" s="392"/>
      <c r="AB5" s="393"/>
      <c r="AC5" s="353" t="s">
        <v>9</v>
      </c>
      <c r="AD5" s="354"/>
      <c r="AE5" s="354"/>
      <c r="AF5" s="355"/>
      <c r="AG5" s="350" t="s">
        <v>10</v>
      </c>
      <c r="AH5" s="350"/>
      <c r="AI5" s="350"/>
      <c r="AJ5" s="350"/>
      <c r="AK5" s="350"/>
    </row>
    <row r="6" spans="1:43">
      <c r="A6" s="351"/>
      <c r="B6" s="389"/>
      <c r="C6" s="375" t="s">
        <v>11</v>
      </c>
      <c r="D6" s="376"/>
      <c r="E6" s="376"/>
      <c r="F6" s="376"/>
      <c r="G6" s="376"/>
      <c r="H6" s="376"/>
      <c r="I6" s="377"/>
      <c r="J6" s="371" t="s">
        <v>12</v>
      </c>
      <c r="K6" s="372"/>
      <c r="L6" s="372"/>
      <c r="M6" s="372"/>
      <c r="N6" s="372"/>
      <c r="O6" s="372"/>
      <c r="P6" s="373"/>
      <c r="Q6" s="375" t="s">
        <v>11</v>
      </c>
      <c r="R6" s="376"/>
      <c r="S6" s="376"/>
      <c r="T6" s="376"/>
      <c r="U6" s="376"/>
      <c r="V6" s="377"/>
      <c r="W6" s="394" t="s">
        <v>12</v>
      </c>
      <c r="X6" s="395"/>
      <c r="Y6" s="395"/>
      <c r="Z6" s="395"/>
      <c r="AA6" s="395"/>
      <c r="AB6" s="396"/>
      <c r="AC6" s="385" t="s">
        <v>11</v>
      </c>
      <c r="AD6" s="386"/>
      <c r="AE6" s="388" t="s">
        <v>12</v>
      </c>
      <c r="AF6" s="386"/>
      <c r="AG6" s="388" t="s">
        <v>13</v>
      </c>
      <c r="AH6" s="386"/>
      <c r="AI6" s="388" t="s">
        <v>14</v>
      </c>
      <c r="AJ6" s="386"/>
      <c r="AK6" s="398" t="s">
        <v>15</v>
      </c>
      <c r="AP6" s="428" t="s">
        <v>226</v>
      </c>
      <c r="AQ6" s="428"/>
    </row>
    <row r="7" spans="1:43" ht="12.75" customHeight="1">
      <c r="A7" s="351"/>
      <c r="B7" s="389"/>
      <c r="C7" s="367" t="s">
        <v>16</v>
      </c>
      <c r="D7" s="368"/>
      <c r="E7" s="369" t="s">
        <v>17</v>
      </c>
      <c r="F7" s="368"/>
      <c r="G7" s="369" t="s">
        <v>18</v>
      </c>
      <c r="H7" s="370"/>
      <c r="I7" s="249" t="s">
        <v>10</v>
      </c>
      <c r="J7" s="362" t="s">
        <v>19</v>
      </c>
      <c r="K7" s="363"/>
      <c r="L7" s="364" t="s">
        <v>17</v>
      </c>
      <c r="M7" s="363"/>
      <c r="N7" s="364" t="s">
        <v>18</v>
      </c>
      <c r="O7" s="374"/>
      <c r="P7" s="258" t="s">
        <v>10</v>
      </c>
      <c r="Q7" s="367" t="s">
        <v>19</v>
      </c>
      <c r="R7" s="368"/>
      <c r="S7" s="369" t="s">
        <v>17</v>
      </c>
      <c r="T7" s="368"/>
      <c r="U7" s="369" t="s">
        <v>18</v>
      </c>
      <c r="V7" s="370"/>
      <c r="W7" s="362" t="s">
        <v>16</v>
      </c>
      <c r="X7" s="363"/>
      <c r="Y7" s="364" t="s">
        <v>17</v>
      </c>
      <c r="Z7" s="363"/>
      <c r="AA7" s="364" t="s">
        <v>18</v>
      </c>
      <c r="AB7" s="374"/>
      <c r="AC7" s="387"/>
      <c r="AD7" s="381"/>
      <c r="AE7" s="380"/>
      <c r="AF7" s="381"/>
      <c r="AG7" s="380"/>
      <c r="AH7" s="381"/>
      <c r="AI7" s="380"/>
      <c r="AJ7" s="381"/>
      <c r="AK7" s="399"/>
      <c r="AP7" s="196"/>
      <c r="AQ7" s="196"/>
    </row>
    <row r="8" spans="1:43">
      <c r="A8" s="352"/>
      <c r="B8" s="390"/>
      <c r="C8" s="217" t="s">
        <v>20</v>
      </c>
      <c r="D8" s="119" t="s">
        <v>21</v>
      </c>
      <c r="E8" s="119" t="s">
        <v>20</v>
      </c>
      <c r="F8" s="119" t="s">
        <v>21</v>
      </c>
      <c r="G8" s="119" t="s">
        <v>20</v>
      </c>
      <c r="H8" s="218" t="s">
        <v>21</v>
      </c>
      <c r="I8" s="218" t="s">
        <v>21</v>
      </c>
      <c r="J8" s="237" t="s">
        <v>20</v>
      </c>
      <c r="K8" s="204" t="s">
        <v>21</v>
      </c>
      <c r="L8" s="204" t="s">
        <v>20</v>
      </c>
      <c r="M8" s="204" t="s">
        <v>21</v>
      </c>
      <c r="N8" s="204" t="s">
        <v>20</v>
      </c>
      <c r="O8" s="238" t="s">
        <v>21</v>
      </c>
      <c r="P8" s="258" t="s">
        <v>21</v>
      </c>
      <c r="Q8" s="217" t="s">
        <v>20</v>
      </c>
      <c r="R8" s="119" t="s">
        <v>21</v>
      </c>
      <c r="S8" s="119" t="s">
        <v>20</v>
      </c>
      <c r="T8" s="119" t="s">
        <v>21</v>
      </c>
      <c r="U8" s="119" t="s">
        <v>20</v>
      </c>
      <c r="V8" s="218" t="s">
        <v>21</v>
      </c>
      <c r="W8" s="247" t="s">
        <v>20</v>
      </c>
      <c r="X8" s="205" t="s">
        <v>21</v>
      </c>
      <c r="Y8" s="205" t="s">
        <v>20</v>
      </c>
      <c r="Z8" s="205" t="s">
        <v>21</v>
      </c>
      <c r="AA8" s="205" t="s">
        <v>20</v>
      </c>
      <c r="AB8" s="248" t="s">
        <v>21</v>
      </c>
      <c r="AC8" s="217" t="s">
        <v>21</v>
      </c>
      <c r="AD8" s="119" t="s">
        <v>15</v>
      </c>
      <c r="AE8" s="217" t="s">
        <v>21</v>
      </c>
      <c r="AF8" s="119" t="s">
        <v>15</v>
      </c>
      <c r="AG8" s="119" t="s">
        <v>20</v>
      </c>
      <c r="AH8" s="119" t="s">
        <v>21</v>
      </c>
      <c r="AI8" s="119" t="s">
        <v>20</v>
      </c>
      <c r="AJ8" s="119" t="s">
        <v>21</v>
      </c>
      <c r="AK8" s="400"/>
    </row>
    <row r="9" spans="1:43">
      <c r="A9" s="5">
        <v>1</v>
      </c>
      <c r="B9" s="307" t="s">
        <v>65</v>
      </c>
      <c r="C9" s="219">
        <v>6778</v>
      </c>
      <c r="D9" s="219">
        <v>11405</v>
      </c>
      <c r="E9" s="115">
        <v>364</v>
      </c>
      <c r="F9" s="115">
        <v>118</v>
      </c>
      <c r="G9" s="115">
        <v>3374</v>
      </c>
      <c r="H9" s="220">
        <v>1062</v>
      </c>
      <c r="I9" s="250">
        <f>D9+F9+H9</f>
        <v>12585</v>
      </c>
      <c r="J9" s="219">
        <v>2039</v>
      </c>
      <c r="K9" s="115">
        <v>3087</v>
      </c>
      <c r="L9" s="115">
        <v>122</v>
      </c>
      <c r="M9" s="115">
        <v>32</v>
      </c>
      <c r="N9" s="115">
        <v>1002</v>
      </c>
      <c r="O9" s="220">
        <v>287</v>
      </c>
      <c r="P9" s="250">
        <f>K9+M9+O9</f>
        <v>3406</v>
      </c>
      <c r="Q9" s="239">
        <v>6611</v>
      </c>
      <c r="R9" s="52">
        <v>10185.35</v>
      </c>
      <c r="S9" s="52">
        <v>0</v>
      </c>
      <c r="T9" s="52">
        <v>0</v>
      </c>
      <c r="U9" s="52">
        <v>0</v>
      </c>
      <c r="V9" s="240">
        <v>0</v>
      </c>
      <c r="W9" s="245">
        <v>2794</v>
      </c>
      <c r="X9" s="26">
        <v>4919</v>
      </c>
      <c r="Y9" s="26">
        <v>1</v>
      </c>
      <c r="Z9" s="26">
        <v>0.4</v>
      </c>
      <c r="AA9" s="26">
        <v>0</v>
      </c>
      <c r="AB9" s="246">
        <v>0</v>
      </c>
      <c r="AC9" s="233">
        <f>R9+T9+V9</f>
        <v>10185.35</v>
      </c>
      <c r="AD9" s="7">
        <f>(R9+T9+V9)/(D9+F9+H9)*100</f>
        <v>80.932459276916973</v>
      </c>
      <c r="AE9" s="7">
        <f>X9+Z9+AB9</f>
        <v>4919.3999999999996</v>
      </c>
      <c r="AF9" s="7">
        <f>(X9+Z9+AB9)/(K9+M9+O9)*100</f>
        <v>144.43335290663535</v>
      </c>
      <c r="AG9" s="7">
        <f>C9+E9+G9+J9+L9+N9</f>
        <v>13679</v>
      </c>
      <c r="AH9" s="7">
        <f>D9+F9+H9+K9+M9+O9</f>
        <v>15991</v>
      </c>
      <c r="AI9" s="7">
        <f>Q9+S9+U9+W9+Y9+AA9</f>
        <v>9406</v>
      </c>
      <c r="AJ9" s="7">
        <f>R9+T9+V9+X9+Z9+AB9</f>
        <v>15104.75</v>
      </c>
      <c r="AK9" s="234">
        <f>AJ9/AH9*100</f>
        <v>94.457820023763361</v>
      </c>
      <c r="AP9" s="28"/>
      <c r="AQ9" s="28"/>
    </row>
    <row r="10" spans="1:43">
      <c r="A10" s="5">
        <v>2</v>
      </c>
      <c r="B10" s="307" t="s">
        <v>66</v>
      </c>
      <c r="C10" s="219">
        <v>13370</v>
      </c>
      <c r="D10" s="219">
        <v>22723</v>
      </c>
      <c r="E10" s="115">
        <v>709</v>
      </c>
      <c r="F10" s="115">
        <v>234</v>
      </c>
      <c r="G10" s="115">
        <v>6670</v>
      </c>
      <c r="H10" s="220">
        <v>2118</v>
      </c>
      <c r="I10" s="250">
        <f t="shared" ref="I10:I57" si="0">D10+F10+H10</f>
        <v>25075</v>
      </c>
      <c r="J10" s="219">
        <v>4186</v>
      </c>
      <c r="K10" s="115">
        <v>6142</v>
      </c>
      <c r="L10" s="115">
        <v>263</v>
      </c>
      <c r="M10" s="115">
        <v>65</v>
      </c>
      <c r="N10" s="115">
        <v>2064</v>
      </c>
      <c r="O10" s="220">
        <v>573</v>
      </c>
      <c r="P10" s="250">
        <f t="shared" ref="P10:P57" si="1">K10+M10+O10</f>
        <v>6780</v>
      </c>
      <c r="Q10" s="239">
        <v>19959</v>
      </c>
      <c r="R10" s="52">
        <v>21210.6</v>
      </c>
      <c r="S10" s="52">
        <v>4</v>
      </c>
      <c r="T10" s="52">
        <v>8.16</v>
      </c>
      <c r="U10" s="52">
        <v>168</v>
      </c>
      <c r="V10" s="240">
        <v>46.26</v>
      </c>
      <c r="W10" s="245">
        <v>1904</v>
      </c>
      <c r="X10" s="26">
        <v>1936.26</v>
      </c>
      <c r="Y10" s="26">
        <v>0</v>
      </c>
      <c r="Z10" s="26">
        <v>0</v>
      </c>
      <c r="AA10" s="26">
        <v>2</v>
      </c>
      <c r="AB10" s="246">
        <v>0.1</v>
      </c>
      <c r="AC10" s="233">
        <f t="shared" ref="AC10:AC57" si="2">R10+T10+V10</f>
        <v>21265.019999999997</v>
      </c>
      <c r="AD10" s="7">
        <f t="shared" ref="AD10:AD61" si="3">(R10+T10+V10)/(D10+F10+H10)*100</f>
        <v>84.805663010967081</v>
      </c>
      <c r="AE10" s="7">
        <f t="shared" ref="AE10:AE59" si="4">X10+Z10+AB10</f>
        <v>1936.36</v>
      </c>
      <c r="AF10" s="7">
        <f t="shared" ref="AF10:AF61" si="5">(X10+Z10+AB10)/(K10+M10+O10)*100</f>
        <v>28.559882005899706</v>
      </c>
      <c r="AG10" s="7">
        <f t="shared" ref="AG10:AH61" si="6">C10+E10+G10+J10+L10+N10</f>
        <v>27262</v>
      </c>
      <c r="AH10" s="7">
        <f t="shared" si="6"/>
        <v>31855</v>
      </c>
      <c r="AI10" s="7">
        <f t="shared" ref="AI10:AJ61" si="7">Q10+S10+U10+W10+Y10+AA10</f>
        <v>22037</v>
      </c>
      <c r="AJ10" s="7">
        <f t="shared" si="7"/>
        <v>23201.379999999994</v>
      </c>
      <c r="AK10" s="234">
        <f t="shared" ref="AK10:AK61" si="8">AJ10/AH10*100</f>
        <v>72.834343117250029</v>
      </c>
      <c r="AP10" s="28"/>
      <c r="AQ10" s="28"/>
    </row>
    <row r="11" spans="1:43">
      <c r="A11" s="5">
        <v>3</v>
      </c>
      <c r="B11" s="307" t="s">
        <v>67</v>
      </c>
      <c r="C11" s="219">
        <v>7155</v>
      </c>
      <c r="D11" s="219">
        <v>12050</v>
      </c>
      <c r="E11" s="115">
        <v>384</v>
      </c>
      <c r="F11" s="115">
        <v>124</v>
      </c>
      <c r="G11" s="115">
        <v>3564</v>
      </c>
      <c r="H11" s="220">
        <v>1123</v>
      </c>
      <c r="I11" s="250">
        <f t="shared" si="0"/>
        <v>13297</v>
      </c>
      <c r="J11" s="219">
        <v>2188</v>
      </c>
      <c r="K11" s="115">
        <v>3304</v>
      </c>
      <c r="L11" s="115">
        <v>128</v>
      </c>
      <c r="M11" s="115">
        <v>34</v>
      </c>
      <c r="N11" s="115">
        <v>1071</v>
      </c>
      <c r="O11" s="220">
        <v>306</v>
      </c>
      <c r="P11" s="250">
        <f t="shared" si="1"/>
        <v>3644</v>
      </c>
      <c r="Q11" s="239">
        <v>5781</v>
      </c>
      <c r="R11" s="52">
        <v>7649.36</v>
      </c>
      <c r="S11" s="52">
        <v>0</v>
      </c>
      <c r="T11" s="52">
        <v>0</v>
      </c>
      <c r="U11" s="52">
        <v>4</v>
      </c>
      <c r="V11" s="240">
        <v>2.4</v>
      </c>
      <c r="W11" s="245">
        <v>1082</v>
      </c>
      <c r="X11" s="26">
        <v>2015.43</v>
      </c>
      <c r="Y11" s="26">
        <v>11</v>
      </c>
      <c r="Z11" s="26">
        <v>3</v>
      </c>
      <c r="AA11" s="26">
        <v>6</v>
      </c>
      <c r="AB11" s="246">
        <v>3.4</v>
      </c>
      <c r="AC11" s="233">
        <f t="shared" si="2"/>
        <v>7651.7599999999993</v>
      </c>
      <c r="AD11" s="7">
        <f t="shared" si="3"/>
        <v>57.545010152666009</v>
      </c>
      <c r="AE11" s="7">
        <f t="shared" si="4"/>
        <v>2021.8300000000002</v>
      </c>
      <c r="AF11" s="7">
        <f t="shared" si="5"/>
        <v>55.483809001097697</v>
      </c>
      <c r="AG11" s="7">
        <f t="shared" si="6"/>
        <v>14490</v>
      </c>
      <c r="AH11" s="7">
        <f t="shared" si="6"/>
        <v>16941</v>
      </c>
      <c r="AI11" s="7">
        <f t="shared" si="7"/>
        <v>6884</v>
      </c>
      <c r="AJ11" s="7">
        <f t="shared" si="7"/>
        <v>9673.5899999999983</v>
      </c>
      <c r="AK11" s="234">
        <f t="shared" si="8"/>
        <v>57.101646892155109</v>
      </c>
      <c r="AP11" s="28"/>
      <c r="AQ11" s="28"/>
    </row>
    <row r="12" spans="1:43">
      <c r="A12" s="5">
        <v>4</v>
      </c>
      <c r="B12" s="307" t="s">
        <v>68</v>
      </c>
      <c r="C12" s="219">
        <v>2723</v>
      </c>
      <c r="D12" s="219">
        <v>4630</v>
      </c>
      <c r="E12" s="115">
        <v>142</v>
      </c>
      <c r="F12" s="115">
        <v>47</v>
      </c>
      <c r="G12" s="115">
        <v>1365</v>
      </c>
      <c r="H12" s="220">
        <v>432</v>
      </c>
      <c r="I12" s="250">
        <f t="shared" si="0"/>
        <v>5109</v>
      </c>
      <c r="J12" s="219">
        <v>976</v>
      </c>
      <c r="K12" s="115">
        <v>1425</v>
      </c>
      <c r="L12" s="115">
        <v>57</v>
      </c>
      <c r="M12" s="115">
        <v>15</v>
      </c>
      <c r="N12" s="115">
        <v>458</v>
      </c>
      <c r="O12" s="220">
        <v>129</v>
      </c>
      <c r="P12" s="250">
        <f t="shared" si="1"/>
        <v>1569</v>
      </c>
      <c r="Q12" s="239">
        <v>1445</v>
      </c>
      <c r="R12" s="52">
        <v>1979.28</v>
      </c>
      <c r="S12" s="52">
        <v>0</v>
      </c>
      <c r="T12" s="52">
        <v>0</v>
      </c>
      <c r="U12" s="52">
        <v>10</v>
      </c>
      <c r="V12" s="240">
        <v>1.75</v>
      </c>
      <c r="W12" s="245">
        <v>462</v>
      </c>
      <c r="X12" s="26">
        <v>621.84</v>
      </c>
      <c r="Y12" s="26">
        <v>0</v>
      </c>
      <c r="Z12" s="26">
        <v>0</v>
      </c>
      <c r="AA12" s="26">
        <v>6</v>
      </c>
      <c r="AB12" s="246">
        <v>4.0599999999999996</v>
      </c>
      <c r="AC12" s="233">
        <f t="shared" si="2"/>
        <v>1981.03</v>
      </c>
      <c r="AD12" s="7">
        <f t="shared" si="3"/>
        <v>38.77529849285574</v>
      </c>
      <c r="AE12" s="7">
        <f t="shared" si="4"/>
        <v>625.9</v>
      </c>
      <c r="AF12" s="7">
        <f t="shared" si="5"/>
        <v>39.891650732950922</v>
      </c>
      <c r="AG12" s="7">
        <f t="shared" si="6"/>
        <v>5721</v>
      </c>
      <c r="AH12" s="7">
        <f t="shared" si="6"/>
        <v>6678</v>
      </c>
      <c r="AI12" s="7">
        <f t="shared" si="7"/>
        <v>1923</v>
      </c>
      <c r="AJ12" s="7">
        <f t="shared" si="7"/>
        <v>2606.9299999999998</v>
      </c>
      <c r="AK12" s="234">
        <f t="shared" si="8"/>
        <v>39.037586103623838</v>
      </c>
      <c r="AP12" s="28"/>
      <c r="AQ12" s="28"/>
    </row>
    <row r="13" spans="1:43">
      <c r="A13" s="5">
        <v>5</v>
      </c>
      <c r="B13" s="307" t="s">
        <v>69</v>
      </c>
      <c r="C13" s="219">
        <v>3007</v>
      </c>
      <c r="D13" s="219">
        <v>5069</v>
      </c>
      <c r="E13" s="115">
        <v>157</v>
      </c>
      <c r="F13" s="115">
        <v>52</v>
      </c>
      <c r="G13" s="115">
        <v>1501</v>
      </c>
      <c r="H13" s="220">
        <v>472</v>
      </c>
      <c r="I13" s="250">
        <f t="shared" si="0"/>
        <v>5593</v>
      </c>
      <c r="J13" s="219">
        <v>964</v>
      </c>
      <c r="K13" s="115">
        <v>1454</v>
      </c>
      <c r="L13" s="115">
        <v>61</v>
      </c>
      <c r="M13" s="115">
        <v>16</v>
      </c>
      <c r="N13" s="115">
        <v>470</v>
      </c>
      <c r="O13" s="220">
        <v>135</v>
      </c>
      <c r="P13" s="250">
        <f t="shared" si="1"/>
        <v>1605</v>
      </c>
      <c r="Q13" s="239">
        <v>2395</v>
      </c>
      <c r="R13" s="52">
        <v>3364.7</v>
      </c>
      <c r="S13" s="52">
        <v>0</v>
      </c>
      <c r="T13" s="52">
        <v>0</v>
      </c>
      <c r="U13" s="52">
        <v>6</v>
      </c>
      <c r="V13" s="240">
        <v>8.8000000000000007</v>
      </c>
      <c r="W13" s="243">
        <v>1279</v>
      </c>
      <c r="X13" s="55">
        <v>1781.41</v>
      </c>
      <c r="Y13" s="55">
        <v>0</v>
      </c>
      <c r="Z13" s="55">
        <v>0</v>
      </c>
      <c r="AA13" s="55">
        <v>2</v>
      </c>
      <c r="AB13" s="244">
        <v>1.5</v>
      </c>
      <c r="AC13" s="233">
        <f t="shared" si="2"/>
        <v>3373.5</v>
      </c>
      <c r="AD13" s="7">
        <f t="shared" si="3"/>
        <v>60.316467012336851</v>
      </c>
      <c r="AE13" s="7">
        <f t="shared" si="4"/>
        <v>1782.91</v>
      </c>
      <c r="AF13" s="7">
        <f t="shared" si="5"/>
        <v>111.08473520249223</v>
      </c>
      <c r="AG13" s="7">
        <f t="shared" si="6"/>
        <v>6160</v>
      </c>
      <c r="AH13" s="7">
        <f t="shared" si="6"/>
        <v>7198</v>
      </c>
      <c r="AI13" s="7">
        <f t="shared" si="7"/>
        <v>3682</v>
      </c>
      <c r="AJ13" s="7">
        <f t="shared" si="7"/>
        <v>5156.41</v>
      </c>
      <c r="AK13" s="234">
        <f t="shared" si="8"/>
        <v>71.636704640177825</v>
      </c>
      <c r="AP13" s="28"/>
      <c r="AQ13" s="28"/>
    </row>
    <row r="14" spans="1:43">
      <c r="A14" s="5">
        <v>6</v>
      </c>
      <c r="B14" s="307" t="s">
        <v>70</v>
      </c>
      <c r="C14" s="219">
        <v>2779</v>
      </c>
      <c r="D14" s="219">
        <v>4674</v>
      </c>
      <c r="E14" s="115">
        <v>149</v>
      </c>
      <c r="F14" s="115">
        <v>48</v>
      </c>
      <c r="G14" s="115">
        <v>1388</v>
      </c>
      <c r="H14" s="220">
        <v>435</v>
      </c>
      <c r="I14" s="250">
        <f t="shared" si="0"/>
        <v>5157</v>
      </c>
      <c r="J14" s="219">
        <v>910</v>
      </c>
      <c r="K14" s="115">
        <v>1395</v>
      </c>
      <c r="L14" s="115">
        <v>53</v>
      </c>
      <c r="M14" s="115">
        <v>15</v>
      </c>
      <c r="N14" s="115">
        <v>442</v>
      </c>
      <c r="O14" s="220">
        <v>129</v>
      </c>
      <c r="P14" s="250">
        <f t="shared" si="1"/>
        <v>1539</v>
      </c>
      <c r="Q14" s="239">
        <v>802</v>
      </c>
      <c r="R14" s="52">
        <v>1012.74</v>
      </c>
      <c r="S14" s="52">
        <v>0</v>
      </c>
      <c r="T14" s="52">
        <v>0</v>
      </c>
      <c r="U14" s="52">
        <v>0</v>
      </c>
      <c r="V14" s="240">
        <v>0</v>
      </c>
      <c r="W14" s="245">
        <v>636</v>
      </c>
      <c r="X14" s="26">
        <v>805.14</v>
      </c>
      <c r="Y14" s="26">
        <v>0</v>
      </c>
      <c r="Z14" s="26">
        <v>0</v>
      </c>
      <c r="AA14" s="26">
        <v>0</v>
      </c>
      <c r="AB14" s="246">
        <v>0</v>
      </c>
      <c r="AC14" s="233">
        <f t="shared" si="2"/>
        <v>1012.74</v>
      </c>
      <c r="AD14" s="7">
        <f t="shared" si="3"/>
        <v>19.638161721931354</v>
      </c>
      <c r="AE14" s="7">
        <f t="shared" si="4"/>
        <v>805.14</v>
      </c>
      <c r="AF14" s="7">
        <f t="shared" si="5"/>
        <v>52.315789473684205</v>
      </c>
      <c r="AG14" s="7">
        <f t="shared" si="6"/>
        <v>5721</v>
      </c>
      <c r="AH14" s="7">
        <f t="shared" si="6"/>
        <v>6696</v>
      </c>
      <c r="AI14" s="7">
        <f t="shared" si="7"/>
        <v>1438</v>
      </c>
      <c r="AJ14" s="7">
        <f t="shared" si="7"/>
        <v>1817.88</v>
      </c>
      <c r="AK14" s="234">
        <f t="shared" si="8"/>
        <v>27.148745519713263</v>
      </c>
      <c r="AP14" s="28"/>
      <c r="AQ14" s="28"/>
    </row>
    <row r="15" spans="1:43">
      <c r="A15" s="5">
        <v>7</v>
      </c>
      <c r="B15" s="307" t="s">
        <v>71</v>
      </c>
      <c r="C15" s="219">
        <v>721</v>
      </c>
      <c r="D15" s="219">
        <v>1230</v>
      </c>
      <c r="E15" s="115">
        <v>36</v>
      </c>
      <c r="F15" s="115">
        <v>12</v>
      </c>
      <c r="G15" s="115">
        <v>362</v>
      </c>
      <c r="H15" s="220">
        <v>115</v>
      </c>
      <c r="I15" s="250">
        <f t="shared" si="0"/>
        <v>1357</v>
      </c>
      <c r="J15" s="219">
        <v>253</v>
      </c>
      <c r="K15" s="115">
        <v>366</v>
      </c>
      <c r="L15" s="115">
        <v>17</v>
      </c>
      <c r="M15" s="115">
        <v>5</v>
      </c>
      <c r="N15" s="115">
        <v>121</v>
      </c>
      <c r="O15" s="220">
        <v>34</v>
      </c>
      <c r="P15" s="250">
        <f t="shared" si="1"/>
        <v>405</v>
      </c>
      <c r="Q15" s="239">
        <v>151</v>
      </c>
      <c r="R15" s="52">
        <v>236.48</v>
      </c>
      <c r="S15" s="52">
        <v>0</v>
      </c>
      <c r="T15" s="52">
        <v>0</v>
      </c>
      <c r="U15" s="52">
        <v>0</v>
      </c>
      <c r="V15" s="240">
        <v>0</v>
      </c>
      <c r="W15" s="245">
        <v>1251</v>
      </c>
      <c r="X15" s="26">
        <v>1987.81</v>
      </c>
      <c r="Y15" s="26">
        <v>0</v>
      </c>
      <c r="Z15" s="26">
        <v>0</v>
      </c>
      <c r="AA15" s="26">
        <v>0</v>
      </c>
      <c r="AB15" s="246">
        <v>0</v>
      </c>
      <c r="AC15" s="233">
        <f t="shared" si="2"/>
        <v>236.48</v>
      </c>
      <c r="AD15" s="7">
        <f t="shared" si="3"/>
        <v>17.426676492262342</v>
      </c>
      <c r="AE15" s="7">
        <f t="shared" si="4"/>
        <v>1987.81</v>
      </c>
      <c r="AF15" s="7">
        <f t="shared" si="5"/>
        <v>490.81728395061725</v>
      </c>
      <c r="AG15" s="7">
        <f t="shared" si="6"/>
        <v>1510</v>
      </c>
      <c r="AH15" s="7">
        <f t="shared" si="6"/>
        <v>1762</v>
      </c>
      <c r="AI15" s="7">
        <f t="shared" si="7"/>
        <v>1402</v>
      </c>
      <c r="AJ15" s="7">
        <f t="shared" si="7"/>
        <v>2224.29</v>
      </c>
      <c r="AK15" s="234">
        <f t="shared" si="8"/>
        <v>126.23666288308739</v>
      </c>
      <c r="AP15" s="28"/>
      <c r="AQ15" s="28"/>
    </row>
    <row r="16" spans="1:43">
      <c r="A16" s="5">
        <v>8</v>
      </c>
      <c r="B16" s="307" t="s">
        <v>72</v>
      </c>
      <c r="C16" s="219">
        <v>0</v>
      </c>
      <c r="D16" s="219">
        <v>0</v>
      </c>
      <c r="E16" s="115">
        <v>0</v>
      </c>
      <c r="F16" s="115">
        <v>0</v>
      </c>
      <c r="G16" s="115">
        <v>0</v>
      </c>
      <c r="H16" s="220">
        <v>0</v>
      </c>
      <c r="I16" s="250">
        <f t="shared" si="0"/>
        <v>0</v>
      </c>
      <c r="J16" s="219">
        <v>0</v>
      </c>
      <c r="K16" s="115">
        <v>0</v>
      </c>
      <c r="L16" s="115">
        <v>0</v>
      </c>
      <c r="M16" s="115">
        <v>0</v>
      </c>
      <c r="N16" s="115">
        <v>0</v>
      </c>
      <c r="O16" s="220">
        <v>0</v>
      </c>
      <c r="P16" s="250">
        <f t="shared" si="1"/>
        <v>0</v>
      </c>
      <c r="Q16" s="239">
        <v>0</v>
      </c>
      <c r="R16" s="52">
        <v>0</v>
      </c>
      <c r="S16" s="52">
        <v>0</v>
      </c>
      <c r="T16" s="52">
        <v>0</v>
      </c>
      <c r="U16" s="52">
        <v>0</v>
      </c>
      <c r="V16" s="240">
        <v>0</v>
      </c>
      <c r="W16" s="245">
        <v>0</v>
      </c>
      <c r="X16" s="26">
        <v>0</v>
      </c>
      <c r="Y16" s="26">
        <v>0</v>
      </c>
      <c r="Z16" s="26">
        <v>0</v>
      </c>
      <c r="AA16" s="26">
        <v>0</v>
      </c>
      <c r="AB16" s="246">
        <v>0</v>
      </c>
      <c r="AC16" s="233">
        <f t="shared" si="2"/>
        <v>0</v>
      </c>
      <c r="AD16" s="7" t="e">
        <f t="shared" si="3"/>
        <v>#DIV/0!</v>
      </c>
      <c r="AE16" s="7">
        <f t="shared" si="4"/>
        <v>0</v>
      </c>
      <c r="AF16" s="7" t="e">
        <f t="shared" si="5"/>
        <v>#DIV/0!</v>
      </c>
      <c r="AG16" s="7">
        <f t="shared" si="6"/>
        <v>0</v>
      </c>
      <c r="AH16" s="7">
        <f t="shared" si="6"/>
        <v>0</v>
      </c>
      <c r="AI16" s="7">
        <f t="shared" si="7"/>
        <v>0</v>
      </c>
      <c r="AJ16" s="7">
        <f t="shared" si="7"/>
        <v>0</v>
      </c>
      <c r="AK16" s="234" t="e">
        <f t="shared" si="8"/>
        <v>#DIV/0!</v>
      </c>
      <c r="AP16" s="28"/>
      <c r="AQ16" s="28"/>
    </row>
    <row r="17" spans="1:43">
      <c r="A17" s="5">
        <v>9</v>
      </c>
      <c r="B17" s="307" t="s">
        <v>73</v>
      </c>
      <c r="C17" s="219">
        <v>3523</v>
      </c>
      <c r="D17" s="219">
        <v>5939</v>
      </c>
      <c r="E17" s="115">
        <v>186</v>
      </c>
      <c r="F17" s="115">
        <v>60</v>
      </c>
      <c r="G17" s="115">
        <v>1760</v>
      </c>
      <c r="H17" s="220">
        <v>554</v>
      </c>
      <c r="I17" s="250">
        <f t="shared" si="0"/>
        <v>6553</v>
      </c>
      <c r="J17" s="219">
        <v>1145</v>
      </c>
      <c r="K17" s="115">
        <v>1726</v>
      </c>
      <c r="L17" s="115">
        <v>69</v>
      </c>
      <c r="M17" s="115">
        <v>19</v>
      </c>
      <c r="N17" s="115">
        <v>550</v>
      </c>
      <c r="O17" s="220">
        <v>159</v>
      </c>
      <c r="P17" s="250">
        <f t="shared" si="1"/>
        <v>1904</v>
      </c>
      <c r="Q17" s="239">
        <v>1036</v>
      </c>
      <c r="R17" s="52">
        <v>1338.09</v>
      </c>
      <c r="S17" s="52">
        <v>0</v>
      </c>
      <c r="T17" s="52">
        <v>0</v>
      </c>
      <c r="U17" s="52">
        <v>5</v>
      </c>
      <c r="V17" s="240">
        <v>3.58</v>
      </c>
      <c r="W17" s="245">
        <v>1059</v>
      </c>
      <c r="X17" s="26">
        <v>2272.8000000000002</v>
      </c>
      <c r="Y17" s="26">
        <v>0</v>
      </c>
      <c r="Z17" s="26">
        <v>0</v>
      </c>
      <c r="AA17" s="26">
        <v>2</v>
      </c>
      <c r="AB17" s="246">
        <v>0.22</v>
      </c>
      <c r="AC17" s="233">
        <f t="shared" si="2"/>
        <v>1341.6699999999998</v>
      </c>
      <c r="AD17" s="7">
        <f t="shared" si="3"/>
        <v>20.474133984434609</v>
      </c>
      <c r="AE17" s="7">
        <f t="shared" si="4"/>
        <v>2273.02</v>
      </c>
      <c r="AF17" s="7">
        <f t="shared" si="5"/>
        <v>119.38130252100841</v>
      </c>
      <c r="AG17" s="7">
        <f t="shared" si="6"/>
        <v>7233</v>
      </c>
      <c r="AH17" s="7">
        <f t="shared" si="6"/>
        <v>8457</v>
      </c>
      <c r="AI17" s="7">
        <f t="shared" si="7"/>
        <v>2102</v>
      </c>
      <c r="AJ17" s="7">
        <f t="shared" si="7"/>
        <v>3614.69</v>
      </c>
      <c r="AK17" s="234">
        <f t="shared" si="8"/>
        <v>42.741988884947382</v>
      </c>
      <c r="AP17" s="28"/>
      <c r="AQ17" s="28"/>
    </row>
    <row r="18" spans="1:43">
      <c r="A18" s="5">
        <v>10</v>
      </c>
      <c r="B18" s="307" t="s">
        <v>74</v>
      </c>
      <c r="C18" s="219">
        <v>10555</v>
      </c>
      <c r="D18" s="219">
        <v>17781</v>
      </c>
      <c r="E18" s="115">
        <v>567</v>
      </c>
      <c r="F18" s="115">
        <v>183</v>
      </c>
      <c r="G18" s="115">
        <v>5255</v>
      </c>
      <c r="H18" s="220">
        <v>1655</v>
      </c>
      <c r="I18" s="250">
        <f t="shared" si="0"/>
        <v>19619</v>
      </c>
      <c r="J18" s="219">
        <v>3207</v>
      </c>
      <c r="K18" s="115">
        <v>4841</v>
      </c>
      <c r="L18" s="115">
        <v>190</v>
      </c>
      <c r="M18" s="115">
        <v>50</v>
      </c>
      <c r="N18" s="115">
        <v>1573</v>
      </c>
      <c r="O18" s="220">
        <v>450</v>
      </c>
      <c r="P18" s="250">
        <f t="shared" si="1"/>
        <v>5341</v>
      </c>
      <c r="Q18" s="239">
        <v>8708</v>
      </c>
      <c r="R18" s="52">
        <v>10140.99</v>
      </c>
      <c r="S18" s="52">
        <v>0</v>
      </c>
      <c r="T18" s="52">
        <v>0</v>
      </c>
      <c r="U18" s="52">
        <v>0</v>
      </c>
      <c r="V18" s="240">
        <v>0</v>
      </c>
      <c r="W18" s="245">
        <v>2233</v>
      </c>
      <c r="X18" s="26">
        <v>2743.73</v>
      </c>
      <c r="Y18" s="26">
        <v>0</v>
      </c>
      <c r="Z18" s="26">
        <v>0</v>
      </c>
      <c r="AA18" s="26">
        <v>0</v>
      </c>
      <c r="AB18" s="246">
        <v>0</v>
      </c>
      <c r="AC18" s="233">
        <f t="shared" si="2"/>
        <v>10140.99</v>
      </c>
      <c r="AD18" s="7">
        <f t="shared" si="3"/>
        <v>51.68963759620776</v>
      </c>
      <c r="AE18" s="7">
        <f t="shared" si="4"/>
        <v>2743.73</v>
      </c>
      <c r="AF18" s="7">
        <f t="shared" si="5"/>
        <v>51.371091555888412</v>
      </c>
      <c r="AG18" s="7">
        <f t="shared" si="6"/>
        <v>21347</v>
      </c>
      <c r="AH18" s="7">
        <f t="shared" si="6"/>
        <v>24960</v>
      </c>
      <c r="AI18" s="7">
        <f t="shared" si="7"/>
        <v>10941</v>
      </c>
      <c r="AJ18" s="7">
        <f t="shared" si="7"/>
        <v>12884.72</v>
      </c>
      <c r="AK18" s="234">
        <f t="shared" si="8"/>
        <v>51.621474358974361</v>
      </c>
      <c r="AP18" s="28"/>
      <c r="AQ18" s="28"/>
    </row>
    <row r="19" spans="1:43">
      <c r="A19" s="5">
        <v>11</v>
      </c>
      <c r="B19" s="307" t="s">
        <v>75</v>
      </c>
      <c r="C19" s="219">
        <v>3518</v>
      </c>
      <c r="D19" s="219">
        <v>5941</v>
      </c>
      <c r="E19" s="115">
        <v>184</v>
      </c>
      <c r="F19" s="115">
        <v>61</v>
      </c>
      <c r="G19" s="115">
        <v>1756</v>
      </c>
      <c r="H19" s="220">
        <v>554</v>
      </c>
      <c r="I19" s="250">
        <f t="shared" si="0"/>
        <v>6556</v>
      </c>
      <c r="J19" s="219">
        <v>1132</v>
      </c>
      <c r="K19" s="115">
        <v>1703</v>
      </c>
      <c r="L19" s="115">
        <v>73</v>
      </c>
      <c r="M19" s="115">
        <v>19</v>
      </c>
      <c r="N19" s="115">
        <v>550</v>
      </c>
      <c r="O19" s="220">
        <v>157</v>
      </c>
      <c r="P19" s="250">
        <f t="shared" si="1"/>
        <v>1879</v>
      </c>
      <c r="Q19" s="239">
        <v>3088</v>
      </c>
      <c r="R19" s="52">
        <v>3220.82</v>
      </c>
      <c r="S19" s="52">
        <v>0</v>
      </c>
      <c r="T19" s="52">
        <v>0</v>
      </c>
      <c r="U19" s="52">
        <v>15</v>
      </c>
      <c r="V19" s="240">
        <v>30.15</v>
      </c>
      <c r="W19" s="245">
        <v>1132</v>
      </c>
      <c r="X19" s="26">
        <v>1391.6</v>
      </c>
      <c r="Y19" s="26">
        <v>21</v>
      </c>
      <c r="Z19" s="26">
        <v>6.5</v>
      </c>
      <c r="AA19" s="26">
        <v>8</v>
      </c>
      <c r="AB19" s="246">
        <v>18.82</v>
      </c>
      <c r="AC19" s="233">
        <f t="shared" si="2"/>
        <v>3250.9700000000003</v>
      </c>
      <c r="AD19" s="7">
        <f t="shared" si="3"/>
        <v>49.587705918242833</v>
      </c>
      <c r="AE19" s="7">
        <f t="shared" si="4"/>
        <v>1416.9199999999998</v>
      </c>
      <c r="AF19" s="7">
        <f t="shared" si="5"/>
        <v>75.408195848855769</v>
      </c>
      <c r="AG19" s="7">
        <f t="shared" si="6"/>
        <v>7213</v>
      </c>
      <c r="AH19" s="7">
        <f t="shared" si="6"/>
        <v>8435</v>
      </c>
      <c r="AI19" s="7">
        <f t="shared" si="7"/>
        <v>4264</v>
      </c>
      <c r="AJ19" s="7">
        <f t="shared" si="7"/>
        <v>4667.8899999999994</v>
      </c>
      <c r="AK19" s="234">
        <f t="shared" si="8"/>
        <v>55.339537640782446</v>
      </c>
      <c r="AP19" s="28"/>
      <c r="AQ19" s="28"/>
    </row>
    <row r="20" spans="1:43">
      <c r="A20" s="5">
        <v>12</v>
      </c>
      <c r="B20" s="307" t="s">
        <v>76</v>
      </c>
      <c r="C20" s="219">
        <v>7000</v>
      </c>
      <c r="D20" s="219">
        <v>11785</v>
      </c>
      <c r="E20" s="115">
        <v>277</v>
      </c>
      <c r="F20" s="115">
        <v>121</v>
      </c>
      <c r="G20" s="115">
        <v>3488</v>
      </c>
      <c r="H20" s="220">
        <v>1098</v>
      </c>
      <c r="I20" s="250">
        <f t="shared" si="0"/>
        <v>13004</v>
      </c>
      <c r="J20" s="219">
        <v>2120</v>
      </c>
      <c r="K20" s="115">
        <v>3208</v>
      </c>
      <c r="L20" s="115">
        <v>127</v>
      </c>
      <c r="M20" s="115">
        <v>34</v>
      </c>
      <c r="N20" s="115">
        <v>1040</v>
      </c>
      <c r="O20" s="220">
        <v>298</v>
      </c>
      <c r="P20" s="250">
        <f t="shared" si="1"/>
        <v>3540</v>
      </c>
      <c r="Q20" s="239">
        <v>3584</v>
      </c>
      <c r="R20" s="52">
        <v>5324.86</v>
      </c>
      <c r="S20" s="52">
        <v>24</v>
      </c>
      <c r="T20" s="52">
        <v>26.59</v>
      </c>
      <c r="U20" s="52">
        <v>10</v>
      </c>
      <c r="V20" s="240">
        <v>14.8</v>
      </c>
      <c r="W20" s="245">
        <v>1107</v>
      </c>
      <c r="X20" s="26">
        <v>1711.28</v>
      </c>
      <c r="Y20" s="26">
        <v>4</v>
      </c>
      <c r="Z20" s="26">
        <v>0.6</v>
      </c>
      <c r="AA20" s="26">
        <v>71</v>
      </c>
      <c r="AB20" s="246">
        <v>95.63</v>
      </c>
      <c r="AC20" s="233">
        <f t="shared" si="2"/>
        <v>5366.25</v>
      </c>
      <c r="AD20" s="7">
        <f t="shared" si="3"/>
        <v>41.266148877268535</v>
      </c>
      <c r="AE20" s="7">
        <f t="shared" si="4"/>
        <v>1807.5099999999998</v>
      </c>
      <c r="AF20" s="7">
        <f t="shared" si="5"/>
        <v>51.059604519774005</v>
      </c>
      <c r="AG20" s="7">
        <f t="shared" si="6"/>
        <v>14052</v>
      </c>
      <c r="AH20" s="7">
        <f t="shared" si="6"/>
        <v>16544</v>
      </c>
      <c r="AI20" s="7">
        <f t="shared" si="7"/>
        <v>4800</v>
      </c>
      <c r="AJ20" s="7">
        <f t="shared" si="7"/>
        <v>7173.76</v>
      </c>
      <c r="AK20" s="234">
        <f t="shared" si="8"/>
        <v>43.361702127659576</v>
      </c>
      <c r="AP20" s="28"/>
      <c r="AQ20" s="28"/>
    </row>
    <row r="21" spans="1:43">
      <c r="A21" s="21"/>
      <c r="B21" s="211" t="s">
        <v>77</v>
      </c>
      <c r="C21" s="221">
        <f t="shared" ref="C21:AC21" si="9">SUM(C9:C20)</f>
        <v>61129</v>
      </c>
      <c r="D21" s="50">
        <f t="shared" si="9"/>
        <v>103227</v>
      </c>
      <c r="E21" s="50">
        <f t="shared" si="9"/>
        <v>3155</v>
      </c>
      <c r="F21" s="50">
        <f t="shared" si="9"/>
        <v>1060</v>
      </c>
      <c r="G21" s="50">
        <f t="shared" si="9"/>
        <v>30483</v>
      </c>
      <c r="H21" s="222">
        <f t="shared" si="9"/>
        <v>9618</v>
      </c>
      <c r="I21" s="222">
        <f t="shared" si="9"/>
        <v>113905</v>
      </c>
      <c r="J21" s="221">
        <f t="shared" si="9"/>
        <v>19120</v>
      </c>
      <c r="K21" s="50">
        <f t="shared" si="9"/>
        <v>28651</v>
      </c>
      <c r="L21" s="50">
        <f t="shared" si="9"/>
        <v>1160</v>
      </c>
      <c r="M21" s="50">
        <f t="shared" si="9"/>
        <v>304</v>
      </c>
      <c r="N21" s="50">
        <f t="shared" si="9"/>
        <v>9341</v>
      </c>
      <c r="O21" s="222">
        <f t="shared" si="9"/>
        <v>2657</v>
      </c>
      <c r="P21" s="222">
        <f t="shared" si="9"/>
        <v>31612</v>
      </c>
      <c r="Q21" s="221">
        <f t="shared" si="9"/>
        <v>53560</v>
      </c>
      <c r="R21" s="50">
        <f t="shared" si="9"/>
        <v>65663.26999999999</v>
      </c>
      <c r="S21" s="50">
        <f t="shared" si="9"/>
        <v>28</v>
      </c>
      <c r="T21" s="50">
        <f t="shared" si="9"/>
        <v>34.75</v>
      </c>
      <c r="U21" s="50">
        <f t="shared" si="9"/>
        <v>218</v>
      </c>
      <c r="V21" s="222">
        <f t="shared" si="9"/>
        <v>107.74</v>
      </c>
      <c r="W21" s="221">
        <f t="shared" si="9"/>
        <v>14939</v>
      </c>
      <c r="X21" s="50">
        <f t="shared" si="9"/>
        <v>22186.299999999996</v>
      </c>
      <c r="Y21" s="50">
        <f t="shared" si="9"/>
        <v>37</v>
      </c>
      <c r="Z21" s="50">
        <f t="shared" si="9"/>
        <v>10.5</v>
      </c>
      <c r="AA21" s="50">
        <f t="shared" si="9"/>
        <v>97</v>
      </c>
      <c r="AB21" s="222">
        <f t="shared" si="9"/>
        <v>123.72999999999999</v>
      </c>
      <c r="AC21" s="222">
        <f t="shared" si="9"/>
        <v>65805.759999999995</v>
      </c>
      <c r="AD21" s="50">
        <f t="shared" si="3"/>
        <v>57.772494622711903</v>
      </c>
      <c r="AE21" s="50">
        <f>SUM(AE9:AE20)</f>
        <v>22320.529999999995</v>
      </c>
      <c r="AF21" s="50">
        <f t="shared" si="5"/>
        <v>70.607775528280385</v>
      </c>
      <c r="AG21" s="50">
        <f t="shared" si="6"/>
        <v>124388</v>
      </c>
      <c r="AH21" s="50">
        <f t="shared" si="6"/>
        <v>145517</v>
      </c>
      <c r="AI21" s="50">
        <f t="shared" si="7"/>
        <v>68879</v>
      </c>
      <c r="AJ21" s="50">
        <f t="shared" si="7"/>
        <v>88126.29</v>
      </c>
      <c r="AK21" s="222">
        <f t="shared" si="8"/>
        <v>60.560821072452008</v>
      </c>
      <c r="AP21" s="28"/>
      <c r="AQ21" s="28"/>
    </row>
    <row r="22" spans="1:43">
      <c r="A22" s="44">
        <v>13</v>
      </c>
      <c r="B22" s="266" t="s">
        <v>78</v>
      </c>
      <c r="C22" s="223">
        <v>900</v>
      </c>
      <c r="D22" s="121">
        <v>1597</v>
      </c>
      <c r="E22" s="121">
        <v>44</v>
      </c>
      <c r="F22" s="121">
        <v>15</v>
      </c>
      <c r="G22" s="121">
        <v>456</v>
      </c>
      <c r="H22" s="224">
        <v>150</v>
      </c>
      <c r="I22" s="250">
        <f t="shared" si="0"/>
        <v>1762</v>
      </c>
      <c r="J22" s="223">
        <v>395</v>
      </c>
      <c r="K22" s="121">
        <v>521</v>
      </c>
      <c r="L22" s="121">
        <v>26</v>
      </c>
      <c r="M22" s="121">
        <v>7</v>
      </c>
      <c r="N22" s="121">
        <v>183</v>
      </c>
      <c r="O22" s="224">
        <v>46</v>
      </c>
      <c r="P22" s="250">
        <f t="shared" si="1"/>
        <v>574</v>
      </c>
      <c r="Q22" s="239">
        <v>181</v>
      </c>
      <c r="R22" s="52">
        <v>1317.9</v>
      </c>
      <c r="S22" s="52">
        <v>0</v>
      </c>
      <c r="T22" s="52">
        <v>0</v>
      </c>
      <c r="U22" s="52">
        <v>0</v>
      </c>
      <c r="V22" s="240">
        <v>0</v>
      </c>
      <c r="W22" s="243">
        <v>136</v>
      </c>
      <c r="X22" s="55">
        <v>498.7</v>
      </c>
      <c r="Y22" s="55">
        <v>0</v>
      </c>
      <c r="Z22" s="55">
        <v>0</v>
      </c>
      <c r="AA22" s="55">
        <v>0</v>
      </c>
      <c r="AB22" s="244">
        <v>0</v>
      </c>
      <c r="AC22" s="233">
        <f t="shared" si="2"/>
        <v>1317.9</v>
      </c>
      <c r="AD22" s="7">
        <f t="shared" si="3"/>
        <v>74.795686719636777</v>
      </c>
      <c r="AE22" s="7">
        <f t="shared" si="4"/>
        <v>498.7</v>
      </c>
      <c r="AF22" s="7">
        <f t="shared" si="5"/>
        <v>86.881533101045292</v>
      </c>
      <c r="AG22" s="7">
        <f t="shared" si="6"/>
        <v>2004</v>
      </c>
      <c r="AH22" s="7">
        <f t="shared" si="6"/>
        <v>2336</v>
      </c>
      <c r="AI22" s="7">
        <f t="shared" si="7"/>
        <v>317</v>
      </c>
      <c r="AJ22" s="7">
        <f t="shared" si="7"/>
        <v>1816.6000000000001</v>
      </c>
      <c r="AK22" s="234">
        <f t="shared" si="8"/>
        <v>77.765410958904113</v>
      </c>
      <c r="AP22" s="28"/>
      <c r="AQ22" s="28"/>
    </row>
    <row r="23" spans="1:43">
      <c r="A23" s="44">
        <v>14</v>
      </c>
      <c r="B23" s="266" t="s">
        <v>79</v>
      </c>
      <c r="C23" s="219">
        <v>0</v>
      </c>
      <c r="D23" s="115">
        <v>0</v>
      </c>
      <c r="E23" s="115">
        <v>0</v>
      </c>
      <c r="F23" s="115">
        <v>0</v>
      </c>
      <c r="G23" s="115">
        <v>0</v>
      </c>
      <c r="H23" s="220">
        <v>0</v>
      </c>
      <c r="I23" s="250">
        <f t="shared" si="0"/>
        <v>0</v>
      </c>
      <c r="J23" s="219">
        <v>0</v>
      </c>
      <c r="K23" s="115">
        <v>0</v>
      </c>
      <c r="L23" s="115">
        <v>0</v>
      </c>
      <c r="M23" s="115">
        <v>0</v>
      </c>
      <c r="N23" s="115">
        <v>0</v>
      </c>
      <c r="O23" s="220">
        <v>0</v>
      </c>
      <c r="P23" s="250">
        <f t="shared" si="1"/>
        <v>0</v>
      </c>
      <c r="Q23" s="239">
        <v>0</v>
      </c>
      <c r="R23" s="52">
        <v>0</v>
      </c>
      <c r="S23" s="52">
        <v>0</v>
      </c>
      <c r="T23" s="52">
        <v>0</v>
      </c>
      <c r="U23" s="52">
        <v>0</v>
      </c>
      <c r="V23" s="240">
        <v>0</v>
      </c>
      <c r="W23" s="243">
        <v>0</v>
      </c>
      <c r="X23" s="55">
        <v>0</v>
      </c>
      <c r="Y23" s="55">
        <v>0</v>
      </c>
      <c r="Z23" s="55">
        <v>0</v>
      </c>
      <c r="AA23" s="55">
        <v>0</v>
      </c>
      <c r="AB23" s="244">
        <v>0</v>
      </c>
      <c r="AC23" s="233">
        <f t="shared" si="2"/>
        <v>0</v>
      </c>
      <c r="AD23" s="7" t="e">
        <f t="shared" si="3"/>
        <v>#DIV/0!</v>
      </c>
      <c r="AE23" s="7">
        <f t="shared" si="4"/>
        <v>0</v>
      </c>
      <c r="AF23" s="7" t="e">
        <f t="shared" si="5"/>
        <v>#DIV/0!</v>
      </c>
      <c r="AG23" s="7">
        <f t="shared" si="6"/>
        <v>0</v>
      </c>
      <c r="AH23" s="7">
        <f t="shared" si="6"/>
        <v>0</v>
      </c>
      <c r="AI23" s="7">
        <f t="shared" si="7"/>
        <v>0</v>
      </c>
      <c r="AJ23" s="7">
        <f t="shared" si="7"/>
        <v>0</v>
      </c>
      <c r="AK23" s="234" t="e">
        <f t="shared" si="8"/>
        <v>#DIV/0!</v>
      </c>
      <c r="AP23" s="28"/>
      <c r="AQ23" s="28"/>
    </row>
    <row r="24" spans="1:43">
      <c r="A24" s="44">
        <v>15</v>
      </c>
      <c r="B24" s="266" t="s">
        <v>80</v>
      </c>
      <c r="C24" s="219">
        <v>0</v>
      </c>
      <c r="D24" s="115">
        <v>0</v>
      </c>
      <c r="E24" s="115">
        <v>0</v>
      </c>
      <c r="F24" s="115">
        <v>0</v>
      </c>
      <c r="G24" s="115">
        <v>0</v>
      </c>
      <c r="H24" s="220">
        <v>0</v>
      </c>
      <c r="I24" s="250">
        <f t="shared" si="0"/>
        <v>0</v>
      </c>
      <c r="J24" s="219">
        <v>0</v>
      </c>
      <c r="K24" s="115">
        <v>0</v>
      </c>
      <c r="L24" s="115">
        <v>0</v>
      </c>
      <c r="M24" s="115">
        <v>0</v>
      </c>
      <c r="N24" s="115">
        <v>0</v>
      </c>
      <c r="O24" s="220">
        <v>0</v>
      </c>
      <c r="P24" s="250">
        <f t="shared" si="1"/>
        <v>0</v>
      </c>
      <c r="Q24" s="239">
        <v>0</v>
      </c>
      <c r="R24" s="52">
        <v>0</v>
      </c>
      <c r="S24" s="52">
        <v>0</v>
      </c>
      <c r="T24" s="52">
        <v>0</v>
      </c>
      <c r="U24" s="52">
        <v>0</v>
      </c>
      <c r="V24" s="240">
        <v>0</v>
      </c>
      <c r="W24" s="243">
        <v>0</v>
      </c>
      <c r="X24" s="55">
        <v>0</v>
      </c>
      <c r="Y24" s="55">
        <v>0</v>
      </c>
      <c r="Z24" s="55">
        <v>0</v>
      </c>
      <c r="AA24" s="55">
        <v>0</v>
      </c>
      <c r="AB24" s="244">
        <v>0</v>
      </c>
      <c r="AC24" s="233">
        <f t="shared" si="2"/>
        <v>0</v>
      </c>
      <c r="AD24" s="7" t="e">
        <f t="shared" si="3"/>
        <v>#DIV/0!</v>
      </c>
      <c r="AE24" s="7">
        <f t="shared" si="4"/>
        <v>0</v>
      </c>
      <c r="AF24" s="7" t="e">
        <f t="shared" si="5"/>
        <v>#DIV/0!</v>
      </c>
      <c r="AG24" s="7">
        <f t="shared" si="6"/>
        <v>0</v>
      </c>
      <c r="AH24" s="7">
        <f t="shared" si="6"/>
        <v>0</v>
      </c>
      <c r="AI24" s="7">
        <f t="shared" si="7"/>
        <v>0</v>
      </c>
      <c r="AJ24" s="7">
        <f t="shared" si="7"/>
        <v>0</v>
      </c>
      <c r="AK24" s="234" t="e">
        <f t="shared" si="8"/>
        <v>#DIV/0!</v>
      </c>
      <c r="AP24" s="28"/>
      <c r="AQ24" s="28"/>
    </row>
    <row r="25" spans="1:43">
      <c r="A25" s="44">
        <v>16</v>
      </c>
      <c r="B25" s="266" t="s">
        <v>81</v>
      </c>
      <c r="C25" s="219">
        <v>0</v>
      </c>
      <c r="D25" s="115">
        <v>0</v>
      </c>
      <c r="E25" s="115">
        <v>0</v>
      </c>
      <c r="F25" s="115">
        <v>0</v>
      </c>
      <c r="G25" s="115">
        <v>0</v>
      </c>
      <c r="H25" s="220">
        <v>0</v>
      </c>
      <c r="I25" s="250">
        <f t="shared" si="0"/>
        <v>0</v>
      </c>
      <c r="J25" s="219">
        <v>0</v>
      </c>
      <c r="K25" s="115">
        <v>0</v>
      </c>
      <c r="L25" s="115">
        <v>0</v>
      </c>
      <c r="M25" s="115">
        <v>0</v>
      </c>
      <c r="N25" s="115">
        <v>0</v>
      </c>
      <c r="O25" s="220">
        <v>0</v>
      </c>
      <c r="P25" s="250">
        <f t="shared" si="1"/>
        <v>0</v>
      </c>
      <c r="Q25" s="239">
        <v>0</v>
      </c>
      <c r="R25" s="52">
        <v>0</v>
      </c>
      <c r="S25" s="52">
        <v>0</v>
      </c>
      <c r="T25" s="52">
        <v>0</v>
      </c>
      <c r="U25" s="52">
        <v>0</v>
      </c>
      <c r="V25" s="240">
        <v>0</v>
      </c>
      <c r="W25" s="243">
        <v>0</v>
      </c>
      <c r="X25" s="55">
        <v>0</v>
      </c>
      <c r="Y25" s="55">
        <v>0</v>
      </c>
      <c r="Z25" s="55">
        <v>0</v>
      </c>
      <c r="AA25" s="55">
        <v>0</v>
      </c>
      <c r="AB25" s="244">
        <v>0</v>
      </c>
      <c r="AC25" s="233">
        <f t="shared" si="2"/>
        <v>0</v>
      </c>
      <c r="AD25" s="7" t="e">
        <f t="shared" si="3"/>
        <v>#DIV/0!</v>
      </c>
      <c r="AE25" s="7">
        <f t="shared" si="4"/>
        <v>0</v>
      </c>
      <c r="AF25" s="7" t="e">
        <f t="shared" si="5"/>
        <v>#DIV/0!</v>
      </c>
      <c r="AG25" s="7">
        <f t="shared" si="6"/>
        <v>0</v>
      </c>
      <c r="AH25" s="7">
        <f t="shared" si="6"/>
        <v>0</v>
      </c>
      <c r="AI25" s="7">
        <f t="shared" si="7"/>
        <v>0</v>
      </c>
      <c r="AJ25" s="7">
        <f t="shared" si="7"/>
        <v>0</v>
      </c>
      <c r="AK25" s="234" t="e">
        <f t="shared" si="8"/>
        <v>#DIV/0!</v>
      </c>
      <c r="AP25" s="28"/>
      <c r="AQ25" s="28"/>
    </row>
    <row r="26" spans="1:43">
      <c r="A26" s="44">
        <v>17</v>
      </c>
      <c r="B26" s="266" t="s">
        <v>82</v>
      </c>
      <c r="C26" s="219">
        <v>0</v>
      </c>
      <c r="D26" s="115">
        <v>0</v>
      </c>
      <c r="E26" s="115">
        <v>0</v>
      </c>
      <c r="F26" s="115">
        <v>0</v>
      </c>
      <c r="G26" s="115">
        <v>0</v>
      </c>
      <c r="H26" s="220">
        <v>0</v>
      </c>
      <c r="I26" s="250">
        <f t="shared" si="0"/>
        <v>0</v>
      </c>
      <c r="J26" s="219">
        <v>0</v>
      </c>
      <c r="K26" s="115">
        <v>0</v>
      </c>
      <c r="L26" s="115">
        <v>0</v>
      </c>
      <c r="M26" s="115">
        <v>0</v>
      </c>
      <c r="N26" s="115">
        <v>0</v>
      </c>
      <c r="O26" s="220">
        <v>0</v>
      </c>
      <c r="P26" s="250">
        <f t="shared" si="1"/>
        <v>0</v>
      </c>
      <c r="Q26" s="239">
        <v>0</v>
      </c>
      <c r="R26" s="52">
        <v>0</v>
      </c>
      <c r="S26" s="52">
        <v>0</v>
      </c>
      <c r="T26" s="52">
        <v>0</v>
      </c>
      <c r="U26" s="52">
        <v>0</v>
      </c>
      <c r="V26" s="240">
        <v>0</v>
      </c>
      <c r="W26" s="243">
        <v>0</v>
      </c>
      <c r="X26" s="55">
        <v>0</v>
      </c>
      <c r="Y26" s="55">
        <v>0</v>
      </c>
      <c r="Z26" s="55">
        <v>0</v>
      </c>
      <c r="AA26" s="55">
        <v>0</v>
      </c>
      <c r="AB26" s="244">
        <v>0</v>
      </c>
      <c r="AC26" s="233">
        <f t="shared" si="2"/>
        <v>0</v>
      </c>
      <c r="AD26" s="7" t="e">
        <f t="shared" si="3"/>
        <v>#DIV/0!</v>
      </c>
      <c r="AE26" s="7">
        <f t="shared" si="4"/>
        <v>0</v>
      </c>
      <c r="AF26" s="7" t="e">
        <f t="shared" si="5"/>
        <v>#DIV/0!</v>
      </c>
      <c r="AG26" s="7">
        <f t="shared" si="6"/>
        <v>0</v>
      </c>
      <c r="AH26" s="7">
        <f t="shared" si="6"/>
        <v>0</v>
      </c>
      <c r="AI26" s="7">
        <f t="shared" si="7"/>
        <v>0</v>
      </c>
      <c r="AJ26" s="7">
        <f t="shared" si="7"/>
        <v>0</v>
      </c>
      <c r="AK26" s="234" t="e">
        <f t="shared" si="8"/>
        <v>#DIV/0!</v>
      </c>
      <c r="AP26" s="28"/>
      <c r="AQ26" s="28"/>
    </row>
    <row r="27" spans="1:43">
      <c r="A27" s="44">
        <v>18</v>
      </c>
      <c r="B27" s="266" t="s">
        <v>83</v>
      </c>
      <c r="C27" s="223">
        <v>528</v>
      </c>
      <c r="D27" s="121">
        <v>879</v>
      </c>
      <c r="E27" s="121">
        <v>29</v>
      </c>
      <c r="F27" s="121">
        <v>9</v>
      </c>
      <c r="G27" s="121">
        <v>263</v>
      </c>
      <c r="H27" s="224">
        <v>82</v>
      </c>
      <c r="I27" s="250">
        <f t="shared" si="0"/>
        <v>970</v>
      </c>
      <c r="J27" s="223">
        <v>158</v>
      </c>
      <c r="K27" s="121">
        <v>248</v>
      </c>
      <c r="L27" s="121">
        <v>9</v>
      </c>
      <c r="M27" s="121">
        <v>3</v>
      </c>
      <c r="N27" s="121">
        <v>77</v>
      </c>
      <c r="O27" s="224">
        <v>23</v>
      </c>
      <c r="P27" s="250">
        <f t="shared" si="1"/>
        <v>274</v>
      </c>
      <c r="Q27" s="239">
        <v>1459</v>
      </c>
      <c r="R27" s="52">
        <v>3618.12</v>
      </c>
      <c r="S27" s="52">
        <v>0</v>
      </c>
      <c r="T27" s="52">
        <v>0</v>
      </c>
      <c r="U27" s="52">
        <v>0</v>
      </c>
      <c r="V27" s="240">
        <v>0</v>
      </c>
      <c r="W27" s="243">
        <v>211</v>
      </c>
      <c r="X27" s="55">
        <v>778.63</v>
      </c>
      <c r="Y27" s="55">
        <v>0</v>
      </c>
      <c r="Z27" s="55">
        <v>0</v>
      </c>
      <c r="AA27" s="55">
        <v>0</v>
      </c>
      <c r="AB27" s="244">
        <v>0</v>
      </c>
      <c r="AC27" s="233">
        <f t="shared" si="2"/>
        <v>3618.12</v>
      </c>
      <c r="AD27" s="7">
        <f t="shared" si="3"/>
        <v>373.00206185567009</v>
      </c>
      <c r="AE27" s="7">
        <f t="shared" si="4"/>
        <v>778.63</v>
      </c>
      <c r="AF27" s="7">
        <f t="shared" si="5"/>
        <v>284.17153284671531</v>
      </c>
      <c r="AG27" s="7">
        <f t="shared" si="6"/>
        <v>1064</v>
      </c>
      <c r="AH27" s="7">
        <f t="shared" si="6"/>
        <v>1244</v>
      </c>
      <c r="AI27" s="7">
        <f t="shared" si="7"/>
        <v>1670</v>
      </c>
      <c r="AJ27" s="7">
        <f t="shared" si="7"/>
        <v>4396.75</v>
      </c>
      <c r="AK27" s="234">
        <f t="shared" si="8"/>
        <v>353.43649517684884</v>
      </c>
      <c r="AP27" s="28"/>
      <c r="AQ27" s="28"/>
    </row>
    <row r="28" spans="1:43">
      <c r="A28" s="44">
        <v>19</v>
      </c>
      <c r="B28" s="266" t="s">
        <v>84</v>
      </c>
      <c r="C28" s="223">
        <v>2934</v>
      </c>
      <c r="D28" s="121">
        <v>4980</v>
      </c>
      <c r="E28" s="121">
        <v>151</v>
      </c>
      <c r="F28" s="121">
        <v>50</v>
      </c>
      <c r="G28" s="121">
        <v>1469</v>
      </c>
      <c r="H28" s="224">
        <v>465</v>
      </c>
      <c r="I28" s="250">
        <f t="shared" si="0"/>
        <v>5495</v>
      </c>
      <c r="J28" s="223">
        <v>1043</v>
      </c>
      <c r="K28" s="121">
        <v>1543</v>
      </c>
      <c r="L28" s="121">
        <v>64</v>
      </c>
      <c r="M28" s="121">
        <v>17</v>
      </c>
      <c r="N28" s="121">
        <v>501</v>
      </c>
      <c r="O28" s="224">
        <v>142</v>
      </c>
      <c r="P28" s="250">
        <f t="shared" si="1"/>
        <v>1702</v>
      </c>
      <c r="Q28" s="239">
        <v>1692</v>
      </c>
      <c r="R28" s="52">
        <v>1334.66</v>
      </c>
      <c r="S28" s="52">
        <v>0</v>
      </c>
      <c r="T28" s="52">
        <v>0</v>
      </c>
      <c r="U28" s="52">
        <v>250</v>
      </c>
      <c r="V28" s="240">
        <v>569.95000000000005</v>
      </c>
      <c r="W28" s="243">
        <v>133</v>
      </c>
      <c r="X28" s="55">
        <v>581.6</v>
      </c>
      <c r="Y28" s="55">
        <v>0</v>
      </c>
      <c r="Z28" s="55">
        <v>0</v>
      </c>
      <c r="AA28" s="55">
        <v>84</v>
      </c>
      <c r="AB28" s="244">
        <v>303.14999999999998</v>
      </c>
      <c r="AC28" s="233">
        <f t="shared" si="2"/>
        <v>1904.6100000000001</v>
      </c>
      <c r="AD28" s="7">
        <f t="shared" si="3"/>
        <v>34.660782529572344</v>
      </c>
      <c r="AE28" s="7">
        <f t="shared" si="4"/>
        <v>884.75</v>
      </c>
      <c r="AF28" s="7">
        <f t="shared" si="5"/>
        <v>51.98296122209166</v>
      </c>
      <c r="AG28" s="7">
        <f t="shared" si="6"/>
        <v>6162</v>
      </c>
      <c r="AH28" s="7">
        <f t="shared" si="6"/>
        <v>7197</v>
      </c>
      <c r="AI28" s="7">
        <f t="shared" si="7"/>
        <v>2159</v>
      </c>
      <c r="AJ28" s="7">
        <f t="shared" si="7"/>
        <v>2789.36</v>
      </c>
      <c r="AK28" s="234">
        <f t="shared" si="8"/>
        <v>38.757259969431715</v>
      </c>
      <c r="AP28" s="28"/>
      <c r="AQ28" s="28"/>
    </row>
    <row r="29" spans="1:43">
      <c r="A29" s="44">
        <v>20</v>
      </c>
      <c r="B29" s="307" t="s">
        <v>85</v>
      </c>
      <c r="C29" s="223">
        <v>2967</v>
      </c>
      <c r="D29" s="121">
        <v>5073</v>
      </c>
      <c r="E29" s="121">
        <v>153</v>
      </c>
      <c r="F29" s="121">
        <v>52</v>
      </c>
      <c r="G29" s="121">
        <v>1486</v>
      </c>
      <c r="H29" s="224">
        <v>473</v>
      </c>
      <c r="I29" s="250">
        <f t="shared" si="0"/>
        <v>5598</v>
      </c>
      <c r="J29" s="223">
        <v>1019</v>
      </c>
      <c r="K29" s="121">
        <v>1474</v>
      </c>
      <c r="L29" s="121">
        <v>68</v>
      </c>
      <c r="M29" s="121">
        <v>16</v>
      </c>
      <c r="N29" s="121">
        <v>489</v>
      </c>
      <c r="O29" s="224">
        <v>136</v>
      </c>
      <c r="P29" s="250">
        <f t="shared" si="1"/>
        <v>1626</v>
      </c>
      <c r="Q29" s="239">
        <v>1222</v>
      </c>
      <c r="R29" s="52">
        <v>2007</v>
      </c>
      <c r="S29" s="52">
        <v>0</v>
      </c>
      <c r="T29" s="52">
        <v>0</v>
      </c>
      <c r="U29" s="52">
        <v>0</v>
      </c>
      <c r="V29" s="240">
        <v>0</v>
      </c>
      <c r="W29" s="245">
        <v>751</v>
      </c>
      <c r="X29" s="26">
        <v>1234</v>
      </c>
      <c r="Y29" s="26">
        <v>0</v>
      </c>
      <c r="Z29" s="26">
        <v>0</v>
      </c>
      <c r="AA29" s="26">
        <v>0</v>
      </c>
      <c r="AB29" s="246">
        <v>0</v>
      </c>
      <c r="AC29" s="233">
        <f t="shared" si="2"/>
        <v>2007</v>
      </c>
      <c r="AD29" s="7">
        <f t="shared" si="3"/>
        <v>35.852090032154344</v>
      </c>
      <c r="AE29" s="7">
        <f t="shared" si="4"/>
        <v>1234</v>
      </c>
      <c r="AF29" s="7">
        <f t="shared" si="5"/>
        <v>75.891758917589186</v>
      </c>
      <c r="AG29" s="7">
        <f t="shared" si="6"/>
        <v>6182</v>
      </c>
      <c r="AH29" s="7">
        <f t="shared" si="6"/>
        <v>7224</v>
      </c>
      <c r="AI29" s="7">
        <f t="shared" si="7"/>
        <v>1973</v>
      </c>
      <c r="AJ29" s="7">
        <f t="shared" si="7"/>
        <v>3241</v>
      </c>
      <c r="AK29" s="234">
        <f t="shared" si="8"/>
        <v>44.86434108527132</v>
      </c>
      <c r="AP29" s="28"/>
      <c r="AQ29" s="28"/>
    </row>
    <row r="30" spans="1:43">
      <c r="A30" s="44">
        <v>21</v>
      </c>
      <c r="B30" s="266" t="s">
        <v>86</v>
      </c>
      <c r="C30" s="223">
        <v>776</v>
      </c>
      <c r="D30" s="121">
        <v>1333</v>
      </c>
      <c r="E30" s="121">
        <v>40</v>
      </c>
      <c r="F30" s="121">
        <v>14</v>
      </c>
      <c r="G30" s="121">
        <v>385</v>
      </c>
      <c r="H30" s="224">
        <v>124</v>
      </c>
      <c r="I30" s="250">
        <f t="shared" si="0"/>
        <v>1471</v>
      </c>
      <c r="J30" s="223">
        <v>265</v>
      </c>
      <c r="K30" s="121">
        <v>379</v>
      </c>
      <c r="L30" s="121">
        <v>18</v>
      </c>
      <c r="M30" s="121">
        <v>4</v>
      </c>
      <c r="N30" s="121">
        <v>132</v>
      </c>
      <c r="O30" s="224">
        <v>35</v>
      </c>
      <c r="P30" s="250">
        <f t="shared" si="1"/>
        <v>418</v>
      </c>
      <c r="Q30" s="239">
        <v>1055</v>
      </c>
      <c r="R30" s="52">
        <v>1991.52</v>
      </c>
      <c r="S30" s="52">
        <v>0</v>
      </c>
      <c r="T30" s="52">
        <v>0</v>
      </c>
      <c r="U30" s="52">
        <v>0</v>
      </c>
      <c r="V30" s="240">
        <v>0</v>
      </c>
      <c r="W30" s="243">
        <v>869</v>
      </c>
      <c r="X30" s="55">
        <v>907.53</v>
      </c>
      <c r="Y30" s="55">
        <v>0</v>
      </c>
      <c r="Z30" s="55">
        <v>0</v>
      </c>
      <c r="AA30" s="55">
        <v>0</v>
      </c>
      <c r="AB30" s="244">
        <v>0</v>
      </c>
      <c r="AC30" s="233">
        <f t="shared" si="2"/>
        <v>1991.52</v>
      </c>
      <c r="AD30" s="7">
        <f t="shared" si="3"/>
        <v>135.38545207341943</v>
      </c>
      <c r="AE30" s="7">
        <f t="shared" si="4"/>
        <v>907.53</v>
      </c>
      <c r="AF30" s="7">
        <f t="shared" si="5"/>
        <v>217.11244019138752</v>
      </c>
      <c r="AG30" s="7">
        <f t="shared" si="6"/>
        <v>1616</v>
      </c>
      <c r="AH30" s="7">
        <f t="shared" si="6"/>
        <v>1889</v>
      </c>
      <c r="AI30" s="7">
        <f t="shared" si="7"/>
        <v>1924</v>
      </c>
      <c r="AJ30" s="7">
        <f t="shared" si="7"/>
        <v>2899.05</v>
      </c>
      <c r="AK30" s="234">
        <f t="shared" si="8"/>
        <v>153.4700899947062</v>
      </c>
      <c r="AP30" s="28"/>
      <c r="AQ30" s="28"/>
    </row>
    <row r="31" spans="1:43">
      <c r="A31" s="44">
        <v>22</v>
      </c>
      <c r="B31" s="266" t="s">
        <v>87</v>
      </c>
      <c r="C31" s="219">
        <v>796</v>
      </c>
      <c r="D31" s="115">
        <v>1322</v>
      </c>
      <c r="E31" s="115">
        <v>43</v>
      </c>
      <c r="F31" s="115">
        <v>14</v>
      </c>
      <c r="G31" s="115">
        <v>395</v>
      </c>
      <c r="H31" s="220">
        <v>123</v>
      </c>
      <c r="I31" s="250">
        <f t="shared" si="0"/>
        <v>1459</v>
      </c>
      <c r="J31" s="219">
        <v>235</v>
      </c>
      <c r="K31" s="115">
        <v>373</v>
      </c>
      <c r="L31" s="115">
        <v>14</v>
      </c>
      <c r="M31" s="115">
        <v>4</v>
      </c>
      <c r="N31" s="115">
        <v>116</v>
      </c>
      <c r="O31" s="220">
        <v>35</v>
      </c>
      <c r="P31" s="250">
        <f t="shared" si="1"/>
        <v>412</v>
      </c>
      <c r="Q31" s="239">
        <v>51</v>
      </c>
      <c r="R31" s="52">
        <v>276.58</v>
      </c>
      <c r="S31" s="52">
        <v>0</v>
      </c>
      <c r="T31" s="52">
        <v>0</v>
      </c>
      <c r="U31" s="52">
        <v>0</v>
      </c>
      <c r="V31" s="240">
        <v>0</v>
      </c>
      <c r="W31" s="243">
        <v>28</v>
      </c>
      <c r="X31" s="55">
        <v>319.64</v>
      </c>
      <c r="Y31" s="55">
        <v>0</v>
      </c>
      <c r="Z31" s="55">
        <v>0</v>
      </c>
      <c r="AA31" s="55">
        <v>0</v>
      </c>
      <c r="AB31" s="244">
        <v>0</v>
      </c>
      <c r="AC31" s="233">
        <f t="shared" si="2"/>
        <v>276.58</v>
      </c>
      <c r="AD31" s="7">
        <f t="shared" si="3"/>
        <v>18.956819739547633</v>
      </c>
      <c r="AE31" s="7">
        <f t="shared" si="4"/>
        <v>319.64</v>
      </c>
      <c r="AF31" s="7">
        <f t="shared" si="5"/>
        <v>77.582524271844662</v>
      </c>
      <c r="AG31" s="7">
        <f t="shared" si="6"/>
        <v>1599</v>
      </c>
      <c r="AH31" s="7">
        <f t="shared" si="6"/>
        <v>1871</v>
      </c>
      <c r="AI31" s="7">
        <f t="shared" si="7"/>
        <v>79</v>
      </c>
      <c r="AJ31" s="7">
        <f t="shared" si="7"/>
        <v>596.22</v>
      </c>
      <c r="AK31" s="234">
        <f t="shared" si="8"/>
        <v>31.8663816141101</v>
      </c>
      <c r="AP31" s="28"/>
      <c r="AQ31" s="28"/>
    </row>
    <row r="32" spans="1:43">
      <c r="A32" s="44">
        <v>23</v>
      </c>
      <c r="B32" s="266" t="s">
        <v>88</v>
      </c>
      <c r="C32" s="219">
        <v>316</v>
      </c>
      <c r="D32" s="115">
        <v>528</v>
      </c>
      <c r="E32" s="115">
        <v>17</v>
      </c>
      <c r="F32" s="115">
        <v>5</v>
      </c>
      <c r="G32" s="115">
        <v>159</v>
      </c>
      <c r="H32" s="220">
        <v>50</v>
      </c>
      <c r="I32" s="250">
        <f t="shared" si="0"/>
        <v>583</v>
      </c>
      <c r="J32" s="219">
        <v>117</v>
      </c>
      <c r="K32" s="115">
        <v>171</v>
      </c>
      <c r="L32" s="115">
        <v>6</v>
      </c>
      <c r="M32" s="115">
        <v>2</v>
      </c>
      <c r="N32" s="115">
        <v>51</v>
      </c>
      <c r="O32" s="220">
        <v>15</v>
      </c>
      <c r="P32" s="250">
        <f t="shared" si="1"/>
        <v>188</v>
      </c>
      <c r="Q32" s="239">
        <v>3</v>
      </c>
      <c r="R32" s="52">
        <v>56</v>
      </c>
      <c r="S32" s="52">
        <v>0</v>
      </c>
      <c r="T32" s="52">
        <v>0</v>
      </c>
      <c r="U32" s="52">
        <v>0</v>
      </c>
      <c r="V32" s="240">
        <v>0</v>
      </c>
      <c r="W32" s="243">
        <v>0</v>
      </c>
      <c r="X32" s="55">
        <v>0</v>
      </c>
      <c r="Y32" s="55">
        <v>0</v>
      </c>
      <c r="Z32" s="55">
        <v>0</v>
      </c>
      <c r="AA32" s="55">
        <v>0</v>
      </c>
      <c r="AB32" s="244">
        <v>0</v>
      </c>
      <c r="AC32" s="233">
        <f t="shared" si="2"/>
        <v>56</v>
      </c>
      <c r="AD32" s="7">
        <f t="shared" si="3"/>
        <v>9.6054888507718683</v>
      </c>
      <c r="AE32" s="7">
        <f t="shared" si="4"/>
        <v>0</v>
      </c>
      <c r="AF32" s="7">
        <f t="shared" si="5"/>
        <v>0</v>
      </c>
      <c r="AG32" s="7">
        <f t="shared" si="6"/>
        <v>666</v>
      </c>
      <c r="AH32" s="7">
        <f t="shared" si="6"/>
        <v>771</v>
      </c>
      <c r="AI32" s="7">
        <f t="shared" si="7"/>
        <v>3</v>
      </c>
      <c r="AJ32" s="7">
        <f t="shared" si="7"/>
        <v>56</v>
      </c>
      <c r="AK32" s="234">
        <f t="shared" si="8"/>
        <v>7.2632944228274976</v>
      </c>
      <c r="AP32" s="28"/>
      <c r="AQ32" s="28"/>
    </row>
    <row r="33" spans="1:43">
      <c r="A33" s="44">
        <v>24</v>
      </c>
      <c r="B33" s="266" t="s">
        <v>89</v>
      </c>
      <c r="C33" s="219">
        <v>0</v>
      </c>
      <c r="D33" s="115">
        <v>0</v>
      </c>
      <c r="E33" s="115">
        <v>0</v>
      </c>
      <c r="F33" s="115">
        <v>0</v>
      </c>
      <c r="G33" s="115">
        <v>0</v>
      </c>
      <c r="H33" s="220">
        <v>0</v>
      </c>
      <c r="I33" s="250">
        <f t="shared" si="0"/>
        <v>0</v>
      </c>
      <c r="J33" s="219">
        <v>0</v>
      </c>
      <c r="K33" s="115">
        <v>0</v>
      </c>
      <c r="L33" s="115">
        <v>0</v>
      </c>
      <c r="M33" s="115">
        <v>0</v>
      </c>
      <c r="N33" s="115">
        <v>0</v>
      </c>
      <c r="O33" s="220">
        <v>0</v>
      </c>
      <c r="P33" s="250">
        <f t="shared" si="1"/>
        <v>0</v>
      </c>
      <c r="Q33" s="239">
        <v>0</v>
      </c>
      <c r="R33" s="52">
        <v>0</v>
      </c>
      <c r="S33" s="52">
        <v>0</v>
      </c>
      <c r="T33" s="52">
        <v>0</v>
      </c>
      <c r="U33" s="52">
        <v>0</v>
      </c>
      <c r="V33" s="240">
        <v>0</v>
      </c>
      <c r="W33" s="243">
        <v>0</v>
      </c>
      <c r="X33" s="55">
        <v>0</v>
      </c>
      <c r="Y33" s="55">
        <v>0</v>
      </c>
      <c r="Z33" s="55">
        <v>0</v>
      </c>
      <c r="AA33" s="55">
        <v>0</v>
      </c>
      <c r="AB33" s="244">
        <v>0</v>
      </c>
      <c r="AC33" s="233">
        <f t="shared" si="2"/>
        <v>0</v>
      </c>
      <c r="AD33" s="7" t="e">
        <f t="shared" si="3"/>
        <v>#DIV/0!</v>
      </c>
      <c r="AE33" s="7">
        <f t="shared" si="4"/>
        <v>0</v>
      </c>
      <c r="AF33" s="7" t="e">
        <f t="shared" si="5"/>
        <v>#DIV/0!</v>
      </c>
      <c r="AG33" s="7">
        <f t="shared" si="6"/>
        <v>0</v>
      </c>
      <c r="AH33" s="7">
        <f t="shared" si="6"/>
        <v>0</v>
      </c>
      <c r="AI33" s="7">
        <f t="shared" si="7"/>
        <v>0</v>
      </c>
      <c r="AJ33" s="7">
        <f t="shared" si="7"/>
        <v>0</v>
      </c>
      <c r="AK33" s="234" t="e">
        <f t="shared" si="8"/>
        <v>#DIV/0!</v>
      </c>
      <c r="AP33" s="28"/>
      <c r="AQ33" s="28"/>
    </row>
    <row r="34" spans="1:43">
      <c r="A34" s="44">
        <v>25</v>
      </c>
      <c r="B34" s="266" t="s">
        <v>90</v>
      </c>
      <c r="C34" s="219">
        <v>0</v>
      </c>
      <c r="D34" s="115">
        <v>0</v>
      </c>
      <c r="E34" s="115">
        <v>0</v>
      </c>
      <c r="F34" s="115">
        <v>0</v>
      </c>
      <c r="G34" s="115">
        <v>0</v>
      </c>
      <c r="H34" s="220">
        <v>0</v>
      </c>
      <c r="I34" s="250">
        <f t="shared" si="0"/>
        <v>0</v>
      </c>
      <c r="J34" s="219">
        <v>0</v>
      </c>
      <c r="K34" s="115">
        <v>0</v>
      </c>
      <c r="L34" s="115">
        <v>0</v>
      </c>
      <c r="M34" s="115">
        <v>0</v>
      </c>
      <c r="N34" s="115">
        <v>0</v>
      </c>
      <c r="O34" s="220">
        <v>0</v>
      </c>
      <c r="P34" s="250">
        <f t="shared" si="1"/>
        <v>0</v>
      </c>
      <c r="Q34" s="239">
        <v>0</v>
      </c>
      <c r="R34" s="52">
        <v>0</v>
      </c>
      <c r="S34" s="52">
        <v>0</v>
      </c>
      <c r="T34" s="52">
        <v>0</v>
      </c>
      <c r="U34" s="52">
        <v>0</v>
      </c>
      <c r="V34" s="240">
        <v>0</v>
      </c>
      <c r="W34" s="243">
        <v>0</v>
      </c>
      <c r="X34" s="55">
        <v>0</v>
      </c>
      <c r="Y34" s="55">
        <v>0</v>
      </c>
      <c r="Z34" s="55">
        <v>0</v>
      </c>
      <c r="AA34" s="55">
        <v>1</v>
      </c>
      <c r="AB34" s="244">
        <v>19.5</v>
      </c>
      <c r="AC34" s="233">
        <f t="shared" si="2"/>
        <v>0</v>
      </c>
      <c r="AD34" s="7" t="e">
        <f t="shared" si="3"/>
        <v>#DIV/0!</v>
      </c>
      <c r="AE34" s="7">
        <f t="shared" si="4"/>
        <v>19.5</v>
      </c>
      <c r="AF34" s="7" t="e">
        <f t="shared" si="5"/>
        <v>#DIV/0!</v>
      </c>
      <c r="AG34" s="7">
        <f t="shared" si="6"/>
        <v>0</v>
      </c>
      <c r="AH34" s="7">
        <f t="shared" si="6"/>
        <v>0</v>
      </c>
      <c r="AI34" s="7">
        <f t="shared" si="7"/>
        <v>1</v>
      </c>
      <c r="AJ34" s="7">
        <f t="shared" si="7"/>
        <v>19.5</v>
      </c>
      <c r="AK34" s="234" t="e">
        <f t="shared" si="8"/>
        <v>#DIV/0!</v>
      </c>
      <c r="AP34" s="28"/>
      <c r="AQ34" s="28"/>
    </row>
    <row r="35" spans="1:43">
      <c r="A35" s="44">
        <v>26</v>
      </c>
      <c r="B35" s="266" t="s">
        <v>91</v>
      </c>
      <c r="C35" s="223">
        <v>233</v>
      </c>
      <c r="D35" s="121">
        <v>393</v>
      </c>
      <c r="E35" s="121">
        <v>12</v>
      </c>
      <c r="F35" s="121">
        <v>4</v>
      </c>
      <c r="G35" s="121">
        <v>118</v>
      </c>
      <c r="H35" s="224">
        <v>37</v>
      </c>
      <c r="I35" s="250">
        <f t="shared" si="0"/>
        <v>434</v>
      </c>
      <c r="J35" s="223">
        <v>74</v>
      </c>
      <c r="K35" s="121">
        <v>111</v>
      </c>
      <c r="L35" s="121">
        <v>5</v>
      </c>
      <c r="M35" s="121">
        <v>1</v>
      </c>
      <c r="N35" s="121">
        <v>36</v>
      </c>
      <c r="O35" s="224">
        <v>10</v>
      </c>
      <c r="P35" s="250">
        <f t="shared" si="1"/>
        <v>122</v>
      </c>
      <c r="Q35" s="239">
        <v>3</v>
      </c>
      <c r="R35" s="52">
        <v>80</v>
      </c>
      <c r="S35" s="52">
        <v>0</v>
      </c>
      <c r="T35" s="52">
        <v>0</v>
      </c>
      <c r="U35" s="52">
        <v>0</v>
      </c>
      <c r="V35" s="240">
        <v>0</v>
      </c>
      <c r="W35" s="243">
        <v>7</v>
      </c>
      <c r="X35" s="55">
        <v>650</v>
      </c>
      <c r="Y35" s="55">
        <v>0</v>
      </c>
      <c r="Z35" s="55">
        <v>0</v>
      </c>
      <c r="AA35" s="55">
        <v>0</v>
      </c>
      <c r="AB35" s="244">
        <v>0</v>
      </c>
      <c r="AC35" s="233">
        <f t="shared" si="2"/>
        <v>80</v>
      </c>
      <c r="AD35" s="7">
        <f t="shared" si="3"/>
        <v>18.433179723502306</v>
      </c>
      <c r="AE35" s="7">
        <f t="shared" si="4"/>
        <v>650</v>
      </c>
      <c r="AF35" s="7">
        <f t="shared" si="5"/>
        <v>532.78688524590166</v>
      </c>
      <c r="AG35" s="7">
        <f t="shared" si="6"/>
        <v>478</v>
      </c>
      <c r="AH35" s="7">
        <f t="shared" si="6"/>
        <v>556</v>
      </c>
      <c r="AI35" s="7">
        <f t="shared" si="7"/>
        <v>10</v>
      </c>
      <c r="AJ35" s="7">
        <f t="shared" si="7"/>
        <v>730</v>
      </c>
      <c r="AK35" s="234">
        <f t="shared" si="8"/>
        <v>131.29496402877697</v>
      </c>
      <c r="AP35" s="28"/>
      <c r="AQ35" s="28"/>
    </row>
    <row r="36" spans="1:43">
      <c r="A36" s="44">
        <v>27</v>
      </c>
      <c r="B36" s="266" t="s">
        <v>92</v>
      </c>
      <c r="C36" s="223">
        <v>274</v>
      </c>
      <c r="D36" s="121">
        <v>463</v>
      </c>
      <c r="E36" s="121">
        <v>15</v>
      </c>
      <c r="F36" s="121">
        <v>5</v>
      </c>
      <c r="G36" s="121">
        <v>138</v>
      </c>
      <c r="H36" s="224">
        <v>43</v>
      </c>
      <c r="I36" s="250">
        <f t="shared" si="0"/>
        <v>511</v>
      </c>
      <c r="J36" s="223">
        <v>86</v>
      </c>
      <c r="K36" s="121">
        <v>131</v>
      </c>
      <c r="L36" s="121">
        <v>5</v>
      </c>
      <c r="M36" s="121">
        <v>1</v>
      </c>
      <c r="N36" s="121">
        <v>42</v>
      </c>
      <c r="O36" s="224">
        <v>12</v>
      </c>
      <c r="P36" s="250">
        <f t="shared" si="1"/>
        <v>144</v>
      </c>
      <c r="Q36" s="239">
        <v>18</v>
      </c>
      <c r="R36" s="52">
        <v>119.39</v>
      </c>
      <c r="S36" s="52">
        <v>0</v>
      </c>
      <c r="T36" s="52">
        <v>0</v>
      </c>
      <c r="U36" s="52">
        <v>0</v>
      </c>
      <c r="V36" s="240">
        <v>0</v>
      </c>
      <c r="W36" s="245">
        <v>14</v>
      </c>
      <c r="X36" s="26">
        <v>110.11</v>
      </c>
      <c r="Y36" s="26">
        <v>0</v>
      </c>
      <c r="Z36" s="26">
        <v>0</v>
      </c>
      <c r="AA36" s="26">
        <v>0</v>
      </c>
      <c r="AB36" s="246">
        <v>0</v>
      </c>
      <c r="AC36" s="233">
        <f t="shared" si="2"/>
        <v>119.39</v>
      </c>
      <c r="AD36" s="7">
        <f t="shared" si="3"/>
        <v>23.363992172211351</v>
      </c>
      <c r="AE36" s="7">
        <f t="shared" si="4"/>
        <v>110.11</v>
      </c>
      <c r="AF36" s="7">
        <f t="shared" si="5"/>
        <v>76.465277777777771</v>
      </c>
      <c r="AG36" s="7">
        <f t="shared" si="6"/>
        <v>560</v>
      </c>
      <c r="AH36" s="7">
        <f t="shared" si="6"/>
        <v>655</v>
      </c>
      <c r="AI36" s="7">
        <f t="shared" si="7"/>
        <v>32</v>
      </c>
      <c r="AJ36" s="7">
        <f t="shared" si="7"/>
        <v>229.5</v>
      </c>
      <c r="AK36" s="234">
        <f t="shared" si="8"/>
        <v>35.038167938931295</v>
      </c>
      <c r="AP36" s="28"/>
      <c r="AQ36" s="28"/>
    </row>
    <row r="37" spans="1:43">
      <c r="A37" s="44">
        <v>28</v>
      </c>
      <c r="B37" s="266" t="s">
        <v>93</v>
      </c>
      <c r="C37" s="223">
        <v>0</v>
      </c>
      <c r="D37" s="121">
        <v>0</v>
      </c>
      <c r="E37" s="121">
        <v>0</v>
      </c>
      <c r="F37" s="121">
        <v>0</v>
      </c>
      <c r="G37" s="121">
        <v>0</v>
      </c>
      <c r="H37" s="224">
        <v>0</v>
      </c>
      <c r="I37" s="250">
        <f t="shared" si="0"/>
        <v>0</v>
      </c>
      <c r="J37" s="223">
        <v>0</v>
      </c>
      <c r="K37" s="121">
        <v>0</v>
      </c>
      <c r="L37" s="121">
        <v>0</v>
      </c>
      <c r="M37" s="121">
        <v>0</v>
      </c>
      <c r="N37" s="121">
        <v>0</v>
      </c>
      <c r="O37" s="224">
        <v>0</v>
      </c>
      <c r="P37" s="250">
        <f t="shared" si="1"/>
        <v>0</v>
      </c>
      <c r="Q37" s="239">
        <v>0</v>
      </c>
      <c r="R37" s="52">
        <v>0</v>
      </c>
      <c r="S37" s="52">
        <v>0</v>
      </c>
      <c r="T37" s="52">
        <v>0</v>
      </c>
      <c r="U37" s="52">
        <v>0</v>
      </c>
      <c r="V37" s="240">
        <v>0</v>
      </c>
      <c r="W37" s="245">
        <v>0</v>
      </c>
      <c r="X37" s="26">
        <v>0</v>
      </c>
      <c r="Y37" s="26">
        <v>0</v>
      </c>
      <c r="Z37" s="26">
        <v>0</v>
      </c>
      <c r="AA37" s="26">
        <v>0</v>
      </c>
      <c r="AB37" s="246">
        <v>0</v>
      </c>
      <c r="AC37" s="233">
        <f t="shared" si="2"/>
        <v>0</v>
      </c>
      <c r="AD37" s="7" t="e">
        <f t="shared" si="3"/>
        <v>#DIV/0!</v>
      </c>
      <c r="AE37" s="7">
        <f t="shared" si="4"/>
        <v>0</v>
      </c>
      <c r="AF37" s="7" t="e">
        <f t="shared" si="5"/>
        <v>#DIV/0!</v>
      </c>
      <c r="AG37" s="7">
        <f t="shared" si="6"/>
        <v>0</v>
      </c>
      <c r="AH37" s="7">
        <f t="shared" si="6"/>
        <v>0</v>
      </c>
      <c r="AI37" s="7">
        <f t="shared" si="7"/>
        <v>0</v>
      </c>
      <c r="AJ37" s="7">
        <f t="shared" si="7"/>
        <v>0</v>
      </c>
      <c r="AK37" s="234" t="e">
        <f t="shared" si="8"/>
        <v>#DIV/0!</v>
      </c>
      <c r="AP37" s="28"/>
      <c r="AQ37" s="28"/>
    </row>
    <row r="38" spans="1:43">
      <c r="A38" s="21"/>
      <c r="B38" s="211" t="s">
        <v>94</v>
      </c>
      <c r="C38" s="221">
        <f t="shared" ref="C38:AC38" si="10">SUM(C22:C37)</f>
        <v>9724</v>
      </c>
      <c r="D38" s="50">
        <f t="shared" si="10"/>
        <v>16568</v>
      </c>
      <c r="E38" s="50">
        <f t="shared" si="10"/>
        <v>504</v>
      </c>
      <c r="F38" s="50">
        <f t="shared" si="10"/>
        <v>168</v>
      </c>
      <c r="G38" s="50">
        <f t="shared" si="10"/>
        <v>4869</v>
      </c>
      <c r="H38" s="222">
        <f t="shared" si="10"/>
        <v>1547</v>
      </c>
      <c r="I38" s="222">
        <f t="shared" si="10"/>
        <v>18283</v>
      </c>
      <c r="J38" s="221">
        <f t="shared" si="10"/>
        <v>3392</v>
      </c>
      <c r="K38" s="50">
        <f t="shared" si="10"/>
        <v>4951</v>
      </c>
      <c r="L38" s="50">
        <f t="shared" si="10"/>
        <v>215</v>
      </c>
      <c r="M38" s="50">
        <f t="shared" si="10"/>
        <v>55</v>
      </c>
      <c r="N38" s="50">
        <f t="shared" si="10"/>
        <v>1627</v>
      </c>
      <c r="O38" s="222">
        <f t="shared" si="10"/>
        <v>454</v>
      </c>
      <c r="P38" s="222">
        <f t="shared" si="10"/>
        <v>5460</v>
      </c>
      <c r="Q38" s="221">
        <f t="shared" si="10"/>
        <v>5684</v>
      </c>
      <c r="R38" s="50">
        <f t="shared" si="10"/>
        <v>10801.17</v>
      </c>
      <c r="S38" s="50">
        <f t="shared" si="10"/>
        <v>0</v>
      </c>
      <c r="T38" s="50">
        <f t="shared" si="10"/>
        <v>0</v>
      </c>
      <c r="U38" s="50">
        <f t="shared" si="10"/>
        <v>250</v>
      </c>
      <c r="V38" s="222">
        <f t="shared" si="10"/>
        <v>569.95000000000005</v>
      </c>
      <c r="W38" s="221">
        <f t="shared" si="10"/>
        <v>2149</v>
      </c>
      <c r="X38" s="50">
        <f t="shared" si="10"/>
        <v>5080.21</v>
      </c>
      <c r="Y38" s="50">
        <f t="shared" si="10"/>
        <v>0</v>
      </c>
      <c r="Z38" s="50">
        <f t="shared" si="10"/>
        <v>0</v>
      </c>
      <c r="AA38" s="50">
        <f t="shared" si="10"/>
        <v>85</v>
      </c>
      <c r="AB38" s="222">
        <f t="shared" si="10"/>
        <v>322.64999999999998</v>
      </c>
      <c r="AC38" s="222">
        <f t="shared" si="10"/>
        <v>11371.12</v>
      </c>
      <c r="AD38" s="50">
        <f t="shared" si="3"/>
        <v>62.195044576929391</v>
      </c>
      <c r="AE38" s="50">
        <f>(W38+Y38+AA38)/(J38+L38+N38)*100</f>
        <v>42.6824608330149</v>
      </c>
      <c r="AF38" s="50">
        <f t="shared" si="5"/>
        <v>98.953479853479848</v>
      </c>
      <c r="AG38" s="50">
        <f t="shared" si="6"/>
        <v>20331</v>
      </c>
      <c r="AH38" s="50">
        <f t="shared" si="6"/>
        <v>23743</v>
      </c>
      <c r="AI38" s="50">
        <f t="shared" si="7"/>
        <v>8168</v>
      </c>
      <c r="AJ38" s="50">
        <f t="shared" si="7"/>
        <v>16773.980000000003</v>
      </c>
      <c r="AK38" s="222">
        <f t="shared" si="8"/>
        <v>70.648106810428345</v>
      </c>
      <c r="AP38" s="28"/>
      <c r="AQ38" s="28"/>
    </row>
    <row r="39" spans="1:43">
      <c r="A39" s="47">
        <v>29</v>
      </c>
      <c r="B39" s="267" t="s">
        <v>95</v>
      </c>
      <c r="C39" s="223">
        <v>0</v>
      </c>
      <c r="D39" s="121">
        <v>0</v>
      </c>
      <c r="E39" s="121">
        <v>0</v>
      </c>
      <c r="F39" s="121">
        <v>0</v>
      </c>
      <c r="G39" s="121">
        <v>0</v>
      </c>
      <c r="H39" s="224">
        <v>0</v>
      </c>
      <c r="I39" s="250">
        <f t="shared" si="0"/>
        <v>0</v>
      </c>
      <c r="J39" s="223">
        <v>0</v>
      </c>
      <c r="K39" s="121">
        <v>0</v>
      </c>
      <c r="L39" s="121">
        <v>0</v>
      </c>
      <c r="M39" s="121">
        <v>0</v>
      </c>
      <c r="N39" s="121">
        <v>0</v>
      </c>
      <c r="O39" s="224">
        <v>0</v>
      </c>
      <c r="P39" s="250">
        <f t="shared" si="1"/>
        <v>0</v>
      </c>
      <c r="Q39" s="239">
        <v>0</v>
      </c>
      <c r="R39" s="52">
        <v>0</v>
      </c>
      <c r="S39" s="121">
        <v>0</v>
      </c>
      <c r="T39" s="121">
        <v>0</v>
      </c>
      <c r="U39" s="121">
        <v>0</v>
      </c>
      <c r="V39" s="224">
        <v>0</v>
      </c>
      <c r="W39" s="243">
        <v>0</v>
      </c>
      <c r="X39" s="55">
        <v>0</v>
      </c>
      <c r="Y39" s="55">
        <v>0</v>
      </c>
      <c r="Z39" s="55">
        <v>0</v>
      </c>
      <c r="AA39" s="55">
        <v>0</v>
      </c>
      <c r="AB39" s="244">
        <v>0</v>
      </c>
      <c r="AC39" s="233">
        <f t="shared" si="2"/>
        <v>0</v>
      </c>
      <c r="AD39" s="7" t="e">
        <f t="shared" si="3"/>
        <v>#DIV/0!</v>
      </c>
      <c r="AE39" s="7">
        <f t="shared" si="4"/>
        <v>0</v>
      </c>
      <c r="AF39" s="7" t="e">
        <f t="shared" si="5"/>
        <v>#DIV/0!</v>
      </c>
      <c r="AG39" s="7">
        <f t="shared" si="6"/>
        <v>0</v>
      </c>
      <c r="AH39" s="7">
        <f t="shared" si="6"/>
        <v>0</v>
      </c>
      <c r="AI39" s="7">
        <f t="shared" si="7"/>
        <v>0</v>
      </c>
      <c r="AJ39" s="7">
        <f t="shared" si="7"/>
        <v>0</v>
      </c>
      <c r="AK39" s="234" t="e">
        <f t="shared" si="8"/>
        <v>#DIV/0!</v>
      </c>
      <c r="AP39" s="28"/>
      <c r="AQ39" s="28"/>
    </row>
    <row r="40" spans="1:43">
      <c r="A40" s="47">
        <v>30</v>
      </c>
      <c r="B40" s="267" t="s">
        <v>96</v>
      </c>
      <c r="C40" s="223">
        <v>0</v>
      </c>
      <c r="D40" s="121">
        <v>0</v>
      </c>
      <c r="E40" s="121">
        <v>0</v>
      </c>
      <c r="F40" s="121">
        <v>0</v>
      </c>
      <c r="G40" s="121">
        <v>0</v>
      </c>
      <c r="H40" s="224">
        <v>0</v>
      </c>
      <c r="I40" s="250">
        <f t="shared" si="0"/>
        <v>0</v>
      </c>
      <c r="J40" s="223">
        <v>0</v>
      </c>
      <c r="K40" s="121">
        <v>0</v>
      </c>
      <c r="L40" s="121">
        <v>0</v>
      </c>
      <c r="M40" s="121">
        <v>0</v>
      </c>
      <c r="N40" s="121">
        <v>0</v>
      </c>
      <c r="O40" s="224">
        <v>0</v>
      </c>
      <c r="P40" s="250">
        <f t="shared" si="1"/>
        <v>0</v>
      </c>
      <c r="Q40" s="239">
        <v>0</v>
      </c>
      <c r="R40" s="52">
        <v>0</v>
      </c>
      <c r="S40" s="121">
        <v>0</v>
      </c>
      <c r="T40" s="121">
        <v>0</v>
      </c>
      <c r="U40" s="121">
        <v>0</v>
      </c>
      <c r="V40" s="224">
        <v>0</v>
      </c>
      <c r="W40" s="243">
        <v>0</v>
      </c>
      <c r="X40" s="55">
        <v>0</v>
      </c>
      <c r="Y40" s="55">
        <v>0</v>
      </c>
      <c r="Z40" s="55">
        <v>0</v>
      </c>
      <c r="AA40" s="55">
        <v>0</v>
      </c>
      <c r="AB40" s="244">
        <v>0</v>
      </c>
      <c r="AC40" s="233">
        <f t="shared" si="2"/>
        <v>0</v>
      </c>
      <c r="AD40" s="7" t="e">
        <f t="shared" si="3"/>
        <v>#DIV/0!</v>
      </c>
      <c r="AE40" s="7">
        <f t="shared" si="4"/>
        <v>0</v>
      </c>
      <c r="AF40" s="7" t="e">
        <f t="shared" si="5"/>
        <v>#DIV/0!</v>
      </c>
      <c r="AG40" s="7">
        <f t="shared" si="6"/>
        <v>0</v>
      </c>
      <c r="AH40" s="7">
        <f t="shared" si="6"/>
        <v>0</v>
      </c>
      <c r="AI40" s="7">
        <f t="shared" si="7"/>
        <v>0</v>
      </c>
      <c r="AJ40" s="7">
        <f t="shared" si="7"/>
        <v>0</v>
      </c>
      <c r="AK40" s="234" t="e">
        <f t="shared" si="8"/>
        <v>#DIV/0!</v>
      </c>
      <c r="AP40" s="28"/>
      <c r="AQ40" s="28"/>
    </row>
    <row r="41" spans="1:43">
      <c r="A41" s="47">
        <v>31</v>
      </c>
      <c r="B41" s="267" t="s">
        <v>97</v>
      </c>
      <c r="C41" s="223">
        <v>40</v>
      </c>
      <c r="D41" s="121">
        <v>71</v>
      </c>
      <c r="E41" s="121">
        <v>0</v>
      </c>
      <c r="F41" s="121">
        <v>0</v>
      </c>
      <c r="G41" s="121">
        <v>0</v>
      </c>
      <c r="H41" s="224">
        <v>0</v>
      </c>
      <c r="I41" s="250">
        <f t="shared" si="0"/>
        <v>71</v>
      </c>
      <c r="J41" s="223">
        <v>36</v>
      </c>
      <c r="K41" s="121">
        <v>58</v>
      </c>
      <c r="L41" s="121">
        <v>0</v>
      </c>
      <c r="M41" s="121">
        <v>0</v>
      </c>
      <c r="N41" s="121">
        <v>0</v>
      </c>
      <c r="O41" s="224">
        <v>0</v>
      </c>
      <c r="P41" s="250">
        <f t="shared" si="1"/>
        <v>58</v>
      </c>
      <c r="Q41" s="239">
        <v>0</v>
      </c>
      <c r="R41" s="52">
        <v>0</v>
      </c>
      <c r="S41" s="121">
        <v>0</v>
      </c>
      <c r="T41" s="121">
        <v>0</v>
      </c>
      <c r="U41" s="121">
        <v>0</v>
      </c>
      <c r="V41" s="224">
        <v>0</v>
      </c>
      <c r="W41" s="243">
        <v>0</v>
      </c>
      <c r="X41" s="55">
        <v>0</v>
      </c>
      <c r="Y41" s="55">
        <v>0</v>
      </c>
      <c r="Z41" s="55">
        <v>0</v>
      </c>
      <c r="AA41" s="55">
        <v>0</v>
      </c>
      <c r="AB41" s="244">
        <v>0</v>
      </c>
      <c r="AC41" s="233">
        <f t="shared" si="2"/>
        <v>0</v>
      </c>
      <c r="AD41" s="7">
        <f t="shared" si="3"/>
        <v>0</v>
      </c>
      <c r="AE41" s="7">
        <f t="shared" si="4"/>
        <v>0</v>
      </c>
      <c r="AF41" s="7">
        <f t="shared" si="5"/>
        <v>0</v>
      </c>
      <c r="AG41" s="7">
        <f t="shared" si="6"/>
        <v>76</v>
      </c>
      <c r="AH41" s="7">
        <f t="shared" si="6"/>
        <v>129</v>
      </c>
      <c r="AI41" s="7">
        <f t="shared" si="7"/>
        <v>0</v>
      </c>
      <c r="AJ41" s="7">
        <f t="shared" si="7"/>
        <v>0</v>
      </c>
      <c r="AK41" s="234">
        <f t="shared" si="8"/>
        <v>0</v>
      </c>
      <c r="AP41" s="28"/>
      <c r="AQ41" s="28"/>
    </row>
    <row r="42" spans="1:43">
      <c r="A42" s="47">
        <v>32</v>
      </c>
      <c r="B42" s="267" t="s">
        <v>98</v>
      </c>
      <c r="C42" s="223">
        <v>0</v>
      </c>
      <c r="D42" s="121">
        <v>0</v>
      </c>
      <c r="E42" s="121">
        <v>0</v>
      </c>
      <c r="F42" s="121">
        <v>0</v>
      </c>
      <c r="G42" s="121">
        <v>0</v>
      </c>
      <c r="H42" s="224">
        <v>0</v>
      </c>
      <c r="I42" s="250">
        <f t="shared" si="0"/>
        <v>0</v>
      </c>
      <c r="J42" s="223">
        <v>0</v>
      </c>
      <c r="K42" s="121">
        <v>0</v>
      </c>
      <c r="L42" s="121">
        <v>0</v>
      </c>
      <c r="M42" s="121">
        <v>0</v>
      </c>
      <c r="N42" s="121">
        <v>0</v>
      </c>
      <c r="O42" s="224">
        <v>0</v>
      </c>
      <c r="P42" s="250">
        <f t="shared" si="1"/>
        <v>0</v>
      </c>
      <c r="Q42" s="239">
        <v>0</v>
      </c>
      <c r="R42" s="52">
        <v>0</v>
      </c>
      <c r="S42" s="121">
        <v>0</v>
      </c>
      <c r="T42" s="121">
        <v>0</v>
      </c>
      <c r="U42" s="121">
        <v>0</v>
      </c>
      <c r="V42" s="224">
        <v>0</v>
      </c>
      <c r="W42" s="243">
        <v>0</v>
      </c>
      <c r="X42" s="55">
        <v>0</v>
      </c>
      <c r="Y42" s="55">
        <v>0</v>
      </c>
      <c r="Z42" s="55">
        <v>0</v>
      </c>
      <c r="AA42" s="55">
        <v>0</v>
      </c>
      <c r="AB42" s="244">
        <v>0</v>
      </c>
      <c r="AC42" s="233">
        <f t="shared" si="2"/>
        <v>0</v>
      </c>
      <c r="AD42" s="7" t="e">
        <f t="shared" si="3"/>
        <v>#DIV/0!</v>
      </c>
      <c r="AE42" s="7">
        <f t="shared" si="4"/>
        <v>0</v>
      </c>
      <c r="AF42" s="7" t="e">
        <f t="shared" si="5"/>
        <v>#DIV/0!</v>
      </c>
      <c r="AG42" s="7">
        <f t="shared" si="6"/>
        <v>0</v>
      </c>
      <c r="AH42" s="7">
        <f t="shared" si="6"/>
        <v>0</v>
      </c>
      <c r="AI42" s="7">
        <f t="shared" si="7"/>
        <v>0</v>
      </c>
      <c r="AJ42" s="7">
        <f t="shared" si="7"/>
        <v>0</v>
      </c>
      <c r="AK42" s="234" t="e">
        <f t="shared" si="8"/>
        <v>#DIV/0!</v>
      </c>
      <c r="AP42" s="28"/>
      <c r="AQ42" s="28"/>
    </row>
    <row r="43" spans="1:43">
      <c r="A43" s="47">
        <v>33</v>
      </c>
      <c r="B43" s="267" t="s">
        <v>99</v>
      </c>
      <c r="C43" s="223">
        <v>0</v>
      </c>
      <c r="D43" s="121">
        <v>0</v>
      </c>
      <c r="E43" s="121">
        <v>0</v>
      </c>
      <c r="F43" s="121">
        <v>0</v>
      </c>
      <c r="G43" s="121">
        <v>0</v>
      </c>
      <c r="H43" s="224">
        <v>0</v>
      </c>
      <c r="I43" s="250">
        <f t="shared" si="0"/>
        <v>0</v>
      </c>
      <c r="J43" s="223">
        <v>0</v>
      </c>
      <c r="K43" s="121">
        <v>0</v>
      </c>
      <c r="L43" s="121">
        <v>0</v>
      </c>
      <c r="M43" s="121">
        <v>0</v>
      </c>
      <c r="N43" s="121">
        <v>0</v>
      </c>
      <c r="O43" s="224">
        <v>0</v>
      </c>
      <c r="P43" s="250">
        <f t="shared" si="1"/>
        <v>0</v>
      </c>
      <c r="Q43" s="239">
        <v>0</v>
      </c>
      <c r="R43" s="52">
        <v>0</v>
      </c>
      <c r="S43" s="121">
        <v>0</v>
      </c>
      <c r="T43" s="121">
        <v>0</v>
      </c>
      <c r="U43" s="121">
        <v>0</v>
      </c>
      <c r="V43" s="224">
        <v>0</v>
      </c>
      <c r="W43" s="243">
        <v>0</v>
      </c>
      <c r="X43" s="55">
        <v>0</v>
      </c>
      <c r="Y43" s="55">
        <v>0</v>
      </c>
      <c r="Z43" s="55">
        <v>0</v>
      </c>
      <c r="AA43" s="55">
        <v>0</v>
      </c>
      <c r="AB43" s="244">
        <v>0</v>
      </c>
      <c r="AC43" s="233">
        <f t="shared" si="2"/>
        <v>0</v>
      </c>
      <c r="AD43" s="7" t="e">
        <f t="shared" si="3"/>
        <v>#DIV/0!</v>
      </c>
      <c r="AE43" s="7">
        <f t="shared" si="4"/>
        <v>0</v>
      </c>
      <c r="AF43" s="7" t="e">
        <f t="shared" si="5"/>
        <v>#DIV/0!</v>
      </c>
      <c r="AG43" s="7">
        <f t="shared" si="6"/>
        <v>0</v>
      </c>
      <c r="AH43" s="7">
        <f t="shared" si="6"/>
        <v>0</v>
      </c>
      <c r="AI43" s="7">
        <f t="shared" si="7"/>
        <v>0</v>
      </c>
      <c r="AJ43" s="7">
        <f t="shared" si="7"/>
        <v>0</v>
      </c>
      <c r="AK43" s="234" t="e">
        <f t="shared" si="8"/>
        <v>#DIV/0!</v>
      </c>
      <c r="AP43" s="28"/>
      <c r="AQ43" s="28"/>
    </row>
    <row r="44" spans="1:43">
      <c r="A44" s="47">
        <v>34</v>
      </c>
      <c r="B44" s="267" t="s">
        <v>100</v>
      </c>
      <c r="C44" s="223">
        <v>0</v>
      </c>
      <c r="D44" s="121">
        <v>0</v>
      </c>
      <c r="E44" s="121">
        <v>0</v>
      </c>
      <c r="F44" s="121">
        <v>0</v>
      </c>
      <c r="G44" s="121">
        <v>0</v>
      </c>
      <c r="H44" s="224">
        <v>0</v>
      </c>
      <c r="I44" s="250">
        <f t="shared" si="0"/>
        <v>0</v>
      </c>
      <c r="J44" s="223">
        <v>0</v>
      </c>
      <c r="K44" s="121">
        <v>0</v>
      </c>
      <c r="L44" s="121">
        <v>0</v>
      </c>
      <c r="M44" s="121">
        <v>0</v>
      </c>
      <c r="N44" s="121">
        <v>0</v>
      </c>
      <c r="O44" s="224">
        <v>0</v>
      </c>
      <c r="P44" s="250">
        <f t="shared" si="1"/>
        <v>0</v>
      </c>
      <c r="Q44" s="239">
        <v>0</v>
      </c>
      <c r="R44" s="52">
        <v>0</v>
      </c>
      <c r="S44" s="121">
        <v>0</v>
      </c>
      <c r="T44" s="121">
        <v>0</v>
      </c>
      <c r="U44" s="121">
        <v>0</v>
      </c>
      <c r="V44" s="224">
        <v>0</v>
      </c>
      <c r="W44" s="243">
        <v>0</v>
      </c>
      <c r="X44" s="55">
        <v>0</v>
      </c>
      <c r="Y44" s="55">
        <v>0</v>
      </c>
      <c r="Z44" s="55">
        <v>0</v>
      </c>
      <c r="AA44" s="55">
        <v>0</v>
      </c>
      <c r="AB44" s="244">
        <v>0</v>
      </c>
      <c r="AC44" s="233">
        <f t="shared" si="2"/>
        <v>0</v>
      </c>
      <c r="AD44" s="7" t="e">
        <f t="shared" si="3"/>
        <v>#DIV/0!</v>
      </c>
      <c r="AE44" s="7">
        <f t="shared" si="4"/>
        <v>0</v>
      </c>
      <c r="AF44" s="7" t="e">
        <f t="shared" si="5"/>
        <v>#DIV/0!</v>
      </c>
      <c r="AG44" s="7">
        <f t="shared" si="6"/>
        <v>0</v>
      </c>
      <c r="AH44" s="7">
        <f t="shared" si="6"/>
        <v>0</v>
      </c>
      <c r="AI44" s="7">
        <f t="shared" si="7"/>
        <v>0</v>
      </c>
      <c r="AJ44" s="7">
        <f t="shared" si="7"/>
        <v>0</v>
      </c>
      <c r="AK44" s="234" t="e">
        <f t="shared" si="8"/>
        <v>#DIV/0!</v>
      </c>
      <c r="AP44" s="28"/>
      <c r="AQ44" s="28"/>
    </row>
    <row r="45" spans="1:43">
      <c r="A45" s="47">
        <v>35</v>
      </c>
      <c r="B45" s="267" t="s">
        <v>101</v>
      </c>
      <c r="C45" s="223">
        <v>0</v>
      </c>
      <c r="D45" s="121">
        <v>0</v>
      </c>
      <c r="E45" s="121">
        <v>0</v>
      </c>
      <c r="F45" s="121">
        <v>0</v>
      </c>
      <c r="G45" s="121">
        <v>0</v>
      </c>
      <c r="H45" s="224">
        <v>0</v>
      </c>
      <c r="I45" s="250">
        <f t="shared" si="0"/>
        <v>0</v>
      </c>
      <c r="J45" s="223">
        <v>0</v>
      </c>
      <c r="K45" s="121">
        <v>0</v>
      </c>
      <c r="L45" s="121">
        <v>0</v>
      </c>
      <c r="M45" s="121">
        <v>0</v>
      </c>
      <c r="N45" s="121">
        <v>0</v>
      </c>
      <c r="O45" s="224">
        <v>0</v>
      </c>
      <c r="P45" s="250">
        <f t="shared" si="1"/>
        <v>0</v>
      </c>
      <c r="Q45" s="239">
        <v>0</v>
      </c>
      <c r="R45" s="52">
        <v>0</v>
      </c>
      <c r="S45" s="121">
        <v>0</v>
      </c>
      <c r="T45" s="121">
        <v>0</v>
      </c>
      <c r="U45" s="121">
        <v>0</v>
      </c>
      <c r="V45" s="224">
        <v>0</v>
      </c>
      <c r="W45" s="243">
        <v>0</v>
      </c>
      <c r="X45" s="55">
        <v>0</v>
      </c>
      <c r="Y45" s="55">
        <v>0</v>
      </c>
      <c r="Z45" s="55">
        <v>0</v>
      </c>
      <c r="AA45" s="55">
        <v>0</v>
      </c>
      <c r="AB45" s="244">
        <v>0</v>
      </c>
      <c r="AC45" s="233">
        <f t="shared" si="2"/>
        <v>0</v>
      </c>
      <c r="AD45" s="7" t="e">
        <f t="shared" si="3"/>
        <v>#DIV/0!</v>
      </c>
      <c r="AE45" s="7">
        <f t="shared" si="4"/>
        <v>0</v>
      </c>
      <c r="AF45" s="7" t="e">
        <f t="shared" si="5"/>
        <v>#DIV/0!</v>
      </c>
      <c r="AG45" s="7">
        <f t="shared" si="6"/>
        <v>0</v>
      </c>
      <c r="AH45" s="7">
        <f t="shared" si="6"/>
        <v>0</v>
      </c>
      <c r="AI45" s="7">
        <f t="shared" si="7"/>
        <v>0</v>
      </c>
      <c r="AJ45" s="7">
        <f t="shared" si="7"/>
        <v>0</v>
      </c>
      <c r="AK45" s="234" t="e">
        <f t="shared" si="8"/>
        <v>#DIV/0!</v>
      </c>
      <c r="AP45" s="28"/>
      <c r="AQ45" s="28"/>
    </row>
    <row r="46" spans="1:43">
      <c r="A46" s="47">
        <v>36</v>
      </c>
      <c r="B46" s="267" t="s">
        <v>102</v>
      </c>
      <c r="C46" s="223">
        <v>0</v>
      </c>
      <c r="D46" s="121">
        <v>0</v>
      </c>
      <c r="E46" s="121">
        <v>0</v>
      </c>
      <c r="F46" s="121">
        <v>0</v>
      </c>
      <c r="G46" s="121">
        <v>0</v>
      </c>
      <c r="H46" s="224">
        <v>0</v>
      </c>
      <c r="I46" s="250">
        <f t="shared" si="0"/>
        <v>0</v>
      </c>
      <c r="J46" s="223">
        <v>0</v>
      </c>
      <c r="K46" s="121">
        <v>0</v>
      </c>
      <c r="L46" s="121">
        <v>0</v>
      </c>
      <c r="M46" s="121">
        <v>0</v>
      </c>
      <c r="N46" s="121">
        <v>0</v>
      </c>
      <c r="O46" s="224">
        <v>0</v>
      </c>
      <c r="P46" s="250">
        <f t="shared" si="1"/>
        <v>0</v>
      </c>
      <c r="Q46" s="239">
        <v>0</v>
      </c>
      <c r="R46" s="52">
        <v>0</v>
      </c>
      <c r="S46" s="121">
        <v>0</v>
      </c>
      <c r="T46" s="121">
        <v>0</v>
      </c>
      <c r="U46" s="121">
        <v>0</v>
      </c>
      <c r="V46" s="224">
        <v>0</v>
      </c>
      <c r="W46" s="243">
        <v>0</v>
      </c>
      <c r="X46" s="55">
        <v>0</v>
      </c>
      <c r="Y46" s="55">
        <v>0</v>
      </c>
      <c r="Z46" s="55">
        <v>0</v>
      </c>
      <c r="AA46" s="55">
        <v>0</v>
      </c>
      <c r="AB46" s="244">
        <v>0</v>
      </c>
      <c r="AC46" s="233">
        <f t="shared" si="2"/>
        <v>0</v>
      </c>
      <c r="AD46" s="7" t="e">
        <f t="shared" si="3"/>
        <v>#DIV/0!</v>
      </c>
      <c r="AE46" s="7">
        <f t="shared" si="4"/>
        <v>0</v>
      </c>
      <c r="AF46" s="7" t="e">
        <f t="shared" si="5"/>
        <v>#DIV/0!</v>
      </c>
      <c r="AG46" s="7">
        <f t="shared" si="6"/>
        <v>0</v>
      </c>
      <c r="AH46" s="7">
        <f t="shared" si="6"/>
        <v>0</v>
      </c>
      <c r="AI46" s="7">
        <f t="shared" si="7"/>
        <v>0</v>
      </c>
      <c r="AJ46" s="7">
        <f t="shared" si="7"/>
        <v>0</v>
      </c>
      <c r="AK46" s="234" t="e">
        <f t="shared" si="8"/>
        <v>#DIV/0!</v>
      </c>
      <c r="AP46" s="28"/>
      <c r="AQ46" s="28"/>
    </row>
    <row r="47" spans="1:43">
      <c r="A47" s="48"/>
      <c r="B47" s="211" t="s">
        <v>103</v>
      </c>
      <c r="C47" s="221">
        <f t="shared" ref="C47:AC47" si="11">SUM(C39:C46)</f>
        <v>40</v>
      </c>
      <c r="D47" s="50">
        <f t="shared" si="11"/>
        <v>71</v>
      </c>
      <c r="E47" s="50">
        <f t="shared" si="11"/>
        <v>0</v>
      </c>
      <c r="F47" s="50">
        <f t="shared" si="11"/>
        <v>0</v>
      </c>
      <c r="G47" s="50">
        <f t="shared" si="11"/>
        <v>0</v>
      </c>
      <c r="H47" s="222">
        <f t="shared" si="11"/>
        <v>0</v>
      </c>
      <c r="I47" s="222">
        <f t="shared" si="11"/>
        <v>71</v>
      </c>
      <c r="J47" s="221">
        <f t="shared" si="11"/>
        <v>36</v>
      </c>
      <c r="K47" s="50">
        <f t="shared" si="11"/>
        <v>58</v>
      </c>
      <c r="L47" s="50">
        <f t="shared" si="11"/>
        <v>0</v>
      </c>
      <c r="M47" s="50">
        <f t="shared" si="11"/>
        <v>0</v>
      </c>
      <c r="N47" s="50">
        <f t="shared" si="11"/>
        <v>0</v>
      </c>
      <c r="O47" s="222">
        <f t="shared" si="11"/>
        <v>0</v>
      </c>
      <c r="P47" s="222">
        <f t="shared" si="11"/>
        <v>58</v>
      </c>
      <c r="Q47" s="221">
        <f t="shared" si="11"/>
        <v>0</v>
      </c>
      <c r="R47" s="50">
        <f t="shared" si="11"/>
        <v>0</v>
      </c>
      <c r="S47" s="50">
        <f t="shared" si="11"/>
        <v>0</v>
      </c>
      <c r="T47" s="50">
        <f t="shared" si="11"/>
        <v>0</v>
      </c>
      <c r="U47" s="50">
        <f t="shared" si="11"/>
        <v>0</v>
      </c>
      <c r="V47" s="222">
        <f t="shared" si="11"/>
        <v>0</v>
      </c>
      <c r="W47" s="221">
        <f t="shared" si="11"/>
        <v>0</v>
      </c>
      <c r="X47" s="50">
        <f t="shared" si="11"/>
        <v>0</v>
      </c>
      <c r="Y47" s="50">
        <f t="shared" si="11"/>
        <v>0</v>
      </c>
      <c r="Z47" s="50">
        <f t="shared" si="11"/>
        <v>0</v>
      </c>
      <c r="AA47" s="50">
        <f t="shared" si="11"/>
        <v>0</v>
      </c>
      <c r="AB47" s="222">
        <f t="shared" si="11"/>
        <v>0</v>
      </c>
      <c r="AC47" s="222">
        <f t="shared" si="11"/>
        <v>0</v>
      </c>
      <c r="AD47" s="50">
        <f t="shared" si="3"/>
        <v>0</v>
      </c>
      <c r="AE47" s="222">
        <f>SUM(AE39:AE46)</f>
        <v>0</v>
      </c>
      <c r="AF47" s="50">
        <f t="shared" si="5"/>
        <v>0</v>
      </c>
      <c r="AG47" s="50">
        <f t="shared" si="6"/>
        <v>76</v>
      </c>
      <c r="AH47" s="50">
        <f t="shared" si="6"/>
        <v>129</v>
      </c>
      <c r="AI47" s="50">
        <f t="shared" si="7"/>
        <v>0</v>
      </c>
      <c r="AJ47" s="50">
        <f t="shared" si="7"/>
        <v>0</v>
      </c>
      <c r="AK47" s="222">
        <f t="shared" si="8"/>
        <v>0</v>
      </c>
      <c r="AP47" s="28"/>
      <c r="AQ47" s="28"/>
    </row>
    <row r="48" spans="1:43">
      <c r="A48" s="107">
        <v>37</v>
      </c>
      <c r="B48" s="308" t="s">
        <v>104</v>
      </c>
      <c r="C48" s="223">
        <v>0</v>
      </c>
      <c r="D48" s="121">
        <v>0</v>
      </c>
      <c r="E48" s="121">
        <v>0</v>
      </c>
      <c r="F48" s="121">
        <v>0</v>
      </c>
      <c r="G48" s="121">
        <v>0</v>
      </c>
      <c r="H48" s="224">
        <v>0</v>
      </c>
      <c r="I48" s="250">
        <f t="shared" si="0"/>
        <v>0</v>
      </c>
      <c r="J48" s="223">
        <v>0</v>
      </c>
      <c r="K48" s="121">
        <v>0</v>
      </c>
      <c r="L48" s="121">
        <v>0</v>
      </c>
      <c r="M48" s="121">
        <v>0</v>
      </c>
      <c r="N48" s="121">
        <v>0</v>
      </c>
      <c r="O48" s="224">
        <v>0</v>
      </c>
      <c r="P48" s="250">
        <f t="shared" si="1"/>
        <v>0</v>
      </c>
      <c r="Q48" s="241">
        <v>0</v>
      </c>
      <c r="R48" s="106">
        <v>0</v>
      </c>
      <c r="S48" s="106">
        <v>0</v>
      </c>
      <c r="T48" s="106">
        <v>0</v>
      </c>
      <c r="U48" s="106">
        <v>0</v>
      </c>
      <c r="V48" s="242">
        <v>0</v>
      </c>
      <c r="W48" s="235">
        <v>0</v>
      </c>
      <c r="X48" s="109">
        <v>0</v>
      </c>
      <c r="Y48" s="109">
        <v>0</v>
      </c>
      <c r="Z48" s="109">
        <v>0</v>
      </c>
      <c r="AA48" s="109">
        <v>0</v>
      </c>
      <c r="AB48" s="236">
        <v>0</v>
      </c>
      <c r="AC48" s="233">
        <f t="shared" si="2"/>
        <v>0</v>
      </c>
      <c r="AD48" s="109" t="e">
        <f t="shared" si="3"/>
        <v>#DIV/0!</v>
      </c>
      <c r="AE48" s="7">
        <f t="shared" si="4"/>
        <v>0</v>
      </c>
      <c r="AF48" s="109" t="e">
        <f t="shared" si="5"/>
        <v>#DIV/0!</v>
      </c>
      <c r="AG48" s="109">
        <f t="shared" si="6"/>
        <v>0</v>
      </c>
      <c r="AH48" s="109">
        <f t="shared" si="6"/>
        <v>0</v>
      </c>
      <c r="AI48" s="109">
        <f t="shared" si="7"/>
        <v>0</v>
      </c>
      <c r="AJ48" s="109">
        <f t="shared" si="7"/>
        <v>0</v>
      </c>
      <c r="AK48" s="236" t="e">
        <f t="shared" si="8"/>
        <v>#DIV/0!</v>
      </c>
      <c r="AL48" s="71"/>
      <c r="AP48" s="28"/>
      <c r="AQ48" s="28"/>
    </row>
    <row r="49" spans="1:43">
      <c r="A49" s="48"/>
      <c r="B49" s="211" t="s">
        <v>105</v>
      </c>
      <c r="C49" s="221">
        <f t="shared" ref="C49:AC49" si="12">C48</f>
        <v>0</v>
      </c>
      <c r="D49" s="50">
        <f t="shared" si="12"/>
        <v>0</v>
      </c>
      <c r="E49" s="50">
        <f t="shared" si="12"/>
        <v>0</v>
      </c>
      <c r="F49" s="50">
        <f t="shared" si="12"/>
        <v>0</v>
      </c>
      <c r="G49" s="50">
        <f t="shared" si="12"/>
        <v>0</v>
      </c>
      <c r="H49" s="222">
        <f t="shared" si="12"/>
        <v>0</v>
      </c>
      <c r="I49" s="222">
        <f t="shared" si="12"/>
        <v>0</v>
      </c>
      <c r="J49" s="221">
        <f t="shared" si="12"/>
        <v>0</v>
      </c>
      <c r="K49" s="50">
        <f t="shared" si="12"/>
        <v>0</v>
      </c>
      <c r="L49" s="50">
        <f t="shared" si="12"/>
        <v>0</v>
      </c>
      <c r="M49" s="50">
        <f t="shared" si="12"/>
        <v>0</v>
      </c>
      <c r="N49" s="50">
        <f t="shared" si="12"/>
        <v>0</v>
      </c>
      <c r="O49" s="222">
        <f t="shared" si="12"/>
        <v>0</v>
      </c>
      <c r="P49" s="222">
        <f t="shared" si="12"/>
        <v>0</v>
      </c>
      <c r="Q49" s="221">
        <f t="shared" si="12"/>
        <v>0</v>
      </c>
      <c r="R49" s="50">
        <f t="shared" si="12"/>
        <v>0</v>
      </c>
      <c r="S49" s="50">
        <f t="shared" si="12"/>
        <v>0</v>
      </c>
      <c r="T49" s="50">
        <f t="shared" si="12"/>
        <v>0</v>
      </c>
      <c r="U49" s="50">
        <f t="shared" si="12"/>
        <v>0</v>
      </c>
      <c r="V49" s="222">
        <f t="shared" si="12"/>
        <v>0</v>
      </c>
      <c r="W49" s="221">
        <f t="shared" si="12"/>
        <v>0</v>
      </c>
      <c r="X49" s="50">
        <f t="shared" si="12"/>
        <v>0</v>
      </c>
      <c r="Y49" s="50">
        <f t="shared" si="12"/>
        <v>0</v>
      </c>
      <c r="Z49" s="50">
        <f t="shared" si="12"/>
        <v>0</v>
      </c>
      <c r="AA49" s="50">
        <f t="shared" si="12"/>
        <v>0</v>
      </c>
      <c r="AB49" s="222">
        <f t="shared" si="12"/>
        <v>0</v>
      </c>
      <c r="AC49" s="222">
        <f t="shared" si="12"/>
        <v>0</v>
      </c>
      <c r="AD49" s="50" t="e">
        <f t="shared" si="3"/>
        <v>#DIV/0!</v>
      </c>
      <c r="AE49" s="222">
        <f>AE48</f>
        <v>0</v>
      </c>
      <c r="AF49" s="50" t="e">
        <f t="shared" si="5"/>
        <v>#DIV/0!</v>
      </c>
      <c r="AG49" s="50">
        <f t="shared" si="6"/>
        <v>0</v>
      </c>
      <c r="AH49" s="50">
        <f t="shared" si="6"/>
        <v>0</v>
      </c>
      <c r="AI49" s="50">
        <f t="shared" si="7"/>
        <v>0</v>
      </c>
      <c r="AJ49" s="50">
        <f t="shared" si="7"/>
        <v>0</v>
      </c>
      <c r="AK49" s="222" t="e">
        <f t="shared" si="8"/>
        <v>#DIV/0!</v>
      </c>
      <c r="AP49" s="28"/>
      <c r="AQ49" s="28"/>
    </row>
    <row r="50" spans="1:43">
      <c r="A50" s="107">
        <v>38</v>
      </c>
      <c r="B50" s="308" t="s">
        <v>106</v>
      </c>
      <c r="C50" s="219">
        <v>0</v>
      </c>
      <c r="D50" s="115">
        <v>0</v>
      </c>
      <c r="E50" s="115">
        <v>0</v>
      </c>
      <c r="F50" s="115">
        <v>0</v>
      </c>
      <c r="G50" s="115">
        <v>0</v>
      </c>
      <c r="H50" s="220">
        <v>0</v>
      </c>
      <c r="I50" s="250">
        <f t="shared" ref="I50:I52" si="13">D50+F50+H50</f>
        <v>0</v>
      </c>
      <c r="J50" s="219">
        <v>0</v>
      </c>
      <c r="K50" s="115">
        <v>0</v>
      </c>
      <c r="L50" s="115">
        <v>0</v>
      </c>
      <c r="M50" s="115">
        <v>0</v>
      </c>
      <c r="N50" s="115">
        <v>0</v>
      </c>
      <c r="O50" s="220">
        <v>0</v>
      </c>
      <c r="P50" s="250">
        <f t="shared" ref="P50:P52" si="14">K50+M50+O50</f>
        <v>0</v>
      </c>
      <c r="Q50" s="241">
        <v>0</v>
      </c>
      <c r="R50" s="106">
        <v>0</v>
      </c>
      <c r="S50" s="106">
        <v>0</v>
      </c>
      <c r="T50" s="106">
        <v>0</v>
      </c>
      <c r="U50" s="106">
        <v>0</v>
      </c>
      <c r="V50" s="242">
        <v>0</v>
      </c>
      <c r="W50" s="235">
        <v>0</v>
      </c>
      <c r="X50" s="109">
        <v>0</v>
      </c>
      <c r="Y50" s="109">
        <v>0</v>
      </c>
      <c r="Z50" s="109">
        <v>0</v>
      </c>
      <c r="AA50" s="109">
        <v>0</v>
      </c>
      <c r="AB50" s="236">
        <v>0</v>
      </c>
      <c r="AC50" s="233">
        <f t="shared" ref="AC50:AC52" si="15">R50+T50+V50</f>
        <v>0</v>
      </c>
      <c r="AD50" s="7" t="e">
        <f t="shared" si="3"/>
        <v>#DIV/0!</v>
      </c>
      <c r="AE50" s="7">
        <f t="shared" ref="AE50:AE52" si="16">X50+Z50+AB50</f>
        <v>0</v>
      </c>
      <c r="AF50" s="7" t="e">
        <f t="shared" si="5"/>
        <v>#DIV/0!</v>
      </c>
      <c r="AG50" s="7">
        <f t="shared" si="6"/>
        <v>0</v>
      </c>
      <c r="AH50" s="7">
        <f t="shared" si="6"/>
        <v>0</v>
      </c>
      <c r="AI50" s="7">
        <f t="shared" si="7"/>
        <v>0</v>
      </c>
      <c r="AJ50" s="7">
        <f t="shared" si="7"/>
        <v>0</v>
      </c>
      <c r="AK50" s="234" t="e">
        <f t="shared" si="8"/>
        <v>#DIV/0!</v>
      </c>
      <c r="AP50" s="28"/>
      <c r="AQ50" s="28"/>
    </row>
    <row r="51" spans="1:43">
      <c r="A51" s="107">
        <v>39</v>
      </c>
      <c r="B51" s="308" t="s">
        <v>107</v>
      </c>
      <c r="C51" s="219">
        <v>0</v>
      </c>
      <c r="D51" s="115">
        <v>0</v>
      </c>
      <c r="E51" s="115">
        <v>0</v>
      </c>
      <c r="F51" s="115">
        <v>0</v>
      </c>
      <c r="G51" s="115">
        <v>0</v>
      </c>
      <c r="H51" s="220">
        <v>0</v>
      </c>
      <c r="I51" s="250">
        <f t="shared" si="13"/>
        <v>0</v>
      </c>
      <c r="J51" s="219">
        <v>0</v>
      </c>
      <c r="K51" s="115">
        <v>0</v>
      </c>
      <c r="L51" s="115">
        <v>0</v>
      </c>
      <c r="M51" s="115">
        <v>0</v>
      </c>
      <c r="N51" s="115">
        <v>0</v>
      </c>
      <c r="O51" s="220">
        <v>0</v>
      </c>
      <c r="P51" s="250">
        <f t="shared" si="14"/>
        <v>0</v>
      </c>
      <c r="Q51" s="241">
        <v>0</v>
      </c>
      <c r="R51" s="106">
        <v>0</v>
      </c>
      <c r="S51" s="106">
        <v>0</v>
      </c>
      <c r="T51" s="106">
        <v>0</v>
      </c>
      <c r="U51" s="106">
        <v>0</v>
      </c>
      <c r="V51" s="242">
        <v>0</v>
      </c>
      <c r="W51" s="235">
        <v>0</v>
      </c>
      <c r="X51" s="109">
        <v>0</v>
      </c>
      <c r="Y51" s="109">
        <v>0</v>
      </c>
      <c r="Z51" s="109">
        <v>0</v>
      </c>
      <c r="AA51" s="109">
        <v>0</v>
      </c>
      <c r="AB51" s="236">
        <v>0</v>
      </c>
      <c r="AC51" s="233">
        <f t="shared" si="15"/>
        <v>0</v>
      </c>
      <c r="AD51" s="7" t="e">
        <f t="shared" si="3"/>
        <v>#DIV/0!</v>
      </c>
      <c r="AE51" s="7">
        <f t="shared" si="16"/>
        <v>0</v>
      </c>
      <c r="AF51" s="7" t="e">
        <f t="shared" si="5"/>
        <v>#DIV/0!</v>
      </c>
      <c r="AG51" s="7">
        <f t="shared" si="6"/>
        <v>0</v>
      </c>
      <c r="AH51" s="7">
        <f t="shared" si="6"/>
        <v>0</v>
      </c>
      <c r="AI51" s="7">
        <f t="shared" si="7"/>
        <v>0</v>
      </c>
      <c r="AJ51" s="7">
        <f t="shared" si="7"/>
        <v>0</v>
      </c>
      <c r="AK51" s="234" t="e">
        <f t="shared" si="8"/>
        <v>#DIV/0!</v>
      </c>
      <c r="AP51" s="28"/>
      <c r="AQ51" s="28"/>
    </row>
    <row r="52" spans="1:43">
      <c r="A52" s="107">
        <v>40</v>
      </c>
      <c r="B52" s="308" t="s">
        <v>108</v>
      </c>
      <c r="C52" s="219">
        <v>0</v>
      </c>
      <c r="D52" s="115">
        <v>0</v>
      </c>
      <c r="E52" s="115">
        <v>0</v>
      </c>
      <c r="F52" s="115">
        <v>0</v>
      </c>
      <c r="G52" s="115">
        <v>0</v>
      </c>
      <c r="H52" s="220">
        <v>0</v>
      </c>
      <c r="I52" s="250">
        <f t="shared" si="13"/>
        <v>0</v>
      </c>
      <c r="J52" s="219">
        <v>0</v>
      </c>
      <c r="K52" s="115">
        <v>0</v>
      </c>
      <c r="L52" s="115">
        <v>0</v>
      </c>
      <c r="M52" s="115">
        <v>0</v>
      </c>
      <c r="N52" s="115">
        <v>0</v>
      </c>
      <c r="O52" s="220">
        <v>0</v>
      </c>
      <c r="P52" s="250">
        <f t="shared" si="14"/>
        <v>0</v>
      </c>
      <c r="Q52" s="241">
        <v>0</v>
      </c>
      <c r="R52" s="106">
        <v>0</v>
      </c>
      <c r="S52" s="106">
        <v>0</v>
      </c>
      <c r="T52" s="106">
        <v>0</v>
      </c>
      <c r="U52" s="106">
        <v>0</v>
      </c>
      <c r="V52" s="242">
        <v>0</v>
      </c>
      <c r="W52" s="235">
        <v>0</v>
      </c>
      <c r="X52" s="109">
        <v>0</v>
      </c>
      <c r="Y52" s="109">
        <v>0</v>
      </c>
      <c r="Z52" s="109">
        <v>0</v>
      </c>
      <c r="AA52" s="109">
        <v>0</v>
      </c>
      <c r="AB52" s="236">
        <v>0</v>
      </c>
      <c r="AC52" s="233">
        <f t="shared" si="15"/>
        <v>0</v>
      </c>
      <c r="AD52" s="7" t="e">
        <f t="shared" si="3"/>
        <v>#DIV/0!</v>
      </c>
      <c r="AE52" s="7">
        <f t="shared" si="16"/>
        <v>0</v>
      </c>
      <c r="AF52" s="7" t="e">
        <f t="shared" si="5"/>
        <v>#DIV/0!</v>
      </c>
      <c r="AG52" s="7">
        <f t="shared" si="6"/>
        <v>0</v>
      </c>
      <c r="AH52" s="7">
        <f t="shared" si="6"/>
        <v>0</v>
      </c>
      <c r="AI52" s="7">
        <f t="shared" si="7"/>
        <v>0</v>
      </c>
      <c r="AJ52" s="7">
        <f t="shared" si="7"/>
        <v>0</v>
      </c>
      <c r="AK52" s="234" t="e">
        <f t="shared" si="8"/>
        <v>#DIV/0!</v>
      </c>
      <c r="AP52" s="28"/>
      <c r="AQ52" s="28"/>
    </row>
    <row r="53" spans="1:43">
      <c r="A53" s="48"/>
      <c r="B53" s="211" t="s">
        <v>109</v>
      </c>
      <c r="C53" s="221">
        <f t="shared" ref="C53:AC53" si="17">SUM(C50:C52)</f>
        <v>0</v>
      </c>
      <c r="D53" s="50">
        <f t="shared" si="17"/>
        <v>0</v>
      </c>
      <c r="E53" s="50">
        <f t="shared" si="17"/>
        <v>0</v>
      </c>
      <c r="F53" s="50">
        <f t="shared" si="17"/>
        <v>0</v>
      </c>
      <c r="G53" s="50">
        <f t="shared" si="17"/>
        <v>0</v>
      </c>
      <c r="H53" s="222">
        <f t="shared" si="17"/>
        <v>0</v>
      </c>
      <c r="I53" s="222">
        <f t="shared" si="17"/>
        <v>0</v>
      </c>
      <c r="J53" s="221">
        <f t="shared" si="17"/>
        <v>0</v>
      </c>
      <c r="K53" s="50">
        <f t="shared" si="17"/>
        <v>0</v>
      </c>
      <c r="L53" s="50">
        <f t="shared" si="17"/>
        <v>0</v>
      </c>
      <c r="M53" s="50">
        <f t="shared" si="17"/>
        <v>0</v>
      </c>
      <c r="N53" s="50">
        <f t="shared" si="17"/>
        <v>0</v>
      </c>
      <c r="O53" s="222">
        <f t="shared" si="17"/>
        <v>0</v>
      </c>
      <c r="P53" s="222">
        <f t="shared" si="17"/>
        <v>0</v>
      </c>
      <c r="Q53" s="221">
        <f t="shared" si="17"/>
        <v>0</v>
      </c>
      <c r="R53" s="50">
        <f t="shared" si="17"/>
        <v>0</v>
      </c>
      <c r="S53" s="50">
        <f t="shared" si="17"/>
        <v>0</v>
      </c>
      <c r="T53" s="50">
        <f t="shared" si="17"/>
        <v>0</v>
      </c>
      <c r="U53" s="50">
        <f t="shared" si="17"/>
        <v>0</v>
      </c>
      <c r="V53" s="222">
        <f t="shared" si="17"/>
        <v>0</v>
      </c>
      <c r="W53" s="221">
        <f t="shared" si="17"/>
        <v>0</v>
      </c>
      <c r="X53" s="50">
        <f t="shared" si="17"/>
        <v>0</v>
      </c>
      <c r="Y53" s="50">
        <f t="shared" si="17"/>
        <v>0</v>
      </c>
      <c r="Z53" s="50">
        <f t="shared" si="17"/>
        <v>0</v>
      </c>
      <c r="AA53" s="50">
        <f t="shared" si="17"/>
        <v>0</v>
      </c>
      <c r="AB53" s="222">
        <f t="shared" si="17"/>
        <v>0</v>
      </c>
      <c r="AC53" s="222">
        <f t="shared" si="17"/>
        <v>0</v>
      </c>
      <c r="AD53" s="50" t="e">
        <f t="shared" si="3"/>
        <v>#DIV/0!</v>
      </c>
      <c r="AE53" s="222">
        <f>SUM(AE50:AE52)</f>
        <v>0</v>
      </c>
      <c r="AF53" s="50" t="e">
        <f t="shared" si="5"/>
        <v>#DIV/0!</v>
      </c>
      <c r="AG53" s="50">
        <f t="shared" si="6"/>
        <v>0</v>
      </c>
      <c r="AH53" s="50">
        <f t="shared" si="6"/>
        <v>0</v>
      </c>
      <c r="AI53" s="50">
        <f t="shared" si="7"/>
        <v>0</v>
      </c>
      <c r="AJ53" s="50">
        <f t="shared" si="7"/>
        <v>0</v>
      </c>
      <c r="AK53" s="222" t="e">
        <f t="shared" si="8"/>
        <v>#DIV/0!</v>
      </c>
      <c r="AP53" s="28"/>
      <c r="AQ53" s="28"/>
    </row>
    <row r="54" spans="1:43">
      <c r="A54" s="5">
        <v>41</v>
      </c>
      <c r="B54" s="307" t="s">
        <v>110</v>
      </c>
      <c r="C54" s="223">
        <v>0</v>
      </c>
      <c r="D54" s="121">
        <v>0</v>
      </c>
      <c r="E54" s="121">
        <v>0</v>
      </c>
      <c r="F54" s="121">
        <v>0</v>
      </c>
      <c r="G54" s="121">
        <v>0</v>
      </c>
      <c r="H54" s="224">
        <v>0</v>
      </c>
      <c r="I54" s="250">
        <f t="shared" si="0"/>
        <v>0</v>
      </c>
      <c r="J54" s="223">
        <v>0</v>
      </c>
      <c r="K54" s="121">
        <v>0</v>
      </c>
      <c r="L54" s="121">
        <v>0</v>
      </c>
      <c r="M54" s="121">
        <v>0</v>
      </c>
      <c r="N54" s="121">
        <v>0</v>
      </c>
      <c r="O54" s="224">
        <v>0</v>
      </c>
      <c r="P54" s="250">
        <f t="shared" si="1"/>
        <v>0</v>
      </c>
      <c r="Q54" s="239">
        <v>0</v>
      </c>
      <c r="R54" s="52">
        <v>0</v>
      </c>
      <c r="S54" s="52">
        <v>0</v>
      </c>
      <c r="T54" s="52">
        <v>0</v>
      </c>
      <c r="U54" s="52">
        <v>0</v>
      </c>
      <c r="V54" s="240">
        <v>0</v>
      </c>
      <c r="W54" s="243">
        <v>0</v>
      </c>
      <c r="X54" s="55">
        <v>0</v>
      </c>
      <c r="Y54" s="55">
        <v>0</v>
      </c>
      <c r="Z54" s="55">
        <v>0</v>
      </c>
      <c r="AA54" s="55">
        <v>0</v>
      </c>
      <c r="AB54" s="244">
        <v>0</v>
      </c>
      <c r="AC54" s="233">
        <f t="shared" si="2"/>
        <v>0</v>
      </c>
      <c r="AD54" s="7" t="e">
        <f t="shared" si="3"/>
        <v>#DIV/0!</v>
      </c>
      <c r="AE54" s="7">
        <f t="shared" si="4"/>
        <v>0</v>
      </c>
      <c r="AF54" s="7" t="e">
        <f t="shared" si="5"/>
        <v>#DIV/0!</v>
      </c>
      <c r="AG54" s="7">
        <f t="shared" si="6"/>
        <v>0</v>
      </c>
      <c r="AH54" s="7">
        <f t="shared" si="6"/>
        <v>0</v>
      </c>
      <c r="AI54" s="7">
        <f t="shared" si="7"/>
        <v>0</v>
      </c>
      <c r="AJ54" s="7">
        <f t="shared" si="7"/>
        <v>0</v>
      </c>
      <c r="AK54" s="234" t="e">
        <f t="shared" si="8"/>
        <v>#DIV/0!</v>
      </c>
      <c r="AP54" s="28"/>
      <c r="AQ54" s="28"/>
    </row>
    <row r="55" spans="1:43">
      <c r="A55" s="5">
        <v>42</v>
      </c>
      <c r="B55" s="307" t="s">
        <v>111</v>
      </c>
      <c r="C55" s="223">
        <v>2161</v>
      </c>
      <c r="D55" s="121">
        <v>3670</v>
      </c>
      <c r="E55" s="121">
        <v>112</v>
      </c>
      <c r="F55" s="121">
        <v>38</v>
      </c>
      <c r="G55" s="121">
        <v>1074</v>
      </c>
      <c r="H55" s="224">
        <v>342</v>
      </c>
      <c r="I55" s="250">
        <f t="shared" si="0"/>
        <v>4050</v>
      </c>
      <c r="J55" s="223">
        <v>726</v>
      </c>
      <c r="K55" s="121">
        <v>1071</v>
      </c>
      <c r="L55" s="121">
        <v>48</v>
      </c>
      <c r="M55" s="121">
        <v>11</v>
      </c>
      <c r="N55" s="121">
        <v>354</v>
      </c>
      <c r="O55" s="224">
        <v>99</v>
      </c>
      <c r="P55" s="250">
        <f t="shared" si="1"/>
        <v>1181</v>
      </c>
      <c r="Q55" s="239">
        <v>1723</v>
      </c>
      <c r="R55" s="52">
        <v>2320.09</v>
      </c>
      <c r="S55" s="52">
        <v>0</v>
      </c>
      <c r="T55" s="52">
        <v>0</v>
      </c>
      <c r="U55" s="52">
        <v>2</v>
      </c>
      <c r="V55" s="240">
        <v>2.46</v>
      </c>
      <c r="W55" s="243">
        <v>149</v>
      </c>
      <c r="X55" s="55">
        <v>194.99</v>
      </c>
      <c r="Y55" s="55">
        <v>0</v>
      </c>
      <c r="Z55" s="55">
        <v>0</v>
      </c>
      <c r="AA55" s="55">
        <v>1</v>
      </c>
      <c r="AB55" s="244">
        <v>0.68</v>
      </c>
      <c r="AC55" s="233">
        <f t="shared" si="2"/>
        <v>2322.5500000000002</v>
      </c>
      <c r="AD55" s="7">
        <f t="shared" si="3"/>
        <v>57.34691358024692</v>
      </c>
      <c r="AE55" s="7">
        <f t="shared" si="4"/>
        <v>195.67000000000002</v>
      </c>
      <c r="AF55" s="7">
        <f t="shared" si="5"/>
        <v>16.568162574089758</v>
      </c>
      <c r="AG55" s="7">
        <f t="shared" si="6"/>
        <v>4475</v>
      </c>
      <c r="AH55" s="7">
        <f t="shared" si="6"/>
        <v>5231</v>
      </c>
      <c r="AI55" s="7">
        <f t="shared" si="7"/>
        <v>1875</v>
      </c>
      <c r="AJ55" s="7">
        <f t="shared" si="7"/>
        <v>2518.2199999999998</v>
      </c>
      <c r="AK55" s="234">
        <f t="shared" si="8"/>
        <v>48.140317338940925</v>
      </c>
      <c r="AP55" s="28"/>
      <c r="AQ55" s="28"/>
    </row>
    <row r="56" spans="1:43">
      <c r="A56" s="23" t="s">
        <v>112</v>
      </c>
      <c r="B56" s="211" t="s">
        <v>113</v>
      </c>
      <c r="C56" s="225">
        <f t="shared" ref="C56:AE56" si="18">C54+C55</f>
        <v>2161</v>
      </c>
      <c r="D56" s="105">
        <f t="shared" si="18"/>
        <v>3670</v>
      </c>
      <c r="E56" s="105">
        <f t="shared" si="18"/>
        <v>112</v>
      </c>
      <c r="F56" s="105">
        <f t="shared" si="18"/>
        <v>38</v>
      </c>
      <c r="G56" s="105">
        <f t="shared" si="18"/>
        <v>1074</v>
      </c>
      <c r="H56" s="226">
        <f t="shared" si="18"/>
        <v>342</v>
      </c>
      <c r="I56" s="226">
        <f t="shared" si="18"/>
        <v>4050</v>
      </c>
      <c r="J56" s="225">
        <f t="shared" si="18"/>
        <v>726</v>
      </c>
      <c r="K56" s="105">
        <f t="shared" si="18"/>
        <v>1071</v>
      </c>
      <c r="L56" s="105">
        <f t="shared" si="18"/>
        <v>48</v>
      </c>
      <c r="M56" s="105">
        <f t="shared" si="18"/>
        <v>11</v>
      </c>
      <c r="N56" s="105">
        <f t="shared" si="18"/>
        <v>354</v>
      </c>
      <c r="O56" s="226">
        <f t="shared" si="18"/>
        <v>99</v>
      </c>
      <c r="P56" s="226">
        <f t="shared" si="18"/>
        <v>1181</v>
      </c>
      <c r="Q56" s="225">
        <f t="shared" si="18"/>
        <v>1723</v>
      </c>
      <c r="R56" s="105">
        <f t="shared" si="18"/>
        <v>2320.09</v>
      </c>
      <c r="S56" s="105">
        <f t="shared" si="18"/>
        <v>0</v>
      </c>
      <c r="T56" s="105">
        <f t="shared" si="18"/>
        <v>0</v>
      </c>
      <c r="U56" s="105">
        <f t="shared" si="18"/>
        <v>2</v>
      </c>
      <c r="V56" s="226">
        <f t="shared" si="18"/>
        <v>2.46</v>
      </c>
      <c r="W56" s="225">
        <f t="shared" si="18"/>
        <v>149</v>
      </c>
      <c r="X56" s="105">
        <f t="shared" si="18"/>
        <v>194.99</v>
      </c>
      <c r="Y56" s="105">
        <f t="shared" si="18"/>
        <v>0</v>
      </c>
      <c r="Z56" s="105">
        <f t="shared" si="18"/>
        <v>0</v>
      </c>
      <c r="AA56" s="105">
        <f t="shared" si="18"/>
        <v>1</v>
      </c>
      <c r="AB56" s="226">
        <f t="shared" si="18"/>
        <v>0.68</v>
      </c>
      <c r="AC56" s="226">
        <f t="shared" si="18"/>
        <v>2322.5500000000002</v>
      </c>
      <c r="AD56" s="105">
        <f t="shared" si="3"/>
        <v>57.34691358024692</v>
      </c>
      <c r="AE56" s="226">
        <f t="shared" si="18"/>
        <v>195.67000000000002</v>
      </c>
      <c r="AF56" s="105">
        <f t="shared" si="5"/>
        <v>16.568162574089758</v>
      </c>
      <c r="AG56" s="105">
        <f t="shared" si="6"/>
        <v>4475</v>
      </c>
      <c r="AH56" s="105">
        <f t="shared" si="6"/>
        <v>5231</v>
      </c>
      <c r="AI56" s="105">
        <f t="shared" si="7"/>
        <v>1875</v>
      </c>
      <c r="AJ56" s="105">
        <f t="shared" si="7"/>
        <v>2518.2199999999998</v>
      </c>
      <c r="AK56" s="226">
        <f t="shared" si="8"/>
        <v>48.140317338940925</v>
      </c>
      <c r="AP56" s="28"/>
      <c r="AQ56" s="28"/>
    </row>
    <row r="57" spans="1:43">
      <c r="A57" s="5">
        <v>43</v>
      </c>
      <c r="B57" s="307" t="s">
        <v>114</v>
      </c>
      <c r="C57" s="223">
        <v>5743</v>
      </c>
      <c r="D57" s="121">
        <v>9414</v>
      </c>
      <c r="E57" s="121">
        <v>317</v>
      </c>
      <c r="F57" s="121">
        <v>97</v>
      </c>
      <c r="G57" s="121">
        <v>2850</v>
      </c>
      <c r="H57" s="224">
        <v>875</v>
      </c>
      <c r="I57" s="250">
        <f t="shared" si="0"/>
        <v>10386</v>
      </c>
      <c r="J57" s="223">
        <v>0</v>
      </c>
      <c r="K57" s="126">
        <v>0</v>
      </c>
      <c r="L57" s="126">
        <v>0</v>
      </c>
      <c r="M57" s="126">
        <v>0</v>
      </c>
      <c r="N57" s="126">
        <v>0</v>
      </c>
      <c r="O57" s="232">
        <v>0</v>
      </c>
      <c r="P57" s="250">
        <f t="shared" si="1"/>
        <v>0</v>
      </c>
      <c r="Q57" s="243">
        <v>8490</v>
      </c>
      <c r="R57" s="55">
        <v>11722.4</v>
      </c>
      <c r="S57" s="55">
        <v>0</v>
      </c>
      <c r="T57" s="55">
        <v>0</v>
      </c>
      <c r="U57" s="55">
        <v>0</v>
      </c>
      <c r="V57" s="244">
        <v>0</v>
      </c>
      <c r="W57" s="243">
        <v>114</v>
      </c>
      <c r="X57" s="55">
        <v>82</v>
      </c>
      <c r="Y57" s="55">
        <v>0</v>
      </c>
      <c r="Z57" s="55">
        <v>0</v>
      </c>
      <c r="AA57" s="55">
        <v>0</v>
      </c>
      <c r="AB57" s="244">
        <v>0</v>
      </c>
      <c r="AC57" s="233">
        <f t="shared" si="2"/>
        <v>11722.4</v>
      </c>
      <c r="AD57" s="55">
        <f t="shared" si="3"/>
        <v>112.86732139418447</v>
      </c>
      <c r="AE57" s="7">
        <f t="shared" si="4"/>
        <v>82</v>
      </c>
      <c r="AF57" s="55" t="e">
        <f t="shared" si="5"/>
        <v>#DIV/0!</v>
      </c>
      <c r="AG57" s="55">
        <f t="shared" si="6"/>
        <v>8910</v>
      </c>
      <c r="AH57" s="55">
        <f t="shared" si="6"/>
        <v>10386</v>
      </c>
      <c r="AI57" s="55">
        <f t="shared" si="7"/>
        <v>8604</v>
      </c>
      <c r="AJ57" s="55">
        <f t="shared" si="7"/>
        <v>11804.4</v>
      </c>
      <c r="AK57" s="244">
        <f t="shared" si="8"/>
        <v>113.65684575389947</v>
      </c>
      <c r="AP57" s="28"/>
      <c r="AQ57" s="28"/>
    </row>
    <row r="58" spans="1:43">
      <c r="A58" s="23" t="s">
        <v>115</v>
      </c>
      <c r="B58" s="211" t="s">
        <v>116</v>
      </c>
      <c r="C58" s="221">
        <f t="shared" ref="C58:AE58" si="19">C57</f>
        <v>5743</v>
      </c>
      <c r="D58" s="50">
        <f t="shared" si="19"/>
        <v>9414</v>
      </c>
      <c r="E58" s="50">
        <f t="shared" si="19"/>
        <v>317</v>
      </c>
      <c r="F58" s="50">
        <f t="shared" si="19"/>
        <v>97</v>
      </c>
      <c r="G58" s="50">
        <f t="shared" si="19"/>
        <v>2850</v>
      </c>
      <c r="H58" s="222">
        <f t="shared" si="19"/>
        <v>875</v>
      </c>
      <c r="I58" s="222">
        <f t="shared" si="19"/>
        <v>10386</v>
      </c>
      <c r="J58" s="221">
        <f t="shared" si="19"/>
        <v>0</v>
      </c>
      <c r="K58" s="50">
        <f t="shared" si="19"/>
        <v>0</v>
      </c>
      <c r="L58" s="50">
        <f t="shared" si="19"/>
        <v>0</v>
      </c>
      <c r="M58" s="50">
        <f t="shared" si="19"/>
        <v>0</v>
      </c>
      <c r="N58" s="50">
        <f t="shared" si="19"/>
        <v>0</v>
      </c>
      <c r="O58" s="222">
        <f t="shared" si="19"/>
        <v>0</v>
      </c>
      <c r="P58" s="222">
        <f t="shared" si="19"/>
        <v>0</v>
      </c>
      <c r="Q58" s="221">
        <f t="shared" si="19"/>
        <v>8490</v>
      </c>
      <c r="R58" s="50">
        <f t="shared" si="19"/>
        <v>11722.4</v>
      </c>
      <c r="S58" s="50">
        <f t="shared" si="19"/>
        <v>0</v>
      </c>
      <c r="T58" s="50">
        <f t="shared" si="19"/>
        <v>0</v>
      </c>
      <c r="U58" s="50">
        <f t="shared" si="19"/>
        <v>0</v>
      </c>
      <c r="V58" s="222">
        <f t="shared" si="19"/>
        <v>0</v>
      </c>
      <c r="W58" s="221">
        <f t="shared" si="19"/>
        <v>114</v>
      </c>
      <c r="X58" s="50">
        <f t="shared" si="19"/>
        <v>82</v>
      </c>
      <c r="Y58" s="50">
        <f t="shared" si="19"/>
        <v>0</v>
      </c>
      <c r="Z58" s="50">
        <f t="shared" si="19"/>
        <v>0</v>
      </c>
      <c r="AA58" s="50">
        <f t="shared" si="19"/>
        <v>0</v>
      </c>
      <c r="AB58" s="222">
        <f t="shared" si="19"/>
        <v>0</v>
      </c>
      <c r="AC58" s="222">
        <f t="shared" si="19"/>
        <v>11722.4</v>
      </c>
      <c r="AD58" s="50">
        <f t="shared" si="3"/>
        <v>112.86732139418447</v>
      </c>
      <c r="AE58" s="222">
        <f t="shared" si="19"/>
        <v>82</v>
      </c>
      <c r="AF58" s="50" t="e">
        <f t="shared" si="5"/>
        <v>#DIV/0!</v>
      </c>
      <c r="AG58" s="50">
        <f t="shared" si="6"/>
        <v>8910</v>
      </c>
      <c r="AH58" s="50">
        <f t="shared" si="6"/>
        <v>10386</v>
      </c>
      <c r="AI58" s="50">
        <f t="shared" si="7"/>
        <v>8604</v>
      </c>
      <c r="AJ58" s="50">
        <f t="shared" si="7"/>
        <v>11804.4</v>
      </c>
      <c r="AK58" s="222">
        <f t="shared" si="8"/>
        <v>113.65684575389947</v>
      </c>
      <c r="AP58" s="28"/>
      <c r="AQ58" s="28"/>
    </row>
    <row r="59" spans="1:43">
      <c r="A59" s="25" t="s">
        <v>117</v>
      </c>
      <c r="B59" s="215" t="s">
        <v>118</v>
      </c>
      <c r="C59" s="227">
        <f t="shared" ref="C59:AC59" si="20">C67</f>
        <v>0</v>
      </c>
      <c r="D59" s="227">
        <f t="shared" si="20"/>
        <v>0</v>
      </c>
      <c r="E59" s="227">
        <f t="shared" si="20"/>
        <v>0</v>
      </c>
      <c r="F59" s="227">
        <f t="shared" si="20"/>
        <v>0</v>
      </c>
      <c r="G59" s="227">
        <f t="shared" si="20"/>
        <v>0</v>
      </c>
      <c r="H59" s="227">
        <f t="shared" si="20"/>
        <v>0</v>
      </c>
      <c r="I59" s="227">
        <f t="shared" si="20"/>
        <v>0</v>
      </c>
      <c r="J59" s="227">
        <f t="shared" si="20"/>
        <v>0</v>
      </c>
      <c r="K59" s="227">
        <f t="shared" si="20"/>
        <v>0</v>
      </c>
      <c r="L59" s="227">
        <f t="shared" si="20"/>
        <v>0</v>
      </c>
      <c r="M59" s="227">
        <f t="shared" si="20"/>
        <v>0</v>
      </c>
      <c r="N59" s="227">
        <f t="shared" si="20"/>
        <v>0</v>
      </c>
      <c r="O59" s="227">
        <f t="shared" si="20"/>
        <v>0</v>
      </c>
      <c r="P59" s="227">
        <f t="shared" si="20"/>
        <v>0</v>
      </c>
      <c r="Q59" s="227">
        <f t="shared" si="20"/>
        <v>0</v>
      </c>
      <c r="R59" s="227">
        <f t="shared" si="20"/>
        <v>0</v>
      </c>
      <c r="S59" s="227">
        <f t="shared" si="20"/>
        <v>0</v>
      </c>
      <c r="T59" s="227">
        <f t="shared" si="20"/>
        <v>0</v>
      </c>
      <c r="U59" s="227">
        <f t="shared" si="20"/>
        <v>0</v>
      </c>
      <c r="V59" s="227">
        <f t="shared" si="20"/>
        <v>0</v>
      </c>
      <c r="W59" s="227">
        <f t="shared" si="20"/>
        <v>0</v>
      </c>
      <c r="X59" s="227">
        <f t="shared" si="20"/>
        <v>0</v>
      </c>
      <c r="Y59" s="227">
        <f t="shared" si="20"/>
        <v>0</v>
      </c>
      <c r="Z59" s="227">
        <f t="shared" si="20"/>
        <v>0</v>
      </c>
      <c r="AA59" s="227">
        <f t="shared" si="20"/>
        <v>0</v>
      </c>
      <c r="AB59" s="227">
        <f t="shared" si="20"/>
        <v>0</v>
      </c>
      <c r="AC59" s="227">
        <f t="shared" si="20"/>
        <v>0</v>
      </c>
      <c r="AD59" s="117" t="e">
        <f t="shared" si="3"/>
        <v>#DIV/0!</v>
      </c>
      <c r="AE59" s="7">
        <f t="shared" si="4"/>
        <v>0</v>
      </c>
      <c r="AF59" s="117" t="e">
        <f t="shared" si="5"/>
        <v>#DIV/0!</v>
      </c>
      <c r="AG59" s="117">
        <f t="shared" si="6"/>
        <v>0</v>
      </c>
      <c r="AH59" s="117">
        <f t="shared" si="6"/>
        <v>0</v>
      </c>
      <c r="AI59" s="117">
        <f t="shared" si="7"/>
        <v>0</v>
      </c>
      <c r="AJ59" s="117">
        <f t="shared" si="7"/>
        <v>0</v>
      </c>
      <c r="AK59" s="228" t="e">
        <f t="shared" si="8"/>
        <v>#DIV/0!</v>
      </c>
      <c r="AP59" s="28"/>
      <c r="AQ59" s="28"/>
    </row>
    <row r="60" spans="1:43">
      <c r="A60" s="23" t="s">
        <v>119</v>
      </c>
      <c r="B60" s="211" t="s">
        <v>120</v>
      </c>
      <c r="C60" s="221">
        <f t="shared" ref="C60:AE60" si="21">C59</f>
        <v>0</v>
      </c>
      <c r="D60" s="50">
        <f t="shared" si="21"/>
        <v>0</v>
      </c>
      <c r="E60" s="50">
        <f t="shared" si="21"/>
        <v>0</v>
      </c>
      <c r="F60" s="50">
        <f t="shared" si="21"/>
        <v>0</v>
      </c>
      <c r="G60" s="50">
        <f t="shared" si="21"/>
        <v>0</v>
      </c>
      <c r="H60" s="222">
        <f t="shared" si="21"/>
        <v>0</v>
      </c>
      <c r="I60" s="222">
        <f t="shared" si="21"/>
        <v>0</v>
      </c>
      <c r="J60" s="221">
        <f t="shared" si="21"/>
        <v>0</v>
      </c>
      <c r="K60" s="50">
        <f t="shared" si="21"/>
        <v>0</v>
      </c>
      <c r="L60" s="50">
        <f t="shared" si="21"/>
        <v>0</v>
      </c>
      <c r="M60" s="50">
        <f t="shared" si="21"/>
        <v>0</v>
      </c>
      <c r="N60" s="50">
        <f t="shared" si="21"/>
        <v>0</v>
      </c>
      <c r="O60" s="222">
        <f t="shared" si="21"/>
        <v>0</v>
      </c>
      <c r="P60" s="222">
        <f t="shared" si="21"/>
        <v>0</v>
      </c>
      <c r="Q60" s="221">
        <f t="shared" si="21"/>
        <v>0</v>
      </c>
      <c r="R60" s="50">
        <f t="shared" si="21"/>
        <v>0</v>
      </c>
      <c r="S60" s="50">
        <f t="shared" si="21"/>
        <v>0</v>
      </c>
      <c r="T60" s="50">
        <f t="shared" si="21"/>
        <v>0</v>
      </c>
      <c r="U60" s="50">
        <f t="shared" si="21"/>
        <v>0</v>
      </c>
      <c r="V60" s="222">
        <f t="shared" si="21"/>
        <v>0</v>
      </c>
      <c r="W60" s="221">
        <f t="shared" si="21"/>
        <v>0</v>
      </c>
      <c r="X60" s="50">
        <f t="shared" si="21"/>
        <v>0</v>
      </c>
      <c r="Y60" s="50">
        <f t="shared" si="21"/>
        <v>0</v>
      </c>
      <c r="Z60" s="50">
        <f t="shared" si="21"/>
        <v>0</v>
      </c>
      <c r="AA60" s="50">
        <f t="shared" si="21"/>
        <v>0</v>
      </c>
      <c r="AB60" s="222">
        <f t="shared" si="21"/>
        <v>0</v>
      </c>
      <c r="AC60" s="222">
        <f t="shared" si="21"/>
        <v>0</v>
      </c>
      <c r="AD60" s="50" t="e">
        <f t="shared" si="3"/>
        <v>#DIV/0!</v>
      </c>
      <c r="AE60" s="222">
        <f t="shared" si="21"/>
        <v>0</v>
      </c>
      <c r="AF60" s="50" t="e">
        <f t="shared" si="5"/>
        <v>#DIV/0!</v>
      </c>
      <c r="AG60" s="50">
        <f t="shared" si="6"/>
        <v>0</v>
      </c>
      <c r="AH60" s="50">
        <f t="shared" si="6"/>
        <v>0</v>
      </c>
      <c r="AI60" s="50">
        <f t="shared" si="7"/>
        <v>0</v>
      </c>
      <c r="AJ60" s="50">
        <f t="shared" si="7"/>
        <v>0</v>
      </c>
      <c r="AK60" s="222" t="e">
        <f t="shared" si="8"/>
        <v>#DIV/0!</v>
      </c>
      <c r="AP60" s="28"/>
      <c r="AQ60" s="28"/>
    </row>
    <row r="61" spans="1:43">
      <c r="A61" s="49"/>
      <c r="B61" s="216" t="s">
        <v>121</v>
      </c>
      <c r="C61" s="229">
        <f>C21+C38+C47+C49+C53+C56+C58+C60</f>
        <v>78797</v>
      </c>
      <c r="D61" s="230">
        <f t="shared" ref="D61:AE61" si="22">D21+D38+D47+D49+D53+D56+D58+D60</f>
        <v>132950</v>
      </c>
      <c r="E61" s="230">
        <f t="shared" si="22"/>
        <v>4088</v>
      </c>
      <c r="F61" s="230">
        <f t="shared" si="22"/>
        <v>1363</v>
      </c>
      <c r="G61" s="230">
        <f t="shared" si="22"/>
        <v>39276</v>
      </c>
      <c r="H61" s="231">
        <f t="shared" si="22"/>
        <v>12382</v>
      </c>
      <c r="I61" s="231">
        <f t="shared" si="22"/>
        <v>146695</v>
      </c>
      <c r="J61" s="229">
        <f t="shared" si="22"/>
        <v>23274</v>
      </c>
      <c r="K61" s="230">
        <f t="shared" si="22"/>
        <v>34731</v>
      </c>
      <c r="L61" s="230">
        <f t="shared" si="22"/>
        <v>1423</v>
      </c>
      <c r="M61" s="230">
        <f t="shared" si="22"/>
        <v>370</v>
      </c>
      <c r="N61" s="230">
        <f t="shared" si="22"/>
        <v>11322</v>
      </c>
      <c r="O61" s="231">
        <f t="shared" si="22"/>
        <v>3210</v>
      </c>
      <c r="P61" s="231">
        <f t="shared" si="22"/>
        <v>38311</v>
      </c>
      <c r="Q61" s="229">
        <f t="shared" si="22"/>
        <v>69457</v>
      </c>
      <c r="R61" s="230">
        <f t="shared" si="22"/>
        <v>90506.929999999978</v>
      </c>
      <c r="S61" s="230">
        <f t="shared" si="22"/>
        <v>28</v>
      </c>
      <c r="T61" s="230">
        <f t="shared" si="22"/>
        <v>34.75</v>
      </c>
      <c r="U61" s="230">
        <f t="shared" si="22"/>
        <v>470</v>
      </c>
      <c r="V61" s="231">
        <f t="shared" si="22"/>
        <v>680.15000000000009</v>
      </c>
      <c r="W61" s="229">
        <f t="shared" si="22"/>
        <v>17351</v>
      </c>
      <c r="X61" s="230">
        <f t="shared" si="22"/>
        <v>27543.499999999996</v>
      </c>
      <c r="Y61" s="230">
        <f t="shared" si="22"/>
        <v>37</v>
      </c>
      <c r="Z61" s="230">
        <f t="shared" si="22"/>
        <v>10.5</v>
      </c>
      <c r="AA61" s="230">
        <f t="shared" si="22"/>
        <v>183</v>
      </c>
      <c r="AB61" s="231">
        <f t="shared" si="22"/>
        <v>447.06</v>
      </c>
      <c r="AC61" s="231">
        <f t="shared" si="22"/>
        <v>91221.829999999987</v>
      </c>
      <c r="AD61" s="230">
        <f t="shared" si="3"/>
        <v>62.184689321381079</v>
      </c>
      <c r="AE61" s="231">
        <f t="shared" si="22"/>
        <v>22640.882460833007</v>
      </c>
      <c r="AF61" s="230">
        <f t="shared" si="5"/>
        <v>73.088825663647512</v>
      </c>
      <c r="AG61" s="230">
        <f t="shared" si="6"/>
        <v>158180</v>
      </c>
      <c r="AH61" s="230">
        <f t="shared" si="6"/>
        <v>185006</v>
      </c>
      <c r="AI61" s="230">
        <f t="shared" si="7"/>
        <v>87526</v>
      </c>
      <c r="AJ61" s="230">
        <f t="shared" si="7"/>
        <v>119222.88999999997</v>
      </c>
      <c r="AK61" s="231">
        <f t="shared" si="8"/>
        <v>64.442715371393348</v>
      </c>
      <c r="AP61" s="28"/>
      <c r="AQ61" s="28"/>
    </row>
    <row r="62" spans="1:43">
      <c r="A62" s="11"/>
      <c r="B62" s="11"/>
      <c r="C62" s="12"/>
      <c r="D62" s="12"/>
      <c r="E62" s="12"/>
      <c r="F62" s="12"/>
      <c r="G62" s="12"/>
      <c r="H62" s="12"/>
      <c r="I62" s="12"/>
      <c r="J62" s="12"/>
      <c r="K62" s="12"/>
      <c r="L62" s="12"/>
      <c r="M62" s="12"/>
      <c r="N62" s="12"/>
      <c r="O62" s="12"/>
      <c r="P62" s="12"/>
      <c r="Q62" s="12"/>
      <c r="R62" s="12"/>
      <c r="S62" s="12"/>
      <c r="T62" s="12"/>
      <c r="U62" s="12"/>
      <c r="V62" s="12"/>
      <c r="W62" s="12"/>
      <c r="X62" s="12"/>
      <c r="Y62" s="12"/>
      <c r="Z62" s="12"/>
      <c r="AA62" s="12"/>
      <c r="AB62" s="12"/>
      <c r="AC62" s="12"/>
      <c r="AD62" s="12"/>
      <c r="AE62" s="12"/>
      <c r="AF62" s="12"/>
      <c r="AG62" s="12"/>
      <c r="AH62" s="12"/>
      <c r="AI62" s="12"/>
      <c r="AJ62" s="12"/>
      <c r="AK62" s="12"/>
    </row>
    <row r="63" spans="1:43">
      <c r="A63" s="397" t="s">
        <v>118</v>
      </c>
      <c r="B63" s="397"/>
      <c r="C63" s="397"/>
      <c r="D63" s="397"/>
      <c r="E63" s="397"/>
      <c r="F63" s="397"/>
      <c r="G63" s="397"/>
      <c r="H63" s="397"/>
      <c r="I63" s="397"/>
      <c r="J63" s="397"/>
      <c r="K63" s="397"/>
      <c r="L63" s="397"/>
      <c r="M63" s="397"/>
      <c r="N63" s="397"/>
      <c r="O63" s="397"/>
      <c r="P63" s="397"/>
      <c r="Q63" s="397"/>
      <c r="R63" s="397"/>
      <c r="S63" s="397"/>
      <c r="T63" s="397"/>
      <c r="U63" s="397"/>
      <c r="V63" s="397"/>
      <c r="W63" s="397"/>
      <c r="X63" s="397"/>
      <c r="Y63" s="397"/>
      <c r="Z63" s="397"/>
      <c r="AA63" s="397"/>
      <c r="AB63" s="397"/>
      <c r="AC63" s="397"/>
      <c r="AD63" s="397"/>
      <c r="AE63" s="397"/>
      <c r="AF63" s="397"/>
      <c r="AG63" s="397"/>
      <c r="AH63" s="397"/>
      <c r="AI63" s="397"/>
      <c r="AJ63" s="397"/>
      <c r="AK63" s="397"/>
    </row>
    <row r="64" spans="1:43" ht="15">
      <c r="A64" s="13">
        <v>44</v>
      </c>
      <c r="B64" s="206" t="s">
        <v>122</v>
      </c>
      <c r="C64" s="43">
        <v>0</v>
      </c>
      <c r="D64" s="43">
        <v>0</v>
      </c>
      <c r="E64" s="43">
        <v>0</v>
      </c>
      <c r="F64" s="43">
        <v>0</v>
      </c>
      <c r="G64" s="43">
        <v>0</v>
      </c>
      <c r="H64" s="43">
        <v>0</v>
      </c>
      <c r="I64" s="251">
        <f t="shared" ref="I64:I66" si="23">D64+F64+H64</f>
        <v>0</v>
      </c>
      <c r="J64" s="43">
        <v>0</v>
      </c>
      <c r="K64" s="43">
        <v>0</v>
      </c>
      <c r="L64" s="43">
        <v>0</v>
      </c>
      <c r="M64" s="43">
        <v>0</v>
      </c>
      <c r="N64" s="43">
        <v>0</v>
      </c>
      <c r="O64" s="43">
        <v>0</v>
      </c>
      <c r="P64" s="251">
        <f t="shared" ref="P64:P66" si="24">K64+M64+O64</f>
        <v>0</v>
      </c>
      <c r="Q64" s="43"/>
      <c r="R64" s="43"/>
      <c r="S64" s="43">
        <v>0</v>
      </c>
      <c r="T64" s="43">
        <v>0</v>
      </c>
      <c r="U64" s="43">
        <v>0</v>
      </c>
      <c r="V64" s="43">
        <v>0</v>
      </c>
      <c r="W64" s="43">
        <v>0</v>
      </c>
      <c r="X64" s="43">
        <v>0</v>
      </c>
      <c r="Y64" s="43">
        <v>0</v>
      </c>
      <c r="Z64" s="43">
        <v>0</v>
      </c>
      <c r="AA64" s="43">
        <v>0</v>
      </c>
      <c r="AB64" s="43">
        <v>0</v>
      </c>
      <c r="AC64" s="233">
        <f t="shared" ref="AC64:AC66" si="25">R64+T64+V64</f>
        <v>0</v>
      </c>
      <c r="AD64" s="7" t="e">
        <f t="shared" ref="AD64:AD67" si="26">(R64+T64+V64)/(D64+F64+H64)*100</f>
        <v>#DIV/0!</v>
      </c>
      <c r="AE64" s="7">
        <f t="shared" ref="AE64:AE66" si="27">X64+Z64+AB64</f>
        <v>0</v>
      </c>
      <c r="AF64" s="7" t="e">
        <f t="shared" ref="AF64:AF67" si="28">(X64+Z64+AB64)/(K64+M64+O64)*100</f>
        <v>#DIV/0!</v>
      </c>
      <c r="AG64" s="7">
        <f t="shared" ref="AG64:AG67" si="29">C64+E64+G64+J64+L64+N64</f>
        <v>0</v>
      </c>
      <c r="AH64" s="7">
        <f t="shared" ref="AH64:AH67" si="30">D64+F64+H64+K64+M64+O64</f>
        <v>0</v>
      </c>
      <c r="AI64" s="7">
        <f t="shared" ref="AI64:AI67" si="31">Q64+S64+U64+W64+Y64+AA64</f>
        <v>0</v>
      </c>
      <c r="AJ64" s="7">
        <f t="shared" ref="AJ64:AJ67" si="32">R64+T64+V64+X64+Z64+AB64</f>
        <v>0</v>
      </c>
      <c r="AK64" s="7" t="e">
        <f t="shared" ref="AK64:AK67" si="33">AJ64/AH64*100</f>
        <v>#DIV/0!</v>
      </c>
    </row>
    <row r="65" spans="1:37" ht="15">
      <c r="A65" s="13">
        <v>45</v>
      </c>
      <c r="B65" s="206" t="s">
        <v>123</v>
      </c>
      <c r="C65" s="43">
        <v>0</v>
      </c>
      <c r="D65" s="43">
        <v>0</v>
      </c>
      <c r="E65" s="43">
        <v>0</v>
      </c>
      <c r="F65" s="43">
        <v>0</v>
      </c>
      <c r="G65" s="43">
        <v>0</v>
      </c>
      <c r="H65" s="43">
        <v>0</v>
      </c>
      <c r="I65" s="251">
        <f t="shared" si="23"/>
        <v>0</v>
      </c>
      <c r="J65" s="43">
        <v>0</v>
      </c>
      <c r="K65" s="43">
        <v>0</v>
      </c>
      <c r="L65" s="43">
        <v>0</v>
      </c>
      <c r="M65" s="43">
        <v>0</v>
      </c>
      <c r="N65" s="43">
        <v>0</v>
      </c>
      <c r="O65" s="43">
        <v>0</v>
      </c>
      <c r="P65" s="251">
        <f t="shared" si="24"/>
        <v>0</v>
      </c>
      <c r="Q65" s="43"/>
      <c r="R65" s="43"/>
      <c r="S65" s="43">
        <v>0</v>
      </c>
      <c r="T65" s="43">
        <v>0</v>
      </c>
      <c r="U65" s="43">
        <v>0</v>
      </c>
      <c r="V65" s="43">
        <v>0</v>
      </c>
      <c r="W65" s="43">
        <v>0</v>
      </c>
      <c r="X65" s="43">
        <v>0</v>
      </c>
      <c r="Y65" s="43">
        <v>0</v>
      </c>
      <c r="Z65" s="43">
        <v>0</v>
      </c>
      <c r="AA65" s="43">
        <v>0</v>
      </c>
      <c r="AB65" s="43">
        <v>0</v>
      </c>
      <c r="AC65" s="233">
        <f t="shared" si="25"/>
        <v>0</v>
      </c>
      <c r="AD65" s="7" t="e">
        <f t="shared" si="26"/>
        <v>#DIV/0!</v>
      </c>
      <c r="AE65" s="7">
        <f t="shared" si="27"/>
        <v>0</v>
      </c>
      <c r="AF65" s="7" t="e">
        <f t="shared" si="28"/>
        <v>#DIV/0!</v>
      </c>
      <c r="AG65" s="7">
        <f t="shared" si="29"/>
        <v>0</v>
      </c>
      <c r="AH65" s="7">
        <f t="shared" si="30"/>
        <v>0</v>
      </c>
      <c r="AI65" s="7">
        <f t="shared" si="31"/>
        <v>0</v>
      </c>
      <c r="AJ65" s="7">
        <f t="shared" si="32"/>
        <v>0</v>
      </c>
      <c r="AK65" s="7" t="e">
        <f t="shared" si="33"/>
        <v>#DIV/0!</v>
      </c>
    </row>
    <row r="66" spans="1:37" ht="15">
      <c r="A66" s="13">
        <v>46</v>
      </c>
      <c r="B66" s="206" t="s">
        <v>124</v>
      </c>
      <c r="C66" s="43">
        <v>0</v>
      </c>
      <c r="D66" s="43">
        <v>0</v>
      </c>
      <c r="E66" s="43">
        <v>0</v>
      </c>
      <c r="F66" s="43">
        <v>0</v>
      </c>
      <c r="G66" s="43">
        <v>0</v>
      </c>
      <c r="H66" s="43">
        <v>0</v>
      </c>
      <c r="I66" s="251">
        <f t="shared" si="23"/>
        <v>0</v>
      </c>
      <c r="J66" s="43">
        <v>0</v>
      </c>
      <c r="K66" s="43">
        <v>0</v>
      </c>
      <c r="L66" s="43">
        <v>0</v>
      </c>
      <c r="M66" s="43">
        <v>0</v>
      </c>
      <c r="N66" s="43">
        <v>0</v>
      </c>
      <c r="O66" s="43">
        <v>0</v>
      </c>
      <c r="P66" s="251">
        <f t="shared" si="24"/>
        <v>0</v>
      </c>
      <c r="Q66" s="43"/>
      <c r="R66" s="43"/>
      <c r="S66" s="43">
        <v>0</v>
      </c>
      <c r="T66" s="43">
        <v>0</v>
      </c>
      <c r="U66" s="43">
        <v>0</v>
      </c>
      <c r="V66" s="43">
        <v>0</v>
      </c>
      <c r="W66" s="43">
        <v>0</v>
      </c>
      <c r="X66" s="43">
        <v>0</v>
      </c>
      <c r="Y66" s="43">
        <v>0</v>
      </c>
      <c r="Z66" s="43">
        <v>0</v>
      </c>
      <c r="AA66" s="43">
        <v>0</v>
      </c>
      <c r="AB66" s="43">
        <v>0</v>
      </c>
      <c r="AC66" s="233">
        <f t="shared" si="25"/>
        <v>0</v>
      </c>
      <c r="AD66" s="7" t="e">
        <f t="shared" si="26"/>
        <v>#DIV/0!</v>
      </c>
      <c r="AE66" s="7">
        <f t="shared" si="27"/>
        <v>0</v>
      </c>
      <c r="AF66" s="7" t="e">
        <f t="shared" si="28"/>
        <v>#DIV/0!</v>
      </c>
      <c r="AG66" s="7">
        <f t="shared" si="29"/>
        <v>0</v>
      </c>
      <c r="AH66" s="7">
        <f t="shared" si="30"/>
        <v>0</v>
      </c>
      <c r="AI66" s="7">
        <f t="shared" si="31"/>
        <v>0</v>
      </c>
      <c r="AJ66" s="7">
        <f t="shared" si="32"/>
        <v>0</v>
      </c>
      <c r="AK66" s="7" t="e">
        <f t="shared" si="33"/>
        <v>#DIV/0!</v>
      </c>
    </row>
    <row r="67" spans="1:37">
      <c r="A67" s="14"/>
      <c r="B67" s="18" t="s">
        <v>10</v>
      </c>
      <c r="C67" s="9">
        <f>SUM(C64:C66)</f>
        <v>0</v>
      </c>
      <c r="D67" s="9">
        <f t="shared" ref="D67:AE67" si="34">SUM(D64:D66)</f>
        <v>0</v>
      </c>
      <c r="E67" s="9">
        <f t="shared" si="34"/>
        <v>0</v>
      </c>
      <c r="F67" s="9">
        <f t="shared" si="34"/>
        <v>0</v>
      </c>
      <c r="G67" s="9">
        <f t="shared" si="34"/>
        <v>0</v>
      </c>
      <c r="H67" s="9">
        <f t="shared" si="34"/>
        <v>0</v>
      </c>
      <c r="I67" s="9">
        <f t="shared" si="34"/>
        <v>0</v>
      </c>
      <c r="J67" s="9">
        <f t="shared" si="34"/>
        <v>0</v>
      </c>
      <c r="K67" s="9">
        <f t="shared" si="34"/>
        <v>0</v>
      </c>
      <c r="L67" s="9">
        <f t="shared" si="34"/>
        <v>0</v>
      </c>
      <c r="M67" s="9">
        <f t="shared" si="34"/>
        <v>0</v>
      </c>
      <c r="N67" s="9">
        <f t="shared" si="34"/>
        <v>0</v>
      </c>
      <c r="O67" s="9">
        <f t="shared" si="34"/>
        <v>0</v>
      </c>
      <c r="P67" s="9">
        <f t="shared" si="34"/>
        <v>0</v>
      </c>
      <c r="Q67" s="9">
        <f t="shared" si="34"/>
        <v>0</v>
      </c>
      <c r="R67" s="9">
        <f t="shared" si="34"/>
        <v>0</v>
      </c>
      <c r="S67" s="9">
        <f t="shared" si="34"/>
        <v>0</v>
      </c>
      <c r="T67" s="9">
        <f t="shared" si="34"/>
        <v>0</v>
      </c>
      <c r="U67" s="9">
        <f t="shared" si="34"/>
        <v>0</v>
      </c>
      <c r="V67" s="9">
        <f t="shared" si="34"/>
        <v>0</v>
      </c>
      <c r="W67" s="9">
        <f t="shared" si="34"/>
        <v>0</v>
      </c>
      <c r="X67" s="9">
        <f t="shared" si="34"/>
        <v>0</v>
      </c>
      <c r="Y67" s="9">
        <f t="shared" si="34"/>
        <v>0</v>
      </c>
      <c r="Z67" s="9">
        <f t="shared" si="34"/>
        <v>0</v>
      </c>
      <c r="AA67" s="9">
        <f t="shared" si="34"/>
        <v>0</v>
      </c>
      <c r="AB67" s="9">
        <f t="shared" si="34"/>
        <v>0</v>
      </c>
      <c r="AC67" s="9">
        <f t="shared" si="34"/>
        <v>0</v>
      </c>
      <c r="AD67" s="9" t="e">
        <f t="shared" si="26"/>
        <v>#DIV/0!</v>
      </c>
      <c r="AE67" s="9">
        <f t="shared" si="34"/>
        <v>0</v>
      </c>
      <c r="AF67" s="9" t="e">
        <f t="shared" si="28"/>
        <v>#DIV/0!</v>
      </c>
      <c r="AG67" s="9">
        <f t="shared" si="29"/>
        <v>0</v>
      </c>
      <c r="AH67" s="9">
        <f t="shared" si="30"/>
        <v>0</v>
      </c>
      <c r="AI67" s="9">
        <f t="shared" si="31"/>
        <v>0</v>
      </c>
      <c r="AJ67" s="9">
        <f t="shared" si="32"/>
        <v>0</v>
      </c>
      <c r="AK67" s="9" t="e">
        <f t="shared" si="33"/>
        <v>#DIV/0!</v>
      </c>
    </row>
    <row r="70" spans="1:37"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AG70" s="28"/>
      <c r="AH70" s="28"/>
    </row>
  </sheetData>
  <mergeCells count="33">
    <mergeCell ref="U7:V7"/>
    <mergeCell ref="S7:T7"/>
    <mergeCell ref="A5:A8"/>
    <mergeCell ref="W7:X7"/>
    <mergeCell ref="AP6:AQ6"/>
    <mergeCell ref="A63:AK63"/>
    <mergeCell ref="B5:B8"/>
    <mergeCell ref="AK6:AK8"/>
    <mergeCell ref="AI6:AJ7"/>
    <mergeCell ref="C5:O5"/>
    <mergeCell ref="Q5:AB5"/>
    <mergeCell ref="C6:I6"/>
    <mergeCell ref="J6:P6"/>
    <mergeCell ref="AC5:AF5"/>
    <mergeCell ref="AC6:AD7"/>
    <mergeCell ref="AE6:AF7"/>
    <mergeCell ref="Y7:Z7"/>
    <mergeCell ref="Q7:R7"/>
    <mergeCell ref="AG6:AH7"/>
    <mergeCell ref="AG5:AK5"/>
    <mergeCell ref="AA7:AB7"/>
    <mergeCell ref="A1:AK1"/>
    <mergeCell ref="A2:AK2"/>
    <mergeCell ref="A3:AK3"/>
    <mergeCell ref="AG4:AK4"/>
    <mergeCell ref="C7:D7"/>
    <mergeCell ref="E7:F7"/>
    <mergeCell ref="G7:H7"/>
    <mergeCell ref="J7:K7"/>
    <mergeCell ref="L7:M7"/>
    <mergeCell ref="N7:O7"/>
    <mergeCell ref="Q6:V6"/>
    <mergeCell ref="W6:AB6"/>
  </mergeCells>
  <phoneticPr fontId="3" type="noConversion"/>
  <conditionalFormatting sqref="AP9:AQ61">
    <cfRule type="cellIs" dxfId="12" priority="1" stopIfTrue="1" operator="lessThan">
      <formula>0</formula>
    </cfRule>
  </conditionalFormatting>
  <dataValidations count="3">
    <dataValidation type="whole" allowBlank="1" showInputMessage="1" showErrorMessage="1" sqref="C21:AC21 W13:AB13 Q57 C47:AC47 C53:AC53 W22:AB28 W30:AB35 W39:AB46 C38:AC38 Q9:V20 Q22:V37 Q48:AB48 Q50:AB52 W57:AB57 Q54:AB55 C49:AC49 Q39:R46 AE47 AE49 AE53">
      <formula1>0</formula1>
      <formula2>99999999999999900000</formula2>
    </dataValidation>
    <dataValidation type="whole" allowBlank="1" showInputMessage="1" showErrorMessage="1" sqref="P64:P66 I64:I66 J22:O22 J27:O30 J57 C22:H22 C35:H37 C27:H30 C57:H57 J35:O37">
      <formula1>0</formula1>
      <formula2>9999999999</formula2>
    </dataValidation>
    <dataValidation type="decimal" allowBlank="1" showInputMessage="1" showErrorMessage="1" sqref="J39:O46 J48:O48 J54:O55 S39:V46 C39:H46 C48:H48 C54:H55 K57:O57">
      <formula1>0</formula1>
      <formula2>9999999999</formula2>
    </dataValidation>
  </dataValidations>
  <printOptions horizontalCentered="1" verticalCentered="1"/>
  <pageMargins left="0.5" right="0.5" top="0.5" bottom="0.5" header="0.5" footer="0.5"/>
  <pageSetup paperSize="9" scale="80" orientation="landscape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6:AQ75"/>
  <sheetViews>
    <sheetView zoomScaleNormal="100" workbookViewId="0">
      <pane xSplit="2" ySplit="13" topLeftCell="H23" activePane="bottomRight" state="frozen"/>
      <selection pane="topRight" activeCell="C1" sqref="C1"/>
      <selection pane="bottomLeft" activeCell="A14" sqref="A14"/>
      <selection pane="bottomRight" activeCell="Q10" sqref="Q10:AB10"/>
    </sheetView>
  </sheetViews>
  <sheetFormatPr defaultRowHeight="12.75"/>
  <cols>
    <col min="1" max="1" width="5.7109375" style="27" customWidth="1"/>
    <col min="2" max="2" width="16.28515625" style="27" customWidth="1"/>
    <col min="3" max="37" width="7.7109375" style="27" customWidth="1"/>
    <col min="38" max="38" width="9.140625" style="27" customWidth="1"/>
    <col min="39" max="16384" width="9.140625" style="27"/>
  </cols>
  <sheetData>
    <row r="6" spans="1:43" ht="20.25">
      <c r="A6" s="344" t="s">
        <v>62</v>
      </c>
      <c r="B6" s="344"/>
      <c r="C6" s="344"/>
      <c r="D6" s="344"/>
      <c r="E6" s="344"/>
      <c r="F6" s="344"/>
      <c r="G6" s="344"/>
      <c r="H6" s="344"/>
      <c r="I6" s="344"/>
      <c r="J6" s="344"/>
      <c r="K6" s="344"/>
      <c r="L6" s="344"/>
      <c r="M6" s="344"/>
      <c r="N6" s="344"/>
      <c r="O6" s="344"/>
      <c r="P6" s="344"/>
      <c r="Q6" s="344"/>
      <c r="R6" s="344"/>
      <c r="S6" s="344"/>
      <c r="T6" s="344"/>
      <c r="U6" s="344"/>
      <c r="V6" s="344"/>
      <c r="W6" s="344"/>
      <c r="X6" s="344"/>
      <c r="Y6" s="344"/>
      <c r="Z6" s="344"/>
      <c r="AA6" s="344"/>
      <c r="AB6" s="344"/>
      <c r="AC6" s="344"/>
      <c r="AD6" s="344"/>
      <c r="AE6" s="344"/>
      <c r="AF6" s="344"/>
      <c r="AG6" s="344"/>
      <c r="AH6" s="344"/>
      <c r="AI6" s="344"/>
      <c r="AJ6" s="344"/>
      <c r="AK6" s="344"/>
    </row>
    <row r="7" spans="1:43">
      <c r="A7" s="345"/>
      <c r="B7" s="345"/>
      <c r="C7" s="345"/>
      <c r="D7" s="345"/>
      <c r="E7" s="345"/>
      <c r="F7" s="345"/>
      <c r="G7" s="345"/>
      <c r="H7" s="345"/>
      <c r="I7" s="345"/>
      <c r="J7" s="345"/>
      <c r="K7" s="345"/>
      <c r="L7" s="345"/>
      <c r="M7" s="345"/>
      <c r="N7" s="345"/>
      <c r="O7" s="345"/>
      <c r="P7" s="345"/>
      <c r="Q7" s="345"/>
      <c r="R7" s="345"/>
      <c r="S7" s="345"/>
      <c r="T7" s="345"/>
      <c r="U7" s="345"/>
      <c r="V7" s="345"/>
      <c r="W7" s="345"/>
      <c r="X7" s="345"/>
      <c r="Y7" s="345"/>
      <c r="Z7" s="345"/>
      <c r="AA7" s="345"/>
      <c r="AB7" s="345"/>
      <c r="AC7" s="345"/>
      <c r="AD7" s="345"/>
      <c r="AE7" s="345"/>
      <c r="AF7" s="345"/>
      <c r="AG7" s="345"/>
      <c r="AH7" s="345"/>
      <c r="AI7" s="345"/>
      <c r="AJ7" s="345"/>
      <c r="AK7" s="345"/>
    </row>
    <row r="8" spans="1:43" ht="15.75">
      <c r="A8" s="346" t="str">
        <f>Sheet1!B2</f>
        <v>Disbursements under  KCC Loans  ( 2023 - 24 ) -  Position as of 31.03.2024</v>
      </c>
      <c r="B8" s="346"/>
      <c r="C8" s="346"/>
      <c r="D8" s="346"/>
      <c r="E8" s="346"/>
      <c r="F8" s="346"/>
      <c r="G8" s="346"/>
      <c r="H8" s="346"/>
      <c r="I8" s="346"/>
      <c r="J8" s="346"/>
      <c r="K8" s="346"/>
      <c r="L8" s="346"/>
      <c r="M8" s="346"/>
      <c r="N8" s="346"/>
      <c r="O8" s="346"/>
      <c r="P8" s="346"/>
      <c r="Q8" s="346"/>
      <c r="R8" s="346"/>
      <c r="S8" s="346"/>
      <c r="T8" s="346"/>
      <c r="U8" s="346"/>
      <c r="V8" s="346"/>
      <c r="W8" s="346"/>
      <c r="X8" s="346"/>
      <c r="Y8" s="346"/>
      <c r="Z8" s="346"/>
      <c r="AA8" s="346"/>
      <c r="AB8" s="346"/>
      <c r="AC8" s="346"/>
      <c r="AD8" s="346"/>
      <c r="AE8" s="346"/>
      <c r="AF8" s="346"/>
      <c r="AG8" s="346"/>
      <c r="AH8" s="346"/>
      <c r="AI8" s="346"/>
      <c r="AJ8" s="346"/>
      <c r="AK8" s="346"/>
    </row>
    <row r="9" spans="1:43">
      <c r="A9" s="3"/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47" t="s">
        <v>63</v>
      </c>
      <c r="AH9" s="347"/>
      <c r="AI9" s="347"/>
      <c r="AJ9" s="347"/>
      <c r="AK9" s="347"/>
    </row>
    <row r="10" spans="1:43" ht="27.75" customHeight="1">
      <c r="A10" s="350" t="s">
        <v>7</v>
      </c>
      <c r="B10" s="350" t="s">
        <v>64</v>
      </c>
      <c r="C10" s="391" t="str">
        <f>Sheet1!B6</f>
        <v xml:space="preserve"> KCC Loan Target 
 ACP 2023-24</v>
      </c>
      <c r="D10" s="392"/>
      <c r="E10" s="392"/>
      <c r="F10" s="392"/>
      <c r="G10" s="392"/>
      <c r="H10" s="392"/>
      <c r="I10" s="392"/>
      <c r="J10" s="392"/>
      <c r="K10" s="392"/>
      <c r="L10" s="392"/>
      <c r="M10" s="392"/>
      <c r="N10" s="392"/>
      <c r="O10" s="393"/>
      <c r="P10" s="193"/>
      <c r="Q10" s="391" t="str">
        <f>Sheet1!B8</f>
        <v xml:space="preserve"> Cumulative Achievement from 
 01.04.23</v>
      </c>
      <c r="R10" s="392"/>
      <c r="S10" s="392"/>
      <c r="T10" s="392"/>
      <c r="U10" s="392"/>
      <c r="V10" s="392"/>
      <c r="W10" s="392"/>
      <c r="X10" s="392"/>
      <c r="Y10" s="392"/>
      <c r="Z10" s="392"/>
      <c r="AA10" s="392"/>
      <c r="AB10" s="393"/>
      <c r="AC10" s="353" t="s">
        <v>9</v>
      </c>
      <c r="AD10" s="354"/>
      <c r="AE10" s="354"/>
      <c r="AF10" s="355"/>
      <c r="AG10" s="350" t="s">
        <v>10</v>
      </c>
      <c r="AH10" s="350"/>
      <c r="AI10" s="350"/>
      <c r="AJ10" s="350"/>
      <c r="AK10" s="350"/>
    </row>
    <row r="11" spans="1:43">
      <c r="A11" s="351"/>
      <c r="B11" s="389"/>
      <c r="C11" s="375" t="s">
        <v>11</v>
      </c>
      <c r="D11" s="376"/>
      <c r="E11" s="376"/>
      <c r="F11" s="376"/>
      <c r="G11" s="376"/>
      <c r="H11" s="376"/>
      <c r="I11" s="377"/>
      <c r="J11" s="371" t="s">
        <v>12</v>
      </c>
      <c r="K11" s="372"/>
      <c r="L11" s="372"/>
      <c r="M11" s="372"/>
      <c r="N11" s="372"/>
      <c r="O11" s="372"/>
      <c r="P11" s="373"/>
      <c r="Q11" s="375" t="s">
        <v>11</v>
      </c>
      <c r="R11" s="376"/>
      <c r="S11" s="376"/>
      <c r="T11" s="376"/>
      <c r="U11" s="376"/>
      <c r="V11" s="377"/>
      <c r="W11" s="394" t="s">
        <v>12</v>
      </c>
      <c r="X11" s="395"/>
      <c r="Y11" s="395"/>
      <c r="Z11" s="395"/>
      <c r="AA11" s="395"/>
      <c r="AB11" s="396"/>
      <c r="AC11" s="385" t="s">
        <v>11</v>
      </c>
      <c r="AD11" s="386"/>
      <c r="AE11" s="388" t="s">
        <v>12</v>
      </c>
      <c r="AF11" s="386"/>
      <c r="AG11" s="388" t="s">
        <v>13</v>
      </c>
      <c r="AH11" s="386"/>
      <c r="AI11" s="388" t="s">
        <v>14</v>
      </c>
      <c r="AJ11" s="386"/>
      <c r="AK11" s="398" t="s">
        <v>15</v>
      </c>
    </row>
    <row r="12" spans="1:43" ht="12.75" customHeight="1">
      <c r="A12" s="351"/>
      <c r="B12" s="389"/>
      <c r="C12" s="367" t="s">
        <v>16</v>
      </c>
      <c r="D12" s="368"/>
      <c r="E12" s="369" t="s">
        <v>17</v>
      </c>
      <c r="F12" s="368"/>
      <c r="G12" s="369" t="s">
        <v>18</v>
      </c>
      <c r="H12" s="370"/>
      <c r="I12" s="249" t="s">
        <v>10</v>
      </c>
      <c r="J12" s="362" t="s">
        <v>19</v>
      </c>
      <c r="K12" s="363"/>
      <c r="L12" s="364" t="s">
        <v>17</v>
      </c>
      <c r="M12" s="363"/>
      <c r="N12" s="364" t="s">
        <v>18</v>
      </c>
      <c r="O12" s="374"/>
      <c r="P12" s="258" t="s">
        <v>10</v>
      </c>
      <c r="Q12" s="367" t="s">
        <v>19</v>
      </c>
      <c r="R12" s="368"/>
      <c r="S12" s="369" t="s">
        <v>17</v>
      </c>
      <c r="T12" s="368"/>
      <c r="U12" s="369" t="s">
        <v>18</v>
      </c>
      <c r="V12" s="370"/>
      <c r="W12" s="362" t="s">
        <v>16</v>
      </c>
      <c r="X12" s="363"/>
      <c r="Y12" s="364" t="s">
        <v>17</v>
      </c>
      <c r="Z12" s="363"/>
      <c r="AA12" s="364" t="s">
        <v>18</v>
      </c>
      <c r="AB12" s="374"/>
      <c r="AC12" s="387"/>
      <c r="AD12" s="381"/>
      <c r="AE12" s="380"/>
      <c r="AF12" s="381"/>
      <c r="AG12" s="380"/>
      <c r="AH12" s="381"/>
      <c r="AI12" s="380"/>
      <c r="AJ12" s="381"/>
      <c r="AK12" s="399"/>
    </row>
    <row r="13" spans="1:43">
      <c r="A13" s="352"/>
      <c r="B13" s="390"/>
      <c r="C13" s="217" t="s">
        <v>20</v>
      </c>
      <c r="D13" s="119" t="s">
        <v>21</v>
      </c>
      <c r="E13" s="119" t="s">
        <v>20</v>
      </c>
      <c r="F13" s="119" t="s">
        <v>21</v>
      </c>
      <c r="G13" s="119" t="s">
        <v>20</v>
      </c>
      <c r="H13" s="218" t="s">
        <v>21</v>
      </c>
      <c r="I13" s="218" t="s">
        <v>21</v>
      </c>
      <c r="J13" s="237" t="s">
        <v>20</v>
      </c>
      <c r="K13" s="204" t="s">
        <v>21</v>
      </c>
      <c r="L13" s="204" t="s">
        <v>20</v>
      </c>
      <c r="M13" s="204" t="s">
        <v>21</v>
      </c>
      <c r="N13" s="204" t="s">
        <v>20</v>
      </c>
      <c r="O13" s="238" t="s">
        <v>21</v>
      </c>
      <c r="P13" s="258" t="s">
        <v>21</v>
      </c>
      <c r="Q13" s="217" t="s">
        <v>20</v>
      </c>
      <c r="R13" s="119" t="s">
        <v>21</v>
      </c>
      <c r="S13" s="119" t="s">
        <v>20</v>
      </c>
      <c r="T13" s="119" t="s">
        <v>21</v>
      </c>
      <c r="U13" s="119" t="s">
        <v>20</v>
      </c>
      <c r="V13" s="218" t="s">
        <v>21</v>
      </c>
      <c r="W13" s="247" t="s">
        <v>20</v>
      </c>
      <c r="X13" s="205" t="s">
        <v>21</v>
      </c>
      <c r="Y13" s="205" t="s">
        <v>20</v>
      </c>
      <c r="Z13" s="205" t="s">
        <v>21</v>
      </c>
      <c r="AA13" s="205" t="s">
        <v>20</v>
      </c>
      <c r="AB13" s="248" t="s">
        <v>21</v>
      </c>
      <c r="AC13" s="217" t="s">
        <v>21</v>
      </c>
      <c r="AD13" s="119" t="s">
        <v>15</v>
      </c>
      <c r="AE13" s="217" t="s">
        <v>21</v>
      </c>
      <c r="AF13" s="119" t="s">
        <v>15</v>
      </c>
      <c r="AG13" s="119" t="s">
        <v>20</v>
      </c>
      <c r="AH13" s="119" t="s">
        <v>21</v>
      </c>
      <c r="AI13" s="119" t="s">
        <v>20</v>
      </c>
      <c r="AJ13" s="119" t="s">
        <v>21</v>
      </c>
      <c r="AK13" s="400"/>
    </row>
    <row r="14" spans="1:43">
      <c r="A14" s="5">
        <v>1</v>
      </c>
      <c r="B14" s="265" t="s">
        <v>65</v>
      </c>
      <c r="C14" s="219">
        <v>174629</v>
      </c>
      <c r="D14" s="115">
        <v>230432.99</v>
      </c>
      <c r="E14" s="115">
        <v>5750</v>
      </c>
      <c r="F14" s="115">
        <v>2789.72</v>
      </c>
      <c r="G14" s="115">
        <v>23501</v>
      </c>
      <c r="H14" s="220">
        <v>7739.08</v>
      </c>
      <c r="I14" s="250">
        <f>D14+F14+H14</f>
        <v>240961.78999999998</v>
      </c>
      <c r="J14" s="219">
        <v>78497</v>
      </c>
      <c r="K14" s="115">
        <v>97009.21</v>
      </c>
      <c r="L14" s="115">
        <v>2410</v>
      </c>
      <c r="M14" s="115">
        <v>831.43</v>
      </c>
      <c r="N14" s="115">
        <v>11078</v>
      </c>
      <c r="O14" s="220">
        <v>2998.47</v>
      </c>
      <c r="P14" s="250">
        <f>K14+M14+O14</f>
        <v>100839.11</v>
      </c>
      <c r="Q14" s="239">
        <v>85004</v>
      </c>
      <c r="R14" s="239">
        <v>150663.37</v>
      </c>
      <c r="S14" s="239">
        <v>348</v>
      </c>
      <c r="T14" s="239">
        <v>245.77</v>
      </c>
      <c r="U14" s="239">
        <v>34</v>
      </c>
      <c r="V14" s="239">
        <v>48.48</v>
      </c>
      <c r="W14" s="239">
        <v>80214</v>
      </c>
      <c r="X14" s="239">
        <v>150263</v>
      </c>
      <c r="Y14" s="239">
        <v>231</v>
      </c>
      <c r="Z14" s="239">
        <v>174.03</v>
      </c>
      <c r="AA14" s="239">
        <v>24</v>
      </c>
      <c r="AB14" s="239">
        <v>36.07</v>
      </c>
      <c r="AC14" s="233">
        <f>R14+T14+V14</f>
        <v>150957.62</v>
      </c>
      <c r="AD14" s="7">
        <f>(R14+T14+V14)/(D14+F14+H14)*100</f>
        <v>62.647949286897322</v>
      </c>
      <c r="AE14" s="7">
        <f>X14+Z14+AB14</f>
        <v>150473.1</v>
      </c>
      <c r="AF14" s="7">
        <f>(X14+Z14+AB14)/(K14+M14+O14)*100</f>
        <v>149.22097190266751</v>
      </c>
      <c r="AG14" s="7">
        <f>C14+E14+G14+J14+L14+N14</f>
        <v>295865</v>
      </c>
      <c r="AH14" s="7">
        <f>D14+F14+H14+K14+M14+O14</f>
        <v>341800.89999999997</v>
      </c>
      <c r="AI14" s="7">
        <f>Q14+S14+U14+W14+Y14+AA14</f>
        <v>165855</v>
      </c>
      <c r="AJ14" s="7">
        <f>R14+T14+V14+X14+Z14+AB14</f>
        <v>301430.72000000003</v>
      </c>
      <c r="AK14" s="234">
        <f>AJ14/AH14*100</f>
        <v>88.188977852311112</v>
      </c>
      <c r="AP14" s="28"/>
      <c r="AQ14" s="28"/>
    </row>
    <row r="15" spans="1:43">
      <c r="A15" s="5">
        <v>2</v>
      </c>
      <c r="B15" s="265" t="s">
        <v>66</v>
      </c>
      <c r="C15" s="219">
        <v>196126</v>
      </c>
      <c r="D15" s="115">
        <v>228407.73</v>
      </c>
      <c r="E15" s="115">
        <v>5884</v>
      </c>
      <c r="F15" s="115">
        <v>2703.61</v>
      </c>
      <c r="G15" s="115">
        <v>22359</v>
      </c>
      <c r="H15" s="220">
        <v>7106.49</v>
      </c>
      <c r="I15" s="250">
        <f t="shared" ref="I15:I25" si="0">D15+F15+H15</f>
        <v>238217.83</v>
      </c>
      <c r="J15" s="219">
        <v>101726</v>
      </c>
      <c r="K15" s="115">
        <v>111380.07</v>
      </c>
      <c r="L15" s="115">
        <v>3517</v>
      </c>
      <c r="M15" s="115">
        <v>1395.19</v>
      </c>
      <c r="N15" s="115">
        <v>12928</v>
      </c>
      <c r="O15" s="220">
        <v>3532.91</v>
      </c>
      <c r="P15" s="250">
        <f t="shared" ref="P15:P64" si="1">K15+M15+O15</f>
        <v>116308.17000000001</v>
      </c>
      <c r="Q15" s="239">
        <v>155919</v>
      </c>
      <c r="R15" s="239">
        <v>168519.56</v>
      </c>
      <c r="S15" s="239">
        <v>297</v>
      </c>
      <c r="T15" s="239">
        <v>874.35</v>
      </c>
      <c r="U15" s="239">
        <v>2390</v>
      </c>
      <c r="V15" s="239">
        <v>1338.48</v>
      </c>
      <c r="W15" s="239">
        <v>68392</v>
      </c>
      <c r="X15" s="239">
        <v>79105.789999999994</v>
      </c>
      <c r="Y15" s="239">
        <v>297</v>
      </c>
      <c r="Z15" s="239">
        <v>874.35</v>
      </c>
      <c r="AA15" s="239">
        <v>2390</v>
      </c>
      <c r="AB15" s="239">
        <v>1338.48</v>
      </c>
      <c r="AC15" s="233">
        <f t="shared" ref="AC15:AC64" si="2">R15+T15+V15</f>
        <v>170732.39</v>
      </c>
      <c r="AD15" s="7">
        <f t="shared" ref="AD15:AD66" si="3">(R15+T15+V15)/(D15+F15+H15)*100</f>
        <v>71.670701559157024</v>
      </c>
      <c r="AE15" s="7">
        <f t="shared" ref="AE15:AE64" si="4">X15+Z15+AB15</f>
        <v>81318.62</v>
      </c>
      <c r="AF15" s="7">
        <f t="shared" ref="AF15:AF66" si="5">(X15+Z15+AB15)/(K15+M15+O15)*100</f>
        <v>69.916515752934629</v>
      </c>
      <c r="AG15" s="7">
        <f t="shared" ref="AG15:AH66" si="6">C15+E15+G15+J15+L15+N15</f>
        <v>342540</v>
      </c>
      <c r="AH15" s="7">
        <f t="shared" si="6"/>
        <v>354526</v>
      </c>
      <c r="AI15" s="7">
        <f t="shared" ref="AI15:AJ66" si="7">Q15+S15+U15+W15+Y15+AA15</f>
        <v>229685</v>
      </c>
      <c r="AJ15" s="7">
        <f t="shared" si="7"/>
        <v>252051.01</v>
      </c>
      <c r="AK15" s="234">
        <f t="shared" ref="AK15:AK66" si="8">AJ15/AH15*100</f>
        <v>71.095211634689704</v>
      </c>
      <c r="AP15" s="28"/>
      <c r="AQ15" s="28"/>
    </row>
    <row r="16" spans="1:43">
      <c r="A16" s="5">
        <v>3</v>
      </c>
      <c r="B16" s="265" t="s">
        <v>67</v>
      </c>
      <c r="C16" s="219">
        <v>351889</v>
      </c>
      <c r="D16" s="115">
        <v>402444.09</v>
      </c>
      <c r="E16" s="115">
        <v>6674</v>
      </c>
      <c r="F16" s="115">
        <v>3113.17</v>
      </c>
      <c r="G16" s="115">
        <v>28780</v>
      </c>
      <c r="H16" s="220">
        <v>9679.2800000000007</v>
      </c>
      <c r="I16" s="250">
        <f t="shared" si="0"/>
        <v>415236.54000000004</v>
      </c>
      <c r="J16" s="219">
        <v>155949</v>
      </c>
      <c r="K16" s="115">
        <v>178899.11</v>
      </c>
      <c r="L16" s="115">
        <v>3297</v>
      </c>
      <c r="M16" s="115">
        <v>1593.43</v>
      </c>
      <c r="N16" s="115">
        <v>14688</v>
      </c>
      <c r="O16" s="220">
        <v>4537.32</v>
      </c>
      <c r="P16" s="250">
        <f t="shared" si="1"/>
        <v>185029.86</v>
      </c>
      <c r="Q16" s="239">
        <v>208654</v>
      </c>
      <c r="R16" s="239">
        <v>309520.07</v>
      </c>
      <c r="S16" s="239">
        <v>245</v>
      </c>
      <c r="T16" s="239">
        <v>218.83</v>
      </c>
      <c r="U16" s="239">
        <v>564</v>
      </c>
      <c r="V16" s="239">
        <v>730.44</v>
      </c>
      <c r="W16" s="239">
        <v>72024</v>
      </c>
      <c r="X16" s="239">
        <v>131705.84</v>
      </c>
      <c r="Y16" s="239">
        <v>298</v>
      </c>
      <c r="Z16" s="239">
        <v>249.24</v>
      </c>
      <c r="AA16" s="239">
        <v>518</v>
      </c>
      <c r="AB16" s="239">
        <v>670.91</v>
      </c>
      <c r="AC16" s="233">
        <f t="shared" si="2"/>
        <v>310469.34000000003</v>
      </c>
      <c r="AD16" s="7">
        <f t="shared" si="3"/>
        <v>74.769272472986117</v>
      </c>
      <c r="AE16" s="7">
        <f t="shared" si="4"/>
        <v>132625.99</v>
      </c>
      <c r="AF16" s="7">
        <f t="shared" si="5"/>
        <v>71.678155082644508</v>
      </c>
      <c r="AG16" s="7">
        <f t="shared" si="6"/>
        <v>561277</v>
      </c>
      <c r="AH16" s="7">
        <f t="shared" si="6"/>
        <v>600266.4</v>
      </c>
      <c r="AI16" s="7">
        <f t="shared" si="7"/>
        <v>282303</v>
      </c>
      <c r="AJ16" s="7">
        <f t="shared" si="7"/>
        <v>443095.33</v>
      </c>
      <c r="AK16" s="234">
        <f t="shared" si="8"/>
        <v>73.816447164125805</v>
      </c>
      <c r="AP16" s="28"/>
      <c r="AQ16" s="28"/>
    </row>
    <row r="17" spans="1:43">
      <c r="A17" s="5">
        <v>4</v>
      </c>
      <c r="B17" s="265" t="s">
        <v>68</v>
      </c>
      <c r="C17" s="219">
        <v>72647</v>
      </c>
      <c r="D17" s="115">
        <v>90024.21</v>
      </c>
      <c r="E17" s="115">
        <v>2538</v>
      </c>
      <c r="F17" s="115">
        <v>2327.7199999999998</v>
      </c>
      <c r="G17" s="115">
        <v>9019</v>
      </c>
      <c r="H17" s="220">
        <v>3020.78</v>
      </c>
      <c r="I17" s="250">
        <f t="shared" si="0"/>
        <v>95372.71</v>
      </c>
      <c r="J17" s="219">
        <v>35624</v>
      </c>
      <c r="K17" s="115">
        <v>43259.29</v>
      </c>
      <c r="L17" s="115">
        <v>1415</v>
      </c>
      <c r="M17" s="115">
        <v>1384.93</v>
      </c>
      <c r="N17" s="115">
        <v>4915</v>
      </c>
      <c r="O17" s="220">
        <v>1361.07</v>
      </c>
      <c r="P17" s="250">
        <f t="shared" si="1"/>
        <v>46005.29</v>
      </c>
      <c r="Q17" s="239">
        <v>30024</v>
      </c>
      <c r="R17" s="239">
        <v>37210.86</v>
      </c>
      <c r="S17" s="239">
        <v>0</v>
      </c>
      <c r="T17" s="239">
        <v>0</v>
      </c>
      <c r="U17" s="239">
        <v>1382</v>
      </c>
      <c r="V17" s="239">
        <v>243.13</v>
      </c>
      <c r="W17" s="239">
        <v>16519</v>
      </c>
      <c r="X17" s="239">
        <v>23762.62</v>
      </c>
      <c r="Y17" s="239">
        <v>0</v>
      </c>
      <c r="Z17" s="239">
        <v>0</v>
      </c>
      <c r="AA17" s="239">
        <v>1203</v>
      </c>
      <c r="AB17" s="239">
        <v>836.1</v>
      </c>
      <c r="AC17" s="233">
        <f t="shared" si="2"/>
        <v>37453.99</v>
      </c>
      <c r="AD17" s="7">
        <f t="shared" si="3"/>
        <v>39.271181452220446</v>
      </c>
      <c r="AE17" s="7">
        <f t="shared" si="4"/>
        <v>24598.719999999998</v>
      </c>
      <c r="AF17" s="7">
        <f t="shared" si="5"/>
        <v>53.469329288001447</v>
      </c>
      <c r="AG17" s="7">
        <f t="shared" si="6"/>
        <v>126158</v>
      </c>
      <c r="AH17" s="7">
        <f t="shared" si="6"/>
        <v>141378</v>
      </c>
      <c r="AI17" s="7">
        <f t="shared" si="7"/>
        <v>49128</v>
      </c>
      <c r="AJ17" s="7">
        <f t="shared" si="7"/>
        <v>62052.71</v>
      </c>
      <c r="AK17" s="234">
        <f t="shared" si="8"/>
        <v>43.891348017371868</v>
      </c>
      <c r="AP17" s="28"/>
      <c r="AQ17" s="28"/>
    </row>
    <row r="18" spans="1:43">
      <c r="A18" s="5">
        <v>5</v>
      </c>
      <c r="B18" s="265" t="s">
        <v>69</v>
      </c>
      <c r="C18" s="219">
        <v>199011</v>
      </c>
      <c r="D18" s="115">
        <v>214974.48</v>
      </c>
      <c r="E18" s="115">
        <v>3908</v>
      </c>
      <c r="F18" s="115">
        <v>1772.37</v>
      </c>
      <c r="G18" s="115">
        <v>19817</v>
      </c>
      <c r="H18" s="220">
        <v>7247.57</v>
      </c>
      <c r="I18" s="250">
        <f t="shared" si="0"/>
        <v>223994.42</v>
      </c>
      <c r="J18" s="219">
        <v>75705</v>
      </c>
      <c r="K18" s="115">
        <v>81849.119999999995</v>
      </c>
      <c r="L18" s="115">
        <v>1583</v>
      </c>
      <c r="M18" s="115">
        <v>569.17999999999995</v>
      </c>
      <c r="N18" s="115">
        <v>7910</v>
      </c>
      <c r="O18" s="220">
        <v>2586.38</v>
      </c>
      <c r="P18" s="250">
        <f t="shared" si="1"/>
        <v>85004.68</v>
      </c>
      <c r="Q18" s="239">
        <v>151908</v>
      </c>
      <c r="R18" s="239">
        <v>187733</v>
      </c>
      <c r="S18" s="239">
        <v>11</v>
      </c>
      <c r="T18" s="239">
        <v>15.08</v>
      </c>
      <c r="U18" s="239">
        <v>1154</v>
      </c>
      <c r="V18" s="239">
        <v>1005.92</v>
      </c>
      <c r="W18" s="239">
        <v>66934</v>
      </c>
      <c r="X18" s="239">
        <v>80836.12</v>
      </c>
      <c r="Y18" s="239">
        <v>5</v>
      </c>
      <c r="Z18" s="239">
        <v>3.6</v>
      </c>
      <c r="AA18" s="239">
        <v>669</v>
      </c>
      <c r="AB18" s="239">
        <v>595.64</v>
      </c>
      <c r="AC18" s="233">
        <f t="shared" si="2"/>
        <v>188754</v>
      </c>
      <c r="AD18" s="7">
        <f t="shared" si="3"/>
        <v>84.267277729507711</v>
      </c>
      <c r="AE18" s="7">
        <f t="shared" si="4"/>
        <v>81435.360000000001</v>
      </c>
      <c r="AF18" s="7">
        <f t="shared" si="5"/>
        <v>95.8010311902827</v>
      </c>
      <c r="AG18" s="7">
        <f t="shared" si="6"/>
        <v>307934</v>
      </c>
      <c r="AH18" s="7">
        <f t="shared" si="6"/>
        <v>308999.10000000003</v>
      </c>
      <c r="AI18" s="7">
        <f t="shared" si="7"/>
        <v>220681</v>
      </c>
      <c r="AJ18" s="7">
        <f t="shared" si="7"/>
        <v>270189.36</v>
      </c>
      <c r="AK18" s="234">
        <f t="shared" si="8"/>
        <v>87.440177010224289</v>
      </c>
      <c r="AP18" s="28"/>
      <c r="AQ18" s="28"/>
    </row>
    <row r="19" spans="1:43">
      <c r="A19" s="5">
        <v>6</v>
      </c>
      <c r="B19" s="265" t="s">
        <v>70</v>
      </c>
      <c r="C19" s="219">
        <v>32465</v>
      </c>
      <c r="D19" s="115">
        <v>35953.93</v>
      </c>
      <c r="E19" s="115">
        <v>891</v>
      </c>
      <c r="F19" s="115">
        <v>623.79999999999995</v>
      </c>
      <c r="G19" s="115">
        <v>4056</v>
      </c>
      <c r="H19" s="220">
        <v>1259.27</v>
      </c>
      <c r="I19" s="250">
        <f t="shared" si="0"/>
        <v>37837</v>
      </c>
      <c r="J19" s="219">
        <v>13508</v>
      </c>
      <c r="K19" s="115">
        <v>13056.47</v>
      </c>
      <c r="L19" s="115">
        <v>363</v>
      </c>
      <c r="M19" s="115">
        <v>151.75</v>
      </c>
      <c r="N19" s="115">
        <v>1678</v>
      </c>
      <c r="O19" s="220">
        <v>479.08</v>
      </c>
      <c r="P19" s="250">
        <f t="shared" si="1"/>
        <v>13687.3</v>
      </c>
      <c r="Q19" s="239">
        <v>10096</v>
      </c>
      <c r="R19" s="239">
        <v>11878.19</v>
      </c>
      <c r="S19" s="239">
        <v>0</v>
      </c>
      <c r="T19" s="239">
        <v>0</v>
      </c>
      <c r="U19" s="239">
        <v>13</v>
      </c>
      <c r="V19" s="239">
        <v>11.7</v>
      </c>
      <c r="W19" s="239">
        <v>14388</v>
      </c>
      <c r="X19" s="239">
        <v>14979.71</v>
      </c>
      <c r="Y19" s="239">
        <v>1</v>
      </c>
      <c r="Z19" s="239">
        <v>1.2</v>
      </c>
      <c r="AA19" s="239">
        <v>10</v>
      </c>
      <c r="AB19" s="239">
        <v>15.02</v>
      </c>
      <c r="AC19" s="233">
        <f t="shared" si="2"/>
        <v>11889.890000000001</v>
      </c>
      <c r="AD19" s="7">
        <f t="shared" si="3"/>
        <v>31.423976530908902</v>
      </c>
      <c r="AE19" s="7">
        <f t="shared" si="4"/>
        <v>14995.93</v>
      </c>
      <c r="AF19" s="7">
        <f t="shared" si="5"/>
        <v>109.56090682603583</v>
      </c>
      <c r="AG19" s="7">
        <f t="shared" si="6"/>
        <v>52961</v>
      </c>
      <c r="AH19" s="7">
        <f t="shared" si="6"/>
        <v>51524.3</v>
      </c>
      <c r="AI19" s="7">
        <f t="shared" si="7"/>
        <v>24508</v>
      </c>
      <c r="AJ19" s="7">
        <f t="shared" si="7"/>
        <v>26885.82</v>
      </c>
      <c r="AK19" s="234">
        <f t="shared" si="8"/>
        <v>52.180854470609006</v>
      </c>
      <c r="AP19" s="28"/>
      <c r="AQ19" s="28"/>
    </row>
    <row r="20" spans="1:43">
      <c r="A20" s="5">
        <v>7</v>
      </c>
      <c r="B20" s="265" t="s">
        <v>71</v>
      </c>
      <c r="C20" s="219">
        <v>20575</v>
      </c>
      <c r="D20" s="115">
        <v>25364.959999999999</v>
      </c>
      <c r="E20" s="115">
        <v>587</v>
      </c>
      <c r="F20" s="115">
        <v>424.18</v>
      </c>
      <c r="G20" s="115">
        <v>2776</v>
      </c>
      <c r="H20" s="220">
        <v>852.72</v>
      </c>
      <c r="I20" s="250">
        <f t="shared" si="0"/>
        <v>26641.86</v>
      </c>
      <c r="J20" s="219">
        <v>12833</v>
      </c>
      <c r="K20" s="115">
        <v>13869.04</v>
      </c>
      <c r="L20" s="115">
        <v>561</v>
      </c>
      <c r="M20" s="115">
        <v>216.47</v>
      </c>
      <c r="N20" s="115">
        <v>2198</v>
      </c>
      <c r="O20" s="220">
        <v>613.33000000000004</v>
      </c>
      <c r="P20" s="250">
        <f t="shared" si="1"/>
        <v>14698.84</v>
      </c>
      <c r="Q20" s="239">
        <v>3098</v>
      </c>
      <c r="R20" s="239">
        <v>6622.02</v>
      </c>
      <c r="S20" s="239">
        <v>0</v>
      </c>
      <c r="T20" s="239">
        <v>0</v>
      </c>
      <c r="U20" s="239">
        <v>0</v>
      </c>
      <c r="V20" s="239">
        <v>0</v>
      </c>
      <c r="W20" s="239">
        <v>17233</v>
      </c>
      <c r="X20" s="239">
        <v>31048.1</v>
      </c>
      <c r="Y20" s="239">
        <v>0</v>
      </c>
      <c r="Z20" s="239">
        <v>0</v>
      </c>
      <c r="AA20" s="239">
        <v>0</v>
      </c>
      <c r="AB20" s="239">
        <v>0</v>
      </c>
      <c r="AC20" s="233">
        <f t="shared" si="2"/>
        <v>6622.02</v>
      </c>
      <c r="AD20" s="7">
        <f t="shared" si="3"/>
        <v>24.855697012145551</v>
      </c>
      <c r="AE20" s="7">
        <f t="shared" si="4"/>
        <v>31048.1</v>
      </c>
      <c r="AF20" s="7">
        <f t="shared" si="5"/>
        <v>211.22823297620764</v>
      </c>
      <c r="AG20" s="7">
        <f t="shared" si="6"/>
        <v>39530</v>
      </c>
      <c r="AH20" s="7">
        <f t="shared" si="6"/>
        <v>41340.700000000004</v>
      </c>
      <c r="AI20" s="7">
        <f t="shared" si="7"/>
        <v>20331</v>
      </c>
      <c r="AJ20" s="7">
        <f t="shared" si="7"/>
        <v>37670.119999999995</v>
      </c>
      <c r="AK20" s="234">
        <f t="shared" si="8"/>
        <v>91.121146956872991</v>
      </c>
      <c r="AP20" s="28"/>
      <c r="AQ20" s="28"/>
    </row>
    <row r="21" spans="1:43">
      <c r="A21" s="5">
        <v>8</v>
      </c>
      <c r="B21" s="265" t="s">
        <v>72</v>
      </c>
      <c r="C21" s="219">
        <v>1092</v>
      </c>
      <c r="D21" s="115">
        <v>1260.8599999999999</v>
      </c>
      <c r="E21" s="115">
        <v>61</v>
      </c>
      <c r="F21" s="115">
        <v>126</v>
      </c>
      <c r="G21" s="115">
        <v>15</v>
      </c>
      <c r="H21" s="220">
        <v>4</v>
      </c>
      <c r="I21" s="250">
        <f t="shared" si="0"/>
        <v>1390.86</v>
      </c>
      <c r="J21" s="219">
        <v>659</v>
      </c>
      <c r="K21" s="115">
        <v>881.74</v>
      </c>
      <c r="L21" s="115">
        <v>16</v>
      </c>
      <c r="M21" s="115">
        <v>26</v>
      </c>
      <c r="N21" s="115">
        <v>15</v>
      </c>
      <c r="O21" s="220">
        <v>3</v>
      </c>
      <c r="P21" s="250">
        <f t="shared" si="1"/>
        <v>910.74</v>
      </c>
      <c r="Q21" s="239">
        <v>65</v>
      </c>
      <c r="R21" s="239">
        <v>146.68</v>
      </c>
      <c r="S21" s="239">
        <v>0</v>
      </c>
      <c r="T21" s="239">
        <v>0</v>
      </c>
      <c r="U21" s="239">
        <v>0</v>
      </c>
      <c r="V21" s="239">
        <v>0</v>
      </c>
      <c r="W21" s="239">
        <v>6</v>
      </c>
      <c r="X21" s="239">
        <v>15.97</v>
      </c>
      <c r="Y21" s="239">
        <v>0</v>
      </c>
      <c r="Z21" s="239">
        <v>0</v>
      </c>
      <c r="AA21" s="239">
        <v>0</v>
      </c>
      <c r="AB21" s="239">
        <v>0</v>
      </c>
      <c r="AC21" s="233">
        <f t="shared" si="2"/>
        <v>146.68</v>
      </c>
      <c r="AD21" s="7">
        <f t="shared" si="3"/>
        <v>10.545993126554794</v>
      </c>
      <c r="AE21" s="7">
        <f t="shared" si="4"/>
        <v>15.97</v>
      </c>
      <c r="AF21" s="7">
        <f t="shared" si="5"/>
        <v>1.75351911632299</v>
      </c>
      <c r="AG21" s="7">
        <f t="shared" si="6"/>
        <v>1858</v>
      </c>
      <c r="AH21" s="7">
        <f t="shared" si="6"/>
        <v>2301.6</v>
      </c>
      <c r="AI21" s="7">
        <f t="shared" si="7"/>
        <v>71</v>
      </c>
      <c r="AJ21" s="7">
        <f t="shared" si="7"/>
        <v>162.65</v>
      </c>
      <c r="AK21" s="234">
        <f t="shared" si="8"/>
        <v>7.0668230795968023</v>
      </c>
      <c r="AP21" s="28"/>
      <c r="AQ21" s="28"/>
    </row>
    <row r="22" spans="1:43">
      <c r="A22" s="5">
        <v>9</v>
      </c>
      <c r="B22" s="265" t="s">
        <v>73</v>
      </c>
      <c r="C22" s="219">
        <v>36397</v>
      </c>
      <c r="D22" s="115">
        <v>43530.17</v>
      </c>
      <c r="E22" s="115">
        <v>1630</v>
      </c>
      <c r="F22" s="115">
        <v>969.14</v>
      </c>
      <c r="G22" s="115">
        <v>5890</v>
      </c>
      <c r="H22" s="220">
        <v>1846.25</v>
      </c>
      <c r="I22" s="250">
        <f t="shared" si="0"/>
        <v>46345.56</v>
      </c>
      <c r="J22" s="219">
        <v>16394</v>
      </c>
      <c r="K22" s="115">
        <v>17909.330000000002</v>
      </c>
      <c r="L22" s="115">
        <v>728</v>
      </c>
      <c r="M22" s="115">
        <v>287.86</v>
      </c>
      <c r="N22" s="115">
        <v>2623</v>
      </c>
      <c r="O22" s="220">
        <v>713.95</v>
      </c>
      <c r="P22" s="250">
        <f t="shared" si="1"/>
        <v>18911.140000000003</v>
      </c>
      <c r="Q22" s="239">
        <v>9649</v>
      </c>
      <c r="R22" s="239">
        <v>17486.93</v>
      </c>
      <c r="S22" s="239">
        <v>12</v>
      </c>
      <c r="T22" s="239">
        <v>52.25</v>
      </c>
      <c r="U22" s="239">
        <v>75</v>
      </c>
      <c r="V22" s="239">
        <v>284.12</v>
      </c>
      <c r="W22" s="239">
        <v>12375</v>
      </c>
      <c r="X22" s="239">
        <v>28690.76</v>
      </c>
      <c r="Y22" s="239">
        <v>25</v>
      </c>
      <c r="Z22" s="239">
        <v>35.26</v>
      </c>
      <c r="AA22" s="239">
        <v>222</v>
      </c>
      <c r="AB22" s="239">
        <v>493.68</v>
      </c>
      <c r="AC22" s="233">
        <f t="shared" si="2"/>
        <v>17823.3</v>
      </c>
      <c r="AD22" s="7">
        <f t="shared" si="3"/>
        <v>38.457405628500332</v>
      </c>
      <c r="AE22" s="7">
        <f t="shared" si="4"/>
        <v>29219.699999999997</v>
      </c>
      <c r="AF22" s="7">
        <f t="shared" si="5"/>
        <v>154.51051602388853</v>
      </c>
      <c r="AG22" s="7">
        <f t="shared" si="6"/>
        <v>63662</v>
      </c>
      <c r="AH22" s="7">
        <f t="shared" si="6"/>
        <v>65256.7</v>
      </c>
      <c r="AI22" s="7">
        <f t="shared" si="7"/>
        <v>22358</v>
      </c>
      <c r="AJ22" s="7">
        <f t="shared" si="7"/>
        <v>47043</v>
      </c>
      <c r="AK22" s="234">
        <f t="shared" si="8"/>
        <v>72.089149466644812</v>
      </c>
      <c r="AP22" s="28"/>
      <c r="AQ22" s="28"/>
    </row>
    <row r="23" spans="1:43">
      <c r="A23" s="5">
        <v>10</v>
      </c>
      <c r="B23" s="265" t="s">
        <v>74</v>
      </c>
      <c r="C23" s="219">
        <v>762292</v>
      </c>
      <c r="D23" s="115">
        <v>808478.33</v>
      </c>
      <c r="E23" s="115">
        <v>12091</v>
      </c>
      <c r="F23" s="115">
        <v>5275.92</v>
      </c>
      <c r="G23" s="115">
        <v>62553</v>
      </c>
      <c r="H23" s="220">
        <v>19806.12</v>
      </c>
      <c r="I23" s="250">
        <f t="shared" si="0"/>
        <v>833560.37</v>
      </c>
      <c r="J23" s="219">
        <v>304544</v>
      </c>
      <c r="K23" s="115">
        <v>347135.87</v>
      </c>
      <c r="L23" s="115">
        <v>5795</v>
      </c>
      <c r="M23" s="115">
        <v>1991.48</v>
      </c>
      <c r="N23" s="115">
        <v>27908</v>
      </c>
      <c r="O23" s="220">
        <v>8014.08</v>
      </c>
      <c r="P23" s="250">
        <f t="shared" si="1"/>
        <v>357141.43</v>
      </c>
      <c r="Q23" s="239">
        <v>423159</v>
      </c>
      <c r="R23" s="239">
        <v>552197.86</v>
      </c>
      <c r="S23" s="239">
        <v>0</v>
      </c>
      <c r="T23" s="239">
        <v>0</v>
      </c>
      <c r="U23" s="239">
        <v>0</v>
      </c>
      <c r="V23" s="239">
        <v>0</v>
      </c>
      <c r="W23" s="239">
        <v>264017</v>
      </c>
      <c r="X23" s="239">
        <v>366071.76</v>
      </c>
      <c r="Y23" s="239">
        <v>0</v>
      </c>
      <c r="Z23" s="239">
        <v>0</v>
      </c>
      <c r="AA23" s="239">
        <v>0</v>
      </c>
      <c r="AB23" s="239">
        <v>0</v>
      </c>
      <c r="AC23" s="233">
        <f t="shared" si="2"/>
        <v>552197.86</v>
      </c>
      <c r="AD23" s="7">
        <f t="shared" si="3"/>
        <v>66.24569495788289</v>
      </c>
      <c r="AE23" s="7">
        <f t="shared" si="4"/>
        <v>366071.76</v>
      </c>
      <c r="AF23" s="7">
        <f t="shared" si="5"/>
        <v>102.50050239200756</v>
      </c>
      <c r="AG23" s="7">
        <f t="shared" si="6"/>
        <v>1175183</v>
      </c>
      <c r="AH23" s="7">
        <f t="shared" si="6"/>
        <v>1190701.8</v>
      </c>
      <c r="AI23" s="7">
        <f t="shared" si="7"/>
        <v>687176</v>
      </c>
      <c r="AJ23" s="7">
        <f t="shared" si="7"/>
        <v>918269.62</v>
      </c>
      <c r="AK23" s="234">
        <f t="shared" si="8"/>
        <v>77.120032908323481</v>
      </c>
      <c r="AP23" s="28"/>
      <c r="AQ23" s="28"/>
    </row>
    <row r="24" spans="1:43">
      <c r="A24" s="5">
        <v>11</v>
      </c>
      <c r="B24" s="265" t="s">
        <v>75</v>
      </c>
      <c r="C24" s="219">
        <v>20783</v>
      </c>
      <c r="D24" s="115">
        <v>29366.41</v>
      </c>
      <c r="E24" s="115">
        <v>908</v>
      </c>
      <c r="F24" s="115">
        <v>436.69</v>
      </c>
      <c r="G24" s="115">
        <v>3488</v>
      </c>
      <c r="H24" s="220">
        <v>1125.04</v>
      </c>
      <c r="I24" s="250">
        <f t="shared" si="0"/>
        <v>30928.14</v>
      </c>
      <c r="J24" s="219">
        <v>10643</v>
      </c>
      <c r="K24" s="115">
        <v>12886.79</v>
      </c>
      <c r="L24" s="115">
        <v>402</v>
      </c>
      <c r="M24" s="115">
        <v>154.01</v>
      </c>
      <c r="N24" s="115">
        <v>1453</v>
      </c>
      <c r="O24" s="220">
        <v>447.66</v>
      </c>
      <c r="P24" s="250">
        <f t="shared" si="1"/>
        <v>13488.460000000001</v>
      </c>
      <c r="Q24" s="239">
        <v>15686</v>
      </c>
      <c r="R24" s="239">
        <v>24384.11</v>
      </c>
      <c r="S24" s="239">
        <v>0</v>
      </c>
      <c r="T24" s="239">
        <v>0</v>
      </c>
      <c r="U24" s="239">
        <v>93</v>
      </c>
      <c r="V24" s="239">
        <v>325.48</v>
      </c>
      <c r="W24" s="239">
        <v>13209</v>
      </c>
      <c r="X24" s="239">
        <v>21184.22</v>
      </c>
      <c r="Y24" s="239">
        <v>33</v>
      </c>
      <c r="Z24" s="239">
        <v>11.3</v>
      </c>
      <c r="AA24" s="239">
        <v>67</v>
      </c>
      <c r="AB24" s="239">
        <v>363.61</v>
      </c>
      <c r="AC24" s="233">
        <f t="shared" si="2"/>
        <v>24709.59</v>
      </c>
      <c r="AD24" s="7">
        <f t="shared" si="3"/>
        <v>79.89355324956496</v>
      </c>
      <c r="AE24" s="7">
        <f t="shared" si="4"/>
        <v>21559.13</v>
      </c>
      <c r="AF24" s="7">
        <f t="shared" si="5"/>
        <v>159.83388763431853</v>
      </c>
      <c r="AG24" s="7">
        <f t="shared" si="6"/>
        <v>37677</v>
      </c>
      <c r="AH24" s="7">
        <f t="shared" si="6"/>
        <v>44416.600000000006</v>
      </c>
      <c r="AI24" s="7">
        <f t="shared" si="7"/>
        <v>29088</v>
      </c>
      <c r="AJ24" s="7">
        <f t="shared" si="7"/>
        <v>46268.72</v>
      </c>
      <c r="AK24" s="234">
        <f t="shared" si="8"/>
        <v>104.16988243134323</v>
      </c>
      <c r="AP24" s="28"/>
      <c r="AQ24" s="28"/>
    </row>
    <row r="25" spans="1:43">
      <c r="A25" s="5">
        <v>12</v>
      </c>
      <c r="B25" s="265" t="s">
        <v>76</v>
      </c>
      <c r="C25" s="219">
        <v>153996</v>
      </c>
      <c r="D25" s="115">
        <v>181911.07</v>
      </c>
      <c r="E25" s="115">
        <v>3225</v>
      </c>
      <c r="F25" s="115">
        <v>2731.31</v>
      </c>
      <c r="G25" s="115">
        <v>19108</v>
      </c>
      <c r="H25" s="220">
        <v>6685.29</v>
      </c>
      <c r="I25" s="250">
        <f t="shared" si="0"/>
        <v>191327.67</v>
      </c>
      <c r="J25" s="219">
        <v>63685</v>
      </c>
      <c r="K25" s="115">
        <v>76078.33</v>
      </c>
      <c r="L25" s="115">
        <v>1669</v>
      </c>
      <c r="M25" s="115">
        <v>1254.19</v>
      </c>
      <c r="N25" s="115">
        <v>8443</v>
      </c>
      <c r="O25" s="220">
        <v>2673.01</v>
      </c>
      <c r="P25" s="250">
        <f t="shared" si="1"/>
        <v>80005.53</v>
      </c>
      <c r="Q25" s="239">
        <v>72130</v>
      </c>
      <c r="R25" s="239">
        <v>131551.07999999999</v>
      </c>
      <c r="S25" s="239">
        <v>190</v>
      </c>
      <c r="T25" s="239">
        <v>301.83999999999997</v>
      </c>
      <c r="U25" s="239">
        <v>454</v>
      </c>
      <c r="V25" s="239">
        <v>765.22</v>
      </c>
      <c r="W25" s="239">
        <v>33436</v>
      </c>
      <c r="X25" s="239">
        <v>71510.95</v>
      </c>
      <c r="Y25" s="239">
        <v>184</v>
      </c>
      <c r="Z25" s="239">
        <v>266.93</v>
      </c>
      <c r="AA25" s="239">
        <v>3518</v>
      </c>
      <c r="AB25" s="239">
        <v>6544.52</v>
      </c>
      <c r="AC25" s="233">
        <f t="shared" si="2"/>
        <v>132618.13999999998</v>
      </c>
      <c r="AD25" s="7">
        <f t="shared" si="3"/>
        <v>69.314668390620113</v>
      </c>
      <c r="AE25" s="7">
        <f t="shared" si="4"/>
        <v>78322.399999999994</v>
      </c>
      <c r="AF25" s="7">
        <f t="shared" si="5"/>
        <v>97.896232922899202</v>
      </c>
      <c r="AG25" s="7">
        <f t="shared" si="6"/>
        <v>250126</v>
      </c>
      <c r="AH25" s="7">
        <f t="shared" si="6"/>
        <v>271333.2</v>
      </c>
      <c r="AI25" s="7">
        <f t="shared" si="7"/>
        <v>109912</v>
      </c>
      <c r="AJ25" s="7">
        <f t="shared" si="7"/>
        <v>210940.53999999995</v>
      </c>
      <c r="AK25" s="234">
        <f t="shared" si="8"/>
        <v>77.742251961794551</v>
      </c>
      <c r="AP25" s="28"/>
      <c r="AQ25" s="28"/>
    </row>
    <row r="26" spans="1:43">
      <c r="A26" s="21"/>
      <c r="B26" s="211" t="s">
        <v>77</v>
      </c>
      <c r="C26" s="221">
        <f t="shared" ref="C26:AC26" si="9">SUM(C14:C25)</f>
        <v>2021902</v>
      </c>
      <c r="D26" s="50">
        <f t="shared" si="9"/>
        <v>2292149.23</v>
      </c>
      <c r="E26" s="50">
        <f t="shared" si="9"/>
        <v>44147</v>
      </c>
      <c r="F26" s="50">
        <f t="shared" si="9"/>
        <v>23293.629999999997</v>
      </c>
      <c r="G26" s="50">
        <f t="shared" si="9"/>
        <v>201362</v>
      </c>
      <c r="H26" s="222">
        <f t="shared" si="9"/>
        <v>66371.89</v>
      </c>
      <c r="I26" s="222">
        <f t="shared" si="9"/>
        <v>2381814.7500000005</v>
      </c>
      <c r="J26" s="221">
        <f t="shared" si="9"/>
        <v>869767</v>
      </c>
      <c r="K26" s="50">
        <f t="shared" si="9"/>
        <v>994214.37</v>
      </c>
      <c r="L26" s="50">
        <f t="shared" si="9"/>
        <v>21756</v>
      </c>
      <c r="M26" s="50">
        <f t="shared" si="9"/>
        <v>9855.9200000000019</v>
      </c>
      <c r="N26" s="50">
        <f t="shared" si="9"/>
        <v>95837</v>
      </c>
      <c r="O26" s="222">
        <f t="shared" si="9"/>
        <v>27960.259999999995</v>
      </c>
      <c r="P26" s="222">
        <f t="shared" si="9"/>
        <v>1032030.55</v>
      </c>
      <c r="Q26" s="221">
        <f t="shared" si="9"/>
        <v>1165392</v>
      </c>
      <c r="R26" s="50">
        <f t="shared" si="9"/>
        <v>1597913.7300000002</v>
      </c>
      <c r="S26" s="50">
        <f t="shared" si="9"/>
        <v>1103</v>
      </c>
      <c r="T26" s="50">
        <f t="shared" si="9"/>
        <v>1708.12</v>
      </c>
      <c r="U26" s="50">
        <f t="shared" si="9"/>
        <v>6159</v>
      </c>
      <c r="V26" s="222">
        <f t="shared" si="9"/>
        <v>4752.97</v>
      </c>
      <c r="W26" s="221">
        <f t="shared" si="9"/>
        <v>658747</v>
      </c>
      <c r="X26" s="50">
        <f t="shared" si="9"/>
        <v>999174.83999999985</v>
      </c>
      <c r="Y26" s="50">
        <f t="shared" si="9"/>
        <v>1074</v>
      </c>
      <c r="Z26" s="50">
        <f t="shared" si="9"/>
        <v>1615.91</v>
      </c>
      <c r="AA26" s="50">
        <f t="shared" si="9"/>
        <v>8621</v>
      </c>
      <c r="AB26" s="222">
        <f t="shared" si="9"/>
        <v>10894.029999999999</v>
      </c>
      <c r="AC26" s="222">
        <f t="shared" si="9"/>
        <v>1604374.8200000003</v>
      </c>
      <c r="AD26" s="50">
        <f t="shared" si="3"/>
        <v>67.359345221957341</v>
      </c>
      <c r="AE26" s="50">
        <f>SUM(AE14:AE25)</f>
        <v>1011684.7799999999</v>
      </c>
      <c r="AF26" s="50">
        <f t="shared" si="5"/>
        <v>98.028569018620601</v>
      </c>
      <c r="AG26" s="50">
        <f t="shared" si="6"/>
        <v>3254771</v>
      </c>
      <c r="AH26" s="50">
        <f t="shared" si="6"/>
        <v>3413845.3</v>
      </c>
      <c r="AI26" s="50">
        <f t="shared" si="7"/>
        <v>1841096</v>
      </c>
      <c r="AJ26" s="50">
        <f t="shared" si="7"/>
        <v>2616059.6</v>
      </c>
      <c r="AK26" s="222">
        <f t="shared" si="8"/>
        <v>76.630877210516829</v>
      </c>
      <c r="AP26" s="28"/>
      <c r="AQ26" s="28"/>
    </row>
    <row r="27" spans="1:43">
      <c r="A27" s="44">
        <v>13</v>
      </c>
      <c r="B27" s="266" t="s">
        <v>78</v>
      </c>
      <c r="C27" s="223">
        <v>47914</v>
      </c>
      <c r="D27" s="121">
        <v>68746</v>
      </c>
      <c r="E27" s="121">
        <v>3354</v>
      </c>
      <c r="F27" s="121">
        <v>2051.94</v>
      </c>
      <c r="G27" s="121">
        <v>4729</v>
      </c>
      <c r="H27" s="224">
        <v>1624.32</v>
      </c>
      <c r="I27" s="250">
        <f t="shared" ref="I27:I64" si="10">D27+F27+H27</f>
        <v>72422.260000000009</v>
      </c>
      <c r="J27" s="223">
        <v>28273</v>
      </c>
      <c r="K27" s="121">
        <v>38946.400000000001</v>
      </c>
      <c r="L27" s="121">
        <v>5415</v>
      </c>
      <c r="M27" s="121">
        <v>2165.06</v>
      </c>
      <c r="N27" s="121">
        <v>3765</v>
      </c>
      <c r="O27" s="224">
        <v>1126.98</v>
      </c>
      <c r="P27" s="250">
        <f t="shared" si="1"/>
        <v>42238.44</v>
      </c>
      <c r="Q27" s="239">
        <v>15156</v>
      </c>
      <c r="R27" s="239">
        <v>58341.48</v>
      </c>
      <c r="S27" s="239">
        <v>0</v>
      </c>
      <c r="T27" s="239">
        <v>0</v>
      </c>
      <c r="U27" s="239">
        <v>0</v>
      </c>
      <c r="V27" s="239">
        <v>0</v>
      </c>
      <c r="W27" s="239">
        <v>12253</v>
      </c>
      <c r="X27" s="239">
        <v>28761.89</v>
      </c>
      <c r="Y27" s="239">
        <v>0</v>
      </c>
      <c r="Z27" s="239">
        <v>0</v>
      </c>
      <c r="AA27" s="239">
        <v>0</v>
      </c>
      <c r="AB27" s="239">
        <v>0</v>
      </c>
      <c r="AC27" s="233">
        <f t="shared" si="2"/>
        <v>58341.48</v>
      </c>
      <c r="AD27" s="7">
        <f t="shared" si="3"/>
        <v>80.557386637754732</v>
      </c>
      <c r="AE27" s="7">
        <f t="shared" si="4"/>
        <v>28761.89</v>
      </c>
      <c r="AF27" s="7">
        <f t="shared" si="5"/>
        <v>68.094110483247007</v>
      </c>
      <c r="AG27" s="7">
        <f t="shared" si="6"/>
        <v>93450</v>
      </c>
      <c r="AH27" s="7">
        <f t="shared" si="6"/>
        <v>114660.7</v>
      </c>
      <c r="AI27" s="7">
        <f t="shared" si="7"/>
        <v>27409</v>
      </c>
      <c r="AJ27" s="7">
        <f t="shared" si="7"/>
        <v>87103.37</v>
      </c>
      <c r="AK27" s="234">
        <f t="shared" si="8"/>
        <v>75.966194171150178</v>
      </c>
      <c r="AP27" s="28"/>
      <c r="AQ27" s="28"/>
    </row>
    <row r="28" spans="1:43">
      <c r="A28" s="44">
        <v>14</v>
      </c>
      <c r="B28" s="266" t="s">
        <v>79</v>
      </c>
      <c r="C28" s="219">
        <v>1024</v>
      </c>
      <c r="D28" s="115">
        <v>1436</v>
      </c>
      <c r="E28" s="115">
        <v>64</v>
      </c>
      <c r="F28" s="115">
        <v>105</v>
      </c>
      <c r="G28" s="115">
        <v>61</v>
      </c>
      <c r="H28" s="220">
        <v>21</v>
      </c>
      <c r="I28" s="250">
        <f t="shared" si="10"/>
        <v>1562</v>
      </c>
      <c r="J28" s="219">
        <v>858</v>
      </c>
      <c r="K28" s="115">
        <v>617</v>
      </c>
      <c r="L28" s="115">
        <v>13</v>
      </c>
      <c r="M28" s="115">
        <v>4</v>
      </c>
      <c r="N28" s="115">
        <v>32</v>
      </c>
      <c r="O28" s="220">
        <v>11</v>
      </c>
      <c r="P28" s="250">
        <f t="shared" si="1"/>
        <v>632</v>
      </c>
      <c r="Q28" s="239">
        <v>0</v>
      </c>
      <c r="R28" s="239">
        <v>0</v>
      </c>
      <c r="S28" s="239">
        <v>0</v>
      </c>
      <c r="T28" s="239">
        <v>0</v>
      </c>
      <c r="U28" s="239">
        <v>0</v>
      </c>
      <c r="V28" s="239">
        <v>0</v>
      </c>
      <c r="W28" s="239">
        <v>0</v>
      </c>
      <c r="X28" s="239">
        <v>0</v>
      </c>
      <c r="Y28" s="239">
        <v>0</v>
      </c>
      <c r="Z28" s="239">
        <v>0</v>
      </c>
      <c r="AA28" s="239">
        <v>0</v>
      </c>
      <c r="AB28" s="239">
        <v>0</v>
      </c>
      <c r="AC28" s="233">
        <f t="shared" si="2"/>
        <v>0</v>
      </c>
      <c r="AD28" s="7">
        <f t="shared" si="3"/>
        <v>0</v>
      </c>
      <c r="AE28" s="7">
        <f t="shared" si="4"/>
        <v>0</v>
      </c>
      <c r="AF28" s="7">
        <f t="shared" si="5"/>
        <v>0</v>
      </c>
      <c r="AG28" s="7">
        <f t="shared" si="6"/>
        <v>2052</v>
      </c>
      <c r="AH28" s="7">
        <f t="shared" si="6"/>
        <v>2194</v>
      </c>
      <c r="AI28" s="7">
        <f t="shared" si="7"/>
        <v>0</v>
      </c>
      <c r="AJ28" s="7">
        <f t="shared" si="7"/>
        <v>0</v>
      </c>
      <c r="AK28" s="234">
        <f t="shared" si="8"/>
        <v>0</v>
      </c>
      <c r="AP28" s="28"/>
      <c r="AQ28" s="28"/>
    </row>
    <row r="29" spans="1:43">
      <c r="A29" s="44">
        <v>15</v>
      </c>
      <c r="B29" s="266" t="s">
        <v>80</v>
      </c>
      <c r="C29" s="219">
        <v>273</v>
      </c>
      <c r="D29" s="115">
        <v>1004.11</v>
      </c>
      <c r="E29" s="115">
        <v>5</v>
      </c>
      <c r="F29" s="115">
        <v>4</v>
      </c>
      <c r="G29" s="115">
        <v>6</v>
      </c>
      <c r="H29" s="220">
        <v>4.8899999999999997</v>
      </c>
      <c r="I29" s="250">
        <f t="shared" si="10"/>
        <v>1013</v>
      </c>
      <c r="J29" s="219">
        <v>131</v>
      </c>
      <c r="K29" s="115">
        <v>476.89</v>
      </c>
      <c r="L29" s="115">
        <v>4</v>
      </c>
      <c r="M29" s="115">
        <v>3</v>
      </c>
      <c r="N29" s="115">
        <v>5</v>
      </c>
      <c r="O29" s="220">
        <v>3.11</v>
      </c>
      <c r="P29" s="250">
        <f t="shared" si="1"/>
        <v>483</v>
      </c>
      <c r="Q29" s="239">
        <v>104</v>
      </c>
      <c r="R29" s="239">
        <v>632.52</v>
      </c>
      <c r="S29" s="239">
        <v>0</v>
      </c>
      <c r="T29" s="239">
        <v>0</v>
      </c>
      <c r="U29" s="239">
        <v>0</v>
      </c>
      <c r="V29" s="239">
        <v>0</v>
      </c>
      <c r="W29" s="239">
        <v>145</v>
      </c>
      <c r="X29" s="239">
        <v>903.88</v>
      </c>
      <c r="Y29" s="239">
        <v>0</v>
      </c>
      <c r="Z29" s="239">
        <v>0</v>
      </c>
      <c r="AA29" s="239">
        <v>0</v>
      </c>
      <c r="AB29" s="239">
        <v>0</v>
      </c>
      <c r="AC29" s="233">
        <f t="shared" si="2"/>
        <v>632.52</v>
      </c>
      <c r="AD29" s="7">
        <f t="shared" si="3"/>
        <v>62.440276406712734</v>
      </c>
      <c r="AE29" s="7">
        <f t="shared" si="4"/>
        <v>903.88</v>
      </c>
      <c r="AF29" s="7">
        <f t="shared" si="5"/>
        <v>187.13871635610766</v>
      </c>
      <c r="AG29" s="7">
        <f t="shared" si="6"/>
        <v>424</v>
      </c>
      <c r="AH29" s="7">
        <f t="shared" si="6"/>
        <v>1495.9999999999998</v>
      </c>
      <c r="AI29" s="7">
        <f t="shared" si="7"/>
        <v>249</v>
      </c>
      <c r="AJ29" s="7">
        <f t="shared" si="7"/>
        <v>1536.4</v>
      </c>
      <c r="AK29" s="234">
        <f t="shared" si="8"/>
        <v>102.70053475935832</v>
      </c>
      <c r="AP29" s="28"/>
      <c r="AQ29" s="28"/>
    </row>
    <row r="30" spans="1:43">
      <c r="A30" s="44">
        <v>16</v>
      </c>
      <c r="B30" s="266" t="s">
        <v>81</v>
      </c>
      <c r="C30" s="219">
        <v>1802</v>
      </c>
      <c r="D30" s="115">
        <v>3263.11</v>
      </c>
      <c r="E30" s="115">
        <v>78</v>
      </c>
      <c r="F30" s="115">
        <v>130</v>
      </c>
      <c r="G30" s="115">
        <v>187</v>
      </c>
      <c r="H30" s="220">
        <v>57.89</v>
      </c>
      <c r="I30" s="250">
        <f t="shared" si="10"/>
        <v>3451</v>
      </c>
      <c r="J30" s="219">
        <v>879</v>
      </c>
      <c r="K30" s="115">
        <v>1372.89</v>
      </c>
      <c r="L30" s="115">
        <v>24</v>
      </c>
      <c r="M30" s="115">
        <v>28</v>
      </c>
      <c r="N30" s="115">
        <v>86</v>
      </c>
      <c r="O30" s="220">
        <v>25.11</v>
      </c>
      <c r="P30" s="250">
        <f t="shared" si="1"/>
        <v>1426</v>
      </c>
      <c r="Q30" s="239">
        <v>0</v>
      </c>
      <c r="R30" s="239">
        <v>0</v>
      </c>
      <c r="S30" s="239">
        <v>0</v>
      </c>
      <c r="T30" s="239">
        <v>0</v>
      </c>
      <c r="U30" s="239">
        <v>0</v>
      </c>
      <c r="V30" s="239">
        <v>0</v>
      </c>
      <c r="W30" s="239">
        <v>0</v>
      </c>
      <c r="X30" s="239">
        <v>0</v>
      </c>
      <c r="Y30" s="239">
        <v>0</v>
      </c>
      <c r="Z30" s="239">
        <v>0</v>
      </c>
      <c r="AA30" s="239">
        <v>0</v>
      </c>
      <c r="AB30" s="239">
        <v>0</v>
      </c>
      <c r="AC30" s="233">
        <f t="shared" si="2"/>
        <v>0</v>
      </c>
      <c r="AD30" s="7">
        <f t="shared" si="3"/>
        <v>0</v>
      </c>
      <c r="AE30" s="7">
        <f t="shared" si="4"/>
        <v>0</v>
      </c>
      <c r="AF30" s="7">
        <f t="shared" si="5"/>
        <v>0</v>
      </c>
      <c r="AG30" s="7">
        <f t="shared" si="6"/>
        <v>3056</v>
      </c>
      <c r="AH30" s="7">
        <f t="shared" si="6"/>
        <v>4877</v>
      </c>
      <c r="AI30" s="7">
        <f t="shared" si="7"/>
        <v>0</v>
      </c>
      <c r="AJ30" s="7">
        <f t="shared" si="7"/>
        <v>0</v>
      </c>
      <c r="AK30" s="234">
        <f t="shared" si="8"/>
        <v>0</v>
      </c>
      <c r="AP30" s="28"/>
      <c r="AQ30" s="28"/>
    </row>
    <row r="31" spans="1:43">
      <c r="A31" s="44">
        <v>17</v>
      </c>
      <c r="B31" s="266" t="s">
        <v>82</v>
      </c>
      <c r="C31" s="219">
        <v>0</v>
      </c>
      <c r="D31" s="115">
        <v>0</v>
      </c>
      <c r="E31" s="115">
        <v>50</v>
      </c>
      <c r="F31" s="115">
        <v>250</v>
      </c>
      <c r="G31" s="115">
        <v>0</v>
      </c>
      <c r="H31" s="220">
        <v>0</v>
      </c>
      <c r="I31" s="250">
        <f t="shared" si="10"/>
        <v>250</v>
      </c>
      <c r="J31" s="219">
        <v>0</v>
      </c>
      <c r="K31" s="115">
        <v>0</v>
      </c>
      <c r="L31" s="115">
        <v>50</v>
      </c>
      <c r="M31" s="115">
        <v>250</v>
      </c>
      <c r="N31" s="115">
        <v>0</v>
      </c>
      <c r="O31" s="220">
        <v>0</v>
      </c>
      <c r="P31" s="250">
        <f t="shared" si="1"/>
        <v>250</v>
      </c>
      <c r="Q31" s="239">
        <v>0</v>
      </c>
      <c r="R31" s="239">
        <v>0</v>
      </c>
      <c r="S31" s="239">
        <v>0</v>
      </c>
      <c r="T31" s="239">
        <v>0</v>
      </c>
      <c r="U31" s="239">
        <v>0</v>
      </c>
      <c r="V31" s="239">
        <v>0</v>
      </c>
      <c r="W31" s="239">
        <v>0</v>
      </c>
      <c r="X31" s="239">
        <v>0</v>
      </c>
      <c r="Y31" s="239">
        <v>0</v>
      </c>
      <c r="Z31" s="239">
        <v>0</v>
      </c>
      <c r="AA31" s="239">
        <v>0</v>
      </c>
      <c r="AB31" s="239">
        <v>0</v>
      </c>
      <c r="AC31" s="233">
        <f t="shared" si="2"/>
        <v>0</v>
      </c>
      <c r="AD31" s="7">
        <f t="shared" si="3"/>
        <v>0</v>
      </c>
      <c r="AE31" s="7">
        <f t="shared" si="4"/>
        <v>0</v>
      </c>
      <c r="AF31" s="7">
        <f t="shared" si="5"/>
        <v>0</v>
      </c>
      <c r="AG31" s="7">
        <f t="shared" si="6"/>
        <v>100</v>
      </c>
      <c r="AH31" s="7">
        <f t="shared" si="6"/>
        <v>500</v>
      </c>
      <c r="AI31" s="7">
        <f t="shared" si="7"/>
        <v>0</v>
      </c>
      <c r="AJ31" s="7">
        <f t="shared" si="7"/>
        <v>0</v>
      </c>
      <c r="AK31" s="234">
        <f t="shared" si="8"/>
        <v>0</v>
      </c>
      <c r="AP31" s="28"/>
      <c r="AQ31" s="28"/>
    </row>
    <row r="32" spans="1:43">
      <c r="A32" s="44">
        <v>18</v>
      </c>
      <c r="B32" s="266" t="s">
        <v>83</v>
      </c>
      <c r="C32" s="223">
        <v>19833</v>
      </c>
      <c r="D32" s="121">
        <v>34548</v>
      </c>
      <c r="E32" s="121">
        <v>777</v>
      </c>
      <c r="F32" s="121">
        <v>1125</v>
      </c>
      <c r="G32" s="121">
        <v>2448</v>
      </c>
      <c r="H32" s="224">
        <v>915</v>
      </c>
      <c r="I32" s="250">
        <f t="shared" si="10"/>
        <v>36588</v>
      </c>
      <c r="J32" s="223">
        <v>13944</v>
      </c>
      <c r="K32" s="121">
        <v>22165</v>
      </c>
      <c r="L32" s="121">
        <v>624</v>
      </c>
      <c r="M32" s="121">
        <v>842</v>
      </c>
      <c r="N32" s="121">
        <v>1964</v>
      </c>
      <c r="O32" s="224">
        <v>458</v>
      </c>
      <c r="P32" s="250">
        <f t="shared" si="1"/>
        <v>23465</v>
      </c>
      <c r="Q32" s="239">
        <v>20457</v>
      </c>
      <c r="R32" s="239">
        <v>52262.21</v>
      </c>
      <c r="S32" s="239">
        <v>0</v>
      </c>
      <c r="T32" s="239">
        <v>0</v>
      </c>
      <c r="U32" s="239">
        <v>0</v>
      </c>
      <c r="V32" s="239">
        <v>0</v>
      </c>
      <c r="W32" s="239">
        <v>3452</v>
      </c>
      <c r="X32" s="239">
        <v>10622.13</v>
      </c>
      <c r="Y32" s="239">
        <v>0</v>
      </c>
      <c r="Z32" s="239">
        <v>0</v>
      </c>
      <c r="AA32" s="239">
        <v>0</v>
      </c>
      <c r="AB32" s="239">
        <v>0</v>
      </c>
      <c r="AC32" s="233">
        <f t="shared" si="2"/>
        <v>52262.21</v>
      </c>
      <c r="AD32" s="7">
        <f t="shared" si="3"/>
        <v>142.83975620421995</v>
      </c>
      <c r="AE32" s="7">
        <f t="shared" si="4"/>
        <v>10622.13</v>
      </c>
      <c r="AF32" s="7">
        <f t="shared" si="5"/>
        <v>45.267973577668862</v>
      </c>
      <c r="AG32" s="7">
        <f t="shared" si="6"/>
        <v>39590</v>
      </c>
      <c r="AH32" s="7">
        <f t="shared" si="6"/>
        <v>60053</v>
      </c>
      <c r="AI32" s="7">
        <f t="shared" si="7"/>
        <v>23909</v>
      </c>
      <c r="AJ32" s="7">
        <f t="shared" si="7"/>
        <v>62884.34</v>
      </c>
      <c r="AK32" s="234">
        <f t="shared" si="8"/>
        <v>104.71473531713653</v>
      </c>
      <c r="AP32" s="28"/>
      <c r="AQ32" s="28"/>
    </row>
    <row r="33" spans="1:43">
      <c r="A33" s="44">
        <v>19</v>
      </c>
      <c r="B33" s="266" t="s">
        <v>84</v>
      </c>
      <c r="C33" s="223">
        <v>118591</v>
      </c>
      <c r="D33" s="121">
        <v>153925.21</v>
      </c>
      <c r="E33" s="121">
        <v>2287</v>
      </c>
      <c r="F33" s="121">
        <v>1678.64</v>
      </c>
      <c r="G33" s="121">
        <v>11062</v>
      </c>
      <c r="H33" s="224">
        <v>3921.06</v>
      </c>
      <c r="I33" s="250">
        <f t="shared" si="10"/>
        <v>159524.91</v>
      </c>
      <c r="J33" s="223">
        <v>53054</v>
      </c>
      <c r="K33" s="121">
        <v>65309.34</v>
      </c>
      <c r="L33" s="121">
        <v>1190</v>
      </c>
      <c r="M33" s="121">
        <v>522.16</v>
      </c>
      <c r="N33" s="121">
        <v>5028</v>
      </c>
      <c r="O33" s="224">
        <v>1548.94</v>
      </c>
      <c r="P33" s="250">
        <f t="shared" si="1"/>
        <v>67380.44</v>
      </c>
      <c r="Q33" s="239">
        <v>58768</v>
      </c>
      <c r="R33" s="239">
        <v>46434.559999999998</v>
      </c>
      <c r="S33" s="239">
        <v>68</v>
      </c>
      <c r="T33" s="239">
        <v>287.3</v>
      </c>
      <c r="U33" s="239">
        <v>6432</v>
      </c>
      <c r="V33" s="239">
        <v>7949.69</v>
      </c>
      <c r="W33" s="239">
        <v>6092</v>
      </c>
      <c r="X33" s="239">
        <v>29911.85</v>
      </c>
      <c r="Y33" s="239">
        <v>49</v>
      </c>
      <c r="Z33" s="239">
        <v>136.62</v>
      </c>
      <c r="AA33" s="239">
        <v>4225</v>
      </c>
      <c r="AB33" s="239">
        <v>7669.81</v>
      </c>
      <c r="AC33" s="233">
        <f t="shared" si="2"/>
        <v>54671.55</v>
      </c>
      <c r="AD33" s="7">
        <f t="shared" si="3"/>
        <v>34.271481488376956</v>
      </c>
      <c r="AE33" s="7">
        <f t="shared" si="4"/>
        <v>37718.28</v>
      </c>
      <c r="AF33" s="7">
        <f t="shared" si="5"/>
        <v>55.978085034766764</v>
      </c>
      <c r="AG33" s="7">
        <f t="shared" si="6"/>
        <v>191212</v>
      </c>
      <c r="AH33" s="7">
        <f t="shared" si="6"/>
        <v>226905.35</v>
      </c>
      <c r="AI33" s="7">
        <f t="shared" si="7"/>
        <v>75634</v>
      </c>
      <c r="AJ33" s="7">
        <f t="shared" si="7"/>
        <v>92389.829999999987</v>
      </c>
      <c r="AK33" s="234">
        <f t="shared" si="8"/>
        <v>40.71734315651878</v>
      </c>
      <c r="AP33" s="28"/>
      <c r="AQ33" s="28"/>
    </row>
    <row r="34" spans="1:43">
      <c r="A34" s="44">
        <v>20</v>
      </c>
      <c r="B34" s="265" t="s">
        <v>85</v>
      </c>
      <c r="C34" s="223">
        <v>124713</v>
      </c>
      <c r="D34" s="121">
        <v>159813.96</v>
      </c>
      <c r="E34" s="121">
        <v>3314</v>
      </c>
      <c r="F34" s="121">
        <v>3007.14</v>
      </c>
      <c r="G34" s="121">
        <v>20274</v>
      </c>
      <c r="H34" s="224">
        <v>6354.63</v>
      </c>
      <c r="I34" s="250">
        <f t="shared" si="10"/>
        <v>169175.73</v>
      </c>
      <c r="J34" s="223">
        <v>64694</v>
      </c>
      <c r="K34" s="121">
        <v>82729.14</v>
      </c>
      <c r="L34" s="121">
        <v>2131</v>
      </c>
      <c r="M34" s="121">
        <v>2027.41</v>
      </c>
      <c r="N34" s="121">
        <v>9070</v>
      </c>
      <c r="O34" s="224">
        <v>2546.12</v>
      </c>
      <c r="P34" s="250">
        <f t="shared" si="1"/>
        <v>87302.67</v>
      </c>
      <c r="Q34" s="239">
        <v>33826</v>
      </c>
      <c r="R34" s="239">
        <v>52115</v>
      </c>
      <c r="S34" s="239">
        <v>0</v>
      </c>
      <c r="T34" s="239">
        <v>0</v>
      </c>
      <c r="U34" s="239">
        <v>0</v>
      </c>
      <c r="V34" s="239">
        <v>0</v>
      </c>
      <c r="W34" s="239">
        <v>22398</v>
      </c>
      <c r="X34" s="239">
        <v>34527</v>
      </c>
      <c r="Y34" s="239">
        <v>0</v>
      </c>
      <c r="Z34" s="239">
        <v>0</v>
      </c>
      <c r="AA34" s="239">
        <v>0</v>
      </c>
      <c r="AB34" s="239">
        <v>0</v>
      </c>
      <c r="AC34" s="233">
        <f t="shared" si="2"/>
        <v>52115</v>
      </c>
      <c r="AD34" s="7">
        <f t="shared" si="3"/>
        <v>30.805246118932068</v>
      </c>
      <c r="AE34" s="7">
        <f t="shared" si="4"/>
        <v>34527</v>
      </c>
      <c r="AF34" s="7">
        <f t="shared" si="5"/>
        <v>39.54861861613167</v>
      </c>
      <c r="AG34" s="7">
        <f t="shared" si="6"/>
        <v>224196</v>
      </c>
      <c r="AH34" s="7">
        <f t="shared" si="6"/>
        <v>256478.4</v>
      </c>
      <c r="AI34" s="7">
        <f t="shared" si="7"/>
        <v>56224</v>
      </c>
      <c r="AJ34" s="7">
        <f t="shared" si="7"/>
        <v>86642</v>
      </c>
      <c r="AK34" s="234">
        <f t="shared" si="8"/>
        <v>33.781402254536836</v>
      </c>
      <c r="AP34" s="28"/>
      <c r="AQ34" s="28"/>
    </row>
    <row r="35" spans="1:43">
      <c r="A35" s="44">
        <v>21</v>
      </c>
      <c r="B35" s="266" t="s">
        <v>86</v>
      </c>
      <c r="C35" s="223">
        <v>75502</v>
      </c>
      <c r="D35" s="121">
        <v>96316.07</v>
      </c>
      <c r="E35" s="121">
        <v>2043</v>
      </c>
      <c r="F35" s="121">
        <v>1001.98</v>
      </c>
      <c r="G35" s="121">
        <v>9911</v>
      </c>
      <c r="H35" s="224">
        <v>2934.27</v>
      </c>
      <c r="I35" s="250">
        <f t="shared" si="10"/>
        <v>100252.32</v>
      </c>
      <c r="J35" s="223">
        <v>36455</v>
      </c>
      <c r="K35" s="121">
        <v>44015.38</v>
      </c>
      <c r="L35" s="121">
        <v>1174</v>
      </c>
      <c r="M35" s="121">
        <v>490.97</v>
      </c>
      <c r="N35" s="121">
        <v>5015</v>
      </c>
      <c r="O35" s="224">
        <v>1315.78</v>
      </c>
      <c r="P35" s="250">
        <f t="shared" si="1"/>
        <v>45822.13</v>
      </c>
      <c r="Q35" s="239">
        <v>50590</v>
      </c>
      <c r="R35" s="239">
        <v>93903.87</v>
      </c>
      <c r="S35" s="239">
        <v>2</v>
      </c>
      <c r="T35" s="239">
        <v>5.73</v>
      </c>
      <c r="U35" s="239">
        <v>26</v>
      </c>
      <c r="V35" s="239">
        <v>14.99</v>
      </c>
      <c r="W35" s="239">
        <v>31162</v>
      </c>
      <c r="X35" s="239">
        <v>66828.63</v>
      </c>
      <c r="Y35" s="239">
        <v>0</v>
      </c>
      <c r="Z35" s="239">
        <v>0</v>
      </c>
      <c r="AA35" s="239">
        <v>0</v>
      </c>
      <c r="AB35" s="239">
        <v>0</v>
      </c>
      <c r="AC35" s="233">
        <f t="shared" si="2"/>
        <v>93924.59</v>
      </c>
      <c r="AD35" s="7">
        <f t="shared" si="3"/>
        <v>93.688195943994103</v>
      </c>
      <c r="AE35" s="7">
        <f t="shared" si="4"/>
        <v>66828.63</v>
      </c>
      <c r="AF35" s="7">
        <f t="shared" si="5"/>
        <v>145.84356947178145</v>
      </c>
      <c r="AG35" s="7">
        <f t="shared" si="6"/>
        <v>130100</v>
      </c>
      <c r="AH35" s="7">
        <f t="shared" si="6"/>
        <v>146074.45000000001</v>
      </c>
      <c r="AI35" s="7">
        <f t="shared" si="7"/>
        <v>81780</v>
      </c>
      <c r="AJ35" s="7">
        <f t="shared" si="7"/>
        <v>160753.22</v>
      </c>
      <c r="AK35" s="234">
        <f t="shared" si="8"/>
        <v>110.04882784087155</v>
      </c>
      <c r="AP35" s="28"/>
      <c r="AQ35" s="28"/>
    </row>
    <row r="36" spans="1:43">
      <c r="A36" s="44">
        <v>22</v>
      </c>
      <c r="B36" s="266" t="s">
        <v>87</v>
      </c>
      <c r="C36" s="219">
        <v>2615</v>
      </c>
      <c r="D36" s="115">
        <v>5225</v>
      </c>
      <c r="E36" s="115">
        <v>146</v>
      </c>
      <c r="F36" s="115">
        <v>144</v>
      </c>
      <c r="G36" s="115">
        <v>661</v>
      </c>
      <c r="H36" s="220">
        <v>234</v>
      </c>
      <c r="I36" s="250">
        <f t="shared" si="10"/>
        <v>5603</v>
      </c>
      <c r="J36" s="219">
        <v>1350</v>
      </c>
      <c r="K36" s="115">
        <v>2100</v>
      </c>
      <c r="L36" s="115">
        <v>52</v>
      </c>
      <c r="M36" s="115">
        <v>18</v>
      </c>
      <c r="N36" s="115">
        <v>261</v>
      </c>
      <c r="O36" s="220">
        <v>85</v>
      </c>
      <c r="P36" s="250">
        <f t="shared" si="1"/>
        <v>2203</v>
      </c>
      <c r="Q36" s="239">
        <v>919</v>
      </c>
      <c r="R36" s="239">
        <v>11066.4</v>
      </c>
      <c r="S36" s="239">
        <v>0</v>
      </c>
      <c r="T36" s="239">
        <v>0</v>
      </c>
      <c r="U36" s="239">
        <v>22</v>
      </c>
      <c r="V36" s="239">
        <v>45.55</v>
      </c>
      <c r="W36" s="239">
        <v>903</v>
      </c>
      <c r="X36" s="239">
        <v>12873.32</v>
      </c>
      <c r="Y36" s="239">
        <v>0</v>
      </c>
      <c r="Z36" s="239">
        <v>0</v>
      </c>
      <c r="AA36" s="239">
        <v>9</v>
      </c>
      <c r="AB36" s="239">
        <v>22.83</v>
      </c>
      <c r="AC36" s="233">
        <f t="shared" si="2"/>
        <v>11111.949999999999</v>
      </c>
      <c r="AD36" s="7">
        <f t="shared" si="3"/>
        <v>198.32143494556487</v>
      </c>
      <c r="AE36" s="7">
        <f t="shared" si="4"/>
        <v>12896.15</v>
      </c>
      <c r="AF36" s="7">
        <f t="shared" si="5"/>
        <v>585.39037675896509</v>
      </c>
      <c r="AG36" s="7">
        <f t="shared" si="6"/>
        <v>5085</v>
      </c>
      <c r="AH36" s="7">
        <f t="shared" si="6"/>
        <v>7806</v>
      </c>
      <c r="AI36" s="7">
        <f t="shared" si="7"/>
        <v>1853</v>
      </c>
      <c r="AJ36" s="7">
        <f t="shared" si="7"/>
        <v>24008.1</v>
      </c>
      <c r="AK36" s="234">
        <f t="shared" si="8"/>
        <v>307.55956956187543</v>
      </c>
      <c r="AP36" s="28"/>
      <c r="AQ36" s="28"/>
    </row>
    <row r="37" spans="1:43">
      <c r="A37" s="44">
        <v>23</v>
      </c>
      <c r="B37" s="266" t="s">
        <v>88</v>
      </c>
      <c r="C37" s="219">
        <v>9910</v>
      </c>
      <c r="D37" s="115">
        <v>13285.75</v>
      </c>
      <c r="E37" s="115">
        <v>454</v>
      </c>
      <c r="F37" s="115">
        <v>525</v>
      </c>
      <c r="G37" s="115">
        <v>800</v>
      </c>
      <c r="H37" s="220">
        <v>313.10000000000002</v>
      </c>
      <c r="I37" s="250">
        <f t="shared" si="10"/>
        <v>14123.85</v>
      </c>
      <c r="J37" s="219">
        <v>5571</v>
      </c>
      <c r="K37" s="115">
        <v>8059.65</v>
      </c>
      <c r="L37" s="115">
        <v>229</v>
      </c>
      <c r="M37" s="115">
        <v>85.15</v>
      </c>
      <c r="N37" s="115">
        <v>558</v>
      </c>
      <c r="O37" s="220">
        <v>204.05</v>
      </c>
      <c r="P37" s="250">
        <f t="shared" si="1"/>
        <v>8348.8499999999985</v>
      </c>
      <c r="Q37" s="239">
        <v>267</v>
      </c>
      <c r="R37" s="239">
        <v>2883</v>
      </c>
      <c r="S37" s="239">
        <v>0</v>
      </c>
      <c r="T37" s="239">
        <v>0</v>
      </c>
      <c r="U37" s="239">
        <v>0</v>
      </c>
      <c r="V37" s="239">
        <v>0</v>
      </c>
      <c r="W37" s="239">
        <v>224</v>
      </c>
      <c r="X37" s="239">
        <v>1738.6</v>
      </c>
      <c r="Y37" s="239">
        <v>0</v>
      </c>
      <c r="Z37" s="239">
        <v>0</v>
      </c>
      <c r="AA37" s="239">
        <v>0</v>
      </c>
      <c r="AB37" s="239">
        <v>0</v>
      </c>
      <c r="AC37" s="233">
        <f t="shared" si="2"/>
        <v>2883</v>
      </c>
      <c r="AD37" s="7">
        <f t="shared" si="3"/>
        <v>20.41228135388014</v>
      </c>
      <c r="AE37" s="7">
        <f t="shared" si="4"/>
        <v>1738.6</v>
      </c>
      <c r="AF37" s="7">
        <f t="shared" si="5"/>
        <v>20.824424920797476</v>
      </c>
      <c r="AG37" s="7">
        <f t="shared" si="6"/>
        <v>17522</v>
      </c>
      <c r="AH37" s="7">
        <f t="shared" si="6"/>
        <v>22472.7</v>
      </c>
      <c r="AI37" s="7">
        <f t="shared" si="7"/>
        <v>491</v>
      </c>
      <c r="AJ37" s="7">
        <f t="shared" si="7"/>
        <v>4621.6000000000004</v>
      </c>
      <c r="AK37" s="234">
        <f t="shared" si="8"/>
        <v>20.565397126291014</v>
      </c>
      <c r="AP37" s="28"/>
      <c r="AQ37" s="28"/>
    </row>
    <row r="38" spans="1:43">
      <c r="A38" s="44">
        <v>24</v>
      </c>
      <c r="B38" s="266" t="s">
        <v>89</v>
      </c>
      <c r="C38" s="219">
        <v>607</v>
      </c>
      <c r="D38" s="115">
        <v>701.57</v>
      </c>
      <c r="E38" s="115">
        <v>81</v>
      </c>
      <c r="F38" s="115">
        <v>37</v>
      </c>
      <c r="G38" s="115">
        <v>91</v>
      </c>
      <c r="H38" s="220">
        <v>38</v>
      </c>
      <c r="I38" s="250">
        <f t="shared" si="10"/>
        <v>776.57</v>
      </c>
      <c r="J38" s="219">
        <v>368</v>
      </c>
      <c r="K38" s="115">
        <v>391.23</v>
      </c>
      <c r="L38" s="115">
        <v>53</v>
      </c>
      <c r="M38" s="115">
        <v>24</v>
      </c>
      <c r="N38" s="115">
        <v>70</v>
      </c>
      <c r="O38" s="220">
        <v>27</v>
      </c>
      <c r="P38" s="250">
        <f t="shared" si="1"/>
        <v>442.23</v>
      </c>
      <c r="Q38" s="239">
        <v>23</v>
      </c>
      <c r="R38" s="239">
        <v>142.41</v>
      </c>
      <c r="S38" s="239">
        <v>0</v>
      </c>
      <c r="T38" s="239">
        <v>0</v>
      </c>
      <c r="U38" s="239">
        <v>1</v>
      </c>
      <c r="V38" s="239">
        <v>17.5</v>
      </c>
      <c r="W38" s="239">
        <v>6</v>
      </c>
      <c r="X38" s="239">
        <v>213.99</v>
      </c>
      <c r="Y38" s="239">
        <v>0</v>
      </c>
      <c r="Z38" s="239">
        <v>0</v>
      </c>
      <c r="AA38" s="239">
        <v>0</v>
      </c>
      <c r="AB38" s="239">
        <v>0</v>
      </c>
      <c r="AC38" s="233">
        <f t="shared" si="2"/>
        <v>159.91</v>
      </c>
      <c r="AD38" s="7">
        <f t="shared" si="3"/>
        <v>20.591833318310002</v>
      </c>
      <c r="AE38" s="7">
        <f t="shared" si="4"/>
        <v>213.99</v>
      </c>
      <c r="AF38" s="7">
        <f t="shared" si="5"/>
        <v>48.388847432331595</v>
      </c>
      <c r="AG38" s="7">
        <f t="shared" si="6"/>
        <v>1270</v>
      </c>
      <c r="AH38" s="7">
        <f t="shared" si="6"/>
        <v>1218.8000000000002</v>
      </c>
      <c r="AI38" s="7">
        <f t="shared" si="7"/>
        <v>30</v>
      </c>
      <c r="AJ38" s="7">
        <f t="shared" si="7"/>
        <v>373.9</v>
      </c>
      <c r="AK38" s="234">
        <f t="shared" si="8"/>
        <v>30.677715786019029</v>
      </c>
      <c r="AP38" s="28"/>
      <c r="AQ38" s="28"/>
    </row>
    <row r="39" spans="1:43">
      <c r="A39" s="44">
        <v>25</v>
      </c>
      <c r="B39" s="266" t="s">
        <v>90</v>
      </c>
      <c r="C39" s="219">
        <v>322</v>
      </c>
      <c r="D39" s="115">
        <v>338.57</v>
      </c>
      <c r="E39" s="115">
        <v>6</v>
      </c>
      <c r="F39" s="115">
        <v>2</v>
      </c>
      <c r="G39" s="115">
        <v>16</v>
      </c>
      <c r="H39" s="220">
        <v>6</v>
      </c>
      <c r="I39" s="250">
        <f t="shared" si="10"/>
        <v>346.57</v>
      </c>
      <c r="J39" s="219">
        <v>213</v>
      </c>
      <c r="K39" s="115">
        <v>234.23</v>
      </c>
      <c r="L39" s="115">
        <v>6</v>
      </c>
      <c r="M39" s="115">
        <v>2</v>
      </c>
      <c r="N39" s="115">
        <v>18</v>
      </c>
      <c r="O39" s="220">
        <v>5</v>
      </c>
      <c r="P39" s="250">
        <f t="shared" si="1"/>
        <v>241.23</v>
      </c>
      <c r="Q39" s="239">
        <v>1</v>
      </c>
      <c r="R39" s="239">
        <v>20</v>
      </c>
      <c r="S39" s="239">
        <v>0</v>
      </c>
      <c r="T39" s="239">
        <v>0</v>
      </c>
      <c r="U39" s="239">
        <v>0</v>
      </c>
      <c r="V39" s="239">
        <v>0</v>
      </c>
      <c r="W39" s="239">
        <v>0</v>
      </c>
      <c r="X39" s="239">
        <v>0</v>
      </c>
      <c r="Y39" s="239">
        <v>0</v>
      </c>
      <c r="Z39" s="239">
        <v>0</v>
      </c>
      <c r="AA39" s="239">
        <v>1</v>
      </c>
      <c r="AB39" s="239">
        <v>19.5</v>
      </c>
      <c r="AC39" s="233">
        <f t="shared" si="2"/>
        <v>20</v>
      </c>
      <c r="AD39" s="7">
        <f t="shared" si="3"/>
        <v>5.7708399457541049</v>
      </c>
      <c r="AE39" s="7">
        <f t="shared" si="4"/>
        <v>19.5</v>
      </c>
      <c r="AF39" s="7">
        <f t="shared" si="5"/>
        <v>8.0835716950628029</v>
      </c>
      <c r="AG39" s="7">
        <f t="shared" si="6"/>
        <v>581</v>
      </c>
      <c r="AH39" s="7">
        <f t="shared" si="6"/>
        <v>587.79999999999995</v>
      </c>
      <c r="AI39" s="7">
        <f t="shared" si="7"/>
        <v>2</v>
      </c>
      <c r="AJ39" s="7">
        <f t="shared" si="7"/>
        <v>39.5</v>
      </c>
      <c r="AK39" s="234">
        <f t="shared" si="8"/>
        <v>6.7199727798570947</v>
      </c>
      <c r="AP39" s="28"/>
      <c r="AQ39" s="28"/>
    </row>
    <row r="40" spans="1:43">
      <c r="A40" s="44">
        <v>26</v>
      </c>
      <c r="B40" s="266" t="s">
        <v>91</v>
      </c>
      <c r="C40" s="223">
        <v>9209</v>
      </c>
      <c r="D40" s="121">
        <v>11730.11</v>
      </c>
      <c r="E40" s="121">
        <v>293</v>
      </c>
      <c r="F40" s="121">
        <v>507</v>
      </c>
      <c r="G40" s="121">
        <v>547</v>
      </c>
      <c r="H40" s="224">
        <v>219.89</v>
      </c>
      <c r="I40" s="250">
        <f t="shared" si="10"/>
        <v>12457</v>
      </c>
      <c r="J40" s="223">
        <v>4104</v>
      </c>
      <c r="K40" s="121">
        <v>5107.8900000000003</v>
      </c>
      <c r="L40" s="121">
        <v>114</v>
      </c>
      <c r="M40" s="121">
        <v>74</v>
      </c>
      <c r="N40" s="121">
        <v>295</v>
      </c>
      <c r="O40" s="224">
        <v>118.11</v>
      </c>
      <c r="P40" s="250">
        <f t="shared" si="1"/>
        <v>5300</v>
      </c>
      <c r="Q40" s="239">
        <v>137</v>
      </c>
      <c r="R40" s="239">
        <v>2277.4899999999998</v>
      </c>
      <c r="S40" s="239">
        <v>0</v>
      </c>
      <c r="T40" s="239">
        <v>0</v>
      </c>
      <c r="U40" s="239">
        <v>0</v>
      </c>
      <c r="V40" s="239">
        <v>0</v>
      </c>
      <c r="W40" s="239">
        <v>534</v>
      </c>
      <c r="X40" s="239">
        <v>6123.94</v>
      </c>
      <c r="Y40" s="239">
        <v>0</v>
      </c>
      <c r="Z40" s="239">
        <v>0</v>
      </c>
      <c r="AA40" s="239">
        <v>0</v>
      </c>
      <c r="AB40" s="239">
        <v>0</v>
      </c>
      <c r="AC40" s="233">
        <f t="shared" si="2"/>
        <v>2277.4899999999998</v>
      </c>
      <c r="AD40" s="7">
        <f t="shared" si="3"/>
        <v>18.28281287629445</v>
      </c>
      <c r="AE40" s="7">
        <f t="shared" si="4"/>
        <v>6123.94</v>
      </c>
      <c r="AF40" s="7">
        <f t="shared" si="5"/>
        <v>115.54603773584904</v>
      </c>
      <c r="AG40" s="7">
        <f t="shared" si="6"/>
        <v>14562</v>
      </c>
      <c r="AH40" s="7">
        <f t="shared" si="6"/>
        <v>17757</v>
      </c>
      <c r="AI40" s="7">
        <f t="shared" si="7"/>
        <v>671</v>
      </c>
      <c r="AJ40" s="7">
        <f t="shared" si="7"/>
        <v>8401.43</v>
      </c>
      <c r="AK40" s="234">
        <f t="shared" si="8"/>
        <v>47.313341217548007</v>
      </c>
      <c r="AP40" s="28"/>
      <c r="AQ40" s="28"/>
    </row>
    <row r="41" spans="1:43">
      <c r="A41" s="44">
        <v>27</v>
      </c>
      <c r="B41" s="266" t="s">
        <v>92</v>
      </c>
      <c r="C41" s="223">
        <v>9075</v>
      </c>
      <c r="D41" s="121">
        <v>11638</v>
      </c>
      <c r="E41" s="121">
        <v>329</v>
      </c>
      <c r="F41" s="121">
        <v>289</v>
      </c>
      <c r="G41" s="121">
        <v>1098</v>
      </c>
      <c r="H41" s="224">
        <v>309</v>
      </c>
      <c r="I41" s="250">
        <f t="shared" si="10"/>
        <v>12236</v>
      </c>
      <c r="J41" s="223">
        <v>5791</v>
      </c>
      <c r="K41" s="121">
        <v>7106</v>
      </c>
      <c r="L41" s="121">
        <v>167</v>
      </c>
      <c r="M41" s="121">
        <v>49</v>
      </c>
      <c r="N41" s="121">
        <v>622</v>
      </c>
      <c r="O41" s="224">
        <v>148</v>
      </c>
      <c r="P41" s="250">
        <f t="shared" si="1"/>
        <v>7303</v>
      </c>
      <c r="Q41" s="239">
        <v>749</v>
      </c>
      <c r="R41" s="239">
        <v>6248.12</v>
      </c>
      <c r="S41" s="239">
        <v>0</v>
      </c>
      <c r="T41" s="239">
        <v>0</v>
      </c>
      <c r="U41" s="239">
        <v>0</v>
      </c>
      <c r="V41" s="239">
        <v>0</v>
      </c>
      <c r="W41" s="239">
        <v>517</v>
      </c>
      <c r="X41" s="239">
        <v>4472.47</v>
      </c>
      <c r="Y41" s="239">
        <v>0</v>
      </c>
      <c r="Z41" s="239">
        <v>0</v>
      </c>
      <c r="AA41" s="239">
        <v>0</v>
      </c>
      <c r="AB41" s="239">
        <v>0</v>
      </c>
      <c r="AC41" s="233">
        <f t="shared" si="2"/>
        <v>6248.12</v>
      </c>
      <c r="AD41" s="7">
        <f t="shared" si="3"/>
        <v>51.063419418110492</v>
      </c>
      <c r="AE41" s="7">
        <f t="shared" si="4"/>
        <v>4472.47</v>
      </c>
      <c r="AF41" s="7">
        <f t="shared" si="5"/>
        <v>61.241544570724358</v>
      </c>
      <c r="AG41" s="7">
        <f t="shared" si="6"/>
        <v>17082</v>
      </c>
      <c r="AH41" s="7">
        <f t="shared" si="6"/>
        <v>19539</v>
      </c>
      <c r="AI41" s="7">
        <f t="shared" si="7"/>
        <v>1266</v>
      </c>
      <c r="AJ41" s="7">
        <f t="shared" si="7"/>
        <v>10720.59</v>
      </c>
      <c r="AK41" s="234">
        <f t="shared" si="8"/>
        <v>54.867649316751113</v>
      </c>
      <c r="AP41" s="28"/>
      <c r="AQ41" s="28"/>
    </row>
    <row r="42" spans="1:43">
      <c r="A42" s="44">
        <v>28</v>
      </c>
      <c r="B42" s="266" t="s">
        <v>93</v>
      </c>
      <c r="C42" s="223">
        <v>7703</v>
      </c>
      <c r="D42" s="121">
        <v>12042</v>
      </c>
      <c r="E42" s="121">
        <v>1647</v>
      </c>
      <c r="F42" s="121">
        <v>680</v>
      </c>
      <c r="G42" s="121">
        <v>7916</v>
      </c>
      <c r="H42" s="224">
        <v>2774</v>
      </c>
      <c r="I42" s="250">
        <f t="shared" si="10"/>
        <v>15496</v>
      </c>
      <c r="J42" s="223">
        <v>3143</v>
      </c>
      <c r="K42" s="121">
        <v>5333.9</v>
      </c>
      <c r="L42" s="121">
        <v>767</v>
      </c>
      <c r="M42" s="121">
        <v>227.05</v>
      </c>
      <c r="N42" s="121">
        <v>4299</v>
      </c>
      <c r="O42" s="224">
        <v>1491.05</v>
      </c>
      <c r="P42" s="250">
        <f t="shared" si="1"/>
        <v>7052</v>
      </c>
      <c r="Q42" s="239">
        <v>580</v>
      </c>
      <c r="R42" s="239">
        <v>8187.58</v>
      </c>
      <c r="S42" s="239">
        <v>0</v>
      </c>
      <c r="T42" s="239">
        <v>0</v>
      </c>
      <c r="U42" s="239">
        <v>0</v>
      </c>
      <c r="V42" s="239">
        <v>0</v>
      </c>
      <c r="W42" s="239">
        <v>3083</v>
      </c>
      <c r="X42" s="239">
        <v>48723.73</v>
      </c>
      <c r="Y42" s="239">
        <v>0</v>
      </c>
      <c r="Z42" s="239">
        <v>0</v>
      </c>
      <c r="AA42" s="239">
        <v>0</v>
      </c>
      <c r="AB42" s="239">
        <v>0</v>
      </c>
      <c r="AC42" s="233">
        <f t="shared" si="2"/>
        <v>8187.58</v>
      </c>
      <c r="AD42" s="7">
        <f t="shared" si="3"/>
        <v>52.83673205988643</v>
      </c>
      <c r="AE42" s="7">
        <f t="shared" si="4"/>
        <v>48723.73</v>
      </c>
      <c r="AF42" s="7">
        <f t="shared" si="5"/>
        <v>690.92073170731715</v>
      </c>
      <c r="AG42" s="7">
        <f t="shared" si="6"/>
        <v>25475</v>
      </c>
      <c r="AH42" s="7">
        <f t="shared" si="6"/>
        <v>22548</v>
      </c>
      <c r="AI42" s="7">
        <f t="shared" si="7"/>
        <v>3663</v>
      </c>
      <c r="AJ42" s="7">
        <f t="shared" si="7"/>
        <v>56911.310000000005</v>
      </c>
      <c r="AK42" s="234">
        <f t="shared" si="8"/>
        <v>252.40070072733727</v>
      </c>
      <c r="AP42" s="28"/>
      <c r="AQ42" s="28"/>
    </row>
    <row r="43" spans="1:43">
      <c r="A43" s="21"/>
      <c r="B43" s="211" t="s">
        <v>94</v>
      </c>
      <c r="C43" s="221">
        <f t="shared" ref="C43:AC43" si="11">SUM(C27:C42)</f>
        <v>429093</v>
      </c>
      <c r="D43" s="50">
        <f t="shared" si="11"/>
        <v>574013.45999999985</v>
      </c>
      <c r="E43" s="50">
        <f t="shared" si="11"/>
        <v>14928</v>
      </c>
      <c r="F43" s="50">
        <f t="shared" si="11"/>
        <v>11537.699999999999</v>
      </c>
      <c r="G43" s="50">
        <f t="shared" si="11"/>
        <v>59807</v>
      </c>
      <c r="H43" s="222">
        <f t="shared" si="11"/>
        <v>19727.050000000003</v>
      </c>
      <c r="I43" s="222">
        <f t="shared" si="11"/>
        <v>605278.20999999985</v>
      </c>
      <c r="J43" s="221">
        <f t="shared" si="11"/>
        <v>218828</v>
      </c>
      <c r="K43" s="50">
        <f t="shared" si="11"/>
        <v>283964.94</v>
      </c>
      <c r="L43" s="50">
        <f t="shared" si="11"/>
        <v>12013</v>
      </c>
      <c r="M43" s="50">
        <f t="shared" si="11"/>
        <v>6811.8</v>
      </c>
      <c r="N43" s="50">
        <f t="shared" si="11"/>
        <v>31088</v>
      </c>
      <c r="O43" s="222">
        <f t="shared" si="11"/>
        <v>9113.25</v>
      </c>
      <c r="P43" s="222">
        <f t="shared" si="11"/>
        <v>299889.98999999993</v>
      </c>
      <c r="Q43" s="221">
        <f t="shared" si="11"/>
        <v>181577</v>
      </c>
      <c r="R43" s="50">
        <f t="shared" si="11"/>
        <v>334514.64</v>
      </c>
      <c r="S43" s="50">
        <f t="shared" si="11"/>
        <v>70</v>
      </c>
      <c r="T43" s="50">
        <f t="shared" si="11"/>
        <v>293.03000000000003</v>
      </c>
      <c r="U43" s="50">
        <f t="shared" si="11"/>
        <v>6481</v>
      </c>
      <c r="V43" s="222">
        <f t="shared" si="11"/>
        <v>8027.73</v>
      </c>
      <c r="W43" s="221">
        <f t="shared" si="11"/>
        <v>80769</v>
      </c>
      <c r="X43" s="50">
        <f t="shared" si="11"/>
        <v>245701.43000000002</v>
      </c>
      <c r="Y43" s="50">
        <f t="shared" si="11"/>
        <v>49</v>
      </c>
      <c r="Z43" s="50">
        <f t="shared" si="11"/>
        <v>136.62</v>
      </c>
      <c r="AA43" s="50">
        <f t="shared" si="11"/>
        <v>4235</v>
      </c>
      <c r="AB43" s="222">
        <f t="shared" si="11"/>
        <v>7712.14</v>
      </c>
      <c r="AC43" s="222">
        <f t="shared" si="11"/>
        <v>342835.39999999997</v>
      </c>
      <c r="AD43" s="50">
        <f t="shared" si="3"/>
        <v>56.640961847940986</v>
      </c>
      <c r="AE43" s="50">
        <f>(W43+Y43+AA43)/(J43+L43+N43)*100</f>
        <v>32.471776702846952</v>
      </c>
      <c r="AF43" s="50">
        <f t="shared" si="5"/>
        <v>84.547733653930919</v>
      </c>
      <c r="AG43" s="50">
        <f t="shared" si="6"/>
        <v>765757</v>
      </c>
      <c r="AH43" s="50">
        <f t="shared" si="6"/>
        <v>905168.2</v>
      </c>
      <c r="AI43" s="50">
        <f t="shared" si="7"/>
        <v>273181</v>
      </c>
      <c r="AJ43" s="50">
        <f t="shared" si="7"/>
        <v>596385.59000000008</v>
      </c>
      <c r="AK43" s="222">
        <f t="shared" si="8"/>
        <v>65.886714756439758</v>
      </c>
      <c r="AP43" s="28"/>
      <c r="AQ43" s="28"/>
    </row>
    <row r="44" spans="1:43">
      <c r="A44" s="47">
        <v>29</v>
      </c>
      <c r="B44" s="267" t="s">
        <v>95</v>
      </c>
      <c r="C44" s="223">
        <v>813</v>
      </c>
      <c r="D44" s="121">
        <v>898</v>
      </c>
      <c r="E44" s="121">
        <v>88</v>
      </c>
      <c r="F44" s="121">
        <v>113</v>
      </c>
      <c r="G44" s="121">
        <v>72</v>
      </c>
      <c r="H44" s="224">
        <v>31</v>
      </c>
      <c r="I44" s="250">
        <f t="shared" si="10"/>
        <v>1042</v>
      </c>
      <c r="J44" s="223">
        <v>534</v>
      </c>
      <c r="K44" s="121">
        <v>494.8</v>
      </c>
      <c r="L44" s="121">
        <v>20</v>
      </c>
      <c r="M44" s="121">
        <v>7.6</v>
      </c>
      <c r="N44" s="121">
        <v>42</v>
      </c>
      <c r="O44" s="224">
        <v>14.6</v>
      </c>
      <c r="P44" s="250">
        <f t="shared" si="1"/>
        <v>517</v>
      </c>
      <c r="Q44" s="239">
        <v>0</v>
      </c>
      <c r="R44" s="239">
        <v>0</v>
      </c>
      <c r="S44" s="239">
        <v>0</v>
      </c>
      <c r="T44" s="239">
        <v>0</v>
      </c>
      <c r="U44" s="239">
        <v>0</v>
      </c>
      <c r="V44" s="239">
        <v>0</v>
      </c>
      <c r="W44" s="239">
        <v>0</v>
      </c>
      <c r="X44" s="239">
        <v>0</v>
      </c>
      <c r="Y44" s="239">
        <v>0</v>
      </c>
      <c r="Z44" s="239">
        <v>0</v>
      </c>
      <c r="AA44" s="239">
        <v>0</v>
      </c>
      <c r="AB44" s="239">
        <v>0</v>
      </c>
      <c r="AC44" s="233">
        <f t="shared" si="2"/>
        <v>0</v>
      </c>
      <c r="AD44" s="7">
        <f t="shared" si="3"/>
        <v>0</v>
      </c>
      <c r="AE44" s="7">
        <f t="shared" si="4"/>
        <v>0</v>
      </c>
      <c r="AF44" s="7">
        <f t="shared" si="5"/>
        <v>0</v>
      </c>
      <c r="AG44" s="7">
        <f t="shared" si="6"/>
        <v>1569</v>
      </c>
      <c r="AH44" s="7">
        <f t="shared" si="6"/>
        <v>1558.9999999999998</v>
      </c>
      <c r="AI44" s="7">
        <f t="shared" si="7"/>
        <v>0</v>
      </c>
      <c r="AJ44" s="7">
        <f t="shared" si="7"/>
        <v>0</v>
      </c>
      <c r="AK44" s="234">
        <f t="shared" si="8"/>
        <v>0</v>
      </c>
      <c r="AP44" s="28"/>
      <c r="AQ44" s="28"/>
    </row>
    <row r="45" spans="1:43">
      <c r="A45" s="47">
        <v>30</v>
      </c>
      <c r="B45" s="267" t="s">
        <v>96</v>
      </c>
      <c r="C45" s="223">
        <v>639</v>
      </c>
      <c r="D45" s="121">
        <v>771</v>
      </c>
      <c r="E45" s="121">
        <v>17</v>
      </c>
      <c r="F45" s="121">
        <v>6</v>
      </c>
      <c r="G45" s="121">
        <v>75</v>
      </c>
      <c r="H45" s="224">
        <v>31</v>
      </c>
      <c r="I45" s="250">
        <f t="shared" si="10"/>
        <v>808</v>
      </c>
      <c r="J45" s="223">
        <v>416</v>
      </c>
      <c r="K45" s="121">
        <v>389</v>
      </c>
      <c r="L45" s="121">
        <v>10</v>
      </c>
      <c r="M45" s="121">
        <v>3</v>
      </c>
      <c r="N45" s="121">
        <v>32</v>
      </c>
      <c r="O45" s="224">
        <v>12</v>
      </c>
      <c r="P45" s="250">
        <f t="shared" si="1"/>
        <v>404</v>
      </c>
      <c r="Q45" s="239">
        <v>0</v>
      </c>
      <c r="R45" s="239">
        <v>0</v>
      </c>
      <c r="S45" s="239">
        <v>0</v>
      </c>
      <c r="T45" s="239">
        <v>0</v>
      </c>
      <c r="U45" s="239">
        <v>0</v>
      </c>
      <c r="V45" s="239">
        <v>0</v>
      </c>
      <c r="W45" s="239">
        <v>0</v>
      </c>
      <c r="X45" s="239">
        <v>0</v>
      </c>
      <c r="Y45" s="239">
        <v>0</v>
      </c>
      <c r="Z45" s="239">
        <v>0</v>
      </c>
      <c r="AA45" s="239">
        <v>0</v>
      </c>
      <c r="AB45" s="239">
        <v>0</v>
      </c>
      <c r="AC45" s="233">
        <f t="shared" si="2"/>
        <v>0</v>
      </c>
      <c r="AD45" s="7">
        <f t="shared" si="3"/>
        <v>0</v>
      </c>
      <c r="AE45" s="7">
        <f t="shared" si="4"/>
        <v>0</v>
      </c>
      <c r="AF45" s="7">
        <f t="shared" si="5"/>
        <v>0</v>
      </c>
      <c r="AG45" s="7">
        <f t="shared" si="6"/>
        <v>1189</v>
      </c>
      <c r="AH45" s="7">
        <f t="shared" si="6"/>
        <v>1212</v>
      </c>
      <c r="AI45" s="7">
        <f t="shared" si="7"/>
        <v>0</v>
      </c>
      <c r="AJ45" s="7">
        <f t="shared" si="7"/>
        <v>0</v>
      </c>
      <c r="AK45" s="234">
        <f t="shared" si="8"/>
        <v>0</v>
      </c>
      <c r="AP45" s="28"/>
      <c r="AQ45" s="28"/>
    </row>
    <row r="46" spans="1:43">
      <c r="A46" s="47">
        <v>31</v>
      </c>
      <c r="B46" s="267" t="s">
        <v>97</v>
      </c>
      <c r="C46" s="223">
        <v>1499</v>
      </c>
      <c r="D46" s="121">
        <v>1460.11</v>
      </c>
      <c r="E46" s="121">
        <v>77</v>
      </c>
      <c r="F46" s="121">
        <v>27</v>
      </c>
      <c r="G46" s="121">
        <v>118</v>
      </c>
      <c r="H46" s="224">
        <v>51.89</v>
      </c>
      <c r="I46" s="250">
        <f t="shared" si="10"/>
        <v>1539</v>
      </c>
      <c r="J46" s="223">
        <v>396</v>
      </c>
      <c r="K46" s="121">
        <v>375.89</v>
      </c>
      <c r="L46" s="121">
        <v>46</v>
      </c>
      <c r="M46" s="121">
        <v>14</v>
      </c>
      <c r="N46" s="121">
        <v>75</v>
      </c>
      <c r="O46" s="224">
        <v>23.11</v>
      </c>
      <c r="P46" s="250">
        <f t="shared" si="1"/>
        <v>413</v>
      </c>
      <c r="Q46" s="239">
        <v>0</v>
      </c>
      <c r="R46" s="239">
        <v>0</v>
      </c>
      <c r="S46" s="239">
        <v>0</v>
      </c>
      <c r="T46" s="239">
        <v>0</v>
      </c>
      <c r="U46" s="239">
        <v>0</v>
      </c>
      <c r="V46" s="239">
        <v>0</v>
      </c>
      <c r="W46" s="239">
        <v>0</v>
      </c>
      <c r="X46" s="239">
        <v>0</v>
      </c>
      <c r="Y46" s="239">
        <v>0</v>
      </c>
      <c r="Z46" s="239">
        <v>0</v>
      </c>
      <c r="AA46" s="239">
        <v>0</v>
      </c>
      <c r="AB46" s="239">
        <v>0</v>
      </c>
      <c r="AC46" s="233">
        <f t="shared" si="2"/>
        <v>0</v>
      </c>
      <c r="AD46" s="7">
        <f t="shared" si="3"/>
        <v>0</v>
      </c>
      <c r="AE46" s="7">
        <f t="shared" si="4"/>
        <v>0</v>
      </c>
      <c r="AF46" s="7">
        <f t="shared" si="5"/>
        <v>0</v>
      </c>
      <c r="AG46" s="7">
        <f t="shared" si="6"/>
        <v>2211</v>
      </c>
      <c r="AH46" s="7">
        <f t="shared" si="6"/>
        <v>1951.9999999999998</v>
      </c>
      <c r="AI46" s="7">
        <f t="shared" si="7"/>
        <v>0</v>
      </c>
      <c r="AJ46" s="7">
        <f t="shared" si="7"/>
        <v>0</v>
      </c>
      <c r="AK46" s="234">
        <f t="shared" si="8"/>
        <v>0</v>
      </c>
      <c r="AP46" s="28"/>
      <c r="AQ46" s="28"/>
    </row>
    <row r="47" spans="1:43">
      <c r="A47" s="47">
        <v>32</v>
      </c>
      <c r="B47" s="267" t="s">
        <v>98</v>
      </c>
      <c r="C47" s="223">
        <v>0</v>
      </c>
      <c r="D47" s="121">
        <v>0</v>
      </c>
      <c r="E47" s="121">
        <v>0</v>
      </c>
      <c r="F47" s="121">
        <v>0</v>
      </c>
      <c r="G47" s="121">
        <v>0</v>
      </c>
      <c r="H47" s="224">
        <v>0</v>
      </c>
      <c r="I47" s="250">
        <f t="shared" si="10"/>
        <v>0</v>
      </c>
      <c r="J47" s="223">
        <v>1</v>
      </c>
      <c r="K47" s="121">
        <v>1</v>
      </c>
      <c r="L47" s="121">
        <v>0</v>
      </c>
      <c r="M47" s="121">
        <v>0</v>
      </c>
      <c r="N47" s="121">
        <v>0</v>
      </c>
      <c r="O47" s="224">
        <v>0</v>
      </c>
      <c r="P47" s="250">
        <f t="shared" si="1"/>
        <v>1</v>
      </c>
      <c r="Q47" s="239">
        <v>0</v>
      </c>
      <c r="R47" s="239">
        <v>0</v>
      </c>
      <c r="S47" s="239">
        <v>0</v>
      </c>
      <c r="T47" s="239">
        <v>0</v>
      </c>
      <c r="U47" s="239">
        <v>0</v>
      </c>
      <c r="V47" s="239">
        <v>0</v>
      </c>
      <c r="W47" s="239">
        <v>0</v>
      </c>
      <c r="X47" s="239">
        <v>0</v>
      </c>
      <c r="Y47" s="239">
        <v>0</v>
      </c>
      <c r="Z47" s="239">
        <v>0</v>
      </c>
      <c r="AA47" s="239">
        <v>0</v>
      </c>
      <c r="AB47" s="239">
        <v>0</v>
      </c>
      <c r="AC47" s="233">
        <f t="shared" si="2"/>
        <v>0</v>
      </c>
      <c r="AD47" s="7" t="e">
        <f t="shared" si="3"/>
        <v>#DIV/0!</v>
      </c>
      <c r="AE47" s="7">
        <f t="shared" si="4"/>
        <v>0</v>
      </c>
      <c r="AF47" s="7">
        <f t="shared" si="5"/>
        <v>0</v>
      </c>
      <c r="AG47" s="7">
        <f t="shared" si="6"/>
        <v>1</v>
      </c>
      <c r="AH47" s="7">
        <f t="shared" si="6"/>
        <v>1</v>
      </c>
      <c r="AI47" s="7">
        <f t="shared" si="7"/>
        <v>0</v>
      </c>
      <c r="AJ47" s="7">
        <f t="shared" si="7"/>
        <v>0</v>
      </c>
      <c r="AK47" s="234">
        <f t="shared" si="8"/>
        <v>0</v>
      </c>
      <c r="AP47" s="28"/>
      <c r="AQ47" s="28"/>
    </row>
    <row r="48" spans="1:43">
      <c r="A48" s="47">
        <v>33</v>
      </c>
      <c r="B48" s="267" t="s">
        <v>99</v>
      </c>
      <c r="C48" s="223">
        <v>82</v>
      </c>
      <c r="D48" s="121">
        <v>81</v>
      </c>
      <c r="E48" s="121">
        <v>61</v>
      </c>
      <c r="F48" s="121">
        <v>104</v>
      </c>
      <c r="G48" s="121">
        <v>5</v>
      </c>
      <c r="H48" s="224">
        <v>2</v>
      </c>
      <c r="I48" s="250">
        <f t="shared" si="10"/>
        <v>187</v>
      </c>
      <c r="J48" s="223">
        <v>82</v>
      </c>
      <c r="K48" s="121">
        <v>71</v>
      </c>
      <c r="L48" s="121">
        <v>8</v>
      </c>
      <c r="M48" s="121">
        <v>3</v>
      </c>
      <c r="N48" s="121">
        <v>12</v>
      </c>
      <c r="O48" s="224">
        <v>4</v>
      </c>
      <c r="P48" s="250">
        <f t="shared" si="1"/>
        <v>78</v>
      </c>
      <c r="Q48" s="239">
        <v>0</v>
      </c>
      <c r="R48" s="239">
        <v>0</v>
      </c>
      <c r="S48" s="239">
        <v>0</v>
      </c>
      <c r="T48" s="239">
        <v>0</v>
      </c>
      <c r="U48" s="239">
        <v>0</v>
      </c>
      <c r="V48" s="239">
        <v>0</v>
      </c>
      <c r="W48" s="239">
        <v>0</v>
      </c>
      <c r="X48" s="239">
        <v>0</v>
      </c>
      <c r="Y48" s="239">
        <v>0</v>
      </c>
      <c r="Z48" s="239">
        <v>0</v>
      </c>
      <c r="AA48" s="239">
        <v>0</v>
      </c>
      <c r="AB48" s="239">
        <v>0</v>
      </c>
      <c r="AC48" s="233">
        <f t="shared" si="2"/>
        <v>0</v>
      </c>
      <c r="AD48" s="7">
        <f t="shared" si="3"/>
        <v>0</v>
      </c>
      <c r="AE48" s="7">
        <f t="shared" si="4"/>
        <v>0</v>
      </c>
      <c r="AF48" s="7">
        <f t="shared" si="5"/>
        <v>0</v>
      </c>
      <c r="AG48" s="7">
        <f t="shared" si="6"/>
        <v>250</v>
      </c>
      <c r="AH48" s="7">
        <f t="shared" si="6"/>
        <v>265</v>
      </c>
      <c r="AI48" s="7">
        <f t="shared" si="7"/>
        <v>0</v>
      </c>
      <c r="AJ48" s="7">
        <f t="shared" si="7"/>
        <v>0</v>
      </c>
      <c r="AK48" s="234">
        <f t="shared" si="8"/>
        <v>0</v>
      </c>
      <c r="AP48" s="28"/>
      <c r="AQ48" s="28"/>
    </row>
    <row r="49" spans="1:43">
      <c r="A49" s="47">
        <v>34</v>
      </c>
      <c r="B49" s="267" t="s">
        <v>100</v>
      </c>
      <c r="C49" s="223">
        <v>122</v>
      </c>
      <c r="D49" s="121">
        <v>136</v>
      </c>
      <c r="E49" s="121">
        <v>50</v>
      </c>
      <c r="F49" s="121">
        <v>100</v>
      </c>
      <c r="G49" s="121">
        <v>15</v>
      </c>
      <c r="H49" s="224">
        <v>5</v>
      </c>
      <c r="I49" s="250">
        <f t="shared" si="10"/>
        <v>241</v>
      </c>
      <c r="J49" s="223">
        <v>111</v>
      </c>
      <c r="K49" s="121">
        <v>117</v>
      </c>
      <c r="L49" s="121">
        <v>0</v>
      </c>
      <c r="M49" s="121">
        <v>0</v>
      </c>
      <c r="N49" s="121">
        <v>9</v>
      </c>
      <c r="O49" s="224">
        <v>2</v>
      </c>
      <c r="P49" s="250">
        <f t="shared" si="1"/>
        <v>119</v>
      </c>
      <c r="Q49" s="239">
        <v>0</v>
      </c>
      <c r="R49" s="239">
        <v>0</v>
      </c>
      <c r="S49" s="239">
        <v>0</v>
      </c>
      <c r="T49" s="239">
        <v>0</v>
      </c>
      <c r="U49" s="239">
        <v>0</v>
      </c>
      <c r="V49" s="239">
        <v>0</v>
      </c>
      <c r="W49" s="239">
        <v>0</v>
      </c>
      <c r="X49" s="239">
        <v>0</v>
      </c>
      <c r="Y49" s="239">
        <v>0</v>
      </c>
      <c r="Z49" s="239">
        <v>0</v>
      </c>
      <c r="AA49" s="239">
        <v>0</v>
      </c>
      <c r="AB49" s="239">
        <v>0</v>
      </c>
      <c r="AC49" s="233">
        <f t="shared" si="2"/>
        <v>0</v>
      </c>
      <c r="AD49" s="7">
        <f t="shared" si="3"/>
        <v>0</v>
      </c>
      <c r="AE49" s="7">
        <f t="shared" si="4"/>
        <v>0</v>
      </c>
      <c r="AF49" s="7">
        <f t="shared" si="5"/>
        <v>0</v>
      </c>
      <c r="AG49" s="7">
        <f t="shared" si="6"/>
        <v>307</v>
      </c>
      <c r="AH49" s="7">
        <f t="shared" si="6"/>
        <v>360</v>
      </c>
      <c r="AI49" s="7">
        <f t="shared" si="7"/>
        <v>0</v>
      </c>
      <c r="AJ49" s="7">
        <f t="shared" si="7"/>
        <v>0</v>
      </c>
      <c r="AK49" s="234">
        <f t="shared" si="8"/>
        <v>0</v>
      </c>
      <c r="AP49" s="28"/>
      <c r="AQ49" s="28"/>
    </row>
    <row r="50" spans="1:43">
      <c r="A50" s="47">
        <v>35</v>
      </c>
      <c r="B50" s="267" t="s">
        <v>101</v>
      </c>
      <c r="C50" s="223">
        <v>45</v>
      </c>
      <c r="D50" s="121">
        <v>60</v>
      </c>
      <c r="E50" s="121">
        <v>1</v>
      </c>
      <c r="F50" s="121">
        <v>0</v>
      </c>
      <c r="G50" s="121">
        <v>3</v>
      </c>
      <c r="H50" s="224">
        <v>1</v>
      </c>
      <c r="I50" s="250">
        <f t="shared" si="10"/>
        <v>61</v>
      </c>
      <c r="J50" s="223">
        <v>41</v>
      </c>
      <c r="K50" s="121">
        <v>51</v>
      </c>
      <c r="L50" s="121">
        <v>2</v>
      </c>
      <c r="M50" s="121">
        <v>1</v>
      </c>
      <c r="N50" s="121">
        <v>6</v>
      </c>
      <c r="O50" s="224">
        <v>2</v>
      </c>
      <c r="P50" s="250">
        <f t="shared" si="1"/>
        <v>54</v>
      </c>
      <c r="Q50" s="239">
        <v>0</v>
      </c>
      <c r="R50" s="239">
        <v>0</v>
      </c>
      <c r="S50" s="239">
        <v>0</v>
      </c>
      <c r="T50" s="239">
        <v>0</v>
      </c>
      <c r="U50" s="239">
        <v>0</v>
      </c>
      <c r="V50" s="239">
        <v>0</v>
      </c>
      <c r="W50" s="239">
        <v>0</v>
      </c>
      <c r="X50" s="239">
        <v>0</v>
      </c>
      <c r="Y50" s="239">
        <v>0</v>
      </c>
      <c r="Z50" s="239">
        <v>0</v>
      </c>
      <c r="AA50" s="239">
        <v>0</v>
      </c>
      <c r="AB50" s="239">
        <v>0</v>
      </c>
      <c r="AC50" s="233">
        <f t="shared" si="2"/>
        <v>0</v>
      </c>
      <c r="AD50" s="7">
        <f t="shared" si="3"/>
        <v>0</v>
      </c>
      <c r="AE50" s="7">
        <f t="shared" si="4"/>
        <v>0</v>
      </c>
      <c r="AF50" s="7">
        <f t="shared" si="5"/>
        <v>0</v>
      </c>
      <c r="AG50" s="7">
        <f t="shared" si="6"/>
        <v>98</v>
      </c>
      <c r="AH50" s="7">
        <f t="shared" si="6"/>
        <v>115</v>
      </c>
      <c r="AI50" s="7">
        <f t="shared" si="7"/>
        <v>0</v>
      </c>
      <c r="AJ50" s="7">
        <f t="shared" si="7"/>
        <v>0</v>
      </c>
      <c r="AK50" s="234">
        <f t="shared" si="8"/>
        <v>0</v>
      </c>
      <c r="AP50" s="28"/>
      <c r="AQ50" s="28"/>
    </row>
    <row r="51" spans="1:43">
      <c r="A51" s="47">
        <v>36</v>
      </c>
      <c r="B51" s="267" t="s">
        <v>102</v>
      </c>
      <c r="C51" s="223">
        <v>378</v>
      </c>
      <c r="D51" s="121">
        <v>447</v>
      </c>
      <c r="E51" s="121">
        <v>15</v>
      </c>
      <c r="F51" s="121">
        <v>5</v>
      </c>
      <c r="G51" s="121">
        <v>32</v>
      </c>
      <c r="H51" s="224">
        <v>19</v>
      </c>
      <c r="I51" s="250">
        <f t="shared" si="10"/>
        <v>471</v>
      </c>
      <c r="J51" s="223">
        <v>128</v>
      </c>
      <c r="K51" s="121">
        <v>150</v>
      </c>
      <c r="L51" s="121">
        <v>6</v>
      </c>
      <c r="M51" s="121">
        <v>2</v>
      </c>
      <c r="N51" s="121">
        <v>15</v>
      </c>
      <c r="O51" s="224">
        <v>6</v>
      </c>
      <c r="P51" s="250">
        <f t="shared" si="1"/>
        <v>158</v>
      </c>
      <c r="Q51" s="239">
        <v>0</v>
      </c>
      <c r="R51" s="239">
        <v>0</v>
      </c>
      <c r="S51" s="239">
        <v>0</v>
      </c>
      <c r="T51" s="239">
        <v>0</v>
      </c>
      <c r="U51" s="239">
        <v>0</v>
      </c>
      <c r="V51" s="239">
        <v>0</v>
      </c>
      <c r="W51" s="239">
        <v>0</v>
      </c>
      <c r="X51" s="239">
        <v>0</v>
      </c>
      <c r="Y51" s="239">
        <v>0</v>
      </c>
      <c r="Z51" s="239">
        <v>0</v>
      </c>
      <c r="AA51" s="239">
        <v>0</v>
      </c>
      <c r="AB51" s="239">
        <v>0</v>
      </c>
      <c r="AC51" s="233">
        <f t="shared" si="2"/>
        <v>0</v>
      </c>
      <c r="AD51" s="7">
        <f t="shared" si="3"/>
        <v>0</v>
      </c>
      <c r="AE51" s="7">
        <f t="shared" si="4"/>
        <v>0</v>
      </c>
      <c r="AF51" s="7">
        <f t="shared" si="5"/>
        <v>0</v>
      </c>
      <c r="AG51" s="7">
        <f t="shared" si="6"/>
        <v>574</v>
      </c>
      <c r="AH51" s="7">
        <f t="shared" si="6"/>
        <v>629</v>
      </c>
      <c r="AI51" s="7">
        <f t="shared" si="7"/>
        <v>0</v>
      </c>
      <c r="AJ51" s="7">
        <f t="shared" si="7"/>
        <v>0</v>
      </c>
      <c r="AK51" s="234">
        <f t="shared" si="8"/>
        <v>0</v>
      </c>
      <c r="AP51" s="28"/>
      <c r="AQ51" s="28"/>
    </row>
    <row r="52" spans="1:43">
      <c r="A52" s="48"/>
      <c r="B52" s="211" t="s">
        <v>103</v>
      </c>
      <c r="C52" s="221">
        <f t="shared" ref="C52:AC52" si="12">SUM(C44:C51)</f>
        <v>3578</v>
      </c>
      <c r="D52" s="50">
        <f t="shared" si="12"/>
        <v>3853.1099999999997</v>
      </c>
      <c r="E52" s="50">
        <f t="shared" si="12"/>
        <v>309</v>
      </c>
      <c r="F52" s="50">
        <f t="shared" si="12"/>
        <v>355</v>
      </c>
      <c r="G52" s="50">
        <f t="shared" si="12"/>
        <v>320</v>
      </c>
      <c r="H52" s="222">
        <f t="shared" si="12"/>
        <v>140.88999999999999</v>
      </c>
      <c r="I52" s="222">
        <f t="shared" si="12"/>
        <v>4349</v>
      </c>
      <c r="J52" s="221">
        <f t="shared" si="12"/>
        <v>1709</v>
      </c>
      <c r="K52" s="50">
        <f t="shared" si="12"/>
        <v>1649.69</v>
      </c>
      <c r="L52" s="50">
        <f t="shared" si="12"/>
        <v>92</v>
      </c>
      <c r="M52" s="50">
        <f t="shared" si="12"/>
        <v>30.6</v>
      </c>
      <c r="N52" s="50">
        <f t="shared" si="12"/>
        <v>191</v>
      </c>
      <c r="O52" s="222">
        <f t="shared" si="12"/>
        <v>63.71</v>
      </c>
      <c r="P52" s="222">
        <f t="shared" si="12"/>
        <v>1744</v>
      </c>
      <c r="Q52" s="221">
        <f t="shared" si="12"/>
        <v>0</v>
      </c>
      <c r="R52" s="50">
        <f t="shared" si="12"/>
        <v>0</v>
      </c>
      <c r="S52" s="50">
        <f t="shared" si="12"/>
        <v>0</v>
      </c>
      <c r="T52" s="50">
        <f t="shared" si="12"/>
        <v>0</v>
      </c>
      <c r="U52" s="50">
        <f t="shared" si="12"/>
        <v>0</v>
      </c>
      <c r="V52" s="222">
        <f t="shared" si="12"/>
        <v>0</v>
      </c>
      <c r="W52" s="221">
        <f t="shared" si="12"/>
        <v>0</v>
      </c>
      <c r="X52" s="50">
        <f t="shared" si="12"/>
        <v>0</v>
      </c>
      <c r="Y52" s="50">
        <f t="shared" si="12"/>
        <v>0</v>
      </c>
      <c r="Z52" s="50">
        <f t="shared" si="12"/>
        <v>0</v>
      </c>
      <c r="AA52" s="50">
        <f t="shared" si="12"/>
        <v>0</v>
      </c>
      <c r="AB52" s="222">
        <f t="shared" si="12"/>
        <v>0</v>
      </c>
      <c r="AC52" s="222">
        <f t="shared" si="12"/>
        <v>0</v>
      </c>
      <c r="AD52" s="50">
        <f t="shared" si="3"/>
        <v>0</v>
      </c>
      <c r="AE52" s="222">
        <f>SUM(AE44:AE51)</f>
        <v>0</v>
      </c>
      <c r="AF52" s="50">
        <f t="shared" si="5"/>
        <v>0</v>
      </c>
      <c r="AG52" s="50">
        <f t="shared" si="6"/>
        <v>6199</v>
      </c>
      <c r="AH52" s="50">
        <f t="shared" si="6"/>
        <v>6093.0000000000009</v>
      </c>
      <c r="AI52" s="50">
        <f t="shared" si="7"/>
        <v>0</v>
      </c>
      <c r="AJ52" s="50">
        <f t="shared" si="7"/>
        <v>0</v>
      </c>
      <c r="AK52" s="222">
        <f t="shared" si="8"/>
        <v>0</v>
      </c>
      <c r="AP52" s="28"/>
      <c r="AQ52" s="28"/>
    </row>
    <row r="53" spans="1:43">
      <c r="A53" s="107">
        <v>37</v>
      </c>
      <c r="B53" s="268" t="s">
        <v>104</v>
      </c>
      <c r="C53" s="223">
        <v>0</v>
      </c>
      <c r="D53" s="121">
        <v>0</v>
      </c>
      <c r="E53" s="121">
        <v>0</v>
      </c>
      <c r="F53" s="121">
        <v>0</v>
      </c>
      <c r="G53" s="121">
        <v>0</v>
      </c>
      <c r="H53" s="224">
        <v>0</v>
      </c>
      <c r="I53" s="250">
        <f t="shared" si="10"/>
        <v>0</v>
      </c>
      <c r="J53" s="223">
        <v>3</v>
      </c>
      <c r="K53" s="121">
        <v>3</v>
      </c>
      <c r="L53" s="121">
        <v>0</v>
      </c>
      <c r="M53" s="121">
        <v>0</v>
      </c>
      <c r="N53" s="121">
        <v>0</v>
      </c>
      <c r="O53" s="224">
        <v>0</v>
      </c>
      <c r="P53" s="250">
        <f t="shared" si="1"/>
        <v>3</v>
      </c>
      <c r="Q53" s="239">
        <v>0</v>
      </c>
      <c r="R53" s="239">
        <v>0</v>
      </c>
      <c r="S53" s="239">
        <v>0</v>
      </c>
      <c r="T53" s="239">
        <v>0</v>
      </c>
      <c r="U53" s="239">
        <v>0</v>
      </c>
      <c r="V53" s="239">
        <v>0</v>
      </c>
      <c r="W53" s="239">
        <v>0</v>
      </c>
      <c r="X53" s="239">
        <v>0</v>
      </c>
      <c r="Y53" s="239">
        <v>0</v>
      </c>
      <c r="Z53" s="239">
        <v>0</v>
      </c>
      <c r="AA53" s="239">
        <v>0</v>
      </c>
      <c r="AB53" s="239">
        <v>0</v>
      </c>
      <c r="AC53" s="233">
        <f t="shared" si="2"/>
        <v>0</v>
      </c>
      <c r="AD53" s="109" t="e">
        <f t="shared" si="3"/>
        <v>#DIV/0!</v>
      </c>
      <c r="AE53" s="7">
        <f t="shared" si="4"/>
        <v>0</v>
      </c>
      <c r="AF53" s="109">
        <f t="shared" si="5"/>
        <v>0</v>
      </c>
      <c r="AG53" s="109">
        <f t="shared" si="6"/>
        <v>3</v>
      </c>
      <c r="AH53" s="109">
        <f t="shared" si="6"/>
        <v>3</v>
      </c>
      <c r="AI53" s="109">
        <f t="shared" si="7"/>
        <v>0</v>
      </c>
      <c r="AJ53" s="109">
        <f t="shared" si="7"/>
        <v>0</v>
      </c>
      <c r="AK53" s="236">
        <f t="shared" si="8"/>
        <v>0</v>
      </c>
      <c r="AL53" s="71"/>
      <c r="AP53" s="28"/>
      <c r="AQ53" s="28"/>
    </row>
    <row r="54" spans="1:43">
      <c r="A54" s="48"/>
      <c r="B54" s="211" t="s">
        <v>105</v>
      </c>
      <c r="C54" s="221">
        <f t="shared" ref="C54:AC54" si="13">SUM(C53)</f>
        <v>0</v>
      </c>
      <c r="D54" s="221">
        <f t="shared" si="13"/>
        <v>0</v>
      </c>
      <c r="E54" s="221">
        <f t="shared" si="13"/>
        <v>0</v>
      </c>
      <c r="F54" s="221">
        <f t="shared" si="13"/>
        <v>0</v>
      </c>
      <c r="G54" s="221">
        <f t="shared" si="13"/>
        <v>0</v>
      </c>
      <c r="H54" s="221">
        <f t="shared" si="13"/>
        <v>0</v>
      </c>
      <c r="I54" s="221">
        <f t="shared" si="13"/>
        <v>0</v>
      </c>
      <c r="J54" s="221">
        <f t="shared" si="13"/>
        <v>3</v>
      </c>
      <c r="K54" s="221">
        <f t="shared" si="13"/>
        <v>3</v>
      </c>
      <c r="L54" s="221">
        <f t="shared" si="13"/>
        <v>0</v>
      </c>
      <c r="M54" s="221">
        <f t="shared" si="13"/>
        <v>0</v>
      </c>
      <c r="N54" s="221">
        <f t="shared" si="13"/>
        <v>0</v>
      </c>
      <c r="O54" s="221">
        <f t="shared" si="13"/>
        <v>0</v>
      </c>
      <c r="P54" s="221">
        <f t="shared" si="13"/>
        <v>3</v>
      </c>
      <c r="Q54" s="221">
        <f t="shared" si="13"/>
        <v>0</v>
      </c>
      <c r="R54" s="221">
        <f t="shared" si="13"/>
        <v>0</v>
      </c>
      <c r="S54" s="221">
        <f t="shared" si="13"/>
        <v>0</v>
      </c>
      <c r="T54" s="221">
        <f t="shared" si="13"/>
        <v>0</v>
      </c>
      <c r="U54" s="221">
        <f t="shared" si="13"/>
        <v>0</v>
      </c>
      <c r="V54" s="221">
        <f t="shared" si="13"/>
        <v>0</v>
      </c>
      <c r="W54" s="221">
        <f t="shared" si="13"/>
        <v>0</v>
      </c>
      <c r="X54" s="221">
        <f t="shared" si="13"/>
        <v>0</v>
      </c>
      <c r="Y54" s="221">
        <f t="shared" si="13"/>
        <v>0</v>
      </c>
      <c r="Z54" s="221">
        <f t="shared" si="13"/>
        <v>0</v>
      </c>
      <c r="AA54" s="221">
        <f t="shared" si="13"/>
        <v>0</v>
      </c>
      <c r="AB54" s="221">
        <f t="shared" si="13"/>
        <v>0</v>
      </c>
      <c r="AC54" s="221">
        <f t="shared" si="13"/>
        <v>0</v>
      </c>
      <c r="AD54" s="50" t="e">
        <f t="shared" si="3"/>
        <v>#DIV/0!</v>
      </c>
      <c r="AE54" s="221">
        <f>SUM(AE53)</f>
        <v>0</v>
      </c>
      <c r="AF54" s="50">
        <f t="shared" si="5"/>
        <v>0</v>
      </c>
      <c r="AG54" s="50">
        <f t="shared" si="6"/>
        <v>3</v>
      </c>
      <c r="AH54" s="50">
        <f t="shared" si="6"/>
        <v>3</v>
      </c>
      <c r="AI54" s="50">
        <f t="shared" si="7"/>
        <v>0</v>
      </c>
      <c r="AJ54" s="50">
        <f t="shared" si="7"/>
        <v>0</v>
      </c>
      <c r="AK54" s="222">
        <f t="shared" si="8"/>
        <v>0</v>
      </c>
      <c r="AP54" s="28"/>
      <c r="AQ54" s="28"/>
    </row>
    <row r="55" spans="1:43">
      <c r="A55" s="107">
        <v>38</v>
      </c>
      <c r="B55" s="268" t="s">
        <v>106</v>
      </c>
      <c r="C55" s="219">
        <v>0</v>
      </c>
      <c r="D55" s="115">
        <v>0</v>
      </c>
      <c r="E55" s="115">
        <v>0</v>
      </c>
      <c r="F55" s="115">
        <v>0</v>
      </c>
      <c r="G55" s="115">
        <v>0</v>
      </c>
      <c r="H55" s="220">
        <v>0</v>
      </c>
      <c r="I55" s="250">
        <f t="shared" si="10"/>
        <v>0</v>
      </c>
      <c r="J55" s="219">
        <v>0</v>
      </c>
      <c r="K55" s="115">
        <v>0</v>
      </c>
      <c r="L55" s="115">
        <v>0</v>
      </c>
      <c r="M55" s="115">
        <v>0</v>
      </c>
      <c r="N55" s="115">
        <v>0</v>
      </c>
      <c r="O55" s="220">
        <v>0</v>
      </c>
      <c r="P55" s="250">
        <f t="shared" si="1"/>
        <v>0</v>
      </c>
      <c r="Q55" s="239">
        <v>0</v>
      </c>
      <c r="R55" s="239">
        <v>0</v>
      </c>
      <c r="S55" s="239">
        <v>0</v>
      </c>
      <c r="T55" s="239">
        <v>0</v>
      </c>
      <c r="U55" s="239">
        <v>0</v>
      </c>
      <c r="V55" s="239">
        <v>0</v>
      </c>
      <c r="W55" s="239">
        <v>0</v>
      </c>
      <c r="X55" s="239">
        <v>0</v>
      </c>
      <c r="Y55" s="239">
        <v>0</v>
      </c>
      <c r="Z55" s="239">
        <v>0</v>
      </c>
      <c r="AA55" s="239">
        <v>0</v>
      </c>
      <c r="AB55" s="239">
        <v>0</v>
      </c>
      <c r="AC55" s="233">
        <f t="shared" si="2"/>
        <v>0</v>
      </c>
      <c r="AD55" s="7" t="e">
        <f t="shared" si="3"/>
        <v>#DIV/0!</v>
      </c>
      <c r="AE55" s="7">
        <f t="shared" si="4"/>
        <v>0</v>
      </c>
      <c r="AF55" s="7" t="e">
        <f t="shared" si="5"/>
        <v>#DIV/0!</v>
      </c>
      <c r="AG55" s="7">
        <f t="shared" si="6"/>
        <v>0</v>
      </c>
      <c r="AH55" s="7">
        <f t="shared" si="6"/>
        <v>0</v>
      </c>
      <c r="AI55" s="7">
        <f t="shared" si="7"/>
        <v>0</v>
      </c>
      <c r="AJ55" s="7">
        <f t="shared" si="7"/>
        <v>0</v>
      </c>
      <c r="AK55" s="234" t="e">
        <f t="shared" si="8"/>
        <v>#DIV/0!</v>
      </c>
      <c r="AP55" s="28"/>
      <c r="AQ55" s="28"/>
    </row>
    <row r="56" spans="1:43">
      <c r="A56" s="107">
        <v>39</v>
      </c>
      <c r="B56" s="268" t="s">
        <v>107</v>
      </c>
      <c r="C56" s="219">
        <v>0</v>
      </c>
      <c r="D56" s="115">
        <v>0</v>
      </c>
      <c r="E56" s="115">
        <v>0</v>
      </c>
      <c r="F56" s="115">
        <v>0</v>
      </c>
      <c r="G56" s="115">
        <v>0</v>
      </c>
      <c r="H56" s="220">
        <v>0</v>
      </c>
      <c r="I56" s="250">
        <f t="shared" si="10"/>
        <v>0</v>
      </c>
      <c r="J56" s="219">
        <v>0</v>
      </c>
      <c r="K56" s="115">
        <v>0</v>
      </c>
      <c r="L56" s="115">
        <v>0</v>
      </c>
      <c r="M56" s="115">
        <v>0</v>
      </c>
      <c r="N56" s="115">
        <v>0</v>
      </c>
      <c r="O56" s="220">
        <v>0</v>
      </c>
      <c r="P56" s="250">
        <f t="shared" si="1"/>
        <v>0</v>
      </c>
      <c r="Q56" s="239">
        <v>0</v>
      </c>
      <c r="R56" s="239">
        <v>0</v>
      </c>
      <c r="S56" s="239">
        <v>0</v>
      </c>
      <c r="T56" s="239">
        <v>0</v>
      </c>
      <c r="U56" s="239">
        <v>0</v>
      </c>
      <c r="V56" s="239">
        <v>0</v>
      </c>
      <c r="W56" s="239">
        <v>0</v>
      </c>
      <c r="X56" s="239">
        <v>0</v>
      </c>
      <c r="Y56" s="239">
        <v>0</v>
      </c>
      <c r="Z56" s="239">
        <v>0</v>
      </c>
      <c r="AA56" s="239">
        <v>0</v>
      </c>
      <c r="AB56" s="239">
        <v>0</v>
      </c>
      <c r="AC56" s="233">
        <f t="shared" si="2"/>
        <v>0</v>
      </c>
      <c r="AD56" s="7" t="e">
        <f t="shared" si="3"/>
        <v>#DIV/0!</v>
      </c>
      <c r="AE56" s="7">
        <f t="shared" si="4"/>
        <v>0</v>
      </c>
      <c r="AF56" s="7" t="e">
        <f t="shared" si="5"/>
        <v>#DIV/0!</v>
      </c>
      <c r="AG56" s="7">
        <f t="shared" si="6"/>
        <v>0</v>
      </c>
      <c r="AH56" s="7">
        <f t="shared" si="6"/>
        <v>0</v>
      </c>
      <c r="AI56" s="7">
        <f t="shared" si="7"/>
        <v>0</v>
      </c>
      <c r="AJ56" s="7">
        <f t="shared" si="7"/>
        <v>0</v>
      </c>
      <c r="AK56" s="234" t="e">
        <f t="shared" si="8"/>
        <v>#DIV/0!</v>
      </c>
      <c r="AP56" s="28"/>
      <c r="AQ56" s="28"/>
    </row>
    <row r="57" spans="1:43">
      <c r="A57" s="107">
        <v>40</v>
      </c>
      <c r="B57" s="268" t="s">
        <v>108</v>
      </c>
      <c r="C57" s="219">
        <v>0</v>
      </c>
      <c r="D57" s="115">
        <v>0</v>
      </c>
      <c r="E57" s="115">
        <v>0</v>
      </c>
      <c r="F57" s="115">
        <v>0</v>
      </c>
      <c r="G57" s="115">
        <v>0</v>
      </c>
      <c r="H57" s="220">
        <v>0</v>
      </c>
      <c r="I57" s="250">
        <f t="shared" si="10"/>
        <v>0</v>
      </c>
      <c r="J57" s="219">
        <v>0</v>
      </c>
      <c r="K57" s="115">
        <v>0</v>
      </c>
      <c r="L57" s="115">
        <v>0</v>
      </c>
      <c r="M57" s="115">
        <v>0</v>
      </c>
      <c r="N57" s="115">
        <v>0</v>
      </c>
      <c r="O57" s="220">
        <v>0</v>
      </c>
      <c r="P57" s="250">
        <f t="shared" si="1"/>
        <v>0</v>
      </c>
      <c r="Q57" s="239">
        <v>0</v>
      </c>
      <c r="R57" s="239">
        <v>0</v>
      </c>
      <c r="S57" s="239">
        <v>0</v>
      </c>
      <c r="T57" s="239">
        <v>0</v>
      </c>
      <c r="U57" s="239">
        <v>0</v>
      </c>
      <c r="V57" s="239">
        <v>0</v>
      </c>
      <c r="W57" s="239">
        <v>0</v>
      </c>
      <c r="X57" s="239">
        <v>0</v>
      </c>
      <c r="Y57" s="239">
        <v>0</v>
      </c>
      <c r="Z57" s="239">
        <v>0</v>
      </c>
      <c r="AA57" s="239">
        <v>0</v>
      </c>
      <c r="AB57" s="239">
        <v>0</v>
      </c>
      <c r="AC57" s="233">
        <f t="shared" si="2"/>
        <v>0</v>
      </c>
      <c r="AD57" s="7" t="e">
        <f t="shared" si="3"/>
        <v>#DIV/0!</v>
      </c>
      <c r="AE57" s="7">
        <f t="shared" si="4"/>
        <v>0</v>
      </c>
      <c r="AF57" s="7" t="e">
        <f t="shared" si="5"/>
        <v>#DIV/0!</v>
      </c>
      <c r="AG57" s="7">
        <f t="shared" si="6"/>
        <v>0</v>
      </c>
      <c r="AH57" s="7">
        <f t="shared" si="6"/>
        <v>0</v>
      </c>
      <c r="AI57" s="7">
        <f t="shared" si="7"/>
        <v>0</v>
      </c>
      <c r="AJ57" s="7">
        <f t="shared" si="7"/>
        <v>0</v>
      </c>
      <c r="AK57" s="234" t="e">
        <f t="shared" si="8"/>
        <v>#DIV/0!</v>
      </c>
      <c r="AP57" s="28"/>
      <c r="AQ57" s="28"/>
    </row>
    <row r="58" spans="1:43">
      <c r="A58" s="48"/>
      <c r="B58" s="211" t="s">
        <v>109</v>
      </c>
      <c r="C58" s="221">
        <f t="shared" ref="C58:AC58" si="14">SUM(C55:C57)</f>
        <v>0</v>
      </c>
      <c r="D58" s="221">
        <f t="shared" si="14"/>
        <v>0</v>
      </c>
      <c r="E58" s="221">
        <f t="shared" si="14"/>
        <v>0</v>
      </c>
      <c r="F58" s="221">
        <f t="shared" si="14"/>
        <v>0</v>
      </c>
      <c r="G58" s="221">
        <f t="shared" si="14"/>
        <v>0</v>
      </c>
      <c r="H58" s="221">
        <f t="shared" si="14"/>
        <v>0</v>
      </c>
      <c r="I58" s="221">
        <f t="shared" si="14"/>
        <v>0</v>
      </c>
      <c r="J58" s="221">
        <f t="shared" si="14"/>
        <v>0</v>
      </c>
      <c r="K58" s="221">
        <f t="shared" si="14"/>
        <v>0</v>
      </c>
      <c r="L58" s="221">
        <f t="shared" si="14"/>
        <v>0</v>
      </c>
      <c r="M58" s="221">
        <f t="shared" si="14"/>
        <v>0</v>
      </c>
      <c r="N58" s="221">
        <f t="shared" si="14"/>
        <v>0</v>
      </c>
      <c r="O58" s="221">
        <f t="shared" si="14"/>
        <v>0</v>
      </c>
      <c r="P58" s="221">
        <f t="shared" si="14"/>
        <v>0</v>
      </c>
      <c r="Q58" s="221">
        <f t="shared" si="14"/>
        <v>0</v>
      </c>
      <c r="R58" s="221">
        <f t="shared" si="14"/>
        <v>0</v>
      </c>
      <c r="S58" s="221">
        <f t="shared" si="14"/>
        <v>0</v>
      </c>
      <c r="T58" s="221">
        <f t="shared" si="14"/>
        <v>0</v>
      </c>
      <c r="U58" s="221">
        <f t="shared" si="14"/>
        <v>0</v>
      </c>
      <c r="V58" s="221">
        <f t="shared" si="14"/>
        <v>0</v>
      </c>
      <c r="W58" s="221">
        <f t="shared" si="14"/>
        <v>0</v>
      </c>
      <c r="X58" s="221">
        <f t="shared" si="14"/>
        <v>0</v>
      </c>
      <c r="Y58" s="221">
        <f t="shared" si="14"/>
        <v>0</v>
      </c>
      <c r="Z58" s="221">
        <f t="shared" si="14"/>
        <v>0</v>
      </c>
      <c r="AA58" s="221">
        <f t="shared" si="14"/>
        <v>0</v>
      </c>
      <c r="AB58" s="221">
        <f t="shared" si="14"/>
        <v>0</v>
      </c>
      <c r="AC58" s="221">
        <f t="shared" si="14"/>
        <v>0</v>
      </c>
      <c r="AD58" s="50" t="e">
        <f t="shared" si="3"/>
        <v>#DIV/0!</v>
      </c>
      <c r="AE58" s="221">
        <f>SUM(AE55:AE57)</f>
        <v>0</v>
      </c>
      <c r="AF58" s="50" t="e">
        <f t="shared" si="5"/>
        <v>#DIV/0!</v>
      </c>
      <c r="AG58" s="50">
        <f t="shared" si="6"/>
        <v>0</v>
      </c>
      <c r="AH58" s="50">
        <f t="shared" si="6"/>
        <v>0</v>
      </c>
      <c r="AI58" s="50">
        <f t="shared" si="7"/>
        <v>0</v>
      </c>
      <c r="AJ58" s="50">
        <f t="shared" si="7"/>
        <v>0</v>
      </c>
      <c r="AK58" s="222" t="e">
        <f t="shared" si="8"/>
        <v>#DIV/0!</v>
      </c>
      <c r="AP58" s="28"/>
      <c r="AQ58" s="28"/>
    </row>
    <row r="59" spans="1:43">
      <c r="A59" s="5">
        <v>41</v>
      </c>
      <c r="B59" s="265" t="s">
        <v>110</v>
      </c>
      <c r="C59" s="223">
        <v>228164</v>
      </c>
      <c r="D59" s="121">
        <v>227327.69</v>
      </c>
      <c r="E59" s="121">
        <v>2499</v>
      </c>
      <c r="F59" s="121">
        <v>864</v>
      </c>
      <c r="G59" s="121">
        <v>18989</v>
      </c>
      <c r="H59" s="224">
        <v>5565</v>
      </c>
      <c r="I59" s="250">
        <f t="shared" si="10"/>
        <v>233756.69</v>
      </c>
      <c r="J59" s="223">
        <v>91128</v>
      </c>
      <c r="K59" s="121">
        <v>86982.71</v>
      </c>
      <c r="L59" s="121">
        <v>1141</v>
      </c>
      <c r="M59" s="121">
        <v>373</v>
      </c>
      <c r="N59" s="121">
        <v>8226</v>
      </c>
      <c r="O59" s="224">
        <v>2464</v>
      </c>
      <c r="P59" s="250">
        <f t="shared" si="1"/>
        <v>89819.71</v>
      </c>
      <c r="Q59" s="239">
        <v>307617</v>
      </c>
      <c r="R59" s="239">
        <v>278257.57</v>
      </c>
      <c r="S59" s="239">
        <v>42</v>
      </c>
      <c r="T59" s="239">
        <v>29.69</v>
      </c>
      <c r="U59" s="239">
        <v>454</v>
      </c>
      <c r="V59" s="239">
        <v>327.39</v>
      </c>
      <c r="W59" s="239">
        <v>32596</v>
      </c>
      <c r="X59" s="239">
        <v>32266.2</v>
      </c>
      <c r="Y59" s="239">
        <v>27</v>
      </c>
      <c r="Z59" s="239">
        <v>19.07</v>
      </c>
      <c r="AA59" s="239">
        <v>236</v>
      </c>
      <c r="AB59" s="239">
        <v>159.6</v>
      </c>
      <c r="AC59" s="233">
        <f t="shared" si="2"/>
        <v>278614.65000000002</v>
      </c>
      <c r="AD59" s="7">
        <f t="shared" si="3"/>
        <v>119.19002189841071</v>
      </c>
      <c r="AE59" s="7">
        <f t="shared" si="4"/>
        <v>32444.87</v>
      </c>
      <c r="AF59" s="7">
        <f t="shared" si="5"/>
        <v>36.122216382128151</v>
      </c>
      <c r="AG59" s="7">
        <f t="shared" si="6"/>
        <v>350147</v>
      </c>
      <c r="AH59" s="7">
        <f t="shared" si="6"/>
        <v>323576.40000000002</v>
      </c>
      <c r="AI59" s="7">
        <f t="shared" si="7"/>
        <v>340972</v>
      </c>
      <c r="AJ59" s="7">
        <f t="shared" si="7"/>
        <v>311059.52</v>
      </c>
      <c r="AK59" s="234">
        <f t="shared" si="8"/>
        <v>96.131707998481957</v>
      </c>
      <c r="AP59" s="28"/>
      <c r="AQ59" s="28"/>
    </row>
    <row r="60" spans="1:43">
      <c r="A60" s="5">
        <v>42</v>
      </c>
      <c r="B60" s="265" t="s">
        <v>111</v>
      </c>
      <c r="C60" s="223">
        <v>133853</v>
      </c>
      <c r="D60" s="121">
        <v>132217.63</v>
      </c>
      <c r="E60" s="121">
        <v>2597</v>
      </c>
      <c r="F60" s="121">
        <v>758.47</v>
      </c>
      <c r="G60" s="121">
        <v>4881</v>
      </c>
      <c r="H60" s="224">
        <v>2103.9</v>
      </c>
      <c r="I60" s="250">
        <f t="shared" si="10"/>
        <v>135080</v>
      </c>
      <c r="J60" s="223">
        <v>43047</v>
      </c>
      <c r="K60" s="121">
        <v>43529.37</v>
      </c>
      <c r="L60" s="121">
        <v>1222</v>
      </c>
      <c r="M60" s="121">
        <v>357.53</v>
      </c>
      <c r="N60" s="121">
        <v>2554</v>
      </c>
      <c r="O60" s="224">
        <v>799.1</v>
      </c>
      <c r="P60" s="250">
        <f t="shared" si="1"/>
        <v>44686</v>
      </c>
      <c r="Q60" s="239">
        <v>114946</v>
      </c>
      <c r="R60" s="239">
        <v>138250.17000000001</v>
      </c>
      <c r="S60" s="239">
        <v>108</v>
      </c>
      <c r="T60" s="239">
        <v>66.680000000000007</v>
      </c>
      <c r="U60" s="239">
        <v>421</v>
      </c>
      <c r="V60" s="239">
        <v>360.84</v>
      </c>
      <c r="W60" s="239">
        <v>8970</v>
      </c>
      <c r="X60" s="239">
        <v>11618.48</v>
      </c>
      <c r="Y60" s="239">
        <v>35</v>
      </c>
      <c r="Z60" s="239">
        <v>25.11</v>
      </c>
      <c r="AA60" s="239">
        <v>271</v>
      </c>
      <c r="AB60" s="239">
        <v>281.17</v>
      </c>
      <c r="AC60" s="233">
        <f t="shared" si="2"/>
        <v>138677.69</v>
      </c>
      <c r="AD60" s="7">
        <f t="shared" si="3"/>
        <v>102.66337725792123</v>
      </c>
      <c r="AE60" s="7">
        <f t="shared" si="4"/>
        <v>11924.76</v>
      </c>
      <c r="AF60" s="7">
        <f t="shared" si="5"/>
        <v>26.685673365259817</v>
      </c>
      <c r="AG60" s="7">
        <f t="shared" si="6"/>
        <v>188154</v>
      </c>
      <c r="AH60" s="7">
        <f t="shared" si="6"/>
        <v>179766</v>
      </c>
      <c r="AI60" s="7">
        <f t="shared" si="7"/>
        <v>124751</v>
      </c>
      <c r="AJ60" s="7">
        <f t="shared" si="7"/>
        <v>150602.45000000001</v>
      </c>
      <c r="AK60" s="234">
        <f t="shared" si="8"/>
        <v>83.776937796913771</v>
      </c>
      <c r="AP60" s="28"/>
      <c r="AQ60" s="28"/>
    </row>
    <row r="61" spans="1:43">
      <c r="A61" s="23" t="s">
        <v>112</v>
      </c>
      <c r="B61" s="211" t="s">
        <v>113</v>
      </c>
      <c r="C61" s="225">
        <f t="shared" ref="C61:AE61" si="15">C59+C60</f>
        <v>362017</v>
      </c>
      <c r="D61" s="105">
        <f t="shared" si="15"/>
        <v>359545.32</v>
      </c>
      <c r="E61" s="105">
        <f t="shared" si="15"/>
        <v>5096</v>
      </c>
      <c r="F61" s="105">
        <f t="shared" si="15"/>
        <v>1622.47</v>
      </c>
      <c r="G61" s="105">
        <f t="shared" si="15"/>
        <v>23870</v>
      </c>
      <c r="H61" s="226">
        <f t="shared" si="15"/>
        <v>7668.9</v>
      </c>
      <c r="I61" s="226">
        <f t="shared" si="15"/>
        <v>368836.69</v>
      </c>
      <c r="J61" s="225">
        <f t="shared" si="15"/>
        <v>134175</v>
      </c>
      <c r="K61" s="105">
        <f t="shared" si="15"/>
        <v>130512.08000000002</v>
      </c>
      <c r="L61" s="105">
        <f t="shared" si="15"/>
        <v>2363</v>
      </c>
      <c r="M61" s="105">
        <f t="shared" si="15"/>
        <v>730.53</v>
      </c>
      <c r="N61" s="105">
        <f t="shared" si="15"/>
        <v>10780</v>
      </c>
      <c r="O61" s="226">
        <f t="shared" si="15"/>
        <v>3263.1</v>
      </c>
      <c r="P61" s="226">
        <f t="shared" si="15"/>
        <v>134505.71000000002</v>
      </c>
      <c r="Q61" s="225">
        <f t="shared" si="15"/>
        <v>422563</v>
      </c>
      <c r="R61" s="105">
        <f t="shared" si="15"/>
        <v>416507.74</v>
      </c>
      <c r="S61" s="105">
        <f t="shared" si="15"/>
        <v>150</v>
      </c>
      <c r="T61" s="105">
        <f t="shared" si="15"/>
        <v>96.37</v>
      </c>
      <c r="U61" s="105">
        <f t="shared" si="15"/>
        <v>875</v>
      </c>
      <c r="V61" s="226">
        <f t="shared" si="15"/>
        <v>688.23</v>
      </c>
      <c r="W61" s="225">
        <f t="shared" si="15"/>
        <v>41566</v>
      </c>
      <c r="X61" s="105">
        <f t="shared" si="15"/>
        <v>43884.68</v>
      </c>
      <c r="Y61" s="105">
        <f t="shared" si="15"/>
        <v>62</v>
      </c>
      <c r="Z61" s="105">
        <f t="shared" si="15"/>
        <v>44.18</v>
      </c>
      <c r="AA61" s="105">
        <f t="shared" si="15"/>
        <v>507</v>
      </c>
      <c r="AB61" s="226">
        <f t="shared" si="15"/>
        <v>440.77</v>
      </c>
      <c r="AC61" s="226">
        <f t="shared" si="15"/>
        <v>417292.34</v>
      </c>
      <c r="AD61" s="105">
        <f t="shared" si="3"/>
        <v>113.13742675654095</v>
      </c>
      <c r="AE61" s="226">
        <f t="shared" si="15"/>
        <v>44369.63</v>
      </c>
      <c r="AF61" s="105">
        <f t="shared" si="5"/>
        <v>32.987172068754546</v>
      </c>
      <c r="AG61" s="105">
        <f t="shared" si="6"/>
        <v>538301</v>
      </c>
      <c r="AH61" s="105">
        <f t="shared" si="6"/>
        <v>503342.4</v>
      </c>
      <c r="AI61" s="105">
        <f t="shared" si="7"/>
        <v>465723</v>
      </c>
      <c r="AJ61" s="105">
        <f t="shared" si="7"/>
        <v>461661.97</v>
      </c>
      <c r="AK61" s="226">
        <f t="shared" si="8"/>
        <v>91.719269030385661</v>
      </c>
      <c r="AP61" s="28"/>
      <c r="AQ61" s="28"/>
    </row>
    <row r="62" spans="1:43">
      <c r="A62" s="5">
        <v>43</v>
      </c>
      <c r="B62" s="265" t="s">
        <v>114</v>
      </c>
      <c r="C62" s="223">
        <v>2151818</v>
      </c>
      <c r="D62" s="121">
        <v>1927028.35</v>
      </c>
      <c r="E62" s="121">
        <v>22425</v>
      </c>
      <c r="F62" s="121">
        <v>7442.9</v>
      </c>
      <c r="G62" s="121">
        <v>134320</v>
      </c>
      <c r="H62" s="224">
        <v>43750.15</v>
      </c>
      <c r="I62" s="250">
        <f t="shared" si="10"/>
        <v>1978221.4</v>
      </c>
      <c r="J62" s="223">
        <v>795510</v>
      </c>
      <c r="K62" s="126">
        <v>667864.05000000005</v>
      </c>
      <c r="L62" s="126">
        <v>10119</v>
      </c>
      <c r="M62" s="126">
        <v>3528.1</v>
      </c>
      <c r="N62" s="126">
        <v>71158</v>
      </c>
      <c r="O62" s="232">
        <v>18869.849999999999</v>
      </c>
      <c r="P62" s="250">
        <f t="shared" si="1"/>
        <v>690262</v>
      </c>
      <c r="Q62" s="239">
        <v>2547470</v>
      </c>
      <c r="R62" s="239">
        <v>1848361.77</v>
      </c>
      <c r="S62" s="239">
        <v>0</v>
      </c>
      <c r="T62" s="239">
        <v>0</v>
      </c>
      <c r="U62" s="239">
        <v>0</v>
      </c>
      <c r="V62" s="239">
        <v>0</v>
      </c>
      <c r="W62" s="239">
        <v>531056</v>
      </c>
      <c r="X62" s="239">
        <v>497018</v>
      </c>
      <c r="Y62" s="239">
        <v>2</v>
      </c>
      <c r="Z62" s="239">
        <v>4</v>
      </c>
      <c r="AA62" s="239">
        <v>11</v>
      </c>
      <c r="AB62" s="239">
        <v>10.18</v>
      </c>
      <c r="AC62" s="233">
        <f t="shared" si="2"/>
        <v>1848361.77</v>
      </c>
      <c r="AD62" s="55">
        <f t="shared" si="3"/>
        <v>93.435536083069366</v>
      </c>
      <c r="AE62" s="7">
        <f t="shared" si="4"/>
        <v>497032.18</v>
      </c>
      <c r="AF62" s="55">
        <f t="shared" si="5"/>
        <v>72.006307749810944</v>
      </c>
      <c r="AG62" s="55">
        <f t="shared" si="6"/>
        <v>3185350</v>
      </c>
      <c r="AH62" s="55">
        <f t="shared" si="6"/>
        <v>2668483.4000000004</v>
      </c>
      <c r="AI62" s="55">
        <f t="shared" si="7"/>
        <v>3078539</v>
      </c>
      <c r="AJ62" s="55">
        <f t="shared" si="7"/>
        <v>2345393.9500000002</v>
      </c>
      <c r="AK62" s="244">
        <f t="shared" si="8"/>
        <v>87.892394234118143</v>
      </c>
      <c r="AP62" s="28"/>
      <c r="AQ62" s="28"/>
    </row>
    <row r="63" spans="1:43">
      <c r="A63" s="23" t="s">
        <v>115</v>
      </c>
      <c r="B63" s="211" t="s">
        <v>116</v>
      </c>
      <c r="C63" s="221">
        <f t="shared" ref="C63:AE63" si="16">C62</f>
        <v>2151818</v>
      </c>
      <c r="D63" s="50">
        <f t="shared" si="16"/>
        <v>1927028.35</v>
      </c>
      <c r="E63" s="50">
        <f t="shared" si="16"/>
        <v>22425</v>
      </c>
      <c r="F63" s="50">
        <f t="shared" si="16"/>
        <v>7442.9</v>
      </c>
      <c r="G63" s="50">
        <f t="shared" si="16"/>
        <v>134320</v>
      </c>
      <c r="H63" s="222">
        <f t="shared" si="16"/>
        <v>43750.15</v>
      </c>
      <c r="I63" s="222">
        <f t="shared" si="16"/>
        <v>1978221.4</v>
      </c>
      <c r="J63" s="221">
        <f t="shared" si="16"/>
        <v>795510</v>
      </c>
      <c r="K63" s="50">
        <f t="shared" si="16"/>
        <v>667864.05000000005</v>
      </c>
      <c r="L63" s="50">
        <f t="shared" si="16"/>
        <v>10119</v>
      </c>
      <c r="M63" s="50">
        <f t="shared" si="16"/>
        <v>3528.1</v>
      </c>
      <c r="N63" s="50">
        <f t="shared" si="16"/>
        <v>71158</v>
      </c>
      <c r="O63" s="222">
        <f t="shared" si="16"/>
        <v>18869.849999999999</v>
      </c>
      <c r="P63" s="222">
        <f t="shared" si="16"/>
        <v>690262</v>
      </c>
      <c r="Q63" s="221">
        <f t="shared" si="16"/>
        <v>2547470</v>
      </c>
      <c r="R63" s="50">
        <f t="shared" si="16"/>
        <v>1848361.77</v>
      </c>
      <c r="S63" s="50">
        <f t="shared" si="16"/>
        <v>0</v>
      </c>
      <c r="T63" s="50">
        <f t="shared" si="16"/>
        <v>0</v>
      </c>
      <c r="U63" s="50">
        <f t="shared" si="16"/>
        <v>0</v>
      </c>
      <c r="V63" s="222">
        <f t="shared" si="16"/>
        <v>0</v>
      </c>
      <c r="W63" s="221">
        <f t="shared" si="16"/>
        <v>531056</v>
      </c>
      <c r="X63" s="50">
        <f t="shared" si="16"/>
        <v>497018</v>
      </c>
      <c r="Y63" s="50">
        <f t="shared" si="16"/>
        <v>2</v>
      </c>
      <c r="Z63" s="50">
        <f t="shared" si="16"/>
        <v>4</v>
      </c>
      <c r="AA63" s="50">
        <f t="shared" si="16"/>
        <v>11</v>
      </c>
      <c r="AB63" s="222">
        <f t="shared" si="16"/>
        <v>10.18</v>
      </c>
      <c r="AC63" s="222">
        <f t="shared" si="16"/>
        <v>1848361.77</v>
      </c>
      <c r="AD63" s="50">
        <f t="shared" si="3"/>
        <v>93.435536083069366</v>
      </c>
      <c r="AE63" s="222">
        <f t="shared" si="16"/>
        <v>497032.18</v>
      </c>
      <c r="AF63" s="50">
        <f t="shared" si="5"/>
        <v>72.006307749810944</v>
      </c>
      <c r="AG63" s="50">
        <f t="shared" si="6"/>
        <v>3185350</v>
      </c>
      <c r="AH63" s="50">
        <f t="shared" si="6"/>
        <v>2668483.4000000004</v>
      </c>
      <c r="AI63" s="50">
        <f t="shared" si="7"/>
        <v>3078539</v>
      </c>
      <c r="AJ63" s="50">
        <f t="shared" si="7"/>
        <v>2345393.9500000002</v>
      </c>
      <c r="AK63" s="222">
        <f t="shared" si="8"/>
        <v>87.892394234118143</v>
      </c>
      <c r="AP63" s="28"/>
      <c r="AQ63" s="28"/>
    </row>
    <row r="64" spans="1:43">
      <c r="A64" s="175" t="s">
        <v>117</v>
      </c>
      <c r="B64" s="215" t="s">
        <v>118</v>
      </c>
      <c r="C64" s="227">
        <f t="shared" ref="C64:J64" si="17">C72</f>
        <v>0</v>
      </c>
      <c r="D64" s="227">
        <f t="shared" si="17"/>
        <v>0</v>
      </c>
      <c r="E64" s="227">
        <f t="shared" si="17"/>
        <v>0</v>
      </c>
      <c r="F64" s="227">
        <f t="shared" si="17"/>
        <v>0</v>
      </c>
      <c r="G64" s="227">
        <f t="shared" si="17"/>
        <v>0</v>
      </c>
      <c r="H64" s="227">
        <f t="shared" si="17"/>
        <v>0</v>
      </c>
      <c r="I64" s="250">
        <f t="shared" si="10"/>
        <v>0</v>
      </c>
      <c r="J64" s="227">
        <f t="shared" si="17"/>
        <v>0</v>
      </c>
      <c r="K64" s="117"/>
      <c r="L64" s="117"/>
      <c r="M64" s="117"/>
      <c r="N64" s="117"/>
      <c r="O64" s="228"/>
      <c r="P64" s="250">
        <f t="shared" si="1"/>
        <v>0</v>
      </c>
      <c r="Q64" s="239">
        <f>SUM(Ahmednagar:Yavatmal!Q59)</f>
        <v>0</v>
      </c>
      <c r="R64" s="239">
        <f>SUM(Ahmednagar:Yavatmal!R59)</f>
        <v>0</v>
      </c>
      <c r="S64" s="239">
        <f>SUM(Ahmednagar:Yavatmal!S59)</f>
        <v>0</v>
      </c>
      <c r="T64" s="239">
        <f>SUM(Ahmednagar:Yavatmal!T59)</f>
        <v>0</v>
      </c>
      <c r="U64" s="239">
        <f>SUM(Ahmednagar:Yavatmal!U59)</f>
        <v>0</v>
      </c>
      <c r="V64" s="239">
        <f>SUM(Ahmednagar:Yavatmal!V59)</f>
        <v>0</v>
      </c>
      <c r="W64" s="239">
        <f>SUM(Ahmednagar:Yavatmal!W59)</f>
        <v>0</v>
      </c>
      <c r="X64" s="239">
        <f>SUM(Ahmednagar:Yavatmal!X59)</f>
        <v>0</v>
      </c>
      <c r="Y64" s="239">
        <f>SUM(Ahmednagar:Yavatmal!Y59)</f>
        <v>0</v>
      </c>
      <c r="Z64" s="239">
        <f>SUM(Ahmednagar:Yavatmal!Z59)</f>
        <v>0</v>
      </c>
      <c r="AA64" s="239">
        <f>SUM(Ahmednagar:Yavatmal!AA59)</f>
        <v>0</v>
      </c>
      <c r="AB64" s="239">
        <f>SUM(Ahmednagar:Yavatmal!AB59)</f>
        <v>0</v>
      </c>
      <c r="AC64" s="233">
        <f t="shared" si="2"/>
        <v>0</v>
      </c>
      <c r="AD64" s="117" t="e">
        <f t="shared" si="3"/>
        <v>#DIV/0!</v>
      </c>
      <c r="AE64" s="7">
        <f t="shared" si="4"/>
        <v>0</v>
      </c>
      <c r="AF64" s="117" t="e">
        <f t="shared" si="5"/>
        <v>#DIV/0!</v>
      </c>
      <c r="AG64" s="117">
        <f t="shared" si="6"/>
        <v>0</v>
      </c>
      <c r="AH64" s="117">
        <f t="shared" si="6"/>
        <v>0</v>
      </c>
      <c r="AI64" s="117">
        <f t="shared" si="7"/>
        <v>0</v>
      </c>
      <c r="AJ64" s="117">
        <f t="shared" si="7"/>
        <v>0</v>
      </c>
      <c r="AK64" s="228" t="e">
        <f t="shared" si="8"/>
        <v>#DIV/0!</v>
      </c>
      <c r="AP64" s="28"/>
      <c r="AQ64" s="28"/>
    </row>
    <row r="65" spans="1:43">
      <c r="A65" s="23" t="s">
        <v>119</v>
      </c>
      <c r="B65" s="211" t="s">
        <v>120</v>
      </c>
      <c r="C65" s="221">
        <f t="shared" ref="C65:AE65" si="18">C64</f>
        <v>0</v>
      </c>
      <c r="D65" s="50">
        <f t="shared" si="18"/>
        <v>0</v>
      </c>
      <c r="E65" s="50">
        <f t="shared" si="18"/>
        <v>0</v>
      </c>
      <c r="F65" s="50">
        <f t="shared" si="18"/>
        <v>0</v>
      </c>
      <c r="G65" s="50">
        <f t="shared" si="18"/>
        <v>0</v>
      </c>
      <c r="H65" s="222">
        <f t="shared" si="18"/>
        <v>0</v>
      </c>
      <c r="I65" s="222">
        <f t="shared" si="18"/>
        <v>0</v>
      </c>
      <c r="J65" s="221">
        <f t="shared" si="18"/>
        <v>0</v>
      </c>
      <c r="K65" s="50">
        <f t="shared" si="18"/>
        <v>0</v>
      </c>
      <c r="L65" s="50">
        <f t="shared" si="18"/>
        <v>0</v>
      </c>
      <c r="M65" s="50">
        <f t="shared" si="18"/>
        <v>0</v>
      </c>
      <c r="N65" s="50">
        <f t="shared" si="18"/>
        <v>0</v>
      </c>
      <c r="O65" s="222">
        <f t="shared" si="18"/>
        <v>0</v>
      </c>
      <c r="P65" s="222">
        <f t="shared" si="18"/>
        <v>0</v>
      </c>
      <c r="Q65" s="221">
        <f t="shared" si="18"/>
        <v>0</v>
      </c>
      <c r="R65" s="50">
        <f t="shared" si="18"/>
        <v>0</v>
      </c>
      <c r="S65" s="50">
        <f t="shared" si="18"/>
        <v>0</v>
      </c>
      <c r="T65" s="50">
        <f t="shared" si="18"/>
        <v>0</v>
      </c>
      <c r="U65" s="50">
        <f t="shared" si="18"/>
        <v>0</v>
      </c>
      <c r="V65" s="222">
        <f t="shared" si="18"/>
        <v>0</v>
      </c>
      <c r="W65" s="221">
        <f t="shared" si="18"/>
        <v>0</v>
      </c>
      <c r="X65" s="50">
        <f t="shared" si="18"/>
        <v>0</v>
      </c>
      <c r="Y65" s="50">
        <f t="shared" si="18"/>
        <v>0</v>
      </c>
      <c r="Z65" s="50">
        <f t="shared" si="18"/>
        <v>0</v>
      </c>
      <c r="AA65" s="50">
        <f t="shared" si="18"/>
        <v>0</v>
      </c>
      <c r="AB65" s="222">
        <f t="shared" si="18"/>
        <v>0</v>
      </c>
      <c r="AC65" s="222">
        <f t="shared" si="18"/>
        <v>0</v>
      </c>
      <c r="AD65" s="50" t="e">
        <f t="shared" si="3"/>
        <v>#DIV/0!</v>
      </c>
      <c r="AE65" s="222">
        <f t="shared" si="18"/>
        <v>0</v>
      </c>
      <c r="AF65" s="50" t="e">
        <f t="shared" si="5"/>
        <v>#DIV/0!</v>
      </c>
      <c r="AG65" s="50">
        <f t="shared" si="6"/>
        <v>0</v>
      </c>
      <c r="AH65" s="50">
        <f t="shared" si="6"/>
        <v>0</v>
      </c>
      <c r="AI65" s="50">
        <f t="shared" si="7"/>
        <v>0</v>
      </c>
      <c r="AJ65" s="50">
        <f t="shared" si="7"/>
        <v>0</v>
      </c>
      <c r="AK65" s="222" t="e">
        <f t="shared" si="8"/>
        <v>#DIV/0!</v>
      </c>
      <c r="AP65" s="28"/>
      <c r="AQ65" s="28"/>
    </row>
    <row r="66" spans="1:43">
      <c r="A66" s="49"/>
      <c r="B66" s="216" t="s">
        <v>121</v>
      </c>
      <c r="C66" s="229">
        <f>C26+C43+C52+C54+C58+C61+C63+C65</f>
        <v>4968408</v>
      </c>
      <c r="D66" s="230">
        <f t="shared" ref="D66:AE66" si="19">D26+D43+D52+D54+D58+D61+D63+D65</f>
        <v>5156589.47</v>
      </c>
      <c r="E66" s="230">
        <f t="shared" si="19"/>
        <v>86905</v>
      </c>
      <c r="F66" s="230">
        <f t="shared" si="19"/>
        <v>44251.7</v>
      </c>
      <c r="G66" s="230">
        <f t="shared" si="19"/>
        <v>419679</v>
      </c>
      <c r="H66" s="231">
        <f t="shared" si="19"/>
        <v>137658.88</v>
      </c>
      <c r="I66" s="231">
        <f t="shared" si="19"/>
        <v>5338500.0500000007</v>
      </c>
      <c r="J66" s="229">
        <f t="shared" si="19"/>
        <v>2019992</v>
      </c>
      <c r="K66" s="230">
        <f t="shared" si="19"/>
        <v>2078208.1300000001</v>
      </c>
      <c r="L66" s="230">
        <f t="shared" si="19"/>
        <v>46343</v>
      </c>
      <c r="M66" s="230">
        <f t="shared" si="19"/>
        <v>20956.949999999997</v>
      </c>
      <c r="N66" s="230">
        <f t="shared" si="19"/>
        <v>209054</v>
      </c>
      <c r="O66" s="231">
        <f t="shared" si="19"/>
        <v>59270.169999999991</v>
      </c>
      <c r="P66" s="231">
        <f t="shared" si="19"/>
        <v>2158435.25</v>
      </c>
      <c r="Q66" s="229">
        <f t="shared" si="19"/>
        <v>4317002</v>
      </c>
      <c r="R66" s="230">
        <f t="shared" si="19"/>
        <v>4197297.8800000008</v>
      </c>
      <c r="S66" s="230">
        <f t="shared" si="19"/>
        <v>1323</v>
      </c>
      <c r="T66" s="230">
        <f t="shared" si="19"/>
        <v>2097.52</v>
      </c>
      <c r="U66" s="230">
        <f t="shared" si="19"/>
        <v>13515</v>
      </c>
      <c r="V66" s="231">
        <f t="shared" si="19"/>
        <v>13468.93</v>
      </c>
      <c r="W66" s="229">
        <f t="shared" si="19"/>
        <v>1312138</v>
      </c>
      <c r="X66" s="230">
        <f t="shared" si="19"/>
        <v>1785778.9499999997</v>
      </c>
      <c r="Y66" s="230">
        <f t="shared" si="19"/>
        <v>1187</v>
      </c>
      <c r="Z66" s="230">
        <f t="shared" si="19"/>
        <v>1800.7100000000003</v>
      </c>
      <c r="AA66" s="230">
        <f t="shared" si="19"/>
        <v>13374</v>
      </c>
      <c r="AB66" s="231">
        <f t="shared" si="19"/>
        <v>19057.12</v>
      </c>
      <c r="AC66" s="231">
        <f t="shared" si="19"/>
        <v>4212864.33</v>
      </c>
      <c r="AD66" s="230">
        <f t="shared" si="3"/>
        <v>78.914756777046392</v>
      </c>
      <c r="AE66" s="231">
        <f t="shared" si="19"/>
        <v>1553119.0617767025</v>
      </c>
      <c r="AF66" s="230">
        <f t="shared" si="5"/>
        <v>83.701226617754671</v>
      </c>
      <c r="AG66" s="230">
        <f t="shared" si="6"/>
        <v>7750381</v>
      </c>
      <c r="AH66" s="230">
        <f t="shared" si="6"/>
        <v>7496935.2999999998</v>
      </c>
      <c r="AI66" s="230">
        <f t="shared" si="7"/>
        <v>5658539</v>
      </c>
      <c r="AJ66" s="230">
        <f t="shared" si="7"/>
        <v>6019501.1099999994</v>
      </c>
      <c r="AK66" s="231">
        <f t="shared" si="8"/>
        <v>80.292824589269159</v>
      </c>
      <c r="AP66" s="28"/>
      <c r="AQ66" s="28"/>
    </row>
    <row r="67" spans="1:43">
      <c r="A67" s="11"/>
      <c r="B67" s="11"/>
      <c r="C67" s="12"/>
      <c r="D67" s="12"/>
      <c r="E67" s="12"/>
      <c r="F67" s="12"/>
      <c r="G67" s="12"/>
      <c r="H67" s="12"/>
      <c r="I67" s="12"/>
      <c r="J67" s="12"/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2"/>
      <c r="AA67" s="12"/>
      <c r="AB67" s="12"/>
      <c r="AC67" s="12"/>
      <c r="AD67" s="12"/>
      <c r="AE67" s="12"/>
      <c r="AF67" s="12"/>
      <c r="AG67" s="12"/>
      <c r="AH67" s="12"/>
      <c r="AI67" s="12"/>
      <c r="AJ67" s="12"/>
      <c r="AK67" s="12"/>
    </row>
    <row r="68" spans="1:43">
      <c r="A68" s="397" t="s">
        <v>118</v>
      </c>
      <c r="B68" s="397"/>
      <c r="C68" s="397"/>
      <c r="D68" s="397"/>
      <c r="E68" s="397"/>
      <c r="F68" s="397"/>
      <c r="G68" s="397"/>
      <c r="H68" s="397"/>
      <c r="I68" s="397"/>
      <c r="J68" s="397"/>
      <c r="K68" s="397"/>
      <c r="L68" s="397"/>
      <c r="M68" s="397"/>
      <c r="N68" s="397"/>
      <c r="O68" s="397"/>
      <c r="P68" s="397"/>
      <c r="Q68" s="397"/>
      <c r="R68" s="397"/>
      <c r="S68" s="397"/>
      <c r="T68" s="397"/>
      <c r="U68" s="397"/>
      <c r="V68" s="397"/>
      <c r="W68" s="397"/>
      <c r="X68" s="397"/>
      <c r="Y68" s="397"/>
      <c r="Z68" s="397"/>
      <c r="AA68" s="397"/>
      <c r="AB68" s="397"/>
      <c r="AC68" s="397"/>
      <c r="AD68" s="397"/>
      <c r="AE68" s="397"/>
      <c r="AF68" s="397"/>
      <c r="AG68" s="397"/>
      <c r="AH68" s="397"/>
      <c r="AI68" s="397"/>
      <c r="AJ68" s="397"/>
      <c r="AK68" s="397"/>
    </row>
    <row r="69" spans="1:43" ht="15">
      <c r="A69" s="13">
        <v>44</v>
      </c>
      <c r="B69" s="206" t="s">
        <v>122</v>
      </c>
      <c r="C69" s="122">
        <v>0</v>
      </c>
      <c r="D69" s="122">
        <v>0</v>
      </c>
      <c r="E69" s="122">
        <v>0</v>
      </c>
      <c r="F69" s="122">
        <v>0</v>
      </c>
      <c r="G69" s="122">
        <v>0</v>
      </c>
      <c r="H69" s="122">
        <v>0</v>
      </c>
      <c r="I69" s="250">
        <f t="shared" ref="I69:I71" si="20">D69+F69+H69</f>
        <v>0</v>
      </c>
      <c r="J69" s="122">
        <v>0</v>
      </c>
      <c r="K69" s="122">
        <v>0</v>
      </c>
      <c r="L69" s="122">
        <v>0</v>
      </c>
      <c r="M69" s="122">
        <v>0</v>
      </c>
      <c r="N69" s="122">
        <v>0</v>
      </c>
      <c r="O69" s="122">
        <v>0</v>
      </c>
      <c r="P69" s="250">
        <f t="shared" ref="P69:P71" si="21">K69+M69+O69</f>
        <v>0</v>
      </c>
      <c r="Q69" s="43">
        <v>0</v>
      </c>
      <c r="R69" s="43">
        <v>0</v>
      </c>
      <c r="S69" s="122">
        <v>0</v>
      </c>
      <c r="T69" s="122">
        <v>0</v>
      </c>
      <c r="U69" s="122">
        <v>0</v>
      </c>
      <c r="V69" s="122">
        <v>0</v>
      </c>
      <c r="W69" s="122">
        <v>0</v>
      </c>
      <c r="X69" s="122">
        <v>0</v>
      </c>
      <c r="Y69" s="122">
        <v>0</v>
      </c>
      <c r="Z69" s="122">
        <v>0</v>
      </c>
      <c r="AA69" s="122">
        <v>0</v>
      </c>
      <c r="AB69" s="122">
        <v>0</v>
      </c>
      <c r="AC69" s="233">
        <f t="shared" ref="AC69:AC71" si="22">R69+T69+V69</f>
        <v>0</v>
      </c>
      <c r="AD69" s="7" t="e">
        <f t="shared" ref="AD69:AD72" si="23">(R69+T69+V69)/(D69+F69+H69)*100</f>
        <v>#DIV/0!</v>
      </c>
      <c r="AE69" s="7">
        <f t="shared" ref="AE69:AE71" si="24">X69+Z69+AB69</f>
        <v>0</v>
      </c>
      <c r="AF69" s="7" t="e">
        <f t="shared" ref="AF69:AF72" si="25">(X69+Z69+AB69)/(K69+M69+O69)*100</f>
        <v>#DIV/0!</v>
      </c>
      <c r="AG69" s="7">
        <f t="shared" ref="AG69:AH72" si="26">C69+E69+G69+J69+L69+N69</f>
        <v>0</v>
      </c>
      <c r="AH69" s="7">
        <f t="shared" si="26"/>
        <v>0</v>
      </c>
      <c r="AI69" s="7">
        <f t="shared" ref="AI69:AJ72" si="27">Q69+S69+U69+W69+Y69+AA69</f>
        <v>0</v>
      </c>
      <c r="AJ69" s="7">
        <f t="shared" si="27"/>
        <v>0</v>
      </c>
      <c r="AK69" s="7" t="e">
        <f t="shared" ref="AK69:AK72" si="28">AJ69/AH69*100</f>
        <v>#DIV/0!</v>
      </c>
    </row>
    <row r="70" spans="1:43" ht="15">
      <c r="A70" s="13">
        <v>45</v>
      </c>
      <c r="B70" s="206" t="s">
        <v>123</v>
      </c>
      <c r="C70" s="122">
        <v>0</v>
      </c>
      <c r="D70" s="122">
        <v>0</v>
      </c>
      <c r="E70" s="122">
        <v>0</v>
      </c>
      <c r="F70" s="122">
        <v>0</v>
      </c>
      <c r="G70" s="122">
        <v>0</v>
      </c>
      <c r="H70" s="122">
        <v>0</v>
      </c>
      <c r="I70" s="250">
        <f t="shared" si="20"/>
        <v>0</v>
      </c>
      <c r="J70" s="122">
        <v>0</v>
      </c>
      <c r="K70" s="122">
        <v>0</v>
      </c>
      <c r="L70" s="122">
        <v>0</v>
      </c>
      <c r="M70" s="122">
        <v>0</v>
      </c>
      <c r="N70" s="122">
        <v>0</v>
      </c>
      <c r="O70" s="122">
        <v>0</v>
      </c>
      <c r="P70" s="250">
        <f t="shared" si="21"/>
        <v>0</v>
      </c>
      <c r="Q70" s="43">
        <v>0</v>
      </c>
      <c r="R70" s="43">
        <v>0</v>
      </c>
      <c r="S70" s="122">
        <v>0</v>
      </c>
      <c r="T70" s="122">
        <v>0</v>
      </c>
      <c r="U70" s="122">
        <v>0</v>
      </c>
      <c r="V70" s="122">
        <v>0</v>
      </c>
      <c r="W70" s="122">
        <v>0</v>
      </c>
      <c r="X70" s="122">
        <v>0</v>
      </c>
      <c r="Y70" s="122">
        <v>0</v>
      </c>
      <c r="Z70" s="122">
        <v>0</v>
      </c>
      <c r="AA70" s="122">
        <v>0</v>
      </c>
      <c r="AB70" s="122">
        <v>0</v>
      </c>
      <c r="AC70" s="233">
        <f t="shared" si="22"/>
        <v>0</v>
      </c>
      <c r="AD70" s="7" t="e">
        <f t="shared" si="23"/>
        <v>#DIV/0!</v>
      </c>
      <c r="AE70" s="7">
        <f t="shared" si="24"/>
        <v>0</v>
      </c>
      <c r="AF70" s="7" t="e">
        <f t="shared" si="25"/>
        <v>#DIV/0!</v>
      </c>
      <c r="AG70" s="7">
        <f t="shared" si="26"/>
        <v>0</v>
      </c>
      <c r="AH70" s="7">
        <f t="shared" si="26"/>
        <v>0</v>
      </c>
      <c r="AI70" s="7">
        <f t="shared" si="27"/>
        <v>0</v>
      </c>
      <c r="AJ70" s="7">
        <f t="shared" si="27"/>
        <v>0</v>
      </c>
      <c r="AK70" s="7" t="e">
        <f t="shared" si="28"/>
        <v>#DIV/0!</v>
      </c>
    </row>
    <row r="71" spans="1:43" ht="15">
      <c r="A71" s="13">
        <v>46</v>
      </c>
      <c r="B71" s="206" t="s">
        <v>124</v>
      </c>
      <c r="C71" s="122">
        <v>0</v>
      </c>
      <c r="D71" s="122">
        <v>0</v>
      </c>
      <c r="E71" s="122">
        <v>0</v>
      </c>
      <c r="F71" s="122">
        <v>0</v>
      </c>
      <c r="G71" s="122">
        <v>0</v>
      </c>
      <c r="H71" s="122">
        <v>0</v>
      </c>
      <c r="I71" s="250">
        <f t="shared" si="20"/>
        <v>0</v>
      </c>
      <c r="J71" s="122">
        <v>0</v>
      </c>
      <c r="K71" s="122">
        <v>0</v>
      </c>
      <c r="L71" s="122">
        <v>0</v>
      </c>
      <c r="M71" s="122">
        <v>0</v>
      </c>
      <c r="N71" s="122">
        <v>0</v>
      </c>
      <c r="O71" s="122">
        <v>0</v>
      </c>
      <c r="P71" s="250">
        <f t="shared" si="21"/>
        <v>0</v>
      </c>
      <c r="Q71" s="43">
        <v>0</v>
      </c>
      <c r="R71" s="43">
        <v>0</v>
      </c>
      <c r="S71" s="122">
        <v>0</v>
      </c>
      <c r="T71" s="122">
        <v>0</v>
      </c>
      <c r="U71" s="122">
        <v>0</v>
      </c>
      <c r="V71" s="122">
        <v>0</v>
      </c>
      <c r="W71" s="122">
        <v>0</v>
      </c>
      <c r="X71" s="122">
        <v>0</v>
      </c>
      <c r="Y71" s="122">
        <v>0</v>
      </c>
      <c r="Z71" s="122">
        <v>0</v>
      </c>
      <c r="AA71" s="122">
        <v>0</v>
      </c>
      <c r="AB71" s="122">
        <v>0</v>
      </c>
      <c r="AC71" s="233">
        <f t="shared" si="22"/>
        <v>0</v>
      </c>
      <c r="AD71" s="7" t="e">
        <f t="shared" si="23"/>
        <v>#DIV/0!</v>
      </c>
      <c r="AE71" s="7">
        <f t="shared" si="24"/>
        <v>0</v>
      </c>
      <c r="AF71" s="7" t="e">
        <f t="shared" si="25"/>
        <v>#DIV/0!</v>
      </c>
      <c r="AG71" s="7">
        <f t="shared" si="26"/>
        <v>0</v>
      </c>
      <c r="AH71" s="7">
        <f t="shared" si="26"/>
        <v>0</v>
      </c>
      <c r="AI71" s="7">
        <f t="shared" si="27"/>
        <v>0</v>
      </c>
      <c r="AJ71" s="7">
        <f t="shared" si="27"/>
        <v>0</v>
      </c>
      <c r="AK71" s="7" t="e">
        <f t="shared" si="28"/>
        <v>#DIV/0!</v>
      </c>
    </row>
    <row r="72" spans="1:43">
      <c r="A72" s="197"/>
      <c r="B72" s="18" t="s">
        <v>10</v>
      </c>
      <c r="C72" s="9">
        <f>SUM(C69:C71)</f>
        <v>0</v>
      </c>
      <c r="D72" s="9">
        <f t="shared" ref="D72:AE72" si="29">SUM(D69:D71)</f>
        <v>0</v>
      </c>
      <c r="E72" s="9">
        <f t="shared" si="29"/>
        <v>0</v>
      </c>
      <c r="F72" s="9">
        <f t="shared" si="29"/>
        <v>0</v>
      </c>
      <c r="G72" s="9">
        <f t="shared" si="29"/>
        <v>0</v>
      </c>
      <c r="H72" s="9">
        <f t="shared" si="29"/>
        <v>0</v>
      </c>
      <c r="I72" s="9">
        <f t="shared" si="29"/>
        <v>0</v>
      </c>
      <c r="J72" s="9">
        <f t="shared" si="29"/>
        <v>0</v>
      </c>
      <c r="K72" s="9">
        <f t="shared" si="29"/>
        <v>0</v>
      </c>
      <c r="L72" s="9">
        <f t="shared" si="29"/>
        <v>0</v>
      </c>
      <c r="M72" s="9">
        <f t="shared" si="29"/>
        <v>0</v>
      </c>
      <c r="N72" s="9">
        <f t="shared" si="29"/>
        <v>0</v>
      </c>
      <c r="O72" s="9">
        <f t="shared" si="29"/>
        <v>0</v>
      </c>
      <c r="P72" s="9">
        <f t="shared" si="29"/>
        <v>0</v>
      </c>
      <c r="Q72" s="9">
        <f t="shared" si="29"/>
        <v>0</v>
      </c>
      <c r="R72" s="9">
        <f t="shared" si="29"/>
        <v>0</v>
      </c>
      <c r="S72" s="9">
        <f t="shared" si="29"/>
        <v>0</v>
      </c>
      <c r="T72" s="9">
        <f t="shared" si="29"/>
        <v>0</v>
      </c>
      <c r="U72" s="9">
        <f t="shared" si="29"/>
        <v>0</v>
      </c>
      <c r="V72" s="9">
        <f t="shared" si="29"/>
        <v>0</v>
      </c>
      <c r="W72" s="9">
        <f t="shared" si="29"/>
        <v>0</v>
      </c>
      <c r="X72" s="9">
        <f t="shared" si="29"/>
        <v>0</v>
      </c>
      <c r="Y72" s="9">
        <f t="shared" si="29"/>
        <v>0</v>
      </c>
      <c r="Z72" s="9">
        <f t="shared" si="29"/>
        <v>0</v>
      </c>
      <c r="AA72" s="9">
        <f t="shared" si="29"/>
        <v>0</v>
      </c>
      <c r="AB72" s="9">
        <f t="shared" si="29"/>
        <v>0</v>
      </c>
      <c r="AC72" s="9">
        <f t="shared" si="29"/>
        <v>0</v>
      </c>
      <c r="AD72" s="9" t="e">
        <f t="shared" si="23"/>
        <v>#DIV/0!</v>
      </c>
      <c r="AE72" s="9">
        <f t="shared" si="29"/>
        <v>0</v>
      </c>
      <c r="AF72" s="9" t="e">
        <f t="shared" si="25"/>
        <v>#DIV/0!</v>
      </c>
      <c r="AG72" s="9">
        <f t="shared" si="26"/>
        <v>0</v>
      </c>
      <c r="AH72" s="9">
        <f t="shared" si="26"/>
        <v>0</v>
      </c>
      <c r="AI72" s="9">
        <f t="shared" si="27"/>
        <v>0</v>
      </c>
      <c r="AJ72" s="9">
        <f t="shared" si="27"/>
        <v>0</v>
      </c>
      <c r="AK72" s="9" t="e">
        <f t="shared" si="28"/>
        <v>#DIV/0!</v>
      </c>
    </row>
    <row r="75" spans="1:43">
      <c r="C75" s="2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AG75" s="28"/>
      <c r="AH75" s="28"/>
    </row>
  </sheetData>
  <mergeCells count="32">
    <mergeCell ref="A68:AK68"/>
    <mergeCell ref="AG11:AH12"/>
    <mergeCell ref="AI11:AJ12"/>
    <mergeCell ref="AK11:AK13"/>
    <mergeCell ref="C12:D12"/>
    <mergeCell ref="E12:F12"/>
    <mergeCell ref="G12:H12"/>
    <mergeCell ref="J12:K12"/>
    <mergeCell ref="L12:M12"/>
    <mergeCell ref="N12:O12"/>
    <mergeCell ref="Q12:R12"/>
    <mergeCell ref="S12:T12"/>
    <mergeCell ref="U12:V12"/>
    <mergeCell ref="W12:X12"/>
    <mergeCell ref="Y12:Z12"/>
    <mergeCell ref="AA12:AB12"/>
    <mergeCell ref="A6:AK6"/>
    <mergeCell ref="A7:AK7"/>
    <mergeCell ref="A8:AK8"/>
    <mergeCell ref="AG9:AK9"/>
    <mergeCell ref="A10:A13"/>
    <mergeCell ref="B10:B13"/>
    <mergeCell ref="C10:O10"/>
    <mergeCell ref="Q10:AB10"/>
    <mergeCell ref="AC10:AF10"/>
    <mergeCell ref="AG10:AK10"/>
    <mergeCell ref="C11:I11"/>
    <mergeCell ref="J11:P11"/>
    <mergeCell ref="Q11:V11"/>
    <mergeCell ref="W11:AB11"/>
    <mergeCell ref="AC11:AD12"/>
    <mergeCell ref="AE11:AF12"/>
  </mergeCells>
  <conditionalFormatting sqref="AP14:AQ66">
    <cfRule type="cellIs" dxfId="26" priority="1" operator="lessThan">
      <formula>0</formula>
    </cfRule>
  </conditionalFormatting>
  <dataValidations count="3">
    <dataValidation type="whole" allowBlank="1" showInputMessage="1" showErrorMessage="1" sqref="C26:AC26 C69:H71 C52:AC52 AE54 AE52 C54:AC54 J69:O71 C43:AC43 C58:AC58 Q14:AB25 Q44:AB51 Q53:AB53 Q59:AB60 S69:AB71 Q55:AB57 Q64:AB64 Q27:AB42 Q62:AB62 AE58">
      <formula1>0</formula1>
      <formula2>99999999999999900000</formula2>
    </dataValidation>
    <dataValidation type="decimal" allowBlank="1" showInputMessage="1" showErrorMessage="1" sqref="J44:O51 J53:O53 J59:O60 K62:O62 C44:H51 C53:H53 C59:H60">
      <formula1>0</formula1>
      <formula2>9999999999</formula2>
    </dataValidation>
    <dataValidation type="whole" allowBlank="1" showInputMessage="1" showErrorMessage="1" sqref="J27:O27 J32:O35 J62 C27:H27 C40:H42 C32:H35 C62:H62 J40:O42">
      <formula1>0</formula1>
      <formula2>9999999999</formula2>
    </dataValidation>
  </dataValidations>
  <printOptions horizontalCentered="1" verticalCentered="1"/>
  <pageMargins left="0.23622047244094491" right="0.23622047244094491" top="0.11811023622047245" bottom="0.11811023622047245" header="0.23622047244094491" footer="0.23622047244094491"/>
  <pageSetup paperSize="9" scale="54" orientation="portrait"/>
  <headerFooter alignWithMargins="0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>
    <tabColor theme="0"/>
  </sheetPr>
  <dimension ref="A1:AQ70"/>
  <sheetViews>
    <sheetView zoomScale="85" zoomScaleNormal="85" workbookViewId="0">
      <pane xSplit="2" ySplit="8" topLeftCell="C51" activePane="bottomRight" state="frozen"/>
      <selection activeCell="AC5" sqref="AC5:AF5"/>
      <selection pane="topRight" activeCell="AC5" sqref="AC5:AF5"/>
      <selection pane="bottomLeft" activeCell="AC5" sqref="AC5:AF5"/>
      <selection pane="bottomRight" activeCell="I58" sqref="I58"/>
    </sheetView>
  </sheetViews>
  <sheetFormatPr defaultRowHeight="12.75"/>
  <cols>
    <col min="1" max="1" width="5.7109375" style="27" customWidth="1"/>
    <col min="2" max="2" width="16.28515625" style="27" customWidth="1"/>
    <col min="3" max="37" width="7.7109375" style="27" customWidth="1"/>
    <col min="38" max="38" width="9.140625" style="27" customWidth="1"/>
    <col min="39" max="16384" width="9.140625" style="27"/>
  </cols>
  <sheetData>
    <row r="1" spans="1:43" ht="20.25">
      <c r="A1" s="344" t="s">
        <v>269</v>
      </c>
      <c r="B1" s="344"/>
      <c r="C1" s="344"/>
      <c r="D1" s="344"/>
      <c r="E1" s="344"/>
      <c r="F1" s="344"/>
      <c r="G1" s="344"/>
      <c r="H1" s="344"/>
      <c r="I1" s="344"/>
      <c r="J1" s="344"/>
      <c r="K1" s="344"/>
      <c r="L1" s="344"/>
      <c r="M1" s="344"/>
      <c r="N1" s="344"/>
      <c r="O1" s="344"/>
      <c r="P1" s="344"/>
      <c r="Q1" s="344"/>
      <c r="R1" s="344"/>
      <c r="S1" s="344"/>
      <c r="T1" s="344"/>
      <c r="U1" s="344"/>
      <c r="V1" s="344"/>
      <c r="W1" s="344"/>
      <c r="X1" s="344"/>
      <c r="Y1" s="344"/>
      <c r="Z1" s="344"/>
      <c r="AA1" s="344"/>
      <c r="AB1" s="344"/>
      <c r="AC1" s="344"/>
      <c r="AD1" s="344"/>
      <c r="AE1" s="344"/>
      <c r="AF1" s="344"/>
      <c r="AG1" s="344"/>
      <c r="AH1" s="344"/>
      <c r="AI1" s="344"/>
      <c r="AJ1" s="344"/>
      <c r="AK1" s="344"/>
    </row>
    <row r="2" spans="1:43">
      <c r="A2" s="345"/>
      <c r="B2" s="345"/>
      <c r="C2" s="345"/>
      <c r="D2" s="345"/>
      <c r="E2" s="345"/>
      <c r="F2" s="345"/>
      <c r="G2" s="345"/>
      <c r="H2" s="345"/>
      <c r="I2" s="345"/>
      <c r="J2" s="345"/>
      <c r="K2" s="345"/>
      <c r="L2" s="345"/>
      <c r="M2" s="345"/>
      <c r="N2" s="345"/>
      <c r="O2" s="345"/>
      <c r="P2" s="345"/>
      <c r="Q2" s="345"/>
      <c r="R2" s="345"/>
      <c r="S2" s="345"/>
      <c r="T2" s="345"/>
      <c r="U2" s="345"/>
      <c r="V2" s="345"/>
      <c r="W2" s="345"/>
      <c r="X2" s="345"/>
      <c r="Y2" s="345"/>
      <c r="Z2" s="345"/>
      <c r="AA2" s="345"/>
      <c r="AB2" s="345"/>
      <c r="AC2" s="345"/>
      <c r="AD2" s="345"/>
      <c r="AE2" s="345"/>
      <c r="AF2" s="345"/>
      <c r="AG2" s="345"/>
      <c r="AH2" s="345"/>
      <c r="AI2" s="345"/>
      <c r="AJ2" s="345"/>
      <c r="AK2" s="345"/>
    </row>
    <row r="3" spans="1:43" ht="15.75">
      <c r="A3" s="346" t="str">
        <f>Sheet1!B2</f>
        <v>Disbursements under  KCC Loans  ( 2023 - 24 ) -  Position as of 31.03.2024</v>
      </c>
      <c r="B3" s="346"/>
      <c r="C3" s="346"/>
      <c r="D3" s="346"/>
      <c r="E3" s="346"/>
      <c r="F3" s="346"/>
      <c r="G3" s="346"/>
      <c r="H3" s="346"/>
      <c r="I3" s="346"/>
      <c r="J3" s="346"/>
      <c r="K3" s="346"/>
      <c r="L3" s="346"/>
      <c r="M3" s="346"/>
      <c r="N3" s="346"/>
      <c r="O3" s="346"/>
      <c r="P3" s="346"/>
      <c r="Q3" s="346"/>
      <c r="R3" s="346"/>
      <c r="S3" s="346"/>
      <c r="T3" s="346"/>
      <c r="U3" s="346"/>
      <c r="V3" s="346"/>
      <c r="W3" s="346"/>
      <c r="X3" s="346"/>
      <c r="Y3" s="346"/>
      <c r="Z3" s="346"/>
      <c r="AA3" s="346"/>
      <c r="AB3" s="346"/>
      <c r="AC3" s="346"/>
      <c r="AD3" s="346"/>
      <c r="AE3" s="346"/>
      <c r="AF3" s="346"/>
      <c r="AG3" s="346"/>
      <c r="AH3" s="346"/>
      <c r="AI3" s="346"/>
      <c r="AJ3" s="346"/>
      <c r="AK3" s="346"/>
    </row>
    <row r="4" spans="1:43">
      <c r="A4" s="3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47" t="s">
        <v>63</v>
      </c>
      <c r="AH4" s="347"/>
      <c r="AI4" s="347"/>
      <c r="AJ4" s="347"/>
      <c r="AK4" s="347"/>
    </row>
    <row r="5" spans="1:43" ht="27.75" customHeight="1">
      <c r="A5" s="350" t="s">
        <v>7</v>
      </c>
      <c r="B5" s="350" t="s">
        <v>64</v>
      </c>
      <c r="C5" s="391" t="s">
        <v>244</v>
      </c>
      <c r="D5" s="392"/>
      <c r="E5" s="392"/>
      <c r="F5" s="392"/>
      <c r="G5" s="392"/>
      <c r="H5" s="392"/>
      <c r="I5" s="392"/>
      <c r="J5" s="392"/>
      <c r="K5" s="392"/>
      <c r="L5" s="392"/>
      <c r="M5" s="392"/>
      <c r="N5" s="392"/>
      <c r="O5" s="393"/>
      <c r="P5" s="193"/>
      <c r="Q5" s="391" t="s">
        <v>245</v>
      </c>
      <c r="R5" s="392"/>
      <c r="S5" s="392"/>
      <c r="T5" s="392"/>
      <c r="U5" s="392"/>
      <c r="V5" s="392"/>
      <c r="W5" s="392"/>
      <c r="X5" s="392"/>
      <c r="Y5" s="392"/>
      <c r="Z5" s="392"/>
      <c r="AA5" s="392"/>
      <c r="AB5" s="393"/>
      <c r="AC5" s="353" t="s">
        <v>9</v>
      </c>
      <c r="AD5" s="354"/>
      <c r="AE5" s="354"/>
      <c r="AF5" s="355"/>
      <c r="AG5" s="350" t="s">
        <v>10</v>
      </c>
      <c r="AH5" s="350"/>
      <c r="AI5" s="350"/>
      <c r="AJ5" s="350"/>
      <c r="AK5" s="350"/>
    </row>
    <row r="6" spans="1:43">
      <c r="A6" s="351"/>
      <c r="B6" s="389"/>
      <c r="C6" s="375" t="s">
        <v>11</v>
      </c>
      <c r="D6" s="376"/>
      <c r="E6" s="376"/>
      <c r="F6" s="376"/>
      <c r="G6" s="376"/>
      <c r="H6" s="376"/>
      <c r="I6" s="377"/>
      <c r="J6" s="371" t="s">
        <v>12</v>
      </c>
      <c r="K6" s="372"/>
      <c r="L6" s="372"/>
      <c r="M6" s="372"/>
      <c r="N6" s="372"/>
      <c r="O6" s="372"/>
      <c r="P6" s="373"/>
      <c r="Q6" s="375" t="s">
        <v>11</v>
      </c>
      <c r="R6" s="376"/>
      <c r="S6" s="376"/>
      <c r="T6" s="376"/>
      <c r="U6" s="376"/>
      <c r="V6" s="377"/>
      <c r="W6" s="394" t="s">
        <v>12</v>
      </c>
      <c r="X6" s="395"/>
      <c r="Y6" s="395"/>
      <c r="Z6" s="395"/>
      <c r="AA6" s="395"/>
      <c r="AB6" s="396"/>
      <c r="AC6" s="385" t="s">
        <v>11</v>
      </c>
      <c r="AD6" s="386"/>
      <c r="AE6" s="388" t="s">
        <v>12</v>
      </c>
      <c r="AF6" s="386"/>
      <c r="AG6" s="388" t="s">
        <v>13</v>
      </c>
      <c r="AH6" s="386"/>
      <c r="AI6" s="388" t="s">
        <v>14</v>
      </c>
      <c r="AJ6" s="386"/>
      <c r="AK6" s="398" t="s">
        <v>15</v>
      </c>
    </row>
    <row r="7" spans="1:43" ht="12.75" customHeight="1">
      <c r="A7" s="351"/>
      <c r="B7" s="389"/>
      <c r="C7" s="367" t="s">
        <v>16</v>
      </c>
      <c r="D7" s="368"/>
      <c r="E7" s="369" t="s">
        <v>17</v>
      </c>
      <c r="F7" s="368"/>
      <c r="G7" s="369" t="s">
        <v>18</v>
      </c>
      <c r="H7" s="370"/>
      <c r="I7" s="249" t="s">
        <v>10</v>
      </c>
      <c r="J7" s="362" t="s">
        <v>19</v>
      </c>
      <c r="K7" s="363"/>
      <c r="L7" s="364" t="s">
        <v>17</v>
      </c>
      <c r="M7" s="363"/>
      <c r="N7" s="364" t="s">
        <v>18</v>
      </c>
      <c r="O7" s="374"/>
      <c r="P7" s="258" t="s">
        <v>10</v>
      </c>
      <c r="Q7" s="367" t="s">
        <v>19</v>
      </c>
      <c r="R7" s="368"/>
      <c r="S7" s="369" t="s">
        <v>17</v>
      </c>
      <c r="T7" s="368"/>
      <c r="U7" s="369" t="s">
        <v>18</v>
      </c>
      <c r="V7" s="370"/>
      <c r="W7" s="362" t="s">
        <v>16</v>
      </c>
      <c r="X7" s="363"/>
      <c r="Y7" s="364" t="s">
        <v>17</v>
      </c>
      <c r="Z7" s="363"/>
      <c r="AA7" s="364" t="s">
        <v>18</v>
      </c>
      <c r="AB7" s="374"/>
      <c r="AC7" s="387"/>
      <c r="AD7" s="381"/>
      <c r="AE7" s="380"/>
      <c r="AF7" s="381"/>
      <c r="AG7" s="380"/>
      <c r="AH7" s="381"/>
      <c r="AI7" s="380"/>
      <c r="AJ7" s="381"/>
      <c r="AK7" s="399"/>
    </row>
    <row r="8" spans="1:43">
      <c r="A8" s="352"/>
      <c r="B8" s="390"/>
      <c r="C8" s="217" t="s">
        <v>20</v>
      </c>
      <c r="D8" s="119" t="s">
        <v>21</v>
      </c>
      <c r="E8" s="119" t="s">
        <v>20</v>
      </c>
      <c r="F8" s="119" t="s">
        <v>21</v>
      </c>
      <c r="G8" s="119" t="s">
        <v>20</v>
      </c>
      <c r="H8" s="218" t="s">
        <v>21</v>
      </c>
      <c r="I8" s="218" t="s">
        <v>21</v>
      </c>
      <c r="J8" s="237" t="s">
        <v>20</v>
      </c>
      <c r="K8" s="204" t="s">
        <v>21</v>
      </c>
      <c r="L8" s="204" t="s">
        <v>20</v>
      </c>
      <c r="M8" s="204" t="s">
        <v>21</v>
      </c>
      <c r="N8" s="204" t="s">
        <v>20</v>
      </c>
      <c r="O8" s="238" t="s">
        <v>21</v>
      </c>
      <c r="P8" s="258" t="s">
        <v>21</v>
      </c>
      <c r="Q8" s="217" t="s">
        <v>20</v>
      </c>
      <c r="R8" s="119" t="s">
        <v>21</v>
      </c>
      <c r="S8" s="119" t="s">
        <v>20</v>
      </c>
      <c r="T8" s="119" t="s">
        <v>21</v>
      </c>
      <c r="U8" s="119" t="s">
        <v>20</v>
      </c>
      <c r="V8" s="218" t="s">
        <v>21</v>
      </c>
      <c r="W8" s="247" t="s">
        <v>20</v>
      </c>
      <c r="X8" s="205" t="s">
        <v>21</v>
      </c>
      <c r="Y8" s="205" t="s">
        <v>20</v>
      </c>
      <c r="Z8" s="205" t="s">
        <v>21</v>
      </c>
      <c r="AA8" s="205" t="s">
        <v>20</v>
      </c>
      <c r="AB8" s="248" t="s">
        <v>21</v>
      </c>
      <c r="AC8" s="217" t="s">
        <v>21</v>
      </c>
      <c r="AD8" s="119" t="s">
        <v>15</v>
      </c>
      <c r="AE8" s="217" t="s">
        <v>21</v>
      </c>
      <c r="AF8" s="119" t="s">
        <v>15</v>
      </c>
      <c r="AG8" s="119" t="s">
        <v>20</v>
      </c>
      <c r="AH8" s="119" t="s">
        <v>21</v>
      </c>
      <c r="AI8" s="119" t="s">
        <v>20</v>
      </c>
      <c r="AJ8" s="119" t="s">
        <v>21</v>
      </c>
      <c r="AK8" s="400"/>
    </row>
    <row r="9" spans="1:43">
      <c r="A9" s="5">
        <v>1</v>
      </c>
      <c r="B9" s="309" t="s">
        <v>65</v>
      </c>
      <c r="C9" s="219">
        <v>10837</v>
      </c>
      <c r="D9" s="219">
        <v>9322.7900000000009</v>
      </c>
      <c r="E9" s="115">
        <v>13</v>
      </c>
      <c r="F9" s="115">
        <v>5</v>
      </c>
      <c r="G9" s="115">
        <v>134</v>
      </c>
      <c r="H9" s="220">
        <v>47</v>
      </c>
      <c r="I9" s="250">
        <f>D9+F9+H9</f>
        <v>9374.7900000000009</v>
      </c>
      <c r="J9" s="219">
        <v>5836</v>
      </c>
      <c r="K9" s="115">
        <v>5020.8100000000004</v>
      </c>
      <c r="L9" s="115">
        <v>13</v>
      </c>
      <c r="M9" s="115">
        <v>5</v>
      </c>
      <c r="N9" s="115">
        <v>134</v>
      </c>
      <c r="O9" s="220">
        <v>47</v>
      </c>
      <c r="P9" s="250">
        <f>K9+M9+O9</f>
        <v>5072.8100000000004</v>
      </c>
      <c r="Q9" s="239">
        <v>3620</v>
      </c>
      <c r="R9" s="52">
        <v>5089.3599999999997</v>
      </c>
      <c r="S9" s="52">
        <v>1</v>
      </c>
      <c r="T9" s="52">
        <v>1.59</v>
      </c>
      <c r="U9" s="52">
        <v>0</v>
      </c>
      <c r="V9" s="240">
        <v>0</v>
      </c>
      <c r="W9" s="245">
        <v>3789</v>
      </c>
      <c r="X9" s="26">
        <v>5714</v>
      </c>
      <c r="Y9" s="26">
        <v>8</v>
      </c>
      <c r="Z9" s="26">
        <v>6.24</v>
      </c>
      <c r="AA9" s="26">
        <v>0</v>
      </c>
      <c r="AB9" s="246">
        <v>0</v>
      </c>
      <c r="AC9" s="233">
        <f>R9+T9+V9</f>
        <v>5090.95</v>
      </c>
      <c r="AD9" s="7">
        <f>(R9+T9+V9)/(D9+F9+H9)*100</f>
        <v>54.30468309156791</v>
      </c>
      <c r="AE9" s="7">
        <f>X9+Z9+AB9</f>
        <v>5720.24</v>
      </c>
      <c r="AF9" s="7">
        <f>(X9+Z9+AB9)/(K9+M9+O9)*100</f>
        <v>112.76274885122839</v>
      </c>
      <c r="AG9" s="7">
        <f>C9+E9+G9+J9+L9+N9</f>
        <v>16967</v>
      </c>
      <c r="AH9" s="7">
        <f>D9+F9+H9+K9+M9+O9</f>
        <v>14447.600000000002</v>
      </c>
      <c r="AI9" s="7">
        <f>Q9+S9+U9+W9+Y9+AA9</f>
        <v>7418</v>
      </c>
      <c r="AJ9" s="7">
        <f>R9+T9+V9+X9+Z9+AB9</f>
        <v>10811.19</v>
      </c>
      <c r="AK9" s="234">
        <f>AJ9/AH9*100</f>
        <v>74.830352446081008</v>
      </c>
      <c r="AP9" s="28"/>
      <c r="AQ9" s="28"/>
    </row>
    <row r="10" spans="1:43">
      <c r="A10" s="5">
        <v>2</v>
      </c>
      <c r="B10" s="309" t="s">
        <v>66</v>
      </c>
      <c r="C10" s="219">
        <v>4353</v>
      </c>
      <c r="D10" s="219">
        <v>3744.83</v>
      </c>
      <c r="E10" s="115">
        <v>6</v>
      </c>
      <c r="F10" s="115">
        <v>2</v>
      </c>
      <c r="G10" s="115">
        <v>54</v>
      </c>
      <c r="H10" s="220">
        <v>19</v>
      </c>
      <c r="I10" s="250">
        <f t="shared" ref="I10:I57" si="0">D10+F10+H10</f>
        <v>3765.83</v>
      </c>
      <c r="J10" s="219">
        <v>2345</v>
      </c>
      <c r="K10" s="115">
        <v>2017.37</v>
      </c>
      <c r="L10" s="115">
        <v>6</v>
      </c>
      <c r="M10" s="115">
        <v>2</v>
      </c>
      <c r="N10" s="115">
        <v>54</v>
      </c>
      <c r="O10" s="220">
        <v>19</v>
      </c>
      <c r="P10" s="250">
        <f t="shared" ref="P10:P57" si="1">K10+M10+O10</f>
        <v>2038.37</v>
      </c>
      <c r="Q10" s="239">
        <v>2850</v>
      </c>
      <c r="R10" s="52">
        <v>2902.1</v>
      </c>
      <c r="S10" s="52">
        <v>0</v>
      </c>
      <c r="T10" s="52">
        <v>0</v>
      </c>
      <c r="U10" s="52">
        <v>2</v>
      </c>
      <c r="V10" s="240">
        <v>0.1</v>
      </c>
      <c r="W10" s="245">
        <v>515</v>
      </c>
      <c r="X10" s="26">
        <v>719.44</v>
      </c>
      <c r="Y10" s="26">
        <v>0</v>
      </c>
      <c r="Z10" s="26">
        <v>0</v>
      </c>
      <c r="AA10" s="26">
        <v>0</v>
      </c>
      <c r="AB10" s="246">
        <v>0</v>
      </c>
      <c r="AC10" s="233">
        <f t="shared" ref="AC10:AC57" si="2">R10+T10+V10</f>
        <v>2902.2</v>
      </c>
      <c r="AD10" s="7">
        <f t="shared" ref="AD10:AD61" si="3">(R10+T10+V10)/(D10+F10+H10)*100</f>
        <v>77.066675872251267</v>
      </c>
      <c r="AE10" s="7">
        <f t="shared" ref="AE10:AE59" si="4">X10+Z10+AB10</f>
        <v>719.44</v>
      </c>
      <c r="AF10" s="7">
        <f t="shared" ref="AF10:AF61" si="5">(X10+Z10+AB10)/(K10+M10+O10)*100</f>
        <v>35.294867958221523</v>
      </c>
      <c r="AG10" s="7">
        <f t="shared" ref="AG10:AH61" si="6">C10+E10+G10+J10+L10+N10</f>
        <v>6818</v>
      </c>
      <c r="AH10" s="7">
        <f t="shared" si="6"/>
        <v>5804.2</v>
      </c>
      <c r="AI10" s="7">
        <f t="shared" ref="AI10:AJ61" si="7">Q10+S10+U10+W10+Y10+AA10</f>
        <v>3367</v>
      </c>
      <c r="AJ10" s="7">
        <f t="shared" si="7"/>
        <v>3621.64</v>
      </c>
      <c r="AK10" s="234">
        <f t="shared" ref="AK10:AK61" si="8">AJ10/AH10*100</f>
        <v>62.396885014299983</v>
      </c>
      <c r="AP10" s="28"/>
      <c r="AQ10" s="28"/>
    </row>
    <row r="11" spans="1:43">
      <c r="A11" s="5">
        <v>3</v>
      </c>
      <c r="B11" s="309" t="s">
        <v>67</v>
      </c>
      <c r="C11" s="219">
        <v>6672</v>
      </c>
      <c r="D11" s="219">
        <v>5739.54</v>
      </c>
      <c r="E11" s="115">
        <v>9</v>
      </c>
      <c r="F11" s="115">
        <v>3</v>
      </c>
      <c r="G11" s="115">
        <v>83</v>
      </c>
      <c r="H11" s="220">
        <v>29</v>
      </c>
      <c r="I11" s="250">
        <f t="shared" si="0"/>
        <v>5771.54</v>
      </c>
      <c r="J11" s="219">
        <v>3594</v>
      </c>
      <c r="K11" s="115">
        <v>3091.66</v>
      </c>
      <c r="L11" s="115">
        <v>9</v>
      </c>
      <c r="M11" s="115">
        <v>3</v>
      </c>
      <c r="N11" s="115">
        <v>83</v>
      </c>
      <c r="O11" s="220">
        <v>29</v>
      </c>
      <c r="P11" s="250">
        <f t="shared" si="1"/>
        <v>3123.66</v>
      </c>
      <c r="Q11" s="239">
        <v>4697</v>
      </c>
      <c r="R11" s="52">
        <v>4150.75</v>
      </c>
      <c r="S11" s="52">
        <v>0</v>
      </c>
      <c r="T11" s="52">
        <v>0</v>
      </c>
      <c r="U11" s="52">
        <v>0</v>
      </c>
      <c r="V11" s="240">
        <v>0</v>
      </c>
      <c r="W11" s="245">
        <v>774</v>
      </c>
      <c r="X11" s="26">
        <v>712.83</v>
      </c>
      <c r="Y11" s="26">
        <v>0</v>
      </c>
      <c r="Z11" s="26">
        <v>0</v>
      </c>
      <c r="AA11" s="26">
        <v>0</v>
      </c>
      <c r="AB11" s="246">
        <v>0</v>
      </c>
      <c r="AC11" s="233">
        <f t="shared" si="2"/>
        <v>4150.75</v>
      </c>
      <c r="AD11" s="7">
        <f t="shared" si="3"/>
        <v>71.917547136466169</v>
      </c>
      <c r="AE11" s="7">
        <f t="shared" si="4"/>
        <v>712.83</v>
      </c>
      <c r="AF11" s="7">
        <f t="shared" si="5"/>
        <v>22.820345364092127</v>
      </c>
      <c r="AG11" s="7">
        <f t="shared" si="6"/>
        <v>10450</v>
      </c>
      <c r="AH11" s="7">
        <f t="shared" si="6"/>
        <v>8895.2000000000007</v>
      </c>
      <c r="AI11" s="7">
        <f t="shared" si="7"/>
        <v>5471</v>
      </c>
      <c r="AJ11" s="7">
        <f t="shared" si="7"/>
        <v>4863.58</v>
      </c>
      <c r="AK11" s="234">
        <f t="shared" si="8"/>
        <v>54.676454717150811</v>
      </c>
      <c r="AP11" s="28"/>
      <c r="AQ11" s="28"/>
    </row>
    <row r="12" spans="1:43">
      <c r="A12" s="5">
        <v>4</v>
      </c>
      <c r="B12" s="309" t="s">
        <v>68</v>
      </c>
      <c r="C12" s="219">
        <v>1463</v>
      </c>
      <c r="D12" s="219">
        <v>1258.71</v>
      </c>
      <c r="E12" s="115">
        <v>1</v>
      </c>
      <c r="F12" s="115">
        <v>1</v>
      </c>
      <c r="G12" s="115">
        <v>19</v>
      </c>
      <c r="H12" s="220">
        <v>7</v>
      </c>
      <c r="I12" s="250">
        <f t="shared" si="0"/>
        <v>1266.71</v>
      </c>
      <c r="J12" s="219">
        <v>788</v>
      </c>
      <c r="K12" s="115">
        <v>677.99</v>
      </c>
      <c r="L12" s="115">
        <v>1</v>
      </c>
      <c r="M12" s="115">
        <v>1</v>
      </c>
      <c r="N12" s="115">
        <v>19</v>
      </c>
      <c r="O12" s="220">
        <v>7</v>
      </c>
      <c r="P12" s="250">
        <f t="shared" si="1"/>
        <v>685.99</v>
      </c>
      <c r="Q12" s="239">
        <v>424</v>
      </c>
      <c r="R12" s="52">
        <v>486.83</v>
      </c>
      <c r="S12" s="52">
        <v>0</v>
      </c>
      <c r="T12" s="52">
        <v>0</v>
      </c>
      <c r="U12" s="52">
        <v>0</v>
      </c>
      <c r="V12" s="240">
        <v>0</v>
      </c>
      <c r="W12" s="245">
        <v>273</v>
      </c>
      <c r="X12" s="26">
        <v>338.68</v>
      </c>
      <c r="Y12" s="26">
        <v>0</v>
      </c>
      <c r="Z12" s="26">
        <v>0</v>
      </c>
      <c r="AA12" s="26">
        <v>0</v>
      </c>
      <c r="AB12" s="246">
        <v>0</v>
      </c>
      <c r="AC12" s="233">
        <f t="shared" si="2"/>
        <v>486.83</v>
      </c>
      <c r="AD12" s="7">
        <f t="shared" si="3"/>
        <v>38.432632567833203</v>
      </c>
      <c r="AE12" s="7">
        <f t="shared" si="4"/>
        <v>338.68</v>
      </c>
      <c r="AF12" s="7">
        <f t="shared" si="5"/>
        <v>49.370982084286943</v>
      </c>
      <c r="AG12" s="7">
        <f t="shared" si="6"/>
        <v>2291</v>
      </c>
      <c r="AH12" s="7">
        <f t="shared" si="6"/>
        <v>1952.7</v>
      </c>
      <c r="AI12" s="7">
        <f t="shared" si="7"/>
        <v>697</v>
      </c>
      <c r="AJ12" s="7">
        <f t="shared" si="7"/>
        <v>825.51</v>
      </c>
      <c r="AK12" s="234">
        <f t="shared" si="8"/>
        <v>42.275311107697036</v>
      </c>
      <c r="AP12" s="28"/>
      <c r="AQ12" s="28"/>
    </row>
    <row r="13" spans="1:43">
      <c r="A13" s="5">
        <v>5</v>
      </c>
      <c r="B13" s="309" t="s">
        <v>69</v>
      </c>
      <c r="C13" s="219">
        <v>2239</v>
      </c>
      <c r="D13" s="219">
        <v>1926.42</v>
      </c>
      <c r="E13" s="115">
        <v>3</v>
      </c>
      <c r="F13" s="115">
        <v>1</v>
      </c>
      <c r="G13" s="115">
        <v>27</v>
      </c>
      <c r="H13" s="220">
        <v>10</v>
      </c>
      <c r="I13" s="250">
        <f t="shared" si="0"/>
        <v>1937.42</v>
      </c>
      <c r="J13" s="219">
        <v>1206</v>
      </c>
      <c r="K13" s="115">
        <v>1037.68</v>
      </c>
      <c r="L13" s="115">
        <v>3</v>
      </c>
      <c r="M13" s="115">
        <v>1</v>
      </c>
      <c r="N13" s="115">
        <v>27</v>
      </c>
      <c r="O13" s="220">
        <v>10</v>
      </c>
      <c r="P13" s="250">
        <f t="shared" si="1"/>
        <v>1048.68</v>
      </c>
      <c r="Q13" s="239">
        <v>1461</v>
      </c>
      <c r="R13" s="52">
        <v>1159.9000000000001</v>
      </c>
      <c r="S13" s="52">
        <v>0</v>
      </c>
      <c r="T13" s="52">
        <v>0</v>
      </c>
      <c r="U13" s="52">
        <v>0</v>
      </c>
      <c r="V13" s="240">
        <v>0</v>
      </c>
      <c r="W13" s="243">
        <v>1377</v>
      </c>
      <c r="X13" s="55">
        <v>993.05</v>
      </c>
      <c r="Y13" s="55">
        <v>0</v>
      </c>
      <c r="Z13" s="55">
        <v>0</v>
      </c>
      <c r="AA13" s="55">
        <v>2</v>
      </c>
      <c r="AB13" s="244">
        <v>2.4</v>
      </c>
      <c r="AC13" s="233">
        <f t="shared" si="2"/>
        <v>1159.9000000000001</v>
      </c>
      <c r="AD13" s="7">
        <f t="shared" si="3"/>
        <v>59.868278432141722</v>
      </c>
      <c r="AE13" s="7">
        <f t="shared" si="4"/>
        <v>995.44999999999993</v>
      </c>
      <c r="AF13" s="7">
        <f t="shared" si="5"/>
        <v>94.924095052828307</v>
      </c>
      <c r="AG13" s="7">
        <f t="shared" si="6"/>
        <v>3505</v>
      </c>
      <c r="AH13" s="7">
        <f t="shared" si="6"/>
        <v>2986.1000000000004</v>
      </c>
      <c r="AI13" s="7">
        <f t="shared" si="7"/>
        <v>2840</v>
      </c>
      <c r="AJ13" s="7">
        <f t="shared" si="7"/>
        <v>2155.35</v>
      </c>
      <c r="AK13" s="234">
        <f t="shared" si="8"/>
        <v>72.179431365325996</v>
      </c>
      <c r="AP13" s="28"/>
      <c r="AQ13" s="28"/>
    </row>
    <row r="14" spans="1:43">
      <c r="A14" s="5">
        <v>6</v>
      </c>
      <c r="B14" s="309" t="s">
        <v>70</v>
      </c>
      <c r="C14" s="219">
        <v>775</v>
      </c>
      <c r="D14" s="219">
        <v>667</v>
      </c>
      <c r="E14" s="115">
        <v>1</v>
      </c>
      <c r="F14" s="115">
        <v>1</v>
      </c>
      <c r="G14" s="115">
        <v>10</v>
      </c>
      <c r="H14" s="220">
        <v>4</v>
      </c>
      <c r="I14" s="250">
        <f t="shared" si="0"/>
        <v>672</v>
      </c>
      <c r="J14" s="219">
        <v>418</v>
      </c>
      <c r="K14" s="115">
        <v>359.3</v>
      </c>
      <c r="L14" s="115">
        <v>1</v>
      </c>
      <c r="M14" s="115">
        <v>1</v>
      </c>
      <c r="N14" s="115">
        <v>10</v>
      </c>
      <c r="O14" s="220">
        <v>4</v>
      </c>
      <c r="P14" s="250">
        <f t="shared" si="1"/>
        <v>364.3</v>
      </c>
      <c r="Q14" s="239">
        <v>92</v>
      </c>
      <c r="R14" s="52">
        <v>145.30000000000001</v>
      </c>
      <c r="S14" s="52">
        <v>0</v>
      </c>
      <c r="T14" s="52">
        <v>0</v>
      </c>
      <c r="U14" s="52">
        <v>0</v>
      </c>
      <c r="V14" s="240">
        <v>0</v>
      </c>
      <c r="W14" s="245">
        <v>95</v>
      </c>
      <c r="X14" s="26">
        <v>125.3</v>
      </c>
      <c r="Y14" s="26">
        <v>0</v>
      </c>
      <c r="Z14" s="26">
        <v>0</v>
      </c>
      <c r="AA14" s="26">
        <v>0</v>
      </c>
      <c r="AB14" s="246">
        <v>0</v>
      </c>
      <c r="AC14" s="233">
        <f t="shared" si="2"/>
        <v>145.30000000000001</v>
      </c>
      <c r="AD14" s="7">
        <f t="shared" si="3"/>
        <v>21.62202380952381</v>
      </c>
      <c r="AE14" s="7">
        <f t="shared" si="4"/>
        <v>125.3</v>
      </c>
      <c r="AF14" s="7">
        <f t="shared" si="5"/>
        <v>34.394729618446334</v>
      </c>
      <c r="AG14" s="7">
        <f t="shared" si="6"/>
        <v>1215</v>
      </c>
      <c r="AH14" s="7">
        <f t="shared" si="6"/>
        <v>1036.3</v>
      </c>
      <c r="AI14" s="7">
        <f t="shared" si="7"/>
        <v>187</v>
      </c>
      <c r="AJ14" s="7">
        <f t="shared" si="7"/>
        <v>270.60000000000002</v>
      </c>
      <c r="AK14" s="234">
        <f t="shared" si="8"/>
        <v>26.112129692174086</v>
      </c>
      <c r="AP14" s="28"/>
      <c r="AQ14" s="28"/>
    </row>
    <row r="15" spans="1:43">
      <c r="A15" s="5">
        <v>7</v>
      </c>
      <c r="B15" s="309" t="s">
        <v>71</v>
      </c>
      <c r="C15" s="219">
        <v>386</v>
      </c>
      <c r="D15" s="219">
        <v>331.86</v>
      </c>
      <c r="E15" s="115">
        <v>0</v>
      </c>
      <c r="F15" s="115">
        <v>0</v>
      </c>
      <c r="G15" s="115">
        <v>4</v>
      </c>
      <c r="H15" s="220">
        <v>2</v>
      </c>
      <c r="I15" s="250">
        <f t="shared" si="0"/>
        <v>333.86</v>
      </c>
      <c r="J15" s="219">
        <v>208</v>
      </c>
      <c r="K15" s="115">
        <v>178.84</v>
      </c>
      <c r="L15" s="115">
        <v>0</v>
      </c>
      <c r="M15" s="115">
        <v>0</v>
      </c>
      <c r="N15" s="115">
        <v>4</v>
      </c>
      <c r="O15" s="220">
        <v>2</v>
      </c>
      <c r="P15" s="250">
        <f t="shared" si="1"/>
        <v>180.84</v>
      </c>
      <c r="Q15" s="239">
        <v>22</v>
      </c>
      <c r="R15" s="52">
        <v>32.06</v>
      </c>
      <c r="S15" s="52">
        <v>0</v>
      </c>
      <c r="T15" s="52">
        <v>0</v>
      </c>
      <c r="U15" s="52">
        <v>0</v>
      </c>
      <c r="V15" s="240">
        <v>0</v>
      </c>
      <c r="W15" s="245">
        <v>70</v>
      </c>
      <c r="X15" s="26">
        <v>85.08</v>
      </c>
      <c r="Y15" s="26">
        <v>0</v>
      </c>
      <c r="Z15" s="26">
        <v>0</v>
      </c>
      <c r="AA15" s="26">
        <v>0</v>
      </c>
      <c r="AB15" s="246">
        <v>0</v>
      </c>
      <c r="AC15" s="233">
        <f t="shared" si="2"/>
        <v>32.06</v>
      </c>
      <c r="AD15" s="7">
        <f t="shared" si="3"/>
        <v>9.6028275324986527</v>
      </c>
      <c r="AE15" s="7">
        <f t="shared" si="4"/>
        <v>85.08</v>
      </c>
      <c r="AF15" s="7">
        <f t="shared" si="5"/>
        <v>47.047113470471132</v>
      </c>
      <c r="AG15" s="7">
        <f t="shared" si="6"/>
        <v>602</v>
      </c>
      <c r="AH15" s="7">
        <f t="shared" si="6"/>
        <v>514.70000000000005</v>
      </c>
      <c r="AI15" s="7">
        <f t="shared" si="7"/>
        <v>92</v>
      </c>
      <c r="AJ15" s="7">
        <f t="shared" si="7"/>
        <v>117.14</v>
      </c>
      <c r="AK15" s="234">
        <f t="shared" si="8"/>
        <v>22.758888673013402</v>
      </c>
      <c r="AP15" s="28"/>
      <c r="AQ15" s="28"/>
    </row>
    <row r="16" spans="1:43">
      <c r="A16" s="5">
        <v>8</v>
      </c>
      <c r="B16" s="309" t="s">
        <v>72</v>
      </c>
      <c r="C16" s="219">
        <v>329</v>
      </c>
      <c r="D16" s="219">
        <v>282.86</v>
      </c>
      <c r="E16" s="115">
        <v>0</v>
      </c>
      <c r="F16" s="115">
        <v>0</v>
      </c>
      <c r="G16" s="115">
        <v>4</v>
      </c>
      <c r="H16" s="220">
        <v>2</v>
      </c>
      <c r="I16" s="250">
        <f t="shared" si="0"/>
        <v>284.86</v>
      </c>
      <c r="J16" s="219">
        <v>178</v>
      </c>
      <c r="K16" s="115">
        <v>152.84</v>
      </c>
      <c r="L16" s="115">
        <v>0</v>
      </c>
      <c r="M16" s="115">
        <v>0</v>
      </c>
      <c r="N16" s="115">
        <v>4</v>
      </c>
      <c r="O16" s="220">
        <v>2</v>
      </c>
      <c r="P16" s="250">
        <f t="shared" si="1"/>
        <v>154.84</v>
      </c>
      <c r="Q16" s="239">
        <v>59</v>
      </c>
      <c r="R16" s="52">
        <v>125.25</v>
      </c>
      <c r="S16" s="52">
        <v>0</v>
      </c>
      <c r="T16" s="52">
        <v>0</v>
      </c>
      <c r="U16" s="52">
        <v>0</v>
      </c>
      <c r="V16" s="240">
        <v>0</v>
      </c>
      <c r="W16" s="245">
        <v>5</v>
      </c>
      <c r="X16" s="26">
        <v>10.97</v>
      </c>
      <c r="Y16" s="26">
        <v>0</v>
      </c>
      <c r="Z16" s="26">
        <v>0</v>
      </c>
      <c r="AA16" s="26">
        <v>0</v>
      </c>
      <c r="AB16" s="246">
        <v>0</v>
      </c>
      <c r="AC16" s="233">
        <f t="shared" si="2"/>
        <v>125.25</v>
      </c>
      <c r="AD16" s="7">
        <f t="shared" si="3"/>
        <v>43.968967211963772</v>
      </c>
      <c r="AE16" s="7">
        <f t="shared" si="4"/>
        <v>10.97</v>
      </c>
      <c r="AF16" s="7">
        <f t="shared" si="5"/>
        <v>7.0847326272281057</v>
      </c>
      <c r="AG16" s="7">
        <f t="shared" si="6"/>
        <v>515</v>
      </c>
      <c r="AH16" s="7">
        <f t="shared" si="6"/>
        <v>439.70000000000005</v>
      </c>
      <c r="AI16" s="7">
        <f t="shared" si="7"/>
        <v>64</v>
      </c>
      <c r="AJ16" s="7">
        <f t="shared" si="7"/>
        <v>136.22</v>
      </c>
      <c r="AK16" s="234">
        <f t="shared" si="8"/>
        <v>30.980213782124171</v>
      </c>
      <c r="AP16" s="28"/>
      <c r="AQ16" s="28"/>
    </row>
    <row r="17" spans="1:43">
      <c r="A17" s="5">
        <v>9</v>
      </c>
      <c r="B17" s="309" t="s">
        <v>73</v>
      </c>
      <c r="C17" s="219">
        <v>2668</v>
      </c>
      <c r="D17" s="219">
        <v>2295.56</v>
      </c>
      <c r="E17" s="115">
        <v>3</v>
      </c>
      <c r="F17" s="115">
        <v>1</v>
      </c>
      <c r="G17" s="115">
        <v>33</v>
      </c>
      <c r="H17" s="220">
        <v>12</v>
      </c>
      <c r="I17" s="250">
        <f t="shared" si="0"/>
        <v>2308.56</v>
      </c>
      <c r="J17" s="219">
        <v>1438</v>
      </c>
      <c r="K17" s="115">
        <v>1237.1400000000001</v>
      </c>
      <c r="L17" s="115">
        <v>3</v>
      </c>
      <c r="M17" s="115">
        <v>1</v>
      </c>
      <c r="N17" s="115">
        <v>33</v>
      </c>
      <c r="O17" s="220">
        <v>12</v>
      </c>
      <c r="P17" s="250">
        <f t="shared" si="1"/>
        <v>1250.1400000000001</v>
      </c>
      <c r="Q17" s="239">
        <v>558</v>
      </c>
      <c r="R17" s="52">
        <v>613.95000000000005</v>
      </c>
      <c r="S17" s="52">
        <v>0</v>
      </c>
      <c r="T17" s="52">
        <v>0</v>
      </c>
      <c r="U17" s="52">
        <v>1</v>
      </c>
      <c r="V17" s="240">
        <v>3.8</v>
      </c>
      <c r="W17" s="245">
        <v>652</v>
      </c>
      <c r="X17" s="26">
        <v>1267.5899999999999</v>
      </c>
      <c r="Y17" s="26">
        <v>0</v>
      </c>
      <c r="Z17" s="26">
        <v>0</v>
      </c>
      <c r="AA17" s="26">
        <v>2</v>
      </c>
      <c r="AB17" s="246">
        <v>7.03</v>
      </c>
      <c r="AC17" s="233">
        <f t="shared" si="2"/>
        <v>617.75</v>
      </c>
      <c r="AD17" s="7">
        <f t="shared" si="3"/>
        <v>26.759105243095267</v>
      </c>
      <c r="AE17" s="7">
        <f t="shared" si="4"/>
        <v>1274.6199999999999</v>
      </c>
      <c r="AF17" s="7">
        <f t="shared" si="5"/>
        <v>101.95818068376342</v>
      </c>
      <c r="AG17" s="7">
        <f t="shared" si="6"/>
        <v>4178</v>
      </c>
      <c r="AH17" s="7">
        <f t="shared" si="6"/>
        <v>3558.7</v>
      </c>
      <c r="AI17" s="7">
        <f t="shared" si="7"/>
        <v>1213</v>
      </c>
      <c r="AJ17" s="7">
        <f t="shared" si="7"/>
        <v>1892.37</v>
      </c>
      <c r="AK17" s="234">
        <f t="shared" si="8"/>
        <v>53.175878832157807</v>
      </c>
      <c r="AP17" s="28"/>
      <c r="AQ17" s="28"/>
    </row>
    <row r="18" spans="1:43">
      <c r="A18" s="5">
        <v>10</v>
      </c>
      <c r="B18" s="309" t="s">
        <v>74</v>
      </c>
      <c r="C18" s="219">
        <v>58802</v>
      </c>
      <c r="D18" s="219">
        <v>50584.37</v>
      </c>
      <c r="E18" s="115">
        <v>73</v>
      </c>
      <c r="F18" s="115">
        <v>26</v>
      </c>
      <c r="G18" s="115">
        <v>727</v>
      </c>
      <c r="H18" s="220">
        <v>250</v>
      </c>
      <c r="I18" s="250">
        <f t="shared" si="0"/>
        <v>50860.37</v>
      </c>
      <c r="J18" s="219">
        <v>31668</v>
      </c>
      <c r="K18" s="115">
        <v>27242.63</v>
      </c>
      <c r="L18" s="115">
        <v>72</v>
      </c>
      <c r="M18" s="115">
        <v>25</v>
      </c>
      <c r="N18" s="115">
        <v>727</v>
      </c>
      <c r="O18" s="220">
        <v>255</v>
      </c>
      <c r="P18" s="250">
        <f t="shared" si="1"/>
        <v>27522.63</v>
      </c>
      <c r="Q18" s="239">
        <v>40994</v>
      </c>
      <c r="R18" s="52">
        <v>39589.29</v>
      </c>
      <c r="S18" s="52">
        <v>0</v>
      </c>
      <c r="T18" s="52">
        <v>0</v>
      </c>
      <c r="U18" s="52">
        <v>0</v>
      </c>
      <c r="V18" s="240">
        <v>0</v>
      </c>
      <c r="W18" s="245">
        <v>36740</v>
      </c>
      <c r="X18" s="26">
        <v>35914.75</v>
      </c>
      <c r="Y18" s="26">
        <v>0</v>
      </c>
      <c r="Z18" s="26">
        <v>0</v>
      </c>
      <c r="AA18" s="26">
        <v>0</v>
      </c>
      <c r="AB18" s="246">
        <v>0</v>
      </c>
      <c r="AC18" s="233">
        <f t="shared" si="2"/>
        <v>39589.29</v>
      </c>
      <c r="AD18" s="7">
        <f t="shared" si="3"/>
        <v>77.83917026163985</v>
      </c>
      <c r="AE18" s="7">
        <f t="shared" si="4"/>
        <v>35914.75</v>
      </c>
      <c r="AF18" s="7">
        <f t="shared" si="5"/>
        <v>130.49170809621026</v>
      </c>
      <c r="AG18" s="7">
        <f t="shared" si="6"/>
        <v>92069</v>
      </c>
      <c r="AH18" s="7">
        <f t="shared" si="6"/>
        <v>78383</v>
      </c>
      <c r="AI18" s="7">
        <f t="shared" si="7"/>
        <v>77734</v>
      </c>
      <c r="AJ18" s="7">
        <f t="shared" si="7"/>
        <v>75504.040000000008</v>
      </c>
      <c r="AK18" s="234">
        <f t="shared" si="8"/>
        <v>96.327060714695804</v>
      </c>
      <c r="AP18" s="28"/>
      <c r="AQ18" s="28"/>
    </row>
    <row r="19" spans="1:43">
      <c r="A19" s="5">
        <v>11</v>
      </c>
      <c r="B19" s="309" t="s">
        <v>75</v>
      </c>
      <c r="C19" s="219">
        <v>450</v>
      </c>
      <c r="D19" s="219">
        <v>387.14</v>
      </c>
      <c r="E19" s="115">
        <v>0</v>
      </c>
      <c r="F19" s="115">
        <v>0</v>
      </c>
      <c r="G19" s="115">
        <v>6</v>
      </c>
      <c r="H19" s="220">
        <v>2</v>
      </c>
      <c r="I19" s="250">
        <f t="shared" si="0"/>
        <v>389.14</v>
      </c>
      <c r="J19" s="219">
        <v>242</v>
      </c>
      <c r="K19" s="115">
        <v>208.46</v>
      </c>
      <c r="L19" s="115">
        <v>0</v>
      </c>
      <c r="M19" s="115">
        <v>0</v>
      </c>
      <c r="N19" s="115">
        <v>6</v>
      </c>
      <c r="O19" s="220">
        <v>2</v>
      </c>
      <c r="P19" s="250">
        <f t="shared" si="1"/>
        <v>210.46</v>
      </c>
      <c r="Q19" s="239">
        <v>129</v>
      </c>
      <c r="R19" s="52">
        <v>334.49</v>
      </c>
      <c r="S19" s="52">
        <v>0</v>
      </c>
      <c r="T19" s="52">
        <v>0</v>
      </c>
      <c r="U19" s="52">
        <v>0</v>
      </c>
      <c r="V19" s="240">
        <v>0</v>
      </c>
      <c r="W19" s="245">
        <v>181</v>
      </c>
      <c r="X19" s="26">
        <v>492.03</v>
      </c>
      <c r="Y19" s="26">
        <v>0</v>
      </c>
      <c r="Z19" s="26">
        <v>0</v>
      </c>
      <c r="AA19" s="26">
        <v>0</v>
      </c>
      <c r="AB19" s="246">
        <v>0</v>
      </c>
      <c r="AC19" s="233">
        <f t="shared" si="2"/>
        <v>334.49</v>
      </c>
      <c r="AD19" s="7">
        <f t="shared" si="3"/>
        <v>85.956211132240341</v>
      </c>
      <c r="AE19" s="7">
        <f t="shared" si="4"/>
        <v>492.03</v>
      </c>
      <c r="AF19" s="7">
        <f t="shared" si="5"/>
        <v>233.7878931863537</v>
      </c>
      <c r="AG19" s="7">
        <f t="shared" si="6"/>
        <v>704</v>
      </c>
      <c r="AH19" s="7">
        <f t="shared" si="6"/>
        <v>599.6</v>
      </c>
      <c r="AI19" s="7">
        <f t="shared" si="7"/>
        <v>310</v>
      </c>
      <c r="AJ19" s="7">
        <f t="shared" si="7"/>
        <v>826.52</v>
      </c>
      <c r="AK19" s="234">
        <f t="shared" si="8"/>
        <v>137.84523015343561</v>
      </c>
      <c r="AP19" s="28"/>
      <c r="AQ19" s="28"/>
    </row>
    <row r="20" spans="1:43">
      <c r="A20" s="5">
        <v>12</v>
      </c>
      <c r="B20" s="309" t="s">
        <v>76</v>
      </c>
      <c r="C20" s="219">
        <v>7173</v>
      </c>
      <c r="D20" s="219">
        <v>6170.67</v>
      </c>
      <c r="E20" s="115">
        <v>9</v>
      </c>
      <c r="F20" s="115">
        <v>3</v>
      </c>
      <c r="G20" s="115">
        <v>89</v>
      </c>
      <c r="H20" s="220">
        <v>31</v>
      </c>
      <c r="I20" s="250">
        <f t="shared" si="0"/>
        <v>6204.67</v>
      </c>
      <c r="J20" s="219">
        <v>3863</v>
      </c>
      <c r="K20" s="115">
        <v>3323.13</v>
      </c>
      <c r="L20" s="115">
        <v>9</v>
      </c>
      <c r="M20" s="115">
        <v>3</v>
      </c>
      <c r="N20" s="115">
        <v>89</v>
      </c>
      <c r="O20" s="220">
        <v>31</v>
      </c>
      <c r="P20" s="250">
        <f t="shared" si="1"/>
        <v>3357.13</v>
      </c>
      <c r="Q20" s="239">
        <v>3371</v>
      </c>
      <c r="R20" s="52">
        <v>5082.7</v>
      </c>
      <c r="S20" s="52">
        <v>0</v>
      </c>
      <c r="T20" s="52">
        <v>0</v>
      </c>
      <c r="U20" s="52">
        <v>2</v>
      </c>
      <c r="V20" s="240">
        <v>3</v>
      </c>
      <c r="W20" s="245">
        <v>1159</v>
      </c>
      <c r="X20" s="26">
        <v>1468.97</v>
      </c>
      <c r="Y20" s="26">
        <v>6</v>
      </c>
      <c r="Z20" s="26">
        <v>4.5999999999999996</v>
      </c>
      <c r="AA20" s="26">
        <v>165</v>
      </c>
      <c r="AB20" s="246">
        <v>160.51</v>
      </c>
      <c r="AC20" s="233">
        <f t="shared" si="2"/>
        <v>5085.7</v>
      </c>
      <c r="AD20" s="7">
        <f t="shared" si="3"/>
        <v>81.965680688900449</v>
      </c>
      <c r="AE20" s="7">
        <f t="shared" si="4"/>
        <v>1634.08</v>
      </c>
      <c r="AF20" s="7">
        <f t="shared" si="5"/>
        <v>48.674909818803556</v>
      </c>
      <c r="AG20" s="7">
        <f t="shared" si="6"/>
        <v>11232</v>
      </c>
      <c r="AH20" s="7">
        <f t="shared" si="6"/>
        <v>9561.7999999999993</v>
      </c>
      <c r="AI20" s="7">
        <f t="shared" si="7"/>
        <v>4703</v>
      </c>
      <c r="AJ20" s="7">
        <f t="shared" si="7"/>
        <v>6719.7800000000007</v>
      </c>
      <c r="AK20" s="234">
        <f t="shared" si="8"/>
        <v>70.277353636344628</v>
      </c>
      <c r="AP20" s="28"/>
      <c r="AQ20" s="28"/>
    </row>
    <row r="21" spans="1:43">
      <c r="A21" s="21"/>
      <c r="B21" s="211" t="s">
        <v>77</v>
      </c>
      <c r="C21" s="221">
        <f t="shared" ref="C21:AC21" si="9">SUM(C9:C20)</f>
        <v>96147</v>
      </c>
      <c r="D21" s="50">
        <f t="shared" si="9"/>
        <v>82711.75</v>
      </c>
      <c r="E21" s="50">
        <f t="shared" si="9"/>
        <v>118</v>
      </c>
      <c r="F21" s="50">
        <f t="shared" si="9"/>
        <v>43</v>
      </c>
      <c r="G21" s="50">
        <f t="shared" si="9"/>
        <v>1190</v>
      </c>
      <c r="H21" s="222">
        <f t="shared" si="9"/>
        <v>415</v>
      </c>
      <c r="I21" s="222">
        <f t="shared" si="9"/>
        <v>83169.75</v>
      </c>
      <c r="J21" s="221">
        <f t="shared" si="9"/>
        <v>51784</v>
      </c>
      <c r="K21" s="50">
        <f t="shared" si="9"/>
        <v>44547.85</v>
      </c>
      <c r="L21" s="50">
        <f t="shared" si="9"/>
        <v>117</v>
      </c>
      <c r="M21" s="50">
        <f t="shared" si="9"/>
        <v>42</v>
      </c>
      <c r="N21" s="50">
        <f t="shared" si="9"/>
        <v>1190</v>
      </c>
      <c r="O21" s="222">
        <f t="shared" si="9"/>
        <v>420</v>
      </c>
      <c r="P21" s="222">
        <f t="shared" si="9"/>
        <v>45009.85</v>
      </c>
      <c r="Q21" s="221">
        <f t="shared" si="9"/>
        <v>58277</v>
      </c>
      <c r="R21" s="50">
        <f t="shared" si="9"/>
        <v>59711.979999999996</v>
      </c>
      <c r="S21" s="50">
        <f t="shared" si="9"/>
        <v>1</v>
      </c>
      <c r="T21" s="50">
        <f t="shared" si="9"/>
        <v>1.59</v>
      </c>
      <c r="U21" s="50">
        <f t="shared" si="9"/>
        <v>5</v>
      </c>
      <c r="V21" s="222">
        <f t="shared" si="9"/>
        <v>6.9</v>
      </c>
      <c r="W21" s="221">
        <f t="shared" si="9"/>
        <v>45630</v>
      </c>
      <c r="X21" s="50">
        <f t="shared" si="9"/>
        <v>47842.69</v>
      </c>
      <c r="Y21" s="50">
        <f t="shared" si="9"/>
        <v>14</v>
      </c>
      <c r="Z21" s="50">
        <f t="shared" si="9"/>
        <v>10.84</v>
      </c>
      <c r="AA21" s="50">
        <f t="shared" si="9"/>
        <v>169</v>
      </c>
      <c r="AB21" s="222">
        <f t="shared" si="9"/>
        <v>169.94</v>
      </c>
      <c r="AC21" s="222">
        <f t="shared" si="9"/>
        <v>59720.469999999994</v>
      </c>
      <c r="AD21" s="50">
        <f t="shared" si="3"/>
        <v>71.805518232289984</v>
      </c>
      <c r="AE21" s="50">
        <f>SUM(AE9:AE20)</f>
        <v>48023.47</v>
      </c>
      <c r="AF21" s="50">
        <f t="shared" si="5"/>
        <v>106.6954677698326</v>
      </c>
      <c r="AG21" s="50">
        <f t="shared" si="6"/>
        <v>150546</v>
      </c>
      <c r="AH21" s="50">
        <f t="shared" si="6"/>
        <v>128179.6</v>
      </c>
      <c r="AI21" s="50">
        <f t="shared" si="7"/>
        <v>104096</v>
      </c>
      <c r="AJ21" s="50">
        <f t="shared" si="7"/>
        <v>107743.94</v>
      </c>
      <c r="AK21" s="222">
        <f t="shared" si="8"/>
        <v>84.057010631957027</v>
      </c>
      <c r="AP21" s="28"/>
      <c r="AQ21" s="28"/>
    </row>
    <row r="22" spans="1:43">
      <c r="A22" s="44">
        <v>13</v>
      </c>
      <c r="B22" s="266" t="s">
        <v>78</v>
      </c>
      <c r="C22" s="223">
        <v>5005</v>
      </c>
      <c r="D22" s="121">
        <v>4305.26</v>
      </c>
      <c r="E22" s="121">
        <v>6</v>
      </c>
      <c r="F22" s="121">
        <v>2</v>
      </c>
      <c r="G22" s="121">
        <v>61</v>
      </c>
      <c r="H22" s="224">
        <v>22</v>
      </c>
      <c r="I22" s="250">
        <f t="shared" si="0"/>
        <v>4329.26</v>
      </c>
      <c r="J22" s="223">
        <v>2695</v>
      </c>
      <c r="K22" s="121">
        <v>2318.44</v>
      </c>
      <c r="L22" s="121">
        <v>6</v>
      </c>
      <c r="M22" s="121">
        <v>2</v>
      </c>
      <c r="N22" s="121">
        <v>61</v>
      </c>
      <c r="O22" s="224">
        <v>22</v>
      </c>
      <c r="P22" s="250">
        <f t="shared" si="1"/>
        <v>2342.44</v>
      </c>
      <c r="Q22" s="239">
        <v>594</v>
      </c>
      <c r="R22" s="52">
        <v>2197.27</v>
      </c>
      <c r="S22" s="52">
        <v>0</v>
      </c>
      <c r="T22" s="52">
        <v>0</v>
      </c>
      <c r="U22" s="52">
        <v>0</v>
      </c>
      <c r="V22" s="240">
        <v>0</v>
      </c>
      <c r="W22" s="243">
        <v>496</v>
      </c>
      <c r="X22" s="55">
        <v>1065.08</v>
      </c>
      <c r="Y22" s="55">
        <v>0</v>
      </c>
      <c r="Z22" s="55">
        <v>0</v>
      </c>
      <c r="AA22" s="55">
        <v>0</v>
      </c>
      <c r="AB22" s="244">
        <v>0</v>
      </c>
      <c r="AC22" s="233">
        <f t="shared" si="2"/>
        <v>2197.27</v>
      </c>
      <c r="AD22" s="7">
        <f t="shared" si="3"/>
        <v>50.753939472334764</v>
      </c>
      <c r="AE22" s="7">
        <f t="shared" si="4"/>
        <v>1065.08</v>
      </c>
      <c r="AF22" s="7">
        <f t="shared" si="5"/>
        <v>45.468827376581679</v>
      </c>
      <c r="AG22" s="7">
        <f t="shared" si="6"/>
        <v>7834</v>
      </c>
      <c r="AH22" s="7">
        <f t="shared" si="6"/>
        <v>6671.7000000000007</v>
      </c>
      <c r="AI22" s="7">
        <f t="shared" si="7"/>
        <v>1090</v>
      </c>
      <c r="AJ22" s="7">
        <f t="shared" si="7"/>
        <v>3262.35</v>
      </c>
      <c r="AK22" s="234">
        <f t="shared" si="8"/>
        <v>48.898331759521554</v>
      </c>
      <c r="AP22" s="28"/>
      <c r="AQ22" s="28"/>
    </row>
    <row r="23" spans="1:43">
      <c r="A23" s="44">
        <v>14</v>
      </c>
      <c r="B23" s="266" t="s">
        <v>79</v>
      </c>
      <c r="C23" s="219">
        <v>0</v>
      </c>
      <c r="D23" s="115">
        <v>0</v>
      </c>
      <c r="E23" s="115">
        <v>0</v>
      </c>
      <c r="F23" s="115">
        <v>0</v>
      </c>
      <c r="G23" s="115">
        <v>0</v>
      </c>
      <c r="H23" s="220">
        <v>0</v>
      </c>
      <c r="I23" s="250">
        <f t="shared" si="0"/>
        <v>0</v>
      </c>
      <c r="J23" s="219">
        <v>0</v>
      </c>
      <c r="K23" s="115">
        <v>0</v>
      </c>
      <c r="L23" s="115">
        <v>0</v>
      </c>
      <c r="M23" s="115">
        <v>0</v>
      </c>
      <c r="N23" s="115">
        <v>0</v>
      </c>
      <c r="O23" s="220">
        <v>0</v>
      </c>
      <c r="P23" s="250">
        <f t="shared" si="1"/>
        <v>0</v>
      </c>
      <c r="Q23" s="239">
        <v>0</v>
      </c>
      <c r="R23" s="52">
        <v>0</v>
      </c>
      <c r="S23" s="52">
        <v>0</v>
      </c>
      <c r="T23" s="52">
        <v>0</v>
      </c>
      <c r="U23" s="52">
        <v>0</v>
      </c>
      <c r="V23" s="240">
        <v>0</v>
      </c>
      <c r="W23" s="243">
        <v>0</v>
      </c>
      <c r="X23" s="55">
        <v>0</v>
      </c>
      <c r="Y23" s="55">
        <v>0</v>
      </c>
      <c r="Z23" s="55">
        <v>0</v>
      </c>
      <c r="AA23" s="55">
        <v>0</v>
      </c>
      <c r="AB23" s="244">
        <v>0</v>
      </c>
      <c r="AC23" s="233">
        <f t="shared" si="2"/>
        <v>0</v>
      </c>
      <c r="AD23" s="7" t="e">
        <f t="shared" si="3"/>
        <v>#DIV/0!</v>
      </c>
      <c r="AE23" s="7">
        <f t="shared" si="4"/>
        <v>0</v>
      </c>
      <c r="AF23" s="7" t="e">
        <f t="shared" si="5"/>
        <v>#DIV/0!</v>
      </c>
      <c r="AG23" s="7">
        <f t="shared" si="6"/>
        <v>0</v>
      </c>
      <c r="AH23" s="7">
        <f t="shared" si="6"/>
        <v>0</v>
      </c>
      <c r="AI23" s="7">
        <f t="shared" si="7"/>
        <v>0</v>
      </c>
      <c r="AJ23" s="7">
        <f t="shared" si="7"/>
        <v>0</v>
      </c>
      <c r="AK23" s="234" t="e">
        <f t="shared" si="8"/>
        <v>#DIV/0!</v>
      </c>
      <c r="AP23" s="28"/>
      <c r="AQ23" s="28"/>
    </row>
    <row r="24" spans="1:43">
      <c r="A24" s="44">
        <v>15</v>
      </c>
      <c r="B24" s="266" t="s">
        <v>80</v>
      </c>
      <c r="C24" s="219">
        <v>0</v>
      </c>
      <c r="D24" s="115">
        <v>0</v>
      </c>
      <c r="E24" s="115">
        <v>0</v>
      </c>
      <c r="F24" s="115">
        <v>0</v>
      </c>
      <c r="G24" s="115">
        <v>0</v>
      </c>
      <c r="H24" s="220">
        <v>0</v>
      </c>
      <c r="I24" s="250">
        <f t="shared" si="0"/>
        <v>0</v>
      </c>
      <c r="J24" s="219">
        <v>0</v>
      </c>
      <c r="K24" s="115">
        <v>0</v>
      </c>
      <c r="L24" s="115">
        <v>0</v>
      </c>
      <c r="M24" s="115">
        <v>0</v>
      </c>
      <c r="N24" s="115">
        <v>0</v>
      </c>
      <c r="O24" s="220">
        <v>0</v>
      </c>
      <c r="P24" s="250">
        <f t="shared" si="1"/>
        <v>0</v>
      </c>
      <c r="Q24" s="239">
        <v>0</v>
      </c>
      <c r="R24" s="52">
        <v>0</v>
      </c>
      <c r="S24" s="52">
        <v>0</v>
      </c>
      <c r="T24" s="52">
        <v>0</v>
      </c>
      <c r="U24" s="52">
        <v>0</v>
      </c>
      <c r="V24" s="240">
        <v>0</v>
      </c>
      <c r="W24" s="243">
        <v>0</v>
      </c>
      <c r="X24" s="55">
        <v>0</v>
      </c>
      <c r="Y24" s="55">
        <v>0</v>
      </c>
      <c r="Z24" s="55">
        <v>0</v>
      </c>
      <c r="AA24" s="55">
        <v>0</v>
      </c>
      <c r="AB24" s="244">
        <v>0</v>
      </c>
      <c r="AC24" s="233">
        <f t="shared" si="2"/>
        <v>0</v>
      </c>
      <c r="AD24" s="7" t="e">
        <f t="shared" si="3"/>
        <v>#DIV/0!</v>
      </c>
      <c r="AE24" s="7">
        <f t="shared" si="4"/>
        <v>0</v>
      </c>
      <c r="AF24" s="7" t="e">
        <f t="shared" si="5"/>
        <v>#DIV/0!</v>
      </c>
      <c r="AG24" s="7">
        <f t="shared" si="6"/>
        <v>0</v>
      </c>
      <c r="AH24" s="7">
        <f t="shared" si="6"/>
        <v>0</v>
      </c>
      <c r="AI24" s="7">
        <f t="shared" si="7"/>
        <v>0</v>
      </c>
      <c r="AJ24" s="7">
        <f t="shared" si="7"/>
        <v>0</v>
      </c>
      <c r="AK24" s="234" t="e">
        <f t="shared" si="8"/>
        <v>#DIV/0!</v>
      </c>
      <c r="AP24" s="28"/>
      <c r="AQ24" s="28"/>
    </row>
    <row r="25" spans="1:43">
      <c r="A25" s="44">
        <v>16</v>
      </c>
      <c r="B25" s="266" t="s">
        <v>81</v>
      </c>
      <c r="C25" s="219">
        <v>0</v>
      </c>
      <c r="D25" s="115">
        <v>0</v>
      </c>
      <c r="E25" s="115">
        <v>0</v>
      </c>
      <c r="F25" s="115">
        <v>0</v>
      </c>
      <c r="G25" s="115">
        <v>0</v>
      </c>
      <c r="H25" s="220">
        <v>0</v>
      </c>
      <c r="I25" s="250">
        <f t="shared" si="0"/>
        <v>0</v>
      </c>
      <c r="J25" s="219">
        <v>0</v>
      </c>
      <c r="K25" s="115">
        <v>0</v>
      </c>
      <c r="L25" s="115">
        <v>0</v>
      </c>
      <c r="M25" s="115">
        <v>0</v>
      </c>
      <c r="N25" s="115">
        <v>0</v>
      </c>
      <c r="O25" s="220">
        <v>0</v>
      </c>
      <c r="P25" s="250">
        <f t="shared" si="1"/>
        <v>0</v>
      </c>
      <c r="Q25" s="239">
        <v>0</v>
      </c>
      <c r="R25" s="52">
        <v>0</v>
      </c>
      <c r="S25" s="52">
        <v>0</v>
      </c>
      <c r="T25" s="52">
        <v>0</v>
      </c>
      <c r="U25" s="52">
        <v>0</v>
      </c>
      <c r="V25" s="240">
        <v>0</v>
      </c>
      <c r="W25" s="243">
        <v>0</v>
      </c>
      <c r="X25" s="55">
        <v>0</v>
      </c>
      <c r="Y25" s="55">
        <v>0</v>
      </c>
      <c r="Z25" s="55">
        <v>0</v>
      </c>
      <c r="AA25" s="55">
        <v>0</v>
      </c>
      <c r="AB25" s="244">
        <v>0</v>
      </c>
      <c r="AC25" s="233">
        <f t="shared" si="2"/>
        <v>0</v>
      </c>
      <c r="AD25" s="7" t="e">
        <f t="shared" si="3"/>
        <v>#DIV/0!</v>
      </c>
      <c r="AE25" s="7">
        <f t="shared" si="4"/>
        <v>0</v>
      </c>
      <c r="AF25" s="7" t="e">
        <f t="shared" si="5"/>
        <v>#DIV/0!</v>
      </c>
      <c r="AG25" s="7">
        <f t="shared" si="6"/>
        <v>0</v>
      </c>
      <c r="AH25" s="7">
        <f t="shared" si="6"/>
        <v>0</v>
      </c>
      <c r="AI25" s="7">
        <f t="shared" si="7"/>
        <v>0</v>
      </c>
      <c r="AJ25" s="7">
        <f t="shared" si="7"/>
        <v>0</v>
      </c>
      <c r="AK25" s="234" t="e">
        <f t="shared" si="8"/>
        <v>#DIV/0!</v>
      </c>
      <c r="AP25" s="28"/>
      <c r="AQ25" s="28"/>
    </row>
    <row r="26" spans="1:43">
      <c r="A26" s="44">
        <v>17</v>
      </c>
      <c r="B26" s="266" t="s">
        <v>82</v>
      </c>
      <c r="C26" s="219">
        <v>0</v>
      </c>
      <c r="D26" s="115">
        <v>0</v>
      </c>
      <c r="E26" s="115">
        <v>0</v>
      </c>
      <c r="F26" s="115">
        <v>0</v>
      </c>
      <c r="G26" s="115">
        <v>0</v>
      </c>
      <c r="H26" s="220">
        <v>0</v>
      </c>
      <c r="I26" s="250">
        <f t="shared" si="0"/>
        <v>0</v>
      </c>
      <c r="J26" s="219">
        <v>0</v>
      </c>
      <c r="K26" s="115">
        <v>0</v>
      </c>
      <c r="L26" s="115">
        <v>0</v>
      </c>
      <c r="M26" s="115">
        <v>0</v>
      </c>
      <c r="N26" s="115">
        <v>0</v>
      </c>
      <c r="O26" s="220">
        <v>0</v>
      </c>
      <c r="P26" s="250">
        <f t="shared" si="1"/>
        <v>0</v>
      </c>
      <c r="Q26" s="239">
        <v>0</v>
      </c>
      <c r="R26" s="52">
        <v>0</v>
      </c>
      <c r="S26" s="52">
        <v>0</v>
      </c>
      <c r="T26" s="52">
        <v>0</v>
      </c>
      <c r="U26" s="52">
        <v>0</v>
      </c>
      <c r="V26" s="240">
        <v>0</v>
      </c>
      <c r="W26" s="243">
        <v>0</v>
      </c>
      <c r="X26" s="55">
        <v>0</v>
      </c>
      <c r="Y26" s="55">
        <v>0</v>
      </c>
      <c r="Z26" s="55">
        <v>0</v>
      </c>
      <c r="AA26" s="55">
        <v>0</v>
      </c>
      <c r="AB26" s="244">
        <v>0</v>
      </c>
      <c r="AC26" s="233">
        <f t="shared" si="2"/>
        <v>0</v>
      </c>
      <c r="AD26" s="7" t="e">
        <f t="shared" si="3"/>
        <v>#DIV/0!</v>
      </c>
      <c r="AE26" s="7">
        <f t="shared" si="4"/>
        <v>0</v>
      </c>
      <c r="AF26" s="7" t="e">
        <f t="shared" si="5"/>
        <v>#DIV/0!</v>
      </c>
      <c r="AG26" s="7">
        <f t="shared" si="6"/>
        <v>0</v>
      </c>
      <c r="AH26" s="7">
        <f t="shared" si="6"/>
        <v>0</v>
      </c>
      <c r="AI26" s="7">
        <f t="shared" si="7"/>
        <v>0</v>
      </c>
      <c r="AJ26" s="7">
        <f t="shared" si="7"/>
        <v>0</v>
      </c>
      <c r="AK26" s="234" t="e">
        <f t="shared" si="8"/>
        <v>#DIV/0!</v>
      </c>
      <c r="AP26" s="28"/>
      <c r="AQ26" s="28"/>
    </row>
    <row r="27" spans="1:43">
      <c r="A27" s="44">
        <v>18</v>
      </c>
      <c r="B27" s="266" t="s">
        <v>83</v>
      </c>
      <c r="C27" s="223">
        <v>0</v>
      </c>
      <c r="D27" s="121">
        <v>0</v>
      </c>
      <c r="E27" s="121">
        <v>0</v>
      </c>
      <c r="F27" s="121">
        <v>0</v>
      </c>
      <c r="G27" s="121">
        <v>0</v>
      </c>
      <c r="H27" s="224">
        <v>0</v>
      </c>
      <c r="I27" s="250">
        <f t="shared" si="0"/>
        <v>0</v>
      </c>
      <c r="J27" s="223">
        <v>0</v>
      </c>
      <c r="K27" s="121">
        <v>0</v>
      </c>
      <c r="L27" s="121">
        <v>0</v>
      </c>
      <c r="M27" s="121">
        <v>0</v>
      </c>
      <c r="N27" s="121">
        <v>0</v>
      </c>
      <c r="O27" s="224">
        <v>0</v>
      </c>
      <c r="P27" s="250">
        <f t="shared" si="1"/>
        <v>0</v>
      </c>
      <c r="Q27" s="239">
        <v>0</v>
      </c>
      <c r="R27" s="52">
        <v>0</v>
      </c>
      <c r="S27" s="52">
        <v>0</v>
      </c>
      <c r="T27" s="52">
        <v>0</v>
      </c>
      <c r="U27" s="52">
        <v>0</v>
      </c>
      <c r="V27" s="240">
        <v>0</v>
      </c>
      <c r="W27" s="243">
        <v>0</v>
      </c>
      <c r="X27" s="55">
        <v>0</v>
      </c>
      <c r="Y27" s="55">
        <v>0</v>
      </c>
      <c r="Z27" s="55">
        <v>0</v>
      </c>
      <c r="AA27" s="55">
        <v>0</v>
      </c>
      <c r="AB27" s="244">
        <v>0</v>
      </c>
      <c r="AC27" s="233">
        <f t="shared" si="2"/>
        <v>0</v>
      </c>
      <c r="AD27" s="7" t="e">
        <f t="shared" si="3"/>
        <v>#DIV/0!</v>
      </c>
      <c r="AE27" s="7">
        <f t="shared" si="4"/>
        <v>0</v>
      </c>
      <c r="AF27" s="7" t="e">
        <f t="shared" si="5"/>
        <v>#DIV/0!</v>
      </c>
      <c r="AG27" s="7">
        <f t="shared" si="6"/>
        <v>0</v>
      </c>
      <c r="AH27" s="7">
        <f t="shared" si="6"/>
        <v>0</v>
      </c>
      <c r="AI27" s="7">
        <f t="shared" si="7"/>
        <v>0</v>
      </c>
      <c r="AJ27" s="7">
        <f t="shared" si="7"/>
        <v>0</v>
      </c>
      <c r="AK27" s="234" t="e">
        <f t="shared" si="8"/>
        <v>#DIV/0!</v>
      </c>
      <c r="AP27" s="28"/>
      <c r="AQ27" s="28"/>
    </row>
    <row r="28" spans="1:43">
      <c r="A28" s="44">
        <v>19</v>
      </c>
      <c r="B28" s="266" t="s">
        <v>84</v>
      </c>
      <c r="C28" s="223">
        <v>5005</v>
      </c>
      <c r="D28" s="121">
        <v>4305.26</v>
      </c>
      <c r="E28" s="121">
        <v>6</v>
      </c>
      <c r="F28" s="121">
        <v>2</v>
      </c>
      <c r="G28" s="121">
        <v>61</v>
      </c>
      <c r="H28" s="224">
        <v>22</v>
      </c>
      <c r="I28" s="250">
        <f t="shared" si="0"/>
        <v>4329.26</v>
      </c>
      <c r="J28" s="223">
        <v>2695</v>
      </c>
      <c r="K28" s="121">
        <v>2318.44</v>
      </c>
      <c r="L28" s="121">
        <v>6</v>
      </c>
      <c r="M28" s="121">
        <v>2</v>
      </c>
      <c r="N28" s="121">
        <v>61</v>
      </c>
      <c r="O28" s="224">
        <v>22</v>
      </c>
      <c r="P28" s="250">
        <f t="shared" si="1"/>
        <v>2342.44</v>
      </c>
      <c r="Q28" s="239">
        <v>1821</v>
      </c>
      <c r="R28" s="52">
        <v>758.1</v>
      </c>
      <c r="S28" s="52">
        <v>3</v>
      </c>
      <c r="T28" s="52">
        <v>3.01</v>
      </c>
      <c r="U28" s="52">
        <v>7</v>
      </c>
      <c r="V28" s="240">
        <v>24.52</v>
      </c>
      <c r="W28" s="243">
        <v>239</v>
      </c>
      <c r="X28" s="55">
        <v>849.49</v>
      </c>
      <c r="Y28" s="55">
        <v>0</v>
      </c>
      <c r="Z28" s="55">
        <v>2.52</v>
      </c>
      <c r="AA28" s="55">
        <v>12</v>
      </c>
      <c r="AB28" s="244">
        <v>16.02</v>
      </c>
      <c r="AC28" s="233">
        <f t="shared" si="2"/>
        <v>785.63</v>
      </c>
      <c r="AD28" s="7">
        <f t="shared" si="3"/>
        <v>18.146981239288007</v>
      </c>
      <c r="AE28" s="7">
        <f t="shared" si="4"/>
        <v>868.03</v>
      </c>
      <c r="AF28" s="7">
        <f t="shared" si="5"/>
        <v>37.056658868530249</v>
      </c>
      <c r="AG28" s="7">
        <f t="shared" si="6"/>
        <v>7834</v>
      </c>
      <c r="AH28" s="7">
        <f t="shared" si="6"/>
        <v>6671.7000000000007</v>
      </c>
      <c r="AI28" s="7">
        <f t="shared" si="7"/>
        <v>2082</v>
      </c>
      <c r="AJ28" s="7">
        <f t="shared" si="7"/>
        <v>1653.6599999999999</v>
      </c>
      <c r="AK28" s="234">
        <f t="shared" si="8"/>
        <v>24.786186429245916</v>
      </c>
      <c r="AP28" s="28"/>
      <c r="AQ28" s="28"/>
    </row>
    <row r="29" spans="1:43">
      <c r="A29" s="44">
        <v>20</v>
      </c>
      <c r="B29" s="309" t="s">
        <v>85</v>
      </c>
      <c r="C29" s="223">
        <v>2919</v>
      </c>
      <c r="D29" s="121">
        <v>2511.13</v>
      </c>
      <c r="E29" s="121">
        <v>4</v>
      </c>
      <c r="F29" s="121">
        <v>1</v>
      </c>
      <c r="G29" s="121">
        <v>36</v>
      </c>
      <c r="H29" s="224">
        <v>13</v>
      </c>
      <c r="I29" s="250">
        <f t="shared" si="0"/>
        <v>2525.13</v>
      </c>
      <c r="J29" s="223">
        <v>1573</v>
      </c>
      <c r="K29" s="121">
        <v>1353.37</v>
      </c>
      <c r="L29" s="121">
        <v>4</v>
      </c>
      <c r="M29" s="121">
        <v>1</v>
      </c>
      <c r="N29" s="121">
        <v>36</v>
      </c>
      <c r="O29" s="224">
        <v>13</v>
      </c>
      <c r="P29" s="250">
        <f t="shared" si="1"/>
        <v>1367.37</v>
      </c>
      <c r="Q29" s="239">
        <v>906</v>
      </c>
      <c r="R29" s="52">
        <v>1380</v>
      </c>
      <c r="S29" s="52">
        <v>0</v>
      </c>
      <c r="T29" s="52">
        <v>0</v>
      </c>
      <c r="U29" s="52">
        <v>0</v>
      </c>
      <c r="V29" s="240">
        <v>0</v>
      </c>
      <c r="W29" s="245">
        <v>517</v>
      </c>
      <c r="X29" s="26">
        <v>848</v>
      </c>
      <c r="Y29" s="26">
        <v>0</v>
      </c>
      <c r="Z29" s="26">
        <v>0</v>
      </c>
      <c r="AA29" s="26">
        <v>0</v>
      </c>
      <c r="AB29" s="246">
        <v>0</v>
      </c>
      <c r="AC29" s="233">
        <f t="shared" si="2"/>
        <v>1380</v>
      </c>
      <c r="AD29" s="7">
        <f t="shared" si="3"/>
        <v>54.650651649618034</v>
      </c>
      <c r="AE29" s="7">
        <f t="shared" si="4"/>
        <v>848</v>
      </c>
      <c r="AF29" s="7">
        <f t="shared" si="5"/>
        <v>62.01686449168843</v>
      </c>
      <c r="AG29" s="7">
        <f t="shared" si="6"/>
        <v>4572</v>
      </c>
      <c r="AH29" s="7">
        <f t="shared" si="6"/>
        <v>3892.5</v>
      </c>
      <c r="AI29" s="7">
        <f t="shared" si="7"/>
        <v>1423</v>
      </c>
      <c r="AJ29" s="7">
        <f t="shared" si="7"/>
        <v>2228</v>
      </c>
      <c r="AK29" s="234">
        <f t="shared" si="8"/>
        <v>57.238278741168912</v>
      </c>
      <c r="AP29" s="28"/>
      <c r="AQ29" s="28"/>
    </row>
    <row r="30" spans="1:43">
      <c r="A30" s="44">
        <v>21</v>
      </c>
      <c r="B30" s="266" t="s">
        <v>86</v>
      </c>
      <c r="C30" s="223">
        <v>4853</v>
      </c>
      <c r="D30" s="121">
        <v>4174.97</v>
      </c>
      <c r="E30" s="121">
        <v>6</v>
      </c>
      <c r="F30" s="121">
        <v>2</v>
      </c>
      <c r="G30" s="121">
        <v>60</v>
      </c>
      <c r="H30" s="224">
        <v>21</v>
      </c>
      <c r="I30" s="250">
        <f t="shared" si="0"/>
        <v>4197.97</v>
      </c>
      <c r="J30" s="223">
        <v>2613</v>
      </c>
      <c r="K30" s="121">
        <v>2247.83</v>
      </c>
      <c r="L30" s="121">
        <v>6</v>
      </c>
      <c r="M30" s="121">
        <v>2</v>
      </c>
      <c r="N30" s="121">
        <v>60</v>
      </c>
      <c r="O30" s="224">
        <v>21</v>
      </c>
      <c r="P30" s="250">
        <f t="shared" si="1"/>
        <v>2270.83</v>
      </c>
      <c r="Q30" s="239">
        <v>1956</v>
      </c>
      <c r="R30" s="52">
        <v>2724.76</v>
      </c>
      <c r="S30" s="52">
        <v>0</v>
      </c>
      <c r="T30" s="52">
        <v>0</v>
      </c>
      <c r="U30" s="52">
        <v>0</v>
      </c>
      <c r="V30" s="240">
        <v>0</v>
      </c>
      <c r="W30" s="243">
        <v>628</v>
      </c>
      <c r="X30" s="55">
        <v>1688.47</v>
      </c>
      <c r="Y30" s="55">
        <v>0</v>
      </c>
      <c r="Z30" s="55">
        <v>0</v>
      </c>
      <c r="AA30" s="55">
        <v>0</v>
      </c>
      <c r="AB30" s="244">
        <v>0</v>
      </c>
      <c r="AC30" s="233">
        <f t="shared" si="2"/>
        <v>2724.76</v>
      </c>
      <c r="AD30" s="7">
        <f t="shared" si="3"/>
        <v>64.90660962322265</v>
      </c>
      <c r="AE30" s="7">
        <f t="shared" si="4"/>
        <v>1688.47</v>
      </c>
      <c r="AF30" s="7">
        <f t="shared" si="5"/>
        <v>74.354751346423996</v>
      </c>
      <c r="AG30" s="7">
        <f t="shared" si="6"/>
        <v>7598</v>
      </c>
      <c r="AH30" s="7">
        <f t="shared" si="6"/>
        <v>6468.8</v>
      </c>
      <c r="AI30" s="7">
        <f t="shared" si="7"/>
        <v>2584</v>
      </c>
      <c r="AJ30" s="7">
        <f t="shared" si="7"/>
        <v>4413.2300000000005</v>
      </c>
      <c r="AK30" s="234">
        <f t="shared" si="8"/>
        <v>68.223318080633206</v>
      </c>
      <c r="AP30" s="28"/>
      <c r="AQ30" s="28"/>
    </row>
    <row r="31" spans="1:43">
      <c r="A31" s="44">
        <v>22</v>
      </c>
      <c r="B31" s="266" t="s">
        <v>87</v>
      </c>
      <c r="C31" s="219">
        <v>0</v>
      </c>
      <c r="D31" s="115">
        <v>0</v>
      </c>
      <c r="E31" s="115">
        <v>0</v>
      </c>
      <c r="F31" s="115">
        <v>0</v>
      </c>
      <c r="G31" s="115">
        <v>0</v>
      </c>
      <c r="H31" s="220">
        <v>0</v>
      </c>
      <c r="I31" s="250">
        <f t="shared" si="0"/>
        <v>0</v>
      </c>
      <c r="J31" s="219">
        <v>0</v>
      </c>
      <c r="K31" s="115">
        <v>0</v>
      </c>
      <c r="L31" s="115">
        <v>0</v>
      </c>
      <c r="M31" s="115">
        <v>0</v>
      </c>
      <c r="N31" s="115">
        <v>0</v>
      </c>
      <c r="O31" s="220">
        <v>0</v>
      </c>
      <c r="P31" s="250">
        <f t="shared" si="1"/>
        <v>0</v>
      </c>
      <c r="Q31" s="239">
        <v>0</v>
      </c>
      <c r="R31" s="52">
        <v>0</v>
      </c>
      <c r="S31" s="52">
        <v>0</v>
      </c>
      <c r="T31" s="52">
        <v>0</v>
      </c>
      <c r="U31" s="52">
        <v>0</v>
      </c>
      <c r="V31" s="240">
        <v>0</v>
      </c>
      <c r="W31" s="243">
        <v>0</v>
      </c>
      <c r="X31" s="55">
        <v>0</v>
      </c>
      <c r="Y31" s="55">
        <v>0</v>
      </c>
      <c r="Z31" s="55">
        <v>0</v>
      </c>
      <c r="AA31" s="55">
        <v>0</v>
      </c>
      <c r="AB31" s="244">
        <v>0</v>
      </c>
      <c r="AC31" s="233">
        <f t="shared" si="2"/>
        <v>0</v>
      </c>
      <c r="AD31" s="7" t="e">
        <f t="shared" si="3"/>
        <v>#DIV/0!</v>
      </c>
      <c r="AE31" s="7">
        <f t="shared" si="4"/>
        <v>0</v>
      </c>
      <c r="AF31" s="7" t="e">
        <f t="shared" si="5"/>
        <v>#DIV/0!</v>
      </c>
      <c r="AG31" s="7">
        <f t="shared" si="6"/>
        <v>0</v>
      </c>
      <c r="AH31" s="7">
        <f t="shared" si="6"/>
        <v>0</v>
      </c>
      <c r="AI31" s="7">
        <f t="shared" si="7"/>
        <v>0</v>
      </c>
      <c r="AJ31" s="7">
        <f t="shared" si="7"/>
        <v>0</v>
      </c>
      <c r="AK31" s="234" t="e">
        <f t="shared" si="8"/>
        <v>#DIV/0!</v>
      </c>
      <c r="AP31" s="28"/>
      <c r="AQ31" s="28"/>
    </row>
    <row r="32" spans="1:43">
      <c r="A32" s="44">
        <v>23</v>
      </c>
      <c r="B32" s="266" t="s">
        <v>88</v>
      </c>
      <c r="C32" s="219">
        <v>400</v>
      </c>
      <c r="D32" s="115">
        <v>343.85</v>
      </c>
      <c r="E32" s="115">
        <v>0</v>
      </c>
      <c r="F32" s="115">
        <v>0</v>
      </c>
      <c r="G32" s="115">
        <v>4</v>
      </c>
      <c r="H32" s="220">
        <v>2</v>
      </c>
      <c r="I32" s="250">
        <f t="shared" si="0"/>
        <v>345.85</v>
      </c>
      <c r="J32" s="219">
        <v>215</v>
      </c>
      <c r="K32" s="115">
        <v>184.85</v>
      </c>
      <c r="L32" s="115">
        <v>0</v>
      </c>
      <c r="M32" s="115">
        <v>0</v>
      </c>
      <c r="N32" s="115">
        <v>4</v>
      </c>
      <c r="O32" s="220">
        <v>2</v>
      </c>
      <c r="P32" s="250">
        <f t="shared" si="1"/>
        <v>186.85</v>
      </c>
      <c r="Q32" s="239">
        <v>0</v>
      </c>
      <c r="R32" s="52">
        <v>0</v>
      </c>
      <c r="S32" s="52">
        <v>0</v>
      </c>
      <c r="T32" s="52">
        <v>0</v>
      </c>
      <c r="U32" s="52">
        <v>0</v>
      </c>
      <c r="V32" s="240">
        <v>0</v>
      </c>
      <c r="W32" s="243">
        <v>0</v>
      </c>
      <c r="X32" s="55">
        <v>0</v>
      </c>
      <c r="Y32" s="55">
        <v>0</v>
      </c>
      <c r="Z32" s="55">
        <v>0</v>
      </c>
      <c r="AA32" s="55">
        <v>0</v>
      </c>
      <c r="AB32" s="244">
        <v>0</v>
      </c>
      <c r="AC32" s="233">
        <f t="shared" si="2"/>
        <v>0</v>
      </c>
      <c r="AD32" s="7">
        <f t="shared" si="3"/>
        <v>0</v>
      </c>
      <c r="AE32" s="7">
        <f t="shared" si="4"/>
        <v>0</v>
      </c>
      <c r="AF32" s="7">
        <f t="shared" si="5"/>
        <v>0</v>
      </c>
      <c r="AG32" s="7">
        <f t="shared" si="6"/>
        <v>623</v>
      </c>
      <c r="AH32" s="7">
        <f t="shared" si="6"/>
        <v>532.70000000000005</v>
      </c>
      <c r="AI32" s="7">
        <f t="shared" si="7"/>
        <v>0</v>
      </c>
      <c r="AJ32" s="7">
        <f t="shared" si="7"/>
        <v>0</v>
      </c>
      <c r="AK32" s="234">
        <f t="shared" si="8"/>
        <v>0</v>
      </c>
      <c r="AP32" s="28"/>
      <c r="AQ32" s="28"/>
    </row>
    <row r="33" spans="1:43">
      <c r="A33" s="44">
        <v>24</v>
      </c>
      <c r="B33" s="266" t="s">
        <v>89</v>
      </c>
      <c r="C33" s="219">
        <v>184</v>
      </c>
      <c r="D33" s="115">
        <v>158.57</v>
      </c>
      <c r="E33" s="115">
        <v>0</v>
      </c>
      <c r="F33" s="115">
        <v>0</v>
      </c>
      <c r="G33" s="115">
        <v>3</v>
      </c>
      <c r="H33" s="220">
        <v>1</v>
      </c>
      <c r="I33" s="250">
        <f t="shared" si="0"/>
        <v>159.57</v>
      </c>
      <c r="J33" s="219">
        <v>99</v>
      </c>
      <c r="K33" s="115">
        <v>85.23</v>
      </c>
      <c r="L33" s="115">
        <v>0</v>
      </c>
      <c r="M33" s="115">
        <v>0</v>
      </c>
      <c r="N33" s="115">
        <v>3</v>
      </c>
      <c r="O33" s="220">
        <v>1</v>
      </c>
      <c r="P33" s="250">
        <f t="shared" si="1"/>
        <v>86.23</v>
      </c>
      <c r="Q33" s="239">
        <v>10</v>
      </c>
      <c r="R33" s="52">
        <v>31.69</v>
      </c>
      <c r="S33" s="52">
        <v>0</v>
      </c>
      <c r="T33" s="52">
        <v>0</v>
      </c>
      <c r="U33" s="52">
        <v>0</v>
      </c>
      <c r="V33" s="240">
        <v>0</v>
      </c>
      <c r="W33" s="243">
        <v>1</v>
      </c>
      <c r="X33" s="55">
        <v>2.5</v>
      </c>
      <c r="Y33" s="55">
        <v>0</v>
      </c>
      <c r="Z33" s="55">
        <v>0</v>
      </c>
      <c r="AA33" s="55">
        <v>0</v>
      </c>
      <c r="AB33" s="244">
        <v>0</v>
      </c>
      <c r="AC33" s="233">
        <f t="shared" si="2"/>
        <v>31.69</v>
      </c>
      <c r="AD33" s="7">
        <f t="shared" si="3"/>
        <v>19.85962273610328</v>
      </c>
      <c r="AE33" s="7">
        <f t="shared" si="4"/>
        <v>2.5</v>
      </c>
      <c r="AF33" s="7">
        <f t="shared" si="5"/>
        <v>2.8992230082337933</v>
      </c>
      <c r="AG33" s="7">
        <f t="shared" si="6"/>
        <v>289</v>
      </c>
      <c r="AH33" s="7">
        <f t="shared" si="6"/>
        <v>245.8</v>
      </c>
      <c r="AI33" s="7">
        <f t="shared" si="7"/>
        <v>11</v>
      </c>
      <c r="AJ33" s="7">
        <f t="shared" si="7"/>
        <v>34.19</v>
      </c>
      <c r="AK33" s="234">
        <f t="shared" si="8"/>
        <v>13.909682668836451</v>
      </c>
      <c r="AP33" s="28"/>
      <c r="AQ33" s="28"/>
    </row>
    <row r="34" spans="1:43">
      <c r="A34" s="44">
        <v>25</v>
      </c>
      <c r="B34" s="266" t="s">
        <v>90</v>
      </c>
      <c r="C34" s="219">
        <v>184</v>
      </c>
      <c r="D34" s="115">
        <v>158.57</v>
      </c>
      <c r="E34" s="115">
        <v>0</v>
      </c>
      <c r="F34" s="115">
        <v>0</v>
      </c>
      <c r="G34" s="115">
        <v>3</v>
      </c>
      <c r="H34" s="220">
        <v>1</v>
      </c>
      <c r="I34" s="250">
        <f t="shared" si="0"/>
        <v>159.57</v>
      </c>
      <c r="J34" s="219">
        <v>99</v>
      </c>
      <c r="K34" s="115">
        <v>85.23</v>
      </c>
      <c r="L34" s="115">
        <v>0</v>
      </c>
      <c r="M34" s="115">
        <v>0</v>
      </c>
      <c r="N34" s="115">
        <v>3</v>
      </c>
      <c r="O34" s="220">
        <v>1</v>
      </c>
      <c r="P34" s="250">
        <f t="shared" si="1"/>
        <v>86.23</v>
      </c>
      <c r="Q34" s="239">
        <v>1</v>
      </c>
      <c r="R34" s="52">
        <v>20</v>
      </c>
      <c r="S34" s="52">
        <v>0</v>
      </c>
      <c r="T34" s="52">
        <v>0</v>
      </c>
      <c r="U34" s="52">
        <v>0</v>
      </c>
      <c r="V34" s="240">
        <v>0</v>
      </c>
      <c r="W34" s="243">
        <v>0</v>
      </c>
      <c r="X34" s="55">
        <v>0</v>
      </c>
      <c r="Y34" s="55">
        <v>0</v>
      </c>
      <c r="Z34" s="55">
        <v>0</v>
      </c>
      <c r="AA34" s="55">
        <v>0</v>
      </c>
      <c r="AB34" s="244">
        <v>0</v>
      </c>
      <c r="AC34" s="233">
        <f t="shared" si="2"/>
        <v>20</v>
      </c>
      <c r="AD34" s="7">
        <f t="shared" si="3"/>
        <v>12.533684276493076</v>
      </c>
      <c r="AE34" s="7">
        <f t="shared" si="4"/>
        <v>0</v>
      </c>
      <c r="AF34" s="7">
        <f t="shared" si="5"/>
        <v>0</v>
      </c>
      <c r="AG34" s="7">
        <f t="shared" si="6"/>
        <v>289</v>
      </c>
      <c r="AH34" s="7">
        <f t="shared" si="6"/>
        <v>245.8</v>
      </c>
      <c r="AI34" s="7">
        <f t="shared" si="7"/>
        <v>1</v>
      </c>
      <c r="AJ34" s="7">
        <f t="shared" si="7"/>
        <v>20</v>
      </c>
      <c r="AK34" s="234">
        <f t="shared" si="8"/>
        <v>8.1366965012205039</v>
      </c>
      <c r="AP34" s="28"/>
      <c r="AQ34" s="28"/>
    </row>
    <row r="35" spans="1:43">
      <c r="A35" s="44">
        <v>26</v>
      </c>
      <c r="B35" s="266" t="s">
        <v>91</v>
      </c>
      <c r="C35" s="223">
        <v>0</v>
      </c>
      <c r="D35" s="121">
        <v>0</v>
      </c>
      <c r="E35" s="121">
        <v>0</v>
      </c>
      <c r="F35" s="121">
        <v>0</v>
      </c>
      <c r="G35" s="121">
        <v>0</v>
      </c>
      <c r="H35" s="224">
        <v>0</v>
      </c>
      <c r="I35" s="250">
        <f t="shared" si="0"/>
        <v>0</v>
      </c>
      <c r="J35" s="223">
        <v>0</v>
      </c>
      <c r="K35" s="121">
        <v>0</v>
      </c>
      <c r="L35" s="121">
        <v>0</v>
      </c>
      <c r="M35" s="121">
        <v>0</v>
      </c>
      <c r="N35" s="121">
        <v>0</v>
      </c>
      <c r="O35" s="224">
        <v>0</v>
      </c>
      <c r="P35" s="250">
        <f t="shared" si="1"/>
        <v>0</v>
      </c>
      <c r="Q35" s="239">
        <v>0</v>
      </c>
      <c r="R35" s="52">
        <v>0</v>
      </c>
      <c r="S35" s="52">
        <v>0</v>
      </c>
      <c r="T35" s="52">
        <v>0</v>
      </c>
      <c r="U35" s="52">
        <v>0</v>
      </c>
      <c r="V35" s="240">
        <v>0</v>
      </c>
      <c r="W35" s="243">
        <v>2</v>
      </c>
      <c r="X35" s="55">
        <v>120</v>
      </c>
      <c r="Y35" s="55">
        <v>0</v>
      </c>
      <c r="Z35" s="55">
        <v>0</v>
      </c>
      <c r="AA35" s="55">
        <v>0</v>
      </c>
      <c r="AB35" s="244">
        <v>0</v>
      </c>
      <c r="AC35" s="233">
        <f t="shared" si="2"/>
        <v>0</v>
      </c>
      <c r="AD35" s="7" t="e">
        <f t="shared" si="3"/>
        <v>#DIV/0!</v>
      </c>
      <c r="AE35" s="7">
        <f t="shared" si="4"/>
        <v>120</v>
      </c>
      <c r="AF35" s="7" t="e">
        <f t="shared" si="5"/>
        <v>#DIV/0!</v>
      </c>
      <c r="AG35" s="7">
        <f t="shared" si="6"/>
        <v>0</v>
      </c>
      <c r="AH35" s="7">
        <f t="shared" si="6"/>
        <v>0</v>
      </c>
      <c r="AI35" s="7">
        <f t="shared" si="7"/>
        <v>2</v>
      </c>
      <c r="AJ35" s="7">
        <f t="shared" si="7"/>
        <v>120</v>
      </c>
      <c r="AK35" s="234" t="e">
        <f t="shared" si="8"/>
        <v>#DIV/0!</v>
      </c>
      <c r="AP35" s="28"/>
      <c r="AQ35" s="28"/>
    </row>
    <row r="36" spans="1:43">
      <c r="A36" s="44">
        <v>27</v>
      </c>
      <c r="B36" s="266" t="s">
        <v>92</v>
      </c>
      <c r="C36" s="223">
        <v>0</v>
      </c>
      <c r="D36" s="121">
        <v>0</v>
      </c>
      <c r="E36" s="121">
        <v>0</v>
      </c>
      <c r="F36" s="121">
        <v>0</v>
      </c>
      <c r="G36" s="121">
        <v>0</v>
      </c>
      <c r="H36" s="224">
        <v>0</v>
      </c>
      <c r="I36" s="250">
        <f t="shared" si="0"/>
        <v>0</v>
      </c>
      <c r="J36" s="223">
        <v>0</v>
      </c>
      <c r="K36" s="121">
        <v>0</v>
      </c>
      <c r="L36" s="121">
        <v>0</v>
      </c>
      <c r="M36" s="121">
        <v>0</v>
      </c>
      <c r="N36" s="121">
        <v>0</v>
      </c>
      <c r="O36" s="224">
        <v>0</v>
      </c>
      <c r="P36" s="250">
        <f t="shared" si="1"/>
        <v>0</v>
      </c>
      <c r="Q36" s="239">
        <v>0</v>
      </c>
      <c r="R36" s="52">
        <v>0</v>
      </c>
      <c r="S36" s="52">
        <v>0</v>
      </c>
      <c r="T36" s="52">
        <v>0</v>
      </c>
      <c r="U36" s="52">
        <v>0</v>
      </c>
      <c r="V36" s="240">
        <v>0</v>
      </c>
      <c r="W36" s="245">
        <v>0</v>
      </c>
      <c r="X36" s="26">
        <v>0</v>
      </c>
      <c r="Y36" s="26">
        <v>0</v>
      </c>
      <c r="Z36" s="26">
        <v>0</v>
      </c>
      <c r="AA36" s="26">
        <v>0</v>
      </c>
      <c r="AB36" s="246">
        <v>0</v>
      </c>
      <c r="AC36" s="233">
        <f t="shared" si="2"/>
        <v>0</v>
      </c>
      <c r="AD36" s="7" t="e">
        <f t="shared" si="3"/>
        <v>#DIV/0!</v>
      </c>
      <c r="AE36" s="7">
        <f t="shared" si="4"/>
        <v>0</v>
      </c>
      <c r="AF36" s="7" t="e">
        <f t="shared" si="5"/>
        <v>#DIV/0!</v>
      </c>
      <c r="AG36" s="7">
        <f t="shared" si="6"/>
        <v>0</v>
      </c>
      <c r="AH36" s="7">
        <f t="shared" si="6"/>
        <v>0</v>
      </c>
      <c r="AI36" s="7">
        <f t="shared" si="7"/>
        <v>0</v>
      </c>
      <c r="AJ36" s="7">
        <f t="shared" si="7"/>
        <v>0</v>
      </c>
      <c r="AK36" s="234" t="e">
        <f t="shared" si="8"/>
        <v>#DIV/0!</v>
      </c>
      <c r="AP36" s="28"/>
      <c r="AQ36" s="28"/>
    </row>
    <row r="37" spans="1:43">
      <c r="A37" s="44">
        <v>28</v>
      </c>
      <c r="B37" s="266" t="s">
        <v>93</v>
      </c>
      <c r="C37" s="223">
        <v>0</v>
      </c>
      <c r="D37" s="121">
        <v>0</v>
      </c>
      <c r="E37" s="121">
        <v>0</v>
      </c>
      <c r="F37" s="121">
        <v>0</v>
      </c>
      <c r="G37" s="121">
        <v>0</v>
      </c>
      <c r="H37" s="224">
        <v>0</v>
      </c>
      <c r="I37" s="250">
        <f t="shared" si="0"/>
        <v>0</v>
      </c>
      <c r="J37" s="223">
        <v>0</v>
      </c>
      <c r="K37" s="121">
        <v>0</v>
      </c>
      <c r="L37" s="121">
        <v>0</v>
      </c>
      <c r="M37" s="121">
        <v>0</v>
      </c>
      <c r="N37" s="121">
        <v>0</v>
      </c>
      <c r="O37" s="224">
        <v>0</v>
      </c>
      <c r="P37" s="250">
        <f t="shared" si="1"/>
        <v>0</v>
      </c>
      <c r="Q37" s="239">
        <v>0</v>
      </c>
      <c r="R37" s="52">
        <v>0</v>
      </c>
      <c r="S37" s="52">
        <v>0</v>
      </c>
      <c r="T37" s="52">
        <v>0</v>
      </c>
      <c r="U37" s="52">
        <v>0</v>
      </c>
      <c r="V37" s="240">
        <v>0</v>
      </c>
      <c r="W37" s="245">
        <v>0</v>
      </c>
      <c r="X37" s="26">
        <v>0</v>
      </c>
      <c r="Y37" s="26">
        <v>0</v>
      </c>
      <c r="Z37" s="26">
        <v>0</v>
      </c>
      <c r="AA37" s="26">
        <v>0</v>
      </c>
      <c r="AB37" s="246">
        <v>0</v>
      </c>
      <c r="AC37" s="233">
        <f t="shared" si="2"/>
        <v>0</v>
      </c>
      <c r="AD37" s="7" t="e">
        <f t="shared" si="3"/>
        <v>#DIV/0!</v>
      </c>
      <c r="AE37" s="7">
        <f t="shared" si="4"/>
        <v>0</v>
      </c>
      <c r="AF37" s="7" t="e">
        <f t="shared" si="5"/>
        <v>#DIV/0!</v>
      </c>
      <c r="AG37" s="7">
        <f t="shared" si="6"/>
        <v>0</v>
      </c>
      <c r="AH37" s="7">
        <f t="shared" si="6"/>
        <v>0</v>
      </c>
      <c r="AI37" s="7">
        <f t="shared" si="7"/>
        <v>0</v>
      </c>
      <c r="AJ37" s="7">
        <f t="shared" si="7"/>
        <v>0</v>
      </c>
      <c r="AK37" s="234" t="e">
        <f t="shared" si="8"/>
        <v>#DIV/0!</v>
      </c>
      <c r="AP37" s="28"/>
      <c r="AQ37" s="28"/>
    </row>
    <row r="38" spans="1:43">
      <c r="A38" s="21"/>
      <c r="B38" s="211" t="s">
        <v>94</v>
      </c>
      <c r="C38" s="221">
        <f t="shared" ref="C38:AC38" si="10">SUM(C22:C37)</f>
        <v>18550</v>
      </c>
      <c r="D38" s="50">
        <f t="shared" si="10"/>
        <v>15957.610000000002</v>
      </c>
      <c r="E38" s="50">
        <f t="shared" si="10"/>
        <v>22</v>
      </c>
      <c r="F38" s="50">
        <f t="shared" si="10"/>
        <v>7</v>
      </c>
      <c r="G38" s="50">
        <f t="shared" si="10"/>
        <v>228</v>
      </c>
      <c r="H38" s="222">
        <f t="shared" si="10"/>
        <v>82</v>
      </c>
      <c r="I38" s="222">
        <f t="shared" si="10"/>
        <v>16046.610000000002</v>
      </c>
      <c r="J38" s="221">
        <f t="shared" si="10"/>
        <v>9989</v>
      </c>
      <c r="K38" s="50">
        <f t="shared" si="10"/>
        <v>8593.39</v>
      </c>
      <c r="L38" s="50">
        <f t="shared" si="10"/>
        <v>22</v>
      </c>
      <c r="M38" s="50">
        <f t="shared" si="10"/>
        <v>7</v>
      </c>
      <c r="N38" s="50">
        <f t="shared" si="10"/>
        <v>228</v>
      </c>
      <c r="O38" s="222">
        <f t="shared" si="10"/>
        <v>82</v>
      </c>
      <c r="P38" s="222">
        <f t="shared" si="10"/>
        <v>8682.39</v>
      </c>
      <c r="Q38" s="221">
        <f t="shared" si="10"/>
        <v>5288</v>
      </c>
      <c r="R38" s="50">
        <f t="shared" si="10"/>
        <v>7111.82</v>
      </c>
      <c r="S38" s="50">
        <f t="shared" si="10"/>
        <v>3</v>
      </c>
      <c r="T38" s="50">
        <f t="shared" si="10"/>
        <v>3.01</v>
      </c>
      <c r="U38" s="50">
        <f t="shared" si="10"/>
        <v>7</v>
      </c>
      <c r="V38" s="222">
        <f t="shared" si="10"/>
        <v>24.52</v>
      </c>
      <c r="W38" s="221">
        <f t="shared" si="10"/>
        <v>1883</v>
      </c>
      <c r="X38" s="50">
        <f t="shared" si="10"/>
        <v>4573.54</v>
      </c>
      <c r="Y38" s="50">
        <f t="shared" si="10"/>
        <v>0</v>
      </c>
      <c r="Z38" s="50">
        <f t="shared" si="10"/>
        <v>2.52</v>
      </c>
      <c r="AA38" s="50">
        <f t="shared" si="10"/>
        <v>12</v>
      </c>
      <c r="AB38" s="222">
        <f t="shared" si="10"/>
        <v>16.02</v>
      </c>
      <c r="AC38" s="222">
        <f t="shared" si="10"/>
        <v>7139.3499999999995</v>
      </c>
      <c r="AD38" s="50">
        <f t="shared" si="3"/>
        <v>44.491328698086384</v>
      </c>
      <c r="AE38" s="50">
        <f>(W38+Y38+AA38)/(J38+L38+N38)*100</f>
        <v>18.507666764332452</v>
      </c>
      <c r="AF38" s="50">
        <f t="shared" si="5"/>
        <v>52.889584549876254</v>
      </c>
      <c r="AG38" s="50">
        <f t="shared" si="6"/>
        <v>29039</v>
      </c>
      <c r="AH38" s="50">
        <f t="shared" si="6"/>
        <v>24729</v>
      </c>
      <c r="AI38" s="50">
        <f t="shared" si="7"/>
        <v>7193</v>
      </c>
      <c r="AJ38" s="50">
        <f t="shared" si="7"/>
        <v>11731.43</v>
      </c>
      <c r="AK38" s="222">
        <f t="shared" si="8"/>
        <v>47.439969266852685</v>
      </c>
      <c r="AP38" s="28"/>
      <c r="AQ38" s="28"/>
    </row>
    <row r="39" spans="1:43">
      <c r="A39" s="47">
        <v>29</v>
      </c>
      <c r="B39" s="267" t="s">
        <v>95</v>
      </c>
      <c r="C39" s="223">
        <v>0</v>
      </c>
      <c r="D39" s="121">
        <v>0</v>
      </c>
      <c r="E39" s="121">
        <v>0</v>
      </c>
      <c r="F39" s="121">
        <v>0</v>
      </c>
      <c r="G39" s="121">
        <v>0</v>
      </c>
      <c r="H39" s="224">
        <v>0</v>
      </c>
      <c r="I39" s="250">
        <f t="shared" si="0"/>
        <v>0</v>
      </c>
      <c r="J39" s="223">
        <v>0</v>
      </c>
      <c r="K39" s="121">
        <v>0</v>
      </c>
      <c r="L39" s="121">
        <v>0</v>
      </c>
      <c r="M39" s="121">
        <v>0</v>
      </c>
      <c r="N39" s="121">
        <v>0</v>
      </c>
      <c r="O39" s="224">
        <v>0</v>
      </c>
      <c r="P39" s="250">
        <f t="shared" si="1"/>
        <v>0</v>
      </c>
      <c r="Q39" s="239">
        <v>0</v>
      </c>
      <c r="R39" s="52">
        <v>0</v>
      </c>
      <c r="S39" s="121">
        <v>0</v>
      </c>
      <c r="T39" s="121">
        <v>0</v>
      </c>
      <c r="U39" s="121">
        <v>0</v>
      </c>
      <c r="V39" s="224">
        <v>0</v>
      </c>
      <c r="W39" s="243">
        <v>0</v>
      </c>
      <c r="X39" s="55">
        <v>0</v>
      </c>
      <c r="Y39" s="55">
        <v>0</v>
      </c>
      <c r="Z39" s="55">
        <v>0</v>
      </c>
      <c r="AA39" s="55">
        <v>0</v>
      </c>
      <c r="AB39" s="244">
        <v>0</v>
      </c>
      <c r="AC39" s="233">
        <f t="shared" si="2"/>
        <v>0</v>
      </c>
      <c r="AD39" s="7" t="e">
        <f t="shared" si="3"/>
        <v>#DIV/0!</v>
      </c>
      <c r="AE39" s="7">
        <f t="shared" si="4"/>
        <v>0</v>
      </c>
      <c r="AF39" s="7" t="e">
        <f t="shared" si="5"/>
        <v>#DIV/0!</v>
      </c>
      <c r="AG39" s="7">
        <f t="shared" si="6"/>
        <v>0</v>
      </c>
      <c r="AH39" s="7">
        <f t="shared" si="6"/>
        <v>0</v>
      </c>
      <c r="AI39" s="7">
        <f t="shared" si="7"/>
        <v>0</v>
      </c>
      <c r="AJ39" s="7">
        <f t="shared" si="7"/>
        <v>0</v>
      </c>
      <c r="AK39" s="234" t="e">
        <f t="shared" si="8"/>
        <v>#DIV/0!</v>
      </c>
      <c r="AP39" s="28"/>
      <c r="AQ39" s="28"/>
    </row>
    <row r="40" spans="1:43">
      <c r="A40" s="47">
        <v>30</v>
      </c>
      <c r="B40" s="267" t="s">
        <v>96</v>
      </c>
      <c r="C40" s="223">
        <v>0</v>
      </c>
      <c r="D40" s="121">
        <v>0</v>
      </c>
      <c r="E40" s="121">
        <v>0</v>
      </c>
      <c r="F40" s="121">
        <v>0</v>
      </c>
      <c r="G40" s="121">
        <v>0</v>
      </c>
      <c r="H40" s="224">
        <v>0</v>
      </c>
      <c r="I40" s="250">
        <f t="shared" si="0"/>
        <v>0</v>
      </c>
      <c r="J40" s="223">
        <v>0</v>
      </c>
      <c r="K40" s="121">
        <v>0</v>
      </c>
      <c r="L40" s="121">
        <v>0</v>
      </c>
      <c r="M40" s="121">
        <v>0</v>
      </c>
      <c r="N40" s="121">
        <v>0</v>
      </c>
      <c r="O40" s="224">
        <v>0</v>
      </c>
      <c r="P40" s="250">
        <f t="shared" si="1"/>
        <v>0</v>
      </c>
      <c r="Q40" s="239">
        <v>0</v>
      </c>
      <c r="R40" s="52">
        <v>0</v>
      </c>
      <c r="S40" s="121">
        <v>0</v>
      </c>
      <c r="T40" s="121">
        <v>0</v>
      </c>
      <c r="U40" s="121">
        <v>0</v>
      </c>
      <c r="V40" s="224">
        <v>0</v>
      </c>
      <c r="W40" s="243">
        <v>0</v>
      </c>
      <c r="X40" s="55">
        <v>0</v>
      </c>
      <c r="Y40" s="55">
        <v>0</v>
      </c>
      <c r="Z40" s="55">
        <v>0</v>
      </c>
      <c r="AA40" s="55">
        <v>0</v>
      </c>
      <c r="AB40" s="244">
        <v>0</v>
      </c>
      <c r="AC40" s="233">
        <f t="shared" si="2"/>
        <v>0</v>
      </c>
      <c r="AD40" s="7" t="e">
        <f t="shared" si="3"/>
        <v>#DIV/0!</v>
      </c>
      <c r="AE40" s="7">
        <f t="shared" si="4"/>
        <v>0</v>
      </c>
      <c r="AF40" s="7" t="e">
        <f t="shared" si="5"/>
        <v>#DIV/0!</v>
      </c>
      <c r="AG40" s="7">
        <f t="shared" si="6"/>
        <v>0</v>
      </c>
      <c r="AH40" s="7">
        <f t="shared" si="6"/>
        <v>0</v>
      </c>
      <c r="AI40" s="7">
        <f t="shared" si="7"/>
        <v>0</v>
      </c>
      <c r="AJ40" s="7">
        <f t="shared" si="7"/>
        <v>0</v>
      </c>
      <c r="AK40" s="234" t="e">
        <f t="shared" si="8"/>
        <v>#DIV/0!</v>
      </c>
      <c r="AP40" s="28"/>
      <c r="AQ40" s="28"/>
    </row>
    <row r="41" spans="1:43">
      <c r="A41" s="47">
        <v>31</v>
      </c>
      <c r="B41" s="267" t="s">
        <v>97</v>
      </c>
      <c r="C41" s="223">
        <v>0</v>
      </c>
      <c r="D41" s="121">
        <v>0</v>
      </c>
      <c r="E41" s="121">
        <v>0</v>
      </c>
      <c r="F41" s="121">
        <v>0</v>
      </c>
      <c r="G41" s="121">
        <v>0</v>
      </c>
      <c r="H41" s="224">
        <v>0</v>
      </c>
      <c r="I41" s="250">
        <f t="shared" si="0"/>
        <v>0</v>
      </c>
      <c r="J41" s="223">
        <v>0</v>
      </c>
      <c r="K41" s="121">
        <v>0</v>
      </c>
      <c r="L41" s="121">
        <v>0</v>
      </c>
      <c r="M41" s="121">
        <v>0</v>
      </c>
      <c r="N41" s="121">
        <v>0</v>
      </c>
      <c r="O41" s="224">
        <v>0</v>
      </c>
      <c r="P41" s="250">
        <f t="shared" si="1"/>
        <v>0</v>
      </c>
      <c r="Q41" s="239">
        <v>0</v>
      </c>
      <c r="R41" s="52">
        <v>0</v>
      </c>
      <c r="S41" s="121">
        <v>0</v>
      </c>
      <c r="T41" s="121">
        <v>0</v>
      </c>
      <c r="U41" s="121">
        <v>0</v>
      </c>
      <c r="V41" s="224">
        <v>0</v>
      </c>
      <c r="W41" s="243">
        <v>0</v>
      </c>
      <c r="X41" s="55">
        <v>0</v>
      </c>
      <c r="Y41" s="55">
        <v>0</v>
      </c>
      <c r="Z41" s="55">
        <v>0</v>
      </c>
      <c r="AA41" s="55">
        <v>0</v>
      </c>
      <c r="AB41" s="244">
        <v>0</v>
      </c>
      <c r="AC41" s="233">
        <f t="shared" si="2"/>
        <v>0</v>
      </c>
      <c r="AD41" s="7" t="e">
        <f t="shared" si="3"/>
        <v>#DIV/0!</v>
      </c>
      <c r="AE41" s="7">
        <f t="shared" si="4"/>
        <v>0</v>
      </c>
      <c r="AF41" s="7" t="e">
        <f t="shared" si="5"/>
        <v>#DIV/0!</v>
      </c>
      <c r="AG41" s="7">
        <f t="shared" si="6"/>
        <v>0</v>
      </c>
      <c r="AH41" s="7">
        <f t="shared" si="6"/>
        <v>0</v>
      </c>
      <c r="AI41" s="7">
        <f t="shared" si="7"/>
        <v>0</v>
      </c>
      <c r="AJ41" s="7">
        <f t="shared" si="7"/>
        <v>0</v>
      </c>
      <c r="AK41" s="234" t="e">
        <f t="shared" si="8"/>
        <v>#DIV/0!</v>
      </c>
      <c r="AP41" s="28"/>
      <c r="AQ41" s="28"/>
    </row>
    <row r="42" spans="1:43">
      <c r="A42" s="47">
        <v>32</v>
      </c>
      <c r="B42" s="267" t="s">
        <v>98</v>
      </c>
      <c r="C42" s="223">
        <v>0</v>
      </c>
      <c r="D42" s="121">
        <v>0</v>
      </c>
      <c r="E42" s="121">
        <v>0</v>
      </c>
      <c r="F42" s="121">
        <v>0</v>
      </c>
      <c r="G42" s="121">
        <v>0</v>
      </c>
      <c r="H42" s="224">
        <v>0</v>
      </c>
      <c r="I42" s="250">
        <f t="shared" si="0"/>
        <v>0</v>
      </c>
      <c r="J42" s="223">
        <v>0</v>
      </c>
      <c r="K42" s="121">
        <v>0</v>
      </c>
      <c r="L42" s="121">
        <v>0</v>
      </c>
      <c r="M42" s="121">
        <v>0</v>
      </c>
      <c r="N42" s="121">
        <v>0</v>
      </c>
      <c r="O42" s="224">
        <v>0</v>
      </c>
      <c r="P42" s="250">
        <f t="shared" si="1"/>
        <v>0</v>
      </c>
      <c r="Q42" s="239">
        <v>0</v>
      </c>
      <c r="R42" s="52">
        <v>0</v>
      </c>
      <c r="S42" s="121">
        <v>0</v>
      </c>
      <c r="T42" s="121">
        <v>0</v>
      </c>
      <c r="U42" s="121">
        <v>0</v>
      </c>
      <c r="V42" s="224">
        <v>0</v>
      </c>
      <c r="W42" s="243">
        <v>0</v>
      </c>
      <c r="X42" s="55">
        <v>0</v>
      </c>
      <c r="Y42" s="55">
        <v>0</v>
      </c>
      <c r="Z42" s="55">
        <v>0</v>
      </c>
      <c r="AA42" s="55">
        <v>0</v>
      </c>
      <c r="AB42" s="244">
        <v>0</v>
      </c>
      <c r="AC42" s="233">
        <f t="shared" si="2"/>
        <v>0</v>
      </c>
      <c r="AD42" s="7" t="e">
        <f t="shared" si="3"/>
        <v>#DIV/0!</v>
      </c>
      <c r="AE42" s="7">
        <f t="shared" si="4"/>
        <v>0</v>
      </c>
      <c r="AF42" s="7" t="e">
        <f t="shared" si="5"/>
        <v>#DIV/0!</v>
      </c>
      <c r="AG42" s="7">
        <f t="shared" si="6"/>
        <v>0</v>
      </c>
      <c r="AH42" s="7">
        <f t="shared" si="6"/>
        <v>0</v>
      </c>
      <c r="AI42" s="7">
        <f t="shared" si="7"/>
        <v>0</v>
      </c>
      <c r="AJ42" s="7">
        <f t="shared" si="7"/>
        <v>0</v>
      </c>
      <c r="AK42" s="234" t="e">
        <f t="shared" si="8"/>
        <v>#DIV/0!</v>
      </c>
      <c r="AP42" s="28"/>
      <c r="AQ42" s="28"/>
    </row>
    <row r="43" spans="1:43">
      <c r="A43" s="47">
        <v>33</v>
      </c>
      <c r="B43" s="267" t="s">
        <v>99</v>
      </c>
      <c r="C43" s="223">
        <v>0</v>
      </c>
      <c r="D43" s="121">
        <v>0</v>
      </c>
      <c r="E43" s="121">
        <v>0</v>
      </c>
      <c r="F43" s="121">
        <v>0</v>
      </c>
      <c r="G43" s="121">
        <v>0</v>
      </c>
      <c r="H43" s="224">
        <v>0</v>
      </c>
      <c r="I43" s="250">
        <f t="shared" si="0"/>
        <v>0</v>
      </c>
      <c r="J43" s="223">
        <v>0</v>
      </c>
      <c r="K43" s="121">
        <v>0</v>
      </c>
      <c r="L43" s="121">
        <v>0</v>
      </c>
      <c r="M43" s="121">
        <v>0</v>
      </c>
      <c r="N43" s="121">
        <v>0</v>
      </c>
      <c r="O43" s="224">
        <v>0</v>
      </c>
      <c r="P43" s="250">
        <f t="shared" si="1"/>
        <v>0</v>
      </c>
      <c r="Q43" s="239">
        <v>0</v>
      </c>
      <c r="R43" s="52">
        <v>0</v>
      </c>
      <c r="S43" s="121">
        <v>0</v>
      </c>
      <c r="T43" s="121">
        <v>0</v>
      </c>
      <c r="U43" s="121">
        <v>0</v>
      </c>
      <c r="V43" s="224">
        <v>0</v>
      </c>
      <c r="W43" s="243">
        <v>0</v>
      </c>
      <c r="X43" s="55">
        <v>0</v>
      </c>
      <c r="Y43" s="55">
        <v>0</v>
      </c>
      <c r="Z43" s="55">
        <v>0</v>
      </c>
      <c r="AA43" s="55">
        <v>0</v>
      </c>
      <c r="AB43" s="244">
        <v>0</v>
      </c>
      <c r="AC43" s="233">
        <f t="shared" si="2"/>
        <v>0</v>
      </c>
      <c r="AD43" s="7" t="e">
        <f t="shared" si="3"/>
        <v>#DIV/0!</v>
      </c>
      <c r="AE43" s="7">
        <f t="shared" si="4"/>
        <v>0</v>
      </c>
      <c r="AF43" s="7" t="e">
        <f t="shared" si="5"/>
        <v>#DIV/0!</v>
      </c>
      <c r="AG43" s="7">
        <f t="shared" si="6"/>
        <v>0</v>
      </c>
      <c r="AH43" s="7">
        <f t="shared" si="6"/>
        <v>0</v>
      </c>
      <c r="AI43" s="7">
        <f t="shared" si="7"/>
        <v>0</v>
      </c>
      <c r="AJ43" s="7">
        <f t="shared" si="7"/>
        <v>0</v>
      </c>
      <c r="AK43" s="234" t="e">
        <f t="shared" si="8"/>
        <v>#DIV/0!</v>
      </c>
      <c r="AP43" s="28"/>
      <c r="AQ43" s="28"/>
    </row>
    <row r="44" spans="1:43">
      <c r="A44" s="47">
        <v>34</v>
      </c>
      <c r="B44" s="267" t="s">
        <v>100</v>
      </c>
      <c r="C44" s="223">
        <v>0</v>
      </c>
      <c r="D44" s="121">
        <v>0</v>
      </c>
      <c r="E44" s="121">
        <v>0</v>
      </c>
      <c r="F44" s="121">
        <v>0</v>
      </c>
      <c r="G44" s="121">
        <v>0</v>
      </c>
      <c r="H44" s="224">
        <v>0</v>
      </c>
      <c r="I44" s="250">
        <f t="shared" si="0"/>
        <v>0</v>
      </c>
      <c r="J44" s="223">
        <v>0</v>
      </c>
      <c r="K44" s="121">
        <v>0</v>
      </c>
      <c r="L44" s="121">
        <v>0</v>
      </c>
      <c r="M44" s="121">
        <v>0</v>
      </c>
      <c r="N44" s="121">
        <v>0</v>
      </c>
      <c r="O44" s="224">
        <v>0</v>
      </c>
      <c r="P44" s="250">
        <f t="shared" si="1"/>
        <v>0</v>
      </c>
      <c r="Q44" s="239">
        <v>0</v>
      </c>
      <c r="R44" s="52">
        <v>0</v>
      </c>
      <c r="S44" s="121">
        <v>0</v>
      </c>
      <c r="T44" s="121">
        <v>0</v>
      </c>
      <c r="U44" s="121">
        <v>0</v>
      </c>
      <c r="V44" s="224">
        <v>0</v>
      </c>
      <c r="W44" s="243">
        <v>0</v>
      </c>
      <c r="X44" s="55">
        <v>0</v>
      </c>
      <c r="Y44" s="55">
        <v>0</v>
      </c>
      <c r="Z44" s="55">
        <v>0</v>
      </c>
      <c r="AA44" s="55">
        <v>0</v>
      </c>
      <c r="AB44" s="244">
        <v>0</v>
      </c>
      <c r="AC44" s="233">
        <f t="shared" si="2"/>
        <v>0</v>
      </c>
      <c r="AD44" s="7" t="e">
        <f t="shared" si="3"/>
        <v>#DIV/0!</v>
      </c>
      <c r="AE44" s="7">
        <f t="shared" si="4"/>
        <v>0</v>
      </c>
      <c r="AF44" s="7" t="e">
        <f t="shared" si="5"/>
        <v>#DIV/0!</v>
      </c>
      <c r="AG44" s="7">
        <f t="shared" si="6"/>
        <v>0</v>
      </c>
      <c r="AH44" s="7">
        <f t="shared" si="6"/>
        <v>0</v>
      </c>
      <c r="AI44" s="7">
        <f t="shared" si="7"/>
        <v>0</v>
      </c>
      <c r="AJ44" s="7">
        <f t="shared" si="7"/>
        <v>0</v>
      </c>
      <c r="AK44" s="234" t="e">
        <f t="shared" si="8"/>
        <v>#DIV/0!</v>
      </c>
      <c r="AP44" s="28"/>
      <c r="AQ44" s="28"/>
    </row>
    <row r="45" spans="1:43">
      <c r="A45" s="47">
        <v>35</v>
      </c>
      <c r="B45" s="267" t="s">
        <v>101</v>
      </c>
      <c r="C45" s="223">
        <v>0</v>
      </c>
      <c r="D45" s="121">
        <v>0</v>
      </c>
      <c r="E45" s="121">
        <v>0</v>
      </c>
      <c r="F45" s="121">
        <v>0</v>
      </c>
      <c r="G45" s="121">
        <v>0</v>
      </c>
      <c r="H45" s="224">
        <v>0</v>
      </c>
      <c r="I45" s="250">
        <f t="shared" si="0"/>
        <v>0</v>
      </c>
      <c r="J45" s="223">
        <v>0</v>
      </c>
      <c r="K45" s="121">
        <v>0</v>
      </c>
      <c r="L45" s="121">
        <v>0</v>
      </c>
      <c r="M45" s="121">
        <v>0</v>
      </c>
      <c r="N45" s="121">
        <v>0</v>
      </c>
      <c r="O45" s="224">
        <v>0</v>
      </c>
      <c r="P45" s="250">
        <f t="shared" si="1"/>
        <v>0</v>
      </c>
      <c r="Q45" s="239">
        <v>0</v>
      </c>
      <c r="R45" s="52">
        <v>0</v>
      </c>
      <c r="S45" s="121">
        <v>0</v>
      </c>
      <c r="T45" s="121">
        <v>0</v>
      </c>
      <c r="U45" s="121">
        <v>0</v>
      </c>
      <c r="V45" s="224">
        <v>0</v>
      </c>
      <c r="W45" s="243">
        <v>0</v>
      </c>
      <c r="X45" s="55">
        <v>0</v>
      </c>
      <c r="Y45" s="55">
        <v>0</v>
      </c>
      <c r="Z45" s="55">
        <v>0</v>
      </c>
      <c r="AA45" s="55">
        <v>0</v>
      </c>
      <c r="AB45" s="244">
        <v>0</v>
      </c>
      <c r="AC45" s="233">
        <f t="shared" si="2"/>
        <v>0</v>
      </c>
      <c r="AD45" s="7" t="e">
        <f t="shared" si="3"/>
        <v>#DIV/0!</v>
      </c>
      <c r="AE45" s="7">
        <f t="shared" si="4"/>
        <v>0</v>
      </c>
      <c r="AF45" s="7" t="e">
        <f t="shared" si="5"/>
        <v>#DIV/0!</v>
      </c>
      <c r="AG45" s="7">
        <f t="shared" si="6"/>
        <v>0</v>
      </c>
      <c r="AH45" s="7">
        <f t="shared" si="6"/>
        <v>0</v>
      </c>
      <c r="AI45" s="7">
        <f t="shared" si="7"/>
        <v>0</v>
      </c>
      <c r="AJ45" s="7">
        <f t="shared" si="7"/>
        <v>0</v>
      </c>
      <c r="AK45" s="234" t="e">
        <f t="shared" si="8"/>
        <v>#DIV/0!</v>
      </c>
      <c r="AP45" s="28"/>
      <c r="AQ45" s="28"/>
    </row>
    <row r="46" spans="1:43">
      <c r="A46" s="47">
        <v>36</v>
      </c>
      <c r="B46" s="267" t="s">
        <v>102</v>
      </c>
      <c r="C46" s="223">
        <v>0</v>
      </c>
      <c r="D46" s="121">
        <v>0</v>
      </c>
      <c r="E46" s="121">
        <v>0</v>
      </c>
      <c r="F46" s="121">
        <v>0</v>
      </c>
      <c r="G46" s="121">
        <v>0</v>
      </c>
      <c r="H46" s="224">
        <v>0</v>
      </c>
      <c r="I46" s="250">
        <f t="shared" si="0"/>
        <v>0</v>
      </c>
      <c r="J46" s="223">
        <v>0</v>
      </c>
      <c r="K46" s="121">
        <v>0</v>
      </c>
      <c r="L46" s="121">
        <v>0</v>
      </c>
      <c r="M46" s="121">
        <v>0</v>
      </c>
      <c r="N46" s="121">
        <v>0</v>
      </c>
      <c r="O46" s="224">
        <v>0</v>
      </c>
      <c r="P46" s="250">
        <f t="shared" si="1"/>
        <v>0</v>
      </c>
      <c r="Q46" s="239">
        <v>0</v>
      </c>
      <c r="R46" s="52">
        <v>0</v>
      </c>
      <c r="S46" s="121">
        <v>0</v>
      </c>
      <c r="T46" s="121">
        <v>0</v>
      </c>
      <c r="U46" s="121">
        <v>0</v>
      </c>
      <c r="V46" s="224">
        <v>0</v>
      </c>
      <c r="W46" s="243">
        <v>0</v>
      </c>
      <c r="X46" s="55">
        <v>0</v>
      </c>
      <c r="Y46" s="55">
        <v>0</v>
      </c>
      <c r="Z46" s="55">
        <v>0</v>
      </c>
      <c r="AA46" s="55">
        <v>0</v>
      </c>
      <c r="AB46" s="244">
        <v>0</v>
      </c>
      <c r="AC46" s="233">
        <f t="shared" si="2"/>
        <v>0</v>
      </c>
      <c r="AD46" s="7" t="e">
        <f t="shared" si="3"/>
        <v>#DIV/0!</v>
      </c>
      <c r="AE46" s="7">
        <f t="shared" si="4"/>
        <v>0</v>
      </c>
      <c r="AF46" s="7" t="e">
        <f t="shared" si="5"/>
        <v>#DIV/0!</v>
      </c>
      <c r="AG46" s="7">
        <f t="shared" si="6"/>
        <v>0</v>
      </c>
      <c r="AH46" s="7">
        <f t="shared" si="6"/>
        <v>0</v>
      </c>
      <c r="AI46" s="7">
        <f t="shared" si="7"/>
        <v>0</v>
      </c>
      <c r="AJ46" s="7">
        <f t="shared" si="7"/>
        <v>0</v>
      </c>
      <c r="AK46" s="234" t="e">
        <f t="shared" si="8"/>
        <v>#DIV/0!</v>
      </c>
      <c r="AP46" s="28"/>
      <c r="AQ46" s="28"/>
    </row>
    <row r="47" spans="1:43">
      <c r="A47" s="48"/>
      <c r="B47" s="211" t="s">
        <v>103</v>
      </c>
      <c r="C47" s="221">
        <f t="shared" ref="C47:AC47" si="11">SUM(C39:C46)</f>
        <v>0</v>
      </c>
      <c r="D47" s="50">
        <f t="shared" si="11"/>
        <v>0</v>
      </c>
      <c r="E47" s="50">
        <f t="shared" si="11"/>
        <v>0</v>
      </c>
      <c r="F47" s="50">
        <f t="shared" si="11"/>
        <v>0</v>
      </c>
      <c r="G47" s="50">
        <f t="shared" si="11"/>
        <v>0</v>
      </c>
      <c r="H47" s="222">
        <f t="shared" si="11"/>
        <v>0</v>
      </c>
      <c r="I47" s="222">
        <f t="shared" si="11"/>
        <v>0</v>
      </c>
      <c r="J47" s="221">
        <f t="shared" si="11"/>
        <v>0</v>
      </c>
      <c r="K47" s="50">
        <f t="shared" si="11"/>
        <v>0</v>
      </c>
      <c r="L47" s="50">
        <f t="shared" si="11"/>
        <v>0</v>
      </c>
      <c r="M47" s="50">
        <f t="shared" si="11"/>
        <v>0</v>
      </c>
      <c r="N47" s="50">
        <f t="shared" si="11"/>
        <v>0</v>
      </c>
      <c r="O47" s="222">
        <f t="shared" si="11"/>
        <v>0</v>
      </c>
      <c r="P47" s="222">
        <f t="shared" si="11"/>
        <v>0</v>
      </c>
      <c r="Q47" s="221">
        <f t="shared" si="11"/>
        <v>0</v>
      </c>
      <c r="R47" s="50">
        <f t="shared" si="11"/>
        <v>0</v>
      </c>
      <c r="S47" s="50">
        <f t="shared" si="11"/>
        <v>0</v>
      </c>
      <c r="T47" s="50">
        <f t="shared" si="11"/>
        <v>0</v>
      </c>
      <c r="U47" s="50">
        <f t="shared" si="11"/>
        <v>0</v>
      </c>
      <c r="V47" s="222">
        <f t="shared" si="11"/>
        <v>0</v>
      </c>
      <c r="W47" s="221">
        <f t="shared" si="11"/>
        <v>0</v>
      </c>
      <c r="X47" s="50">
        <f t="shared" si="11"/>
        <v>0</v>
      </c>
      <c r="Y47" s="50">
        <f t="shared" si="11"/>
        <v>0</v>
      </c>
      <c r="Z47" s="50">
        <f t="shared" si="11"/>
        <v>0</v>
      </c>
      <c r="AA47" s="50">
        <f t="shared" si="11"/>
        <v>0</v>
      </c>
      <c r="AB47" s="222">
        <f t="shared" si="11"/>
        <v>0</v>
      </c>
      <c r="AC47" s="222">
        <f t="shared" si="11"/>
        <v>0</v>
      </c>
      <c r="AD47" s="50" t="e">
        <f t="shared" si="3"/>
        <v>#DIV/0!</v>
      </c>
      <c r="AE47" s="222">
        <f>SUM(AE39:AE46)</f>
        <v>0</v>
      </c>
      <c r="AF47" s="50" t="e">
        <f t="shared" si="5"/>
        <v>#DIV/0!</v>
      </c>
      <c r="AG47" s="50">
        <f t="shared" si="6"/>
        <v>0</v>
      </c>
      <c r="AH47" s="50">
        <f t="shared" si="6"/>
        <v>0</v>
      </c>
      <c r="AI47" s="50">
        <f t="shared" si="7"/>
        <v>0</v>
      </c>
      <c r="AJ47" s="50">
        <f t="shared" si="7"/>
        <v>0</v>
      </c>
      <c r="AK47" s="222" t="e">
        <f t="shared" si="8"/>
        <v>#DIV/0!</v>
      </c>
      <c r="AP47" s="28"/>
      <c r="AQ47" s="28"/>
    </row>
    <row r="48" spans="1:43">
      <c r="A48" s="107">
        <v>37</v>
      </c>
      <c r="B48" s="310" t="s">
        <v>104</v>
      </c>
      <c r="C48" s="223">
        <v>0</v>
      </c>
      <c r="D48" s="121">
        <v>0</v>
      </c>
      <c r="E48" s="121">
        <v>0</v>
      </c>
      <c r="F48" s="121">
        <v>0</v>
      </c>
      <c r="G48" s="121">
        <v>0</v>
      </c>
      <c r="H48" s="224">
        <v>0</v>
      </c>
      <c r="I48" s="250">
        <f t="shared" si="0"/>
        <v>0</v>
      </c>
      <c r="J48" s="223">
        <v>0</v>
      </c>
      <c r="K48" s="121">
        <v>0</v>
      </c>
      <c r="L48" s="121">
        <v>0</v>
      </c>
      <c r="M48" s="121">
        <v>0</v>
      </c>
      <c r="N48" s="121">
        <v>0</v>
      </c>
      <c r="O48" s="224">
        <v>0</v>
      </c>
      <c r="P48" s="250">
        <f t="shared" si="1"/>
        <v>0</v>
      </c>
      <c r="Q48" s="241">
        <v>0</v>
      </c>
      <c r="R48" s="106">
        <v>0</v>
      </c>
      <c r="S48" s="106">
        <v>0</v>
      </c>
      <c r="T48" s="106">
        <v>0</v>
      </c>
      <c r="U48" s="106">
        <v>0</v>
      </c>
      <c r="V48" s="242">
        <v>0</v>
      </c>
      <c r="W48" s="235">
        <v>0</v>
      </c>
      <c r="X48" s="109">
        <v>0</v>
      </c>
      <c r="Y48" s="109">
        <v>0</v>
      </c>
      <c r="Z48" s="109">
        <v>0</v>
      </c>
      <c r="AA48" s="109">
        <v>0</v>
      </c>
      <c r="AB48" s="236">
        <v>0</v>
      </c>
      <c r="AC48" s="233">
        <f t="shared" si="2"/>
        <v>0</v>
      </c>
      <c r="AD48" s="109" t="e">
        <f t="shared" si="3"/>
        <v>#DIV/0!</v>
      </c>
      <c r="AE48" s="7">
        <f t="shared" si="4"/>
        <v>0</v>
      </c>
      <c r="AF48" s="109" t="e">
        <f t="shared" si="5"/>
        <v>#DIV/0!</v>
      </c>
      <c r="AG48" s="109">
        <f t="shared" si="6"/>
        <v>0</v>
      </c>
      <c r="AH48" s="109">
        <f t="shared" si="6"/>
        <v>0</v>
      </c>
      <c r="AI48" s="109">
        <f t="shared" si="7"/>
        <v>0</v>
      </c>
      <c r="AJ48" s="109">
        <f t="shared" si="7"/>
        <v>0</v>
      </c>
      <c r="AK48" s="236" t="e">
        <f t="shared" si="8"/>
        <v>#DIV/0!</v>
      </c>
      <c r="AL48" s="71"/>
      <c r="AP48" s="28"/>
      <c r="AQ48" s="28"/>
    </row>
    <row r="49" spans="1:43">
      <c r="A49" s="48"/>
      <c r="B49" s="211" t="s">
        <v>105</v>
      </c>
      <c r="C49" s="221">
        <f t="shared" ref="C49:AC49" si="12">C48</f>
        <v>0</v>
      </c>
      <c r="D49" s="50">
        <f t="shared" si="12"/>
        <v>0</v>
      </c>
      <c r="E49" s="50">
        <f t="shared" si="12"/>
        <v>0</v>
      </c>
      <c r="F49" s="50">
        <f t="shared" si="12"/>
        <v>0</v>
      </c>
      <c r="G49" s="50">
        <f t="shared" si="12"/>
        <v>0</v>
      </c>
      <c r="H49" s="222">
        <f t="shared" si="12"/>
        <v>0</v>
      </c>
      <c r="I49" s="222">
        <f t="shared" si="12"/>
        <v>0</v>
      </c>
      <c r="J49" s="221">
        <f t="shared" si="12"/>
        <v>0</v>
      </c>
      <c r="K49" s="50">
        <f t="shared" si="12"/>
        <v>0</v>
      </c>
      <c r="L49" s="50">
        <f t="shared" si="12"/>
        <v>0</v>
      </c>
      <c r="M49" s="50">
        <f t="shared" si="12"/>
        <v>0</v>
      </c>
      <c r="N49" s="50">
        <f t="shared" si="12"/>
        <v>0</v>
      </c>
      <c r="O49" s="222">
        <f t="shared" si="12"/>
        <v>0</v>
      </c>
      <c r="P49" s="222">
        <f t="shared" si="12"/>
        <v>0</v>
      </c>
      <c r="Q49" s="221">
        <f t="shared" si="12"/>
        <v>0</v>
      </c>
      <c r="R49" s="50">
        <f t="shared" si="12"/>
        <v>0</v>
      </c>
      <c r="S49" s="50">
        <f t="shared" si="12"/>
        <v>0</v>
      </c>
      <c r="T49" s="50">
        <f t="shared" si="12"/>
        <v>0</v>
      </c>
      <c r="U49" s="50">
        <f t="shared" si="12"/>
        <v>0</v>
      </c>
      <c r="V49" s="222">
        <f t="shared" si="12"/>
        <v>0</v>
      </c>
      <c r="W49" s="221">
        <f t="shared" si="12"/>
        <v>0</v>
      </c>
      <c r="X49" s="50">
        <f t="shared" si="12"/>
        <v>0</v>
      </c>
      <c r="Y49" s="50">
        <f t="shared" si="12"/>
        <v>0</v>
      </c>
      <c r="Z49" s="50">
        <f t="shared" si="12"/>
        <v>0</v>
      </c>
      <c r="AA49" s="50">
        <f t="shared" si="12"/>
        <v>0</v>
      </c>
      <c r="AB49" s="222">
        <f t="shared" si="12"/>
        <v>0</v>
      </c>
      <c r="AC49" s="222">
        <f t="shared" si="12"/>
        <v>0</v>
      </c>
      <c r="AD49" s="50" t="e">
        <f t="shared" si="3"/>
        <v>#DIV/0!</v>
      </c>
      <c r="AE49" s="222">
        <f>AE48</f>
        <v>0</v>
      </c>
      <c r="AF49" s="50" t="e">
        <f t="shared" si="5"/>
        <v>#DIV/0!</v>
      </c>
      <c r="AG49" s="50">
        <f t="shared" si="6"/>
        <v>0</v>
      </c>
      <c r="AH49" s="50">
        <f t="shared" si="6"/>
        <v>0</v>
      </c>
      <c r="AI49" s="50">
        <f t="shared" si="7"/>
        <v>0</v>
      </c>
      <c r="AJ49" s="50">
        <f t="shared" si="7"/>
        <v>0</v>
      </c>
      <c r="AK49" s="222" t="e">
        <f t="shared" si="8"/>
        <v>#DIV/0!</v>
      </c>
      <c r="AP49" s="28"/>
      <c r="AQ49" s="28"/>
    </row>
    <row r="50" spans="1:43">
      <c r="A50" s="107">
        <v>38</v>
      </c>
      <c r="B50" s="310" t="s">
        <v>106</v>
      </c>
      <c r="C50" s="219">
        <v>0</v>
      </c>
      <c r="D50" s="115">
        <v>0</v>
      </c>
      <c r="E50" s="115">
        <v>0</v>
      </c>
      <c r="F50" s="115">
        <v>0</v>
      </c>
      <c r="G50" s="115">
        <v>0</v>
      </c>
      <c r="H50" s="220">
        <v>0</v>
      </c>
      <c r="I50" s="250">
        <f t="shared" ref="I50:I52" si="13">D50+F50+H50</f>
        <v>0</v>
      </c>
      <c r="J50" s="219">
        <v>0</v>
      </c>
      <c r="K50" s="115">
        <v>0</v>
      </c>
      <c r="L50" s="115">
        <v>0</v>
      </c>
      <c r="M50" s="115">
        <v>0</v>
      </c>
      <c r="N50" s="115">
        <v>0</v>
      </c>
      <c r="O50" s="220">
        <v>0</v>
      </c>
      <c r="P50" s="250">
        <f t="shared" ref="P50:P52" si="14">K50+M50+O50</f>
        <v>0</v>
      </c>
      <c r="Q50" s="241">
        <v>0</v>
      </c>
      <c r="R50" s="106">
        <v>0</v>
      </c>
      <c r="S50" s="106">
        <v>0</v>
      </c>
      <c r="T50" s="106">
        <v>0</v>
      </c>
      <c r="U50" s="106">
        <v>0</v>
      </c>
      <c r="V50" s="242">
        <v>0</v>
      </c>
      <c r="W50" s="235">
        <v>0</v>
      </c>
      <c r="X50" s="109">
        <v>0</v>
      </c>
      <c r="Y50" s="109">
        <v>0</v>
      </c>
      <c r="Z50" s="109">
        <v>0</v>
      </c>
      <c r="AA50" s="109">
        <v>0</v>
      </c>
      <c r="AB50" s="236">
        <v>0</v>
      </c>
      <c r="AC50" s="233">
        <f t="shared" ref="AC50:AC52" si="15">R50+T50+V50</f>
        <v>0</v>
      </c>
      <c r="AD50" s="7" t="e">
        <f t="shared" si="3"/>
        <v>#DIV/0!</v>
      </c>
      <c r="AE50" s="7">
        <f t="shared" ref="AE50:AE52" si="16">X50+Z50+AB50</f>
        <v>0</v>
      </c>
      <c r="AF50" s="7" t="e">
        <f t="shared" si="5"/>
        <v>#DIV/0!</v>
      </c>
      <c r="AG50" s="7">
        <f t="shared" si="6"/>
        <v>0</v>
      </c>
      <c r="AH50" s="7">
        <f t="shared" si="6"/>
        <v>0</v>
      </c>
      <c r="AI50" s="7">
        <f t="shared" si="7"/>
        <v>0</v>
      </c>
      <c r="AJ50" s="7">
        <f t="shared" si="7"/>
        <v>0</v>
      </c>
      <c r="AK50" s="234" t="e">
        <f t="shared" si="8"/>
        <v>#DIV/0!</v>
      </c>
      <c r="AP50" s="28"/>
      <c r="AQ50" s="28"/>
    </row>
    <row r="51" spans="1:43">
      <c r="A51" s="107">
        <v>39</v>
      </c>
      <c r="B51" s="310" t="s">
        <v>107</v>
      </c>
      <c r="C51" s="219">
        <v>0</v>
      </c>
      <c r="D51" s="115">
        <v>0</v>
      </c>
      <c r="E51" s="115">
        <v>0</v>
      </c>
      <c r="F51" s="115">
        <v>0</v>
      </c>
      <c r="G51" s="115">
        <v>0</v>
      </c>
      <c r="H51" s="220">
        <v>0</v>
      </c>
      <c r="I51" s="250">
        <f t="shared" si="13"/>
        <v>0</v>
      </c>
      <c r="J51" s="219">
        <v>0</v>
      </c>
      <c r="K51" s="115">
        <v>0</v>
      </c>
      <c r="L51" s="115">
        <v>0</v>
      </c>
      <c r="M51" s="115">
        <v>0</v>
      </c>
      <c r="N51" s="115">
        <v>0</v>
      </c>
      <c r="O51" s="220">
        <v>0</v>
      </c>
      <c r="P51" s="250">
        <f t="shared" si="14"/>
        <v>0</v>
      </c>
      <c r="Q51" s="241">
        <v>0</v>
      </c>
      <c r="R51" s="106">
        <v>0</v>
      </c>
      <c r="S51" s="106">
        <v>0</v>
      </c>
      <c r="T51" s="106">
        <v>0</v>
      </c>
      <c r="U51" s="106">
        <v>0</v>
      </c>
      <c r="V51" s="242">
        <v>0</v>
      </c>
      <c r="W51" s="235">
        <v>0</v>
      </c>
      <c r="X51" s="109">
        <v>0</v>
      </c>
      <c r="Y51" s="109">
        <v>0</v>
      </c>
      <c r="Z51" s="109">
        <v>0</v>
      </c>
      <c r="AA51" s="109">
        <v>0</v>
      </c>
      <c r="AB51" s="236">
        <v>0</v>
      </c>
      <c r="AC51" s="233">
        <f t="shared" si="15"/>
        <v>0</v>
      </c>
      <c r="AD51" s="7" t="e">
        <f t="shared" si="3"/>
        <v>#DIV/0!</v>
      </c>
      <c r="AE51" s="7">
        <f t="shared" si="16"/>
        <v>0</v>
      </c>
      <c r="AF51" s="7" t="e">
        <f t="shared" si="5"/>
        <v>#DIV/0!</v>
      </c>
      <c r="AG51" s="7">
        <f t="shared" si="6"/>
        <v>0</v>
      </c>
      <c r="AH51" s="7">
        <f t="shared" si="6"/>
        <v>0</v>
      </c>
      <c r="AI51" s="7">
        <f t="shared" si="7"/>
        <v>0</v>
      </c>
      <c r="AJ51" s="7">
        <f t="shared" si="7"/>
        <v>0</v>
      </c>
      <c r="AK51" s="234" t="e">
        <f t="shared" si="8"/>
        <v>#DIV/0!</v>
      </c>
      <c r="AP51" s="28"/>
      <c r="AQ51" s="28"/>
    </row>
    <row r="52" spans="1:43">
      <c r="A52" s="107">
        <v>40</v>
      </c>
      <c r="B52" s="310" t="s">
        <v>108</v>
      </c>
      <c r="C52" s="219">
        <v>0</v>
      </c>
      <c r="D52" s="115">
        <v>0</v>
      </c>
      <c r="E52" s="115">
        <v>0</v>
      </c>
      <c r="F52" s="115">
        <v>0</v>
      </c>
      <c r="G52" s="115">
        <v>0</v>
      </c>
      <c r="H52" s="220">
        <v>0</v>
      </c>
      <c r="I52" s="250">
        <f t="shared" si="13"/>
        <v>0</v>
      </c>
      <c r="J52" s="219">
        <v>0</v>
      </c>
      <c r="K52" s="115">
        <v>0</v>
      </c>
      <c r="L52" s="115">
        <v>0</v>
      </c>
      <c r="M52" s="115">
        <v>0</v>
      </c>
      <c r="N52" s="115">
        <v>0</v>
      </c>
      <c r="O52" s="220">
        <v>0</v>
      </c>
      <c r="P52" s="250">
        <f t="shared" si="14"/>
        <v>0</v>
      </c>
      <c r="Q52" s="241">
        <v>0</v>
      </c>
      <c r="R52" s="106">
        <v>0</v>
      </c>
      <c r="S52" s="106">
        <v>0</v>
      </c>
      <c r="T52" s="106">
        <v>0</v>
      </c>
      <c r="U52" s="106">
        <v>0</v>
      </c>
      <c r="V52" s="242">
        <v>0</v>
      </c>
      <c r="W52" s="235">
        <v>0</v>
      </c>
      <c r="X52" s="109">
        <v>0</v>
      </c>
      <c r="Y52" s="109">
        <v>0</v>
      </c>
      <c r="Z52" s="109">
        <v>0</v>
      </c>
      <c r="AA52" s="109">
        <v>0</v>
      </c>
      <c r="AB52" s="236">
        <v>0</v>
      </c>
      <c r="AC52" s="233">
        <f t="shared" si="15"/>
        <v>0</v>
      </c>
      <c r="AD52" s="7" t="e">
        <f t="shared" si="3"/>
        <v>#DIV/0!</v>
      </c>
      <c r="AE52" s="7">
        <f t="shared" si="16"/>
        <v>0</v>
      </c>
      <c r="AF52" s="7" t="e">
        <f t="shared" si="5"/>
        <v>#DIV/0!</v>
      </c>
      <c r="AG52" s="7">
        <f t="shared" si="6"/>
        <v>0</v>
      </c>
      <c r="AH52" s="7">
        <f t="shared" si="6"/>
        <v>0</v>
      </c>
      <c r="AI52" s="7">
        <f t="shared" si="7"/>
        <v>0</v>
      </c>
      <c r="AJ52" s="7">
        <f t="shared" si="7"/>
        <v>0</v>
      </c>
      <c r="AK52" s="234" t="e">
        <f t="shared" si="8"/>
        <v>#DIV/0!</v>
      </c>
      <c r="AP52" s="28"/>
      <c r="AQ52" s="28"/>
    </row>
    <row r="53" spans="1:43">
      <c r="A53" s="48"/>
      <c r="B53" s="211" t="s">
        <v>109</v>
      </c>
      <c r="C53" s="221">
        <f t="shared" ref="C53:AC53" si="17">SUM(C50:C52)</f>
        <v>0</v>
      </c>
      <c r="D53" s="50">
        <f t="shared" si="17"/>
        <v>0</v>
      </c>
      <c r="E53" s="50">
        <f t="shared" si="17"/>
        <v>0</v>
      </c>
      <c r="F53" s="50">
        <f t="shared" si="17"/>
        <v>0</v>
      </c>
      <c r="G53" s="50">
        <f t="shared" si="17"/>
        <v>0</v>
      </c>
      <c r="H53" s="222">
        <f t="shared" si="17"/>
        <v>0</v>
      </c>
      <c r="I53" s="222">
        <f t="shared" si="17"/>
        <v>0</v>
      </c>
      <c r="J53" s="221">
        <f t="shared" si="17"/>
        <v>0</v>
      </c>
      <c r="K53" s="50">
        <f t="shared" si="17"/>
        <v>0</v>
      </c>
      <c r="L53" s="50">
        <f t="shared" si="17"/>
        <v>0</v>
      </c>
      <c r="M53" s="50">
        <f t="shared" si="17"/>
        <v>0</v>
      </c>
      <c r="N53" s="50">
        <f t="shared" si="17"/>
        <v>0</v>
      </c>
      <c r="O53" s="222">
        <f t="shared" si="17"/>
        <v>0</v>
      </c>
      <c r="P53" s="222">
        <f t="shared" si="17"/>
        <v>0</v>
      </c>
      <c r="Q53" s="221">
        <f t="shared" si="17"/>
        <v>0</v>
      </c>
      <c r="R53" s="50">
        <f t="shared" si="17"/>
        <v>0</v>
      </c>
      <c r="S53" s="50">
        <f t="shared" si="17"/>
        <v>0</v>
      </c>
      <c r="T53" s="50">
        <f t="shared" si="17"/>
        <v>0</v>
      </c>
      <c r="U53" s="50">
        <f t="shared" si="17"/>
        <v>0</v>
      </c>
      <c r="V53" s="222">
        <f t="shared" si="17"/>
        <v>0</v>
      </c>
      <c r="W53" s="221">
        <f t="shared" si="17"/>
        <v>0</v>
      </c>
      <c r="X53" s="50">
        <f t="shared" si="17"/>
        <v>0</v>
      </c>
      <c r="Y53" s="50">
        <f t="shared" si="17"/>
        <v>0</v>
      </c>
      <c r="Z53" s="50">
        <f t="shared" si="17"/>
        <v>0</v>
      </c>
      <c r="AA53" s="50">
        <f t="shared" si="17"/>
        <v>0</v>
      </c>
      <c r="AB53" s="222">
        <f t="shared" si="17"/>
        <v>0</v>
      </c>
      <c r="AC53" s="222">
        <f t="shared" si="17"/>
        <v>0</v>
      </c>
      <c r="AD53" s="50" t="e">
        <f t="shared" si="3"/>
        <v>#DIV/0!</v>
      </c>
      <c r="AE53" s="222">
        <f>SUM(AE50:AE52)</f>
        <v>0</v>
      </c>
      <c r="AF53" s="50" t="e">
        <f t="shared" si="5"/>
        <v>#DIV/0!</v>
      </c>
      <c r="AG53" s="50">
        <f t="shared" si="6"/>
        <v>0</v>
      </c>
      <c r="AH53" s="50">
        <f t="shared" si="6"/>
        <v>0</v>
      </c>
      <c r="AI53" s="50">
        <f t="shared" si="7"/>
        <v>0</v>
      </c>
      <c r="AJ53" s="50">
        <f t="shared" si="7"/>
        <v>0</v>
      </c>
      <c r="AK53" s="222" t="e">
        <f t="shared" si="8"/>
        <v>#DIV/0!</v>
      </c>
      <c r="AP53" s="28"/>
      <c r="AQ53" s="28"/>
    </row>
    <row r="54" spans="1:43">
      <c r="A54" s="5">
        <v>41</v>
      </c>
      <c r="B54" s="309" t="s">
        <v>110</v>
      </c>
      <c r="C54" s="223">
        <v>47235</v>
      </c>
      <c r="D54" s="121">
        <v>40634.29</v>
      </c>
      <c r="E54" s="121">
        <v>59</v>
      </c>
      <c r="F54" s="121">
        <v>21</v>
      </c>
      <c r="G54" s="121">
        <v>586</v>
      </c>
      <c r="H54" s="224">
        <v>205</v>
      </c>
      <c r="I54" s="250">
        <f t="shared" si="0"/>
        <v>40860.29</v>
      </c>
      <c r="J54" s="223">
        <v>11824</v>
      </c>
      <c r="K54" s="121">
        <v>10171.709999999999</v>
      </c>
      <c r="L54" s="121">
        <v>59</v>
      </c>
      <c r="M54" s="121">
        <v>21</v>
      </c>
      <c r="N54" s="121">
        <v>586</v>
      </c>
      <c r="O54" s="224">
        <v>205</v>
      </c>
      <c r="P54" s="250">
        <f t="shared" si="1"/>
        <v>10397.709999999999</v>
      </c>
      <c r="Q54" s="239">
        <v>61836</v>
      </c>
      <c r="R54" s="52">
        <v>51054.78</v>
      </c>
      <c r="S54" s="52">
        <v>28</v>
      </c>
      <c r="T54" s="52">
        <v>21.96</v>
      </c>
      <c r="U54" s="52">
        <v>44</v>
      </c>
      <c r="V54" s="240">
        <v>23.74</v>
      </c>
      <c r="W54" s="243">
        <v>6955</v>
      </c>
      <c r="X54" s="55">
        <v>5942.34</v>
      </c>
      <c r="Y54" s="55">
        <v>8</v>
      </c>
      <c r="Z54" s="55">
        <v>8.92</v>
      </c>
      <c r="AA54" s="55">
        <v>11</v>
      </c>
      <c r="AB54" s="244">
        <v>13.52</v>
      </c>
      <c r="AC54" s="233">
        <f t="shared" si="2"/>
        <v>51100.479999999996</v>
      </c>
      <c r="AD54" s="7">
        <f t="shared" si="3"/>
        <v>125.06147166356381</v>
      </c>
      <c r="AE54" s="7">
        <f t="shared" si="4"/>
        <v>5964.7800000000007</v>
      </c>
      <c r="AF54" s="7">
        <f t="shared" si="5"/>
        <v>57.366285460933227</v>
      </c>
      <c r="AG54" s="7">
        <f t="shared" si="6"/>
        <v>60349</v>
      </c>
      <c r="AH54" s="7">
        <f t="shared" si="6"/>
        <v>51258</v>
      </c>
      <c r="AI54" s="7">
        <f t="shared" si="7"/>
        <v>68882</v>
      </c>
      <c r="AJ54" s="7">
        <f t="shared" si="7"/>
        <v>57065.259999999987</v>
      </c>
      <c r="AK54" s="234">
        <f t="shared" si="8"/>
        <v>111.32947052167464</v>
      </c>
      <c r="AP54" s="28"/>
      <c r="AQ54" s="28"/>
    </row>
    <row r="55" spans="1:43">
      <c r="A55" s="5">
        <v>42</v>
      </c>
      <c r="B55" s="309" t="s">
        <v>111</v>
      </c>
      <c r="C55" s="223">
        <v>0</v>
      </c>
      <c r="D55" s="121">
        <v>0</v>
      </c>
      <c r="E55" s="121">
        <v>0</v>
      </c>
      <c r="F55" s="121">
        <v>0</v>
      </c>
      <c r="G55" s="121">
        <v>0</v>
      </c>
      <c r="H55" s="224">
        <v>0</v>
      </c>
      <c r="I55" s="250">
        <f t="shared" si="0"/>
        <v>0</v>
      </c>
      <c r="J55" s="223">
        <v>0</v>
      </c>
      <c r="K55" s="121">
        <v>0</v>
      </c>
      <c r="L55" s="121">
        <v>0</v>
      </c>
      <c r="M55" s="121">
        <v>0</v>
      </c>
      <c r="N55" s="121">
        <v>0</v>
      </c>
      <c r="O55" s="224">
        <v>0</v>
      </c>
      <c r="P55" s="250">
        <f t="shared" si="1"/>
        <v>0</v>
      </c>
      <c r="Q55" s="239">
        <v>0</v>
      </c>
      <c r="R55" s="52">
        <v>0</v>
      </c>
      <c r="S55" s="52">
        <v>0</v>
      </c>
      <c r="T55" s="52">
        <v>0</v>
      </c>
      <c r="U55" s="52">
        <v>0</v>
      </c>
      <c r="V55" s="240">
        <v>0</v>
      </c>
      <c r="W55" s="243">
        <v>0</v>
      </c>
      <c r="X55" s="55">
        <v>0</v>
      </c>
      <c r="Y55" s="55">
        <v>0</v>
      </c>
      <c r="Z55" s="55">
        <v>0</v>
      </c>
      <c r="AA55" s="55">
        <v>0</v>
      </c>
      <c r="AB55" s="244">
        <v>0</v>
      </c>
      <c r="AC55" s="233">
        <f t="shared" si="2"/>
        <v>0</v>
      </c>
      <c r="AD55" s="7" t="e">
        <f t="shared" si="3"/>
        <v>#DIV/0!</v>
      </c>
      <c r="AE55" s="7">
        <f t="shared" si="4"/>
        <v>0</v>
      </c>
      <c r="AF55" s="7" t="e">
        <f t="shared" si="5"/>
        <v>#DIV/0!</v>
      </c>
      <c r="AG55" s="7">
        <f t="shared" si="6"/>
        <v>0</v>
      </c>
      <c r="AH55" s="7">
        <f t="shared" si="6"/>
        <v>0</v>
      </c>
      <c r="AI55" s="7">
        <f t="shared" si="7"/>
        <v>0</v>
      </c>
      <c r="AJ55" s="7">
        <f t="shared" si="7"/>
        <v>0</v>
      </c>
      <c r="AK55" s="234" t="e">
        <f t="shared" si="8"/>
        <v>#DIV/0!</v>
      </c>
      <c r="AP55" s="28"/>
      <c r="AQ55" s="28"/>
    </row>
    <row r="56" spans="1:43">
      <c r="A56" s="23" t="s">
        <v>112</v>
      </c>
      <c r="B56" s="211" t="s">
        <v>113</v>
      </c>
      <c r="C56" s="225">
        <f t="shared" ref="C56:AE56" si="18">C54+C55</f>
        <v>47235</v>
      </c>
      <c r="D56" s="105">
        <f t="shared" si="18"/>
        <v>40634.29</v>
      </c>
      <c r="E56" s="105">
        <f t="shared" si="18"/>
        <v>59</v>
      </c>
      <c r="F56" s="105">
        <f t="shared" si="18"/>
        <v>21</v>
      </c>
      <c r="G56" s="105">
        <f t="shared" si="18"/>
        <v>586</v>
      </c>
      <c r="H56" s="226">
        <f t="shared" si="18"/>
        <v>205</v>
      </c>
      <c r="I56" s="226">
        <f t="shared" si="18"/>
        <v>40860.29</v>
      </c>
      <c r="J56" s="225">
        <f t="shared" si="18"/>
        <v>11824</v>
      </c>
      <c r="K56" s="105">
        <f t="shared" si="18"/>
        <v>10171.709999999999</v>
      </c>
      <c r="L56" s="105">
        <f t="shared" si="18"/>
        <v>59</v>
      </c>
      <c r="M56" s="105">
        <f t="shared" si="18"/>
        <v>21</v>
      </c>
      <c r="N56" s="105">
        <f t="shared" si="18"/>
        <v>586</v>
      </c>
      <c r="O56" s="226">
        <f t="shared" si="18"/>
        <v>205</v>
      </c>
      <c r="P56" s="226">
        <f t="shared" si="18"/>
        <v>10397.709999999999</v>
      </c>
      <c r="Q56" s="225">
        <f t="shared" si="18"/>
        <v>61836</v>
      </c>
      <c r="R56" s="105">
        <f t="shared" si="18"/>
        <v>51054.78</v>
      </c>
      <c r="S56" s="105">
        <f t="shared" si="18"/>
        <v>28</v>
      </c>
      <c r="T56" s="105">
        <f t="shared" si="18"/>
        <v>21.96</v>
      </c>
      <c r="U56" s="105">
        <f t="shared" si="18"/>
        <v>44</v>
      </c>
      <c r="V56" s="226">
        <f t="shared" si="18"/>
        <v>23.74</v>
      </c>
      <c r="W56" s="225">
        <f t="shared" si="18"/>
        <v>6955</v>
      </c>
      <c r="X56" s="105">
        <f t="shared" si="18"/>
        <v>5942.34</v>
      </c>
      <c r="Y56" s="105">
        <f t="shared" si="18"/>
        <v>8</v>
      </c>
      <c r="Z56" s="105">
        <f t="shared" si="18"/>
        <v>8.92</v>
      </c>
      <c r="AA56" s="105">
        <f t="shared" si="18"/>
        <v>11</v>
      </c>
      <c r="AB56" s="226">
        <f t="shared" si="18"/>
        <v>13.52</v>
      </c>
      <c r="AC56" s="226">
        <f t="shared" si="18"/>
        <v>51100.479999999996</v>
      </c>
      <c r="AD56" s="105">
        <f t="shared" si="3"/>
        <v>125.06147166356381</v>
      </c>
      <c r="AE56" s="226">
        <f t="shared" si="18"/>
        <v>5964.7800000000007</v>
      </c>
      <c r="AF56" s="105">
        <f t="shared" si="5"/>
        <v>57.366285460933227</v>
      </c>
      <c r="AG56" s="105">
        <f t="shared" si="6"/>
        <v>60349</v>
      </c>
      <c r="AH56" s="105">
        <f t="shared" si="6"/>
        <v>51258</v>
      </c>
      <c r="AI56" s="105">
        <f t="shared" si="7"/>
        <v>68882</v>
      </c>
      <c r="AJ56" s="105">
        <f t="shared" si="7"/>
        <v>57065.259999999987</v>
      </c>
      <c r="AK56" s="226">
        <f t="shared" si="8"/>
        <v>111.32947052167464</v>
      </c>
      <c r="AP56" s="28"/>
      <c r="AQ56" s="28"/>
    </row>
    <row r="57" spans="1:43">
      <c r="A57" s="5">
        <v>43</v>
      </c>
      <c r="B57" s="309" t="s">
        <v>114</v>
      </c>
      <c r="C57" s="223">
        <v>46952</v>
      </c>
      <c r="D57" s="121">
        <v>40390.199999999997</v>
      </c>
      <c r="E57" s="121">
        <v>58</v>
      </c>
      <c r="F57" s="121">
        <v>20</v>
      </c>
      <c r="G57" s="121">
        <v>583</v>
      </c>
      <c r="H57" s="224">
        <v>204</v>
      </c>
      <c r="I57" s="250">
        <f t="shared" si="0"/>
        <v>40614.199999999997</v>
      </c>
      <c r="J57" s="223">
        <v>0</v>
      </c>
      <c r="K57" s="126">
        <v>0</v>
      </c>
      <c r="L57" s="126">
        <v>58</v>
      </c>
      <c r="M57" s="126">
        <v>20</v>
      </c>
      <c r="N57" s="126">
        <v>583</v>
      </c>
      <c r="O57" s="232">
        <v>204</v>
      </c>
      <c r="P57" s="250">
        <f t="shared" si="1"/>
        <v>224</v>
      </c>
      <c r="Q57" s="243">
        <v>58504</v>
      </c>
      <c r="R57" s="55">
        <v>45434</v>
      </c>
      <c r="S57" s="55">
        <v>0</v>
      </c>
      <c r="T57" s="55">
        <v>0</v>
      </c>
      <c r="U57" s="55">
        <v>0</v>
      </c>
      <c r="V57" s="244">
        <v>0</v>
      </c>
      <c r="W57" s="243">
        <v>224</v>
      </c>
      <c r="X57" s="55">
        <v>138</v>
      </c>
      <c r="Y57" s="55">
        <v>0</v>
      </c>
      <c r="Z57" s="55">
        <v>0</v>
      </c>
      <c r="AA57" s="55">
        <v>0</v>
      </c>
      <c r="AB57" s="244">
        <v>0</v>
      </c>
      <c r="AC57" s="233">
        <f t="shared" si="2"/>
        <v>45434</v>
      </c>
      <c r="AD57" s="55">
        <f t="shared" si="3"/>
        <v>111.86727794712195</v>
      </c>
      <c r="AE57" s="7">
        <f t="shared" si="4"/>
        <v>138</v>
      </c>
      <c r="AF57" s="55">
        <f t="shared" si="5"/>
        <v>61.607142857142861</v>
      </c>
      <c r="AG57" s="55">
        <f t="shared" si="6"/>
        <v>48234</v>
      </c>
      <c r="AH57" s="55">
        <f t="shared" si="6"/>
        <v>40838.199999999997</v>
      </c>
      <c r="AI57" s="55">
        <f t="shared" si="7"/>
        <v>58728</v>
      </c>
      <c r="AJ57" s="55">
        <f t="shared" si="7"/>
        <v>45572</v>
      </c>
      <c r="AK57" s="244">
        <f t="shared" si="8"/>
        <v>111.59159806259827</v>
      </c>
      <c r="AP57" s="28"/>
      <c r="AQ57" s="28"/>
    </row>
    <row r="58" spans="1:43">
      <c r="A58" s="23" t="s">
        <v>115</v>
      </c>
      <c r="B58" s="211" t="s">
        <v>116</v>
      </c>
      <c r="C58" s="221">
        <f t="shared" ref="C58:AE58" si="19">C57</f>
        <v>46952</v>
      </c>
      <c r="D58" s="50">
        <f t="shared" si="19"/>
        <v>40390.199999999997</v>
      </c>
      <c r="E58" s="50">
        <f t="shared" si="19"/>
        <v>58</v>
      </c>
      <c r="F58" s="50">
        <f t="shared" si="19"/>
        <v>20</v>
      </c>
      <c r="G58" s="50">
        <f t="shared" si="19"/>
        <v>583</v>
      </c>
      <c r="H58" s="222">
        <f t="shared" si="19"/>
        <v>204</v>
      </c>
      <c r="I58" s="222">
        <f t="shared" si="19"/>
        <v>40614.199999999997</v>
      </c>
      <c r="J58" s="221">
        <f t="shared" si="19"/>
        <v>0</v>
      </c>
      <c r="K58" s="50">
        <f t="shared" si="19"/>
        <v>0</v>
      </c>
      <c r="L58" s="50">
        <f t="shared" si="19"/>
        <v>58</v>
      </c>
      <c r="M58" s="50">
        <f t="shared" si="19"/>
        <v>20</v>
      </c>
      <c r="N58" s="50">
        <f t="shared" si="19"/>
        <v>583</v>
      </c>
      <c r="O58" s="222">
        <f t="shared" si="19"/>
        <v>204</v>
      </c>
      <c r="P58" s="222">
        <f t="shared" si="19"/>
        <v>224</v>
      </c>
      <c r="Q58" s="221">
        <f t="shared" si="19"/>
        <v>58504</v>
      </c>
      <c r="R58" s="50">
        <f t="shared" si="19"/>
        <v>45434</v>
      </c>
      <c r="S58" s="50">
        <f t="shared" si="19"/>
        <v>0</v>
      </c>
      <c r="T58" s="50">
        <f t="shared" si="19"/>
        <v>0</v>
      </c>
      <c r="U58" s="50">
        <f t="shared" si="19"/>
        <v>0</v>
      </c>
      <c r="V58" s="222">
        <f t="shared" si="19"/>
        <v>0</v>
      </c>
      <c r="W58" s="221">
        <f t="shared" si="19"/>
        <v>224</v>
      </c>
      <c r="X58" s="50">
        <f t="shared" si="19"/>
        <v>138</v>
      </c>
      <c r="Y58" s="50">
        <f t="shared" si="19"/>
        <v>0</v>
      </c>
      <c r="Z58" s="50">
        <f t="shared" si="19"/>
        <v>0</v>
      </c>
      <c r="AA58" s="50">
        <f t="shared" si="19"/>
        <v>0</v>
      </c>
      <c r="AB58" s="222">
        <f t="shared" si="19"/>
        <v>0</v>
      </c>
      <c r="AC58" s="222">
        <f t="shared" si="19"/>
        <v>45434</v>
      </c>
      <c r="AD58" s="50">
        <f t="shared" si="3"/>
        <v>111.86727794712195</v>
      </c>
      <c r="AE58" s="222">
        <f t="shared" si="19"/>
        <v>138</v>
      </c>
      <c r="AF58" s="50">
        <f t="shared" si="5"/>
        <v>61.607142857142861</v>
      </c>
      <c r="AG58" s="50">
        <f t="shared" si="6"/>
        <v>48234</v>
      </c>
      <c r="AH58" s="50">
        <f t="shared" si="6"/>
        <v>40838.199999999997</v>
      </c>
      <c r="AI58" s="50">
        <f t="shared" si="7"/>
        <v>58728</v>
      </c>
      <c r="AJ58" s="50">
        <f t="shared" si="7"/>
        <v>45572</v>
      </c>
      <c r="AK58" s="222">
        <f t="shared" si="8"/>
        <v>111.59159806259827</v>
      </c>
      <c r="AP58" s="28"/>
      <c r="AQ58" s="28"/>
    </row>
    <row r="59" spans="1:43">
      <c r="A59" s="25" t="s">
        <v>117</v>
      </c>
      <c r="B59" s="215" t="s">
        <v>118</v>
      </c>
      <c r="C59" s="227">
        <f t="shared" ref="C59:AC59" si="20">C67</f>
        <v>0</v>
      </c>
      <c r="D59" s="227">
        <f t="shared" si="20"/>
        <v>0</v>
      </c>
      <c r="E59" s="227">
        <f t="shared" si="20"/>
        <v>0</v>
      </c>
      <c r="F59" s="227">
        <f t="shared" si="20"/>
        <v>0</v>
      </c>
      <c r="G59" s="227">
        <f t="shared" si="20"/>
        <v>0</v>
      </c>
      <c r="H59" s="227">
        <f t="shared" si="20"/>
        <v>0</v>
      </c>
      <c r="I59" s="227">
        <f t="shared" si="20"/>
        <v>0</v>
      </c>
      <c r="J59" s="227">
        <f t="shared" si="20"/>
        <v>0</v>
      </c>
      <c r="K59" s="227">
        <f t="shared" si="20"/>
        <v>0</v>
      </c>
      <c r="L59" s="227">
        <f t="shared" si="20"/>
        <v>0</v>
      </c>
      <c r="M59" s="227">
        <f t="shared" si="20"/>
        <v>0</v>
      </c>
      <c r="N59" s="227">
        <f t="shared" si="20"/>
        <v>0</v>
      </c>
      <c r="O59" s="227">
        <f t="shared" si="20"/>
        <v>0</v>
      </c>
      <c r="P59" s="227">
        <f t="shared" si="20"/>
        <v>0</v>
      </c>
      <c r="Q59" s="227">
        <f t="shared" si="20"/>
        <v>0</v>
      </c>
      <c r="R59" s="227">
        <f t="shared" si="20"/>
        <v>0</v>
      </c>
      <c r="S59" s="227">
        <f t="shared" si="20"/>
        <v>0</v>
      </c>
      <c r="T59" s="227">
        <f t="shared" si="20"/>
        <v>0</v>
      </c>
      <c r="U59" s="227">
        <f t="shared" si="20"/>
        <v>0</v>
      </c>
      <c r="V59" s="227">
        <f t="shared" si="20"/>
        <v>0</v>
      </c>
      <c r="W59" s="227">
        <f t="shared" si="20"/>
        <v>0</v>
      </c>
      <c r="X59" s="227">
        <f t="shared" si="20"/>
        <v>0</v>
      </c>
      <c r="Y59" s="227">
        <f t="shared" si="20"/>
        <v>0</v>
      </c>
      <c r="Z59" s="227">
        <f t="shared" si="20"/>
        <v>0</v>
      </c>
      <c r="AA59" s="227">
        <f t="shared" si="20"/>
        <v>0</v>
      </c>
      <c r="AB59" s="227">
        <f t="shared" si="20"/>
        <v>0</v>
      </c>
      <c r="AC59" s="227">
        <f t="shared" si="20"/>
        <v>0</v>
      </c>
      <c r="AD59" s="117" t="e">
        <f t="shared" si="3"/>
        <v>#DIV/0!</v>
      </c>
      <c r="AE59" s="7">
        <f t="shared" si="4"/>
        <v>0</v>
      </c>
      <c r="AF59" s="117" t="e">
        <f t="shared" si="5"/>
        <v>#DIV/0!</v>
      </c>
      <c r="AG59" s="117">
        <f t="shared" si="6"/>
        <v>0</v>
      </c>
      <c r="AH59" s="117">
        <f t="shared" si="6"/>
        <v>0</v>
      </c>
      <c r="AI59" s="117">
        <f t="shared" si="7"/>
        <v>0</v>
      </c>
      <c r="AJ59" s="117">
        <f t="shared" si="7"/>
        <v>0</v>
      </c>
      <c r="AK59" s="228" t="e">
        <f t="shared" si="8"/>
        <v>#DIV/0!</v>
      </c>
      <c r="AP59" s="28"/>
      <c r="AQ59" s="28"/>
    </row>
    <row r="60" spans="1:43">
      <c r="A60" s="23" t="s">
        <v>119</v>
      </c>
      <c r="B60" s="211" t="s">
        <v>120</v>
      </c>
      <c r="C60" s="221">
        <f t="shared" ref="C60:AE60" si="21">C59</f>
        <v>0</v>
      </c>
      <c r="D60" s="50">
        <f t="shared" si="21"/>
        <v>0</v>
      </c>
      <c r="E60" s="50">
        <f t="shared" si="21"/>
        <v>0</v>
      </c>
      <c r="F60" s="50">
        <f t="shared" si="21"/>
        <v>0</v>
      </c>
      <c r="G60" s="50">
        <f t="shared" si="21"/>
        <v>0</v>
      </c>
      <c r="H60" s="222">
        <f t="shared" si="21"/>
        <v>0</v>
      </c>
      <c r="I60" s="222">
        <f t="shared" si="21"/>
        <v>0</v>
      </c>
      <c r="J60" s="221">
        <f t="shared" si="21"/>
        <v>0</v>
      </c>
      <c r="K60" s="50">
        <f t="shared" si="21"/>
        <v>0</v>
      </c>
      <c r="L60" s="50">
        <f t="shared" si="21"/>
        <v>0</v>
      </c>
      <c r="M60" s="50">
        <f t="shared" si="21"/>
        <v>0</v>
      </c>
      <c r="N60" s="50">
        <f t="shared" si="21"/>
        <v>0</v>
      </c>
      <c r="O60" s="222">
        <f t="shared" si="21"/>
        <v>0</v>
      </c>
      <c r="P60" s="222">
        <f t="shared" si="21"/>
        <v>0</v>
      </c>
      <c r="Q60" s="221">
        <f t="shared" si="21"/>
        <v>0</v>
      </c>
      <c r="R60" s="50">
        <f t="shared" si="21"/>
        <v>0</v>
      </c>
      <c r="S60" s="50">
        <f t="shared" si="21"/>
        <v>0</v>
      </c>
      <c r="T60" s="50">
        <f t="shared" si="21"/>
        <v>0</v>
      </c>
      <c r="U60" s="50">
        <f t="shared" si="21"/>
        <v>0</v>
      </c>
      <c r="V60" s="222">
        <f t="shared" si="21"/>
        <v>0</v>
      </c>
      <c r="W60" s="221">
        <f t="shared" si="21"/>
        <v>0</v>
      </c>
      <c r="X60" s="50">
        <f t="shared" si="21"/>
        <v>0</v>
      </c>
      <c r="Y60" s="50">
        <f t="shared" si="21"/>
        <v>0</v>
      </c>
      <c r="Z60" s="50">
        <f t="shared" si="21"/>
        <v>0</v>
      </c>
      <c r="AA60" s="50">
        <f t="shared" si="21"/>
        <v>0</v>
      </c>
      <c r="AB60" s="222">
        <f t="shared" si="21"/>
        <v>0</v>
      </c>
      <c r="AC60" s="222">
        <f t="shared" si="21"/>
        <v>0</v>
      </c>
      <c r="AD60" s="50" t="e">
        <f t="shared" si="3"/>
        <v>#DIV/0!</v>
      </c>
      <c r="AE60" s="222">
        <f t="shared" si="21"/>
        <v>0</v>
      </c>
      <c r="AF60" s="50" t="e">
        <f t="shared" si="5"/>
        <v>#DIV/0!</v>
      </c>
      <c r="AG60" s="50">
        <f t="shared" si="6"/>
        <v>0</v>
      </c>
      <c r="AH60" s="50">
        <f t="shared" si="6"/>
        <v>0</v>
      </c>
      <c r="AI60" s="50">
        <f t="shared" si="7"/>
        <v>0</v>
      </c>
      <c r="AJ60" s="50">
        <f t="shared" si="7"/>
        <v>0</v>
      </c>
      <c r="AK60" s="222" t="e">
        <f t="shared" si="8"/>
        <v>#DIV/0!</v>
      </c>
      <c r="AP60" s="28"/>
      <c r="AQ60" s="28"/>
    </row>
    <row r="61" spans="1:43">
      <c r="A61" s="49"/>
      <c r="B61" s="216" t="s">
        <v>121</v>
      </c>
      <c r="C61" s="229">
        <f>C21+C38+C47+C49+C53+C56+C58+C60</f>
        <v>208884</v>
      </c>
      <c r="D61" s="230">
        <f t="shared" ref="D61:AE61" si="22">D21+D38+D47+D49+D53+D56+D58+D60</f>
        <v>179693.84999999998</v>
      </c>
      <c r="E61" s="230">
        <f t="shared" si="22"/>
        <v>257</v>
      </c>
      <c r="F61" s="230">
        <f t="shared" si="22"/>
        <v>91</v>
      </c>
      <c r="G61" s="230">
        <f t="shared" si="22"/>
        <v>2587</v>
      </c>
      <c r="H61" s="231">
        <f t="shared" si="22"/>
        <v>906</v>
      </c>
      <c r="I61" s="231">
        <f t="shared" si="22"/>
        <v>180690.84999999998</v>
      </c>
      <c r="J61" s="229">
        <f t="shared" si="22"/>
        <v>73597</v>
      </c>
      <c r="K61" s="230">
        <f t="shared" si="22"/>
        <v>63312.95</v>
      </c>
      <c r="L61" s="230">
        <f t="shared" si="22"/>
        <v>256</v>
      </c>
      <c r="M61" s="230">
        <f t="shared" si="22"/>
        <v>90</v>
      </c>
      <c r="N61" s="230">
        <f t="shared" si="22"/>
        <v>2587</v>
      </c>
      <c r="O61" s="231">
        <f t="shared" si="22"/>
        <v>911</v>
      </c>
      <c r="P61" s="231">
        <f t="shared" si="22"/>
        <v>64313.95</v>
      </c>
      <c r="Q61" s="229">
        <f t="shared" si="22"/>
        <v>183905</v>
      </c>
      <c r="R61" s="230">
        <f t="shared" si="22"/>
        <v>163312.57999999999</v>
      </c>
      <c r="S61" s="230">
        <f t="shared" si="22"/>
        <v>32</v>
      </c>
      <c r="T61" s="230">
        <f t="shared" si="22"/>
        <v>26.560000000000002</v>
      </c>
      <c r="U61" s="230">
        <f t="shared" si="22"/>
        <v>56</v>
      </c>
      <c r="V61" s="231">
        <f t="shared" si="22"/>
        <v>55.16</v>
      </c>
      <c r="W61" s="229">
        <f t="shared" si="22"/>
        <v>54692</v>
      </c>
      <c r="X61" s="230">
        <f t="shared" si="22"/>
        <v>58496.570000000007</v>
      </c>
      <c r="Y61" s="230">
        <f t="shared" si="22"/>
        <v>22</v>
      </c>
      <c r="Z61" s="230">
        <f t="shared" si="22"/>
        <v>22.28</v>
      </c>
      <c r="AA61" s="230">
        <f t="shared" si="22"/>
        <v>192</v>
      </c>
      <c r="AB61" s="231">
        <f t="shared" si="22"/>
        <v>199.48000000000002</v>
      </c>
      <c r="AC61" s="231">
        <f t="shared" si="22"/>
        <v>163394.29999999999</v>
      </c>
      <c r="AD61" s="230">
        <f t="shared" si="3"/>
        <v>90.427545168999984</v>
      </c>
      <c r="AE61" s="231">
        <f t="shared" si="22"/>
        <v>54144.75766676433</v>
      </c>
      <c r="AF61" s="230">
        <f t="shared" si="5"/>
        <v>91.299523664772579</v>
      </c>
      <c r="AG61" s="230">
        <f t="shared" si="6"/>
        <v>288168</v>
      </c>
      <c r="AH61" s="230">
        <f t="shared" si="6"/>
        <v>245004.79999999999</v>
      </c>
      <c r="AI61" s="230">
        <f t="shared" si="7"/>
        <v>238899</v>
      </c>
      <c r="AJ61" s="230">
        <f t="shared" si="7"/>
        <v>222112.63</v>
      </c>
      <c r="AK61" s="231">
        <f t="shared" si="8"/>
        <v>90.656440200355263</v>
      </c>
      <c r="AP61" s="28"/>
      <c r="AQ61" s="28"/>
    </row>
    <row r="62" spans="1:43">
      <c r="A62" s="11"/>
      <c r="B62" s="11"/>
      <c r="C62" s="12"/>
      <c r="D62" s="12"/>
      <c r="E62" s="12"/>
      <c r="F62" s="12"/>
      <c r="G62" s="12"/>
      <c r="H62" s="12"/>
      <c r="I62" s="12"/>
      <c r="J62" s="12"/>
      <c r="K62" s="12"/>
      <c r="L62" s="12"/>
      <c r="M62" s="12"/>
      <c r="N62" s="12"/>
      <c r="O62" s="12"/>
      <c r="P62" s="12"/>
      <c r="Q62" s="12"/>
      <c r="R62" s="12"/>
      <c r="S62" s="12"/>
      <c r="T62" s="12"/>
      <c r="U62" s="12"/>
      <c r="V62" s="12"/>
      <c r="W62" s="12"/>
      <c r="X62" s="12"/>
      <c r="Y62" s="12"/>
      <c r="Z62" s="12"/>
      <c r="AA62" s="12"/>
      <c r="AB62" s="12"/>
      <c r="AC62" s="12"/>
      <c r="AD62" s="12"/>
      <c r="AE62" s="12"/>
      <c r="AF62" s="12"/>
      <c r="AG62" s="12"/>
      <c r="AH62" s="12"/>
      <c r="AI62" s="12"/>
      <c r="AJ62" s="12"/>
      <c r="AK62" s="12"/>
    </row>
    <row r="63" spans="1:43">
      <c r="A63" s="397" t="s">
        <v>118</v>
      </c>
      <c r="B63" s="397"/>
      <c r="C63" s="397"/>
      <c r="D63" s="397"/>
      <c r="E63" s="397"/>
      <c r="F63" s="397"/>
      <c r="G63" s="397"/>
      <c r="H63" s="397"/>
      <c r="I63" s="397"/>
      <c r="J63" s="397"/>
      <c r="K63" s="397"/>
      <c r="L63" s="397"/>
      <c r="M63" s="397"/>
      <c r="N63" s="397"/>
      <c r="O63" s="397"/>
      <c r="P63" s="397"/>
      <c r="Q63" s="397"/>
      <c r="R63" s="397"/>
      <c r="S63" s="397"/>
      <c r="T63" s="397"/>
      <c r="U63" s="397"/>
      <c r="V63" s="397"/>
      <c r="W63" s="397"/>
      <c r="X63" s="397"/>
      <c r="Y63" s="397"/>
      <c r="Z63" s="397"/>
      <c r="AA63" s="397"/>
      <c r="AB63" s="397"/>
      <c r="AC63" s="397"/>
      <c r="AD63" s="397"/>
      <c r="AE63" s="397"/>
      <c r="AF63" s="397"/>
      <c r="AG63" s="397"/>
      <c r="AH63" s="397"/>
      <c r="AI63" s="397"/>
      <c r="AJ63" s="397"/>
      <c r="AK63" s="397"/>
    </row>
    <row r="64" spans="1:43" ht="15">
      <c r="A64" s="13">
        <v>44</v>
      </c>
      <c r="B64" s="206" t="s">
        <v>122</v>
      </c>
      <c r="C64" s="43">
        <v>0</v>
      </c>
      <c r="D64" s="43">
        <v>0</v>
      </c>
      <c r="E64" s="43">
        <v>0</v>
      </c>
      <c r="F64" s="43">
        <v>0</v>
      </c>
      <c r="G64" s="43">
        <v>0</v>
      </c>
      <c r="H64" s="43">
        <v>0</v>
      </c>
      <c r="I64" s="251">
        <f t="shared" ref="I64:I66" si="23">D64+F64+H64</f>
        <v>0</v>
      </c>
      <c r="J64" s="43">
        <v>0</v>
      </c>
      <c r="K64" s="43">
        <v>0</v>
      </c>
      <c r="L64" s="43">
        <v>0</v>
      </c>
      <c r="M64" s="43">
        <v>0</v>
      </c>
      <c r="N64" s="43">
        <v>0</v>
      </c>
      <c r="O64" s="43">
        <v>0</v>
      </c>
      <c r="P64" s="255">
        <f t="shared" ref="P64:P66" si="24">K64+M64+O64</f>
        <v>0</v>
      </c>
      <c r="Q64" s="43"/>
      <c r="R64" s="43"/>
      <c r="S64" s="43">
        <v>0</v>
      </c>
      <c r="T64" s="43">
        <v>0</v>
      </c>
      <c r="U64" s="43">
        <v>0</v>
      </c>
      <c r="V64" s="43">
        <v>0</v>
      </c>
      <c r="W64" s="43">
        <v>0</v>
      </c>
      <c r="X64" s="43">
        <v>0</v>
      </c>
      <c r="Y64" s="43">
        <v>0</v>
      </c>
      <c r="Z64" s="43">
        <v>0</v>
      </c>
      <c r="AA64" s="43">
        <v>0</v>
      </c>
      <c r="AB64" s="43">
        <v>0</v>
      </c>
      <c r="AC64" s="233">
        <f t="shared" ref="AC64:AC66" si="25">R64+T64+V64</f>
        <v>0</v>
      </c>
      <c r="AD64" s="7" t="e">
        <f t="shared" ref="AD64:AD67" si="26">(R64+T64+V64)/(D64+F64+H64)*100</f>
        <v>#DIV/0!</v>
      </c>
      <c r="AE64" s="7">
        <f t="shared" ref="AE64:AE66" si="27">X64+Z64+AB64</f>
        <v>0</v>
      </c>
      <c r="AF64" s="7" t="e">
        <f t="shared" ref="AF64:AF67" si="28">(X64+Z64+AB64)/(K64+M64+O64)*100</f>
        <v>#DIV/0!</v>
      </c>
      <c r="AG64" s="7">
        <f t="shared" ref="AG64:AG67" si="29">C64+E64+G64+J64+L64+N64</f>
        <v>0</v>
      </c>
      <c r="AH64" s="7">
        <f t="shared" ref="AH64:AH67" si="30">D64+F64+H64+K64+M64+O64</f>
        <v>0</v>
      </c>
      <c r="AI64" s="7">
        <f t="shared" ref="AI64:AI67" si="31">Q64+S64+U64+W64+Y64+AA64</f>
        <v>0</v>
      </c>
      <c r="AJ64" s="7">
        <f t="shared" ref="AJ64:AJ67" si="32">R64+T64+V64+X64+Z64+AB64</f>
        <v>0</v>
      </c>
      <c r="AK64" s="7" t="e">
        <f t="shared" ref="AK64:AK67" si="33">AJ64/AH64*100</f>
        <v>#DIV/0!</v>
      </c>
    </row>
    <row r="65" spans="1:37" ht="15">
      <c r="A65" s="13">
        <v>45</v>
      </c>
      <c r="B65" s="206" t="s">
        <v>123</v>
      </c>
      <c r="C65" s="43">
        <v>0</v>
      </c>
      <c r="D65" s="43">
        <v>0</v>
      </c>
      <c r="E65" s="43">
        <v>0</v>
      </c>
      <c r="F65" s="43">
        <v>0</v>
      </c>
      <c r="G65" s="43">
        <v>0</v>
      </c>
      <c r="H65" s="43">
        <v>0</v>
      </c>
      <c r="I65" s="251">
        <f t="shared" si="23"/>
        <v>0</v>
      </c>
      <c r="J65" s="43">
        <v>0</v>
      </c>
      <c r="K65" s="43">
        <v>0</v>
      </c>
      <c r="L65" s="43">
        <v>0</v>
      </c>
      <c r="M65" s="43">
        <v>0</v>
      </c>
      <c r="N65" s="43">
        <v>0</v>
      </c>
      <c r="O65" s="43">
        <v>0</v>
      </c>
      <c r="P65" s="255">
        <f t="shared" si="24"/>
        <v>0</v>
      </c>
      <c r="Q65" s="43"/>
      <c r="R65" s="43"/>
      <c r="S65" s="43">
        <v>0</v>
      </c>
      <c r="T65" s="43">
        <v>0</v>
      </c>
      <c r="U65" s="43">
        <v>0</v>
      </c>
      <c r="V65" s="43">
        <v>0</v>
      </c>
      <c r="W65" s="43">
        <v>0</v>
      </c>
      <c r="X65" s="43">
        <v>0</v>
      </c>
      <c r="Y65" s="43">
        <v>0</v>
      </c>
      <c r="Z65" s="43">
        <v>0</v>
      </c>
      <c r="AA65" s="43">
        <v>0</v>
      </c>
      <c r="AB65" s="43">
        <v>0</v>
      </c>
      <c r="AC65" s="233">
        <f t="shared" si="25"/>
        <v>0</v>
      </c>
      <c r="AD65" s="7" t="e">
        <f t="shared" si="26"/>
        <v>#DIV/0!</v>
      </c>
      <c r="AE65" s="7">
        <f t="shared" si="27"/>
        <v>0</v>
      </c>
      <c r="AF65" s="7" t="e">
        <f t="shared" si="28"/>
        <v>#DIV/0!</v>
      </c>
      <c r="AG65" s="7">
        <f t="shared" si="29"/>
        <v>0</v>
      </c>
      <c r="AH65" s="7">
        <f t="shared" si="30"/>
        <v>0</v>
      </c>
      <c r="AI65" s="7">
        <f t="shared" si="31"/>
        <v>0</v>
      </c>
      <c r="AJ65" s="7">
        <f t="shared" si="32"/>
        <v>0</v>
      </c>
      <c r="AK65" s="7" t="e">
        <f t="shared" si="33"/>
        <v>#DIV/0!</v>
      </c>
    </row>
    <row r="66" spans="1:37" ht="15">
      <c r="A66" s="13">
        <v>46</v>
      </c>
      <c r="B66" s="206" t="s">
        <v>124</v>
      </c>
      <c r="C66" s="208">
        <v>0</v>
      </c>
      <c r="D66" s="208">
        <v>0</v>
      </c>
      <c r="E66" s="43">
        <v>0</v>
      </c>
      <c r="F66" s="43">
        <v>0</v>
      </c>
      <c r="G66" s="43">
        <v>0</v>
      </c>
      <c r="H66" s="43">
        <v>0</v>
      </c>
      <c r="I66" s="251">
        <f t="shared" si="23"/>
        <v>0</v>
      </c>
      <c r="J66" s="208">
        <v>0</v>
      </c>
      <c r="K66" s="208">
        <v>0</v>
      </c>
      <c r="L66" s="43">
        <v>0</v>
      </c>
      <c r="M66" s="43">
        <v>0</v>
      </c>
      <c r="N66" s="43">
        <v>0</v>
      </c>
      <c r="O66" s="43">
        <v>0</v>
      </c>
      <c r="P66" s="255">
        <f t="shared" si="24"/>
        <v>0</v>
      </c>
      <c r="Q66" s="43"/>
      <c r="R66" s="43"/>
      <c r="S66" s="43">
        <v>0</v>
      </c>
      <c r="T66" s="43">
        <v>0</v>
      </c>
      <c r="U66" s="43">
        <v>0</v>
      </c>
      <c r="V66" s="43">
        <v>0</v>
      </c>
      <c r="W66" s="43">
        <v>0</v>
      </c>
      <c r="X66" s="43">
        <v>0</v>
      </c>
      <c r="Y66" s="43">
        <v>0</v>
      </c>
      <c r="Z66" s="43">
        <v>0</v>
      </c>
      <c r="AA66" s="43">
        <v>0</v>
      </c>
      <c r="AB66" s="43">
        <v>0</v>
      </c>
      <c r="AC66" s="233">
        <f t="shared" si="25"/>
        <v>0</v>
      </c>
      <c r="AD66" s="7" t="e">
        <f t="shared" si="26"/>
        <v>#DIV/0!</v>
      </c>
      <c r="AE66" s="7">
        <f t="shared" si="27"/>
        <v>0</v>
      </c>
      <c r="AF66" s="7" t="e">
        <f t="shared" si="28"/>
        <v>#DIV/0!</v>
      </c>
      <c r="AG66" s="7">
        <f t="shared" si="29"/>
        <v>0</v>
      </c>
      <c r="AH66" s="7">
        <f t="shared" si="30"/>
        <v>0</v>
      </c>
      <c r="AI66" s="7">
        <f t="shared" si="31"/>
        <v>0</v>
      </c>
      <c r="AJ66" s="7">
        <f t="shared" si="32"/>
        <v>0</v>
      </c>
      <c r="AK66" s="7" t="e">
        <f t="shared" si="33"/>
        <v>#DIV/0!</v>
      </c>
    </row>
    <row r="67" spans="1:37">
      <c r="A67" s="14"/>
      <c r="B67" s="18" t="s">
        <v>10</v>
      </c>
      <c r="C67" s="9">
        <f>SUM(C64:C66)</f>
        <v>0</v>
      </c>
      <c r="D67" s="9">
        <f t="shared" ref="D67:AE67" si="34">SUM(D64:D66)</f>
        <v>0</v>
      </c>
      <c r="E67" s="9">
        <f t="shared" si="34"/>
        <v>0</v>
      </c>
      <c r="F67" s="9">
        <f t="shared" si="34"/>
        <v>0</v>
      </c>
      <c r="G67" s="9">
        <f t="shared" si="34"/>
        <v>0</v>
      </c>
      <c r="H67" s="9">
        <f t="shared" si="34"/>
        <v>0</v>
      </c>
      <c r="I67" s="9">
        <f t="shared" si="34"/>
        <v>0</v>
      </c>
      <c r="J67" s="9">
        <f t="shared" si="34"/>
        <v>0</v>
      </c>
      <c r="K67" s="9">
        <f t="shared" si="34"/>
        <v>0</v>
      </c>
      <c r="L67" s="9">
        <f t="shared" si="34"/>
        <v>0</v>
      </c>
      <c r="M67" s="9">
        <f t="shared" si="34"/>
        <v>0</v>
      </c>
      <c r="N67" s="9">
        <f t="shared" si="34"/>
        <v>0</v>
      </c>
      <c r="O67" s="9">
        <f t="shared" si="34"/>
        <v>0</v>
      </c>
      <c r="P67" s="9">
        <f t="shared" si="34"/>
        <v>0</v>
      </c>
      <c r="Q67" s="9">
        <f t="shared" si="34"/>
        <v>0</v>
      </c>
      <c r="R67" s="9">
        <f t="shared" si="34"/>
        <v>0</v>
      </c>
      <c r="S67" s="9">
        <f t="shared" si="34"/>
        <v>0</v>
      </c>
      <c r="T67" s="9">
        <f t="shared" si="34"/>
        <v>0</v>
      </c>
      <c r="U67" s="9">
        <f t="shared" si="34"/>
        <v>0</v>
      </c>
      <c r="V67" s="9">
        <f t="shared" si="34"/>
        <v>0</v>
      </c>
      <c r="W67" s="9">
        <f t="shared" si="34"/>
        <v>0</v>
      </c>
      <c r="X67" s="9">
        <f t="shared" si="34"/>
        <v>0</v>
      </c>
      <c r="Y67" s="9">
        <f t="shared" si="34"/>
        <v>0</v>
      </c>
      <c r="Z67" s="9">
        <f t="shared" si="34"/>
        <v>0</v>
      </c>
      <c r="AA67" s="9">
        <f t="shared" si="34"/>
        <v>0</v>
      </c>
      <c r="AB67" s="9">
        <f t="shared" si="34"/>
        <v>0</v>
      </c>
      <c r="AC67" s="9">
        <f t="shared" si="34"/>
        <v>0</v>
      </c>
      <c r="AD67" s="9" t="e">
        <f t="shared" si="26"/>
        <v>#DIV/0!</v>
      </c>
      <c r="AE67" s="9">
        <f t="shared" si="34"/>
        <v>0</v>
      </c>
      <c r="AF67" s="9" t="e">
        <f t="shared" si="28"/>
        <v>#DIV/0!</v>
      </c>
      <c r="AG67" s="9">
        <f t="shared" si="29"/>
        <v>0</v>
      </c>
      <c r="AH67" s="9">
        <f t="shared" si="30"/>
        <v>0</v>
      </c>
      <c r="AI67" s="9">
        <f t="shared" si="31"/>
        <v>0</v>
      </c>
      <c r="AJ67" s="9">
        <f t="shared" si="32"/>
        <v>0</v>
      </c>
      <c r="AK67" s="9" t="e">
        <f t="shared" si="33"/>
        <v>#DIV/0!</v>
      </c>
    </row>
    <row r="70" spans="1:37"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AG70" s="28"/>
      <c r="AH70" s="28"/>
    </row>
  </sheetData>
  <mergeCells count="32">
    <mergeCell ref="A63:AK63"/>
    <mergeCell ref="AG5:AK5"/>
    <mergeCell ref="A5:A8"/>
    <mergeCell ref="B5:B8"/>
    <mergeCell ref="AK6:AK8"/>
    <mergeCell ref="C7:D7"/>
    <mergeCell ref="AI6:AJ7"/>
    <mergeCell ref="C5:O5"/>
    <mergeCell ref="Q5:AB5"/>
    <mergeCell ref="C6:I6"/>
    <mergeCell ref="J6:P6"/>
    <mergeCell ref="AC5:AF5"/>
    <mergeCell ref="AC6:AD7"/>
    <mergeCell ref="AE6:AF7"/>
    <mergeCell ref="AG6:AH7"/>
    <mergeCell ref="U7:V7"/>
    <mergeCell ref="A1:AK1"/>
    <mergeCell ref="A2:AK2"/>
    <mergeCell ref="A3:AK3"/>
    <mergeCell ref="AG4:AK4"/>
    <mergeCell ref="E7:F7"/>
    <mergeCell ref="G7:H7"/>
    <mergeCell ref="J7:K7"/>
    <mergeCell ref="L7:M7"/>
    <mergeCell ref="N7:O7"/>
    <mergeCell ref="Q6:V6"/>
    <mergeCell ref="W6:AB6"/>
    <mergeCell ref="Q7:R7"/>
    <mergeCell ref="S7:T7"/>
    <mergeCell ref="W7:X7"/>
    <mergeCell ref="Y7:Z7"/>
    <mergeCell ref="AA7:AB7"/>
  </mergeCells>
  <phoneticPr fontId="3" type="noConversion"/>
  <conditionalFormatting sqref="AP9:AQ61">
    <cfRule type="cellIs" dxfId="11" priority="1" stopIfTrue="1" operator="lessThan">
      <formula>0</formula>
    </cfRule>
  </conditionalFormatting>
  <dataValidations count="3">
    <dataValidation type="whole" allowBlank="1" showInputMessage="1" showErrorMessage="1" sqref="C21:AC21 W13:AB13 Q57 C47:AC47 C53:AC53 W22:AB28 W30:AB35 W39:AB46 C38:AC38 Q9:V20 Q22:V37 Q48:AB48 Q50:AB52 W57:AB57 Q54:AB55 C49:AC49 Q39:R46 AE47 AE49 AE53">
      <formula1>0</formula1>
      <formula2>99999999999999900000</formula2>
    </dataValidation>
    <dataValidation type="whole" allowBlank="1" showInputMessage="1" showErrorMessage="1" sqref="I64:I66 J22:O22 J27:O30 J57 C22:H22 C35:H37 C27:H30 C57:H57 J35:O37">
      <formula1>0</formula1>
      <formula2>9999999999</formula2>
    </dataValidation>
    <dataValidation type="decimal" allowBlank="1" showInputMessage="1" showErrorMessage="1" sqref="P64:P66 J39:O46 J48:O48 J54:O55 S39:V46 C39:H46 C48:H48 C54:H55 K57:O57">
      <formula1>0</formula1>
      <formula2>9999999999</formula2>
    </dataValidation>
  </dataValidations>
  <printOptions horizontalCentered="1" verticalCentered="1"/>
  <pageMargins left="0.5" right="0.5" top="0.5" bottom="0.5" header="0.5" footer="0.5"/>
  <pageSetup paperSize="9" scale="80" orientation="landscape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>
    <tabColor theme="0"/>
  </sheetPr>
  <dimension ref="A1:AU70"/>
  <sheetViews>
    <sheetView zoomScale="85" zoomScaleNormal="85" workbookViewId="0">
      <pane xSplit="2" ySplit="8" topLeftCell="C54" activePane="bottomRight" state="frozen"/>
      <selection activeCell="AC5" sqref="AC5:AF5"/>
      <selection pane="topRight" activeCell="AC5" sqref="AC5:AF5"/>
      <selection pane="bottomLeft" activeCell="AC5" sqref="AC5:AF5"/>
      <selection pane="bottomRight" activeCell="I58" sqref="I58"/>
    </sheetView>
  </sheetViews>
  <sheetFormatPr defaultRowHeight="12.75"/>
  <cols>
    <col min="1" max="1" width="5.7109375" style="27" customWidth="1"/>
    <col min="2" max="2" width="16.28515625" style="27" customWidth="1"/>
    <col min="3" max="37" width="7.7109375" style="27" customWidth="1"/>
    <col min="38" max="38" width="9.140625" style="27" customWidth="1"/>
    <col min="39" max="16384" width="9.140625" style="27"/>
  </cols>
  <sheetData>
    <row r="1" spans="1:47" ht="20.25">
      <c r="A1" s="344" t="s">
        <v>270</v>
      </c>
      <c r="B1" s="344"/>
      <c r="C1" s="344"/>
      <c r="D1" s="344"/>
      <c r="E1" s="344"/>
      <c r="F1" s="344"/>
      <c r="G1" s="344"/>
      <c r="H1" s="344"/>
      <c r="I1" s="344"/>
      <c r="J1" s="344"/>
      <c r="K1" s="344"/>
      <c r="L1" s="344"/>
      <c r="M1" s="344"/>
      <c r="N1" s="344"/>
      <c r="O1" s="344"/>
      <c r="P1" s="344"/>
      <c r="Q1" s="344"/>
      <c r="R1" s="344"/>
      <c r="S1" s="344"/>
      <c r="T1" s="344"/>
      <c r="U1" s="344"/>
      <c r="V1" s="344"/>
      <c r="W1" s="344"/>
      <c r="X1" s="344"/>
      <c r="Y1" s="344"/>
      <c r="Z1" s="344"/>
      <c r="AA1" s="344"/>
      <c r="AB1" s="344"/>
      <c r="AC1" s="344"/>
      <c r="AD1" s="344"/>
      <c r="AE1" s="344"/>
      <c r="AF1" s="344"/>
      <c r="AG1" s="344"/>
      <c r="AH1" s="344"/>
      <c r="AI1" s="344"/>
      <c r="AJ1" s="344"/>
      <c r="AK1" s="344"/>
    </row>
    <row r="2" spans="1:47">
      <c r="A2" s="345"/>
      <c r="B2" s="345"/>
      <c r="C2" s="345"/>
      <c r="D2" s="345"/>
      <c r="E2" s="345"/>
      <c r="F2" s="345"/>
      <c r="G2" s="345"/>
      <c r="H2" s="345"/>
      <c r="I2" s="345"/>
      <c r="J2" s="345"/>
      <c r="K2" s="345"/>
      <c r="L2" s="345"/>
      <c r="M2" s="345"/>
      <c r="N2" s="345"/>
      <c r="O2" s="345"/>
      <c r="P2" s="345"/>
      <c r="Q2" s="345"/>
      <c r="R2" s="345"/>
      <c r="S2" s="345"/>
      <c r="T2" s="345"/>
      <c r="U2" s="345"/>
      <c r="V2" s="345"/>
      <c r="W2" s="345"/>
      <c r="X2" s="345"/>
      <c r="Y2" s="345"/>
      <c r="Z2" s="345"/>
      <c r="AA2" s="345"/>
      <c r="AB2" s="345"/>
      <c r="AC2" s="345"/>
      <c r="AD2" s="345"/>
      <c r="AE2" s="345"/>
      <c r="AF2" s="345"/>
      <c r="AG2" s="345"/>
      <c r="AH2" s="345"/>
      <c r="AI2" s="345"/>
      <c r="AJ2" s="345"/>
      <c r="AK2" s="345"/>
    </row>
    <row r="3" spans="1:47" ht="15.75">
      <c r="A3" s="346" t="str">
        <f>Sheet1!B2</f>
        <v>Disbursements under  KCC Loans  ( 2023 - 24 ) -  Position as of 31.03.2024</v>
      </c>
      <c r="B3" s="346"/>
      <c r="C3" s="346"/>
      <c r="D3" s="346"/>
      <c r="E3" s="346"/>
      <c r="F3" s="346"/>
      <c r="G3" s="346"/>
      <c r="H3" s="346"/>
      <c r="I3" s="346"/>
      <c r="J3" s="346"/>
      <c r="K3" s="346"/>
      <c r="L3" s="346"/>
      <c r="M3" s="346"/>
      <c r="N3" s="346"/>
      <c r="O3" s="346"/>
      <c r="P3" s="346"/>
      <c r="Q3" s="346"/>
      <c r="R3" s="346"/>
      <c r="S3" s="346"/>
      <c r="T3" s="346"/>
      <c r="U3" s="346"/>
      <c r="V3" s="346"/>
      <c r="W3" s="346"/>
      <c r="X3" s="346"/>
      <c r="Y3" s="346"/>
      <c r="Z3" s="346"/>
      <c r="AA3" s="346"/>
      <c r="AB3" s="346"/>
      <c r="AC3" s="346"/>
      <c r="AD3" s="346"/>
      <c r="AE3" s="346"/>
      <c r="AF3" s="346"/>
      <c r="AG3" s="346"/>
      <c r="AH3" s="346"/>
      <c r="AI3" s="346"/>
      <c r="AJ3" s="346"/>
      <c r="AK3" s="346"/>
    </row>
    <row r="4" spans="1:47">
      <c r="A4" s="3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47" t="s">
        <v>63</v>
      </c>
      <c r="AH4" s="347"/>
      <c r="AI4" s="347"/>
      <c r="AJ4" s="347"/>
      <c r="AK4" s="347"/>
    </row>
    <row r="5" spans="1:47" ht="27.75" customHeight="1">
      <c r="A5" s="350" t="s">
        <v>7</v>
      </c>
      <c r="B5" s="350" t="s">
        <v>64</v>
      </c>
      <c r="C5" s="391" t="s">
        <v>244</v>
      </c>
      <c r="D5" s="392"/>
      <c r="E5" s="392"/>
      <c r="F5" s="392"/>
      <c r="G5" s="392"/>
      <c r="H5" s="392"/>
      <c r="I5" s="392"/>
      <c r="J5" s="392"/>
      <c r="K5" s="392"/>
      <c r="L5" s="392"/>
      <c r="M5" s="392"/>
      <c r="N5" s="392"/>
      <c r="O5" s="393"/>
      <c r="P5" s="193"/>
      <c r="Q5" s="391" t="s">
        <v>245</v>
      </c>
      <c r="R5" s="392"/>
      <c r="S5" s="392"/>
      <c r="T5" s="392"/>
      <c r="U5" s="392"/>
      <c r="V5" s="392"/>
      <c r="W5" s="392"/>
      <c r="X5" s="392"/>
      <c r="Y5" s="392"/>
      <c r="Z5" s="392"/>
      <c r="AA5" s="392"/>
      <c r="AB5" s="393"/>
      <c r="AC5" s="353" t="s">
        <v>9</v>
      </c>
      <c r="AD5" s="354"/>
      <c r="AE5" s="354"/>
      <c r="AF5" s="355"/>
      <c r="AG5" s="350" t="s">
        <v>10</v>
      </c>
      <c r="AH5" s="350"/>
      <c r="AI5" s="350"/>
      <c r="AJ5" s="350"/>
      <c r="AK5" s="350"/>
    </row>
    <row r="6" spans="1:47">
      <c r="A6" s="351"/>
      <c r="B6" s="389"/>
      <c r="C6" s="375" t="s">
        <v>11</v>
      </c>
      <c r="D6" s="376"/>
      <c r="E6" s="376"/>
      <c r="F6" s="376"/>
      <c r="G6" s="376"/>
      <c r="H6" s="376"/>
      <c r="I6" s="377"/>
      <c r="J6" s="371" t="s">
        <v>12</v>
      </c>
      <c r="K6" s="372"/>
      <c r="L6" s="372"/>
      <c r="M6" s="372"/>
      <c r="N6" s="372"/>
      <c r="O6" s="372"/>
      <c r="P6" s="373"/>
      <c r="Q6" s="375" t="s">
        <v>11</v>
      </c>
      <c r="R6" s="376"/>
      <c r="S6" s="376"/>
      <c r="T6" s="376"/>
      <c r="U6" s="376"/>
      <c r="V6" s="377"/>
      <c r="W6" s="394" t="s">
        <v>12</v>
      </c>
      <c r="X6" s="395"/>
      <c r="Y6" s="395"/>
      <c r="Z6" s="395"/>
      <c r="AA6" s="395"/>
      <c r="AB6" s="396"/>
      <c r="AC6" s="385" t="s">
        <v>11</v>
      </c>
      <c r="AD6" s="386"/>
      <c r="AE6" s="388" t="s">
        <v>12</v>
      </c>
      <c r="AF6" s="386"/>
      <c r="AG6" s="388" t="s">
        <v>13</v>
      </c>
      <c r="AH6" s="386"/>
      <c r="AI6" s="388" t="s">
        <v>14</v>
      </c>
      <c r="AJ6" s="386"/>
      <c r="AK6" s="398" t="s">
        <v>15</v>
      </c>
    </row>
    <row r="7" spans="1:47" ht="12.75" customHeight="1">
      <c r="A7" s="351"/>
      <c r="B7" s="389"/>
      <c r="C7" s="367" t="s">
        <v>16</v>
      </c>
      <c r="D7" s="368"/>
      <c r="E7" s="369" t="s">
        <v>17</v>
      </c>
      <c r="F7" s="368"/>
      <c r="G7" s="369" t="s">
        <v>18</v>
      </c>
      <c r="H7" s="370"/>
      <c r="I7" s="249" t="s">
        <v>10</v>
      </c>
      <c r="J7" s="362" t="s">
        <v>19</v>
      </c>
      <c r="K7" s="363"/>
      <c r="L7" s="364" t="s">
        <v>17</v>
      </c>
      <c r="M7" s="363"/>
      <c r="N7" s="364" t="s">
        <v>18</v>
      </c>
      <c r="O7" s="374"/>
      <c r="P7" s="258" t="s">
        <v>10</v>
      </c>
      <c r="Q7" s="367" t="s">
        <v>19</v>
      </c>
      <c r="R7" s="368"/>
      <c r="S7" s="369" t="s">
        <v>17</v>
      </c>
      <c r="T7" s="368"/>
      <c r="U7" s="369" t="s">
        <v>18</v>
      </c>
      <c r="V7" s="370"/>
      <c r="W7" s="362" t="s">
        <v>16</v>
      </c>
      <c r="X7" s="363"/>
      <c r="Y7" s="364" t="s">
        <v>17</v>
      </c>
      <c r="Z7" s="363"/>
      <c r="AA7" s="364" t="s">
        <v>18</v>
      </c>
      <c r="AB7" s="374"/>
      <c r="AC7" s="387"/>
      <c r="AD7" s="381"/>
      <c r="AE7" s="380"/>
      <c r="AF7" s="381"/>
      <c r="AG7" s="380"/>
      <c r="AH7" s="381"/>
      <c r="AI7" s="380"/>
      <c r="AJ7" s="381"/>
      <c r="AK7" s="399"/>
    </row>
    <row r="8" spans="1:47">
      <c r="A8" s="352"/>
      <c r="B8" s="390"/>
      <c r="C8" s="217" t="s">
        <v>20</v>
      </c>
      <c r="D8" s="119" t="s">
        <v>21</v>
      </c>
      <c r="E8" s="119" t="s">
        <v>20</v>
      </c>
      <c r="F8" s="119" t="s">
        <v>21</v>
      </c>
      <c r="G8" s="119" t="s">
        <v>20</v>
      </c>
      <c r="H8" s="218" t="s">
        <v>21</v>
      </c>
      <c r="I8" s="218" t="s">
        <v>21</v>
      </c>
      <c r="J8" s="237" t="s">
        <v>20</v>
      </c>
      <c r="K8" s="204" t="s">
        <v>21</v>
      </c>
      <c r="L8" s="204" t="s">
        <v>20</v>
      </c>
      <c r="M8" s="204" t="s">
        <v>21</v>
      </c>
      <c r="N8" s="204" t="s">
        <v>20</v>
      </c>
      <c r="O8" s="238" t="s">
        <v>21</v>
      </c>
      <c r="P8" s="258" t="s">
        <v>21</v>
      </c>
      <c r="Q8" s="217" t="s">
        <v>20</v>
      </c>
      <c r="R8" s="119" t="s">
        <v>21</v>
      </c>
      <c r="S8" s="119" t="s">
        <v>20</v>
      </c>
      <c r="T8" s="119" t="s">
        <v>21</v>
      </c>
      <c r="U8" s="119" t="s">
        <v>20</v>
      </c>
      <c r="V8" s="218" t="s">
        <v>21</v>
      </c>
      <c r="W8" s="247" t="s">
        <v>20</v>
      </c>
      <c r="X8" s="205" t="s">
        <v>21</v>
      </c>
      <c r="Y8" s="205" t="s">
        <v>20</v>
      </c>
      <c r="Z8" s="205" t="s">
        <v>21</v>
      </c>
      <c r="AA8" s="205" t="s">
        <v>20</v>
      </c>
      <c r="AB8" s="248" t="s">
        <v>21</v>
      </c>
      <c r="AC8" s="217" t="s">
        <v>21</v>
      </c>
      <c r="AD8" s="119" t="s">
        <v>15</v>
      </c>
      <c r="AE8" s="217" t="s">
        <v>21</v>
      </c>
      <c r="AF8" s="119" t="s">
        <v>15</v>
      </c>
      <c r="AG8" s="119" t="s">
        <v>20</v>
      </c>
      <c r="AH8" s="119" t="s">
        <v>21</v>
      </c>
      <c r="AI8" s="119" t="s">
        <v>20</v>
      </c>
      <c r="AJ8" s="119" t="s">
        <v>21</v>
      </c>
      <c r="AK8" s="400"/>
    </row>
    <row r="9" spans="1:47">
      <c r="A9" s="5">
        <v>1</v>
      </c>
      <c r="B9" s="311" t="s">
        <v>65</v>
      </c>
      <c r="C9" s="219">
        <v>2900</v>
      </c>
      <c r="D9" s="219">
        <v>6630</v>
      </c>
      <c r="E9" s="115">
        <v>60</v>
      </c>
      <c r="F9" s="115">
        <v>45</v>
      </c>
      <c r="G9" s="115">
        <v>50</v>
      </c>
      <c r="H9" s="220">
        <v>45</v>
      </c>
      <c r="I9" s="250">
        <f>D9+F9+H9</f>
        <v>6720</v>
      </c>
      <c r="J9" s="219">
        <v>750</v>
      </c>
      <c r="K9" s="115">
        <v>1658</v>
      </c>
      <c r="L9" s="115">
        <v>15</v>
      </c>
      <c r="M9" s="115">
        <v>10</v>
      </c>
      <c r="N9" s="115">
        <v>20</v>
      </c>
      <c r="O9" s="220">
        <v>12</v>
      </c>
      <c r="P9" s="250">
        <f>K9+M9+O9</f>
        <v>1680</v>
      </c>
      <c r="Q9" s="239">
        <v>1807</v>
      </c>
      <c r="R9" s="52">
        <v>4464.29</v>
      </c>
      <c r="S9" s="52">
        <v>0</v>
      </c>
      <c r="T9" s="52">
        <v>0</v>
      </c>
      <c r="U9" s="52">
        <v>0</v>
      </c>
      <c r="V9" s="240">
        <v>0</v>
      </c>
      <c r="W9" s="245">
        <v>1702</v>
      </c>
      <c r="X9" s="26">
        <v>3834</v>
      </c>
      <c r="Y9" s="26">
        <v>0</v>
      </c>
      <c r="Z9" s="26">
        <v>0</v>
      </c>
      <c r="AA9" s="26">
        <v>0</v>
      </c>
      <c r="AB9" s="246">
        <v>0</v>
      </c>
      <c r="AC9" s="233">
        <f>R9+T9+V9</f>
        <v>4464.29</v>
      </c>
      <c r="AD9" s="7">
        <f>(R9+T9+V9)/(D9+F9+H9)*100</f>
        <v>66.432886904761901</v>
      </c>
      <c r="AE9" s="7">
        <f>X9+Z9+AB9</f>
        <v>3834</v>
      </c>
      <c r="AF9" s="7">
        <f>(X9+Z9+AB9)/(K9+M9+O9)*100</f>
        <v>228.21428571428569</v>
      </c>
      <c r="AG9" s="7">
        <f>C9+E9+G9+J9+L9+N9</f>
        <v>3795</v>
      </c>
      <c r="AH9" s="7">
        <f>D9+F9+H9+K9+M9+O9</f>
        <v>8400</v>
      </c>
      <c r="AI9" s="7">
        <f>Q9+S9+U9+W9+Y9+AA9</f>
        <v>3509</v>
      </c>
      <c r="AJ9" s="7">
        <f>R9+T9+V9+X9+Z9+AB9</f>
        <v>8298.2900000000009</v>
      </c>
      <c r="AK9" s="234">
        <f>AJ9/AH9*100</f>
        <v>98.789166666666674</v>
      </c>
      <c r="AM9" s="181"/>
      <c r="AN9" s="181"/>
      <c r="AO9" s="28"/>
      <c r="AP9" s="28"/>
      <c r="AR9" s="28">
        <f>AM9-Q9</f>
        <v>-1807</v>
      </c>
      <c r="AS9" s="28">
        <f>AN9-R9</f>
        <v>-4464.29</v>
      </c>
      <c r="AT9" s="28">
        <f>AO9-W9</f>
        <v>-1702</v>
      </c>
      <c r="AU9" s="28">
        <f>AP9-X9</f>
        <v>-3834</v>
      </c>
    </row>
    <row r="10" spans="1:47">
      <c r="A10" s="5">
        <v>2</v>
      </c>
      <c r="B10" s="311" t="s">
        <v>66</v>
      </c>
      <c r="C10" s="219">
        <v>1000</v>
      </c>
      <c r="D10" s="219">
        <v>2186</v>
      </c>
      <c r="E10" s="115">
        <v>20</v>
      </c>
      <c r="F10" s="115">
        <v>13</v>
      </c>
      <c r="G10" s="115">
        <v>25</v>
      </c>
      <c r="H10" s="220">
        <v>17</v>
      </c>
      <c r="I10" s="250">
        <f t="shared" ref="I10:I57" si="0">D10+F10+H10</f>
        <v>2216</v>
      </c>
      <c r="J10" s="219">
        <v>250</v>
      </c>
      <c r="K10" s="115">
        <v>547</v>
      </c>
      <c r="L10" s="115">
        <v>6</v>
      </c>
      <c r="M10" s="115">
        <v>3</v>
      </c>
      <c r="N10" s="115">
        <v>8</v>
      </c>
      <c r="O10" s="220">
        <v>4</v>
      </c>
      <c r="P10" s="250">
        <f t="shared" ref="P10:P57" si="1">K10+M10+O10</f>
        <v>554</v>
      </c>
      <c r="Q10" s="239">
        <v>535</v>
      </c>
      <c r="R10" s="52">
        <v>815.5</v>
      </c>
      <c r="S10" s="52">
        <v>0</v>
      </c>
      <c r="T10" s="52">
        <v>0</v>
      </c>
      <c r="U10" s="52">
        <v>0</v>
      </c>
      <c r="V10" s="240">
        <v>0</v>
      </c>
      <c r="W10" s="245">
        <v>2298</v>
      </c>
      <c r="X10" s="26">
        <v>5422.03</v>
      </c>
      <c r="Y10" s="26">
        <v>0</v>
      </c>
      <c r="Z10" s="26">
        <v>0</v>
      </c>
      <c r="AA10" s="26">
        <v>92</v>
      </c>
      <c r="AB10" s="246">
        <v>24.92</v>
      </c>
      <c r="AC10" s="233">
        <f t="shared" ref="AC10:AC57" si="2">R10+T10+V10</f>
        <v>815.5</v>
      </c>
      <c r="AD10" s="7">
        <f t="shared" ref="AD10:AD61" si="3">(R10+T10+V10)/(D10+F10+H10)*100</f>
        <v>36.800541516245488</v>
      </c>
      <c r="AE10" s="7">
        <f t="shared" ref="AE10:AE59" si="4">X10+Z10+AB10</f>
        <v>5446.95</v>
      </c>
      <c r="AF10" s="7">
        <f t="shared" ref="AF10:AF61" si="5">(X10+Z10+AB10)/(K10+M10+O10)*100</f>
        <v>983.20397111913348</v>
      </c>
      <c r="AG10" s="7">
        <f t="shared" ref="AG10:AH61" si="6">C10+E10+G10+J10+L10+N10</f>
        <v>1309</v>
      </c>
      <c r="AH10" s="7">
        <f t="shared" si="6"/>
        <v>2770</v>
      </c>
      <c r="AI10" s="7">
        <f t="shared" ref="AI10:AJ61" si="7">Q10+S10+U10+W10+Y10+AA10</f>
        <v>2925</v>
      </c>
      <c r="AJ10" s="7">
        <f t="shared" si="7"/>
        <v>6262.45</v>
      </c>
      <c r="AK10" s="234">
        <f t="shared" ref="AK10:AK61" si="8">AJ10/AH10*100</f>
        <v>226.0812274368231</v>
      </c>
      <c r="AM10" s="181"/>
      <c r="AN10" s="181"/>
      <c r="AO10" s="28"/>
      <c r="AP10" s="28"/>
      <c r="AR10" s="28">
        <f t="shared" ref="AR10:AR61" si="9">AM10-Q10</f>
        <v>-535</v>
      </c>
      <c r="AS10" s="28">
        <f t="shared" ref="AS10:AS61" si="10">AN10-R10</f>
        <v>-815.5</v>
      </c>
      <c r="AT10" s="28">
        <f t="shared" ref="AT10:AT61" si="11">AO10-W10</f>
        <v>-2298</v>
      </c>
      <c r="AU10" s="28">
        <f t="shared" ref="AU10:AU61" si="12">AP10-X10</f>
        <v>-5422.03</v>
      </c>
    </row>
    <row r="11" spans="1:47">
      <c r="A11" s="5">
        <v>3</v>
      </c>
      <c r="B11" s="311" t="s">
        <v>67</v>
      </c>
      <c r="C11" s="219">
        <v>3500</v>
      </c>
      <c r="D11" s="219">
        <v>7831</v>
      </c>
      <c r="E11" s="115">
        <v>30</v>
      </c>
      <c r="F11" s="115">
        <v>30</v>
      </c>
      <c r="G11" s="115">
        <v>90</v>
      </c>
      <c r="H11" s="220">
        <v>76</v>
      </c>
      <c r="I11" s="250">
        <f t="shared" si="0"/>
        <v>7937</v>
      </c>
      <c r="J11" s="219">
        <v>900</v>
      </c>
      <c r="K11" s="115">
        <v>1958</v>
      </c>
      <c r="L11" s="115">
        <v>20</v>
      </c>
      <c r="M11" s="115">
        <v>13</v>
      </c>
      <c r="N11" s="115">
        <v>20</v>
      </c>
      <c r="O11" s="220">
        <v>13</v>
      </c>
      <c r="P11" s="250">
        <f t="shared" si="1"/>
        <v>1984</v>
      </c>
      <c r="Q11" s="239">
        <v>2337</v>
      </c>
      <c r="R11" s="52">
        <v>4562.42</v>
      </c>
      <c r="S11" s="52">
        <v>0</v>
      </c>
      <c r="T11" s="52">
        <v>0</v>
      </c>
      <c r="U11" s="52">
        <v>3</v>
      </c>
      <c r="V11" s="240">
        <v>5.2</v>
      </c>
      <c r="W11" s="245">
        <v>938</v>
      </c>
      <c r="X11" s="26">
        <v>2003.16</v>
      </c>
      <c r="Y11" s="26">
        <v>0</v>
      </c>
      <c r="Z11" s="26">
        <v>0</v>
      </c>
      <c r="AA11" s="26">
        <v>0</v>
      </c>
      <c r="AB11" s="246">
        <v>0</v>
      </c>
      <c r="AC11" s="233">
        <f t="shared" si="2"/>
        <v>4567.62</v>
      </c>
      <c r="AD11" s="7">
        <f t="shared" si="3"/>
        <v>57.548443996472223</v>
      </c>
      <c r="AE11" s="7">
        <f t="shared" si="4"/>
        <v>2003.16</v>
      </c>
      <c r="AF11" s="7">
        <f t="shared" si="5"/>
        <v>100.96572580645162</v>
      </c>
      <c r="AG11" s="7">
        <f t="shared" si="6"/>
        <v>4560</v>
      </c>
      <c r="AH11" s="7">
        <f t="shared" si="6"/>
        <v>9921</v>
      </c>
      <c r="AI11" s="7">
        <f t="shared" si="7"/>
        <v>3278</v>
      </c>
      <c r="AJ11" s="7">
        <f t="shared" si="7"/>
        <v>6570.78</v>
      </c>
      <c r="AK11" s="234">
        <f t="shared" si="8"/>
        <v>66.23102509827639</v>
      </c>
      <c r="AM11" s="181"/>
      <c r="AN11" s="181"/>
      <c r="AO11" s="28"/>
      <c r="AP11" s="28"/>
      <c r="AR11" s="28">
        <f t="shared" si="9"/>
        <v>-2337</v>
      </c>
      <c r="AS11" s="28">
        <f t="shared" si="10"/>
        <v>-4562.42</v>
      </c>
      <c r="AT11" s="28">
        <f t="shared" si="11"/>
        <v>-938</v>
      </c>
      <c r="AU11" s="28">
        <f t="shared" si="12"/>
        <v>-2003.16</v>
      </c>
    </row>
    <row r="12" spans="1:47">
      <c r="A12" s="5">
        <v>4</v>
      </c>
      <c r="B12" s="311" t="s">
        <v>68</v>
      </c>
      <c r="C12" s="219">
        <v>165</v>
      </c>
      <c r="D12" s="219">
        <v>357</v>
      </c>
      <c r="E12" s="115">
        <v>4</v>
      </c>
      <c r="F12" s="115">
        <v>2</v>
      </c>
      <c r="G12" s="115">
        <v>5</v>
      </c>
      <c r="H12" s="220">
        <v>3</v>
      </c>
      <c r="I12" s="250">
        <f t="shared" si="0"/>
        <v>362</v>
      </c>
      <c r="J12" s="219">
        <v>45</v>
      </c>
      <c r="K12" s="115">
        <v>89</v>
      </c>
      <c r="L12" s="115">
        <v>0</v>
      </c>
      <c r="M12" s="115">
        <v>0</v>
      </c>
      <c r="N12" s="115">
        <v>1</v>
      </c>
      <c r="O12" s="220">
        <v>1</v>
      </c>
      <c r="P12" s="250">
        <f t="shared" si="1"/>
        <v>90</v>
      </c>
      <c r="Q12" s="239">
        <v>153</v>
      </c>
      <c r="R12" s="52">
        <v>176.15</v>
      </c>
      <c r="S12" s="52">
        <v>0</v>
      </c>
      <c r="T12" s="52">
        <v>0</v>
      </c>
      <c r="U12" s="52">
        <v>0</v>
      </c>
      <c r="V12" s="240">
        <v>0</v>
      </c>
      <c r="W12" s="245">
        <v>57</v>
      </c>
      <c r="X12" s="26">
        <v>58.91</v>
      </c>
      <c r="Y12" s="26">
        <v>0</v>
      </c>
      <c r="Z12" s="26">
        <v>0</v>
      </c>
      <c r="AA12" s="26">
        <v>0</v>
      </c>
      <c r="AB12" s="246">
        <v>0</v>
      </c>
      <c r="AC12" s="233">
        <f t="shared" si="2"/>
        <v>176.15</v>
      </c>
      <c r="AD12" s="7">
        <f t="shared" si="3"/>
        <v>48.660220994475139</v>
      </c>
      <c r="AE12" s="7">
        <f t="shared" si="4"/>
        <v>58.91</v>
      </c>
      <c r="AF12" s="7">
        <f t="shared" si="5"/>
        <v>65.455555555555549</v>
      </c>
      <c r="AG12" s="7">
        <f t="shared" si="6"/>
        <v>220</v>
      </c>
      <c r="AH12" s="7">
        <f t="shared" si="6"/>
        <v>452</v>
      </c>
      <c r="AI12" s="7">
        <f t="shared" si="7"/>
        <v>210</v>
      </c>
      <c r="AJ12" s="7">
        <f t="shared" si="7"/>
        <v>235.06</v>
      </c>
      <c r="AK12" s="234">
        <f t="shared" si="8"/>
        <v>52.004424778761063</v>
      </c>
      <c r="AM12" s="181"/>
      <c r="AN12" s="181"/>
      <c r="AO12" s="28"/>
      <c r="AP12" s="28"/>
      <c r="AR12" s="28">
        <f t="shared" si="9"/>
        <v>-153</v>
      </c>
      <c r="AS12" s="28">
        <f t="shared" si="10"/>
        <v>-176.15</v>
      </c>
      <c r="AT12" s="28">
        <f t="shared" si="11"/>
        <v>-57</v>
      </c>
      <c r="AU12" s="28">
        <f t="shared" si="12"/>
        <v>-58.91</v>
      </c>
    </row>
    <row r="13" spans="1:47">
      <c r="A13" s="5">
        <v>5</v>
      </c>
      <c r="B13" s="311" t="s">
        <v>69</v>
      </c>
      <c r="C13" s="219">
        <v>5700</v>
      </c>
      <c r="D13" s="219">
        <v>12758</v>
      </c>
      <c r="E13" s="115">
        <v>80</v>
      </c>
      <c r="F13" s="115">
        <v>74</v>
      </c>
      <c r="G13" s="115">
        <v>100</v>
      </c>
      <c r="H13" s="220">
        <v>99</v>
      </c>
      <c r="I13" s="250">
        <f t="shared" si="0"/>
        <v>12931</v>
      </c>
      <c r="J13" s="219">
        <v>1500</v>
      </c>
      <c r="K13" s="115">
        <v>3189</v>
      </c>
      <c r="L13" s="115">
        <v>20</v>
      </c>
      <c r="M13" s="115">
        <v>17</v>
      </c>
      <c r="N13" s="115">
        <v>30</v>
      </c>
      <c r="O13" s="220">
        <v>26</v>
      </c>
      <c r="P13" s="250">
        <f t="shared" si="1"/>
        <v>3232</v>
      </c>
      <c r="Q13" s="239">
        <v>6030</v>
      </c>
      <c r="R13" s="52">
        <v>10318.700000000001</v>
      </c>
      <c r="S13" s="52">
        <v>0</v>
      </c>
      <c r="T13" s="52">
        <v>0</v>
      </c>
      <c r="U13" s="52">
        <v>17</v>
      </c>
      <c r="V13" s="240">
        <v>17.71</v>
      </c>
      <c r="W13" s="243">
        <v>3414</v>
      </c>
      <c r="X13" s="55">
        <v>4914.3900000000003</v>
      </c>
      <c r="Y13" s="55">
        <v>0</v>
      </c>
      <c r="Z13" s="55">
        <v>0</v>
      </c>
      <c r="AA13" s="55">
        <v>7</v>
      </c>
      <c r="AB13" s="244">
        <v>6.83</v>
      </c>
      <c r="AC13" s="233">
        <f t="shared" si="2"/>
        <v>10336.41</v>
      </c>
      <c r="AD13" s="7">
        <f t="shared" si="3"/>
        <v>79.93511716031243</v>
      </c>
      <c r="AE13" s="7">
        <f t="shared" si="4"/>
        <v>4921.22</v>
      </c>
      <c r="AF13" s="7">
        <f t="shared" si="5"/>
        <v>152.26547029702971</v>
      </c>
      <c r="AG13" s="7">
        <f t="shared" si="6"/>
        <v>7430</v>
      </c>
      <c r="AH13" s="7">
        <f t="shared" si="6"/>
        <v>16163</v>
      </c>
      <c r="AI13" s="7">
        <f t="shared" si="7"/>
        <v>9468</v>
      </c>
      <c r="AJ13" s="7">
        <f t="shared" si="7"/>
        <v>15257.63</v>
      </c>
      <c r="AK13" s="234">
        <f t="shared" si="8"/>
        <v>94.398502753201754</v>
      </c>
      <c r="AM13" s="181"/>
      <c r="AN13" s="181"/>
      <c r="AO13" s="28"/>
      <c r="AP13" s="28"/>
      <c r="AR13" s="28">
        <f t="shared" si="9"/>
        <v>-6030</v>
      </c>
      <c r="AS13" s="28">
        <f t="shared" si="10"/>
        <v>-10318.700000000001</v>
      </c>
      <c r="AT13" s="28">
        <f t="shared" si="11"/>
        <v>-3414</v>
      </c>
      <c r="AU13" s="28">
        <f t="shared" si="12"/>
        <v>-4914.3900000000003</v>
      </c>
    </row>
    <row r="14" spans="1:47">
      <c r="A14" s="5">
        <v>6</v>
      </c>
      <c r="B14" s="311" t="s">
        <v>70</v>
      </c>
      <c r="C14" s="219">
        <v>0</v>
      </c>
      <c r="D14" s="219">
        <v>0</v>
      </c>
      <c r="E14" s="115">
        <v>0</v>
      </c>
      <c r="F14" s="115">
        <v>0</v>
      </c>
      <c r="G14" s="115">
        <v>0</v>
      </c>
      <c r="H14" s="220">
        <v>0</v>
      </c>
      <c r="I14" s="250">
        <f t="shared" si="0"/>
        <v>0</v>
      </c>
      <c r="J14" s="219">
        <v>0</v>
      </c>
      <c r="K14" s="115">
        <v>0</v>
      </c>
      <c r="L14" s="115">
        <v>0</v>
      </c>
      <c r="M14" s="115">
        <v>0</v>
      </c>
      <c r="N14" s="115">
        <v>0</v>
      </c>
      <c r="O14" s="220">
        <v>0</v>
      </c>
      <c r="P14" s="250">
        <f t="shared" si="1"/>
        <v>0</v>
      </c>
      <c r="Q14" s="239">
        <v>15</v>
      </c>
      <c r="R14" s="52">
        <v>25.3</v>
      </c>
      <c r="S14" s="52">
        <v>0</v>
      </c>
      <c r="T14" s="52">
        <v>0</v>
      </c>
      <c r="U14" s="52">
        <v>0</v>
      </c>
      <c r="V14" s="240">
        <v>0</v>
      </c>
      <c r="W14" s="245">
        <v>25</v>
      </c>
      <c r="X14" s="26">
        <v>42.23</v>
      </c>
      <c r="Y14" s="26">
        <v>0</v>
      </c>
      <c r="Z14" s="26">
        <v>0</v>
      </c>
      <c r="AA14" s="26">
        <v>0</v>
      </c>
      <c r="AB14" s="246">
        <v>0</v>
      </c>
      <c r="AC14" s="233">
        <f t="shared" si="2"/>
        <v>25.3</v>
      </c>
      <c r="AD14" s="7" t="e">
        <f t="shared" si="3"/>
        <v>#DIV/0!</v>
      </c>
      <c r="AE14" s="7">
        <f t="shared" si="4"/>
        <v>42.23</v>
      </c>
      <c r="AF14" s="7" t="e">
        <f t="shared" si="5"/>
        <v>#DIV/0!</v>
      </c>
      <c r="AG14" s="7">
        <f t="shared" si="6"/>
        <v>0</v>
      </c>
      <c r="AH14" s="7">
        <f t="shared" si="6"/>
        <v>0</v>
      </c>
      <c r="AI14" s="7">
        <f t="shared" si="7"/>
        <v>40</v>
      </c>
      <c r="AJ14" s="7">
        <f t="shared" si="7"/>
        <v>67.53</v>
      </c>
      <c r="AK14" s="234" t="e">
        <f t="shared" si="8"/>
        <v>#DIV/0!</v>
      </c>
      <c r="AM14" s="181"/>
      <c r="AN14" s="181"/>
      <c r="AO14" s="28"/>
      <c r="AP14" s="28"/>
      <c r="AR14" s="28">
        <f t="shared" si="9"/>
        <v>-15</v>
      </c>
      <c r="AS14" s="28">
        <f t="shared" si="10"/>
        <v>-25.3</v>
      </c>
      <c r="AT14" s="28">
        <f t="shared" si="11"/>
        <v>-25</v>
      </c>
      <c r="AU14" s="28">
        <f t="shared" si="12"/>
        <v>-42.23</v>
      </c>
    </row>
    <row r="15" spans="1:47">
      <c r="A15" s="5">
        <v>7</v>
      </c>
      <c r="B15" s="311" t="s">
        <v>71</v>
      </c>
      <c r="C15" s="219">
        <v>0</v>
      </c>
      <c r="D15" s="219">
        <v>0</v>
      </c>
      <c r="E15" s="115">
        <v>0</v>
      </c>
      <c r="F15" s="115">
        <v>0</v>
      </c>
      <c r="G15" s="115">
        <v>0</v>
      </c>
      <c r="H15" s="220">
        <v>0</v>
      </c>
      <c r="I15" s="250">
        <f t="shared" si="0"/>
        <v>0</v>
      </c>
      <c r="J15" s="219">
        <v>0</v>
      </c>
      <c r="K15" s="115">
        <v>0</v>
      </c>
      <c r="L15" s="115">
        <v>0</v>
      </c>
      <c r="M15" s="115">
        <v>0</v>
      </c>
      <c r="N15" s="115">
        <v>0</v>
      </c>
      <c r="O15" s="220">
        <v>0</v>
      </c>
      <c r="P15" s="250">
        <f t="shared" si="1"/>
        <v>0</v>
      </c>
      <c r="Q15" s="239">
        <v>0</v>
      </c>
      <c r="R15" s="52">
        <v>0</v>
      </c>
      <c r="S15" s="52">
        <v>0</v>
      </c>
      <c r="T15" s="52">
        <v>0</v>
      </c>
      <c r="U15" s="52">
        <v>0</v>
      </c>
      <c r="V15" s="240">
        <v>0</v>
      </c>
      <c r="W15" s="245">
        <v>0</v>
      </c>
      <c r="X15" s="26">
        <v>0</v>
      </c>
      <c r="Y15" s="26">
        <v>0</v>
      </c>
      <c r="Z15" s="26">
        <v>0</v>
      </c>
      <c r="AA15" s="26">
        <v>0</v>
      </c>
      <c r="AB15" s="246">
        <v>0</v>
      </c>
      <c r="AC15" s="233">
        <f t="shared" si="2"/>
        <v>0</v>
      </c>
      <c r="AD15" s="7" t="e">
        <f t="shared" si="3"/>
        <v>#DIV/0!</v>
      </c>
      <c r="AE15" s="7">
        <f t="shared" si="4"/>
        <v>0</v>
      </c>
      <c r="AF15" s="7" t="e">
        <f t="shared" si="5"/>
        <v>#DIV/0!</v>
      </c>
      <c r="AG15" s="7">
        <f t="shared" si="6"/>
        <v>0</v>
      </c>
      <c r="AH15" s="7">
        <f t="shared" si="6"/>
        <v>0</v>
      </c>
      <c r="AI15" s="7">
        <f t="shared" si="7"/>
        <v>0</v>
      </c>
      <c r="AJ15" s="7">
        <f t="shared" si="7"/>
        <v>0</v>
      </c>
      <c r="AK15" s="234" t="e">
        <f t="shared" si="8"/>
        <v>#DIV/0!</v>
      </c>
      <c r="AM15" s="181"/>
      <c r="AN15" s="181"/>
      <c r="AO15" s="28"/>
      <c r="AP15" s="28"/>
      <c r="AR15" s="28">
        <f t="shared" si="9"/>
        <v>0</v>
      </c>
      <c r="AS15" s="28">
        <f t="shared" si="10"/>
        <v>0</v>
      </c>
      <c r="AT15" s="28">
        <f t="shared" si="11"/>
        <v>0</v>
      </c>
      <c r="AU15" s="28">
        <f t="shared" si="12"/>
        <v>0</v>
      </c>
    </row>
    <row r="16" spans="1:47">
      <c r="A16" s="5">
        <v>8</v>
      </c>
      <c r="B16" s="311" t="s">
        <v>72</v>
      </c>
      <c r="C16" s="219">
        <v>0</v>
      </c>
      <c r="D16" s="219">
        <v>0</v>
      </c>
      <c r="E16" s="115">
        <v>0</v>
      </c>
      <c r="F16" s="115">
        <v>0</v>
      </c>
      <c r="G16" s="115">
        <v>0</v>
      </c>
      <c r="H16" s="220">
        <v>0</v>
      </c>
      <c r="I16" s="250">
        <f t="shared" si="0"/>
        <v>0</v>
      </c>
      <c r="J16" s="219">
        <v>0</v>
      </c>
      <c r="K16" s="115">
        <v>0</v>
      </c>
      <c r="L16" s="115">
        <v>0</v>
      </c>
      <c r="M16" s="115">
        <v>0</v>
      </c>
      <c r="N16" s="115">
        <v>0</v>
      </c>
      <c r="O16" s="220">
        <v>0</v>
      </c>
      <c r="P16" s="250">
        <f t="shared" si="1"/>
        <v>0</v>
      </c>
      <c r="Q16" s="239">
        <v>0</v>
      </c>
      <c r="R16" s="52">
        <v>0</v>
      </c>
      <c r="S16" s="52">
        <v>0</v>
      </c>
      <c r="T16" s="52">
        <v>0</v>
      </c>
      <c r="U16" s="52">
        <v>0</v>
      </c>
      <c r="V16" s="240">
        <v>0</v>
      </c>
      <c r="W16" s="245">
        <v>0</v>
      </c>
      <c r="X16" s="26">
        <v>0</v>
      </c>
      <c r="Y16" s="26">
        <v>0</v>
      </c>
      <c r="Z16" s="26">
        <v>0</v>
      </c>
      <c r="AA16" s="26">
        <v>0</v>
      </c>
      <c r="AB16" s="246">
        <v>0</v>
      </c>
      <c r="AC16" s="233">
        <f t="shared" si="2"/>
        <v>0</v>
      </c>
      <c r="AD16" s="7" t="e">
        <f t="shared" si="3"/>
        <v>#DIV/0!</v>
      </c>
      <c r="AE16" s="7">
        <f t="shared" si="4"/>
        <v>0</v>
      </c>
      <c r="AF16" s="7" t="e">
        <f t="shared" si="5"/>
        <v>#DIV/0!</v>
      </c>
      <c r="AG16" s="7">
        <f t="shared" si="6"/>
        <v>0</v>
      </c>
      <c r="AH16" s="7">
        <f t="shared" si="6"/>
        <v>0</v>
      </c>
      <c r="AI16" s="7">
        <f t="shared" si="7"/>
        <v>0</v>
      </c>
      <c r="AJ16" s="7">
        <f t="shared" si="7"/>
        <v>0</v>
      </c>
      <c r="AK16" s="234" t="e">
        <f t="shared" si="8"/>
        <v>#DIV/0!</v>
      </c>
      <c r="AM16" s="181"/>
      <c r="AN16" s="181"/>
      <c r="AO16" s="28"/>
      <c r="AP16" s="28"/>
      <c r="AR16" s="28">
        <f t="shared" si="9"/>
        <v>0</v>
      </c>
      <c r="AS16" s="28">
        <f t="shared" si="10"/>
        <v>0</v>
      </c>
      <c r="AT16" s="28">
        <f t="shared" si="11"/>
        <v>0</v>
      </c>
      <c r="AU16" s="28">
        <f t="shared" si="12"/>
        <v>0</v>
      </c>
    </row>
    <row r="17" spans="1:47">
      <c r="A17" s="5">
        <v>9</v>
      </c>
      <c r="B17" s="311" t="s">
        <v>73</v>
      </c>
      <c r="C17" s="219">
        <v>160</v>
      </c>
      <c r="D17" s="219">
        <v>357</v>
      </c>
      <c r="E17" s="115">
        <v>4</v>
      </c>
      <c r="F17" s="115">
        <v>2</v>
      </c>
      <c r="G17" s="115">
        <v>5</v>
      </c>
      <c r="H17" s="220">
        <v>3</v>
      </c>
      <c r="I17" s="250">
        <f t="shared" si="0"/>
        <v>362</v>
      </c>
      <c r="J17" s="219">
        <v>45</v>
      </c>
      <c r="K17" s="115">
        <v>89</v>
      </c>
      <c r="L17" s="115">
        <v>1</v>
      </c>
      <c r="M17" s="115">
        <v>1</v>
      </c>
      <c r="N17" s="115">
        <v>0</v>
      </c>
      <c r="O17" s="220">
        <v>0</v>
      </c>
      <c r="P17" s="250">
        <f t="shared" si="1"/>
        <v>90</v>
      </c>
      <c r="Q17" s="239">
        <v>59</v>
      </c>
      <c r="R17" s="52">
        <v>61.56</v>
      </c>
      <c r="S17" s="52">
        <v>0</v>
      </c>
      <c r="T17" s="52">
        <v>0</v>
      </c>
      <c r="U17" s="52">
        <v>2</v>
      </c>
      <c r="V17" s="240">
        <v>1.74</v>
      </c>
      <c r="W17" s="245">
        <v>55</v>
      </c>
      <c r="X17" s="26">
        <v>50.47</v>
      </c>
      <c r="Y17" s="26">
        <v>0</v>
      </c>
      <c r="Z17" s="26">
        <v>0</v>
      </c>
      <c r="AA17" s="26">
        <v>0</v>
      </c>
      <c r="AB17" s="246">
        <v>0</v>
      </c>
      <c r="AC17" s="233">
        <f t="shared" si="2"/>
        <v>63.300000000000004</v>
      </c>
      <c r="AD17" s="7">
        <f t="shared" si="3"/>
        <v>17.486187845303867</v>
      </c>
      <c r="AE17" s="7">
        <f t="shared" si="4"/>
        <v>50.47</v>
      </c>
      <c r="AF17" s="7">
        <f t="shared" si="5"/>
        <v>56.077777777777783</v>
      </c>
      <c r="AG17" s="7">
        <f t="shared" si="6"/>
        <v>215</v>
      </c>
      <c r="AH17" s="7">
        <f t="shared" si="6"/>
        <v>452</v>
      </c>
      <c r="AI17" s="7">
        <f t="shared" si="7"/>
        <v>116</v>
      </c>
      <c r="AJ17" s="7">
        <f t="shared" si="7"/>
        <v>113.77000000000001</v>
      </c>
      <c r="AK17" s="234">
        <f t="shared" si="8"/>
        <v>25.170353982300885</v>
      </c>
      <c r="AM17" s="181"/>
      <c r="AN17" s="181"/>
      <c r="AO17" s="28"/>
      <c r="AP17" s="28"/>
      <c r="AR17" s="28">
        <f t="shared" si="9"/>
        <v>-59</v>
      </c>
      <c r="AS17" s="28">
        <f t="shared" si="10"/>
        <v>-61.56</v>
      </c>
      <c r="AT17" s="28">
        <f t="shared" si="11"/>
        <v>-55</v>
      </c>
      <c r="AU17" s="28">
        <f t="shared" si="12"/>
        <v>-50.47</v>
      </c>
    </row>
    <row r="18" spans="1:47">
      <c r="A18" s="5">
        <v>10</v>
      </c>
      <c r="B18" s="311" t="s">
        <v>74</v>
      </c>
      <c r="C18" s="219">
        <v>5500</v>
      </c>
      <c r="D18" s="219">
        <v>12653</v>
      </c>
      <c r="E18" s="115">
        <v>100</v>
      </c>
      <c r="F18" s="115">
        <v>71</v>
      </c>
      <c r="G18" s="115">
        <v>100</v>
      </c>
      <c r="H18" s="220">
        <v>100</v>
      </c>
      <c r="I18" s="250">
        <f t="shared" si="0"/>
        <v>12824</v>
      </c>
      <c r="J18" s="219">
        <v>1500</v>
      </c>
      <c r="K18" s="115">
        <v>3163</v>
      </c>
      <c r="L18" s="115">
        <v>20</v>
      </c>
      <c r="M18" s="115">
        <v>17</v>
      </c>
      <c r="N18" s="115">
        <v>30</v>
      </c>
      <c r="O18" s="220">
        <v>26</v>
      </c>
      <c r="P18" s="250">
        <f t="shared" si="1"/>
        <v>3206</v>
      </c>
      <c r="Q18" s="239">
        <v>2705</v>
      </c>
      <c r="R18" s="52">
        <v>4887.3599999999997</v>
      </c>
      <c r="S18" s="52">
        <v>0</v>
      </c>
      <c r="T18" s="52">
        <v>0</v>
      </c>
      <c r="U18" s="52">
        <v>0</v>
      </c>
      <c r="V18" s="240">
        <v>0</v>
      </c>
      <c r="W18" s="245">
        <v>2029</v>
      </c>
      <c r="X18" s="26">
        <v>3384.77</v>
      </c>
      <c r="Y18" s="26">
        <v>0</v>
      </c>
      <c r="Z18" s="26">
        <v>0</v>
      </c>
      <c r="AA18" s="26">
        <v>0</v>
      </c>
      <c r="AB18" s="246">
        <v>0</v>
      </c>
      <c r="AC18" s="233">
        <f t="shared" si="2"/>
        <v>4887.3599999999997</v>
      </c>
      <c r="AD18" s="7">
        <f t="shared" si="3"/>
        <v>38.111041796631312</v>
      </c>
      <c r="AE18" s="7">
        <f t="shared" si="4"/>
        <v>3384.77</v>
      </c>
      <c r="AF18" s="7">
        <f t="shared" si="5"/>
        <v>105.57610729881472</v>
      </c>
      <c r="AG18" s="7">
        <f t="shared" si="6"/>
        <v>7250</v>
      </c>
      <c r="AH18" s="7">
        <f t="shared" si="6"/>
        <v>16030</v>
      </c>
      <c r="AI18" s="7">
        <f t="shared" si="7"/>
        <v>4734</v>
      </c>
      <c r="AJ18" s="7">
        <f t="shared" si="7"/>
        <v>8272.1299999999992</v>
      </c>
      <c r="AK18" s="234">
        <f t="shared" si="8"/>
        <v>51.604054897067996</v>
      </c>
      <c r="AM18" s="181"/>
      <c r="AN18" s="181"/>
      <c r="AO18" s="28"/>
      <c r="AP18" s="28"/>
      <c r="AR18" s="28">
        <f t="shared" si="9"/>
        <v>-2705</v>
      </c>
      <c r="AS18" s="28">
        <f t="shared" si="10"/>
        <v>-4887.3599999999997</v>
      </c>
      <c r="AT18" s="28">
        <f t="shared" si="11"/>
        <v>-2029</v>
      </c>
      <c r="AU18" s="28">
        <f t="shared" si="12"/>
        <v>-3384.77</v>
      </c>
    </row>
    <row r="19" spans="1:47">
      <c r="A19" s="5">
        <v>11</v>
      </c>
      <c r="B19" s="311" t="s">
        <v>75</v>
      </c>
      <c r="C19" s="219">
        <v>0</v>
      </c>
      <c r="D19" s="219">
        <v>0</v>
      </c>
      <c r="E19" s="115">
        <v>0</v>
      </c>
      <c r="F19" s="115">
        <v>0</v>
      </c>
      <c r="G19" s="115">
        <v>0</v>
      </c>
      <c r="H19" s="220">
        <v>0</v>
      </c>
      <c r="I19" s="250">
        <f t="shared" si="0"/>
        <v>0</v>
      </c>
      <c r="J19" s="219">
        <v>0</v>
      </c>
      <c r="K19" s="115">
        <v>0</v>
      </c>
      <c r="L19" s="115">
        <v>0</v>
      </c>
      <c r="M19" s="115">
        <v>0</v>
      </c>
      <c r="N19" s="115">
        <v>0</v>
      </c>
      <c r="O19" s="220">
        <v>0</v>
      </c>
      <c r="P19" s="250">
        <f t="shared" si="1"/>
        <v>0</v>
      </c>
      <c r="Q19" s="239">
        <v>0</v>
      </c>
      <c r="R19" s="52">
        <v>0</v>
      </c>
      <c r="S19" s="52">
        <v>0</v>
      </c>
      <c r="T19" s="52">
        <v>0</v>
      </c>
      <c r="U19" s="52">
        <v>0</v>
      </c>
      <c r="V19" s="240">
        <v>0</v>
      </c>
      <c r="W19" s="245">
        <v>0</v>
      </c>
      <c r="X19" s="26">
        <v>0</v>
      </c>
      <c r="Y19" s="26">
        <v>0</v>
      </c>
      <c r="Z19" s="26">
        <v>0</v>
      </c>
      <c r="AA19" s="26">
        <v>0</v>
      </c>
      <c r="AB19" s="246">
        <v>0</v>
      </c>
      <c r="AC19" s="233">
        <f t="shared" si="2"/>
        <v>0</v>
      </c>
      <c r="AD19" s="7" t="e">
        <f t="shared" si="3"/>
        <v>#DIV/0!</v>
      </c>
      <c r="AE19" s="7">
        <f t="shared" si="4"/>
        <v>0</v>
      </c>
      <c r="AF19" s="7" t="e">
        <f t="shared" si="5"/>
        <v>#DIV/0!</v>
      </c>
      <c r="AG19" s="7">
        <f t="shared" si="6"/>
        <v>0</v>
      </c>
      <c r="AH19" s="7">
        <f t="shared" si="6"/>
        <v>0</v>
      </c>
      <c r="AI19" s="7">
        <f t="shared" si="7"/>
        <v>0</v>
      </c>
      <c r="AJ19" s="7">
        <f t="shared" si="7"/>
        <v>0</v>
      </c>
      <c r="AK19" s="234" t="e">
        <f t="shared" si="8"/>
        <v>#DIV/0!</v>
      </c>
      <c r="AM19" s="91"/>
      <c r="AN19" s="91"/>
      <c r="AO19" s="28"/>
      <c r="AP19" s="28"/>
      <c r="AR19" s="28">
        <f t="shared" si="9"/>
        <v>0</v>
      </c>
      <c r="AS19" s="28">
        <f t="shared" si="10"/>
        <v>0</v>
      </c>
      <c r="AT19" s="28">
        <f t="shared" si="11"/>
        <v>0</v>
      </c>
      <c r="AU19" s="28">
        <f t="shared" si="12"/>
        <v>0</v>
      </c>
    </row>
    <row r="20" spans="1:47">
      <c r="A20" s="5">
        <v>12</v>
      </c>
      <c r="B20" s="311" t="s">
        <v>76</v>
      </c>
      <c r="C20" s="219">
        <v>2300</v>
      </c>
      <c r="D20" s="219">
        <v>4759</v>
      </c>
      <c r="E20" s="115">
        <v>30</v>
      </c>
      <c r="F20" s="115">
        <v>23</v>
      </c>
      <c r="G20" s="115">
        <v>50</v>
      </c>
      <c r="H20" s="220">
        <v>41</v>
      </c>
      <c r="I20" s="250">
        <f t="shared" si="0"/>
        <v>4823</v>
      </c>
      <c r="J20" s="219">
        <v>500</v>
      </c>
      <c r="K20" s="115">
        <v>1190</v>
      </c>
      <c r="L20" s="115">
        <v>10</v>
      </c>
      <c r="M20" s="115">
        <v>8</v>
      </c>
      <c r="N20" s="115">
        <v>15</v>
      </c>
      <c r="O20" s="220">
        <v>8</v>
      </c>
      <c r="P20" s="250">
        <f t="shared" si="1"/>
        <v>1206</v>
      </c>
      <c r="Q20" s="239">
        <v>2374</v>
      </c>
      <c r="R20" s="52">
        <v>4171.88</v>
      </c>
      <c r="S20" s="52">
        <v>0</v>
      </c>
      <c r="T20" s="52">
        <v>0</v>
      </c>
      <c r="U20" s="52">
        <v>0</v>
      </c>
      <c r="V20" s="240">
        <v>0</v>
      </c>
      <c r="W20" s="245">
        <v>1317</v>
      </c>
      <c r="X20" s="26">
        <v>2300.6799999999998</v>
      </c>
      <c r="Y20" s="26">
        <v>0</v>
      </c>
      <c r="Z20" s="26">
        <v>0</v>
      </c>
      <c r="AA20" s="26">
        <v>61</v>
      </c>
      <c r="AB20" s="246">
        <v>104.08</v>
      </c>
      <c r="AC20" s="233">
        <f t="shared" si="2"/>
        <v>4171.88</v>
      </c>
      <c r="AD20" s="7">
        <f t="shared" si="3"/>
        <v>86.499688990255024</v>
      </c>
      <c r="AE20" s="7">
        <f t="shared" si="4"/>
        <v>2404.7599999999998</v>
      </c>
      <c r="AF20" s="7">
        <f t="shared" si="5"/>
        <v>199.39966832504143</v>
      </c>
      <c r="AG20" s="7">
        <f t="shared" si="6"/>
        <v>2905</v>
      </c>
      <c r="AH20" s="7">
        <f t="shared" si="6"/>
        <v>6029</v>
      </c>
      <c r="AI20" s="7">
        <f t="shared" si="7"/>
        <v>3752</v>
      </c>
      <c r="AJ20" s="7">
        <f t="shared" si="7"/>
        <v>6576.6399999999994</v>
      </c>
      <c r="AK20" s="234">
        <f t="shared" si="8"/>
        <v>109.08343008790844</v>
      </c>
      <c r="AM20" s="91"/>
      <c r="AN20" s="91"/>
      <c r="AO20" s="28"/>
      <c r="AP20" s="28"/>
      <c r="AR20" s="28">
        <f t="shared" si="9"/>
        <v>-2374</v>
      </c>
      <c r="AS20" s="28">
        <f t="shared" si="10"/>
        <v>-4171.88</v>
      </c>
      <c r="AT20" s="28">
        <f t="shared" si="11"/>
        <v>-1317</v>
      </c>
      <c r="AU20" s="28">
        <f t="shared" si="12"/>
        <v>-2300.6799999999998</v>
      </c>
    </row>
    <row r="21" spans="1:47">
      <c r="A21" s="21"/>
      <c r="B21" s="211" t="s">
        <v>77</v>
      </c>
      <c r="C21" s="221">
        <f t="shared" ref="C21:AC21" si="13">SUM(C9:C20)</f>
        <v>21225</v>
      </c>
      <c r="D21" s="50">
        <f t="shared" si="13"/>
        <v>47531</v>
      </c>
      <c r="E21" s="50">
        <f t="shared" si="13"/>
        <v>328</v>
      </c>
      <c r="F21" s="50">
        <f t="shared" si="13"/>
        <v>260</v>
      </c>
      <c r="G21" s="50">
        <f t="shared" si="13"/>
        <v>425</v>
      </c>
      <c r="H21" s="222">
        <f t="shared" si="13"/>
        <v>384</v>
      </c>
      <c r="I21" s="222">
        <f t="shared" si="13"/>
        <v>48175</v>
      </c>
      <c r="J21" s="221">
        <f t="shared" si="13"/>
        <v>5490</v>
      </c>
      <c r="K21" s="50">
        <f t="shared" si="13"/>
        <v>11883</v>
      </c>
      <c r="L21" s="50">
        <f t="shared" si="13"/>
        <v>92</v>
      </c>
      <c r="M21" s="50">
        <f t="shared" si="13"/>
        <v>69</v>
      </c>
      <c r="N21" s="50">
        <f t="shared" si="13"/>
        <v>124</v>
      </c>
      <c r="O21" s="222">
        <f t="shared" si="13"/>
        <v>90</v>
      </c>
      <c r="P21" s="222">
        <f t="shared" si="13"/>
        <v>12042</v>
      </c>
      <c r="Q21" s="221">
        <f t="shared" si="13"/>
        <v>16015</v>
      </c>
      <c r="R21" s="50">
        <f t="shared" si="13"/>
        <v>29483.16</v>
      </c>
      <c r="S21" s="50">
        <f t="shared" si="13"/>
        <v>0</v>
      </c>
      <c r="T21" s="50">
        <f t="shared" si="13"/>
        <v>0</v>
      </c>
      <c r="U21" s="50">
        <f t="shared" si="13"/>
        <v>22</v>
      </c>
      <c r="V21" s="222">
        <f t="shared" si="13"/>
        <v>24.65</v>
      </c>
      <c r="W21" s="221">
        <f t="shared" si="13"/>
        <v>11835</v>
      </c>
      <c r="X21" s="50">
        <f t="shared" si="13"/>
        <v>22010.639999999996</v>
      </c>
      <c r="Y21" s="50">
        <f t="shared" si="13"/>
        <v>0</v>
      </c>
      <c r="Z21" s="50">
        <f t="shared" si="13"/>
        <v>0</v>
      </c>
      <c r="AA21" s="50">
        <f t="shared" si="13"/>
        <v>160</v>
      </c>
      <c r="AB21" s="222">
        <f t="shared" si="13"/>
        <v>135.82999999999998</v>
      </c>
      <c r="AC21" s="222">
        <f t="shared" si="13"/>
        <v>29507.81</v>
      </c>
      <c r="AD21" s="50">
        <f t="shared" si="3"/>
        <v>61.251292163985468</v>
      </c>
      <c r="AE21" s="50">
        <f>SUM(AE9:AE20)</f>
        <v>22146.469999999998</v>
      </c>
      <c r="AF21" s="50">
        <f t="shared" si="5"/>
        <v>183.91023085866135</v>
      </c>
      <c r="AG21" s="50">
        <f t="shared" si="6"/>
        <v>27684</v>
      </c>
      <c r="AH21" s="50">
        <f t="shared" si="6"/>
        <v>60217</v>
      </c>
      <c r="AI21" s="50">
        <f t="shared" si="7"/>
        <v>28032</v>
      </c>
      <c r="AJ21" s="50">
        <f t="shared" si="7"/>
        <v>51654.28</v>
      </c>
      <c r="AK21" s="222">
        <f t="shared" si="8"/>
        <v>85.780228174767927</v>
      </c>
      <c r="AM21" s="91"/>
      <c r="AN21" s="91"/>
      <c r="AO21" s="28"/>
      <c r="AP21" s="28"/>
      <c r="AR21" s="28">
        <f t="shared" si="9"/>
        <v>-16015</v>
      </c>
      <c r="AS21" s="28">
        <f t="shared" si="10"/>
        <v>-29483.16</v>
      </c>
      <c r="AT21" s="28">
        <f t="shared" si="11"/>
        <v>-11835</v>
      </c>
      <c r="AU21" s="28">
        <f t="shared" si="12"/>
        <v>-22010.639999999996</v>
      </c>
    </row>
    <row r="22" spans="1:47">
      <c r="A22" s="44">
        <v>13</v>
      </c>
      <c r="B22" s="266" t="s">
        <v>78</v>
      </c>
      <c r="C22" s="223">
        <v>750</v>
      </c>
      <c r="D22" s="121">
        <v>1746</v>
      </c>
      <c r="E22" s="121">
        <v>20</v>
      </c>
      <c r="F22" s="121">
        <v>12</v>
      </c>
      <c r="G22" s="121">
        <v>15</v>
      </c>
      <c r="H22" s="224">
        <v>12</v>
      </c>
      <c r="I22" s="250">
        <f t="shared" si="0"/>
        <v>1770</v>
      </c>
      <c r="J22" s="223">
        <v>200</v>
      </c>
      <c r="K22" s="121">
        <v>437</v>
      </c>
      <c r="L22" s="121">
        <v>6</v>
      </c>
      <c r="M22" s="121">
        <v>3</v>
      </c>
      <c r="N22" s="121">
        <v>6</v>
      </c>
      <c r="O22" s="224">
        <v>3</v>
      </c>
      <c r="P22" s="250">
        <f t="shared" si="1"/>
        <v>443</v>
      </c>
      <c r="Q22" s="239">
        <v>112</v>
      </c>
      <c r="R22" s="52">
        <v>452.68</v>
      </c>
      <c r="S22" s="52">
        <v>0</v>
      </c>
      <c r="T22" s="52">
        <v>0</v>
      </c>
      <c r="U22" s="52">
        <v>0</v>
      </c>
      <c r="V22" s="240">
        <v>0</v>
      </c>
      <c r="W22" s="243">
        <v>59</v>
      </c>
      <c r="X22" s="55">
        <v>336.18</v>
      </c>
      <c r="Y22" s="55">
        <v>0</v>
      </c>
      <c r="Z22" s="55">
        <v>0</v>
      </c>
      <c r="AA22" s="55">
        <v>0</v>
      </c>
      <c r="AB22" s="244">
        <v>0</v>
      </c>
      <c r="AC22" s="233">
        <f t="shared" si="2"/>
        <v>452.68</v>
      </c>
      <c r="AD22" s="7">
        <f t="shared" si="3"/>
        <v>25.575141242937853</v>
      </c>
      <c r="AE22" s="7">
        <f t="shared" si="4"/>
        <v>336.18</v>
      </c>
      <c r="AF22" s="7">
        <f t="shared" si="5"/>
        <v>75.887133182844252</v>
      </c>
      <c r="AG22" s="7">
        <f t="shared" si="6"/>
        <v>997</v>
      </c>
      <c r="AH22" s="7">
        <f t="shared" si="6"/>
        <v>2213</v>
      </c>
      <c r="AI22" s="7">
        <f t="shared" si="7"/>
        <v>171</v>
      </c>
      <c r="AJ22" s="7">
        <f t="shared" si="7"/>
        <v>788.86</v>
      </c>
      <c r="AK22" s="234">
        <f t="shared" si="8"/>
        <v>35.646633529145952</v>
      </c>
      <c r="AO22" s="28"/>
      <c r="AP22" s="28"/>
      <c r="AR22" s="28">
        <f t="shared" si="9"/>
        <v>-112</v>
      </c>
      <c r="AS22" s="28">
        <f t="shared" si="10"/>
        <v>-452.68</v>
      </c>
      <c r="AT22" s="28">
        <f t="shared" si="11"/>
        <v>-59</v>
      </c>
      <c r="AU22" s="28">
        <f t="shared" si="12"/>
        <v>-336.18</v>
      </c>
    </row>
    <row r="23" spans="1:47">
      <c r="A23" s="44">
        <v>14</v>
      </c>
      <c r="B23" s="266" t="s">
        <v>79</v>
      </c>
      <c r="C23" s="219">
        <v>0</v>
      </c>
      <c r="D23" s="115">
        <v>0</v>
      </c>
      <c r="E23" s="115">
        <v>0</v>
      </c>
      <c r="F23" s="115">
        <v>0</v>
      </c>
      <c r="G23" s="115">
        <v>0</v>
      </c>
      <c r="H23" s="220">
        <v>0</v>
      </c>
      <c r="I23" s="250">
        <f t="shared" si="0"/>
        <v>0</v>
      </c>
      <c r="J23" s="219">
        <v>0</v>
      </c>
      <c r="K23" s="115">
        <v>0</v>
      </c>
      <c r="L23" s="115">
        <v>0</v>
      </c>
      <c r="M23" s="115">
        <v>0</v>
      </c>
      <c r="N23" s="115">
        <v>0</v>
      </c>
      <c r="O23" s="220">
        <v>0</v>
      </c>
      <c r="P23" s="250">
        <f t="shared" si="1"/>
        <v>0</v>
      </c>
      <c r="Q23" s="239">
        <v>0</v>
      </c>
      <c r="R23" s="52">
        <v>0</v>
      </c>
      <c r="S23" s="52">
        <v>0</v>
      </c>
      <c r="T23" s="52">
        <v>0</v>
      </c>
      <c r="U23" s="52">
        <v>0</v>
      </c>
      <c r="V23" s="240">
        <v>0</v>
      </c>
      <c r="W23" s="243">
        <v>0</v>
      </c>
      <c r="X23" s="55">
        <v>0</v>
      </c>
      <c r="Y23" s="55">
        <v>0</v>
      </c>
      <c r="Z23" s="55">
        <v>0</v>
      </c>
      <c r="AA23" s="55">
        <v>0</v>
      </c>
      <c r="AB23" s="244">
        <v>0</v>
      </c>
      <c r="AC23" s="233">
        <f t="shared" si="2"/>
        <v>0</v>
      </c>
      <c r="AD23" s="7" t="e">
        <f t="shared" si="3"/>
        <v>#DIV/0!</v>
      </c>
      <c r="AE23" s="7">
        <f t="shared" si="4"/>
        <v>0</v>
      </c>
      <c r="AF23" s="7" t="e">
        <f t="shared" si="5"/>
        <v>#DIV/0!</v>
      </c>
      <c r="AG23" s="7">
        <f t="shared" si="6"/>
        <v>0</v>
      </c>
      <c r="AH23" s="7">
        <f t="shared" si="6"/>
        <v>0</v>
      </c>
      <c r="AI23" s="7">
        <f t="shared" si="7"/>
        <v>0</v>
      </c>
      <c r="AJ23" s="7">
        <f t="shared" si="7"/>
        <v>0</v>
      </c>
      <c r="AK23" s="234" t="e">
        <f t="shared" si="8"/>
        <v>#DIV/0!</v>
      </c>
      <c r="AO23" s="28"/>
      <c r="AP23" s="28"/>
      <c r="AR23" s="28">
        <f t="shared" si="9"/>
        <v>0</v>
      </c>
      <c r="AS23" s="28">
        <f t="shared" si="10"/>
        <v>0</v>
      </c>
      <c r="AT23" s="28">
        <f t="shared" si="11"/>
        <v>0</v>
      </c>
      <c r="AU23" s="28">
        <f t="shared" si="12"/>
        <v>0</v>
      </c>
    </row>
    <row r="24" spans="1:47">
      <c r="A24" s="44">
        <v>15</v>
      </c>
      <c r="B24" s="266" t="s">
        <v>80</v>
      </c>
      <c r="C24" s="219">
        <v>0</v>
      </c>
      <c r="D24" s="115">
        <v>0</v>
      </c>
      <c r="E24" s="115">
        <v>0</v>
      </c>
      <c r="F24" s="115">
        <v>0</v>
      </c>
      <c r="G24" s="115">
        <v>0</v>
      </c>
      <c r="H24" s="220">
        <v>0</v>
      </c>
      <c r="I24" s="250">
        <f t="shared" si="0"/>
        <v>0</v>
      </c>
      <c r="J24" s="219">
        <v>0</v>
      </c>
      <c r="K24" s="115">
        <v>0</v>
      </c>
      <c r="L24" s="115">
        <v>0</v>
      </c>
      <c r="M24" s="115">
        <v>0</v>
      </c>
      <c r="N24" s="115">
        <v>0</v>
      </c>
      <c r="O24" s="220">
        <v>0</v>
      </c>
      <c r="P24" s="250">
        <f t="shared" si="1"/>
        <v>0</v>
      </c>
      <c r="Q24" s="239">
        <v>0</v>
      </c>
      <c r="R24" s="52">
        <v>0</v>
      </c>
      <c r="S24" s="52">
        <v>0</v>
      </c>
      <c r="T24" s="52">
        <v>0</v>
      </c>
      <c r="U24" s="52">
        <v>0</v>
      </c>
      <c r="V24" s="240">
        <v>0</v>
      </c>
      <c r="W24" s="243">
        <v>0</v>
      </c>
      <c r="X24" s="55">
        <v>0</v>
      </c>
      <c r="Y24" s="55">
        <v>0</v>
      </c>
      <c r="Z24" s="55">
        <v>0</v>
      </c>
      <c r="AA24" s="55">
        <v>0</v>
      </c>
      <c r="AB24" s="244">
        <v>0</v>
      </c>
      <c r="AC24" s="233">
        <f t="shared" si="2"/>
        <v>0</v>
      </c>
      <c r="AD24" s="7" t="e">
        <f t="shared" si="3"/>
        <v>#DIV/0!</v>
      </c>
      <c r="AE24" s="7">
        <f t="shared" si="4"/>
        <v>0</v>
      </c>
      <c r="AF24" s="7" t="e">
        <f t="shared" si="5"/>
        <v>#DIV/0!</v>
      </c>
      <c r="AG24" s="7">
        <f t="shared" si="6"/>
        <v>0</v>
      </c>
      <c r="AH24" s="7">
        <f t="shared" si="6"/>
        <v>0</v>
      </c>
      <c r="AI24" s="7">
        <f t="shared" si="7"/>
        <v>0</v>
      </c>
      <c r="AJ24" s="7">
        <f t="shared" si="7"/>
        <v>0</v>
      </c>
      <c r="AK24" s="234" t="e">
        <f t="shared" si="8"/>
        <v>#DIV/0!</v>
      </c>
      <c r="AO24" s="28"/>
      <c r="AP24" s="28"/>
      <c r="AR24" s="28">
        <f t="shared" si="9"/>
        <v>0</v>
      </c>
      <c r="AS24" s="28">
        <f t="shared" si="10"/>
        <v>0</v>
      </c>
      <c r="AT24" s="28">
        <f t="shared" si="11"/>
        <v>0</v>
      </c>
      <c r="AU24" s="28">
        <f t="shared" si="12"/>
        <v>0</v>
      </c>
    </row>
    <row r="25" spans="1:47">
      <c r="A25" s="44">
        <v>16</v>
      </c>
      <c r="B25" s="266" t="s">
        <v>81</v>
      </c>
      <c r="C25" s="219">
        <v>0</v>
      </c>
      <c r="D25" s="115">
        <v>0</v>
      </c>
      <c r="E25" s="115">
        <v>0</v>
      </c>
      <c r="F25" s="115">
        <v>0</v>
      </c>
      <c r="G25" s="115">
        <v>0</v>
      </c>
      <c r="H25" s="220">
        <v>0</v>
      </c>
      <c r="I25" s="250">
        <f t="shared" si="0"/>
        <v>0</v>
      </c>
      <c r="J25" s="219">
        <v>0</v>
      </c>
      <c r="K25" s="115">
        <v>0</v>
      </c>
      <c r="L25" s="115">
        <v>0</v>
      </c>
      <c r="M25" s="115">
        <v>0</v>
      </c>
      <c r="N25" s="115">
        <v>0</v>
      </c>
      <c r="O25" s="220">
        <v>0</v>
      </c>
      <c r="P25" s="250">
        <f t="shared" si="1"/>
        <v>0</v>
      </c>
      <c r="Q25" s="239">
        <v>0</v>
      </c>
      <c r="R25" s="52">
        <v>0</v>
      </c>
      <c r="S25" s="52">
        <v>0</v>
      </c>
      <c r="T25" s="52">
        <v>0</v>
      </c>
      <c r="U25" s="52">
        <v>0</v>
      </c>
      <c r="V25" s="240">
        <v>0</v>
      </c>
      <c r="W25" s="243">
        <v>0</v>
      </c>
      <c r="X25" s="55">
        <v>0</v>
      </c>
      <c r="Y25" s="55">
        <v>0</v>
      </c>
      <c r="Z25" s="55">
        <v>0</v>
      </c>
      <c r="AA25" s="55">
        <v>0</v>
      </c>
      <c r="AB25" s="244">
        <v>0</v>
      </c>
      <c r="AC25" s="233">
        <f t="shared" si="2"/>
        <v>0</v>
      </c>
      <c r="AD25" s="7" t="e">
        <f t="shared" si="3"/>
        <v>#DIV/0!</v>
      </c>
      <c r="AE25" s="7">
        <f t="shared" si="4"/>
        <v>0</v>
      </c>
      <c r="AF25" s="7" t="e">
        <f t="shared" si="5"/>
        <v>#DIV/0!</v>
      </c>
      <c r="AG25" s="7">
        <f t="shared" si="6"/>
        <v>0</v>
      </c>
      <c r="AH25" s="7">
        <f t="shared" si="6"/>
        <v>0</v>
      </c>
      <c r="AI25" s="7">
        <f t="shared" si="7"/>
        <v>0</v>
      </c>
      <c r="AJ25" s="7">
        <f t="shared" si="7"/>
        <v>0</v>
      </c>
      <c r="AK25" s="234" t="e">
        <f t="shared" si="8"/>
        <v>#DIV/0!</v>
      </c>
      <c r="AO25" s="28"/>
      <c r="AP25" s="28"/>
      <c r="AR25" s="28">
        <f t="shared" si="9"/>
        <v>0</v>
      </c>
      <c r="AS25" s="28">
        <f t="shared" si="10"/>
        <v>0</v>
      </c>
      <c r="AT25" s="28">
        <f t="shared" si="11"/>
        <v>0</v>
      </c>
      <c r="AU25" s="28">
        <f t="shared" si="12"/>
        <v>0</v>
      </c>
    </row>
    <row r="26" spans="1:47">
      <c r="A26" s="44">
        <v>17</v>
      </c>
      <c r="B26" s="266" t="s">
        <v>82</v>
      </c>
      <c r="C26" s="219">
        <v>0</v>
      </c>
      <c r="D26" s="115">
        <v>0</v>
      </c>
      <c r="E26" s="115">
        <v>0</v>
      </c>
      <c r="F26" s="115">
        <v>0</v>
      </c>
      <c r="G26" s="115">
        <v>0</v>
      </c>
      <c r="H26" s="220">
        <v>0</v>
      </c>
      <c r="I26" s="250">
        <f t="shared" si="0"/>
        <v>0</v>
      </c>
      <c r="J26" s="219">
        <v>0</v>
      </c>
      <c r="K26" s="115">
        <v>0</v>
      </c>
      <c r="L26" s="115">
        <v>0</v>
      </c>
      <c r="M26" s="115">
        <v>0</v>
      </c>
      <c r="N26" s="115">
        <v>0</v>
      </c>
      <c r="O26" s="220">
        <v>0</v>
      </c>
      <c r="P26" s="250">
        <f t="shared" si="1"/>
        <v>0</v>
      </c>
      <c r="Q26" s="239">
        <v>0</v>
      </c>
      <c r="R26" s="52">
        <v>0</v>
      </c>
      <c r="S26" s="52">
        <v>0</v>
      </c>
      <c r="T26" s="52">
        <v>0</v>
      </c>
      <c r="U26" s="52">
        <v>0</v>
      </c>
      <c r="V26" s="240">
        <v>0</v>
      </c>
      <c r="W26" s="243">
        <v>0</v>
      </c>
      <c r="X26" s="55">
        <v>0</v>
      </c>
      <c r="Y26" s="55">
        <v>0</v>
      </c>
      <c r="Z26" s="55">
        <v>0</v>
      </c>
      <c r="AA26" s="55">
        <v>0</v>
      </c>
      <c r="AB26" s="244">
        <v>0</v>
      </c>
      <c r="AC26" s="233">
        <f t="shared" si="2"/>
        <v>0</v>
      </c>
      <c r="AD26" s="7" t="e">
        <f t="shared" si="3"/>
        <v>#DIV/0!</v>
      </c>
      <c r="AE26" s="7">
        <f t="shared" si="4"/>
        <v>0</v>
      </c>
      <c r="AF26" s="7" t="e">
        <f t="shared" si="5"/>
        <v>#DIV/0!</v>
      </c>
      <c r="AG26" s="7">
        <f t="shared" si="6"/>
        <v>0</v>
      </c>
      <c r="AH26" s="7">
        <f t="shared" si="6"/>
        <v>0</v>
      </c>
      <c r="AI26" s="7">
        <f t="shared" si="7"/>
        <v>0</v>
      </c>
      <c r="AJ26" s="7">
        <f t="shared" si="7"/>
        <v>0</v>
      </c>
      <c r="AK26" s="234" t="e">
        <f t="shared" si="8"/>
        <v>#DIV/0!</v>
      </c>
      <c r="AO26" s="28"/>
      <c r="AP26" s="28"/>
      <c r="AR26" s="28"/>
      <c r="AS26" s="28"/>
      <c r="AT26" s="28"/>
      <c r="AU26" s="28"/>
    </row>
    <row r="27" spans="1:47">
      <c r="A27" s="44">
        <v>18</v>
      </c>
      <c r="B27" s="266" t="s">
        <v>83</v>
      </c>
      <c r="C27" s="223">
        <v>0</v>
      </c>
      <c r="D27" s="121">
        <v>0</v>
      </c>
      <c r="E27" s="121">
        <v>0</v>
      </c>
      <c r="F27" s="121">
        <v>0</v>
      </c>
      <c r="G27" s="121">
        <v>0</v>
      </c>
      <c r="H27" s="224">
        <v>0</v>
      </c>
      <c r="I27" s="250">
        <f t="shared" si="0"/>
        <v>0</v>
      </c>
      <c r="J27" s="223">
        <v>0</v>
      </c>
      <c r="K27" s="121">
        <v>0</v>
      </c>
      <c r="L27" s="121">
        <v>0</v>
      </c>
      <c r="M27" s="121">
        <v>0</v>
      </c>
      <c r="N27" s="121">
        <v>0</v>
      </c>
      <c r="O27" s="224">
        <v>0</v>
      </c>
      <c r="P27" s="250">
        <f t="shared" si="1"/>
        <v>0</v>
      </c>
      <c r="Q27" s="239">
        <v>0</v>
      </c>
      <c r="R27" s="52">
        <v>0</v>
      </c>
      <c r="S27" s="52">
        <v>0</v>
      </c>
      <c r="T27" s="52">
        <v>0</v>
      </c>
      <c r="U27" s="52">
        <v>0</v>
      </c>
      <c r="V27" s="240">
        <v>0</v>
      </c>
      <c r="W27" s="243">
        <v>0</v>
      </c>
      <c r="X27" s="55">
        <v>0</v>
      </c>
      <c r="Y27" s="55">
        <v>0</v>
      </c>
      <c r="Z27" s="55">
        <v>0</v>
      </c>
      <c r="AA27" s="55">
        <v>0</v>
      </c>
      <c r="AB27" s="244">
        <v>0</v>
      </c>
      <c r="AC27" s="233">
        <f t="shared" si="2"/>
        <v>0</v>
      </c>
      <c r="AD27" s="7" t="e">
        <f t="shared" si="3"/>
        <v>#DIV/0!</v>
      </c>
      <c r="AE27" s="7">
        <f t="shared" si="4"/>
        <v>0</v>
      </c>
      <c r="AF27" s="7" t="e">
        <f t="shared" si="5"/>
        <v>#DIV/0!</v>
      </c>
      <c r="AG27" s="7">
        <f t="shared" si="6"/>
        <v>0</v>
      </c>
      <c r="AH27" s="7">
        <f t="shared" si="6"/>
        <v>0</v>
      </c>
      <c r="AI27" s="7">
        <f t="shared" si="7"/>
        <v>0</v>
      </c>
      <c r="AJ27" s="7">
        <f t="shared" si="7"/>
        <v>0</v>
      </c>
      <c r="AK27" s="234" t="e">
        <f t="shared" si="8"/>
        <v>#DIV/0!</v>
      </c>
      <c r="AO27" s="28"/>
      <c r="AP27" s="28"/>
      <c r="AR27" s="28">
        <f t="shared" si="9"/>
        <v>0</v>
      </c>
      <c r="AS27" s="28">
        <f t="shared" si="10"/>
        <v>0</v>
      </c>
      <c r="AT27" s="28">
        <f t="shared" si="11"/>
        <v>0</v>
      </c>
      <c r="AU27" s="28">
        <f t="shared" si="12"/>
        <v>0</v>
      </c>
    </row>
    <row r="28" spans="1:47">
      <c r="A28" s="44">
        <v>19</v>
      </c>
      <c r="B28" s="266" t="s">
        <v>84</v>
      </c>
      <c r="C28" s="223">
        <v>2500</v>
      </c>
      <c r="D28" s="121">
        <v>5314</v>
      </c>
      <c r="E28" s="121">
        <v>25</v>
      </c>
      <c r="F28" s="121">
        <v>22</v>
      </c>
      <c r="G28" s="121">
        <v>50</v>
      </c>
      <c r="H28" s="224">
        <v>50</v>
      </c>
      <c r="I28" s="250">
        <f t="shared" si="0"/>
        <v>5386</v>
      </c>
      <c r="J28" s="223">
        <v>600</v>
      </c>
      <c r="K28" s="121">
        <v>1329</v>
      </c>
      <c r="L28" s="121">
        <v>15</v>
      </c>
      <c r="M28" s="121">
        <v>9</v>
      </c>
      <c r="N28" s="121">
        <v>15</v>
      </c>
      <c r="O28" s="224">
        <v>9</v>
      </c>
      <c r="P28" s="250">
        <f t="shared" si="1"/>
        <v>1347</v>
      </c>
      <c r="Q28" s="239">
        <v>853</v>
      </c>
      <c r="R28" s="52">
        <v>1446.05</v>
      </c>
      <c r="S28" s="52">
        <v>0</v>
      </c>
      <c r="T28" s="52">
        <v>0</v>
      </c>
      <c r="U28" s="52">
        <v>20</v>
      </c>
      <c r="V28" s="240">
        <v>86.29</v>
      </c>
      <c r="W28" s="243">
        <v>158</v>
      </c>
      <c r="X28" s="55">
        <v>809.53</v>
      </c>
      <c r="Y28" s="55">
        <v>0</v>
      </c>
      <c r="Z28" s="55">
        <v>0</v>
      </c>
      <c r="AA28" s="55">
        <v>18</v>
      </c>
      <c r="AB28" s="244">
        <v>84.61</v>
      </c>
      <c r="AC28" s="233">
        <f t="shared" si="2"/>
        <v>1532.34</v>
      </c>
      <c r="AD28" s="7">
        <f t="shared" si="3"/>
        <v>28.450427033048641</v>
      </c>
      <c r="AE28" s="7">
        <f t="shared" si="4"/>
        <v>894.14</v>
      </c>
      <c r="AF28" s="7">
        <f t="shared" si="5"/>
        <v>66.380103934669634</v>
      </c>
      <c r="AG28" s="7">
        <f t="shared" si="6"/>
        <v>3205</v>
      </c>
      <c r="AH28" s="7">
        <f t="shared" si="6"/>
        <v>6733</v>
      </c>
      <c r="AI28" s="7">
        <f t="shared" si="7"/>
        <v>1049</v>
      </c>
      <c r="AJ28" s="7">
        <f t="shared" si="7"/>
        <v>2426.48</v>
      </c>
      <c r="AK28" s="234">
        <f t="shared" si="8"/>
        <v>36.038615773058076</v>
      </c>
      <c r="AO28" s="28"/>
      <c r="AP28" s="28"/>
      <c r="AR28" s="28">
        <f t="shared" si="9"/>
        <v>-853</v>
      </c>
      <c r="AS28" s="28">
        <f t="shared" si="10"/>
        <v>-1446.05</v>
      </c>
      <c r="AT28" s="28">
        <f t="shared" si="11"/>
        <v>-158</v>
      </c>
      <c r="AU28" s="28">
        <f t="shared" si="12"/>
        <v>-809.53</v>
      </c>
    </row>
    <row r="29" spans="1:47">
      <c r="A29" s="44">
        <v>20</v>
      </c>
      <c r="B29" s="311" t="s">
        <v>85</v>
      </c>
      <c r="C29" s="223">
        <v>650</v>
      </c>
      <c r="D29" s="121">
        <v>1386</v>
      </c>
      <c r="E29" s="121">
        <v>10</v>
      </c>
      <c r="F29" s="121">
        <v>9</v>
      </c>
      <c r="G29" s="121">
        <v>10</v>
      </c>
      <c r="H29" s="224">
        <v>9</v>
      </c>
      <c r="I29" s="250">
        <f t="shared" si="0"/>
        <v>1404</v>
      </c>
      <c r="J29" s="223">
        <v>170</v>
      </c>
      <c r="K29" s="121">
        <v>346</v>
      </c>
      <c r="L29" s="121">
        <v>4</v>
      </c>
      <c r="M29" s="121">
        <v>2</v>
      </c>
      <c r="N29" s="121">
        <v>6</v>
      </c>
      <c r="O29" s="224">
        <v>3</v>
      </c>
      <c r="P29" s="250">
        <f t="shared" si="1"/>
        <v>351</v>
      </c>
      <c r="Q29" s="239">
        <v>290</v>
      </c>
      <c r="R29" s="52">
        <v>454</v>
      </c>
      <c r="S29" s="52">
        <v>0</v>
      </c>
      <c r="T29" s="52">
        <v>0</v>
      </c>
      <c r="U29" s="52">
        <v>0</v>
      </c>
      <c r="V29" s="240">
        <v>0</v>
      </c>
      <c r="W29" s="245">
        <v>179</v>
      </c>
      <c r="X29" s="26">
        <v>279</v>
      </c>
      <c r="Y29" s="26">
        <v>0</v>
      </c>
      <c r="Z29" s="26">
        <v>0</v>
      </c>
      <c r="AA29" s="26">
        <v>0</v>
      </c>
      <c r="AB29" s="246">
        <v>0</v>
      </c>
      <c r="AC29" s="233">
        <f t="shared" si="2"/>
        <v>454</v>
      </c>
      <c r="AD29" s="7">
        <f t="shared" si="3"/>
        <v>32.336182336182333</v>
      </c>
      <c r="AE29" s="7">
        <f t="shared" si="4"/>
        <v>279</v>
      </c>
      <c r="AF29" s="7">
        <f t="shared" si="5"/>
        <v>79.487179487179489</v>
      </c>
      <c r="AG29" s="7">
        <f t="shared" si="6"/>
        <v>850</v>
      </c>
      <c r="AH29" s="7">
        <f t="shared" si="6"/>
        <v>1755</v>
      </c>
      <c r="AI29" s="7">
        <f t="shared" si="7"/>
        <v>469</v>
      </c>
      <c r="AJ29" s="7">
        <f t="shared" si="7"/>
        <v>733</v>
      </c>
      <c r="AK29" s="234">
        <f t="shared" si="8"/>
        <v>41.76638176638177</v>
      </c>
      <c r="AO29" s="28"/>
      <c r="AP29" s="28"/>
      <c r="AR29" s="28">
        <f t="shared" si="9"/>
        <v>-290</v>
      </c>
      <c r="AS29" s="28">
        <f t="shared" si="10"/>
        <v>-454</v>
      </c>
      <c r="AT29" s="28">
        <f t="shared" si="11"/>
        <v>-179</v>
      </c>
      <c r="AU29" s="28">
        <f t="shared" si="12"/>
        <v>-279</v>
      </c>
    </row>
    <row r="30" spans="1:47">
      <c r="A30" s="44">
        <v>21</v>
      </c>
      <c r="B30" s="266" t="s">
        <v>86</v>
      </c>
      <c r="C30" s="223">
        <v>1200</v>
      </c>
      <c r="D30" s="121">
        <v>2401</v>
      </c>
      <c r="E30" s="121">
        <v>18</v>
      </c>
      <c r="F30" s="121">
        <v>15</v>
      </c>
      <c r="G30" s="121">
        <v>30</v>
      </c>
      <c r="H30" s="224">
        <v>18</v>
      </c>
      <c r="I30" s="250">
        <f t="shared" si="0"/>
        <v>2434</v>
      </c>
      <c r="J30" s="223">
        <v>300</v>
      </c>
      <c r="K30" s="121">
        <v>600</v>
      </c>
      <c r="L30" s="121">
        <v>6</v>
      </c>
      <c r="M30" s="121">
        <v>4</v>
      </c>
      <c r="N30" s="121">
        <v>6</v>
      </c>
      <c r="O30" s="224">
        <v>4</v>
      </c>
      <c r="P30" s="250">
        <f t="shared" si="1"/>
        <v>608</v>
      </c>
      <c r="Q30" s="239">
        <v>1312</v>
      </c>
      <c r="R30" s="52">
        <v>3334.91</v>
      </c>
      <c r="S30" s="52">
        <v>0</v>
      </c>
      <c r="T30" s="52">
        <v>0</v>
      </c>
      <c r="U30" s="52">
        <v>0</v>
      </c>
      <c r="V30" s="240">
        <v>0</v>
      </c>
      <c r="W30" s="243">
        <v>1799</v>
      </c>
      <c r="X30" s="55">
        <v>5746.78</v>
      </c>
      <c r="Y30" s="55">
        <v>0</v>
      </c>
      <c r="Z30" s="55">
        <v>0</v>
      </c>
      <c r="AA30" s="55">
        <v>0</v>
      </c>
      <c r="AB30" s="244">
        <v>0</v>
      </c>
      <c r="AC30" s="233">
        <f t="shared" si="2"/>
        <v>3334.91</v>
      </c>
      <c r="AD30" s="7">
        <f t="shared" si="3"/>
        <v>137.01355792933444</v>
      </c>
      <c r="AE30" s="7">
        <f t="shared" si="4"/>
        <v>5746.78</v>
      </c>
      <c r="AF30" s="7">
        <f t="shared" si="5"/>
        <v>945.19407894736833</v>
      </c>
      <c r="AG30" s="7">
        <f t="shared" si="6"/>
        <v>1560</v>
      </c>
      <c r="AH30" s="7">
        <f t="shared" si="6"/>
        <v>3042</v>
      </c>
      <c r="AI30" s="7">
        <f t="shared" si="7"/>
        <v>3111</v>
      </c>
      <c r="AJ30" s="7">
        <f t="shared" si="7"/>
        <v>9081.6899999999987</v>
      </c>
      <c r="AK30" s="234">
        <f t="shared" si="8"/>
        <v>298.54339250493092</v>
      </c>
      <c r="AO30" s="28"/>
      <c r="AP30" s="28"/>
      <c r="AR30" s="28">
        <f t="shared" si="9"/>
        <v>-1312</v>
      </c>
      <c r="AS30" s="28">
        <f t="shared" si="10"/>
        <v>-3334.91</v>
      </c>
      <c r="AT30" s="28">
        <f t="shared" si="11"/>
        <v>-1799</v>
      </c>
      <c r="AU30" s="28">
        <f t="shared" si="12"/>
        <v>-5746.78</v>
      </c>
    </row>
    <row r="31" spans="1:47">
      <c r="A31" s="44">
        <v>22</v>
      </c>
      <c r="B31" s="266" t="s">
        <v>87</v>
      </c>
      <c r="C31" s="219">
        <v>0</v>
      </c>
      <c r="D31" s="115">
        <v>0</v>
      </c>
      <c r="E31" s="115">
        <v>0</v>
      </c>
      <c r="F31" s="115">
        <v>0</v>
      </c>
      <c r="G31" s="115">
        <v>0</v>
      </c>
      <c r="H31" s="220">
        <v>0</v>
      </c>
      <c r="I31" s="250">
        <f t="shared" si="0"/>
        <v>0</v>
      </c>
      <c r="J31" s="219">
        <v>0</v>
      </c>
      <c r="K31" s="115">
        <v>0</v>
      </c>
      <c r="L31" s="115">
        <v>0</v>
      </c>
      <c r="M31" s="115">
        <v>0</v>
      </c>
      <c r="N31" s="115">
        <v>0</v>
      </c>
      <c r="O31" s="220">
        <v>0</v>
      </c>
      <c r="P31" s="250">
        <f t="shared" si="1"/>
        <v>0</v>
      </c>
      <c r="Q31" s="239">
        <v>0</v>
      </c>
      <c r="R31" s="52">
        <v>0</v>
      </c>
      <c r="S31" s="52">
        <v>0</v>
      </c>
      <c r="T31" s="52">
        <v>0</v>
      </c>
      <c r="U31" s="52">
        <v>0</v>
      </c>
      <c r="V31" s="240">
        <v>0</v>
      </c>
      <c r="W31" s="243">
        <v>0</v>
      </c>
      <c r="X31" s="55">
        <v>0</v>
      </c>
      <c r="Y31" s="55">
        <v>0</v>
      </c>
      <c r="Z31" s="55">
        <v>0</v>
      </c>
      <c r="AA31" s="55">
        <v>0</v>
      </c>
      <c r="AB31" s="244">
        <v>0</v>
      </c>
      <c r="AC31" s="233">
        <f t="shared" si="2"/>
        <v>0</v>
      </c>
      <c r="AD31" s="7" t="e">
        <f t="shared" si="3"/>
        <v>#DIV/0!</v>
      </c>
      <c r="AE31" s="7">
        <f t="shared" si="4"/>
        <v>0</v>
      </c>
      <c r="AF31" s="7" t="e">
        <f t="shared" si="5"/>
        <v>#DIV/0!</v>
      </c>
      <c r="AG31" s="7">
        <f t="shared" si="6"/>
        <v>0</v>
      </c>
      <c r="AH31" s="7">
        <f t="shared" si="6"/>
        <v>0</v>
      </c>
      <c r="AI31" s="7">
        <f t="shared" si="7"/>
        <v>0</v>
      </c>
      <c r="AJ31" s="7">
        <f t="shared" si="7"/>
        <v>0</v>
      </c>
      <c r="AK31" s="234" t="e">
        <f t="shared" si="8"/>
        <v>#DIV/0!</v>
      </c>
      <c r="AO31" s="28"/>
      <c r="AP31" s="28"/>
      <c r="AR31" s="28">
        <f t="shared" si="9"/>
        <v>0</v>
      </c>
      <c r="AS31" s="28">
        <f t="shared" si="10"/>
        <v>0</v>
      </c>
      <c r="AT31" s="28">
        <f t="shared" si="11"/>
        <v>0</v>
      </c>
      <c r="AU31" s="28">
        <f t="shared" si="12"/>
        <v>0</v>
      </c>
    </row>
    <row r="32" spans="1:47">
      <c r="A32" s="44">
        <v>23</v>
      </c>
      <c r="B32" s="266" t="s">
        <v>88</v>
      </c>
      <c r="C32" s="219">
        <v>0</v>
      </c>
      <c r="D32" s="115">
        <v>0</v>
      </c>
      <c r="E32" s="115">
        <v>0</v>
      </c>
      <c r="F32" s="115">
        <v>0</v>
      </c>
      <c r="G32" s="115">
        <v>0</v>
      </c>
      <c r="H32" s="220">
        <v>0</v>
      </c>
      <c r="I32" s="250">
        <f t="shared" si="0"/>
        <v>0</v>
      </c>
      <c r="J32" s="219">
        <v>0</v>
      </c>
      <c r="K32" s="115">
        <v>0</v>
      </c>
      <c r="L32" s="115">
        <v>0</v>
      </c>
      <c r="M32" s="115">
        <v>0</v>
      </c>
      <c r="N32" s="115">
        <v>0</v>
      </c>
      <c r="O32" s="220">
        <v>0</v>
      </c>
      <c r="P32" s="250">
        <f t="shared" si="1"/>
        <v>0</v>
      </c>
      <c r="Q32" s="239">
        <v>0</v>
      </c>
      <c r="R32" s="52">
        <v>0</v>
      </c>
      <c r="S32" s="52">
        <v>0</v>
      </c>
      <c r="T32" s="52">
        <v>0</v>
      </c>
      <c r="U32" s="52">
        <v>0</v>
      </c>
      <c r="V32" s="240">
        <v>0</v>
      </c>
      <c r="W32" s="243">
        <v>38</v>
      </c>
      <c r="X32" s="55">
        <v>326.55</v>
      </c>
      <c r="Y32" s="55">
        <v>0</v>
      </c>
      <c r="Z32" s="55">
        <v>0</v>
      </c>
      <c r="AA32" s="55">
        <v>0</v>
      </c>
      <c r="AB32" s="244">
        <v>0</v>
      </c>
      <c r="AC32" s="233">
        <f t="shared" si="2"/>
        <v>0</v>
      </c>
      <c r="AD32" s="7" t="e">
        <f t="shared" si="3"/>
        <v>#DIV/0!</v>
      </c>
      <c r="AE32" s="7">
        <f t="shared" si="4"/>
        <v>326.55</v>
      </c>
      <c r="AF32" s="7" t="e">
        <f t="shared" si="5"/>
        <v>#DIV/0!</v>
      </c>
      <c r="AG32" s="7">
        <f t="shared" si="6"/>
        <v>0</v>
      </c>
      <c r="AH32" s="7">
        <f t="shared" si="6"/>
        <v>0</v>
      </c>
      <c r="AI32" s="7">
        <f t="shared" si="7"/>
        <v>38</v>
      </c>
      <c r="AJ32" s="7">
        <f t="shared" si="7"/>
        <v>326.55</v>
      </c>
      <c r="AK32" s="234" t="e">
        <f t="shared" si="8"/>
        <v>#DIV/0!</v>
      </c>
      <c r="AO32" s="28"/>
      <c r="AP32" s="28"/>
      <c r="AR32" s="28">
        <f t="shared" si="9"/>
        <v>0</v>
      </c>
      <c r="AS32" s="28">
        <f t="shared" si="10"/>
        <v>0</v>
      </c>
      <c r="AT32" s="28">
        <f t="shared" si="11"/>
        <v>-38</v>
      </c>
      <c r="AU32" s="28">
        <f t="shared" si="12"/>
        <v>-326.55</v>
      </c>
    </row>
    <row r="33" spans="1:47">
      <c r="A33" s="44">
        <v>24</v>
      </c>
      <c r="B33" s="266" t="s">
        <v>89</v>
      </c>
      <c r="C33" s="219">
        <v>0</v>
      </c>
      <c r="D33" s="115">
        <v>0</v>
      </c>
      <c r="E33" s="115">
        <v>0</v>
      </c>
      <c r="F33" s="115">
        <v>0</v>
      </c>
      <c r="G33" s="115">
        <v>0</v>
      </c>
      <c r="H33" s="220">
        <v>0</v>
      </c>
      <c r="I33" s="250">
        <f t="shared" si="0"/>
        <v>0</v>
      </c>
      <c r="J33" s="219">
        <v>0</v>
      </c>
      <c r="K33" s="115">
        <v>0</v>
      </c>
      <c r="L33" s="115">
        <v>0</v>
      </c>
      <c r="M33" s="115">
        <v>0</v>
      </c>
      <c r="N33" s="115">
        <v>0</v>
      </c>
      <c r="O33" s="220">
        <v>0</v>
      </c>
      <c r="P33" s="250">
        <f t="shared" si="1"/>
        <v>0</v>
      </c>
      <c r="Q33" s="239">
        <v>0</v>
      </c>
      <c r="R33" s="52">
        <v>0</v>
      </c>
      <c r="S33" s="52">
        <v>0</v>
      </c>
      <c r="T33" s="52">
        <v>0</v>
      </c>
      <c r="U33" s="52">
        <v>0</v>
      </c>
      <c r="V33" s="240">
        <v>0</v>
      </c>
      <c r="W33" s="243">
        <v>0</v>
      </c>
      <c r="X33" s="55">
        <v>0</v>
      </c>
      <c r="Y33" s="55">
        <v>0</v>
      </c>
      <c r="Z33" s="55">
        <v>0</v>
      </c>
      <c r="AA33" s="55">
        <v>0</v>
      </c>
      <c r="AB33" s="244">
        <v>0</v>
      </c>
      <c r="AC33" s="233">
        <f t="shared" si="2"/>
        <v>0</v>
      </c>
      <c r="AD33" s="7" t="e">
        <f t="shared" si="3"/>
        <v>#DIV/0!</v>
      </c>
      <c r="AE33" s="7">
        <f t="shared" si="4"/>
        <v>0</v>
      </c>
      <c r="AF33" s="7" t="e">
        <f t="shared" si="5"/>
        <v>#DIV/0!</v>
      </c>
      <c r="AG33" s="7">
        <f t="shared" si="6"/>
        <v>0</v>
      </c>
      <c r="AH33" s="7">
        <f t="shared" si="6"/>
        <v>0</v>
      </c>
      <c r="AI33" s="7">
        <f t="shared" si="7"/>
        <v>0</v>
      </c>
      <c r="AJ33" s="7">
        <f t="shared" si="7"/>
        <v>0</v>
      </c>
      <c r="AK33" s="234" t="e">
        <f t="shared" si="8"/>
        <v>#DIV/0!</v>
      </c>
      <c r="AO33" s="28"/>
      <c r="AP33" s="28"/>
      <c r="AR33" s="28">
        <f t="shared" si="9"/>
        <v>0</v>
      </c>
      <c r="AS33" s="28">
        <f t="shared" si="10"/>
        <v>0</v>
      </c>
      <c r="AT33" s="28">
        <f t="shared" si="11"/>
        <v>0</v>
      </c>
      <c r="AU33" s="28">
        <f t="shared" si="12"/>
        <v>0</v>
      </c>
    </row>
    <row r="34" spans="1:47">
      <c r="A34" s="44">
        <v>25</v>
      </c>
      <c r="B34" s="266" t="s">
        <v>90</v>
      </c>
      <c r="C34" s="219">
        <v>0</v>
      </c>
      <c r="D34" s="115">
        <v>0</v>
      </c>
      <c r="E34" s="115">
        <v>0</v>
      </c>
      <c r="F34" s="115">
        <v>0</v>
      </c>
      <c r="G34" s="115">
        <v>0</v>
      </c>
      <c r="H34" s="220">
        <v>0</v>
      </c>
      <c r="I34" s="250">
        <f t="shared" si="0"/>
        <v>0</v>
      </c>
      <c r="J34" s="219">
        <v>0</v>
      </c>
      <c r="K34" s="115">
        <v>0</v>
      </c>
      <c r="L34" s="115">
        <v>0</v>
      </c>
      <c r="M34" s="115">
        <v>0</v>
      </c>
      <c r="N34" s="115">
        <v>0</v>
      </c>
      <c r="O34" s="220">
        <v>0</v>
      </c>
      <c r="P34" s="250">
        <f t="shared" si="1"/>
        <v>0</v>
      </c>
      <c r="Q34" s="239">
        <v>0</v>
      </c>
      <c r="R34" s="52">
        <v>0</v>
      </c>
      <c r="S34" s="52">
        <v>0</v>
      </c>
      <c r="T34" s="52">
        <v>0</v>
      </c>
      <c r="U34" s="52">
        <v>0</v>
      </c>
      <c r="V34" s="240">
        <v>0</v>
      </c>
      <c r="W34" s="243">
        <v>0</v>
      </c>
      <c r="X34" s="55">
        <v>0</v>
      </c>
      <c r="Y34" s="55">
        <v>0</v>
      </c>
      <c r="Z34" s="55">
        <v>0</v>
      </c>
      <c r="AA34" s="55">
        <v>0</v>
      </c>
      <c r="AB34" s="244">
        <v>0</v>
      </c>
      <c r="AC34" s="233">
        <f t="shared" si="2"/>
        <v>0</v>
      </c>
      <c r="AD34" s="7" t="e">
        <f t="shared" si="3"/>
        <v>#DIV/0!</v>
      </c>
      <c r="AE34" s="7">
        <f t="shared" si="4"/>
        <v>0</v>
      </c>
      <c r="AF34" s="7" t="e">
        <f t="shared" si="5"/>
        <v>#DIV/0!</v>
      </c>
      <c r="AG34" s="7">
        <f t="shared" si="6"/>
        <v>0</v>
      </c>
      <c r="AH34" s="7">
        <f t="shared" si="6"/>
        <v>0</v>
      </c>
      <c r="AI34" s="7">
        <f t="shared" si="7"/>
        <v>0</v>
      </c>
      <c r="AJ34" s="7">
        <f t="shared" si="7"/>
        <v>0</v>
      </c>
      <c r="AK34" s="234" t="e">
        <f t="shared" si="8"/>
        <v>#DIV/0!</v>
      </c>
      <c r="AO34" s="28"/>
      <c r="AP34" s="28"/>
      <c r="AR34" s="28"/>
      <c r="AS34" s="28"/>
      <c r="AT34" s="28"/>
      <c r="AU34" s="28"/>
    </row>
    <row r="35" spans="1:47">
      <c r="A35" s="44">
        <v>26</v>
      </c>
      <c r="B35" s="266" t="s">
        <v>91</v>
      </c>
      <c r="C35" s="223">
        <v>0</v>
      </c>
      <c r="D35" s="121">
        <v>0</v>
      </c>
      <c r="E35" s="121">
        <v>0</v>
      </c>
      <c r="F35" s="121">
        <v>0</v>
      </c>
      <c r="G35" s="121">
        <v>0</v>
      </c>
      <c r="H35" s="224">
        <v>0</v>
      </c>
      <c r="I35" s="250">
        <f t="shared" si="0"/>
        <v>0</v>
      </c>
      <c r="J35" s="223">
        <v>0</v>
      </c>
      <c r="K35" s="121">
        <v>0</v>
      </c>
      <c r="L35" s="121">
        <v>0</v>
      </c>
      <c r="M35" s="121">
        <v>0</v>
      </c>
      <c r="N35" s="121">
        <v>0</v>
      </c>
      <c r="O35" s="224">
        <v>0</v>
      </c>
      <c r="P35" s="250">
        <f t="shared" si="1"/>
        <v>0</v>
      </c>
      <c r="Q35" s="239">
        <v>0</v>
      </c>
      <c r="R35" s="52">
        <v>0</v>
      </c>
      <c r="S35" s="52">
        <v>0</v>
      </c>
      <c r="T35" s="52">
        <v>0</v>
      </c>
      <c r="U35" s="52">
        <v>0</v>
      </c>
      <c r="V35" s="240">
        <v>0</v>
      </c>
      <c r="W35" s="243">
        <v>0</v>
      </c>
      <c r="X35" s="55">
        <v>0</v>
      </c>
      <c r="Y35" s="55">
        <v>0</v>
      </c>
      <c r="Z35" s="55">
        <v>0</v>
      </c>
      <c r="AA35" s="55">
        <v>0</v>
      </c>
      <c r="AB35" s="244">
        <v>0</v>
      </c>
      <c r="AC35" s="233">
        <f t="shared" si="2"/>
        <v>0</v>
      </c>
      <c r="AD35" s="7" t="e">
        <f t="shared" si="3"/>
        <v>#DIV/0!</v>
      </c>
      <c r="AE35" s="7">
        <f t="shared" si="4"/>
        <v>0</v>
      </c>
      <c r="AF35" s="7" t="e">
        <f t="shared" si="5"/>
        <v>#DIV/0!</v>
      </c>
      <c r="AG35" s="7">
        <f t="shared" si="6"/>
        <v>0</v>
      </c>
      <c r="AH35" s="7">
        <f t="shared" si="6"/>
        <v>0</v>
      </c>
      <c r="AI35" s="7">
        <f t="shared" si="7"/>
        <v>0</v>
      </c>
      <c r="AJ35" s="7">
        <f t="shared" si="7"/>
        <v>0</v>
      </c>
      <c r="AK35" s="234" t="e">
        <f t="shared" si="8"/>
        <v>#DIV/0!</v>
      </c>
      <c r="AO35" s="28"/>
      <c r="AP35" s="28"/>
      <c r="AR35" s="28">
        <f t="shared" si="9"/>
        <v>0</v>
      </c>
      <c r="AS35" s="28">
        <f t="shared" si="10"/>
        <v>0</v>
      </c>
      <c r="AT35" s="28">
        <f t="shared" si="11"/>
        <v>0</v>
      </c>
      <c r="AU35" s="28">
        <f t="shared" si="12"/>
        <v>0</v>
      </c>
    </row>
    <row r="36" spans="1:47">
      <c r="A36" s="44">
        <v>27</v>
      </c>
      <c r="B36" s="266" t="s">
        <v>92</v>
      </c>
      <c r="C36" s="223">
        <v>0</v>
      </c>
      <c r="D36" s="121">
        <v>0</v>
      </c>
      <c r="E36" s="121">
        <v>0</v>
      </c>
      <c r="F36" s="121">
        <v>0</v>
      </c>
      <c r="G36" s="121">
        <v>0</v>
      </c>
      <c r="H36" s="224">
        <v>0</v>
      </c>
      <c r="I36" s="250">
        <f t="shared" si="0"/>
        <v>0</v>
      </c>
      <c r="J36" s="223">
        <v>0</v>
      </c>
      <c r="K36" s="121">
        <v>0</v>
      </c>
      <c r="L36" s="121">
        <v>0</v>
      </c>
      <c r="M36" s="121">
        <v>0</v>
      </c>
      <c r="N36" s="121">
        <v>0</v>
      </c>
      <c r="O36" s="224">
        <v>0</v>
      </c>
      <c r="P36" s="250">
        <f t="shared" si="1"/>
        <v>0</v>
      </c>
      <c r="Q36" s="239">
        <v>0</v>
      </c>
      <c r="R36" s="52">
        <v>0</v>
      </c>
      <c r="S36" s="52">
        <v>0</v>
      </c>
      <c r="T36" s="52">
        <v>0</v>
      </c>
      <c r="U36" s="52">
        <v>0</v>
      </c>
      <c r="V36" s="240">
        <v>0</v>
      </c>
      <c r="W36" s="245">
        <v>0</v>
      </c>
      <c r="X36" s="26">
        <v>0</v>
      </c>
      <c r="Y36" s="26">
        <v>0</v>
      </c>
      <c r="Z36" s="26">
        <v>0</v>
      </c>
      <c r="AA36" s="26">
        <v>0</v>
      </c>
      <c r="AB36" s="246">
        <v>0</v>
      </c>
      <c r="AC36" s="233">
        <f t="shared" si="2"/>
        <v>0</v>
      </c>
      <c r="AD36" s="7" t="e">
        <f t="shared" si="3"/>
        <v>#DIV/0!</v>
      </c>
      <c r="AE36" s="7">
        <f t="shared" si="4"/>
        <v>0</v>
      </c>
      <c r="AF36" s="7" t="e">
        <f t="shared" si="5"/>
        <v>#DIV/0!</v>
      </c>
      <c r="AG36" s="7">
        <f t="shared" si="6"/>
        <v>0</v>
      </c>
      <c r="AH36" s="7">
        <f t="shared" si="6"/>
        <v>0</v>
      </c>
      <c r="AI36" s="7">
        <f t="shared" si="7"/>
        <v>0</v>
      </c>
      <c r="AJ36" s="7">
        <f t="shared" si="7"/>
        <v>0</v>
      </c>
      <c r="AK36" s="234" t="e">
        <f t="shared" si="8"/>
        <v>#DIV/0!</v>
      </c>
      <c r="AO36" s="28"/>
      <c r="AP36" s="28"/>
      <c r="AR36" s="28">
        <f t="shared" si="9"/>
        <v>0</v>
      </c>
      <c r="AS36" s="28">
        <f t="shared" si="10"/>
        <v>0</v>
      </c>
      <c r="AT36" s="28">
        <f t="shared" si="11"/>
        <v>0</v>
      </c>
      <c r="AU36" s="28">
        <f t="shared" si="12"/>
        <v>0</v>
      </c>
    </row>
    <row r="37" spans="1:47">
      <c r="A37" s="44">
        <v>28</v>
      </c>
      <c r="B37" s="266" t="s">
        <v>93</v>
      </c>
      <c r="C37" s="223">
        <v>0</v>
      </c>
      <c r="D37" s="121">
        <v>0</v>
      </c>
      <c r="E37" s="121">
        <v>0</v>
      </c>
      <c r="F37" s="121">
        <v>0</v>
      </c>
      <c r="G37" s="121">
        <v>0</v>
      </c>
      <c r="H37" s="224">
        <v>0</v>
      </c>
      <c r="I37" s="250">
        <f t="shared" si="0"/>
        <v>0</v>
      </c>
      <c r="J37" s="223">
        <v>0</v>
      </c>
      <c r="K37" s="121">
        <v>0</v>
      </c>
      <c r="L37" s="121">
        <v>0</v>
      </c>
      <c r="M37" s="121">
        <v>0</v>
      </c>
      <c r="N37" s="121">
        <v>0</v>
      </c>
      <c r="O37" s="224">
        <v>0</v>
      </c>
      <c r="P37" s="250">
        <f t="shared" si="1"/>
        <v>0</v>
      </c>
      <c r="Q37" s="239">
        <v>0</v>
      </c>
      <c r="R37" s="52">
        <v>0</v>
      </c>
      <c r="S37" s="52">
        <v>0</v>
      </c>
      <c r="T37" s="52">
        <v>0</v>
      </c>
      <c r="U37" s="52">
        <v>0</v>
      </c>
      <c r="V37" s="240">
        <v>0</v>
      </c>
      <c r="W37" s="245">
        <v>0</v>
      </c>
      <c r="X37" s="26">
        <v>0</v>
      </c>
      <c r="Y37" s="26">
        <v>0</v>
      </c>
      <c r="Z37" s="26">
        <v>0</v>
      </c>
      <c r="AA37" s="26">
        <v>0</v>
      </c>
      <c r="AB37" s="246">
        <v>0</v>
      </c>
      <c r="AC37" s="233">
        <f t="shared" si="2"/>
        <v>0</v>
      </c>
      <c r="AD37" s="7" t="e">
        <f t="shared" si="3"/>
        <v>#DIV/0!</v>
      </c>
      <c r="AE37" s="7">
        <f t="shared" si="4"/>
        <v>0</v>
      </c>
      <c r="AF37" s="7" t="e">
        <f t="shared" si="5"/>
        <v>#DIV/0!</v>
      </c>
      <c r="AG37" s="7">
        <f t="shared" si="6"/>
        <v>0</v>
      </c>
      <c r="AH37" s="7">
        <f t="shared" si="6"/>
        <v>0</v>
      </c>
      <c r="AI37" s="7">
        <f t="shared" si="7"/>
        <v>0</v>
      </c>
      <c r="AJ37" s="7">
        <f t="shared" si="7"/>
        <v>0</v>
      </c>
      <c r="AK37" s="234" t="e">
        <f t="shared" si="8"/>
        <v>#DIV/0!</v>
      </c>
      <c r="AO37" s="28"/>
      <c r="AP37" s="28"/>
      <c r="AR37" s="28">
        <f t="shared" si="9"/>
        <v>0</v>
      </c>
      <c r="AS37" s="28">
        <f t="shared" si="10"/>
        <v>0</v>
      </c>
      <c r="AT37" s="28">
        <f t="shared" si="11"/>
        <v>0</v>
      </c>
      <c r="AU37" s="28">
        <f t="shared" si="12"/>
        <v>0</v>
      </c>
    </row>
    <row r="38" spans="1:47">
      <c r="A38" s="21"/>
      <c r="B38" s="211" t="s">
        <v>94</v>
      </c>
      <c r="C38" s="221">
        <f t="shared" ref="C38:AC38" si="14">SUM(C22:C37)</f>
        <v>5100</v>
      </c>
      <c r="D38" s="50">
        <f t="shared" si="14"/>
        <v>10847</v>
      </c>
      <c r="E38" s="50">
        <f t="shared" si="14"/>
        <v>73</v>
      </c>
      <c r="F38" s="50">
        <f t="shared" si="14"/>
        <v>58</v>
      </c>
      <c r="G38" s="50">
        <f t="shared" si="14"/>
        <v>105</v>
      </c>
      <c r="H38" s="222">
        <f t="shared" si="14"/>
        <v>89</v>
      </c>
      <c r="I38" s="222">
        <f t="shared" si="14"/>
        <v>10994</v>
      </c>
      <c r="J38" s="221">
        <f t="shared" si="14"/>
        <v>1270</v>
      </c>
      <c r="K38" s="50">
        <f t="shared" si="14"/>
        <v>2712</v>
      </c>
      <c r="L38" s="50">
        <f t="shared" si="14"/>
        <v>31</v>
      </c>
      <c r="M38" s="50">
        <f t="shared" si="14"/>
        <v>18</v>
      </c>
      <c r="N38" s="50">
        <f t="shared" si="14"/>
        <v>33</v>
      </c>
      <c r="O38" s="222">
        <f t="shared" si="14"/>
        <v>19</v>
      </c>
      <c r="P38" s="222">
        <f t="shared" si="14"/>
        <v>2749</v>
      </c>
      <c r="Q38" s="221">
        <f t="shared" si="14"/>
        <v>2567</v>
      </c>
      <c r="R38" s="50">
        <f t="shared" si="14"/>
        <v>5687.6399999999994</v>
      </c>
      <c r="S38" s="50">
        <f t="shared" si="14"/>
        <v>0</v>
      </c>
      <c r="T38" s="50">
        <f t="shared" si="14"/>
        <v>0</v>
      </c>
      <c r="U38" s="50">
        <f t="shared" si="14"/>
        <v>20</v>
      </c>
      <c r="V38" s="222">
        <f t="shared" si="14"/>
        <v>86.29</v>
      </c>
      <c r="W38" s="221">
        <f t="shared" si="14"/>
        <v>2233</v>
      </c>
      <c r="X38" s="50">
        <f t="shared" si="14"/>
        <v>7498.04</v>
      </c>
      <c r="Y38" s="50">
        <f t="shared" si="14"/>
        <v>0</v>
      </c>
      <c r="Z38" s="50">
        <f t="shared" si="14"/>
        <v>0</v>
      </c>
      <c r="AA38" s="50">
        <f t="shared" si="14"/>
        <v>18</v>
      </c>
      <c r="AB38" s="222">
        <f t="shared" si="14"/>
        <v>84.61</v>
      </c>
      <c r="AC38" s="222">
        <f t="shared" si="14"/>
        <v>5773.93</v>
      </c>
      <c r="AD38" s="50">
        <f t="shared" si="3"/>
        <v>52.518919410587586</v>
      </c>
      <c r="AE38" s="50">
        <f>(W38+Y38+AA38)/(J38+L38+N38)*100</f>
        <v>168.74062968515742</v>
      </c>
      <c r="AF38" s="50">
        <f t="shared" si="5"/>
        <v>275.83303019279737</v>
      </c>
      <c r="AG38" s="50">
        <f t="shared" si="6"/>
        <v>6612</v>
      </c>
      <c r="AH38" s="50">
        <f t="shared" si="6"/>
        <v>13743</v>
      </c>
      <c r="AI38" s="50">
        <f t="shared" si="7"/>
        <v>4838</v>
      </c>
      <c r="AJ38" s="50">
        <f t="shared" si="7"/>
        <v>13356.58</v>
      </c>
      <c r="AK38" s="222">
        <f t="shared" si="8"/>
        <v>97.188241286473115</v>
      </c>
      <c r="AO38" s="28"/>
      <c r="AP38" s="28"/>
      <c r="AR38" s="28">
        <f t="shared" si="9"/>
        <v>-2567</v>
      </c>
      <c r="AS38" s="28">
        <f t="shared" si="10"/>
        <v>-5687.6399999999994</v>
      </c>
      <c r="AT38" s="28">
        <f t="shared" si="11"/>
        <v>-2233</v>
      </c>
      <c r="AU38" s="28">
        <f t="shared" si="12"/>
        <v>-7498.04</v>
      </c>
    </row>
    <row r="39" spans="1:47">
      <c r="A39" s="47">
        <v>29</v>
      </c>
      <c r="B39" s="267" t="s">
        <v>95</v>
      </c>
      <c r="C39" s="223">
        <v>0</v>
      </c>
      <c r="D39" s="121">
        <v>0</v>
      </c>
      <c r="E39" s="121">
        <v>0</v>
      </c>
      <c r="F39" s="121">
        <v>0</v>
      </c>
      <c r="G39" s="121">
        <v>0</v>
      </c>
      <c r="H39" s="224">
        <v>0</v>
      </c>
      <c r="I39" s="250">
        <f t="shared" si="0"/>
        <v>0</v>
      </c>
      <c r="J39" s="223">
        <v>0</v>
      </c>
      <c r="K39" s="121">
        <v>0</v>
      </c>
      <c r="L39" s="121">
        <v>0</v>
      </c>
      <c r="M39" s="121">
        <v>0</v>
      </c>
      <c r="N39" s="121">
        <v>0</v>
      </c>
      <c r="O39" s="224">
        <v>0</v>
      </c>
      <c r="P39" s="250">
        <f t="shared" si="1"/>
        <v>0</v>
      </c>
      <c r="Q39" s="239">
        <v>0</v>
      </c>
      <c r="R39" s="52">
        <v>0</v>
      </c>
      <c r="S39" s="121">
        <v>0</v>
      </c>
      <c r="T39" s="121">
        <v>0</v>
      </c>
      <c r="U39" s="121">
        <v>0</v>
      </c>
      <c r="V39" s="224">
        <v>0</v>
      </c>
      <c r="W39" s="243">
        <v>0</v>
      </c>
      <c r="X39" s="55">
        <v>0</v>
      </c>
      <c r="Y39" s="55">
        <v>0</v>
      </c>
      <c r="Z39" s="55">
        <v>0</v>
      </c>
      <c r="AA39" s="55">
        <v>0</v>
      </c>
      <c r="AB39" s="244">
        <v>0</v>
      </c>
      <c r="AC39" s="233">
        <f t="shared" si="2"/>
        <v>0</v>
      </c>
      <c r="AD39" s="7" t="e">
        <f t="shared" si="3"/>
        <v>#DIV/0!</v>
      </c>
      <c r="AE39" s="7">
        <f t="shared" si="4"/>
        <v>0</v>
      </c>
      <c r="AF39" s="7" t="e">
        <f t="shared" si="5"/>
        <v>#DIV/0!</v>
      </c>
      <c r="AG39" s="7">
        <f t="shared" si="6"/>
        <v>0</v>
      </c>
      <c r="AH39" s="7">
        <f t="shared" si="6"/>
        <v>0</v>
      </c>
      <c r="AI39" s="7">
        <f t="shared" si="7"/>
        <v>0</v>
      </c>
      <c r="AJ39" s="7">
        <f t="shared" si="7"/>
        <v>0</v>
      </c>
      <c r="AK39" s="234" t="e">
        <f t="shared" si="8"/>
        <v>#DIV/0!</v>
      </c>
      <c r="AO39" s="28"/>
      <c r="AP39" s="28"/>
      <c r="AR39" s="28">
        <f t="shared" si="9"/>
        <v>0</v>
      </c>
      <c r="AS39" s="28">
        <f t="shared" si="10"/>
        <v>0</v>
      </c>
      <c r="AT39" s="28">
        <f t="shared" si="11"/>
        <v>0</v>
      </c>
      <c r="AU39" s="28">
        <f t="shared" si="12"/>
        <v>0</v>
      </c>
    </row>
    <row r="40" spans="1:47">
      <c r="A40" s="47">
        <v>30</v>
      </c>
      <c r="B40" s="267" t="s">
        <v>96</v>
      </c>
      <c r="C40" s="223">
        <v>0</v>
      </c>
      <c r="D40" s="121">
        <v>0</v>
      </c>
      <c r="E40" s="121">
        <v>0</v>
      </c>
      <c r="F40" s="121">
        <v>0</v>
      </c>
      <c r="G40" s="121">
        <v>0</v>
      </c>
      <c r="H40" s="224">
        <v>0</v>
      </c>
      <c r="I40" s="250">
        <f t="shared" si="0"/>
        <v>0</v>
      </c>
      <c r="J40" s="223">
        <v>0</v>
      </c>
      <c r="K40" s="121">
        <v>0</v>
      </c>
      <c r="L40" s="121">
        <v>0</v>
      </c>
      <c r="M40" s="121">
        <v>0</v>
      </c>
      <c r="N40" s="121">
        <v>0</v>
      </c>
      <c r="O40" s="224">
        <v>0</v>
      </c>
      <c r="P40" s="250">
        <f t="shared" si="1"/>
        <v>0</v>
      </c>
      <c r="Q40" s="239">
        <v>0</v>
      </c>
      <c r="R40" s="52">
        <v>0</v>
      </c>
      <c r="S40" s="121">
        <v>0</v>
      </c>
      <c r="T40" s="121">
        <v>0</v>
      </c>
      <c r="U40" s="121">
        <v>0</v>
      </c>
      <c r="V40" s="224">
        <v>0</v>
      </c>
      <c r="W40" s="243">
        <v>0</v>
      </c>
      <c r="X40" s="55">
        <v>0</v>
      </c>
      <c r="Y40" s="55">
        <v>0</v>
      </c>
      <c r="Z40" s="55">
        <v>0</v>
      </c>
      <c r="AA40" s="55">
        <v>0</v>
      </c>
      <c r="AB40" s="244">
        <v>0</v>
      </c>
      <c r="AC40" s="233">
        <f t="shared" si="2"/>
        <v>0</v>
      </c>
      <c r="AD40" s="7" t="e">
        <f t="shared" si="3"/>
        <v>#DIV/0!</v>
      </c>
      <c r="AE40" s="7">
        <f t="shared" si="4"/>
        <v>0</v>
      </c>
      <c r="AF40" s="7" t="e">
        <f t="shared" si="5"/>
        <v>#DIV/0!</v>
      </c>
      <c r="AG40" s="7">
        <f t="shared" si="6"/>
        <v>0</v>
      </c>
      <c r="AH40" s="7">
        <f t="shared" si="6"/>
        <v>0</v>
      </c>
      <c r="AI40" s="7">
        <f t="shared" si="7"/>
        <v>0</v>
      </c>
      <c r="AJ40" s="7">
        <f t="shared" si="7"/>
        <v>0</v>
      </c>
      <c r="AK40" s="234" t="e">
        <f t="shared" si="8"/>
        <v>#DIV/0!</v>
      </c>
      <c r="AO40" s="28"/>
      <c r="AP40" s="28"/>
      <c r="AR40" s="28">
        <f t="shared" si="9"/>
        <v>0</v>
      </c>
      <c r="AS40" s="28">
        <f t="shared" si="10"/>
        <v>0</v>
      </c>
      <c r="AT40" s="28">
        <f t="shared" si="11"/>
        <v>0</v>
      </c>
      <c r="AU40" s="28">
        <f t="shared" si="12"/>
        <v>0</v>
      </c>
    </row>
    <row r="41" spans="1:47">
      <c r="A41" s="47">
        <v>31</v>
      </c>
      <c r="B41" s="267" t="s">
        <v>97</v>
      </c>
      <c r="C41" s="223">
        <v>0</v>
      </c>
      <c r="D41" s="121">
        <v>0</v>
      </c>
      <c r="E41" s="121">
        <v>0</v>
      </c>
      <c r="F41" s="121">
        <v>0</v>
      </c>
      <c r="G41" s="121">
        <v>0</v>
      </c>
      <c r="H41" s="224">
        <v>0</v>
      </c>
      <c r="I41" s="250">
        <f t="shared" si="0"/>
        <v>0</v>
      </c>
      <c r="J41" s="223">
        <v>0</v>
      </c>
      <c r="K41" s="121">
        <v>0</v>
      </c>
      <c r="L41" s="121">
        <v>0</v>
      </c>
      <c r="M41" s="121">
        <v>0</v>
      </c>
      <c r="N41" s="121">
        <v>0</v>
      </c>
      <c r="O41" s="224">
        <v>0</v>
      </c>
      <c r="P41" s="250">
        <f t="shared" si="1"/>
        <v>0</v>
      </c>
      <c r="Q41" s="239">
        <v>0</v>
      </c>
      <c r="R41" s="52">
        <v>0</v>
      </c>
      <c r="S41" s="121">
        <v>0</v>
      </c>
      <c r="T41" s="121">
        <v>0</v>
      </c>
      <c r="U41" s="121">
        <v>0</v>
      </c>
      <c r="V41" s="224">
        <v>0</v>
      </c>
      <c r="W41" s="243">
        <v>0</v>
      </c>
      <c r="X41" s="55">
        <v>0</v>
      </c>
      <c r="Y41" s="55">
        <v>0</v>
      </c>
      <c r="Z41" s="55">
        <v>0</v>
      </c>
      <c r="AA41" s="55">
        <v>0</v>
      </c>
      <c r="AB41" s="244">
        <v>0</v>
      </c>
      <c r="AC41" s="233">
        <f t="shared" si="2"/>
        <v>0</v>
      </c>
      <c r="AD41" s="7" t="e">
        <f t="shared" si="3"/>
        <v>#DIV/0!</v>
      </c>
      <c r="AE41" s="7">
        <f t="shared" si="4"/>
        <v>0</v>
      </c>
      <c r="AF41" s="7" t="e">
        <f t="shared" si="5"/>
        <v>#DIV/0!</v>
      </c>
      <c r="AG41" s="7">
        <f t="shared" si="6"/>
        <v>0</v>
      </c>
      <c r="AH41" s="7">
        <f t="shared" si="6"/>
        <v>0</v>
      </c>
      <c r="AI41" s="7">
        <f t="shared" si="7"/>
        <v>0</v>
      </c>
      <c r="AJ41" s="7">
        <f t="shared" si="7"/>
        <v>0</v>
      </c>
      <c r="AK41" s="234" t="e">
        <f t="shared" si="8"/>
        <v>#DIV/0!</v>
      </c>
      <c r="AO41" s="28"/>
      <c r="AP41" s="28"/>
      <c r="AR41" s="28">
        <f t="shared" si="9"/>
        <v>0</v>
      </c>
      <c r="AS41" s="28">
        <f t="shared" si="10"/>
        <v>0</v>
      </c>
      <c r="AT41" s="28">
        <f t="shared" si="11"/>
        <v>0</v>
      </c>
      <c r="AU41" s="28">
        <f t="shared" si="12"/>
        <v>0</v>
      </c>
    </row>
    <row r="42" spans="1:47">
      <c r="A42" s="47">
        <v>32</v>
      </c>
      <c r="B42" s="267" t="s">
        <v>98</v>
      </c>
      <c r="C42" s="223">
        <v>0</v>
      </c>
      <c r="D42" s="121">
        <v>0</v>
      </c>
      <c r="E42" s="121">
        <v>0</v>
      </c>
      <c r="F42" s="121">
        <v>0</v>
      </c>
      <c r="G42" s="121">
        <v>0</v>
      </c>
      <c r="H42" s="224">
        <v>0</v>
      </c>
      <c r="I42" s="250">
        <f t="shared" si="0"/>
        <v>0</v>
      </c>
      <c r="J42" s="223">
        <v>0</v>
      </c>
      <c r="K42" s="121">
        <v>0</v>
      </c>
      <c r="L42" s="121">
        <v>0</v>
      </c>
      <c r="M42" s="121">
        <v>0</v>
      </c>
      <c r="N42" s="121">
        <v>0</v>
      </c>
      <c r="O42" s="224">
        <v>0</v>
      </c>
      <c r="P42" s="250">
        <f t="shared" si="1"/>
        <v>0</v>
      </c>
      <c r="Q42" s="239">
        <v>0</v>
      </c>
      <c r="R42" s="52">
        <v>0</v>
      </c>
      <c r="S42" s="121">
        <v>0</v>
      </c>
      <c r="T42" s="121">
        <v>0</v>
      </c>
      <c r="U42" s="121">
        <v>0</v>
      </c>
      <c r="V42" s="224">
        <v>0</v>
      </c>
      <c r="W42" s="243">
        <v>0</v>
      </c>
      <c r="X42" s="55">
        <v>0</v>
      </c>
      <c r="Y42" s="55">
        <v>0</v>
      </c>
      <c r="Z42" s="55">
        <v>0</v>
      </c>
      <c r="AA42" s="55">
        <v>0</v>
      </c>
      <c r="AB42" s="244">
        <v>0</v>
      </c>
      <c r="AC42" s="233">
        <f t="shared" si="2"/>
        <v>0</v>
      </c>
      <c r="AD42" s="7" t="e">
        <f t="shared" si="3"/>
        <v>#DIV/0!</v>
      </c>
      <c r="AE42" s="7">
        <f t="shared" si="4"/>
        <v>0</v>
      </c>
      <c r="AF42" s="7" t="e">
        <f t="shared" si="5"/>
        <v>#DIV/0!</v>
      </c>
      <c r="AG42" s="7">
        <f t="shared" si="6"/>
        <v>0</v>
      </c>
      <c r="AH42" s="7">
        <f t="shared" si="6"/>
        <v>0</v>
      </c>
      <c r="AI42" s="7">
        <f t="shared" si="7"/>
        <v>0</v>
      </c>
      <c r="AJ42" s="7">
        <f t="shared" si="7"/>
        <v>0</v>
      </c>
      <c r="AK42" s="234" t="e">
        <f t="shared" si="8"/>
        <v>#DIV/0!</v>
      </c>
      <c r="AO42" s="28"/>
      <c r="AP42" s="28"/>
      <c r="AR42" s="28">
        <f t="shared" si="9"/>
        <v>0</v>
      </c>
      <c r="AS42" s="28">
        <f t="shared" si="10"/>
        <v>0</v>
      </c>
      <c r="AT42" s="28">
        <f t="shared" si="11"/>
        <v>0</v>
      </c>
      <c r="AU42" s="28">
        <f t="shared" si="12"/>
        <v>0</v>
      </c>
    </row>
    <row r="43" spans="1:47">
      <c r="A43" s="47">
        <v>33</v>
      </c>
      <c r="B43" s="267" t="s">
        <v>99</v>
      </c>
      <c r="C43" s="223">
        <v>0</v>
      </c>
      <c r="D43" s="121">
        <v>0</v>
      </c>
      <c r="E43" s="121">
        <v>0</v>
      </c>
      <c r="F43" s="121">
        <v>0</v>
      </c>
      <c r="G43" s="121">
        <v>0</v>
      </c>
      <c r="H43" s="224">
        <v>0</v>
      </c>
      <c r="I43" s="250">
        <f t="shared" si="0"/>
        <v>0</v>
      </c>
      <c r="J43" s="223">
        <v>0</v>
      </c>
      <c r="K43" s="121">
        <v>0</v>
      </c>
      <c r="L43" s="121">
        <v>0</v>
      </c>
      <c r="M43" s="121">
        <v>0</v>
      </c>
      <c r="N43" s="121">
        <v>0</v>
      </c>
      <c r="O43" s="224">
        <v>0</v>
      </c>
      <c r="P43" s="250">
        <f t="shared" si="1"/>
        <v>0</v>
      </c>
      <c r="Q43" s="239">
        <v>0</v>
      </c>
      <c r="R43" s="52">
        <v>0</v>
      </c>
      <c r="S43" s="121">
        <v>0</v>
      </c>
      <c r="T43" s="121">
        <v>0</v>
      </c>
      <c r="U43" s="121">
        <v>0</v>
      </c>
      <c r="V43" s="224">
        <v>0</v>
      </c>
      <c r="W43" s="243">
        <v>0</v>
      </c>
      <c r="X43" s="55">
        <v>0</v>
      </c>
      <c r="Y43" s="55">
        <v>0</v>
      </c>
      <c r="Z43" s="55">
        <v>0</v>
      </c>
      <c r="AA43" s="55">
        <v>0</v>
      </c>
      <c r="AB43" s="244">
        <v>0</v>
      </c>
      <c r="AC43" s="233">
        <f t="shared" si="2"/>
        <v>0</v>
      </c>
      <c r="AD43" s="7" t="e">
        <f t="shared" si="3"/>
        <v>#DIV/0!</v>
      </c>
      <c r="AE43" s="7">
        <f t="shared" si="4"/>
        <v>0</v>
      </c>
      <c r="AF43" s="7" t="e">
        <f t="shared" si="5"/>
        <v>#DIV/0!</v>
      </c>
      <c r="AG43" s="7">
        <f t="shared" si="6"/>
        <v>0</v>
      </c>
      <c r="AH43" s="7">
        <f t="shared" si="6"/>
        <v>0</v>
      </c>
      <c r="AI43" s="7">
        <f t="shared" si="7"/>
        <v>0</v>
      </c>
      <c r="AJ43" s="7">
        <f t="shared" si="7"/>
        <v>0</v>
      </c>
      <c r="AK43" s="234" t="e">
        <f t="shared" si="8"/>
        <v>#DIV/0!</v>
      </c>
      <c r="AO43" s="28"/>
      <c r="AP43" s="28"/>
      <c r="AR43" s="28">
        <f t="shared" si="9"/>
        <v>0</v>
      </c>
      <c r="AS43" s="28">
        <f t="shared" si="10"/>
        <v>0</v>
      </c>
      <c r="AT43" s="28">
        <f t="shared" si="11"/>
        <v>0</v>
      </c>
      <c r="AU43" s="28">
        <f t="shared" si="12"/>
        <v>0</v>
      </c>
    </row>
    <row r="44" spans="1:47">
      <c r="A44" s="47">
        <v>34</v>
      </c>
      <c r="B44" s="267" t="s">
        <v>100</v>
      </c>
      <c r="C44" s="223">
        <v>0</v>
      </c>
      <c r="D44" s="121">
        <v>0</v>
      </c>
      <c r="E44" s="121">
        <v>0</v>
      </c>
      <c r="F44" s="121">
        <v>0</v>
      </c>
      <c r="G44" s="121">
        <v>0</v>
      </c>
      <c r="H44" s="224">
        <v>0</v>
      </c>
      <c r="I44" s="250">
        <f t="shared" si="0"/>
        <v>0</v>
      </c>
      <c r="J44" s="223">
        <v>0</v>
      </c>
      <c r="K44" s="121">
        <v>0</v>
      </c>
      <c r="L44" s="121">
        <v>0</v>
      </c>
      <c r="M44" s="121">
        <v>0</v>
      </c>
      <c r="N44" s="121">
        <v>0</v>
      </c>
      <c r="O44" s="224">
        <v>0</v>
      </c>
      <c r="P44" s="250">
        <f t="shared" si="1"/>
        <v>0</v>
      </c>
      <c r="Q44" s="239">
        <v>0</v>
      </c>
      <c r="R44" s="52">
        <v>0</v>
      </c>
      <c r="S44" s="121">
        <v>0</v>
      </c>
      <c r="T44" s="121">
        <v>0</v>
      </c>
      <c r="U44" s="121">
        <v>0</v>
      </c>
      <c r="V44" s="224">
        <v>0</v>
      </c>
      <c r="W44" s="243">
        <v>0</v>
      </c>
      <c r="X44" s="55">
        <v>0</v>
      </c>
      <c r="Y44" s="55">
        <v>0</v>
      </c>
      <c r="Z44" s="55">
        <v>0</v>
      </c>
      <c r="AA44" s="55">
        <v>0</v>
      </c>
      <c r="AB44" s="244">
        <v>0</v>
      </c>
      <c r="AC44" s="233">
        <f t="shared" si="2"/>
        <v>0</v>
      </c>
      <c r="AD44" s="7" t="e">
        <f t="shared" si="3"/>
        <v>#DIV/0!</v>
      </c>
      <c r="AE44" s="7">
        <f t="shared" si="4"/>
        <v>0</v>
      </c>
      <c r="AF44" s="7" t="e">
        <f t="shared" si="5"/>
        <v>#DIV/0!</v>
      </c>
      <c r="AG44" s="7">
        <f t="shared" si="6"/>
        <v>0</v>
      </c>
      <c r="AH44" s="7">
        <f t="shared" si="6"/>
        <v>0</v>
      </c>
      <c r="AI44" s="7">
        <f t="shared" si="7"/>
        <v>0</v>
      </c>
      <c r="AJ44" s="7">
        <f t="shared" si="7"/>
        <v>0</v>
      </c>
      <c r="AK44" s="234" t="e">
        <f t="shared" si="8"/>
        <v>#DIV/0!</v>
      </c>
      <c r="AO44" s="28"/>
      <c r="AP44" s="28"/>
      <c r="AR44" s="28">
        <f t="shared" si="9"/>
        <v>0</v>
      </c>
      <c r="AS44" s="28">
        <f t="shared" si="10"/>
        <v>0</v>
      </c>
      <c r="AT44" s="28">
        <f t="shared" si="11"/>
        <v>0</v>
      </c>
      <c r="AU44" s="28">
        <f t="shared" si="12"/>
        <v>0</v>
      </c>
    </row>
    <row r="45" spans="1:47">
      <c r="A45" s="47">
        <v>35</v>
      </c>
      <c r="B45" s="267" t="s">
        <v>101</v>
      </c>
      <c r="C45" s="223">
        <v>0</v>
      </c>
      <c r="D45" s="121">
        <v>0</v>
      </c>
      <c r="E45" s="121">
        <v>0</v>
      </c>
      <c r="F45" s="121">
        <v>0</v>
      </c>
      <c r="G45" s="121">
        <v>0</v>
      </c>
      <c r="H45" s="224">
        <v>0</v>
      </c>
      <c r="I45" s="250">
        <f t="shared" si="0"/>
        <v>0</v>
      </c>
      <c r="J45" s="223">
        <v>0</v>
      </c>
      <c r="K45" s="121">
        <v>0</v>
      </c>
      <c r="L45" s="121">
        <v>0</v>
      </c>
      <c r="M45" s="121">
        <v>0</v>
      </c>
      <c r="N45" s="121">
        <v>0</v>
      </c>
      <c r="O45" s="224">
        <v>0</v>
      </c>
      <c r="P45" s="250">
        <f t="shared" si="1"/>
        <v>0</v>
      </c>
      <c r="Q45" s="239">
        <v>0</v>
      </c>
      <c r="R45" s="52">
        <v>0</v>
      </c>
      <c r="S45" s="121">
        <v>0</v>
      </c>
      <c r="T45" s="121">
        <v>0</v>
      </c>
      <c r="U45" s="121">
        <v>0</v>
      </c>
      <c r="V45" s="224">
        <v>0</v>
      </c>
      <c r="W45" s="243">
        <v>0</v>
      </c>
      <c r="X45" s="55">
        <v>0</v>
      </c>
      <c r="Y45" s="55">
        <v>0</v>
      </c>
      <c r="Z45" s="55">
        <v>0</v>
      </c>
      <c r="AA45" s="55">
        <v>0</v>
      </c>
      <c r="AB45" s="244">
        <v>0</v>
      </c>
      <c r="AC45" s="233">
        <f t="shared" si="2"/>
        <v>0</v>
      </c>
      <c r="AD45" s="7" t="e">
        <f t="shared" si="3"/>
        <v>#DIV/0!</v>
      </c>
      <c r="AE45" s="7">
        <f t="shared" si="4"/>
        <v>0</v>
      </c>
      <c r="AF45" s="7" t="e">
        <f t="shared" si="5"/>
        <v>#DIV/0!</v>
      </c>
      <c r="AG45" s="7">
        <f t="shared" si="6"/>
        <v>0</v>
      </c>
      <c r="AH45" s="7">
        <f t="shared" si="6"/>
        <v>0</v>
      </c>
      <c r="AI45" s="7">
        <f t="shared" si="7"/>
        <v>0</v>
      </c>
      <c r="AJ45" s="7">
        <f t="shared" si="7"/>
        <v>0</v>
      </c>
      <c r="AK45" s="234" t="e">
        <f t="shared" si="8"/>
        <v>#DIV/0!</v>
      </c>
      <c r="AO45" s="28"/>
      <c r="AP45" s="28"/>
      <c r="AR45" s="28">
        <f t="shared" si="9"/>
        <v>0</v>
      </c>
      <c r="AS45" s="28">
        <f t="shared" si="10"/>
        <v>0</v>
      </c>
      <c r="AT45" s="28">
        <f t="shared" si="11"/>
        <v>0</v>
      </c>
      <c r="AU45" s="28">
        <f t="shared" si="12"/>
        <v>0</v>
      </c>
    </row>
    <row r="46" spans="1:47">
      <c r="A46" s="47">
        <v>36</v>
      </c>
      <c r="B46" s="267" t="s">
        <v>102</v>
      </c>
      <c r="C46" s="223">
        <v>0</v>
      </c>
      <c r="D46" s="121">
        <v>0</v>
      </c>
      <c r="E46" s="121">
        <v>0</v>
      </c>
      <c r="F46" s="121">
        <v>0</v>
      </c>
      <c r="G46" s="121">
        <v>0</v>
      </c>
      <c r="H46" s="224">
        <v>0</v>
      </c>
      <c r="I46" s="250">
        <f t="shared" si="0"/>
        <v>0</v>
      </c>
      <c r="J46" s="223">
        <v>0</v>
      </c>
      <c r="K46" s="121">
        <v>0</v>
      </c>
      <c r="L46" s="121">
        <v>0</v>
      </c>
      <c r="M46" s="121">
        <v>0</v>
      </c>
      <c r="N46" s="121">
        <v>0</v>
      </c>
      <c r="O46" s="224">
        <v>0</v>
      </c>
      <c r="P46" s="250">
        <f t="shared" si="1"/>
        <v>0</v>
      </c>
      <c r="Q46" s="239">
        <v>0</v>
      </c>
      <c r="R46" s="52">
        <v>0</v>
      </c>
      <c r="S46" s="121">
        <v>0</v>
      </c>
      <c r="T46" s="121">
        <v>0</v>
      </c>
      <c r="U46" s="121">
        <v>0</v>
      </c>
      <c r="V46" s="224">
        <v>0</v>
      </c>
      <c r="W46" s="243">
        <v>0</v>
      </c>
      <c r="X46" s="55">
        <v>0</v>
      </c>
      <c r="Y46" s="55">
        <v>0</v>
      </c>
      <c r="Z46" s="55">
        <v>0</v>
      </c>
      <c r="AA46" s="55">
        <v>0</v>
      </c>
      <c r="AB46" s="244">
        <v>0</v>
      </c>
      <c r="AC46" s="233">
        <f t="shared" si="2"/>
        <v>0</v>
      </c>
      <c r="AD46" s="7" t="e">
        <f t="shared" si="3"/>
        <v>#DIV/0!</v>
      </c>
      <c r="AE46" s="7">
        <f t="shared" si="4"/>
        <v>0</v>
      </c>
      <c r="AF46" s="7" t="e">
        <f t="shared" si="5"/>
        <v>#DIV/0!</v>
      </c>
      <c r="AG46" s="7">
        <f t="shared" si="6"/>
        <v>0</v>
      </c>
      <c r="AH46" s="7">
        <f t="shared" si="6"/>
        <v>0</v>
      </c>
      <c r="AI46" s="7">
        <f t="shared" si="7"/>
        <v>0</v>
      </c>
      <c r="AJ46" s="7">
        <f t="shared" si="7"/>
        <v>0</v>
      </c>
      <c r="AK46" s="234" t="e">
        <f t="shared" si="8"/>
        <v>#DIV/0!</v>
      </c>
      <c r="AO46" s="28"/>
      <c r="AP46" s="28"/>
      <c r="AR46" s="28">
        <f t="shared" si="9"/>
        <v>0</v>
      </c>
      <c r="AS46" s="28">
        <f t="shared" si="10"/>
        <v>0</v>
      </c>
      <c r="AT46" s="28">
        <f t="shared" si="11"/>
        <v>0</v>
      </c>
      <c r="AU46" s="28">
        <f t="shared" si="12"/>
        <v>0</v>
      </c>
    </row>
    <row r="47" spans="1:47">
      <c r="A47" s="48"/>
      <c r="B47" s="211" t="s">
        <v>103</v>
      </c>
      <c r="C47" s="221">
        <f t="shared" ref="C47:AC47" si="15">SUM(C39:C46)</f>
        <v>0</v>
      </c>
      <c r="D47" s="50">
        <f t="shared" si="15"/>
        <v>0</v>
      </c>
      <c r="E47" s="50">
        <f t="shared" si="15"/>
        <v>0</v>
      </c>
      <c r="F47" s="50">
        <f t="shared" si="15"/>
        <v>0</v>
      </c>
      <c r="G47" s="50">
        <f t="shared" si="15"/>
        <v>0</v>
      </c>
      <c r="H47" s="222">
        <f t="shared" si="15"/>
        <v>0</v>
      </c>
      <c r="I47" s="222">
        <f t="shared" si="15"/>
        <v>0</v>
      </c>
      <c r="J47" s="221">
        <f t="shared" si="15"/>
        <v>0</v>
      </c>
      <c r="K47" s="50">
        <f t="shared" si="15"/>
        <v>0</v>
      </c>
      <c r="L47" s="50">
        <f t="shared" si="15"/>
        <v>0</v>
      </c>
      <c r="M47" s="50">
        <f t="shared" si="15"/>
        <v>0</v>
      </c>
      <c r="N47" s="50">
        <f t="shared" si="15"/>
        <v>0</v>
      </c>
      <c r="O47" s="222">
        <f t="shared" si="15"/>
        <v>0</v>
      </c>
      <c r="P47" s="222">
        <f t="shared" si="15"/>
        <v>0</v>
      </c>
      <c r="Q47" s="221">
        <f t="shared" si="15"/>
        <v>0</v>
      </c>
      <c r="R47" s="50">
        <f t="shared" si="15"/>
        <v>0</v>
      </c>
      <c r="S47" s="50">
        <f t="shared" si="15"/>
        <v>0</v>
      </c>
      <c r="T47" s="50">
        <f t="shared" si="15"/>
        <v>0</v>
      </c>
      <c r="U47" s="50">
        <f t="shared" si="15"/>
        <v>0</v>
      </c>
      <c r="V47" s="222">
        <f t="shared" si="15"/>
        <v>0</v>
      </c>
      <c r="W47" s="221">
        <f t="shared" si="15"/>
        <v>0</v>
      </c>
      <c r="X47" s="50">
        <f t="shared" si="15"/>
        <v>0</v>
      </c>
      <c r="Y47" s="50">
        <f t="shared" si="15"/>
        <v>0</v>
      </c>
      <c r="Z47" s="50">
        <f t="shared" si="15"/>
        <v>0</v>
      </c>
      <c r="AA47" s="50">
        <f t="shared" si="15"/>
        <v>0</v>
      </c>
      <c r="AB47" s="222">
        <f t="shared" si="15"/>
        <v>0</v>
      </c>
      <c r="AC47" s="222">
        <f t="shared" si="15"/>
        <v>0</v>
      </c>
      <c r="AD47" s="50" t="e">
        <f t="shared" si="3"/>
        <v>#DIV/0!</v>
      </c>
      <c r="AE47" s="222">
        <f>SUM(AE39:AE46)</f>
        <v>0</v>
      </c>
      <c r="AF47" s="50" t="e">
        <f t="shared" si="5"/>
        <v>#DIV/0!</v>
      </c>
      <c r="AG47" s="50">
        <f t="shared" si="6"/>
        <v>0</v>
      </c>
      <c r="AH47" s="50">
        <f t="shared" si="6"/>
        <v>0</v>
      </c>
      <c r="AI47" s="50">
        <f t="shared" si="7"/>
        <v>0</v>
      </c>
      <c r="AJ47" s="50">
        <f t="shared" si="7"/>
        <v>0</v>
      </c>
      <c r="AK47" s="222" t="e">
        <f t="shared" si="8"/>
        <v>#DIV/0!</v>
      </c>
      <c r="AO47" s="28"/>
      <c r="AP47" s="28"/>
      <c r="AR47" s="28">
        <f t="shared" si="9"/>
        <v>0</v>
      </c>
      <c r="AS47" s="28">
        <f t="shared" si="10"/>
        <v>0</v>
      </c>
      <c r="AT47" s="28">
        <f t="shared" si="11"/>
        <v>0</v>
      </c>
      <c r="AU47" s="28">
        <f t="shared" si="12"/>
        <v>0</v>
      </c>
    </row>
    <row r="48" spans="1:47">
      <c r="A48" s="107">
        <v>37</v>
      </c>
      <c r="B48" s="312" t="s">
        <v>104</v>
      </c>
      <c r="C48" s="223">
        <v>0</v>
      </c>
      <c r="D48" s="121">
        <v>0</v>
      </c>
      <c r="E48" s="121">
        <v>0</v>
      </c>
      <c r="F48" s="121">
        <v>0</v>
      </c>
      <c r="G48" s="121">
        <v>0</v>
      </c>
      <c r="H48" s="224">
        <v>0</v>
      </c>
      <c r="I48" s="250">
        <f t="shared" si="0"/>
        <v>0</v>
      </c>
      <c r="J48" s="223">
        <v>0</v>
      </c>
      <c r="K48" s="121">
        <v>0</v>
      </c>
      <c r="L48" s="121">
        <v>0</v>
      </c>
      <c r="M48" s="121">
        <v>0</v>
      </c>
      <c r="N48" s="121">
        <v>0</v>
      </c>
      <c r="O48" s="224">
        <v>0</v>
      </c>
      <c r="P48" s="250">
        <f t="shared" si="1"/>
        <v>0</v>
      </c>
      <c r="Q48" s="241">
        <v>0</v>
      </c>
      <c r="R48" s="106">
        <v>0</v>
      </c>
      <c r="S48" s="106">
        <v>0</v>
      </c>
      <c r="T48" s="106">
        <v>0</v>
      </c>
      <c r="U48" s="106">
        <v>0</v>
      </c>
      <c r="V48" s="242">
        <v>0</v>
      </c>
      <c r="W48" s="235">
        <v>0</v>
      </c>
      <c r="X48" s="109">
        <v>0</v>
      </c>
      <c r="Y48" s="109">
        <v>0</v>
      </c>
      <c r="Z48" s="109">
        <v>0</v>
      </c>
      <c r="AA48" s="109">
        <v>0</v>
      </c>
      <c r="AB48" s="236">
        <v>0</v>
      </c>
      <c r="AC48" s="233">
        <f t="shared" si="2"/>
        <v>0</v>
      </c>
      <c r="AD48" s="109" t="e">
        <f t="shared" si="3"/>
        <v>#DIV/0!</v>
      </c>
      <c r="AE48" s="7">
        <f t="shared" si="4"/>
        <v>0</v>
      </c>
      <c r="AF48" s="109" t="e">
        <f t="shared" si="5"/>
        <v>#DIV/0!</v>
      </c>
      <c r="AG48" s="109">
        <f t="shared" si="6"/>
        <v>0</v>
      </c>
      <c r="AH48" s="109">
        <f t="shared" si="6"/>
        <v>0</v>
      </c>
      <c r="AI48" s="109">
        <f t="shared" si="7"/>
        <v>0</v>
      </c>
      <c r="AJ48" s="109">
        <f t="shared" si="7"/>
        <v>0</v>
      </c>
      <c r="AK48" s="236" t="e">
        <f t="shared" si="8"/>
        <v>#DIV/0!</v>
      </c>
      <c r="AL48" s="71"/>
      <c r="AO48" s="28"/>
      <c r="AP48" s="28"/>
      <c r="AR48" s="28">
        <f t="shared" si="9"/>
        <v>0</v>
      </c>
      <c r="AS48" s="28">
        <f t="shared" si="10"/>
        <v>0</v>
      </c>
      <c r="AT48" s="28">
        <f t="shared" si="11"/>
        <v>0</v>
      </c>
      <c r="AU48" s="28">
        <f t="shared" si="12"/>
        <v>0</v>
      </c>
    </row>
    <row r="49" spans="1:47">
      <c r="A49" s="48"/>
      <c r="B49" s="211" t="s">
        <v>105</v>
      </c>
      <c r="C49" s="221">
        <f t="shared" ref="C49:AC49" si="16">C48</f>
        <v>0</v>
      </c>
      <c r="D49" s="50">
        <f t="shared" si="16"/>
        <v>0</v>
      </c>
      <c r="E49" s="50">
        <f t="shared" si="16"/>
        <v>0</v>
      </c>
      <c r="F49" s="50">
        <f t="shared" si="16"/>
        <v>0</v>
      </c>
      <c r="G49" s="50">
        <f t="shared" si="16"/>
        <v>0</v>
      </c>
      <c r="H49" s="222">
        <f t="shared" si="16"/>
        <v>0</v>
      </c>
      <c r="I49" s="222">
        <f t="shared" si="16"/>
        <v>0</v>
      </c>
      <c r="J49" s="221">
        <f t="shared" si="16"/>
        <v>0</v>
      </c>
      <c r="K49" s="50">
        <f t="shared" si="16"/>
        <v>0</v>
      </c>
      <c r="L49" s="50">
        <f t="shared" si="16"/>
        <v>0</v>
      </c>
      <c r="M49" s="50">
        <f t="shared" si="16"/>
        <v>0</v>
      </c>
      <c r="N49" s="50">
        <f t="shared" si="16"/>
        <v>0</v>
      </c>
      <c r="O49" s="222">
        <f t="shared" si="16"/>
        <v>0</v>
      </c>
      <c r="P49" s="222">
        <f t="shared" si="16"/>
        <v>0</v>
      </c>
      <c r="Q49" s="221">
        <f t="shared" si="16"/>
        <v>0</v>
      </c>
      <c r="R49" s="50">
        <f t="shared" si="16"/>
        <v>0</v>
      </c>
      <c r="S49" s="50">
        <f t="shared" si="16"/>
        <v>0</v>
      </c>
      <c r="T49" s="50">
        <f t="shared" si="16"/>
        <v>0</v>
      </c>
      <c r="U49" s="50">
        <f t="shared" si="16"/>
        <v>0</v>
      </c>
      <c r="V49" s="222">
        <f t="shared" si="16"/>
        <v>0</v>
      </c>
      <c r="W49" s="221">
        <f t="shared" si="16"/>
        <v>0</v>
      </c>
      <c r="X49" s="50">
        <f t="shared" si="16"/>
        <v>0</v>
      </c>
      <c r="Y49" s="50">
        <f t="shared" si="16"/>
        <v>0</v>
      </c>
      <c r="Z49" s="50">
        <f t="shared" si="16"/>
        <v>0</v>
      </c>
      <c r="AA49" s="50">
        <f t="shared" si="16"/>
        <v>0</v>
      </c>
      <c r="AB49" s="222">
        <f t="shared" si="16"/>
        <v>0</v>
      </c>
      <c r="AC49" s="222">
        <f t="shared" si="16"/>
        <v>0</v>
      </c>
      <c r="AD49" s="50" t="e">
        <f t="shared" si="3"/>
        <v>#DIV/0!</v>
      </c>
      <c r="AE49" s="222">
        <f>AE48</f>
        <v>0</v>
      </c>
      <c r="AF49" s="50" t="e">
        <f t="shared" si="5"/>
        <v>#DIV/0!</v>
      </c>
      <c r="AG49" s="50">
        <f t="shared" si="6"/>
        <v>0</v>
      </c>
      <c r="AH49" s="50">
        <f t="shared" si="6"/>
        <v>0</v>
      </c>
      <c r="AI49" s="50">
        <f t="shared" si="7"/>
        <v>0</v>
      </c>
      <c r="AJ49" s="50">
        <f t="shared" si="7"/>
        <v>0</v>
      </c>
      <c r="AK49" s="222" t="e">
        <f t="shared" si="8"/>
        <v>#DIV/0!</v>
      </c>
      <c r="AO49" s="28"/>
      <c r="AP49" s="28"/>
      <c r="AR49" s="28"/>
      <c r="AS49" s="28"/>
      <c r="AT49" s="28"/>
      <c r="AU49" s="28"/>
    </row>
    <row r="50" spans="1:47">
      <c r="A50" s="107">
        <v>38</v>
      </c>
      <c r="B50" s="312" t="s">
        <v>106</v>
      </c>
      <c r="C50" s="219">
        <v>0</v>
      </c>
      <c r="D50" s="115">
        <v>0</v>
      </c>
      <c r="E50" s="115">
        <v>0</v>
      </c>
      <c r="F50" s="115">
        <v>0</v>
      </c>
      <c r="G50" s="115">
        <v>0</v>
      </c>
      <c r="H50" s="220">
        <v>0</v>
      </c>
      <c r="I50" s="250">
        <f t="shared" ref="I50:I52" si="17">D50+F50+H50</f>
        <v>0</v>
      </c>
      <c r="J50" s="219">
        <v>0</v>
      </c>
      <c r="K50" s="115">
        <v>0</v>
      </c>
      <c r="L50" s="115">
        <v>0</v>
      </c>
      <c r="M50" s="115">
        <v>0</v>
      </c>
      <c r="N50" s="115">
        <v>0</v>
      </c>
      <c r="O50" s="220">
        <v>0</v>
      </c>
      <c r="P50" s="250">
        <f t="shared" ref="P50:P52" si="18">K50+M50+O50</f>
        <v>0</v>
      </c>
      <c r="Q50" s="241">
        <v>0</v>
      </c>
      <c r="R50" s="106">
        <v>0</v>
      </c>
      <c r="S50" s="106">
        <v>0</v>
      </c>
      <c r="T50" s="106">
        <v>0</v>
      </c>
      <c r="U50" s="106">
        <v>0</v>
      </c>
      <c r="V50" s="242">
        <v>0</v>
      </c>
      <c r="W50" s="235">
        <v>0</v>
      </c>
      <c r="X50" s="109">
        <v>0</v>
      </c>
      <c r="Y50" s="109">
        <v>0</v>
      </c>
      <c r="Z50" s="109">
        <v>0</v>
      </c>
      <c r="AA50" s="109">
        <v>0</v>
      </c>
      <c r="AB50" s="236">
        <v>0</v>
      </c>
      <c r="AC50" s="233">
        <f t="shared" ref="AC50:AC52" si="19">R50+T50+V50</f>
        <v>0</v>
      </c>
      <c r="AD50" s="7" t="e">
        <f t="shared" si="3"/>
        <v>#DIV/0!</v>
      </c>
      <c r="AE50" s="7">
        <f t="shared" ref="AE50:AE52" si="20">X50+Z50+AB50</f>
        <v>0</v>
      </c>
      <c r="AF50" s="7" t="e">
        <f t="shared" si="5"/>
        <v>#DIV/0!</v>
      </c>
      <c r="AG50" s="7">
        <f t="shared" si="6"/>
        <v>0</v>
      </c>
      <c r="AH50" s="7">
        <f t="shared" si="6"/>
        <v>0</v>
      </c>
      <c r="AI50" s="7">
        <f t="shared" si="7"/>
        <v>0</v>
      </c>
      <c r="AJ50" s="7">
        <f t="shared" si="7"/>
        <v>0</v>
      </c>
      <c r="AK50" s="234" t="e">
        <f t="shared" si="8"/>
        <v>#DIV/0!</v>
      </c>
      <c r="AO50" s="28"/>
      <c r="AP50" s="28"/>
      <c r="AR50" s="28"/>
      <c r="AS50" s="28"/>
      <c r="AT50" s="28"/>
      <c r="AU50" s="28"/>
    </row>
    <row r="51" spans="1:47">
      <c r="A51" s="107">
        <v>39</v>
      </c>
      <c r="B51" s="312" t="s">
        <v>107</v>
      </c>
      <c r="C51" s="219">
        <v>0</v>
      </c>
      <c r="D51" s="115">
        <v>0</v>
      </c>
      <c r="E51" s="115">
        <v>0</v>
      </c>
      <c r="F51" s="115">
        <v>0</v>
      </c>
      <c r="G51" s="115">
        <v>0</v>
      </c>
      <c r="H51" s="220">
        <v>0</v>
      </c>
      <c r="I51" s="250">
        <f t="shared" si="17"/>
        <v>0</v>
      </c>
      <c r="J51" s="219">
        <v>0</v>
      </c>
      <c r="K51" s="115">
        <v>0</v>
      </c>
      <c r="L51" s="115">
        <v>0</v>
      </c>
      <c r="M51" s="115">
        <v>0</v>
      </c>
      <c r="N51" s="115">
        <v>0</v>
      </c>
      <c r="O51" s="220">
        <v>0</v>
      </c>
      <c r="P51" s="250">
        <f t="shared" si="18"/>
        <v>0</v>
      </c>
      <c r="Q51" s="241">
        <v>0</v>
      </c>
      <c r="R51" s="106">
        <v>0</v>
      </c>
      <c r="S51" s="106">
        <v>0</v>
      </c>
      <c r="T51" s="106">
        <v>0</v>
      </c>
      <c r="U51" s="106">
        <v>0</v>
      </c>
      <c r="V51" s="242">
        <v>0</v>
      </c>
      <c r="W51" s="235">
        <v>0</v>
      </c>
      <c r="X51" s="109">
        <v>0</v>
      </c>
      <c r="Y51" s="109">
        <v>0</v>
      </c>
      <c r="Z51" s="109">
        <v>0</v>
      </c>
      <c r="AA51" s="109">
        <v>0</v>
      </c>
      <c r="AB51" s="236">
        <v>0</v>
      </c>
      <c r="AC51" s="233">
        <f t="shared" si="19"/>
        <v>0</v>
      </c>
      <c r="AD51" s="7" t="e">
        <f t="shared" si="3"/>
        <v>#DIV/0!</v>
      </c>
      <c r="AE51" s="7">
        <f t="shared" si="20"/>
        <v>0</v>
      </c>
      <c r="AF51" s="7" t="e">
        <f t="shared" si="5"/>
        <v>#DIV/0!</v>
      </c>
      <c r="AG51" s="7">
        <f t="shared" si="6"/>
        <v>0</v>
      </c>
      <c r="AH51" s="7">
        <f t="shared" si="6"/>
        <v>0</v>
      </c>
      <c r="AI51" s="7">
        <f t="shared" si="7"/>
        <v>0</v>
      </c>
      <c r="AJ51" s="7">
        <f t="shared" si="7"/>
        <v>0</v>
      </c>
      <c r="AK51" s="234" t="e">
        <f t="shared" si="8"/>
        <v>#DIV/0!</v>
      </c>
      <c r="AO51" s="28"/>
      <c r="AP51" s="28"/>
      <c r="AR51" s="28"/>
      <c r="AS51" s="28"/>
      <c r="AT51" s="28"/>
      <c r="AU51" s="28"/>
    </row>
    <row r="52" spans="1:47">
      <c r="A52" s="107">
        <v>40</v>
      </c>
      <c r="B52" s="312" t="s">
        <v>108</v>
      </c>
      <c r="C52" s="219">
        <v>0</v>
      </c>
      <c r="D52" s="115">
        <v>0</v>
      </c>
      <c r="E52" s="115">
        <v>0</v>
      </c>
      <c r="F52" s="115">
        <v>0</v>
      </c>
      <c r="G52" s="115">
        <v>0</v>
      </c>
      <c r="H52" s="220">
        <v>0</v>
      </c>
      <c r="I52" s="250">
        <f t="shared" si="17"/>
        <v>0</v>
      </c>
      <c r="J52" s="219">
        <v>0</v>
      </c>
      <c r="K52" s="115">
        <v>0</v>
      </c>
      <c r="L52" s="115">
        <v>0</v>
      </c>
      <c r="M52" s="115">
        <v>0</v>
      </c>
      <c r="N52" s="115">
        <v>0</v>
      </c>
      <c r="O52" s="220">
        <v>0</v>
      </c>
      <c r="P52" s="250">
        <f t="shared" si="18"/>
        <v>0</v>
      </c>
      <c r="Q52" s="241">
        <v>0</v>
      </c>
      <c r="R52" s="106">
        <v>0</v>
      </c>
      <c r="S52" s="106">
        <v>0</v>
      </c>
      <c r="T52" s="106">
        <v>0</v>
      </c>
      <c r="U52" s="106">
        <v>0</v>
      </c>
      <c r="V52" s="242">
        <v>0</v>
      </c>
      <c r="W52" s="235">
        <v>0</v>
      </c>
      <c r="X52" s="109">
        <v>0</v>
      </c>
      <c r="Y52" s="109">
        <v>0</v>
      </c>
      <c r="Z52" s="109">
        <v>0</v>
      </c>
      <c r="AA52" s="109">
        <v>0</v>
      </c>
      <c r="AB52" s="236">
        <v>0</v>
      </c>
      <c r="AC52" s="233">
        <f t="shared" si="19"/>
        <v>0</v>
      </c>
      <c r="AD52" s="7" t="e">
        <f t="shared" si="3"/>
        <v>#DIV/0!</v>
      </c>
      <c r="AE52" s="7">
        <f t="shared" si="20"/>
        <v>0</v>
      </c>
      <c r="AF52" s="7" t="e">
        <f t="shared" si="5"/>
        <v>#DIV/0!</v>
      </c>
      <c r="AG52" s="7">
        <f t="shared" si="6"/>
        <v>0</v>
      </c>
      <c r="AH52" s="7">
        <f t="shared" si="6"/>
        <v>0</v>
      </c>
      <c r="AI52" s="7">
        <f t="shared" si="7"/>
        <v>0</v>
      </c>
      <c r="AJ52" s="7">
        <f t="shared" si="7"/>
        <v>0</v>
      </c>
      <c r="AK52" s="234" t="e">
        <f t="shared" si="8"/>
        <v>#DIV/0!</v>
      </c>
      <c r="AO52" s="28"/>
      <c r="AP52" s="28"/>
      <c r="AR52" s="28"/>
      <c r="AS52" s="28"/>
      <c r="AT52" s="28"/>
      <c r="AU52" s="28"/>
    </row>
    <row r="53" spans="1:47">
      <c r="A53" s="48"/>
      <c r="B53" s="211" t="s">
        <v>109</v>
      </c>
      <c r="C53" s="221">
        <f t="shared" ref="C53:AC53" si="21">SUM(C50:C52)</f>
        <v>0</v>
      </c>
      <c r="D53" s="50">
        <f t="shared" si="21"/>
        <v>0</v>
      </c>
      <c r="E53" s="50">
        <f t="shared" si="21"/>
        <v>0</v>
      </c>
      <c r="F53" s="50">
        <f t="shared" si="21"/>
        <v>0</v>
      </c>
      <c r="G53" s="50">
        <f t="shared" si="21"/>
        <v>0</v>
      </c>
      <c r="H53" s="222">
        <f t="shared" si="21"/>
        <v>0</v>
      </c>
      <c r="I53" s="222">
        <f t="shared" si="21"/>
        <v>0</v>
      </c>
      <c r="J53" s="221">
        <f t="shared" si="21"/>
        <v>0</v>
      </c>
      <c r="K53" s="50">
        <f t="shared" si="21"/>
        <v>0</v>
      </c>
      <c r="L53" s="50">
        <f t="shared" si="21"/>
        <v>0</v>
      </c>
      <c r="M53" s="50">
        <f t="shared" si="21"/>
        <v>0</v>
      </c>
      <c r="N53" s="50">
        <f t="shared" si="21"/>
        <v>0</v>
      </c>
      <c r="O53" s="222">
        <f t="shared" si="21"/>
        <v>0</v>
      </c>
      <c r="P53" s="222">
        <f t="shared" si="21"/>
        <v>0</v>
      </c>
      <c r="Q53" s="221">
        <f t="shared" si="21"/>
        <v>0</v>
      </c>
      <c r="R53" s="50">
        <f t="shared" si="21"/>
        <v>0</v>
      </c>
      <c r="S53" s="50">
        <f t="shared" si="21"/>
        <v>0</v>
      </c>
      <c r="T53" s="50">
        <f t="shared" si="21"/>
        <v>0</v>
      </c>
      <c r="U53" s="50">
        <f t="shared" si="21"/>
        <v>0</v>
      </c>
      <c r="V53" s="222">
        <f t="shared" si="21"/>
        <v>0</v>
      </c>
      <c r="W53" s="221">
        <f t="shared" si="21"/>
        <v>0</v>
      </c>
      <c r="X53" s="50">
        <f t="shared" si="21"/>
        <v>0</v>
      </c>
      <c r="Y53" s="50">
        <f t="shared" si="21"/>
        <v>0</v>
      </c>
      <c r="Z53" s="50">
        <f t="shared" si="21"/>
        <v>0</v>
      </c>
      <c r="AA53" s="50">
        <f t="shared" si="21"/>
        <v>0</v>
      </c>
      <c r="AB53" s="222">
        <f t="shared" si="21"/>
        <v>0</v>
      </c>
      <c r="AC53" s="222">
        <f t="shared" si="21"/>
        <v>0</v>
      </c>
      <c r="AD53" s="50" t="e">
        <f t="shared" si="3"/>
        <v>#DIV/0!</v>
      </c>
      <c r="AE53" s="222">
        <f>SUM(AE50:AE52)</f>
        <v>0</v>
      </c>
      <c r="AF53" s="50" t="e">
        <f t="shared" si="5"/>
        <v>#DIV/0!</v>
      </c>
      <c r="AG53" s="50">
        <f t="shared" si="6"/>
        <v>0</v>
      </c>
      <c r="AH53" s="50">
        <f t="shared" si="6"/>
        <v>0</v>
      </c>
      <c r="AI53" s="50">
        <f t="shared" si="7"/>
        <v>0</v>
      </c>
      <c r="AJ53" s="50">
        <f t="shared" si="7"/>
        <v>0</v>
      </c>
      <c r="AK53" s="222" t="e">
        <f t="shared" si="8"/>
        <v>#DIV/0!</v>
      </c>
      <c r="AO53" s="28"/>
      <c r="AP53" s="28"/>
      <c r="AR53" s="28"/>
      <c r="AS53" s="28"/>
      <c r="AT53" s="28"/>
      <c r="AU53" s="28"/>
    </row>
    <row r="54" spans="1:47">
      <c r="A54" s="5">
        <v>41</v>
      </c>
      <c r="B54" s="311" t="s">
        <v>110</v>
      </c>
      <c r="C54" s="223">
        <v>700</v>
      </c>
      <c r="D54" s="121">
        <v>1486</v>
      </c>
      <c r="E54" s="121">
        <v>15</v>
      </c>
      <c r="F54" s="121">
        <v>10</v>
      </c>
      <c r="G54" s="121">
        <v>10</v>
      </c>
      <c r="H54" s="224">
        <v>10</v>
      </c>
      <c r="I54" s="250">
        <f t="shared" si="0"/>
        <v>1506</v>
      </c>
      <c r="J54" s="223">
        <v>185</v>
      </c>
      <c r="K54" s="121">
        <v>372</v>
      </c>
      <c r="L54" s="121">
        <v>4</v>
      </c>
      <c r="M54" s="121">
        <v>2</v>
      </c>
      <c r="N54" s="121">
        <v>6</v>
      </c>
      <c r="O54" s="224">
        <v>3</v>
      </c>
      <c r="P54" s="250">
        <f t="shared" si="1"/>
        <v>377</v>
      </c>
      <c r="Q54" s="239">
        <v>908</v>
      </c>
      <c r="R54" s="52">
        <v>1169.6400000000001</v>
      </c>
      <c r="S54" s="52">
        <v>1</v>
      </c>
      <c r="T54" s="52">
        <v>0.68</v>
      </c>
      <c r="U54" s="52">
        <v>12</v>
      </c>
      <c r="V54" s="240">
        <v>8.3000000000000007</v>
      </c>
      <c r="W54" s="243">
        <v>79</v>
      </c>
      <c r="X54" s="55">
        <v>115.52</v>
      </c>
      <c r="Y54" s="55">
        <v>0</v>
      </c>
      <c r="Z54" s="55">
        <v>0</v>
      </c>
      <c r="AA54" s="55">
        <v>8</v>
      </c>
      <c r="AB54" s="244">
        <v>4.93</v>
      </c>
      <c r="AC54" s="233">
        <f t="shared" si="2"/>
        <v>1178.6200000000001</v>
      </c>
      <c r="AD54" s="7">
        <f t="shared" si="3"/>
        <v>78.261620185922993</v>
      </c>
      <c r="AE54" s="7">
        <f t="shared" si="4"/>
        <v>120.44999999999999</v>
      </c>
      <c r="AF54" s="7">
        <f t="shared" si="5"/>
        <v>31.949602122015914</v>
      </c>
      <c r="AG54" s="7">
        <f t="shared" si="6"/>
        <v>920</v>
      </c>
      <c r="AH54" s="7">
        <f t="shared" si="6"/>
        <v>1883</v>
      </c>
      <c r="AI54" s="7">
        <f t="shared" si="7"/>
        <v>1008</v>
      </c>
      <c r="AJ54" s="7">
        <f t="shared" si="7"/>
        <v>1299.0700000000002</v>
      </c>
      <c r="AK54" s="234">
        <f t="shared" si="8"/>
        <v>68.9893786510887</v>
      </c>
      <c r="AO54" s="28"/>
      <c r="AP54" s="28"/>
      <c r="AR54" s="28">
        <f t="shared" si="9"/>
        <v>-908</v>
      </c>
      <c r="AS54" s="28">
        <f t="shared" si="10"/>
        <v>-1169.6400000000001</v>
      </c>
      <c r="AT54" s="28">
        <f t="shared" si="11"/>
        <v>-79</v>
      </c>
      <c r="AU54" s="28">
        <f t="shared" si="12"/>
        <v>-115.52</v>
      </c>
    </row>
    <row r="55" spans="1:47">
      <c r="A55" s="5">
        <v>42</v>
      </c>
      <c r="B55" s="311" t="s">
        <v>111</v>
      </c>
      <c r="C55" s="223">
        <v>0</v>
      </c>
      <c r="D55" s="121">
        <v>0</v>
      </c>
      <c r="E55" s="121">
        <v>0</v>
      </c>
      <c r="F55" s="121">
        <v>0</v>
      </c>
      <c r="G55" s="121">
        <v>0</v>
      </c>
      <c r="H55" s="224">
        <v>0</v>
      </c>
      <c r="I55" s="250">
        <f t="shared" si="0"/>
        <v>0</v>
      </c>
      <c r="J55" s="223">
        <v>0</v>
      </c>
      <c r="K55" s="121">
        <v>0</v>
      </c>
      <c r="L55" s="121">
        <v>0</v>
      </c>
      <c r="M55" s="121">
        <v>0</v>
      </c>
      <c r="N55" s="121">
        <v>0</v>
      </c>
      <c r="O55" s="224">
        <v>0</v>
      </c>
      <c r="P55" s="250">
        <f t="shared" si="1"/>
        <v>0</v>
      </c>
      <c r="Q55" s="239">
        <v>0</v>
      </c>
      <c r="R55" s="52">
        <v>0</v>
      </c>
      <c r="S55" s="52">
        <v>0</v>
      </c>
      <c r="T55" s="52">
        <v>0</v>
      </c>
      <c r="U55" s="52">
        <v>0</v>
      </c>
      <c r="V55" s="240">
        <v>0</v>
      </c>
      <c r="W55" s="243">
        <v>0</v>
      </c>
      <c r="X55" s="55">
        <v>0</v>
      </c>
      <c r="Y55" s="55">
        <v>0</v>
      </c>
      <c r="Z55" s="55">
        <v>0</v>
      </c>
      <c r="AA55" s="55">
        <v>0</v>
      </c>
      <c r="AB55" s="244">
        <v>0</v>
      </c>
      <c r="AC55" s="233">
        <f t="shared" si="2"/>
        <v>0</v>
      </c>
      <c r="AD55" s="7" t="e">
        <f t="shared" si="3"/>
        <v>#DIV/0!</v>
      </c>
      <c r="AE55" s="7">
        <f t="shared" si="4"/>
        <v>0</v>
      </c>
      <c r="AF55" s="7" t="e">
        <f t="shared" si="5"/>
        <v>#DIV/0!</v>
      </c>
      <c r="AG55" s="7">
        <f t="shared" si="6"/>
        <v>0</v>
      </c>
      <c r="AH55" s="7">
        <f t="shared" si="6"/>
        <v>0</v>
      </c>
      <c r="AI55" s="7">
        <f t="shared" si="7"/>
        <v>0</v>
      </c>
      <c r="AJ55" s="7">
        <f t="shared" si="7"/>
        <v>0</v>
      </c>
      <c r="AK55" s="234" t="e">
        <f t="shared" si="8"/>
        <v>#DIV/0!</v>
      </c>
      <c r="AO55" s="28"/>
      <c r="AP55" s="28"/>
      <c r="AR55" s="28">
        <f t="shared" si="9"/>
        <v>0</v>
      </c>
      <c r="AS55" s="28">
        <f t="shared" si="10"/>
        <v>0</v>
      </c>
      <c r="AT55" s="28">
        <f t="shared" si="11"/>
        <v>0</v>
      </c>
      <c r="AU55" s="28">
        <f t="shared" si="12"/>
        <v>0</v>
      </c>
    </row>
    <row r="56" spans="1:47">
      <c r="A56" s="23" t="s">
        <v>112</v>
      </c>
      <c r="B56" s="211" t="s">
        <v>113</v>
      </c>
      <c r="C56" s="225">
        <f t="shared" ref="C56:AE56" si="22">C54+C55</f>
        <v>700</v>
      </c>
      <c r="D56" s="105">
        <f t="shared" si="22"/>
        <v>1486</v>
      </c>
      <c r="E56" s="105">
        <f t="shared" si="22"/>
        <v>15</v>
      </c>
      <c r="F56" s="105">
        <f t="shared" si="22"/>
        <v>10</v>
      </c>
      <c r="G56" s="105">
        <f t="shared" si="22"/>
        <v>10</v>
      </c>
      <c r="H56" s="226">
        <f t="shared" si="22"/>
        <v>10</v>
      </c>
      <c r="I56" s="226">
        <f t="shared" si="22"/>
        <v>1506</v>
      </c>
      <c r="J56" s="225">
        <f t="shared" si="22"/>
        <v>185</v>
      </c>
      <c r="K56" s="105">
        <f t="shared" si="22"/>
        <v>372</v>
      </c>
      <c r="L56" s="105">
        <f t="shared" si="22"/>
        <v>4</v>
      </c>
      <c r="M56" s="105">
        <f t="shared" si="22"/>
        <v>2</v>
      </c>
      <c r="N56" s="105">
        <f t="shared" si="22"/>
        <v>6</v>
      </c>
      <c r="O56" s="226">
        <f t="shared" si="22"/>
        <v>3</v>
      </c>
      <c r="P56" s="226">
        <f t="shared" si="22"/>
        <v>377</v>
      </c>
      <c r="Q56" s="225">
        <f t="shared" si="22"/>
        <v>908</v>
      </c>
      <c r="R56" s="105">
        <f t="shared" si="22"/>
        <v>1169.6400000000001</v>
      </c>
      <c r="S56" s="105">
        <f t="shared" si="22"/>
        <v>1</v>
      </c>
      <c r="T56" s="105">
        <f t="shared" si="22"/>
        <v>0.68</v>
      </c>
      <c r="U56" s="105">
        <f t="shared" si="22"/>
        <v>12</v>
      </c>
      <c r="V56" s="226">
        <f t="shared" si="22"/>
        <v>8.3000000000000007</v>
      </c>
      <c r="W56" s="225">
        <f t="shared" si="22"/>
        <v>79</v>
      </c>
      <c r="X56" s="105">
        <f t="shared" si="22"/>
        <v>115.52</v>
      </c>
      <c r="Y56" s="105">
        <f t="shared" si="22"/>
        <v>0</v>
      </c>
      <c r="Z56" s="105">
        <f t="shared" si="22"/>
        <v>0</v>
      </c>
      <c r="AA56" s="105">
        <f t="shared" si="22"/>
        <v>8</v>
      </c>
      <c r="AB56" s="226">
        <f t="shared" si="22"/>
        <v>4.93</v>
      </c>
      <c r="AC56" s="226">
        <f t="shared" si="22"/>
        <v>1178.6200000000001</v>
      </c>
      <c r="AD56" s="105">
        <f t="shared" si="3"/>
        <v>78.261620185922993</v>
      </c>
      <c r="AE56" s="226">
        <f t="shared" si="22"/>
        <v>120.44999999999999</v>
      </c>
      <c r="AF56" s="105">
        <f t="shared" si="5"/>
        <v>31.949602122015914</v>
      </c>
      <c r="AG56" s="105">
        <f t="shared" si="6"/>
        <v>920</v>
      </c>
      <c r="AH56" s="105">
        <f t="shared" si="6"/>
        <v>1883</v>
      </c>
      <c r="AI56" s="105">
        <f t="shared" si="7"/>
        <v>1008</v>
      </c>
      <c r="AJ56" s="105">
        <f t="shared" si="7"/>
        <v>1299.0700000000002</v>
      </c>
      <c r="AK56" s="226">
        <f t="shared" si="8"/>
        <v>68.9893786510887</v>
      </c>
      <c r="AO56" s="28"/>
      <c r="AP56" s="28"/>
      <c r="AR56" s="28">
        <f t="shared" si="9"/>
        <v>-908</v>
      </c>
      <c r="AS56" s="28">
        <f t="shared" si="10"/>
        <v>-1169.6400000000001</v>
      </c>
      <c r="AT56" s="28">
        <f t="shared" si="11"/>
        <v>-79</v>
      </c>
      <c r="AU56" s="28">
        <f t="shared" si="12"/>
        <v>-115.52</v>
      </c>
    </row>
    <row r="57" spans="1:47">
      <c r="A57" s="5">
        <v>43</v>
      </c>
      <c r="B57" s="311" t="s">
        <v>114</v>
      </c>
      <c r="C57" s="223">
        <v>5800</v>
      </c>
      <c r="D57" s="121">
        <v>11174</v>
      </c>
      <c r="E57" s="121">
        <v>60</v>
      </c>
      <c r="F57" s="121">
        <v>52</v>
      </c>
      <c r="G57" s="121">
        <v>110</v>
      </c>
      <c r="H57" s="224">
        <v>99</v>
      </c>
      <c r="I57" s="250">
        <f t="shared" si="0"/>
        <v>11325</v>
      </c>
      <c r="J57" s="223">
        <v>2000</v>
      </c>
      <c r="K57" s="126">
        <v>2794</v>
      </c>
      <c r="L57" s="126">
        <v>20</v>
      </c>
      <c r="M57" s="126">
        <v>19</v>
      </c>
      <c r="N57" s="126">
        <v>20</v>
      </c>
      <c r="O57" s="232">
        <v>19</v>
      </c>
      <c r="P57" s="250">
        <f t="shared" si="1"/>
        <v>2832</v>
      </c>
      <c r="Q57" s="243">
        <v>11803</v>
      </c>
      <c r="R57" s="55">
        <v>15017.64</v>
      </c>
      <c r="S57" s="55">
        <v>0</v>
      </c>
      <c r="T57" s="55">
        <v>0</v>
      </c>
      <c r="U57" s="55">
        <v>0</v>
      </c>
      <c r="V57" s="244">
        <v>0</v>
      </c>
      <c r="W57" s="243">
        <v>0</v>
      </c>
      <c r="X57" s="55">
        <v>0</v>
      </c>
      <c r="Y57" s="55">
        <v>0</v>
      </c>
      <c r="Z57" s="55">
        <v>0</v>
      </c>
      <c r="AA57" s="55">
        <v>0</v>
      </c>
      <c r="AB57" s="244">
        <v>0</v>
      </c>
      <c r="AC57" s="233">
        <f t="shared" si="2"/>
        <v>15017.64</v>
      </c>
      <c r="AD57" s="55">
        <f t="shared" si="3"/>
        <v>132.6060927152318</v>
      </c>
      <c r="AE57" s="7">
        <f t="shared" si="4"/>
        <v>0</v>
      </c>
      <c r="AF57" s="55">
        <f t="shared" si="5"/>
        <v>0</v>
      </c>
      <c r="AG57" s="55">
        <f t="shared" si="6"/>
        <v>8010</v>
      </c>
      <c r="AH57" s="55">
        <f t="shared" si="6"/>
        <v>14157</v>
      </c>
      <c r="AI57" s="55">
        <f t="shared" si="7"/>
        <v>11803</v>
      </c>
      <c r="AJ57" s="55">
        <f t="shared" si="7"/>
        <v>15017.64</v>
      </c>
      <c r="AK57" s="244">
        <f t="shared" si="8"/>
        <v>106.07925407925407</v>
      </c>
      <c r="AO57" s="28"/>
      <c r="AP57" s="28"/>
      <c r="AR57" s="28">
        <f t="shared" si="9"/>
        <v>-11803</v>
      </c>
      <c r="AS57" s="28">
        <f t="shared" si="10"/>
        <v>-15017.64</v>
      </c>
      <c r="AT57" s="28">
        <f t="shared" si="11"/>
        <v>0</v>
      </c>
      <c r="AU57" s="28">
        <f t="shared" si="12"/>
        <v>0</v>
      </c>
    </row>
    <row r="58" spans="1:47">
      <c r="A58" s="23" t="s">
        <v>115</v>
      </c>
      <c r="B58" s="211" t="s">
        <v>116</v>
      </c>
      <c r="C58" s="221">
        <f t="shared" ref="C58:AE58" si="23">C57</f>
        <v>5800</v>
      </c>
      <c r="D58" s="50">
        <f t="shared" si="23"/>
        <v>11174</v>
      </c>
      <c r="E58" s="50">
        <f t="shared" si="23"/>
        <v>60</v>
      </c>
      <c r="F58" s="50">
        <f t="shared" si="23"/>
        <v>52</v>
      </c>
      <c r="G58" s="50">
        <f t="shared" si="23"/>
        <v>110</v>
      </c>
      <c r="H58" s="222">
        <f t="shared" si="23"/>
        <v>99</v>
      </c>
      <c r="I58" s="222">
        <f t="shared" si="23"/>
        <v>11325</v>
      </c>
      <c r="J58" s="221">
        <f t="shared" si="23"/>
        <v>2000</v>
      </c>
      <c r="K58" s="50">
        <f t="shared" si="23"/>
        <v>2794</v>
      </c>
      <c r="L58" s="50">
        <f t="shared" si="23"/>
        <v>20</v>
      </c>
      <c r="M58" s="50">
        <f t="shared" si="23"/>
        <v>19</v>
      </c>
      <c r="N58" s="50">
        <f t="shared" si="23"/>
        <v>20</v>
      </c>
      <c r="O58" s="222">
        <f t="shared" si="23"/>
        <v>19</v>
      </c>
      <c r="P58" s="222">
        <f t="shared" si="23"/>
        <v>2832</v>
      </c>
      <c r="Q58" s="221">
        <f t="shared" si="23"/>
        <v>11803</v>
      </c>
      <c r="R58" s="50">
        <f t="shared" si="23"/>
        <v>15017.64</v>
      </c>
      <c r="S58" s="50">
        <f t="shared" si="23"/>
        <v>0</v>
      </c>
      <c r="T58" s="50">
        <f t="shared" si="23"/>
        <v>0</v>
      </c>
      <c r="U58" s="50">
        <f t="shared" si="23"/>
        <v>0</v>
      </c>
      <c r="V58" s="222">
        <f t="shared" si="23"/>
        <v>0</v>
      </c>
      <c r="W58" s="221">
        <f t="shared" si="23"/>
        <v>0</v>
      </c>
      <c r="X58" s="50">
        <f t="shared" si="23"/>
        <v>0</v>
      </c>
      <c r="Y58" s="50">
        <f t="shared" si="23"/>
        <v>0</v>
      </c>
      <c r="Z58" s="50">
        <f t="shared" si="23"/>
        <v>0</v>
      </c>
      <c r="AA58" s="50">
        <f t="shared" si="23"/>
        <v>0</v>
      </c>
      <c r="AB58" s="222">
        <f t="shared" si="23"/>
        <v>0</v>
      </c>
      <c r="AC58" s="222">
        <f t="shared" si="23"/>
        <v>15017.64</v>
      </c>
      <c r="AD58" s="50">
        <f t="shared" si="3"/>
        <v>132.6060927152318</v>
      </c>
      <c r="AE58" s="222">
        <f t="shared" si="23"/>
        <v>0</v>
      </c>
      <c r="AF58" s="50">
        <f t="shared" si="5"/>
        <v>0</v>
      </c>
      <c r="AG58" s="50">
        <f t="shared" si="6"/>
        <v>8010</v>
      </c>
      <c r="AH58" s="50">
        <f t="shared" si="6"/>
        <v>14157</v>
      </c>
      <c r="AI58" s="50">
        <f t="shared" si="7"/>
        <v>11803</v>
      </c>
      <c r="AJ58" s="50">
        <f t="shared" si="7"/>
        <v>15017.64</v>
      </c>
      <c r="AK58" s="222">
        <f t="shared" si="8"/>
        <v>106.07925407925407</v>
      </c>
      <c r="AO58" s="28"/>
      <c r="AP58" s="28"/>
      <c r="AR58" s="28">
        <f t="shared" si="9"/>
        <v>-11803</v>
      </c>
      <c r="AS58" s="28">
        <f t="shared" si="10"/>
        <v>-15017.64</v>
      </c>
      <c r="AT58" s="28">
        <f t="shared" si="11"/>
        <v>0</v>
      </c>
      <c r="AU58" s="28">
        <f t="shared" si="12"/>
        <v>0</v>
      </c>
    </row>
    <row r="59" spans="1:47">
      <c r="A59" s="25" t="s">
        <v>117</v>
      </c>
      <c r="B59" s="215" t="s">
        <v>118</v>
      </c>
      <c r="C59" s="227">
        <f t="shared" ref="C59:AC59" si="24">C67</f>
        <v>0</v>
      </c>
      <c r="D59" s="227">
        <f t="shared" si="24"/>
        <v>0</v>
      </c>
      <c r="E59" s="227">
        <f t="shared" si="24"/>
        <v>0</v>
      </c>
      <c r="F59" s="227">
        <f t="shared" si="24"/>
        <v>0</v>
      </c>
      <c r="G59" s="227">
        <f t="shared" si="24"/>
        <v>0</v>
      </c>
      <c r="H59" s="227">
        <f t="shared" si="24"/>
        <v>0</v>
      </c>
      <c r="I59" s="227">
        <f t="shared" si="24"/>
        <v>0</v>
      </c>
      <c r="J59" s="227">
        <f t="shared" si="24"/>
        <v>0</v>
      </c>
      <c r="K59" s="227">
        <f t="shared" si="24"/>
        <v>0</v>
      </c>
      <c r="L59" s="227">
        <f t="shared" si="24"/>
        <v>0</v>
      </c>
      <c r="M59" s="227">
        <f t="shared" si="24"/>
        <v>0</v>
      </c>
      <c r="N59" s="227">
        <f t="shared" si="24"/>
        <v>0</v>
      </c>
      <c r="O59" s="227">
        <f t="shared" si="24"/>
        <v>0</v>
      </c>
      <c r="P59" s="227">
        <f t="shared" si="24"/>
        <v>0</v>
      </c>
      <c r="Q59" s="227">
        <f t="shared" si="24"/>
        <v>0</v>
      </c>
      <c r="R59" s="227">
        <f t="shared" si="24"/>
        <v>0</v>
      </c>
      <c r="S59" s="227">
        <f t="shared" si="24"/>
        <v>0</v>
      </c>
      <c r="T59" s="227">
        <f t="shared" si="24"/>
        <v>0</v>
      </c>
      <c r="U59" s="227">
        <f t="shared" si="24"/>
        <v>0</v>
      </c>
      <c r="V59" s="227">
        <f t="shared" si="24"/>
        <v>0</v>
      </c>
      <c r="W59" s="227">
        <f t="shared" si="24"/>
        <v>0</v>
      </c>
      <c r="X59" s="227">
        <f t="shared" si="24"/>
        <v>0</v>
      </c>
      <c r="Y59" s="227">
        <f t="shared" si="24"/>
        <v>0</v>
      </c>
      <c r="Z59" s="227">
        <f t="shared" si="24"/>
        <v>0</v>
      </c>
      <c r="AA59" s="227">
        <f t="shared" si="24"/>
        <v>0</v>
      </c>
      <c r="AB59" s="227">
        <f t="shared" si="24"/>
        <v>0</v>
      </c>
      <c r="AC59" s="227">
        <f t="shared" si="24"/>
        <v>0</v>
      </c>
      <c r="AD59" s="117" t="e">
        <f t="shared" si="3"/>
        <v>#DIV/0!</v>
      </c>
      <c r="AE59" s="7">
        <f t="shared" si="4"/>
        <v>0</v>
      </c>
      <c r="AF59" s="117" t="e">
        <f t="shared" si="5"/>
        <v>#DIV/0!</v>
      </c>
      <c r="AG59" s="117">
        <f t="shared" si="6"/>
        <v>0</v>
      </c>
      <c r="AH59" s="117">
        <f t="shared" si="6"/>
        <v>0</v>
      </c>
      <c r="AI59" s="117">
        <f t="shared" si="7"/>
        <v>0</v>
      </c>
      <c r="AJ59" s="117">
        <f t="shared" si="7"/>
        <v>0</v>
      </c>
      <c r="AK59" s="228" t="e">
        <f t="shared" si="8"/>
        <v>#DIV/0!</v>
      </c>
      <c r="AO59" s="28"/>
      <c r="AP59" s="28"/>
      <c r="AR59" s="28">
        <f t="shared" si="9"/>
        <v>0</v>
      </c>
      <c r="AS59" s="28">
        <f t="shared" si="10"/>
        <v>0</v>
      </c>
      <c r="AT59" s="28">
        <f t="shared" si="11"/>
        <v>0</v>
      </c>
      <c r="AU59" s="28">
        <f t="shared" si="12"/>
        <v>0</v>
      </c>
    </row>
    <row r="60" spans="1:47">
      <c r="A60" s="23" t="s">
        <v>119</v>
      </c>
      <c r="B60" s="211" t="s">
        <v>120</v>
      </c>
      <c r="C60" s="221">
        <f t="shared" ref="C60:AE60" si="25">C59</f>
        <v>0</v>
      </c>
      <c r="D60" s="50">
        <f t="shared" si="25"/>
        <v>0</v>
      </c>
      <c r="E60" s="50">
        <f t="shared" si="25"/>
        <v>0</v>
      </c>
      <c r="F60" s="50">
        <f t="shared" si="25"/>
        <v>0</v>
      </c>
      <c r="G60" s="50">
        <f t="shared" si="25"/>
        <v>0</v>
      </c>
      <c r="H60" s="222">
        <f t="shared" si="25"/>
        <v>0</v>
      </c>
      <c r="I60" s="222">
        <f t="shared" si="25"/>
        <v>0</v>
      </c>
      <c r="J60" s="221">
        <f t="shared" si="25"/>
        <v>0</v>
      </c>
      <c r="K60" s="50">
        <f t="shared" si="25"/>
        <v>0</v>
      </c>
      <c r="L60" s="50">
        <f t="shared" si="25"/>
        <v>0</v>
      </c>
      <c r="M60" s="50">
        <f t="shared" si="25"/>
        <v>0</v>
      </c>
      <c r="N60" s="50">
        <f t="shared" si="25"/>
        <v>0</v>
      </c>
      <c r="O60" s="222">
        <f t="shared" si="25"/>
        <v>0</v>
      </c>
      <c r="P60" s="222">
        <f t="shared" si="25"/>
        <v>0</v>
      </c>
      <c r="Q60" s="221">
        <f t="shared" si="25"/>
        <v>0</v>
      </c>
      <c r="R60" s="50">
        <f t="shared" si="25"/>
        <v>0</v>
      </c>
      <c r="S60" s="50">
        <f t="shared" si="25"/>
        <v>0</v>
      </c>
      <c r="T60" s="50">
        <f t="shared" si="25"/>
        <v>0</v>
      </c>
      <c r="U60" s="50">
        <f t="shared" si="25"/>
        <v>0</v>
      </c>
      <c r="V60" s="222">
        <f t="shared" si="25"/>
        <v>0</v>
      </c>
      <c r="W60" s="221">
        <f t="shared" si="25"/>
        <v>0</v>
      </c>
      <c r="X60" s="50">
        <f t="shared" si="25"/>
        <v>0</v>
      </c>
      <c r="Y60" s="50">
        <f t="shared" si="25"/>
        <v>0</v>
      </c>
      <c r="Z60" s="50">
        <f t="shared" si="25"/>
        <v>0</v>
      </c>
      <c r="AA60" s="50">
        <f t="shared" si="25"/>
        <v>0</v>
      </c>
      <c r="AB60" s="222">
        <f t="shared" si="25"/>
        <v>0</v>
      </c>
      <c r="AC60" s="222">
        <f t="shared" si="25"/>
        <v>0</v>
      </c>
      <c r="AD60" s="50" t="e">
        <f t="shared" si="3"/>
        <v>#DIV/0!</v>
      </c>
      <c r="AE60" s="222">
        <f t="shared" si="25"/>
        <v>0</v>
      </c>
      <c r="AF60" s="50" t="e">
        <f t="shared" si="5"/>
        <v>#DIV/0!</v>
      </c>
      <c r="AG60" s="50">
        <f t="shared" si="6"/>
        <v>0</v>
      </c>
      <c r="AH60" s="50">
        <f t="shared" si="6"/>
        <v>0</v>
      </c>
      <c r="AI60" s="50">
        <f t="shared" si="7"/>
        <v>0</v>
      </c>
      <c r="AJ60" s="50">
        <f t="shared" si="7"/>
        <v>0</v>
      </c>
      <c r="AK60" s="222" t="e">
        <f t="shared" si="8"/>
        <v>#DIV/0!</v>
      </c>
      <c r="AO60" s="28"/>
      <c r="AP60" s="28"/>
      <c r="AR60" s="28">
        <f t="shared" si="9"/>
        <v>0</v>
      </c>
      <c r="AS60" s="28">
        <f t="shared" si="10"/>
        <v>0</v>
      </c>
      <c r="AT60" s="28">
        <f t="shared" si="11"/>
        <v>0</v>
      </c>
      <c r="AU60" s="28">
        <f t="shared" si="12"/>
        <v>0</v>
      </c>
    </row>
    <row r="61" spans="1:47">
      <c r="A61" s="49"/>
      <c r="B61" s="216" t="s">
        <v>121</v>
      </c>
      <c r="C61" s="229">
        <f>C21+C38+C47+C49+C53+C56+C58+C60</f>
        <v>32825</v>
      </c>
      <c r="D61" s="230">
        <f t="shared" ref="D61:AE61" si="26">D21+D38+D47+D49+D53+D56+D58+D60</f>
        <v>71038</v>
      </c>
      <c r="E61" s="230">
        <f t="shared" si="26"/>
        <v>476</v>
      </c>
      <c r="F61" s="230">
        <f t="shared" si="26"/>
        <v>380</v>
      </c>
      <c r="G61" s="230">
        <f t="shared" si="26"/>
        <v>650</v>
      </c>
      <c r="H61" s="231">
        <f t="shared" si="26"/>
        <v>582</v>
      </c>
      <c r="I61" s="231">
        <f t="shared" si="26"/>
        <v>72000</v>
      </c>
      <c r="J61" s="229">
        <f t="shared" si="26"/>
        <v>8945</v>
      </c>
      <c r="K61" s="230">
        <f t="shared" si="26"/>
        <v>17761</v>
      </c>
      <c r="L61" s="230">
        <f t="shared" si="26"/>
        <v>147</v>
      </c>
      <c r="M61" s="230">
        <f t="shared" si="26"/>
        <v>108</v>
      </c>
      <c r="N61" s="230">
        <f t="shared" si="26"/>
        <v>183</v>
      </c>
      <c r="O61" s="231">
        <f t="shared" si="26"/>
        <v>131</v>
      </c>
      <c r="P61" s="231">
        <f t="shared" si="26"/>
        <v>18000</v>
      </c>
      <c r="Q61" s="229">
        <f t="shared" si="26"/>
        <v>31293</v>
      </c>
      <c r="R61" s="230">
        <f t="shared" si="26"/>
        <v>51358.080000000002</v>
      </c>
      <c r="S61" s="230">
        <f t="shared" si="26"/>
        <v>1</v>
      </c>
      <c r="T61" s="230">
        <f t="shared" si="26"/>
        <v>0.68</v>
      </c>
      <c r="U61" s="230">
        <f t="shared" si="26"/>
        <v>54</v>
      </c>
      <c r="V61" s="231">
        <f t="shared" si="26"/>
        <v>119.24</v>
      </c>
      <c r="W61" s="229">
        <f t="shared" si="26"/>
        <v>14147</v>
      </c>
      <c r="X61" s="230">
        <f t="shared" si="26"/>
        <v>29624.199999999997</v>
      </c>
      <c r="Y61" s="230">
        <f t="shared" si="26"/>
        <v>0</v>
      </c>
      <c r="Z61" s="230">
        <f t="shared" si="26"/>
        <v>0</v>
      </c>
      <c r="AA61" s="230">
        <f t="shared" si="26"/>
        <v>186</v>
      </c>
      <c r="AB61" s="231">
        <f t="shared" si="26"/>
        <v>225.37</v>
      </c>
      <c r="AC61" s="231">
        <f t="shared" si="26"/>
        <v>51478.000000000007</v>
      </c>
      <c r="AD61" s="230">
        <f t="shared" si="3"/>
        <v>71.49722222222222</v>
      </c>
      <c r="AE61" s="231">
        <f t="shared" si="26"/>
        <v>22435.660629685157</v>
      </c>
      <c r="AF61" s="230">
        <f t="shared" si="5"/>
        <v>165.83094444444441</v>
      </c>
      <c r="AG61" s="230">
        <f t="shared" si="6"/>
        <v>43226</v>
      </c>
      <c r="AH61" s="230">
        <f t="shared" si="6"/>
        <v>90000</v>
      </c>
      <c r="AI61" s="230">
        <f t="shared" si="7"/>
        <v>45681</v>
      </c>
      <c r="AJ61" s="230">
        <f t="shared" si="7"/>
        <v>81327.569999999992</v>
      </c>
      <c r="AK61" s="231">
        <f t="shared" si="8"/>
        <v>90.363966666666656</v>
      </c>
      <c r="AO61" s="28"/>
      <c r="AP61" s="28"/>
      <c r="AR61" s="28">
        <f t="shared" si="9"/>
        <v>-31293</v>
      </c>
      <c r="AS61" s="28">
        <f t="shared" si="10"/>
        <v>-51358.080000000002</v>
      </c>
      <c r="AT61" s="28">
        <f t="shared" si="11"/>
        <v>-14147</v>
      </c>
      <c r="AU61" s="28">
        <f t="shared" si="12"/>
        <v>-29624.199999999997</v>
      </c>
    </row>
    <row r="62" spans="1:47">
      <c r="A62" s="11"/>
      <c r="B62" s="11"/>
      <c r="C62" s="12"/>
      <c r="D62" s="12"/>
      <c r="E62" s="12"/>
      <c r="F62" s="12"/>
      <c r="G62" s="12"/>
      <c r="H62" s="12"/>
      <c r="I62" s="12"/>
      <c r="J62" s="12"/>
      <c r="K62" s="12"/>
      <c r="L62" s="12"/>
      <c r="M62" s="12"/>
      <c r="N62" s="12"/>
      <c r="O62" s="12"/>
      <c r="P62" s="12"/>
      <c r="Q62" s="12"/>
      <c r="R62" s="12"/>
      <c r="S62" s="12"/>
      <c r="T62" s="12"/>
      <c r="U62" s="12"/>
      <c r="V62" s="12"/>
      <c r="W62" s="12"/>
      <c r="X62" s="12"/>
      <c r="Y62" s="12"/>
      <c r="Z62" s="12"/>
      <c r="AA62" s="12"/>
      <c r="AB62" s="12"/>
      <c r="AC62" s="12"/>
      <c r="AD62" s="12"/>
      <c r="AE62" s="12"/>
      <c r="AF62" s="12"/>
      <c r="AG62" s="12"/>
      <c r="AH62" s="12"/>
      <c r="AI62" s="12"/>
      <c r="AJ62" s="12"/>
      <c r="AK62" s="12"/>
    </row>
    <row r="63" spans="1:47">
      <c r="A63" s="397" t="s">
        <v>118</v>
      </c>
      <c r="B63" s="397"/>
      <c r="C63" s="397"/>
      <c r="D63" s="397"/>
      <c r="E63" s="397"/>
      <c r="F63" s="397"/>
      <c r="G63" s="397"/>
      <c r="H63" s="397"/>
      <c r="I63" s="397"/>
      <c r="J63" s="397"/>
      <c r="K63" s="397"/>
      <c r="L63" s="397"/>
      <c r="M63" s="397"/>
      <c r="N63" s="397"/>
      <c r="O63" s="397"/>
      <c r="P63" s="397"/>
      <c r="Q63" s="397"/>
      <c r="R63" s="397"/>
      <c r="S63" s="397"/>
      <c r="T63" s="397"/>
      <c r="U63" s="397"/>
      <c r="V63" s="397"/>
      <c r="W63" s="397"/>
      <c r="X63" s="397"/>
      <c r="Y63" s="397"/>
      <c r="Z63" s="397"/>
      <c r="AA63" s="397"/>
      <c r="AB63" s="397"/>
      <c r="AC63" s="397"/>
      <c r="AD63" s="397"/>
      <c r="AE63" s="397"/>
      <c r="AF63" s="397"/>
      <c r="AG63" s="397"/>
      <c r="AH63" s="397"/>
      <c r="AI63" s="397"/>
      <c r="AJ63" s="397"/>
      <c r="AK63" s="397"/>
    </row>
    <row r="64" spans="1:47" ht="15">
      <c r="A64" s="13">
        <v>44</v>
      </c>
      <c r="B64" s="206" t="s">
        <v>122</v>
      </c>
      <c r="C64" s="43">
        <v>0</v>
      </c>
      <c r="D64" s="43">
        <v>0</v>
      </c>
      <c r="E64" s="43">
        <v>0</v>
      </c>
      <c r="F64" s="43">
        <v>0</v>
      </c>
      <c r="G64" s="43">
        <v>0</v>
      </c>
      <c r="H64" s="43">
        <v>0</v>
      </c>
      <c r="I64" s="251">
        <f t="shared" ref="I64:I66" si="27">D64+F64+H64</f>
        <v>0</v>
      </c>
      <c r="J64" s="43">
        <v>0</v>
      </c>
      <c r="K64" s="43">
        <v>0</v>
      </c>
      <c r="L64" s="43">
        <v>0</v>
      </c>
      <c r="M64" s="43">
        <v>0</v>
      </c>
      <c r="N64" s="43">
        <v>0</v>
      </c>
      <c r="O64" s="43">
        <v>0</v>
      </c>
      <c r="P64" s="251">
        <f t="shared" ref="P64:P66" si="28">K64+M64+O64</f>
        <v>0</v>
      </c>
      <c r="Q64" s="43"/>
      <c r="R64" s="43"/>
      <c r="S64" s="43">
        <v>0</v>
      </c>
      <c r="T64" s="43">
        <v>0</v>
      </c>
      <c r="U64" s="43">
        <v>0</v>
      </c>
      <c r="V64" s="43">
        <v>0</v>
      </c>
      <c r="W64" s="43">
        <v>0</v>
      </c>
      <c r="X64" s="43">
        <v>0</v>
      </c>
      <c r="Y64" s="43">
        <v>0</v>
      </c>
      <c r="Z64" s="43">
        <v>0</v>
      </c>
      <c r="AA64" s="43">
        <v>0</v>
      </c>
      <c r="AB64" s="43">
        <v>0</v>
      </c>
      <c r="AC64" s="233">
        <f t="shared" ref="AC64:AC66" si="29">R64+T64+V64</f>
        <v>0</v>
      </c>
      <c r="AD64" s="7" t="e">
        <f t="shared" ref="AD64:AD67" si="30">(R64+T64+V64)/(D64+F64+H64)*100</f>
        <v>#DIV/0!</v>
      </c>
      <c r="AE64" s="7">
        <f t="shared" ref="AE64:AE66" si="31">X64+Z64+AB64</f>
        <v>0</v>
      </c>
      <c r="AF64" s="7" t="e">
        <f t="shared" ref="AF64:AF67" si="32">(X64+Z64+AB64)/(K64+M64+O64)*100</f>
        <v>#DIV/0!</v>
      </c>
      <c r="AG64" s="7">
        <f t="shared" ref="AG64:AG67" si="33">C64+E64+G64+J64+L64+N64</f>
        <v>0</v>
      </c>
      <c r="AH64" s="7">
        <f t="shared" ref="AH64:AH67" si="34">D64+F64+H64+K64+M64+O64</f>
        <v>0</v>
      </c>
      <c r="AI64" s="7">
        <f t="shared" ref="AI64:AI67" si="35">Q64+S64+U64+W64+Y64+AA64</f>
        <v>0</v>
      </c>
      <c r="AJ64" s="7">
        <f t="shared" ref="AJ64:AJ67" si="36">R64+T64+V64+X64+Z64+AB64</f>
        <v>0</v>
      </c>
      <c r="AK64" s="7" t="e">
        <f t="shared" ref="AK64:AK67" si="37">AJ64/AH64*100</f>
        <v>#DIV/0!</v>
      </c>
    </row>
    <row r="65" spans="1:37" ht="15">
      <c r="A65" s="13">
        <v>45</v>
      </c>
      <c r="B65" s="206" t="s">
        <v>123</v>
      </c>
      <c r="C65" s="43">
        <v>0</v>
      </c>
      <c r="D65" s="43">
        <v>0</v>
      </c>
      <c r="E65" s="43">
        <v>0</v>
      </c>
      <c r="F65" s="43">
        <v>0</v>
      </c>
      <c r="G65" s="43">
        <v>0</v>
      </c>
      <c r="H65" s="43">
        <v>0</v>
      </c>
      <c r="I65" s="251">
        <f t="shared" si="27"/>
        <v>0</v>
      </c>
      <c r="J65" s="43">
        <v>0</v>
      </c>
      <c r="K65" s="43">
        <v>0</v>
      </c>
      <c r="L65" s="43">
        <v>0</v>
      </c>
      <c r="M65" s="43">
        <v>0</v>
      </c>
      <c r="N65" s="43">
        <v>0</v>
      </c>
      <c r="O65" s="43">
        <v>0</v>
      </c>
      <c r="P65" s="251">
        <f t="shared" si="28"/>
        <v>0</v>
      </c>
      <c r="Q65" s="43"/>
      <c r="R65" s="43"/>
      <c r="S65" s="43">
        <v>0</v>
      </c>
      <c r="T65" s="43">
        <v>0</v>
      </c>
      <c r="U65" s="43">
        <v>0</v>
      </c>
      <c r="V65" s="43">
        <v>0</v>
      </c>
      <c r="W65" s="43">
        <v>0</v>
      </c>
      <c r="X65" s="43">
        <v>0</v>
      </c>
      <c r="Y65" s="43">
        <v>0</v>
      </c>
      <c r="Z65" s="43">
        <v>0</v>
      </c>
      <c r="AA65" s="43">
        <v>0</v>
      </c>
      <c r="AB65" s="43">
        <v>0</v>
      </c>
      <c r="AC65" s="233">
        <f t="shared" si="29"/>
        <v>0</v>
      </c>
      <c r="AD65" s="7" t="e">
        <f t="shared" si="30"/>
        <v>#DIV/0!</v>
      </c>
      <c r="AE65" s="7">
        <f t="shared" si="31"/>
        <v>0</v>
      </c>
      <c r="AF65" s="7" t="e">
        <f t="shared" si="32"/>
        <v>#DIV/0!</v>
      </c>
      <c r="AG65" s="7">
        <f t="shared" si="33"/>
        <v>0</v>
      </c>
      <c r="AH65" s="7">
        <f t="shared" si="34"/>
        <v>0</v>
      </c>
      <c r="AI65" s="7">
        <f t="shared" si="35"/>
        <v>0</v>
      </c>
      <c r="AJ65" s="7">
        <f t="shared" si="36"/>
        <v>0</v>
      </c>
      <c r="AK65" s="7" t="e">
        <f t="shared" si="37"/>
        <v>#DIV/0!</v>
      </c>
    </row>
    <row r="66" spans="1:37" ht="15">
      <c r="A66" s="13">
        <v>46</v>
      </c>
      <c r="B66" s="206" t="s">
        <v>124</v>
      </c>
      <c r="C66" s="43">
        <v>0</v>
      </c>
      <c r="D66" s="43">
        <v>0</v>
      </c>
      <c r="E66" s="43">
        <v>0</v>
      </c>
      <c r="F66" s="43">
        <v>0</v>
      </c>
      <c r="G66" s="43">
        <v>0</v>
      </c>
      <c r="H66" s="43">
        <v>0</v>
      </c>
      <c r="I66" s="251">
        <f t="shared" si="27"/>
        <v>0</v>
      </c>
      <c r="J66" s="43">
        <v>0</v>
      </c>
      <c r="K66" s="43">
        <v>0</v>
      </c>
      <c r="L66" s="43">
        <v>0</v>
      </c>
      <c r="M66" s="43">
        <v>0</v>
      </c>
      <c r="N66" s="43">
        <v>0</v>
      </c>
      <c r="O66" s="43">
        <v>0</v>
      </c>
      <c r="P66" s="251">
        <f t="shared" si="28"/>
        <v>0</v>
      </c>
      <c r="Q66" s="43"/>
      <c r="R66" s="43"/>
      <c r="S66" s="43">
        <v>0</v>
      </c>
      <c r="T66" s="43">
        <v>0</v>
      </c>
      <c r="U66" s="43">
        <v>0</v>
      </c>
      <c r="V66" s="43">
        <v>0</v>
      </c>
      <c r="W66" s="43">
        <v>0</v>
      </c>
      <c r="X66" s="43">
        <v>0</v>
      </c>
      <c r="Y66" s="43">
        <v>0</v>
      </c>
      <c r="Z66" s="43">
        <v>0</v>
      </c>
      <c r="AA66" s="43">
        <v>0</v>
      </c>
      <c r="AB66" s="43">
        <v>0</v>
      </c>
      <c r="AC66" s="233">
        <f t="shared" si="29"/>
        <v>0</v>
      </c>
      <c r="AD66" s="7" t="e">
        <f t="shared" si="30"/>
        <v>#DIV/0!</v>
      </c>
      <c r="AE66" s="7">
        <f t="shared" si="31"/>
        <v>0</v>
      </c>
      <c r="AF66" s="7" t="e">
        <f t="shared" si="32"/>
        <v>#DIV/0!</v>
      </c>
      <c r="AG66" s="7">
        <f t="shared" si="33"/>
        <v>0</v>
      </c>
      <c r="AH66" s="7">
        <f t="shared" si="34"/>
        <v>0</v>
      </c>
      <c r="AI66" s="7">
        <f t="shared" si="35"/>
        <v>0</v>
      </c>
      <c r="AJ66" s="7">
        <f t="shared" si="36"/>
        <v>0</v>
      </c>
      <c r="AK66" s="7" t="e">
        <f t="shared" si="37"/>
        <v>#DIV/0!</v>
      </c>
    </row>
    <row r="67" spans="1:37">
      <c r="A67" s="14"/>
      <c r="B67" s="18" t="s">
        <v>10</v>
      </c>
      <c r="C67" s="9">
        <f>SUM(C64:C66)</f>
        <v>0</v>
      </c>
      <c r="D67" s="9">
        <f t="shared" ref="D67:AE67" si="38">SUM(D64:D66)</f>
        <v>0</v>
      </c>
      <c r="E67" s="9">
        <f t="shared" si="38"/>
        <v>0</v>
      </c>
      <c r="F67" s="9">
        <f t="shared" si="38"/>
        <v>0</v>
      </c>
      <c r="G67" s="9">
        <f t="shared" si="38"/>
        <v>0</v>
      </c>
      <c r="H67" s="9">
        <f t="shared" si="38"/>
        <v>0</v>
      </c>
      <c r="I67" s="9">
        <f t="shared" si="38"/>
        <v>0</v>
      </c>
      <c r="J67" s="9">
        <f t="shared" si="38"/>
        <v>0</v>
      </c>
      <c r="K67" s="9">
        <f t="shared" si="38"/>
        <v>0</v>
      </c>
      <c r="L67" s="9">
        <f t="shared" si="38"/>
        <v>0</v>
      </c>
      <c r="M67" s="9">
        <f t="shared" si="38"/>
        <v>0</v>
      </c>
      <c r="N67" s="9">
        <f t="shared" si="38"/>
        <v>0</v>
      </c>
      <c r="O67" s="9">
        <f t="shared" si="38"/>
        <v>0</v>
      </c>
      <c r="P67" s="9">
        <f t="shared" si="38"/>
        <v>0</v>
      </c>
      <c r="Q67" s="9">
        <f t="shared" si="38"/>
        <v>0</v>
      </c>
      <c r="R67" s="9">
        <f t="shared" si="38"/>
        <v>0</v>
      </c>
      <c r="S67" s="9">
        <f t="shared" si="38"/>
        <v>0</v>
      </c>
      <c r="T67" s="9">
        <f t="shared" si="38"/>
        <v>0</v>
      </c>
      <c r="U67" s="9">
        <f t="shared" si="38"/>
        <v>0</v>
      </c>
      <c r="V67" s="9">
        <f t="shared" si="38"/>
        <v>0</v>
      </c>
      <c r="W67" s="9">
        <f t="shared" si="38"/>
        <v>0</v>
      </c>
      <c r="X67" s="9">
        <f t="shared" si="38"/>
        <v>0</v>
      </c>
      <c r="Y67" s="9">
        <f t="shared" si="38"/>
        <v>0</v>
      </c>
      <c r="Z67" s="9">
        <f t="shared" si="38"/>
        <v>0</v>
      </c>
      <c r="AA67" s="9">
        <f t="shared" si="38"/>
        <v>0</v>
      </c>
      <c r="AB67" s="9">
        <f t="shared" si="38"/>
        <v>0</v>
      </c>
      <c r="AC67" s="9">
        <f t="shared" si="38"/>
        <v>0</v>
      </c>
      <c r="AD67" s="9" t="e">
        <f t="shared" si="30"/>
        <v>#DIV/0!</v>
      </c>
      <c r="AE67" s="9">
        <f t="shared" si="38"/>
        <v>0</v>
      </c>
      <c r="AF67" s="9" t="e">
        <f t="shared" si="32"/>
        <v>#DIV/0!</v>
      </c>
      <c r="AG67" s="9">
        <f t="shared" si="33"/>
        <v>0</v>
      </c>
      <c r="AH67" s="9">
        <f t="shared" si="34"/>
        <v>0</v>
      </c>
      <c r="AI67" s="9">
        <f t="shared" si="35"/>
        <v>0</v>
      </c>
      <c r="AJ67" s="9">
        <f t="shared" si="36"/>
        <v>0</v>
      </c>
      <c r="AK67" s="9" t="e">
        <f t="shared" si="37"/>
        <v>#DIV/0!</v>
      </c>
    </row>
    <row r="70" spans="1:37"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AG70" s="28"/>
      <c r="AH70" s="28"/>
    </row>
  </sheetData>
  <mergeCells count="32">
    <mergeCell ref="A63:AK63"/>
    <mergeCell ref="AG5:AK5"/>
    <mergeCell ref="A5:A8"/>
    <mergeCell ref="B5:B8"/>
    <mergeCell ref="AK6:AK8"/>
    <mergeCell ref="C7:D7"/>
    <mergeCell ref="AI6:AJ7"/>
    <mergeCell ref="C5:O5"/>
    <mergeCell ref="Q5:AB5"/>
    <mergeCell ref="C6:I6"/>
    <mergeCell ref="J6:P6"/>
    <mergeCell ref="AC5:AF5"/>
    <mergeCell ref="AC6:AD7"/>
    <mergeCell ref="AE6:AF7"/>
    <mergeCell ref="AG6:AH7"/>
    <mergeCell ref="U7:V7"/>
    <mergeCell ref="A1:AK1"/>
    <mergeCell ref="A2:AK2"/>
    <mergeCell ref="A3:AK3"/>
    <mergeCell ref="AG4:AK4"/>
    <mergeCell ref="E7:F7"/>
    <mergeCell ref="G7:H7"/>
    <mergeCell ref="J7:K7"/>
    <mergeCell ref="L7:M7"/>
    <mergeCell ref="N7:O7"/>
    <mergeCell ref="Q6:V6"/>
    <mergeCell ref="W6:AB6"/>
    <mergeCell ref="Q7:R7"/>
    <mergeCell ref="S7:T7"/>
    <mergeCell ref="W7:X7"/>
    <mergeCell ref="Y7:Z7"/>
    <mergeCell ref="AA7:AB7"/>
  </mergeCells>
  <phoneticPr fontId="3" type="noConversion"/>
  <conditionalFormatting sqref="AR9:AU61">
    <cfRule type="cellIs" dxfId="10" priority="2" stopIfTrue="1" operator="lessThan">
      <formula>0</formula>
    </cfRule>
  </conditionalFormatting>
  <conditionalFormatting sqref="AO9:AP61">
    <cfRule type="cellIs" dxfId="9" priority="1" operator="lessThan">
      <formula>0</formula>
    </cfRule>
  </conditionalFormatting>
  <dataValidations count="3">
    <dataValidation type="whole" allowBlank="1" showInputMessage="1" showErrorMessage="1" sqref="AM9:AN18 C21:AC21 W13:AB13 Q57 C47:AC47 C53:AC53 W22:AB28 W30:AB35 W39:AB46 C38:AC38 Q9:V20 Q22:V37 Q48:AB48 Q50:AB52 W57:AB57 Q54:AB55 C49:AC49 Q39:R46 AE47 AE49 AE53">
      <formula1>0</formula1>
      <formula2>99999999999999900000</formula2>
    </dataValidation>
    <dataValidation type="whole" allowBlank="1" showInputMessage="1" showErrorMessage="1" sqref="P64:P66 I64:I66 J22:O22 J27:O30 J57 C22:H22 C35:H37 C27:H30 C57:H57 J35:O37">
      <formula1>0</formula1>
      <formula2>9999999999</formula2>
    </dataValidation>
    <dataValidation type="decimal" allowBlank="1" showInputMessage="1" showErrorMessage="1" sqref="J39:O46 J48:O48 J54:O55 S39:V46 C39:H46 C48:H48 C54:H55 K57:O57">
      <formula1>0</formula1>
      <formula2>9999999999</formula2>
    </dataValidation>
  </dataValidations>
  <printOptions horizontalCentered="1" verticalCentered="1"/>
  <pageMargins left="0.5" right="0.5" top="0.5" bottom="0.5" header="0.5" footer="0.5"/>
  <pageSetup paperSize="9" scale="80" orientation="landscape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>
    <tabColor theme="0"/>
  </sheetPr>
  <dimension ref="A1:AU68"/>
  <sheetViews>
    <sheetView zoomScale="85" zoomScaleNormal="85" workbookViewId="0">
      <pane xSplit="2" ySplit="8" topLeftCell="C51" activePane="bottomRight" state="frozen"/>
      <selection activeCell="AC5" sqref="AC5:AF5"/>
      <selection pane="topRight" activeCell="AC5" sqref="AC5:AF5"/>
      <selection pane="bottomLeft" activeCell="AC5" sqref="AC5:AF5"/>
      <selection pane="bottomRight" activeCell="I58" sqref="I58"/>
    </sheetView>
  </sheetViews>
  <sheetFormatPr defaultRowHeight="12.75"/>
  <cols>
    <col min="1" max="1" width="5.7109375" style="27" customWidth="1"/>
    <col min="2" max="2" width="16.28515625" style="27" customWidth="1"/>
    <col min="3" max="16" width="7.7109375" style="27" customWidth="1"/>
    <col min="17" max="17" width="8.140625" style="27" customWidth="1"/>
    <col min="18" max="22" width="8.5703125" style="27" customWidth="1"/>
    <col min="23" max="37" width="7.7109375" style="27" customWidth="1"/>
    <col min="38" max="38" width="9.140625" style="27" customWidth="1"/>
    <col min="39" max="16384" width="9.140625" style="27"/>
  </cols>
  <sheetData>
    <row r="1" spans="1:47" ht="20.25">
      <c r="A1" s="344" t="s">
        <v>271</v>
      </c>
      <c r="B1" s="344"/>
      <c r="C1" s="344"/>
      <c r="D1" s="344"/>
      <c r="E1" s="344"/>
      <c r="F1" s="344"/>
      <c r="G1" s="344"/>
      <c r="H1" s="344"/>
      <c r="I1" s="344"/>
      <c r="J1" s="344"/>
      <c r="K1" s="344"/>
      <c r="L1" s="344"/>
      <c r="M1" s="344"/>
      <c r="N1" s="344"/>
      <c r="O1" s="344"/>
      <c r="P1" s="344"/>
      <c r="Q1" s="344"/>
      <c r="R1" s="344"/>
      <c r="S1" s="344"/>
      <c r="T1" s="344"/>
      <c r="U1" s="344"/>
      <c r="V1" s="344"/>
      <c r="W1" s="344"/>
      <c r="X1" s="344"/>
      <c r="Y1" s="344"/>
      <c r="Z1" s="344"/>
      <c r="AA1" s="344"/>
      <c r="AB1" s="344"/>
      <c r="AC1" s="344"/>
      <c r="AD1" s="344"/>
      <c r="AE1" s="344"/>
      <c r="AF1" s="344"/>
      <c r="AG1" s="344"/>
      <c r="AH1" s="344"/>
      <c r="AI1" s="344"/>
      <c r="AJ1" s="344"/>
      <c r="AK1" s="344"/>
    </row>
    <row r="2" spans="1:47">
      <c r="A2" s="345"/>
      <c r="B2" s="345"/>
      <c r="C2" s="345"/>
      <c r="D2" s="345"/>
      <c r="E2" s="345"/>
      <c r="F2" s="345"/>
      <c r="G2" s="345"/>
      <c r="H2" s="345"/>
      <c r="I2" s="345"/>
      <c r="J2" s="345"/>
      <c r="K2" s="345"/>
      <c r="L2" s="345"/>
      <c r="M2" s="345"/>
      <c r="N2" s="345"/>
      <c r="O2" s="345"/>
      <c r="P2" s="345"/>
      <c r="Q2" s="345"/>
      <c r="R2" s="345"/>
      <c r="S2" s="345"/>
      <c r="T2" s="345"/>
      <c r="U2" s="345"/>
      <c r="V2" s="345"/>
      <c r="W2" s="345"/>
      <c r="X2" s="345"/>
      <c r="Y2" s="345"/>
      <c r="Z2" s="345"/>
      <c r="AA2" s="345"/>
      <c r="AB2" s="345"/>
      <c r="AC2" s="345"/>
      <c r="AD2" s="345"/>
      <c r="AE2" s="345"/>
      <c r="AF2" s="345"/>
      <c r="AG2" s="345"/>
      <c r="AH2" s="345"/>
      <c r="AI2" s="345"/>
      <c r="AJ2" s="345"/>
      <c r="AK2" s="345"/>
    </row>
    <row r="3" spans="1:47" ht="15.75">
      <c r="A3" s="346" t="str">
        <f>Sheet1!B2</f>
        <v>Disbursements under  KCC Loans  ( 2023 - 24 ) -  Position as of 31.03.2024</v>
      </c>
      <c r="B3" s="346"/>
      <c r="C3" s="346"/>
      <c r="D3" s="346"/>
      <c r="E3" s="346"/>
      <c r="F3" s="346"/>
      <c r="G3" s="346"/>
      <c r="H3" s="346"/>
      <c r="I3" s="346"/>
      <c r="J3" s="346"/>
      <c r="K3" s="346"/>
      <c r="L3" s="346"/>
      <c r="M3" s="346"/>
      <c r="N3" s="346"/>
      <c r="O3" s="346"/>
      <c r="P3" s="346"/>
      <c r="Q3" s="346"/>
      <c r="R3" s="346"/>
      <c r="S3" s="346"/>
      <c r="T3" s="346"/>
      <c r="U3" s="346"/>
      <c r="V3" s="346"/>
      <c r="W3" s="346"/>
      <c r="X3" s="346"/>
      <c r="Y3" s="346"/>
      <c r="Z3" s="346"/>
      <c r="AA3" s="346"/>
      <c r="AB3" s="346"/>
      <c r="AC3" s="346"/>
      <c r="AD3" s="346"/>
      <c r="AE3" s="346"/>
      <c r="AF3" s="346"/>
      <c r="AG3" s="346"/>
      <c r="AH3" s="346"/>
      <c r="AI3" s="346"/>
      <c r="AJ3" s="346"/>
      <c r="AK3" s="346"/>
    </row>
    <row r="4" spans="1:47">
      <c r="A4" s="3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47" t="s">
        <v>63</v>
      </c>
      <c r="AH4" s="347"/>
      <c r="AI4" s="347"/>
      <c r="AJ4" s="347"/>
      <c r="AK4" s="347"/>
    </row>
    <row r="5" spans="1:47" ht="27.75" customHeight="1">
      <c r="A5" s="350" t="s">
        <v>7</v>
      </c>
      <c r="B5" s="350" t="s">
        <v>64</v>
      </c>
      <c r="C5" s="391" t="s">
        <v>244</v>
      </c>
      <c r="D5" s="392"/>
      <c r="E5" s="392"/>
      <c r="F5" s="392"/>
      <c r="G5" s="392"/>
      <c r="H5" s="392"/>
      <c r="I5" s="392"/>
      <c r="J5" s="392"/>
      <c r="K5" s="392"/>
      <c r="L5" s="392"/>
      <c r="M5" s="392"/>
      <c r="N5" s="392"/>
      <c r="O5" s="393"/>
      <c r="P5" s="193"/>
      <c r="Q5" s="391" t="s">
        <v>245</v>
      </c>
      <c r="R5" s="392"/>
      <c r="S5" s="392"/>
      <c r="T5" s="392"/>
      <c r="U5" s="392"/>
      <c r="V5" s="392"/>
      <c r="W5" s="392"/>
      <c r="X5" s="392"/>
      <c r="Y5" s="392"/>
      <c r="Z5" s="392"/>
      <c r="AA5" s="392"/>
      <c r="AB5" s="393"/>
      <c r="AC5" s="353" t="s">
        <v>9</v>
      </c>
      <c r="AD5" s="354"/>
      <c r="AE5" s="354"/>
      <c r="AF5" s="355"/>
      <c r="AG5" s="350" t="s">
        <v>10</v>
      </c>
      <c r="AH5" s="350"/>
      <c r="AI5" s="350"/>
      <c r="AJ5" s="350"/>
      <c r="AK5" s="350"/>
    </row>
    <row r="6" spans="1:47">
      <c r="A6" s="351"/>
      <c r="B6" s="389"/>
      <c r="C6" s="375" t="s">
        <v>11</v>
      </c>
      <c r="D6" s="376"/>
      <c r="E6" s="376"/>
      <c r="F6" s="376"/>
      <c r="G6" s="376"/>
      <c r="H6" s="376"/>
      <c r="I6" s="377"/>
      <c r="J6" s="371" t="s">
        <v>12</v>
      </c>
      <c r="K6" s="372"/>
      <c r="L6" s="372"/>
      <c r="M6" s="372"/>
      <c r="N6" s="372"/>
      <c r="O6" s="372"/>
      <c r="P6" s="373"/>
      <c r="Q6" s="375" t="s">
        <v>11</v>
      </c>
      <c r="R6" s="376"/>
      <c r="S6" s="376"/>
      <c r="T6" s="376"/>
      <c r="U6" s="376"/>
      <c r="V6" s="377"/>
      <c r="W6" s="394" t="s">
        <v>12</v>
      </c>
      <c r="X6" s="395"/>
      <c r="Y6" s="395"/>
      <c r="Z6" s="395"/>
      <c r="AA6" s="395"/>
      <c r="AB6" s="396"/>
      <c r="AC6" s="385" t="s">
        <v>11</v>
      </c>
      <c r="AD6" s="386"/>
      <c r="AE6" s="388" t="s">
        <v>12</v>
      </c>
      <c r="AF6" s="386"/>
      <c r="AG6" s="388" t="s">
        <v>13</v>
      </c>
      <c r="AH6" s="386"/>
      <c r="AI6" s="388" t="s">
        <v>14</v>
      </c>
      <c r="AJ6" s="386"/>
      <c r="AK6" s="398" t="s">
        <v>15</v>
      </c>
    </row>
    <row r="7" spans="1:47" ht="12.75" customHeight="1">
      <c r="A7" s="351"/>
      <c r="B7" s="389"/>
      <c r="C7" s="367" t="s">
        <v>16</v>
      </c>
      <c r="D7" s="368"/>
      <c r="E7" s="369" t="s">
        <v>17</v>
      </c>
      <c r="F7" s="368"/>
      <c r="G7" s="369" t="s">
        <v>18</v>
      </c>
      <c r="H7" s="370"/>
      <c r="I7" s="249" t="s">
        <v>10</v>
      </c>
      <c r="J7" s="362" t="s">
        <v>19</v>
      </c>
      <c r="K7" s="363"/>
      <c r="L7" s="364" t="s">
        <v>17</v>
      </c>
      <c r="M7" s="363"/>
      <c r="N7" s="364" t="s">
        <v>18</v>
      </c>
      <c r="O7" s="374"/>
      <c r="P7" s="258" t="s">
        <v>10</v>
      </c>
      <c r="Q7" s="367" t="s">
        <v>19</v>
      </c>
      <c r="R7" s="368"/>
      <c r="S7" s="369" t="s">
        <v>17</v>
      </c>
      <c r="T7" s="368"/>
      <c r="U7" s="369" t="s">
        <v>18</v>
      </c>
      <c r="V7" s="370"/>
      <c r="W7" s="362" t="s">
        <v>16</v>
      </c>
      <c r="X7" s="363"/>
      <c r="Y7" s="364" t="s">
        <v>17</v>
      </c>
      <c r="Z7" s="363"/>
      <c r="AA7" s="364" t="s">
        <v>18</v>
      </c>
      <c r="AB7" s="374"/>
      <c r="AC7" s="387"/>
      <c r="AD7" s="381"/>
      <c r="AE7" s="380"/>
      <c r="AF7" s="381"/>
      <c r="AG7" s="380"/>
      <c r="AH7" s="381"/>
      <c r="AI7" s="380"/>
      <c r="AJ7" s="381"/>
      <c r="AK7" s="399"/>
    </row>
    <row r="8" spans="1:47">
      <c r="A8" s="352"/>
      <c r="B8" s="390"/>
      <c r="C8" s="217" t="s">
        <v>20</v>
      </c>
      <c r="D8" s="119" t="s">
        <v>21</v>
      </c>
      <c r="E8" s="119" t="s">
        <v>20</v>
      </c>
      <c r="F8" s="119" t="s">
        <v>21</v>
      </c>
      <c r="G8" s="119" t="s">
        <v>20</v>
      </c>
      <c r="H8" s="218" t="s">
        <v>21</v>
      </c>
      <c r="I8" s="218" t="s">
        <v>21</v>
      </c>
      <c r="J8" s="237" t="s">
        <v>20</v>
      </c>
      <c r="K8" s="204" t="s">
        <v>21</v>
      </c>
      <c r="L8" s="204" t="s">
        <v>20</v>
      </c>
      <c r="M8" s="204" t="s">
        <v>21</v>
      </c>
      <c r="N8" s="204" t="s">
        <v>20</v>
      </c>
      <c r="O8" s="238" t="s">
        <v>21</v>
      </c>
      <c r="P8" s="258" t="s">
        <v>21</v>
      </c>
      <c r="Q8" s="217" t="s">
        <v>20</v>
      </c>
      <c r="R8" s="119" t="s">
        <v>21</v>
      </c>
      <c r="S8" s="119" t="s">
        <v>20</v>
      </c>
      <c r="T8" s="119" t="s">
        <v>21</v>
      </c>
      <c r="U8" s="119" t="s">
        <v>20</v>
      </c>
      <c r="V8" s="218" t="s">
        <v>21</v>
      </c>
      <c r="W8" s="247" t="s">
        <v>20</v>
      </c>
      <c r="X8" s="205" t="s">
        <v>21</v>
      </c>
      <c r="Y8" s="205" t="s">
        <v>20</v>
      </c>
      <c r="Z8" s="205" t="s">
        <v>21</v>
      </c>
      <c r="AA8" s="205" t="s">
        <v>20</v>
      </c>
      <c r="AB8" s="248" t="s">
        <v>21</v>
      </c>
      <c r="AC8" s="217" t="s">
        <v>21</v>
      </c>
      <c r="AD8" s="119" t="s">
        <v>15</v>
      </c>
      <c r="AE8" s="217" t="s">
        <v>21</v>
      </c>
      <c r="AF8" s="119" t="s">
        <v>15</v>
      </c>
      <c r="AG8" s="119" t="s">
        <v>20</v>
      </c>
      <c r="AH8" s="119" t="s">
        <v>21</v>
      </c>
      <c r="AI8" s="119" t="s">
        <v>20</v>
      </c>
      <c r="AJ8" s="119" t="s">
        <v>21</v>
      </c>
      <c r="AK8" s="400"/>
    </row>
    <row r="9" spans="1:47">
      <c r="A9" s="5">
        <v>1</v>
      </c>
      <c r="B9" s="313" t="s">
        <v>65</v>
      </c>
      <c r="C9" s="219">
        <v>21437</v>
      </c>
      <c r="D9" s="219">
        <v>45021</v>
      </c>
      <c r="E9" s="115">
        <v>2056</v>
      </c>
      <c r="F9" s="115">
        <v>616</v>
      </c>
      <c r="G9" s="115">
        <v>2945</v>
      </c>
      <c r="H9" s="220">
        <v>881</v>
      </c>
      <c r="I9" s="250">
        <f>D9+F9+H9</f>
        <v>46518</v>
      </c>
      <c r="J9" s="219">
        <v>4906</v>
      </c>
      <c r="K9" s="115">
        <v>13088</v>
      </c>
      <c r="L9" s="115">
        <v>596</v>
      </c>
      <c r="M9" s="115">
        <v>179</v>
      </c>
      <c r="N9" s="115">
        <v>860</v>
      </c>
      <c r="O9" s="220">
        <v>256</v>
      </c>
      <c r="P9" s="250">
        <f>K9+M9+O9</f>
        <v>13523</v>
      </c>
      <c r="Q9" s="239">
        <v>7888</v>
      </c>
      <c r="R9" s="52">
        <v>17507.48</v>
      </c>
      <c r="S9" s="52">
        <v>0</v>
      </c>
      <c r="T9" s="52">
        <v>0</v>
      </c>
      <c r="U9" s="52">
        <v>0</v>
      </c>
      <c r="V9" s="240">
        <v>0</v>
      </c>
      <c r="W9" s="245">
        <v>9954</v>
      </c>
      <c r="X9" s="26">
        <v>21242</v>
      </c>
      <c r="Y9" s="26">
        <v>0</v>
      </c>
      <c r="Z9" s="26">
        <v>0</v>
      </c>
      <c r="AA9" s="26">
        <v>0</v>
      </c>
      <c r="AB9" s="246">
        <v>0</v>
      </c>
      <c r="AC9" s="233">
        <f>R9+T9+V9</f>
        <v>17507.48</v>
      </c>
      <c r="AD9" s="7">
        <f>(R9+T9+V9)/(D9+F9+H9)*100</f>
        <v>37.635925878154694</v>
      </c>
      <c r="AE9" s="7">
        <f>X9+Z9+AB9</f>
        <v>21242</v>
      </c>
      <c r="AF9" s="7">
        <f>(X9+Z9+AB9)/(K9+M9+O9)*100</f>
        <v>157.08052946831324</v>
      </c>
      <c r="AG9" s="7">
        <f>C9+E9+G9+J9+L9+N9</f>
        <v>32800</v>
      </c>
      <c r="AH9" s="7">
        <f>D9+F9+H9+K9+M9+O9</f>
        <v>60041</v>
      </c>
      <c r="AI9" s="7">
        <f>Q9+S9+U9+W9+Y9+AA9</f>
        <v>17842</v>
      </c>
      <c r="AJ9" s="7">
        <f>R9+T9+V9+X9+Z9+AB9</f>
        <v>38749.479999999996</v>
      </c>
      <c r="AK9" s="234">
        <f>AJ9/AH9*100</f>
        <v>64.538365450275634</v>
      </c>
      <c r="AR9" s="28">
        <f>AM9-Q9</f>
        <v>-7888</v>
      </c>
      <c r="AS9" s="28">
        <f>AN9-R9</f>
        <v>-17507.48</v>
      </c>
      <c r="AT9" s="28">
        <f>AO9-W9</f>
        <v>-9954</v>
      </c>
      <c r="AU9" s="28">
        <f>AP9-X9</f>
        <v>-21242</v>
      </c>
    </row>
    <row r="10" spans="1:47">
      <c r="A10" s="5">
        <v>2</v>
      </c>
      <c r="B10" s="313" t="s">
        <v>66</v>
      </c>
      <c r="C10" s="219">
        <v>5659</v>
      </c>
      <c r="D10" s="219">
        <v>11887</v>
      </c>
      <c r="E10" s="115">
        <v>110</v>
      </c>
      <c r="F10" s="115">
        <v>32</v>
      </c>
      <c r="G10" s="115">
        <v>251</v>
      </c>
      <c r="H10" s="220">
        <v>75</v>
      </c>
      <c r="I10" s="250">
        <f t="shared" ref="I10:I57" si="0">D10+F10+H10</f>
        <v>11994</v>
      </c>
      <c r="J10" s="219">
        <v>1339</v>
      </c>
      <c r="K10" s="115">
        <v>3566</v>
      </c>
      <c r="L10" s="115">
        <v>32</v>
      </c>
      <c r="M10" s="115">
        <v>10</v>
      </c>
      <c r="N10" s="115">
        <v>74</v>
      </c>
      <c r="O10" s="220">
        <v>23</v>
      </c>
      <c r="P10" s="250">
        <f t="shared" ref="P10:P57" si="1">K10+M10+O10</f>
        <v>3599</v>
      </c>
      <c r="Q10" s="239">
        <v>3682</v>
      </c>
      <c r="R10" s="52">
        <v>9415.4</v>
      </c>
      <c r="S10" s="52">
        <v>0</v>
      </c>
      <c r="T10" s="52">
        <v>0</v>
      </c>
      <c r="U10" s="52">
        <v>92</v>
      </c>
      <c r="V10" s="240">
        <v>24.92</v>
      </c>
      <c r="W10" s="245">
        <v>2484</v>
      </c>
      <c r="X10" s="26">
        <v>2736.62</v>
      </c>
      <c r="Y10" s="26">
        <v>0</v>
      </c>
      <c r="Z10" s="26">
        <v>0</v>
      </c>
      <c r="AA10" s="26">
        <v>4</v>
      </c>
      <c r="AB10" s="246">
        <v>13.28</v>
      </c>
      <c r="AC10" s="233">
        <f t="shared" ref="AC10:AC57" si="2">R10+T10+V10</f>
        <v>9440.32</v>
      </c>
      <c r="AD10" s="7">
        <f t="shared" ref="AD10:AD61" si="3">(R10+T10+V10)/(D10+F10+H10)*100</f>
        <v>78.708687677171923</v>
      </c>
      <c r="AE10" s="7">
        <f t="shared" ref="AE10:AE59" si="4">X10+Z10+AB10</f>
        <v>2749.9</v>
      </c>
      <c r="AF10" s="7">
        <f t="shared" ref="AF10:AF61" si="5">(X10+Z10+AB10)/(K10+M10+O10)*100</f>
        <v>76.407335370936366</v>
      </c>
      <c r="AG10" s="7">
        <f t="shared" ref="AG10:AH61" si="6">C10+E10+G10+J10+L10+N10</f>
        <v>7465</v>
      </c>
      <c r="AH10" s="7">
        <f t="shared" si="6"/>
        <v>15593</v>
      </c>
      <c r="AI10" s="7">
        <f t="shared" ref="AI10:AJ61" si="7">Q10+S10+U10+W10+Y10+AA10</f>
        <v>6262</v>
      </c>
      <c r="AJ10" s="7">
        <f t="shared" si="7"/>
        <v>12190.22</v>
      </c>
      <c r="AK10" s="234">
        <f t="shared" ref="AK10:AK61" si="8">AJ10/AH10*100</f>
        <v>78.177515551850192</v>
      </c>
      <c r="AR10" s="28">
        <f t="shared" ref="AR10:AR61" si="9">AM10-Q10</f>
        <v>-3682</v>
      </c>
      <c r="AS10" s="28">
        <f t="shared" ref="AS10:AS61" si="10">AN10-R10</f>
        <v>-9415.4</v>
      </c>
      <c r="AT10" s="28">
        <f t="shared" ref="AT10:AT61" si="11">AO10-W10</f>
        <v>-2484</v>
      </c>
      <c r="AU10" s="28">
        <f t="shared" ref="AU10:AU61" si="12">AP10-X10</f>
        <v>-2736.62</v>
      </c>
    </row>
    <row r="11" spans="1:47">
      <c r="A11" s="5">
        <v>3</v>
      </c>
      <c r="B11" s="313" t="s">
        <v>67</v>
      </c>
      <c r="C11" s="219">
        <v>23098</v>
      </c>
      <c r="D11" s="219">
        <v>48506</v>
      </c>
      <c r="E11" s="115">
        <v>1470</v>
      </c>
      <c r="F11" s="115">
        <v>442</v>
      </c>
      <c r="G11" s="115">
        <v>2337</v>
      </c>
      <c r="H11" s="220">
        <v>700</v>
      </c>
      <c r="I11" s="250">
        <f t="shared" si="0"/>
        <v>49648</v>
      </c>
      <c r="J11" s="219">
        <v>6212</v>
      </c>
      <c r="K11" s="115">
        <v>16555</v>
      </c>
      <c r="L11" s="115">
        <v>505</v>
      </c>
      <c r="M11" s="115">
        <v>151</v>
      </c>
      <c r="N11" s="115">
        <v>797</v>
      </c>
      <c r="O11" s="220">
        <v>239</v>
      </c>
      <c r="P11" s="250">
        <f t="shared" si="1"/>
        <v>16945</v>
      </c>
      <c r="Q11" s="239">
        <v>20718</v>
      </c>
      <c r="R11" s="52">
        <v>54121.36</v>
      </c>
      <c r="S11" s="52">
        <v>15</v>
      </c>
      <c r="T11" s="52">
        <v>1.5</v>
      </c>
      <c r="U11" s="52">
        <v>126</v>
      </c>
      <c r="V11" s="240">
        <v>176.4</v>
      </c>
      <c r="W11" s="245">
        <v>9311</v>
      </c>
      <c r="X11" s="26">
        <v>23803.59</v>
      </c>
      <c r="Y11" s="26">
        <v>3</v>
      </c>
      <c r="Z11" s="26">
        <v>0.25</v>
      </c>
      <c r="AA11" s="26">
        <v>70</v>
      </c>
      <c r="AB11" s="246">
        <v>89.81</v>
      </c>
      <c r="AC11" s="233">
        <f t="shared" si="2"/>
        <v>54299.26</v>
      </c>
      <c r="AD11" s="7">
        <f t="shared" si="3"/>
        <v>109.36847405736385</v>
      </c>
      <c r="AE11" s="7">
        <f t="shared" si="4"/>
        <v>23893.65</v>
      </c>
      <c r="AF11" s="7">
        <f t="shared" si="5"/>
        <v>141.00708173502511</v>
      </c>
      <c r="AG11" s="7">
        <f t="shared" si="6"/>
        <v>34419</v>
      </c>
      <c r="AH11" s="7">
        <f t="shared" si="6"/>
        <v>66593</v>
      </c>
      <c r="AI11" s="7">
        <f t="shared" si="7"/>
        <v>30243</v>
      </c>
      <c r="AJ11" s="7">
        <f t="shared" si="7"/>
        <v>78192.91</v>
      </c>
      <c r="AK11" s="234">
        <f t="shared" si="8"/>
        <v>117.4191131199976</v>
      </c>
      <c r="AR11" s="28">
        <f t="shared" si="9"/>
        <v>-20718</v>
      </c>
      <c r="AS11" s="28">
        <f t="shared" si="10"/>
        <v>-54121.36</v>
      </c>
      <c r="AT11" s="28">
        <f t="shared" si="11"/>
        <v>-9311</v>
      </c>
      <c r="AU11" s="28">
        <f t="shared" si="12"/>
        <v>-23803.59</v>
      </c>
    </row>
    <row r="12" spans="1:47">
      <c r="A12" s="5">
        <v>4</v>
      </c>
      <c r="B12" s="313" t="s">
        <v>68</v>
      </c>
      <c r="C12" s="219">
        <v>4194</v>
      </c>
      <c r="D12" s="219">
        <v>8803</v>
      </c>
      <c r="E12" s="115">
        <v>564</v>
      </c>
      <c r="F12" s="115">
        <v>169</v>
      </c>
      <c r="G12" s="115">
        <v>1759</v>
      </c>
      <c r="H12" s="220">
        <v>527</v>
      </c>
      <c r="I12" s="250">
        <f t="shared" si="0"/>
        <v>9499</v>
      </c>
      <c r="J12" s="219">
        <v>1907</v>
      </c>
      <c r="K12" s="115">
        <v>5096</v>
      </c>
      <c r="L12" s="115">
        <v>327</v>
      </c>
      <c r="M12" s="115">
        <v>98</v>
      </c>
      <c r="N12" s="115">
        <v>1018</v>
      </c>
      <c r="O12" s="220">
        <v>305</v>
      </c>
      <c r="P12" s="250">
        <f t="shared" si="1"/>
        <v>5499</v>
      </c>
      <c r="Q12" s="239">
        <v>2454</v>
      </c>
      <c r="R12" s="52">
        <v>4257.79</v>
      </c>
      <c r="S12" s="52">
        <v>0</v>
      </c>
      <c r="T12" s="52">
        <v>0</v>
      </c>
      <c r="U12" s="52">
        <v>175</v>
      </c>
      <c r="V12" s="240">
        <v>38.58</v>
      </c>
      <c r="W12" s="245">
        <v>2078</v>
      </c>
      <c r="X12" s="26">
        <v>3554.5</v>
      </c>
      <c r="Y12" s="26">
        <v>0</v>
      </c>
      <c r="Z12" s="26">
        <v>0</v>
      </c>
      <c r="AA12" s="26">
        <v>172</v>
      </c>
      <c r="AB12" s="246">
        <v>85.07</v>
      </c>
      <c r="AC12" s="233">
        <f t="shared" si="2"/>
        <v>4296.37</v>
      </c>
      <c r="AD12" s="7">
        <f t="shared" si="3"/>
        <v>45.229708390356876</v>
      </c>
      <c r="AE12" s="7">
        <f t="shared" si="4"/>
        <v>3639.57</v>
      </c>
      <c r="AF12" s="7">
        <f t="shared" si="5"/>
        <v>66.186033824331702</v>
      </c>
      <c r="AG12" s="7">
        <f t="shared" si="6"/>
        <v>9769</v>
      </c>
      <c r="AH12" s="7">
        <f t="shared" si="6"/>
        <v>14998</v>
      </c>
      <c r="AI12" s="7">
        <f t="shared" si="7"/>
        <v>4879</v>
      </c>
      <c r="AJ12" s="7">
        <f t="shared" si="7"/>
        <v>7935.94</v>
      </c>
      <c r="AK12" s="234">
        <f t="shared" si="8"/>
        <v>52.913321776236835</v>
      </c>
      <c r="AR12" s="28">
        <f t="shared" si="9"/>
        <v>-2454</v>
      </c>
      <c r="AS12" s="28">
        <f t="shared" si="10"/>
        <v>-4257.79</v>
      </c>
      <c r="AT12" s="28">
        <f t="shared" si="11"/>
        <v>-2078</v>
      </c>
      <c r="AU12" s="28">
        <f t="shared" si="12"/>
        <v>-3554.5</v>
      </c>
    </row>
    <row r="13" spans="1:47">
      <c r="A13" s="5">
        <v>5</v>
      </c>
      <c r="B13" s="313" t="s">
        <v>69</v>
      </c>
      <c r="C13" s="219">
        <v>4823</v>
      </c>
      <c r="D13" s="219">
        <v>10127</v>
      </c>
      <c r="E13" s="115">
        <v>1405</v>
      </c>
      <c r="F13" s="115">
        <v>422</v>
      </c>
      <c r="G13" s="115">
        <v>873</v>
      </c>
      <c r="H13" s="220">
        <v>262</v>
      </c>
      <c r="I13" s="250">
        <f t="shared" si="0"/>
        <v>10811</v>
      </c>
      <c r="J13" s="219">
        <v>1120</v>
      </c>
      <c r="K13" s="115">
        <v>2988</v>
      </c>
      <c r="L13" s="115">
        <v>415</v>
      </c>
      <c r="M13" s="115">
        <v>124</v>
      </c>
      <c r="N13" s="115">
        <v>259</v>
      </c>
      <c r="O13" s="220">
        <v>77</v>
      </c>
      <c r="P13" s="250">
        <f t="shared" si="1"/>
        <v>3189</v>
      </c>
      <c r="Q13" s="239">
        <v>1229</v>
      </c>
      <c r="R13" s="52">
        <v>4677.6000000000004</v>
      </c>
      <c r="S13" s="52">
        <v>1</v>
      </c>
      <c r="T13" s="52">
        <v>9.18</v>
      </c>
      <c r="U13" s="52">
        <v>6</v>
      </c>
      <c r="V13" s="240">
        <v>24.31</v>
      </c>
      <c r="W13" s="243">
        <v>600</v>
      </c>
      <c r="X13" s="55">
        <v>1754.15</v>
      </c>
      <c r="Y13" s="55">
        <v>0</v>
      </c>
      <c r="Z13" s="55">
        <v>0</v>
      </c>
      <c r="AA13" s="55">
        <v>12</v>
      </c>
      <c r="AB13" s="244">
        <v>39.28</v>
      </c>
      <c r="AC13" s="233">
        <f t="shared" si="2"/>
        <v>4711.0900000000011</v>
      </c>
      <c r="AD13" s="7">
        <f t="shared" si="3"/>
        <v>43.576819905651661</v>
      </c>
      <c r="AE13" s="7">
        <f t="shared" si="4"/>
        <v>1793.43</v>
      </c>
      <c r="AF13" s="7">
        <f t="shared" si="5"/>
        <v>56.238005644402634</v>
      </c>
      <c r="AG13" s="7">
        <f t="shared" si="6"/>
        <v>8895</v>
      </c>
      <c r="AH13" s="7">
        <f t="shared" si="6"/>
        <v>14000</v>
      </c>
      <c r="AI13" s="7">
        <f t="shared" si="7"/>
        <v>1848</v>
      </c>
      <c r="AJ13" s="7">
        <f t="shared" si="7"/>
        <v>6504.5200000000013</v>
      </c>
      <c r="AK13" s="234">
        <f t="shared" si="8"/>
        <v>46.460857142857151</v>
      </c>
      <c r="AR13" s="28">
        <f t="shared" si="9"/>
        <v>-1229</v>
      </c>
      <c r="AS13" s="28">
        <f t="shared" si="10"/>
        <v>-4677.6000000000004</v>
      </c>
      <c r="AT13" s="28">
        <f t="shared" si="11"/>
        <v>-600</v>
      </c>
      <c r="AU13" s="28">
        <f t="shared" si="12"/>
        <v>-1754.15</v>
      </c>
    </row>
    <row r="14" spans="1:47">
      <c r="A14" s="5">
        <v>6</v>
      </c>
      <c r="B14" s="313" t="s">
        <v>70</v>
      </c>
      <c r="C14" s="219">
        <v>949</v>
      </c>
      <c r="D14" s="219">
        <v>1990</v>
      </c>
      <c r="E14" s="115">
        <v>140</v>
      </c>
      <c r="F14" s="115">
        <v>42</v>
      </c>
      <c r="G14" s="115">
        <v>329</v>
      </c>
      <c r="H14" s="220">
        <v>98</v>
      </c>
      <c r="I14" s="250">
        <f t="shared" si="0"/>
        <v>2130</v>
      </c>
      <c r="J14" s="219">
        <v>209</v>
      </c>
      <c r="K14" s="115">
        <v>561</v>
      </c>
      <c r="L14" s="115">
        <v>40</v>
      </c>
      <c r="M14" s="115">
        <v>12</v>
      </c>
      <c r="N14" s="115">
        <v>92</v>
      </c>
      <c r="O14" s="220">
        <v>28</v>
      </c>
      <c r="P14" s="250">
        <f t="shared" si="1"/>
        <v>601</v>
      </c>
      <c r="Q14" s="239">
        <v>610</v>
      </c>
      <c r="R14" s="52">
        <v>912.22</v>
      </c>
      <c r="S14" s="52">
        <v>0</v>
      </c>
      <c r="T14" s="52">
        <v>0</v>
      </c>
      <c r="U14" s="52">
        <v>1</v>
      </c>
      <c r="V14" s="240">
        <v>2</v>
      </c>
      <c r="W14" s="245">
        <v>1045</v>
      </c>
      <c r="X14" s="26">
        <v>1752.3</v>
      </c>
      <c r="Y14" s="26">
        <v>0</v>
      </c>
      <c r="Z14" s="26">
        <v>0</v>
      </c>
      <c r="AA14" s="26">
        <v>0</v>
      </c>
      <c r="AB14" s="246">
        <v>0</v>
      </c>
      <c r="AC14" s="233">
        <f t="shared" si="2"/>
        <v>914.22</v>
      </c>
      <c r="AD14" s="7">
        <f t="shared" si="3"/>
        <v>42.921126760563382</v>
      </c>
      <c r="AE14" s="7">
        <f t="shared" si="4"/>
        <v>1752.3</v>
      </c>
      <c r="AF14" s="7">
        <f t="shared" si="5"/>
        <v>291.56405990016634</v>
      </c>
      <c r="AG14" s="7">
        <f t="shared" si="6"/>
        <v>1759</v>
      </c>
      <c r="AH14" s="7">
        <f t="shared" si="6"/>
        <v>2731</v>
      </c>
      <c r="AI14" s="7">
        <f t="shared" si="7"/>
        <v>1656</v>
      </c>
      <c r="AJ14" s="7">
        <f t="shared" si="7"/>
        <v>2666.52</v>
      </c>
      <c r="AK14" s="234">
        <f t="shared" si="8"/>
        <v>97.638960087879894</v>
      </c>
      <c r="AR14" s="28">
        <f t="shared" si="9"/>
        <v>-610</v>
      </c>
      <c r="AS14" s="28">
        <f t="shared" si="10"/>
        <v>-912.22</v>
      </c>
      <c r="AT14" s="28">
        <f t="shared" si="11"/>
        <v>-1045</v>
      </c>
      <c r="AU14" s="28">
        <f t="shared" si="12"/>
        <v>-1752.3</v>
      </c>
    </row>
    <row r="15" spans="1:47">
      <c r="A15" s="5">
        <v>7</v>
      </c>
      <c r="B15" s="313" t="s">
        <v>71</v>
      </c>
      <c r="C15" s="219">
        <v>45</v>
      </c>
      <c r="D15" s="219">
        <v>94</v>
      </c>
      <c r="E15" s="115">
        <v>132</v>
      </c>
      <c r="F15" s="115">
        <v>39</v>
      </c>
      <c r="G15" s="115">
        <v>360</v>
      </c>
      <c r="H15" s="220">
        <v>107</v>
      </c>
      <c r="I15" s="250">
        <f t="shared" si="0"/>
        <v>240</v>
      </c>
      <c r="J15" s="219">
        <v>67</v>
      </c>
      <c r="K15" s="115">
        <v>179</v>
      </c>
      <c r="L15" s="115">
        <v>252</v>
      </c>
      <c r="M15" s="115">
        <v>75</v>
      </c>
      <c r="N15" s="115">
        <v>682</v>
      </c>
      <c r="O15" s="220">
        <v>205</v>
      </c>
      <c r="P15" s="250">
        <f t="shared" si="1"/>
        <v>459</v>
      </c>
      <c r="Q15" s="239">
        <v>14</v>
      </c>
      <c r="R15" s="52">
        <v>30.3</v>
      </c>
      <c r="S15" s="52">
        <v>0</v>
      </c>
      <c r="T15" s="52">
        <v>0</v>
      </c>
      <c r="U15" s="52">
        <v>0</v>
      </c>
      <c r="V15" s="240">
        <v>0</v>
      </c>
      <c r="W15" s="245">
        <v>524</v>
      </c>
      <c r="X15" s="26">
        <v>729.04</v>
      </c>
      <c r="Y15" s="26">
        <v>0</v>
      </c>
      <c r="Z15" s="26">
        <v>0</v>
      </c>
      <c r="AA15" s="26">
        <v>0</v>
      </c>
      <c r="AB15" s="246">
        <v>0</v>
      </c>
      <c r="AC15" s="233">
        <f t="shared" si="2"/>
        <v>30.3</v>
      </c>
      <c r="AD15" s="7">
        <f t="shared" si="3"/>
        <v>12.625</v>
      </c>
      <c r="AE15" s="7">
        <f t="shared" si="4"/>
        <v>729.04</v>
      </c>
      <c r="AF15" s="7">
        <f t="shared" si="5"/>
        <v>158.83224400871458</v>
      </c>
      <c r="AG15" s="7">
        <f t="shared" si="6"/>
        <v>1538</v>
      </c>
      <c r="AH15" s="7">
        <f t="shared" si="6"/>
        <v>699</v>
      </c>
      <c r="AI15" s="7">
        <f t="shared" si="7"/>
        <v>538</v>
      </c>
      <c r="AJ15" s="7">
        <f t="shared" si="7"/>
        <v>759.33999999999992</v>
      </c>
      <c r="AK15" s="234">
        <f t="shared" si="8"/>
        <v>108.63233190271815</v>
      </c>
      <c r="AR15" s="28">
        <f t="shared" si="9"/>
        <v>-14</v>
      </c>
      <c r="AS15" s="28">
        <f t="shared" si="10"/>
        <v>-30.3</v>
      </c>
      <c r="AT15" s="28">
        <f t="shared" si="11"/>
        <v>-524</v>
      </c>
      <c r="AU15" s="28">
        <f t="shared" si="12"/>
        <v>-729.04</v>
      </c>
    </row>
    <row r="16" spans="1:47">
      <c r="A16" s="5">
        <v>8</v>
      </c>
      <c r="B16" s="313" t="s">
        <v>72</v>
      </c>
      <c r="C16" s="219">
        <v>191</v>
      </c>
      <c r="D16" s="219">
        <v>400</v>
      </c>
      <c r="E16" s="115">
        <v>0</v>
      </c>
      <c r="F16" s="115">
        <v>0</v>
      </c>
      <c r="G16" s="115">
        <v>0</v>
      </c>
      <c r="H16" s="220">
        <v>0</v>
      </c>
      <c r="I16" s="250">
        <f t="shared" si="0"/>
        <v>400</v>
      </c>
      <c r="J16" s="219">
        <v>149</v>
      </c>
      <c r="K16" s="115">
        <v>400</v>
      </c>
      <c r="L16" s="115">
        <v>0</v>
      </c>
      <c r="M16" s="115">
        <v>0</v>
      </c>
      <c r="N16" s="115">
        <v>0</v>
      </c>
      <c r="O16" s="220">
        <v>0</v>
      </c>
      <c r="P16" s="250">
        <f t="shared" si="1"/>
        <v>400</v>
      </c>
      <c r="Q16" s="239">
        <v>3</v>
      </c>
      <c r="R16" s="52">
        <v>5.16</v>
      </c>
      <c r="S16" s="52">
        <v>0</v>
      </c>
      <c r="T16" s="52">
        <v>0</v>
      </c>
      <c r="U16" s="52">
        <v>0</v>
      </c>
      <c r="V16" s="240">
        <v>0</v>
      </c>
      <c r="W16" s="245">
        <v>1</v>
      </c>
      <c r="X16" s="26">
        <v>5</v>
      </c>
      <c r="Y16" s="26">
        <v>0</v>
      </c>
      <c r="Z16" s="26">
        <v>0</v>
      </c>
      <c r="AA16" s="26">
        <v>0</v>
      </c>
      <c r="AB16" s="246">
        <v>0</v>
      </c>
      <c r="AC16" s="233">
        <f t="shared" si="2"/>
        <v>5.16</v>
      </c>
      <c r="AD16" s="7">
        <f t="shared" si="3"/>
        <v>1.29</v>
      </c>
      <c r="AE16" s="7">
        <f t="shared" si="4"/>
        <v>5</v>
      </c>
      <c r="AF16" s="7">
        <f t="shared" si="5"/>
        <v>1.25</v>
      </c>
      <c r="AG16" s="7">
        <f t="shared" si="6"/>
        <v>340</v>
      </c>
      <c r="AH16" s="7">
        <f t="shared" si="6"/>
        <v>800</v>
      </c>
      <c r="AI16" s="7">
        <f t="shared" si="7"/>
        <v>4</v>
      </c>
      <c r="AJ16" s="7">
        <f t="shared" si="7"/>
        <v>10.16</v>
      </c>
      <c r="AK16" s="234">
        <f t="shared" si="8"/>
        <v>1.27</v>
      </c>
      <c r="AR16" s="28">
        <f t="shared" si="9"/>
        <v>-3</v>
      </c>
      <c r="AS16" s="28">
        <f t="shared" si="10"/>
        <v>-5.16</v>
      </c>
      <c r="AT16" s="28">
        <f t="shared" si="11"/>
        <v>-1</v>
      </c>
      <c r="AU16" s="28">
        <f t="shared" si="12"/>
        <v>-5</v>
      </c>
    </row>
    <row r="17" spans="1:47">
      <c r="A17" s="5">
        <v>9</v>
      </c>
      <c r="B17" s="313" t="s">
        <v>73</v>
      </c>
      <c r="C17" s="219">
        <v>1518</v>
      </c>
      <c r="D17" s="219">
        <v>3181</v>
      </c>
      <c r="E17" s="115">
        <v>433</v>
      </c>
      <c r="F17" s="115">
        <v>130</v>
      </c>
      <c r="G17" s="115">
        <v>379</v>
      </c>
      <c r="H17" s="220">
        <v>113</v>
      </c>
      <c r="I17" s="250">
        <f t="shared" si="0"/>
        <v>3424</v>
      </c>
      <c r="J17" s="219">
        <v>384</v>
      </c>
      <c r="K17" s="115">
        <v>1000</v>
      </c>
      <c r="L17" s="115">
        <v>136</v>
      </c>
      <c r="M17" s="115">
        <v>41</v>
      </c>
      <c r="N17" s="115">
        <v>120</v>
      </c>
      <c r="O17" s="220">
        <v>36</v>
      </c>
      <c r="P17" s="250">
        <f t="shared" si="1"/>
        <v>1077</v>
      </c>
      <c r="Q17" s="239">
        <v>717</v>
      </c>
      <c r="R17" s="52">
        <v>4098.32</v>
      </c>
      <c r="S17" s="52">
        <v>0</v>
      </c>
      <c r="T17" s="52">
        <v>0</v>
      </c>
      <c r="U17" s="52">
        <v>12</v>
      </c>
      <c r="V17" s="240">
        <v>34.520000000000003</v>
      </c>
      <c r="W17" s="245">
        <v>1057</v>
      </c>
      <c r="X17" s="26">
        <v>3462.81</v>
      </c>
      <c r="Y17" s="26">
        <v>0</v>
      </c>
      <c r="Z17" s="26">
        <v>0</v>
      </c>
      <c r="AA17" s="26">
        <v>90</v>
      </c>
      <c r="AB17" s="246">
        <v>143.97</v>
      </c>
      <c r="AC17" s="233">
        <f t="shared" si="2"/>
        <v>4132.84</v>
      </c>
      <c r="AD17" s="7">
        <f t="shared" si="3"/>
        <v>120.70210280373831</v>
      </c>
      <c r="AE17" s="7">
        <f t="shared" si="4"/>
        <v>3606.7799999999997</v>
      </c>
      <c r="AF17" s="7">
        <f t="shared" si="5"/>
        <v>334.89136490250695</v>
      </c>
      <c r="AG17" s="7">
        <f t="shared" si="6"/>
        <v>2970</v>
      </c>
      <c r="AH17" s="7">
        <f t="shared" si="6"/>
        <v>4501</v>
      </c>
      <c r="AI17" s="7">
        <f t="shared" si="7"/>
        <v>1876</v>
      </c>
      <c r="AJ17" s="7">
        <f t="shared" si="7"/>
        <v>7739.62</v>
      </c>
      <c r="AK17" s="234">
        <f t="shared" si="8"/>
        <v>171.95334370139969</v>
      </c>
      <c r="AR17" s="28">
        <f t="shared" si="9"/>
        <v>-717</v>
      </c>
      <c r="AS17" s="28">
        <f t="shared" si="10"/>
        <v>-4098.32</v>
      </c>
      <c r="AT17" s="28">
        <f t="shared" si="11"/>
        <v>-1057</v>
      </c>
      <c r="AU17" s="28">
        <f t="shared" si="12"/>
        <v>-3462.81</v>
      </c>
    </row>
    <row r="18" spans="1:47">
      <c r="A18" s="5">
        <v>10</v>
      </c>
      <c r="B18" s="313" t="s">
        <v>74</v>
      </c>
      <c r="C18" s="219">
        <v>20523</v>
      </c>
      <c r="D18" s="219">
        <v>43080</v>
      </c>
      <c r="E18" s="115">
        <v>1411</v>
      </c>
      <c r="F18" s="115">
        <v>422</v>
      </c>
      <c r="G18" s="115">
        <v>1113</v>
      </c>
      <c r="H18" s="220">
        <v>334</v>
      </c>
      <c r="I18" s="250">
        <f t="shared" si="0"/>
        <v>43836</v>
      </c>
      <c r="J18" s="219">
        <v>6987</v>
      </c>
      <c r="K18" s="115">
        <v>18731</v>
      </c>
      <c r="L18" s="115">
        <v>604</v>
      </c>
      <c r="M18" s="115">
        <v>183</v>
      </c>
      <c r="N18" s="115">
        <v>496</v>
      </c>
      <c r="O18" s="220">
        <v>145</v>
      </c>
      <c r="P18" s="250">
        <f t="shared" si="1"/>
        <v>19059</v>
      </c>
      <c r="Q18" s="239">
        <v>11289</v>
      </c>
      <c r="R18" s="52">
        <v>25017.47</v>
      </c>
      <c r="S18" s="52">
        <v>0</v>
      </c>
      <c r="T18" s="52">
        <v>0</v>
      </c>
      <c r="U18" s="52">
        <v>0</v>
      </c>
      <c r="V18" s="240">
        <v>0</v>
      </c>
      <c r="W18" s="245">
        <v>6664</v>
      </c>
      <c r="X18" s="26">
        <v>13584.54</v>
      </c>
      <c r="Y18" s="26">
        <v>0</v>
      </c>
      <c r="Z18" s="26">
        <v>0</v>
      </c>
      <c r="AA18" s="26">
        <v>0</v>
      </c>
      <c r="AB18" s="246">
        <v>0</v>
      </c>
      <c r="AC18" s="233">
        <f t="shared" si="2"/>
        <v>25017.47</v>
      </c>
      <c r="AD18" s="7">
        <f t="shared" si="3"/>
        <v>57.070604069714392</v>
      </c>
      <c r="AE18" s="7">
        <f t="shared" si="4"/>
        <v>13584.54</v>
      </c>
      <c r="AF18" s="7">
        <f t="shared" si="5"/>
        <v>71.27624744215332</v>
      </c>
      <c r="AG18" s="7">
        <f t="shared" si="6"/>
        <v>31134</v>
      </c>
      <c r="AH18" s="7">
        <f t="shared" si="6"/>
        <v>62895</v>
      </c>
      <c r="AI18" s="7">
        <f t="shared" si="7"/>
        <v>17953</v>
      </c>
      <c r="AJ18" s="7">
        <f t="shared" si="7"/>
        <v>38602.01</v>
      </c>
      <c r="AK18" s="234">
        <f t="shared" si="8"/>
        <v>61.375323952619453</v>
      </c>
      <c r="AR18" s="28">
        <f t="shared" si="9"/>
        <v>-11289</v>
      </c>
      <c r="AS18" s="28">
        <f t="shared" si="10"/>
        <v>-25017.47</v>
      </c>
      <c r="AT18" s="28">
        <f t="shared" si="11"/>
        <v>-6664</v>
      </c>
      <c r="AU18" s="28">
        <f t="shared" si="12"/>
        <v>-13584.54</v>
      </c>
    </row>
    <row r="19" spans="1:47">
      <c r="A19" s="5">
        <v>11</v>
      </c>
      <c r="B19" s="313" t="s">
        <v>75</v>
      </c>
      <c r="C19" s="219">
        <v>1891</v>
      </c>
      <c r="D19" s="219">
        <v>3971</v>
      </c>
      <c r="E19" s="115">
        <v>297</v>
      </c>
      <c r="F19" s="115">
        <v>89</v>
      </c>
      <c r="G19" s="115">
        <v>59</v>
      </c>
      <c r="H19" s="220">
        <v>18</v>
      </c>
      <c r="I19" s="250">
        <f t="shared" si="0"/>
        <v>4078</v>
      </c>
      <c r="J19" s="219">
        <v>517</v>
      </c>
      <c r="K19" s="115">
        <v>1385</v>
      </c>
      <c r="L19" s="115">
        <v>103</v>
      </c>
      <c r="M19" s="115">
        <v>31</v>
      </c>
      <c r="N19" s="115">
        <v>21</v>
      </c>
      <c r="O19" s="220">
        <v>6</v>
      </c>
      <c r="P19" s="250">
        <f t="shared" si="1"/>
        <v>1422</v>
      </c>
      <c r="Q19" s="239">
        <v>1524</v>
      </c>
      <c r="R19" s="52">
        <v>4688.87</v>
      </c>
      <c r="S19" s="52">
        <v>0</v>
      </c>
      <c r="T19" s="52">
        <v>0</v>
      </c>
      <c r="U19" s="52">
        <v>2</v>
      </c>
      <c r="V19" s="240">
        <v>8.94</v>
      </c>
      <c r="W19" s="245">
        <v>995</v>
      </c>
      <c r="X19" s="26">
        <v>1828.39</v>
      </c>
      <c r="Y19" s="26">
        <v>0</v>
      </c>
      <c r="Z19" s="26">
        <v>0</v>
      </c>
      <c r="AA19" s="26">
        <v>1</v>
      </c>
      <c r="AB19" s="246">
        <v>4.5999999999999996</v>
      </c>
      <c r="AC19" s="233">
        <f t="shared" si="2"/>
        <v>4697.8099999999995</v>
      </c>
      <c r="AD19" s="7">
        <f t="shared" si="3"/>
        <v>115.19887199607651</v>
      </c>
      <c r="AE19" s="7">
        <f t="shared" si="4"/>
        <v>1832.99</v>
      </c>
      <c r="AF19" s="7">
        <f t="shared" si="5"/>
        <v>128.90225035161745</v>
      </c>
      <c r="AG19" s="7">
        <f t="shared" si="6"/>
        <v>2888</v>
      </c>
      <c r="AH19" s="7">
        <f t="shared" si="6"/>
        <v>5500</v>
      </c>
      <c r="AI19" s="7">
        <f t="shared" si="7"/>
        <v>2522</v>
      </c>
      <c r="AJ19" s="7">
        <f t="shared" si="7"/>
        <v>6530.8</v>
      </c>
      <c r="AK19" s="234">
        <f t="shared" si="8"/>
        <v>118.74181818181819</v>
      </c>
      <c r="AR19" s="28">
        <f t="shared" si="9"/>
        <v>-1524</v>
      </c>
      <c r="AS19" s="28">
        <f t="shared" si="10"/>
        <v>-4688.87</v>
      </c>
      <c r="AT19" s="28">
        <f t="shared" si="11"/>
        <v>-995</v>
      </c>
      <c r="AU19" s="28">
        <f t="shared" si="12"/>
        <v>-1828.39</v>
      </c>
    </row>
    <row r="20" spans="1:47">
      <c r="A20" s="5">
        <v>12</v>
      </c>
      <c r="B20" s="313" t="s">
        <v>76</v>
      </c>
      <c r="C20" s="219">
        <v>10183</v>
      </c>
      <c r="D20" s="219">
        <v>21382</v>
      </c>
      <c r="E20" s="115">
        <v>345</v>
      </c>
      <c r="F20" s="115">
        <v>103</v>
      </c>
      <c r="G20" s="115">
        <v>1328</v>
      </c>
      <c r="H20" s="220">
        <v>397</v>
      </c>
      <c r="I20" s="250">
        <f t="shared" si="0"/>
        <v>21882</v>
      </c>
      <c r="J20" s="219">
        <v>2297</v>
      </c>
      <c r="K20" s="115">
        <v>6124</v>
      </c>
      <c r="L20" s="115">
        <v>98</v>
      </c>
      <c r="M20" s="115">
        <v>30</v>
      </c>
      <c r="N20" s="115">
        <v>385</v>
      </c>
      <c r="O20" s="220">
        <v>113</v>
      </c>
      <c r="P20" s="250">
        <f t="shared" si="1"/>
        <v>6267</v>
      </c>
      <c r="Q20" s="239">
        <v>5051</v>
      </c>
      <c r="R20" s="52">
        <v>18678.34</v>
      </c>
      <c r="S20" s="52">
        <v>2</v>
      </c>
      <c r="T20" s="52">
        <v>1.2</v>
      </c>
      <c r="U20" s="52">
        <v>13</v>
      </c>
      <c r="V20" s="240">
        <v>13.05</v>
      </c>
      <c r="W20" s="245">
        <v>3168</v>
      </c>
      <c r="X20" s="26">
        <v>10362.200000000001</v>
      </c>
      <c r="Y20" s="26">
        <v>0</v>
      </c>
      <c r="Z20" s="26">
        <v>0</v>
      </c>
      <c r="AA20" s="26">
        <v>340</v>
      </c>
      <c r="AB20" s="246">
        <v>977.1</v>
      </c>
      <c r="AC20" s="233">
        <f t="shared" si="2"/>
        <v>18692.59</v>
      </c>
      <c r="AD20" s="7">
        <f t="shared" si="3"/>
        <v>85.424504158669222</v>
      </c>
      <c r="AE20" s="7">
        <f t="shared" si="4"/>
        <v>11339.300000000001</v>
      </c>
      <c r="AF20" s="7">
        <f t="shared" si="5"/>
        <v>180.93665230572844</v>
      </c>
      <c r="AG20" s="7">
        <f t="shared" si="6"/>
        <v>14636</v>
      </c>
      <c r="AH20" s="7">
        <f t="shared" si="6"/>
        <v>28149</v>
      </c>
      <c r="AI20" s="7">
        <f t="shared" si="7"/>
        <v>8574</v>
      </c>
      <c r="AJ20" s="7">
        <f t="shared" si="7"/>
        <v>30031.89</v>
      </c>
      <c r="AK20" s="234">
        <f t="shared" si="8"/>
        <v>106.68901204305658</v>
      </c>
      <c r="AR20" s="28">
        <f t="shared" si="9"/>
        <v>-5051</v>
      </c>
      <c r="AS20" s="28">
        <f t="shared" si="10"/>
        <v>-18678.34</v>
      </c>
      <c r="AT20" s="28">
        <f t="shared" si="11"/>
        <v>-3168</v>
      </c>
      <c r="AU20" s="28">
        <f t="shared" si="12"/>
        <v>-10362.200000000001</v>
      </c>
    </row>
    <row r="21" spans="1:47">
      <c r="A21" s="21"/>
      <c r="B21" s="211" t="s">
        <v>77</v>
      </c>
      <c r="C21" s="221">
        <f t="shared" ref="C21:AC21" si="13">SUM(C9:C20)</f>
        <v>94511</v>
      </c>
      <c r="D21" s="50">
        <f t="shared" si="13"/>
        <v>198442</v>
      </c>
      <c r="E21" s="50">
        <f t="shared" si="13"/>
        <v>8363</v>
      </c>
      <c r="F21" s="50">
        <f t="shared" si="13"/>
        <v>2506</v>
      </c>
      <c r="G21" s="50">
        <f t="shared" si="13"/>
        <v>11733</v>
      </c>
      <c r="H21" s="222">
        <f t="shared" si="13"/>
        <v>3512</v>
      </c>
      <c r="I21" s="222">
        <f t="shared" si="13"/>
        <v>204460</v>
      </c>
      <c r="J21" s="221">
        <f t="shared" si="13"/>
        <v>26094</v>
      </c>
      <c r="K21" s="50">
        <f t="shared" si="13"/>
        <v>69673</v>
      </c>
      <c r="L21" s="50">
        <f t="shared" si="13"/>
        <v>3108</v>
      </c>
      <c r="M21" s="50">
        <f t="shared" si="13"/>
        <v>934</v>
      </c>
      <c r="N21" s="50">
        <f t="shared" si="13"/>
        <v>4804</v>
      </c>
      <c r="O21" s="222">
        <f t="shared" si="13"/>
        <v>1433</v>
      </c>
      <c r="P21" s="222">
        <f t="shared" si="13"/>
        <v>72040</v>
      </c>
      <c r="Q21" s="221">
        <f t="shared" si="13"/>
        <v>55179</v>
      </c>
      <c r="R21" s="50">
        <f t="shared" si="13"/>
        <v>143410.31</v>
      </c>
      <c r="S21" s="50">
        <f t="shared" si="13"/>
        <v>18</v>
      </c>
      <c r="T21" s="50">
        <f t="shared" si="13"/>
        <v>11.879999999999999</v>
      </c>
      <c r="U21" s="50">
        <f t="shared" si="13"/>
        <v>427</v>
      </c>
      <c r="V21" s="222">
        <f t="shared" si="13"/>
        <v>322.71999999999997</v>
      </c>
      <c r="W21" s="221">
        <f t="shared" si="13"/>
        <v>37881</v>
      </c>
      <c r="X21" s="50">
        <f t="shared" si="13"/>
        <v>84815.14</v>
      </c>
      <c r="Y21" s="50">
        <f t="shared" si="13"/>
        <v>3</v>
      </c>
      <c r="Z21" s="50">
        <f t="shared" si="13"/>
        <v>0.25</v>
      </c>
      <c r="AA21" s="50">
        <f t="shared" si="13"/>
        <v>689</v>
      </c>
      <c r="AB21" s="222">
        <f t="shared" si="13"/>
        <v>1353.1100000000001</v>
      </c>
      <c r="AC21" s="222">
        <f t="shared" si="13"/>
        <v>143744.91</v>
      </c>
      <c r="AD21" s="50">
        <f t="shared" si="3"/>
        <v>70.304661058397727</v>
      </c>
      <c r="AE21" s="50">
        <f>SUM(AE9:AE20)</f>
        <v>86168.500000000015</v>
      </c>
      <c r="AF21" s="50">
        <f t="shared" si="5"/>
        <v>119.61202109938922</v>
      </c>
      <c r="AG21" s="50">
        <f t="shared" si="6"/>
        <v>148613</v>
      </c>
      <c r="AH21" s="50">
        <f t="shared" si="6"/>
        <v>276500</v>
      </c>
      <c r="AI21" s="50">
        <f t="shared" si="7"/>
        <v>94197</v>
      </c>
      <c r="AJ21" s="50">
        <f t="shared" si="7"/>
        <v>229913.40999999997</v>
      </c>
      <c r="AK21" s="222">
        <f t="shared" si="8"/>
        <v>83.151323688969242</v>
      </c>
      <c r="AR21" s="28">
        <f t="shared" si="9"/>
        <v>-55179</v>
      </c>
      <c r="AS21" s="28">
        <f t="shared" si="10"/>
        <v>-143410.31</v>
      </c>
      <c r="AT21" s="28">
        <f t="shared" si="11"/>
        <v>-37881</v>
      </c>
      <c r="AU21" s="28">
        <f t="shared" si="12"/>
        <v>-84815.14</v>
      </c>
    </row>
    <row r="22" spans="1:47">
      <c r="A22" s="44">
        <v>13</v>
      </c>
      <c r="B22" s="266" t="s">
        <v>78</v>
      </c>
      <c r="C22" s="223">
        <v>1076</v>
      </c>
      <c r="D22" s="121">
        <v>2261</v>
      </c>
      <c r="E22" s="121">
        <v>2457</v>
      </c>
      <c r="F22" s="121">
        <v>737</v>
      </c>
      <c r="G22" s="121">
        <v>673</v>
      </c>
      <c r="H22" s="224">
        <v>202</v>
      </c>
      <c r="I22" s="250">
        <f t="shared" si="0"/>
        <v>3200</v>
      </c>
      <c r="J22" s="223">
        <v>1663</v>
      </c>
      <c r="K22" s="121">
        <v>4451</v>
      </c>
      <c r="L22" s="121">
        <v>4838</v>
      </c>
      <c r="M22" s="121">
        <v>1452</v>
      </c>
      <c r="N22" s="121">
        <v>1325</v>
      </c>
      <c r="O22" s="224">
        <v>397</v>
      </c>
      <c r="P22" s="250">
        <f t="shared" si="1"/>
        <v>6300</v>
      </c>
      <c r="Q22" s="239">
        <v>1507</v>
      </c>
      <c r="R22" s="52">
        <v>4828.1099999999997</v>
      </c>
      <c r="S22" s="52">
        <v>0</v>
      </c>
      <c r="T22" s="52">
        <v>0</v>
      </c>
      <c r="U22" s="52">
        <v>0</v>
      </c>
      <c r="V22" s="240">
        <v>0</v>
      </c>
      <c r="W22" s="243">
        <v>1147</v>
      </c>
      <c r="X22" s="55">
        <v>2255.7800000000002</v>
      </c>
      <c r="Y22" s="55">
        <v>0</v>
      </c>
      <c r="Z22" s="55">
        <v>0</v>
      </c>
      <c r="AA22" s="55">
        <v>0</v>
      </c>
      <c r="AB22" s="244">
        <v>0</v>
      </c>
      <c r="AC22" s="233">
        <f t="shared" si="2"/>
        <v>4828.1099999999997</v>
      </c>
      <c r="AD22" s="7">
        <f t="shared" si="3"/>
        <v>150.87843749999999</v>
      </c>
      <c r="AE22" s="7">
        <f t="shared" si="4"/>
        <v>2255.7800000000002</v>
      </c>
      <c r="AF22" s="7">
        <f t="shared" si="5"/>
        <v>35.806031746031749</v>
      </c>
      <c r="AG22" s="7">
        <f t="shared" si="6"/>
        <v>12032</v>
      </c>
      <c r="AH22" s="7">
        <f t="shared" si="6"/>
        <v>9500</v>
      </c>
      <c r="AI22" s="7">
        <f t="shared" si="7"/>
        <v>2654</v>
      </c>
      <c r="AJ22" s="7">
        <f t="shared" si="7"/>
        <v>7083.8899999999994</v>
      </c>
      <c r="AK22" s="234">
        <f t="shared" si="8"/>
        <v>74.567263157894729</v>
      </c>
      <c r="AR22" s="28">
        <f t="shared" si="9"/>
        <v>-1507</v>
      </c>
      <c r="AS22" s="28">
        <f t="shared" si="10"/>
        <v>-4828.1099999999997</v>
      </c>
      <c r="AT22" s="28">
        <f t="shared" si="11"/>
        <v>-1147</v>
      </c>
      <c r="AU22" s="28">
        <f t="shared" si="12"/>
        <v>-2255.7800000000002</v>
      </c>
    </row>
    <row r="23" spans="1:47">
      <c r="A23" s="44">
        <v>14</v>
      </c>
      <c r="B23" s="266" t="s">
        <v>79</v>
      </c>
      <c r="C23" s="219">
        <v>0</v>
      </c>
      <c r="D23" s="115">
        <v>0</v>
      </c>
      <c r="E23" s="115">
        <v>0</v>
      </c>
      <c r="F23" s="115">
        <v>0</v>
      </c>
      <c r="G23" s="115">
        <v>0</v>
      </c>
      <c r="H23" s="220">
        <v>0</v>
      </c>
      <c r="I23" s="250">
        <f t="shared" si="0"/>
        <v>0</v>
      </c>
      <c r="J23" s="219">
        <v>0</v>
      </c>
      <c r="K23" s="115">
        <v>0</v>
      </c>
      <c r="L23" s="115">
        <v>0</v>
      </c>
      <c r="M23" s="115">
        <v>0</v>
      </c>
      <c r="N23" s="115">
        <v>0</v>
      </c>
      <c r="O23" s="220">
        <v>0</v>
      </c>
      <c r="P23" s="250">
        <f t="shared" si="1"/>
        <v>0</v>
      </c>
      <c r="Q23" s="239">
        <v>0</v>
      </c>
      <c r="R23" s="52">
        <v>0</v>
      </c>
      <c r="S23" s="52">
        <v>0</v>
      </c>
      <c r="T23" s="52">
        <v>0</v>
      </c>
      <c r="U23" s="52">
        <v>0</v>
      </c>
      <c r="V23" s="240">
        <v>0</v>
      </c>
      <c r="W23" s="243">
        <v>0</v>
      </c>
      <c r="X23" s="55">
        <v>0</v>
      </c>
      <c r="Y23" s="55">
        <v>0</v>
      </c>
      <c r="Z23" s="55">
        <v>0</v>
      </c>
      <c r="AA23" s="55">
        <v>0</v>
      </c>
      <c r="AB23" s="244">
        <v>0</v>
      </c>
      <c r="AC23" s="233">
        <f t="shared" si="2"/>
        <v>0</v>
      </c>
      <c r="AD23" s="7" t="e">
        <f t="shared" si="3"/>
        <v>#DIV/0!</v>
      </c>
      <c r="AE23" s="7">
        <f t="shared" si="4"/>
        <v>0</v>
      </c>
      <c r="AF23" s="7" t="e">
        <f t="shared" si="5"/>
        <v>#DIV/0!</v>
      </c>
      <c r="AG23" s="7">
        <f t="shared" si="6"/>
        <v>0</v>
      </c>
      <c r="AH23" s="7">
        <f t="shared" si="6"/>
        <v>0</v>
      </c>
      <c r="AI23" s="7">
        <f t="shared" si="7"/>
        <v>0</v>
      </c>
      <c r="AJ23" s="7">
        <f t="shared" si="7"/>
        <v>0</v>
      </c>
      <c r="AK23" s="234" t="e">
        <f t="shared" si="8"/>
        <v>#DIV/0!</v>
      </c>
      <c r="AR23" s="28">
        <f t="shared" si="9"/>
        <v>0</v>
      </c>
      <c r="AS23" s="28">
        <f t="shared" si="10"/>
        <v>0</v>
      </c>
      <c r="AT23" s="28">
        <f t="shared" si="11"/>
        <v>0</v>
      </c>
      <c r="AU23" s="28">
        <f t="shared" si="12"/>
        <v>0</v>
      </c>
    </row>
    <row r="24" spans="1:47">
      <c r="A24" s="44">
        <v>15</v>
      </c>
      <c r="B24" s="266" t="s">
        <v>80</v>
      </c>
      <c r="C24" s="219">
        <v>0</v>
      </c>
      <c r="D24" s="115">
        <v>0</v>
      </c>
      <c r="E24" s="115">
        <v>0</v>
      </c>
      <c r="F24" s="115">
        <v>0</v>
      </c>
      <c r="G24" s="115">
        <v>0</v>
      </c>
      <c r="H24" s="220">
        <v>0</v>
      </c>
      <c r="I24" s="250">
        <f t="shared" si="0"/>
        <v>0</v>
      </c>
      <c r="J24" s="219">
        <v>0</v>
      </c>
      <c r="K24" s="115">
        <v>0</v>
      </c>
      <c r="L24" s="115">
        <v>0</v>
      </c>
      <c r="M24" s="115">
        <v>0</v>
      </c>
      <c r="N24" s="115">
        <v>0</v>
      </c>
      <c r="O24" s="220">
        <v>0</v>
      </c>
      <c r="P24" s="250">
        <f t="shared" si="1"/>
        <v>0</v>
      </c>
      <c r="Q24" s="239">
        <v>5</v>
      </c>
      <c r="R24" s="52">
        <v>12.3</v>
      </c>
      <c r="S24" s="52">
        <v>0</v>
      </c>
      <c r="T24" s="52">
        <v>0</v>
      </c>
      <c r="U24" s="52">
        <v>0</v>
      </c>
      <c r="V24" s="240">
        <v>0</v>
      </c>
      <c r="W24" s="243">
        <v>9</v>
      </c>
      <c r="X24" s="55">
        <v>9.67</v>
      </c>
      <c r="Y24" s="55">
        <v>0</v>
      </c>
      <c r="Z24" s="55">
        <v>0</v>
      </c>
      <c r="AA24" s="55">
        <v>0</v>
      </c>
      <c r="AB24" s="244">
        <v>0</v>
      </c>
      <c r="AC24" s="233">
        <f t="shared" si="2"/>
        <v>12.3</v>
      </c>
      <c r="AD24" s="7" t="e">
        <f t="shared" si="3"/>
        <v>#DIV/0!</v>
      </c>
      <c r="AE24" s="7">
        <f t="shared" si="4"/>
        <v>9.67</v>
      </c>
      <c r="AF24" s="7" t="e">
        <f t="shared" si="5"/>
        <v>#DIV/0!</v>
      </c>
      <c r="AG24" s="7">
        <f t="shared" si="6"/>
        <v>0</v>
      </c>
      <c r="AH24" s="7">
        <f t="shared" si="6"/>
        <v>0</v>
      </c>
      <c r="AI24" s="7">
        <f t="shared" si="7"/>
        <v>14</v>
      </c>
      <c r="AJ24" s="7">
        <f t="shared" si="7"/>
        <v>21.97</v>
      </c>
      <c r="AK24" s="234" t="e">
        <f t="shared" si="8"/>
        <v>#DIV/0!</v>
      </c>
      <c r="AR24" s="28">
        <f t="shared" si="9"/>
        <v>-5</v>
      </c>
      <c r="AS24" s="28">
        <f t="shared" si="10"/>
        <v>-12.3</v>
      </c>
      <c r="AT24" s="28">
        <f t="shared" si="11"/>
        <v>-9</v>
      </c>
      <c r="AU24" s="28">
        <f t="shared" si="12"/>
        <v>-9.67</v>
      </c>
    </row>
    <row r="25" spans="1:47">
      <c r="A25" s="44">
        <v>16</v>
      </c>
      <c r="B25" s="266" t="s">
        <v>81</v>
      </c>
      <c r="C25" s="219">
        <v>507</v>
      </c>
      <c r="D25" s="115">
        <v>1064</v>
      </c>
      <c r="E25" s="115">
        <v>0</v>
      </c>
      <c r="F25" s="115">
        <v>0</v>
      </c>
      <c r="G25" s="115">
        <v>0</v>
      </c>
      <c r="H25" s="220">
        <v>0</v>
      </c>
      <c r="I25" s="250">
        <f t="shared" si="0"/>
        <v>1064</v>
      </c>
      <c r="J25" s="219">
        <v>112</v>
      </c>
      <c r="K25" s="115">
        <v>300</v>
      </c>
      <c r="L25" s="115">
        <v>0</v>
      </c>
      <c r="M25" s="115">
        <v>0</v>
      </c>
      <c r="N25" s="115">
        <v>0</v>
      </c>
      <c r="O25" s="220">
        <v>0</v>
      </c>
      <c r="P25" s="250">
        <f t="shared" si="1"/>
        <v>300</v>
      </c>
      <c r="Q25" s="239">
        <v>0</v>
      </c>
      <c r="R25" s="52">
        <v>0</v>
      </c>
      <c r="S25" s="52">
        <v>0</v>
      </c>
      <c r="T25" s="52">
        <v>0</v>
      </c>
      <c r="U25" s="52">
        <v>0</v>
      </c>
      <c r="V25" s="240">
        <v>0</v>
      </c>
      <c r="W25" s="243">
        <v>0</v>
      </c>
      <c r="X25" s="55">
        <v>0</v>
      </c>
      <c r="Y25" s="55">
        <v>0</v>
      </c>
      <c r="Z25" s="55">
        <v>0</v>
      </c>
      <c r="AA25" s="55">
        <v>0</v>
      </c>
      <c r="AB25" s="244">
        <v>0</v>
      </c>
      <c r="AC25" s="233">
        <f t="shared" si="2"/>
        <v>0</v>
      </c>
      <c r="AD25" s="7">
        <f t="shared" si="3"/>
        <v>0</v>
      </c>
      <c r="AE25" s="7">
        <f t="shared" si="4"/>
        <v>0</v>
      </c>
      <c r="AF25" s="7">
        <f t="shared" si="5"/>
        <v>0</v>
      </c>
      <c r="AG25" s="7">
        <f t="shared" si="6"/>
        <v>619</v>
      </c>
      <c r="AH25" s="7">
        <f t="shared" si="6"/>
        <v>1364</v>
      </c>
      <c r="AI25" s="7">
        <f t="shared" si="7"/>
        <v>0</v>
      </c>
      <c r="AJ25" s="7">
        <f t="shared" si="7"/>
        <v>0</v>
      </c>
      <c r="AK25" s="234">
        <f t="shared" si="8"/>
        <v>0</v>
      </c>
      <c r="AR25" s="28">
        <f t="shared" si="9"/>
        <v>0</v>
      </c>
      <c r="AS25" s="28">
        <f t="shared" si="10"/>
        <v>0</v>
      </c>
      <c r="AT25" s="28">
        <f t="shared" si="11"/>
        <v>0</v>
      </c>
      <c r="AU25" s="28">
        <f t="shared" si="12"/>
        <v>0</v>
      </c>
    </row>
    <row r="26" spans="1:47">
      <c r="A26" s="44">
        <v>17</v>
      </c>
      <c r="B26" s="266" t="s">
        <v>82</v>
      </c>
      <c r="C26" s="219">
        <v>0</v>
      </c>
      <c r="D26" s="115">
        <v>0</v>
      </c>
      <c r="E26" s="115">
        <v>0</v>
      </c>
      <c r="F26" s="115">
        <v>0</v>
      </c>
      <c r="G26" s="115">
        <v>0</v>
      </c>
      <c r="H26" s="220">
        <v>0</v>
      </c>
      <c r="I26" s="250">
        <f t="shared" si="0"/>
        <v>0</v>
      </c>
      <c r="J26" s="219">
        <v>0</v>
      </c>
      <c r="K26" s="115">
        <v>0</v>
      </c>
      <c r="L26" s="115">
        <v>0</v>
      </c>
      <c r="M26" s="115">
        <v>0</v>
      </c>
      <c r="N26" s="115">
        <v>0</v>
      </c>
      <c r="O26" s="220">
        <v>0</v>
      </c>
      <c r="P26" s="250">
        <f t="shared" si="1"/>
        <v>0</v>
      </c>
      <c r="Q26" s="239">
        <v>0</v>
      </c>
      <c r="R26" s="52">
        <v>0</v>
      </c>
      <c r="S26" s="52">
        <v>0</v>
      </c>
      <c r="T26" s="52">
        <v>0</v>
      </c>
      <c r="U26" s="52">
        <v>0</v>
      </c>
      <c r="V26" s="240">
        <v>0</v>
      </c>
      <c r="W26" s="243">
        <v>0</v>
      </c>
      <c r="X26" s="55">
        <v>0</v>
      </c>
      <c r="Y26" s="55">
        <v>0</v>
      </c>
      <c r="Z26" s="55">
        <v>0</v>
      </c>
      <c r="AA26" s="55">
        <v>0</v>
      </c>
      <c r="AB26" s="244">
        <v>0</v>
      </c>
      <c r="AC26" s="233">
        <f t="shared" si="2"/>
        <v>0</v>
      </c>
      <c r="AD26" s="7" t="e">
        <f t="shared" si="3"/>
        <v>#DIV/0!</v>
      </c>
      <c r="AE26" s="7">
        <f t="shared" si="4"/>
        <v>0</v>
      </c>
      <c r="AF26" s="7" t="e">
        <f t="shared" si="5"/>
        <v>#DIV/0!</v>
      </c>
      <c r="AG26" s="7">
        <f t="shared" si="6"/>
        <v>0</v>
      </c>
      <c r="AH26" s="7">
        <f t="shared" si="6"/>
        <v>0</v>
      </c>
      <c r="AI26" s="7">
        <f t="shared" si="7"/>
        <v>0</v>
      </c>
      <c r="AJ26" s="7">
        <f t="shared" si="7"/>
        <v>0</v>
      </c>
      <c r="AK26" s="234" t="e">
        <f t="shared" si="8"/>
        <v>#DIV/0!</v>
      </c>
      <c r="AR26" s="28"/>
      <c r="AS26" s="28"/>
      <c r="AT26" s="28"/>
      <c r="AU26" s="28"/>
    </row>
    <row r="27" spans="1:47">
      <c r="A27" s="44">
        <v>18</v>
      </c>
      <c r="B27" s="266" t="s">
        <v>83</v>
      </c>
      <c r="C27" s="223">
        <v>0</v>
      </c>
      <c r="D27" s="121">
        <v>0</v>
      </c>
      <c r="E27" s="121">
        <v>0</v>
      </c>
      <c r="F27" s="121">
        <v>0</v>
      </c>
      <c r="G27" s="121">
        <v>0</v>
      </c>
      <c r="H27" s="224">
        <v>0</v>
      </c>
      <c r="I27" s="250">
        <f t="shared" si="0"/>
        <v>0</v>
      </c>
      <c r="J27" s="223">
        <v>0</v>
      </c>
      <c r="K27" s="121">
        <v>0</v>
      </c>
      <c r="L27" s="121">
        <v>0</v>
      </c>
      <c r="M27" s="121">
        <v>0</v>
      </c>
      <c r="N27" s="121">
        <v>0</v>
      </c>
      <c r="O27" s="224">
        <v>0</v>
      </c>
      <c r="P27" s="250">
        <f t="shared" si="1"/>
        <v>0</v>
      </c>
      <c r="Q27" s="239">
        <v>534</v>
      </c>
      <c r="R27" s="52">
        <v>1999.02</v>
      </c>
      <c r="S27" s="52">
        <v>0</v>
      </c>
      <c r="T27" s="52">
        <v>0</v>
      </c>
      <c r="U27" s="52">
        <v>0</v>
      </c>
      <c r="V27" s="240">
        <v>0</v>
      </c>
      <c r="W27" s="243">
        <v>77</v>
      </c>
      <c r="X27" s="55">
        <v>326.24</v>
      </c>
      <c r="Y27" s="55">
        <v>0</v>
      </c>
      <c r="Z27" s="55">
        <v>0</v>
      </c>
      <c r="AA27" s="55">
        <v>0</v>
      </c>
      <c r="AB27" s="244">
        <v>0</v>
      </c>
      <c r="AC27" s="233">
        <f t="shared" si="2"/>
        <v>1999.02</v>
      </c>
      <c r="AD27" s="7" t="e">
        <f t="shared" si="3"/>
        <v>#DIV/0!</v>
      </c>
      <c r="AE27" s="7">
        <f t="shared" si="4"/>
        <v>326.24</v>
      </c>
      <c r="AF27" s="7" t="e">
        <f t="shared" si="5"/>
        <v>#DIV/0!</v>
      </c>
      <c r="AG27" s="7">
        <f t="shared" si="6"/>
        <v>0</v>
      </c>
      <c r="AH27" s="7">
        <f t="shared" si="6"/>
        <v>0</v>
      </c>
      <c r="AI27" s="7">
        <f t="shared" si="7"/>
        <v>611</v>
      </c>
      <c r="AJ27" s="7">
        <f t="shared" si="7"/>
        <v>2325.2600000000002</v>
      </c>
      <c r="AK27" s="234" t="e">
        <f t="shared" si="8"/>
        <v>#DIV/0!</v>
      </c>
      <c r="AR27" s="28">
        <f t="shared" si="9"/>
        <v>-534</v>
      </c>
      <c r="AS27" s="28">
        <f t="shared" si="10"/>
        <v>-1999.02</v>
      </c>
      <c r="AT27" s="28">
        <f t="shared" si="11"/>
        <v>-77</v>
      </c>
      <c r="AU27" s="28">
        <f t="shared" si="12"/>
        <v>-326.24</v>
      </c>
    </row>
    <row r="28" spans="1:47">
      <c r="A28" s="44">
        <v>19</v>
      </c>
      <c r="B28" s="266" t="s">
        <v>84</v>
      </c>
      <c r="C28" s="223">
        <v>7860</v>
      </c>
      <c r="D28" s="121">
        <v>16501</v>
      </c>
      <c r="E28" s="121">
        <v>0</v>
      </c>
      <c r="F28" s="121">
        <v>0</v>
      </c>
      <c r="G28" s="121">
        <v>0</v>
      </c>
      <c r="H28" s="224">
        <v>0</v>
      </c>
      <c r="I28" s="250">
        <f t="shared" si="0"/>
        <v>16501</v>
      </c>
      <c r="J28" s="223">
        <v>2240</v>
      </c>
      <c r="K28" s="121">
        <v>6000</v>
      </c>
      <c r="L28" s="121">
        <v>0</v>
      </c>
      <c r="M28" s="121">
        <v>0</v>
      </c>
      <c r="N28" s="121">
        <v>0</v>
      </c>
      <c r="O28" s="224">
        <v>0</v>
      </c>
      <c r="P28" s="250">
        <f t="shared" si="1"/>
        <v>6000</v>
      </c>
      <c r="Q28" s="239">
        <v>7684</v>
      </c>
      <c r="R28" s="52">
        <v>6700.81</v>
      </c>
      <c r="S28" s="52">
        <v>0</v>
      </c>
      <c r="T28" s="52">
        <v>0</v>
      </c>
      <c r="U28" s="52">
        <v>376</v>
      </c>
      <c r="V28" s="240">
        <v>428.3</v>
      </c>
      <c r="W28" s="243">
        <v>619</v>
      </c>
      <c r="X28" s="55">
        <v>3134.42</v>
      </c>
      <c r="Y28" s="55">
        <v>0</v>
      </c>
      <c r="Z28" s="55">
        <v>0</v>
      </c>
      <c r="AA28" s="55">
        <v>886</v>
      </c>
      <c r="AB28" s="244">
        <v>1493.31</v>
      </c>
      <c r="AC28" s="233">
        <f t="shared" si="2"/>
        <v>7129.1100000000006</v>
      </c>
      <c r="AD28" s="7">
        <f t="shared" si="3"/>
        <v>43.20410884188837</v>
      </c>
      <c r="AE28" s="7">
        <f t="shared" si="4"/>
        <v>4627.7299999999996</v>
      </c>
      <c r="AF28" s="7">
        <f t="shared" si="5"/>
        <v>77.128833333333318</v>
      </c>
      <c r="AG28" s="7">
        <f t="shared" si="6"/>
        <v>10100</v>
      </c>
      <c r="AH28" s="7">
        <f t="shared" si="6"/>
        <v>22501</v>
      </c>
      <c r="AI28" s="7">
        <f t="shared" si="7"/>
        <v>9565</v>
      </c>
      <c r="AJ28" s="7">
        <f t="shared" si="7"/>
        <v>11756.84</v>
      </c>
      <c r="AK28" s="234">
        <f t="shared" si="8"/>
        <v>52.250299986667258</v>
      </c>
      <c r="AR28" s="28">
        <f t="shared" si="9"/>
        <v>-7684</v>
      </c>
      <c r="AS28" s="28">
        <f t="shared" si="10"/>
        <v>-6700.81</v>
      </c>
      <c r="AT28" s="28">
        <f t="shared" si="11"/>
        <v>-619</v>
      </c>
      <c r="AU28" s="28">
        <f t="shared" si="12"/>
        <v>-3134.42</v>
      </c>
    </row>
    <row r="29" spans="1:47">
      <c r="A29" s="44">
        <v>20</v>
      </c>
      <c r="B29" s="313" t="s">
        <v>85</v>
      </c>
      <c r="C29" s="223">
        <v>3937</v>
      </c>
      <c r="D29" s="121">
        <v>8270</v>
      </c>
      <c r="E29" s="121">
        <v>0</v>
      </c>
      <c r="F29" s="121">
        <v>0</v>
      </c>
      <c r="G29" s="121">
        <v>6093</v>
      </c>
      <c r="H29" s="224">
        <v>1830</v>
      </c>
      <c r="I29" s="250">
        <f t="shared" si="0"/>
        <v>10100</v>
      </c>
      <c r="J29" s="223">
        <v>892</v>
      </c>
      <c r="K29" s="121">
        <v>2374</v>
      </c>
      <c r="L29" s="121">
        <v>0</v>
      </c>
      <c r="M29" s="121">
        <v>0</v>
      </c>
      <c r="N29" s="121">
        <v>1762</v>
      </c>
      <c r="O29" s="224">
        <v>525</v>
      </c>
      <c r="P29" s="250">
        <f t="shared" si="1"/>
        <v>2899</v>
      </c>
      <c r="Q29" s="239">
        <v>1477</v>
      </c>
      <c r="R29" s="52">
        <v>2319</v>
      </c>
      <c r="S29" s="52">
        <v>0</v>
      </c>
      <c r="T29" s="52">
        <v>0</v>
      </c>
      <c r="U29" s="52">
        <v>0</v>
      </c>
      <c r="V29" s="240">
        <v>0</v>
      </c>
      <c r="W29" s="245">
        <v>908</v>
      </c>
      <c r="X29" s="26">
        <v>1426</v>
      </c>
      <c r="Y29" s="26">
        <v>0</v>
      </c>
      <c r="Z29" s="26">
        <v>0</v>
      </c>
      <c r="AA29" s="26">
        <v>0</v>
      </c>
      <c r="AB29" s="246">
        <v>0</v>
      </c>
      <c r="AC29" s="233">
        <f t="shared" si="2"/>
        <v>2319</v>
      </c>
      <c r="AD29" s="7">
        <f t="shared" si="3"/>
        <v>22.96039603960396</v>
      </c>
      <c r="AE29" s="7">
        <f t="shared" si="4"/>
        <v>1426</v>
      </c>
      <c r="AF29" s="7">
        <f t="shared" si="5"/>
        <v>49.189375646774749</v>
      </c>
      <c r="AG29" s="7">
        <f t="shared" si="6"/>
        <v>12684</v>
      </c>
      <c r="AH29" s="7">
        <f t="shared" si="6"/>
        <v>12999</v>
      </c>
      <c r="AI29" s="7">
        <f t="shared" si="7"/>
        <v>2385</v>
      </c>
      <c r="AJ29" s="7">
        <f t="shared" si="7"/>
        <v>3745</v>
      </c>
      <c r="AK29" s="234">
        <f t="shared" si="8"/>
        <v>28.809908454496501</v>
      </c>
      <c r="AR29" s="28">
        <f t="shared" si="9"/>
        <v>-1477</v>
      </c>
      <c r="AS29" s="28">
        <f t="shared" si="10"/>
        <v>-2319</v>
      </c>
      <c r="AT29" s="28">
        <f t="shared" si="11"/>
        <v>-908</v>
      </c>
      <c r="AU29" s="28">
        <f t="shared" si="12"/>
        <v>-1426</v>
      </c>
    </row>
    <row r="30" spans="1:47">
      <c r="A30" s="44">
        <v>21</v>
      </c>
      <c r="B30" s="266" t="s">
        <v>86</v>
      </c>
      <c r="C30" s="223">
        <v>4645</v>
      </c>
      <c r="D30" s="121">
        <v>9754</v>
      </c>
      <c r="E30" s="121">
        <v>422</v>
      </c>
      <c r="F30" s="121">
        <v>127</v>
      </c>
      <c r="G30" s="121">
        <v>401</v>
      </c>
      <c r="H30" s="224">
        <v>120</v>
      </c>
      <c r="I30" s="250">
        <f t="shared" si="0"/>
        <v>10001</v>
      </c>
      <c r="J30" s="223">
        <v>1829</v>
      </c>
      <c r="K30" s="121">
        <v>4877</v>
      </c>
      <c r="L30" s="121">
        <v>215</v>
      </c>
      <c r="M30" s="121">
        <v>63</v>
      </c>
      <c r="N30" s="121">
        <v>206</v>
      </c>
      <c r="O30" s="224">
        <v>60</v>
      </c>
      <c r="P30" s="250">
        <f t="shared" si="1"/>
        <v>5000</v>
      </c>
      <c r="Q30" s="239">
        <v>2885</v>
      </c>
      <c r="R30" s="52">
        <v>8050.03</v>
      </c>
      <c r="S30" s="52">
        <v>0</v>
      </c>
      <c r="T30" s="52">
        <v>0</v>
      </c>
      <c r="U30" s="52">
        <v>0</v>
      </c>
      <c r="V30" s="240">
        <v>0</v>
      </c>
      <c r="W30" s="243">
        <v>821</v>
      </c>
      <c r="X30" s="55">
        <v>1696.3</v>
      </c>
      <c r="Y30" s="55">
        <v>0</v>
      </c>
      <c r="Z30" s="55">
        <v>0</v>
      </c>
      <c r="AA30" s="55">
        <v>0</v>
      </c>
      <c r="AB30" s="244">
        <v>0</v>
      </c>
      <c r="AC30" s="233">
        <f t="shared" si="2"/>
        <v>8050.03</v>
      </c>
      <c r="AD30" s="7">
        <f t="shared" si="3"/>
        <v>80.492250774922496</v>
      </c>
      <c r="AE30" s="7">
        <f t="shared" si="4"/>
        <v>1696.3</v>
      </c>
      <c r="AF30" s="7">
        <f t="shared" si="5"/>
        <v>33.926000000000002</v>
      </c>
      <c r="AG30" s="7">
        <f t="shared" si="6"/>
        <v>7718</v>
      </c>
      <c r="AH30" s="7">
        <f t="shared" si="6"/>
        <v>15001</v>
      </c>
      <c r="AI30" s="7">
        <f t="shared" si="7"/>
        <v>3706</v>
      </c>
      <c r="AJ30" s="7">
        <f t="shared" si="7"/>
        <v>9746.33</v>
      </c>
      <c r="AK30" s="234">
        <f t="shared" si="8"/>
        <v>64.971201919872016</v>
      </c>
      <c r="AR30" s="28">
        <f t="shared" si="9"/>
        <v>-2885</v>
      </c>
      <c r="AS30" s="28">
        <f t="shared" si="10"/>
        <v>-8050.03</v>
      </c>
      <c r="AT30" s="28">
        <f t="shared" si="11"/>
        <v>-821</v>
      </c>
      <c r="AU30" s="28">
        <f t="shared" si="12"/>
        <v>-1696.3</v>
      </c>
    </row>
    <row r="31" spans="1:47">
      <c r="A31" s="44">
        <v>22</v>
      </c>
      <c r="B31" s="266" t="s">
        <v>87</v>
      </c>
      <c r="C31" s="219">
        <v>425</v>
      </c>
      <c r="D31" s="115">
        <v>892</v>
      </c>
      <c r="E31" s="115">
        <v>17</v>
      </c>
      <c r="F31" s="115">
        <v>5</v>
      </c>
      <c r="G31" s="115">
        <v>181</v>
      </c>
      <c r="H31" s="220">
        <v>54</v>
      </c>
      <c r="I31" s="250">
        <f t="shared" si="0"/>
        <v>951</v>
      </c>
      <c r="J31" s="219">
        <v>141</v>
      </c>
      <c r="K31" s="115">
        <v>374</v>
      </c>
      <c r="L31" s="115">
        <v>7</v>
      </c>
      <c r="M31" s="115">
        <v>2</v>
      </c>
      <c r="N31" s="115">
        <v>75</v>
      </c>
      <c r="O31" s="220">
        <v>23</v>
      </c>
      <c r="P31" s="250">
        <f t="shared" si="1"/>
        <v>399</v>
      </c>
      <c r="Q31" s="239">
        <v>121</v>
      </c>
      <c r="R31" s="52">
        <v>1053.1300000000001</v>
      </c>
      <c r="S31" s="52">
        <v>0</v>
      </c>
      <c r="T31" s="52">
        <v>0</v>
      </c>
      <c r="U31" s="52">
        <v>2</v>
      </c>
      <c r="V31" s="240">
        <v>3.58</v>
      </c>
      <c r="W31" s="243">
        <v>93</v>
      </c>
      <c r="X31" s="55">
        <v>600.03</v>
      </c>
      <c r="Y31" s="55">
        <v>0</v>
      </c>
      <c r="Z31" s="55">
        <v>0</v>
      </c>
      <c r="AA31" s="55">
        <v>1</v>
      </c>
      <c r="AB31" s="244">
        <v>0.42</v>
      </c>
      <c r="AC31" s="233">
        <f t="shared" si="2"/>
        <v>1056.71</v>
      </c>
      <c r="AD31" s="7">
        <f t="shared" si="3"/>
        <v>111.11566771819139</v>
      </c>
      <c r="AE31" s="7">
        <f t="shared" si="4"/>
        <v>600.44999999999993</v>
      </c>
      <c r="AF31" s="7">
        <f t="shared" si="5"/>
        <v>150.48872180451127</v>
      </c>
      <c r="AG31" s="7">
        <f t="shared" si="6"/>
        <v>846</v>
      </c>
      <c r="AH31" s="7">
        <f t="shared" si="6"/>
        <v>1350</v>
      </c>
      <c r="AI31" s="7">
        <f t="shared" si="7"/>
        <v>217</v>
      </c>
      <c r="AJ31" s="7">
        <f t="shared" si="7"/>
        <v>1657.16</v>
      </c>
      <c r="AK31" s="234">
        <f t="shared" si="8"/>
        <v>122.75259259259259</v>
      </c>
      <c r="AR31" s="28">
        <f t="shared" si="9"/>
        <v>-121</v>
      </c>
      <c r="AS31" s="28">
        <f t="shared" si="10"/>
        <v>-1053.1300000000001</v>
      </c>
      <c r="AT31" s="28">
        <f t="shared" si="11"/>
        <v>-93</v>
      </c>
      <c r="AU31" s="28">
        <f t="shared" si="12"/>
        <v>-600.03</v>
      </c>
    </row>
    <row r="32" spans="1:47">
      <c r="A32" s="44">
        <v>23</v>
      </c>
      <c r="B32" s="266" t="s">
        <v>88</v>
      </c>
      <c r="C32" s="219">
        <v>547</v>
      </c>
      <c r="D32" s="115">
        <v>1148</v>
      </c>
      <c r="E32" s="115">
        <v>0</v>
      </c>
      <c r="F32" s="115">
        <v>0</v>
      </c>
      <c r="G32" s="115">
        <v>6</v>
      </c>
      <c r="H32" s="220">
        <v>2</v>
      </c>
      <c r="I32" s="250">
        <f t="shared" si="0"/>
        <v>1150</v>
      </c>
      <c r="J32" s="219">
        <v>130</v>
      </c>
      <c r="K32" s="115">
        <v>349</v>
      </c>
      <c r="L32" s="115">
        <v>0</v>
      </c>
      <c r="M32" s="115">
        <v>0</v>
      </c>
      <c r="N32" s="115">
        <v>2</v>
      </c>
      <c r="O32" s="220">
        <v>1</v>
      </c>
      <c r="P32" s="250">
        <f t="shared" si="1"/>
        <v>350</v>
      </c>
      <c r="Q32" s="239">
        <v>26</v>
      </c>
      <c r="R32" s="52">
        <v>262</v>
      </c>
      <c r="S32" s="52">
        <v>0</v>
      </c>
      <c r="T32" s="52">
        <v>0</v>
      </c>
      <c r="U32" s="52">
        <v>0</v>
      </c>
      <c r="V32" s="240">
        <v>0</v>
      </c>
      <c r="W32" s="243">
        <v>0</v>
      </c>
      <c r="X32" s="55">
        <v>0</v>
      </c>
      <c r="Y32" s="55">
        <v>0</v>
      </c>
      <c r="Z32" s="55">
        <v>0</v>
      </c>
      <c r="AA32" s="55">
        <v>0</v>
      </c>
      <c r="AB32" s="244">
        <v>0</v>
      </c>
      <c r="AC32" s="233">
        <f t="shared" si="2"/>
        <v>262</v>
      </c>
      <c r="AD32" s="7">
        <f t="shared" si="3"/>
        <v>22.782608695652172</v>
      </c>
      <c r="AE32" s="7">
        <f t="shared" si="4"/>
        <v>0</v>
      </c>
      <c r="AF32" s="7">
        <f t="shared" si="5"/>
        <v>0</v>
      </c>
      <c r="AG32" s="7">
        <f t="shared" si="6"/>
        <v>685</v>
      </c>
      <c r="AH32" s="7">
        <f t="shared" si="6"/>
        <v>1500</v>
      </c>
      <c r="AI32" s="7">
        <f t="shared" si="7"/>
        <v>26</v>
      </c>
      <c r="AJ32" s="7">
        <f t="shared" si="7"/>
        <v>262</v>
      </c>
      <c r="AK32" s="234">
        <f t="shared" si="8"/>
        <v>17.466666666666665</v>
      </c>
      <c r="AR32" s="28">
        <f t="shared" si="9"/>
        <v>-26</v>
      </c>
      <c r="AS32" s="28">
        <f t="shared" si="10"/>
        <v>-262</v>
      </c>
      <c r="AT32" s="28">
        <f t="shared" si="11"/>
        <v>0</v>
      </c>
      <c r="AU32" s="28">
        <f t="shared" si="12"/>
        <v>0</v>
      </c>
    </row>
    <row r="33" spans="1:47">
      <c r="A33" s="44">
        <v>24</v>
      </c>
      <c r="B33" s="266" t="s">
        <v>89</v>
      </c>
      <c r="C33" s="219">
        <v>0</v>
      </c>
      <c r="D33" s="115">
        <v>0</v>
      </c>
      <c r="E33" s="115">
        <v>0</v>
      </c>
      <c r="F33" s="115">
        <v>0</v>
      </c>
      <c r="G33" s="115">
        <v>0</v>
      </c>
      <c r="H33" s="220">
        <v>0</v>
      </c>
      <c r="I33" s="250">
        <f t="shared" si="0"/>
        <v>0</v>
      </c>
      <c r="J33" s="219">
        <v>0</v>
      </c>
      <c r="K33" s="115">
        <v>0</v>
      </c>
      <c r="L33" s="115">
        <v>0</v>
      </c>
      <c r="M33" s="115">
        <v>0</v>
      </c>
      <c r="N33" s="115">
        <v>0</v>
      </c>
      <c r="O33" s="220">
        <v>0</v>
      </c>
      <c r="P33" s="250">
        <f t="shared" si="1"/>
        <v>0</v>
      </c>
      <c r="Q33" s="239">
        <v>0</v>
      </c>
      <c r="R33" s="52">
        <v>0</v>
      </c>
      <c r="S33" s="52">
        <v>0</v>
      </c>
      <c r="T33" s="52">
        <v>0</v>
      </c>
      <c r="U33" s="52">
        <v>0</v>
      </c>
      <c r="V33" s="240">
        <v>0</v>
      </c>
      <c r="W33" s="243">
        <v>0</v>
      </c>
      <c r="X33" s="55">
        <v>0</v>
      </c>
      <c r="Y33" s="55">
        <v>0</v>
      </c>
      <c r="Z33" s="55">
        <v>0</v>
      </c>
      <c r="AA33" s="55">
        <v>0</v>
      </c>
      <c r="AB33" s="244">
        <v>0</v>
      </c>
      <c r="AC33" s="233">
        <f t="shared" si="2"/>
        <v>0</v>
      </c>
      <c r="AD33" s="7" t="e">
        <f t="shared" si="3"/>
        <v>#DIV/0!</v>
      </c>
      <c r="AE33" s="7">
        <f t="shared" si="4"/>
        <v>0</v>
      </c>
      <c r="AF33" s="7" t="e">
        <f t="shared" si="5"/>
        <v>#DIV/0!</v>
      </c>
      <c r="AG33" s="7">
        <f t="shared" si="6"/>
        <v>0</v>
      </c>
      <c r="AH33" s="7">
        <f t="shared" si="6"/>
        <v>0</v>
      </c>
      <c r="AI33" s="7">
        <f t="shared" si="7"/>
        <v>0</v>
      </c>
      <c r="AJ33" s="7">
        <f t="shared" si="7"/>
        <v>0</v>
      </c>
      <c r="AK33" s="234" t="e">
        <f t="shared" si="8"/>
        <v>#DIV/0!</v>
      </c>
      <c r="AR33" s="28">
        <f t="shared" si="9"/>
        <v>0</v>
      </c>
      <c r="AS33" s="28">
        <f t="shared" si="10"/>
        <v>0</v>
      </c>
      <c r="AT33" s="28">
        <f t="shared" si="11"/>
        <v>0</v>
      </c>
      <c r="AU33" s="28">
        <f t="shared" si="12"/>
        <v>0</v>
      </c>
    </row>
    <row r="34" spans="1:47">
      <c r="A34" s="44">
        <v>25</v>
      </c>
      <c r="B34" s="266" t="s">
        <v>90</v>
      </c>
      <c r="C34" s="219">
        <v>0</v>
      </c>
      <c r="D34" s="115">
        <v>0</v>
      </c>
      <c r="E34" s="115">
        <v>0</v>
      </c>
      <c r="F34" s="115">
        <v>0</v>
      </c>
      <c r="G34" s="115">
        <v>0</v>
      </c>
      <c r="H34" s="220">
        <v>0</v>
      </c>
      <c r="I34" s="250">
        <f t="shared" si="0"/>
        <v>0</v>
      </c>
      <c r="J34" s="219">
        <v>0</v>
      </c>
      <c r="K34" s="115">
        <v>0</v>
      </c>
      <c r="L34" s="115">
        <v>0</v>
      </c>
      <c r="M34" s="115">
        <v>0</v>
      </c>
      <c r="N34" s="115">
        <v>0</v>
      </c>
      <c r="O34" s="220">
        <v>0</v>
      </c>
      <c r="P34" s="250">
        <f t="shared" si="1"/>
        <v>0</v>
      </c>
      <c r="Q34" s="239">
        <v>0</v>
      </c>
      <c r="R34" s="52">
        <v>0</v>
      </c>
      <c r="S34" s="52">
        <v>0</v>
      </c>
      <c r="T34" s="52">
        <v>0</v>
      </c>
      <c r="U34" s="52">
        <v>0</v>
      </c>
      <c r="V34" s="240">
        <v>0</v>
      </c>
      <c r="W34" s="243">
        <v>0</v>
      </c>
      <c r="X34" s="55">
        <v>0</v>
      </c>
      <c r="Y34" s="55">
        <v>0</v>
      </c>
      <c r="Z34" s="55">
        <v>0</v>
      </c>
      <c r="AA34" s="55">
        <v>0</v>
      </c>
      <c r="AB34" s="244">
        <v>0</v>
      </c>
      <c r="AC34" s="233">
        <f t="shared" si="2"/>
        <v>0</v>
      </c>
      <c r="AD34" s="7" t="e">
        <f t="shared" si="3"/>
        <v>#DIV/0!</v>
      </c>
      <c r="AE34" s="7">
        <f t="shared" si="4"/>
        <v>0</v>
      </c>
      <c r="AF34" s="7" t="e">
        <f t="shared" si="5"/>
        <v>#DIV/0!</v>
      </c>
      <c r="AG34" s="7">
        <f t="shared" si="6"/>
        <v>0</v>
      </c>
      <c r="AH34" s="7">
        <f t="shared" si="6"/>
        <v>0</v>
      </c>
      <c r="AI34" s="7">
        <f t="shared" si="7"/>
        <v>0</v>
      </c>
      <c r="AJ34" s="7">
        <f t="shared" si="7"/>
        <v>0</v>
      </c>
      <c r="AK34" s="234" t="e">
        <f t="shared" si="8"/>
        <v>#DIV/0!</v>
      </c>
      <c r="AR34" s="28"/>
      <c r="AS34" s="28"/>
      <c r="AT34" s="28"/>
      <c r="AU34" s="28"/>
    </row>
    <row r="35" spans="1:47">
      <c r="A35" s="44">
        <v>26</v>
      </c>
      <c r="B35" s="266" t="s">
        <v>91</v>
      </c>
      <c r="C35" s="223">
        <v>1680</v>
      </c>
      <c r="D35" s="121">
        <v>3535</v>
      </c>
      <c r="E35" s="121">
        <v>0</v>
      </c>
      <c r="F35" s="121">
        <v>0</v>
      </c>
      <c r="G35" s="121">
        <v>0</v>
      </c>
      <c r="H35" s="224">
        <v>0</v>
      </c>
      <c r="I35" s="250">
        <f t="shared" si="0"/>
        <v>3535</v>
      </c>
      <c r="J35" s="223">
        <v>418</v>
      </c>
      <c r="K35" s="121">
        <v>1076</v>
      </c>
      <c r="L35" s="121">
        <v>0</v>
      </c>
      <c r="M35" s="121">
        <v>0</v>
      </c>
      <c r="N35" s="121">
        <v>0</v>
      </c>
      <c r="O35" s="224">
        <v>0</v>
      </c>
      <c r="P35" s="250">
        <f t="shared" si="1"/>
        <v>1076</v>
      </c>
      <c r="Q35" s="239">
        <v>72</v>
      </c>
      <c r="R35" s="52">
        <v>716.17</v>
      </c>
      <c r="S35" s="52">
        <v>0</v>
      </c>
      <c r="T35" s="52">
        <v>0</v>
      </c>
      <c r="U35" s="52">
        <v>0</v>
      </c>
      <c r="V35" s="240">
        <v>0</v>
      </c>
      <c r="W35" s="243">
        <v>435</v>
      </c>
      <c r="X35" s="55">
        <v>2627.43</v>
      </c>
      <c r="Y35" s="55">
        <v>0</v>
      </c>
      <c r="Z35" s="55">
        <v>0</v>
      </c>
      <c r="AA35" s="55">
        <v>0</v>
      </c>
      <c r="AB35" s="244">
        <v>0</v>
      </c>
      <c r="AC35" s="233">
        <f t="shared" si="2"/>
        <v>716.17</v>
      </c>
      <c r="AD35" s="7">
        <f t="shared" si="3"/>
        <v>20.259405940594057</v>
      </c>
      <c r="AE35" s="7">
        <f t="shared" si="4"/>
        <v>2627.43</v>
      </c>
      <c r="AF35" s="7">
        <f t="shared" si="5"/>
        <v>244.18494423791822</v>
      </c>
      <c r="AG35" s="7">
        <f t="shared" si="6"/>
        <v>2098</v>
      </c>
      <c r="AH35" s="7">
        <f t="shared" si="6"/>
        <v>4611</v>
      </c>
      <c r="AI35" s="7">
        <f t="shared" si="7"/>
        <v>507</v>
      </c>
      <c r="AJ35" s="7">
        <f t="shared" si="7"/>
        <v>3343.6</v>
      </c>
      <c r="AK35" s="234">
        <f t="shared" si="8"/>
        <v>72.513554543482968</v>
      </c>
      <c r="AR35" s="28">
        <f t="shared" si="9"/>
        <v>-72</v>
      </c>
      <c r="AS35" s="28">
        <f t="shared" si="10"/>
        <v>-716.17</v>
      </c>
      <c r="AT35" s="28">
        <f t="shared" si="11"/>
        <v>-435</v>
      </c>
      <c r="AU35" s="28">
        <f t="shared" si="12"/>
        <v>-2627.43</v>
      </c>
    </row>
    <row r="36" spans="1:47">
      <c r="A36" s="44">
        <v>27</v>
      </c>
      <c r="B36" s="266" t="s">
        <v>92</v>
      </c>
      <c r="C36" s="223">
        <v>70</v>
      </c>
      <c r="D36" s="121">
        <v>148</v>
      </c>
      <c r="E36" s="121">
        <v>0</v>
      </c>
      <c r="F36" s="121">
        <v>0</v>
      </c>
      <c r="G36" s="121">
        <v>98</v>
      </c>
      <c r="H36" s="224">
        <v>29</v>
      </c>
      <c r="I36" s="250">
        <f t="shared" si="0"/>
        <v>177</v>
      </c>
      <c r="J36" s="223">
        <v>16</v>
      </c>
      <c r="K36" s="121">
        <v>42</v>
      </c>
      <c r="L36" s="121">
        <v>0</v>
      </c>
      <c r="M36" s="121">
        <v>0</v>
      </c>
      <c r="N36" s="121">
        <v>27</v>
      </c>
      <c r="O36" s="224">
        <v>8</v>
      </c>
      <c r="P36" s="250">
        <f t="shared" si="1"/>
        <v>50</v>
      </c>
      <c r="Q36" s="239">
        <v>20</v>
      </c>
      <c r="R36" s="52">
        <v>284.01</v>
      </c>
      <c r="S36" s="52">
        <v>0</v>
      </c>
      <c r="T36" s="52">
        <v>0</v>
      </c>
      <c r="U36" s="52">
        <v>0</v>
      </c>
      <c r="V36" s="240">
        <v>0</v>
      </c>
      <c r="W36" s="245">
        <v>9</v>
      </c>
      <c r="X36" s="26">
        <v>94.2</v>
      </c>
      <c r="Y36" s="26">
        <v>0</v>
      </c>
      <c r="Z36" s="26">
        <v>0</v>
      </c>
      <c r="AA36" s="26">
        <v>0</v>
      </c>
      <c r="AB36" s="246">
        <v>0</v>
      </c>
      <c r="AC36" s="233">
        <f t="shared" si="2"/>
        <v>284.01</v>
      </c>
      <c r="AD36" s="7">
        <f t="shared" si="3"/>
        <v>160.45762711864407</v>
      </c>
      <c r="AE36" s="7">
        <f t="shared" si="4"/>
        <v>94.2</v>
      </c>
      <c r="AF36" s="7">
        <f t="shared" si="5"/>
        <v>188.4</v>
      </c>
      <c r="AG36" s="7">
        <f t="shared" si="6"/>
        <v>211</v>
      </c>
      <c r="AH36" s="7">
        <f t="shared" si="6"/>
        <v>227</v>
      </c>
      <c r="AI36" s="7">
        <f t="shared" si="7"/>
        <v>29</v>
      </c>
      <c r="AJ36" s="7">
        <f t="shared" si="7"/>
        <v>378.21</v>
      </c>
      <c r="AK36" s="234">
        <f t="shared" si="8"/>
        <v>166.6123348017621</v>
      </c>
      <c r="AR36" s="28">
        <f t="shared" si="9"/>
        <v>-20</v>
      </c>
      <c r="AS36" s="28">
        <f t="shared" si="10"/>
        <v>-284.01</v>
      </c>
      <c r="AT36" s="28">
        <f t="shared" si="11"/>
        <v>-9</v>
      </c>
      <c r="AU36" s="28">
        <f t="shared" si="12"/>
        <v>-94.2</v>
      </c>
    </row>
    <row r="37" spans="1:47">
      <c r="A37" s="44">
        <v>28</v>
      </c>
      <c r="B37" s="266" t="s">
        <v>93</v>
      </c>
      <c r="C37" s="223">
        <v>3415</v>
      </c>
      <c r="D37" s="121">
        <v>7176</v>
      </c>
      <c r="E37" s="121">
        <v>1346</v>
      </c>
      <c r="F37" s="121">
        <v>404</v>
      </c>
      <c r="G37" s="121">
        <v>270</v>
      </c>
      <c r="H37" s="224">
        <v>81</v>
      </c>
      <c r="I37" s="250">
        <f t="shared" si="0"/>
        <v>7661</v>
      </c>
      <c r="J37" s="223">
        <v>1239</v>
      </c>
      <c r="K37" s="121">
        <v>3316</v>
      </c>
      <c r="L37" s="121">
        <v>621</v>
      </c>
      <c r="M37" s="121">
        <v>187</v>
      </c>
      <c r="N37" s="121">
        <v>126</v>
      </c>
      <c r="O37" s="224">
        <v>37</v>
      </c>
      <c r="P37" s="250">
        <f t="shared" si="1"/>
        <v>3540</v>
      </c>
      <c r="Q37" s="239">
        <v>141</v>
      </c>
      <c r="R37" s="52">
        <v>1674</v>
      </c>
      <c r="S37" s="52">
        <v>0</v>
      </c>
      <c r="T37" s="52">
        <v>0</v>
      </c>
      <c r="U37" s="52">
        <v>0</v>
      </c>
      <c r="V37" s="240">
        <v>0</v>
      </c>
      <c r="W37" s="245">
        <v>992</v>
      </c>
      <c r="X37" s="26">
        <v>11587.57</v>
      </c>
      <c r="Y37" s="26">
        <v>0</v>
      </c>
      <c r="Z37" s="26">
        <v>0</v>
      </c>
      <c r="AA37" s="26">
        <v>0</v>
      </c>
      <c r="AB37" s="246">
        <v>0</v>
      </c>
      <c r="AC37" s="233">
        <f t="shared" si="2"/>
        <v>1674</v>
      </c>
      <c r="AD37" s="7">
        <f t="shared" si="3"/>
        <v>21.850933298524996</v>
      </c>
      <c r="AE37" s="7">
        <f t="shared" si="4"/>
        <v>11587.57</v>
      </c>
      <c r="AF37" s="7">
        <f t="shared" si="5"/>
        <v>327.3324858757062</v>
      </c>
      <c r="AG37" s="7">
        <f t="shared" si="6"/>
        <v>7017</v>
      </c>
      <c r="AH37" s="7">
        <f t="shared" si="6"/>
        <v>11201</v>
      </c>
      <c r="AI37" s="7">
        <f t="shared" si="7"/>
        <v>1133</v>
      </c>
      <c r="AJ37" s="7">
        <f t="shared" si="7"/>
        <v>13261.57</v>
      </c>
      <c r="AK37" s="234">
        <f t="shared" si="8"/>
        <v>118.39630390143736</v>
      </c>
      <c r="AR37" s="28">
        <f t="shared" si="9"/>
        <v>-141</v>
      </c>
      <c r="AS37" s="28">
        <f t="shared" si="10"/>
        <v>-1674</v>
      </c>
      <c r="AT37" s="28">
        <f t="shared" si="11"/>
        <v>-992</v>
      </c>
      <c r="AU37" s="28">
        <f t="shared" si="12"/>
        <v>-11587.57</v>
      </c>
    </row>
    <row r="38" spans="1:47">
      <c r="A38" s="21"/>
      <c r="B38" s="211" t="s">
        <v>94</v>
      </c>
      <c r="C38" s="221">
        <f t="shared" ref="C38:AC38" si="14">SUM(C22:C37)</f>
        <v>24162</v>
      </c>
      <c r="D38" s="50">
        <f t="shared" si="14"/>
        <v>50749</v>
      </c>
      <c r="E38" s="50">
        <f t="shared" si="14"/>
        <v>4242</v>
      </c>
      <c r="F38" s="50">
        <f t="shared" si="14"/>
        <v>1273</v>
      </c>
      <c r="G38" s="50">
        <f t="shared" si="14"/>
        <v>7722</v>
      </c>
      <c r="H38" s="222">
        <f t="shared" si="14"/>
        <v>2318</v>
      </c>
      <c r="I38" s="222">
        <f t="shared" si="14"/>
        <v>54340</v>
      </c>
      <c r="J38" s="221">
        <f t="shared" si="14"/>
        <v>8680</v>
      </c>
      <c r="K38" s="50">
        <f t="shared" si="14"/>
        <v>23159</v>
      </c>
      <c r="L38" s="50">
        <f t="shared" si="14"/>
        <v>5681</v>
      </c>
      <c r="M38" s="50">
        <f t="shared" si="14"/>
        <v>1704</v>
      </c>
      <c r="N38" s="50">
        <f t="shared" si="14"/>
        <v>3523</v>
      </c>
      <c r="O38" s="222">
        <f t="shared" si="14"/>
        <v>1051</v>
      </c>
      <c r="P38" s="222">
        <f t="shared" si="14"/>
        <v>25914</v>
      </c>
      <c r="Q38" s="221">
        <f t="shared" si="14"/>
        <v>14472</v>
      </c>
      <c r="R38" s="50">
        <f t="shared" si="14"/>
        <v>27898.579999999998</v>
      </c>
      <c r="S38" s="50">
        <f t="shared" si="14"/>
        <v>0</v>
      </c>
      <c r="T38" s="50">
        <f t="shared" si="14"/>
        <v>0</v>
      </c>
      <c r="U38" s="50">
        <f t="shared" si="14"/>
        <v>378</v>
      </c>
      <c r="V38" s="222">
        <f t="shared" si="14"/>
        <v>431.88</v>
      </c>
      <c r="W38" s="221">
        <f t="shared" si="14"/>
        <v>5110</v>
      </c>
      <c r="X38" s="50">
        <f t="shared" si="14"/>
        <v>23757.64</v>
      </c>
      <c r="Y38" s="50">
        <f t="shared" si="14"/>
        <v>0</v>
      </c>
      <c r="Z38" s="50">
        <f t="shared" si="14"/>
        <v>0</v>
      </c>
      <c r="AA38" s="50">
        <f t="shared" si="14"/>
        <v>887</v>
      </c>
      <c r="AB38" s="222">
        <f t="shared" si="14"/>
        <v>1493.73</v>
      </c>
      <c r="AC38" s="222">
        <f t="shared" si="14"/>
        <v>28330.459999999995</v>
      </c>
      <c r="AD38" s="50">
        <f t="shared" si="3"/>
        <v>52.13555391976444</v>
      </c>
      <c r="AE38" s="50">
        <f>(W38+Y38+AA38)/(J38+L38+N38)*100</f>
        <v>33.532766718854845</v>
      </c>
      <c r="AF38" s="50">
        <f t="shared" si="5"/>
        <v>97.44296519256001</v>
      </c>
      <c r="AG38" s="50">
        <f t="shared" si="6"/>
        <v>54010</v>
      </c>
      <c r="AH38" s="50">
        <f t="shared" si="6"/>
        <v>80254</v>
      </c>
      <c r="AI38" s="50">
        <f t="shared" si="7"/>
        <v>20847</v>
      </c>
      <c r="AJ38" s="50">
        <f t="shared" si="7"/>
        <v>53581.83</v>
      </c>
      <c r="AK38" s="222">
        <f t="shared" si="8"/>
        <v>66.765307648216904</v>
      </c>
      <c r="AR38" s="28">
        <f t="shared" si="9"/>
        <v>-14472</v>
      </c>
      <c r="AS38" s="28">
        <f t="shared" si="10"/>
        <v>-27898.579999999998</v>
      </c>
      <c r="AT38" s="28">
        <f t="shared" si="11"/>
        <v>-5110</v>
      </c>
      <c r="AU38" s="28">
        <f t="shared" si="12"/>
        <v>-23757.64</v>
      </c>
    </row>
    <row r="39" spans="1:47">
      <c r="A39" s="47">
        <v>29</v>
      </c>
      <c r="B39" s="267" t="s">
        <v>95</v>
      </c>
      <c r="C39" s="223">
        <v>0</v>
      </c>
      <c r="D39" s="121">
        <v>0</v>
      </c>
      <c r="E39" s="121">
        <v>0</v>
      </c>
      <c r="F39" s="121">
        <v>0</v>
      </c>
      <c r="G39" s="121">
        <v>0</v>
      </c>
      <c r="H39" s="224">
        <v>0</v>
      </c>
      <c r="I39" s="250">
        <f t="shared" si="0"/>
        <v>0</v>
      </c>
      <c r="J39" s="223">
        <v>0</v>
      </c>
      <c r="K39" s="121">
        <v>0</v>
      </c>
      <c r="L39" s="121">
        <v>0</v>
      </c>
      <c r="M39" s="121">
        <v>0</v>
      </c>
      <c r="N39" s="121">
        <v>0</v>
      </c>
      <c r="O39" s="224">
        <v>0</v>
      </c>
      <c r="P39" s="250">
        <f t="shared" si="1"/>
        <v>0</v>
      </c>
      <c r="Q39" s="239">
        <v>0</v>
      </c>
      <c r="R39" s="52">
        <v>0</v>
      </c>
      <c r="S39" s="121">
        <v>0</v>
      </c>
      <c r="T39" s="121">
        <v>0</v>
      </c>
      <c r="U39" s="121">
        <v>0</v>
      </c>
      <c r="V39" s="224">
        <v>0</v>
      </c>
      <c r="W39" s="243">
        <v>0</v>
      </c>
      <c r="X39" s="55">
        <v>0</v>
      </c>
      <c r="Y39" s="55">
        <v>0</v>
      </c>
      <c r="Z39" s="55">
        <v>0</v>
      </c>
      <c r="AA39" s="55">
        <v>0</v>
      </c>
      <c r="AB39" s="244">
        <v>0</v>
      </c>
      <c r="AC39" s="233">
        <f t="shared" si="2"/>
        <v>0</v>
      </c>
      <c r="AD39" s="7" t="e">
        <f t="shared" si="3"/>
        <v>#DIV/0!</v>
      </c>
      <c r="AE39" s="7">
        <f t="shared" si="4"/>
        <v>0</v>
      </c>
      <c r="AF39" s="7" t="e">
        <f t="shared" si="5"/>
        <v>#DIV/0!</v>
      </c>
      <c r="AG39" s="7">
        <f t="shared" si="6"/>
        <v>0</v>
      </c>
      <c r="AH39" s="7">
        <f t="shared" si="6"/>
        <v>0</v>
      </c>
      <c r="AI39" s="7">
        <f t="shared" si="7"/>
        <v>0</v>
      </c>
      <c r="AJ39" s="7">
        <f t="shared" si="7"/>
        <v>0</v>
      </c>
      <c r="AK39" s="234" t="e">
        <f t="shared" si="8"/>
        <v>#DIV/0!</v>
      </c>
      <c r="AR39" s="28">
        <f t="shared" si="9"/>
        <v>0</v>
      </c>
      <c r="AS39" s="28">
        <f t="shared" si="10"/>
        <v>0</v>
      </c>
      <c r="AT39" s="28">
        <f t="shared" si="11"/>
        <v>0</v>
      </c>
      <c r="AU39" s="28">
        <f t="shared" si="12"/>
        <v>0</v>
      </c>
    </row>
    <row r="40" spans="1:47">
      <c r="A40" s="47">
        <v>30</v>
      </c>
      <c r="B40" s="267" t="s">
        <v>96</v>
      </c>
      <c r="C40" s="223">
        <v>0</v>
      </c>
      <c r="D40" s="121">
        <v>0</v>
      </c>
      <c r="E40" s="121">
        <v>0</v>
      </c>
      <c r="F40" s="121">
        <v>0</v>
      </c>
      <c r="G40" s="121">
        <v>0</v>
      </c>
      <c r="H40" s="224">
        <v>0</v>
      </c>
      <c r="I40" s="250">
        <f t="shared" si="0"/>
        <v>0</v>
      </c>
      <c r="J40" s="223">
        <v>0</v>
      </c>
      <c r="K40" s="121">
        <v>0</v>
      </c>
      <c r="L40" s="121">
        <v>0</v>
      </c>
      <c r="M40" s="121">
        <v>0</v>
      </c>
      <c r="N40" s="121">
        <v>0</v>
      </c>
      <c r="O40" s="224">
        <v>0</v>
      </c>
      <c r="P40" s="250">
        <f t="shared" si="1"/>
        <v>0</v>
      </c>
      <c r="Q40" s="239">
        <v>0</v>
      </c>
      <c r="R40" s="52">
        <v>0</v>
      </c>
      <c r="S40" s="121">
        <v>0</v>
      </c>
      <c r="T40" s="121">
        <v>0</v>
      </c>
      <c r="U40" s="121">
        <v>0</v>
      </c>
      <c r="V40" s="224">
        <v>0</v>
      </c>
      <c r="W40" s="243">
        <v>0</v>
      </c>
      <c r="X40" s="55">
        <v>0</v>
      </c>
      <c r="Y40" s="55">
        <v>0</v>
      </c>
      <c r="Z40" s="55">
        <v>0</v>
      </c>
      <c r="AA40" s="55">
        <v>0</v>
      </c>
      <c r="AB40" s="244">
        <v>0</v>
      </c>
      <c r="AC40" s="233">
        <f t="shared" si="2"/>
        <v>0</v>
      </c>
      <c r="AD40" s="7" t="e">
        <f t="shared" si="3"/>
        <v>#DIV/0!</v>
      </c>
      <c r="AE40" s="7">
        <f t="shared" si="4"/>
        <v>0</v>
      </c>
      <c r="AF40" s="7" t="e">
        <f t="shared" si="5"/>
        <v>#DIV/0!</v>
      </c>
      <c r="AG40" s="7">
        <f t="shared" si="6"/>
        <v>0</v>
      </c>
      <c r="AH40" s="7">
        <f t="shared" si="6"/>
        <v>0</v>
      </c>
      <c r="AI40" s="7">
        <f t="shared" si="7"/>
        <v>0</v>
      </c>
      <c r="AJ40" s="7">
        <f t="shared" si="7"/>
        <v>0</v>
      </c>
      <c r="AK40" s="234" t="e">
        <f t="shared" si="8"/>
        <v>#DIV/0!</v>
      </c>
      <c r="AR40" s="28">
        <f t="shared" si="9"/>
        <v>0</v>
      </c>
      <c r="AS40" s="28">
        <f t="shared" si="10"/>
        <v>0</v>
      </c>
      <c r="AT40" s="28">
        <f t="shared" si="11"/>
        <v>0</v>
      </c>
      <c r="AU40" s="28">
        <f t="shared" si="12"/>
        <v>0</v>
      </c>
    </row>
    <row r="41" spans="1:47">
      <c r="A41" s="47">
        <v>31</v>
      </c>
      <c r="B41" s="267" t="s">
        <v>97</v>
      </c>
      <c r="C41" s="223">
        <v>0</v>
      </c>
      <c r="D41" s="121">
        <v>0</v>
      </c>
      <c r="E41" s="121">
        <v>0</v>
      </c>
      <c r="F41" s="121">
        <v>0</v>
      </c>
      <c r="G41" s="121">
        <v>0</v>
      </c>
      <c r="H41" s="224">
        <v>0</v>
      </c>
      <c r="I41" s="250">
        <f t="shared" si="0"/>
        <v>0</v>
      </c>
      <c r="J41" s="223">
        <v>0</v>
      </c>
      <c r="K41" s="121">
        <v>0</v>
      </c>
      <c r="L41" s="121">
        <v>0</v>
      </c>
      <c r="M41" s="121">
        <v>0</v>
      </c>
      <c r="N41" s="121">
        <v>0</v>
      </c>
      <c r="O41" s="224">
        <v>0</v>
      </c>
      <c r="P41" s="250">
        <f t="shared" si="1"/>
        <v>0</v>
      </c>
      <c r="Q41" s="239">
        <v>0</v>
      </c>
      <c r="R41" s="52">
        <v>0</v>
      </c>
      <c r="S41" s="121">
        <v>0</v>
      </c>
      <c r="T41" s="121">
        <v>0</v>
      </c>
      <c r="U41" s="121">
        <v>0</v>
      </c>
      <c r="V41" s="224">
        <v>0</v>
      </c>
      <c r="W41" s="243">
        <v>0</v>
      </c>
      <c r="X41" s="55">
        <v>0</v>
      </c>
      <c r="Y41" s="55">
        <v>0</v>
      </c>
      <c r="Z41" s="55">
        <v>0</v>
      </c>
      <c r="AA41" s="55">
        <v>0</v>
      </c>
      <c r="AB41" s="244">
        <v>0</v>
      </c>
      <c r="AC41" s="233">
        <f t="shared" si="2"/>
        <v>0</v>
      </c>
      <c r="AD41" s="7" t="e">
        <f t="shared" si="3"/>
        <v>#DIV/0!</v>
      </c>
      <c r="AE41" s="7">
        <f t="shared" si="4"/>
        <v>0</v>
      </c>
      <c r="AF41" s="7" t="e">
        <f t="shared" si="5"/>
        <v>#DIV/0!</v>
      </c>
      <c r="AG41" s="7">
        <f t="shared" si="6"/>
        <v>0</v>
      </c>
      <c r="AH41" s="7">
        <f t="shared" si="6"/>
        <v>0</v>
      </c>
      <c r="AI41" s="7">
        <f t="shared" si="7"/>
        <v>0</v>
      </c>
      <c r="AJ41" s="7">
        <f t="shared" si="7"/>
        <v>0</v>
      </c>
      <c r="AK41" s="234" t="e">
        <f t="shared" si="8"/>
        <v>#DIV/0!</v>
      </c>
      <c r="AR41" s="28">
        <f t="shared" si="9"/>
        <v>0</v>
      </c>
      <c r="AS41" s="28">
        <f t="shared" si="10"/>
        <v>0</v>
      </c>
      <c r="AT41" s="28">
        <f t="shared" si="11"/>
        <v>0</v>
      </c>
      <c r="AU41" s="28">
        <f t="shared" si="12"/>
        <v>0</v>
      </c>
    </row>
    <row r="42" spans="1:47">
      <c r="A42" s="47">
        <v>32</v>
      </c>
      <c r="B42" s="267" t="s">
        <v>98</v>
      </c>
      <c r="C42" s="223">
        <v>0</v>
      </c>
      <c r="D42" s="121">
        <v>0</v>
      </c>
      <c r="E42" s="121">
        <v>0</v>
      </c>
      <c r="F42" s="121">
        <v>0</v>
      </c>
      <c r="G42" s="121">
        <v>0</v>
      </c>
      <c r="H42" s="224">
        <v>0</v>
      </c>
      <c r="I42" s="250">
        <f t="shared" si="0"/>
        <v>0</v>
      </c>
      <c r="J42" s="223">
        <v>0</v>
      </c>
      <c r="K42" s="121">
        <v>0</v>
      </c>
      <c r="L42" s="121">
        <v>0</v>
      </c>
      <c r="M42" s="121">
        <v>0</v>
      </c>
      <c r="N42" s="121">
        <v>0</v>
      </c>
      <c r="O42" s="224">
        <v>0</v>
      </c>
      <c r="P42" s="250">
        <f t="shared" si="1"/>
        <v>0</v>
      </c>
      <c r="Q42" s="239">
        <v>0</v>
      </c>
      <c r="R42" s="52">
        <v>0</v>
      </c>
      <c r="S42" s="121">
        <v>0</v>
      </c>
      <c r="T42" s="121">
        <v>0</v>
      </c>
      <c r="U42" s="121">
        <v>0</v>
      </c>
      <c r="V42" s="224">
        <v>0</v>
      </c>
      <c r="W42" s="243">
        <v>0</v>
      </c>
      <c r="X42" s="55">
        <v>0</v>
      </c>
      <c r="Y42" s="55">
        <v>0</v>
      </c>
      <c r="Z42" s="55">
        <v>0</v>
      </c>
      <c r="AA42" s="55">
        <v>0</v>
      </c>
      <c r="AB42" s="244">
        <v>0</v>
      </c>
      <c r="AC42" s="233">
        <f t="shared" si="2"/>
        <v>0</v>
      </c>
      <c r="AD42" s="7" t="e">
        <f t="shared" si="3"/>
        <v>#DIV/0!</v>
      </c>
      <c r="AE42" s="7">
        <f t="shared" si="4"/>
        <v>0</v>
      </c>
      <c r="AF42" s="7" t="e">
        <f t="shared" si="5"/>
        <v>#DIV/0!</v>
      </c>
      <c r="AG42" s="7">
        <f t="shared" si="6"/>
        <v>0</v>
      </c>
      <c r="AH42" s="7">
        <f t="shared" si="6"/>
        <v>0</v>
      </c>
      <c r="AI42" s="7">
        <f t="shared" si="7"/>
        <v>0</v>
      </c>
      <c r="AJ42" s="7">
        <f t="shared" si="7"/>
        <v>0</v>
      </c>
      <c r="AK42" s="234" t="e">
        <f t="shared" si="8"/>
        <v>#DIV/0!</v>
      </c>
      <c r="AR42" s="28">
        <f t="shared" si="9"/>
        <v>0</v>
      </c>
      <c r="AS42" s="28">
        <f t="shared" si="10"/>
        <v>0</v>
      </c>
      <c r="AT42" s="28">
        <f t="shared" si="11"/>
        <v>0</v>
      </c>
      <c r="AU42" s="28">
        <f t="shared" si="12"/>
        <v>0</v>
      </c>
    </row>
    <row r="43" spans="1:47">
      <c r="A43" s="47">
        <v>33</v>
      </c>
      <c r="B43" s="267" t="s">
        <v>99</v>
      </c>
      <c r="C43" s="223">
        <v>0</v>
      </c>
      <c r="D43" s="121">
        <v>0</v>
      </c>
      <c r="E43" s="121">
        <v>0</v>
      </c>
      <c r="F43" s="121">
        <v>0</v>
      </c>
      <c r="G43" s="121">
        <v>0</v>
      </c>
      <c r="H43" s="224">
        <v>0</v>
      </c>
      <c r="I43" s="250">
        <f t="shared" si="0"/>
        <v>0</v>
      </c>
      <c r="J43" s="223">
        <v>0</v>
      </c>
      <c r="K43" s="121">
        <v>0</v>
      </c>
      <c r="L43" s="121">
        <v>0</v>
      </c>
      <c r="M43" s="121">
        <v>0</v>
      </c>
      <c r="N43" s="121">
        <v>0</v>
      </c>
      <c r="O43" s="224">
        <v>0</v>
      </c>
      <c r="P43" s="250">
        <f t="shared" si="1"/>
        <v>0</v>
      </c>
      <c r="Q43" s="239">
        <v>0</v>
      </c>
      <c r="R43" s="52">
        <v>0</v>
      </c>
      <c r="S43" s="121">
        <v>0</v>
      </c>
      <c r="T43" s="121">
        <v>0</v>
      </c>
      <c r="U43" s="121">
        <v>0</v>
      </c>
      <c r="V43" s="224">
        <v>0</v>
      </c>
      <c r="W43" s="243">
        <v>0</v>
      </c>
      <c r="X43" s="55">
        <v>0</v>
      </c>
      <c r="Y43" s="55">
        <v>0</v>
      </c>
      <c r="Z43" s="55">
        <v>0</v>
      </c>
      <c r="AA43" s="55">
        <v>0</v>
      </c>
      <c r="AB43" s="244">
        <v>0</v>
      </c>
      <c r="AC43" s="233">
        <f t="shared" si="2"/>
        <v>0</v>
      </c>
      <c r="AD43" s="7" t="e">
        <f t="shared" si="3"/>
        <v>#DIV/0!</v>
      </c>
      <c r="AE43" s="7">
        <f t="shared" si="4"/>
        <v>0</v>
      </c>
      <c r="AF43" s="7" t="e">
        <f t="shared" si="5"/>
        <v>#DIV/0!</v>
      </c>
      <c r="AG43" s="7">
        <f t="shared" si="6"/>
        <v>0</v>
      </c>
      <c r="AH43" s="7">
        <f t="shared" si="6"/>
        <v>0</v>
      </c>
      <c r="AI43" s="7">
        <f t="shared" si="7"/>
        <v>0</v>
      </c>
      <c r="AJ43" s="7">
        <f t="shared" si="7"/>
        <v>0</v>
      </c>
      <c r="AK43" s="234" t="e">
        <f t="shared" si="8"/>
        <v>#DIV/0!</v>
      </c>
      <c r="AR43" s="28">
        <f t="shared" si="9"/>
        <v>0</v>
      </c>
      <c r="AS43" s="28">
        <f t="shared" si="10"/>
        <v>0</v>
      </c>
      <c r="AT43" s="28">
        <f t="shared" si="11"/>
        <v>0</v>
      </c>
      <c r="AU43" s="28">
        <f t="shared" si="12"/>
        <v>0</v>
      </c>
    </row>
    <row r="44" spans="1:47">
      <c r="A44" s="47">
        <v>34</v>
      </c>
      <c r="B44" s="267" t="s">
        <v>100</v>
      </c>
      <c r="C44" s="223">
        <v>0</v>
      </c>
      <c r="D44" s="121">
        <v>0</v>
      </c>
      <c r="E44" s="121">
        <v>0</v>
      </c>
      <c r="F44" s="121">
        <v>0</v>
      </c>
      <c r="G44" s="121">
        <v>0</v>
      </c>
      <c r="H44" s="224">
        <v>0</v>
      </c>
      <c r="I44" s="250">
        <f t="shared" si="0"/>
        <v>0</v>
      </c>
      <c r="J44" s="223">
        <v>0</v>
      </c>
      <c r="K44" s="121">
        <v>0</v>
      </c>
      <c r="L44" s="121">
        <v>0</v>
      </c>
      <c r="M44" s="121">
        <v>0</v>
      </c>
      <c r="N44" s="121">
        <v>0</v>
      </c>
      <c r="O44" s="224">
        <v>0</v>
      </c>
      <c r="P44" s="250">
        <f t="shared" si="1"/>
        <v>0</v>
      </c>
      <c r="Q44" s="239">
        <v>0</v>
      </c>
      <c r="R44" s="52">
        <v>0</v>
      </c>
      <c r="S44" s="121">
        <v>0</v>
      </c>
      <c r="T44" s="121">
        <v>0</v>
      </c>
      <c r="U44" s="121">
        <v>0</v>
      </c>
      <c r="V44" s="224">
        <v>0</v>
      </c>
      <c r="W44" s="243">
        <v>0</v>
      </c>
      <c r="X44" s="55">
        <v>0</v>
      </c>
      <c r="Y44" s="55">
        <v>0</v>
      </c>
      <c r="Z44" s="55">
        <v>0</v>
      </c>
      <c r="AA44" s="55">
        <v>0</v>
      </c>
      <c r="AB44" s="244">
        <v>0</v>
      </c>
      <c r="AC44" s="233">
        <f t="shared" si="2"/>
        <v>0</v>
      </c>
      <c r="AD44" s="7" t="e">
        <f t="shared" si="3"/>
        <v>#DIV/0!</v>
      </c>
      <c r="AE44" s="7">
        <f t="shared" si="4"/>
        <v>0</v>
      </c>
      <c r="AF44" s="7" t="e">
        <f t="shared" si="5"/>
        <v>#DIV/0!</v>
      </c>
      <c r="AG44" s="7">
        <f t="shared" si="6"/>
        <v>0</v>
      </c>
      <c r="AH44" s="7">
        <f t="shared" si="6"/>
        <v>0</v>
      </c>
      <c r="AI44" s="7">
        <f t="shared" si="7"/>
        <v>0</v>
      </c>
      <c r="AJ44" s="7">
        <f t="shared" si="7"/>
        <v>0</v>
      </c>
      <c r="AK44" s="234" t="e">
        <f t="shared" si="8"/>
        <v>#DIV/0!</v>
      </c>
      <c r="AR44" s="28">
        <f t="shared" si="9"/>
        <v>0</v>
      </c>
      <c r="AS44" s="28">
        <f t="shared" si="10"/>
        <v>0</v>
      </c>
      <c r="AT44" s="28">
        <f t="shared" si="11"/>
        <v>0</v>
      </c>
      <c r="AU44" s="28">
        <f t="shared" si="12"/>
        <v>0</v>
      </c>
    </row>
    <row r="45" spans="1:47">
      <c r="A45" s="47">
        <v>35</v>
      </c>
      <c r="B45" s="267" t="s">
        <v>101</v>
      </c>
      <c r="C45" s="223">
        <v>0</v>
      </c>
      <c r="D45" s="121">
        <v>0</v>
      </c>
      <c r="E45" s="121">
        <v>0</v>
      </c>
      <c r="F45" s="121">
        <v>0</v>
      </c>
      <c r="G45" s="121">
        <v>0</v>
      </c>
      <c r="H45" s="224">
        <v>0</v>
      </c>
      <c r="I45" s="250">
        <f t="shared" si="0"/>
        <v>0</v>
      </c>
      <c r="J45" s="223">
        <v>0</v>
      </c>
      <c r="K45" s="121">
        <v>0</v>
      </c>
      <c r="L45" s="121">
        <v>0</v>
      </c>
      <c r="M45" s="121">
        <v>0</v>
      </c>
      <c r="N45" s="121">
        <v>0</v>
      </c>
      <c r="O45" s="224">
        <v>0</v>
      </c>
      <c r="P45" s="250">
        <f t="shared" si="1"/>
        <v>0</v>
      </c>
      <c r="Q45" s="239">
        <v>0</v>
      </c>
      <c r="R45" s="52">
        <v>0</v>
      </c>
      <c r="S45" s="121">
        <v>0</v>
      </c>
      <c r="T45" s="121">
        <v>0</v>
      </c>
      <c r="U45" s="121">
        <v>0</v>
      </c>
      <c r="V45" s="224">
        <v>0</v>
      </c>
      <c r="W45" s="243">
        <v>0</v>
      </c>
      <c r="X45" s="55">
        <v>0</v>
      </c>
      <c r="Y45" s="55">
        <v>0</v>
      </c>
      <c r="Z45" s="55">
        <v>0</v>
      </c>
      <c r="AA45" s="55">
        <v>0</v>
      </c>
      <c r="AB45" s="244">
        <v>0</v>
      </c>
      <c r="AC45" s="233">
        <f t="shared" si="2"/>
        <v>0</v>
      </c>
      <c r="AD45" s="7" t="e">
        <f t="shared" si="3"/>
        <v>#DIV/0!</v>
      </c>
      <c r="AE45" s="7">
        <f t="shared" si="4"/>
        <v>0</v>
      </c>
      <c r="AF45" s="7" t="e">
        <f t="shared" si="5"/>
        <v>#DIV/0!</v>
      </c>
      <c r="AG45" s="7">
        <f t="shared" si="6"/>
        <v>0</v>
      </c>
      <c r="AH45" s="7">
        <f t="shared" si="6"/>
        <v>0</v>
      </c>
      <c r="AI45" s="7">
        <f t="shared" si="7"/>
        <v>0</v>
      </c>
      <c r="AJ45" s="7">
        <f t="shared" si="7"/>
        <v>0</v>
      </c>
      <c r="AK45" s="234" t="e">
        <f t="shared" si="8"/>
        <v>#DIV/0!</v>
      </c>
      <c r="AR45" s="28">
        <f t="shared" si="9"/>
        <v>0</v>
      </c>
      <c r="AS45" s="28">
        <f t="shared" si="10"/>
        <v>0</v>
      </c>
      <c r="AT45" s="28">
        <f t="shared" si="11"/>
        <v>0</v>
      </c>
      <c r="AU45" s="28">
        <f t="shared" si="12"/>
        <v>0</v>
      </c>
    </row>
    <row r="46" spans="1:47">
      <c r="A46" s="47">
        <v>36</v>
      </c>
      <c r="B46" s="267" t="s">
        <v>102</v>
      </c>
      <c r="C46" s="223">
        <v>0</v>
      </c>
      <c r="D46" s="121">
        <v>0</v>
      </c>
      <c r="E46" s="121">
        <v>0</v>
      </c>
      <c r="F46" s="121">
        <v>0</v>
      </c>
      <c r="G46" s="121">
        <v>0</v>
      </c>
      <c r="H46" s="224">
        <v>0</v>
      </c>
      <c r="I46" s="250">
        <f t="shared" si="0"/>
        <v>0</v>
      </c>
      <c r="J46" s="223">
        <v>0</v>
      </c>
      <c r="K46" s="121">
        <v>0</v>
      </c>
      <c r="L46" s="121">
        <v>0</v>
      </c>
      <c r="M46" s="121">
        <v>0</v>
      </c>
      <c r="N46" s="121">
        <v>0</v>
      </c>
      <c r="O46" s="224">
        <v>0</v>
      </c>
      <c r="P46" s="250">
        <f t="shared" si="1"/>
        <v>0</v>
      </c>
      <c r="Q46" s="239">
        <v>0</v>
      </c>
      <c r="R46" s="52">
        <v>0</v>
      </c>
      <c r="S46" s="121">
        <v>0</v>
      </c>
      <c r="T46" s="121">
        <v>0</v>
      </c>
      <c r="U46" s="121">
        <v>0</v>
      </c>
      <c r="V46" s="224">
        <v>0</v>
      </c>
      <c r="W46" s="243">
        <v>0</v>
      </c>
      <c r="X46" s="55">
        <v>0</v>
      </c>
      <c r="Y46" s="55">
        <v>0</v>
      </c>
      <c r="Z46" s="55">
        <v>0</v>
      </c>
      <c r="AA46" s="55">
        <v>0</v>
      </c>
      <c r="AB46" s="244">
        <v>0</v>
      </c>
      <c r="AC46" s="233">
        <f t="shared" si="2"/>
        <v>0</v>
      </c>
      <c r="AD46" s="7" t="e">
        <f t="shared" si="3"/>
        <v>#DIV/0!</v>
      </c>
      <c r="AE46" s="7">
        <f t="shared" si="4"/>
        <v>0</v>
      </c>
      <c r="AF46" s="7" t="e">
        <f t="shared" si="5"/>
        <v>#DIV/0!</v>
      </c>
      <c r="AG46" s="7">
        <f t="shared" si="6"/>
        <v>0</v>
      </c>
      <c r="AH46" s="7">
        <f t="shared" si="6"/>
        <v>0</v>
      </c>
      <c r="AI46" s="7">
        <f t="shared" si="7"/>
        <v>0</v>
      </c>
      <c r="AJ46" s="7">
        <f t="shared" si="7"/>
        <v>0</v>
      </c>
      <c r="AK46" s="234" t="e">
        <f t="shared" si="8"/>
        <v>#DIV/0!</v>
      </c>
      <c r="AR46" s="28">
        <f t="shared" si="9"/>
        <v>0</v>
      </c>
      <c r="AS46" s="28">
        <f t="shared" si="10"/>
        <v>0</v>
      </c>
      <c r="AT46" s="28">
        <f t="shared" si="11"/>
        <v>0</v>
      </c>
      <c r="AU46" s="28">
        <f t="shared" si="12"/>
        <v>0</v>
      </c>
    </row>
    <row r="47" spans="1:47">
      <c r="A47" s="48"/>
      <c r="B47" s="211" t="s">
        <v>103</v>
      </c>
      <c r="C47" s="221">
        <f t="shared" ref="C47:AC47" si="15">SUM(C39:C46)</f>
        <v>0</v>
      </c>
      <c r="D47" s="50">
        <f t="shared" si="15"/>
        <v>0</v>
      </c>
      <c r="E47" s="50">
        <f t="shared" si="15"/>
        <v>0</v>
      </c>
      <c r="F47" s="50">
        <f t="shared" si="15"/>
        <v>0</v>
      </c>
      <c r="G47" s="50">
        <f t="shared" si="15"/>
        <v>0</v>
      </c>
      <c r="H47" s="222">
        <f t="shared" si="15"/>
        <v>0</v>
      </c>
      <c r="I47" s="222">
        <f t="shared" si="15"/>
        <v>0</v>
      </c>
      <c r="J47" s="221">
        <f t="shared" si="15"/>
        <v>0</v>
      </c>
      <c r="K47" s="50">
        <f t="shared" si="15"/>
        <v>0</v>
      </c>
      <c r="L47" s="50">
        <f t="shared" si="15"/>
        <v>0</v>
      </c>
      <c r="M47" s="50">
        <f t="shared" si="15"/>
        <v>0</v>
      </c>
      <c r="N47" s="50">
        <f t="shared" si="15"/>
        <v>0</v>
      </c>
      <c r="O47" s="222">
        <f t="shared" si="15"/>
        <v>0</v>
      </c>
      <c r="P47" s="222">
        <f t="shared" si="15"/>
        <v>0</v>
      </c>
      <c r="Q47" s="221">
        <f t="shared" si="15"/>
        <v>0</v>
      </c>
      <c r="R47" s="50">
        <f t="shared" si="15"/>
        <v>0</v>
      </c>
      <c r="S47" s="50">
        <f t="shared" si="15"/>
        <v>0</v>
      </c>
      <c r="T47" s="50">
        <f t="shared" si="15"/>
        <v>0</v>
      </c>
      <c r="U47" s="50">
        <f t="shared" si="15"/>
        <v>0</v>
      </c>
      <c r="V47" s="222">
        <f t="shared" si="15"/>
        <v>0</v>
      </c>
      <c r="W47" s="221">
        <f t="shared" si="15"/>
        <v>0</v>
      </c>
      <c r="X47" s="50">
        <f t="shared" si="15"/>
        <v>0</v>
      </c>
      <c r="Y47" s="50">
        <f t="shared" si="15"/>
        <v>0</v>
      </c>
      <c r="Z47" s="50">
        <f t="shared" si="15"/>
        <v>0</v>
      </c>
      <c r="AA47" s="50">
        <f t="shared" si="15"/>
        <v>0</v>
      </c>
      <c r="AB47" s="222">
        <f t="shared" si="15"/>
        <v>0</v>
      </c>
      <c r="AC47" s="222">
        <f t="shared" si="15"/>
        <v>0</v>
      </c>
      <c r="AD47" s="50" t="e">
        <f t="shared" si="3"/>
        <v>#DIV/0!</v>
      </c>
      <c r="AE47" s="222">
        <f>SUM(AE39:AE46)</f>
        <v>0</v>
      </c>
      <c r="AF47" s="50" t="e">
        <f t="shared" si="5"/>
        <v>#DIV/0!</v>
      </c>
      <c r="AG47" s="50">
        <f t="shared" si="6"/>
        <v>0</v>
      </c>
      <c r="AH47" s="50">
        <f t="shared" si="6"/>
        <v>0</v>
      </c>
      <c r="AI47" s="50">
        <f t="shared" si="7"/>
        <v>0</v>
      </c>
      <c r="AJ47" s="50">
        <f t="shared" si="7"/>
        <v>0</v>
      </c>
      <c r="AK47" s="222" t="e">
        <f t="shared" si="8"/>
        <v>#DIV/0!</v>
      </c>
      <c r="AR47" s="28">
        <f t="shared" si="9"/>
        <v>0</v>
      </c>
      <c r="AS47" s="28">
        <f t="shared" si="10"/>
        <v>0</v>
      </c>
      <c r="AT47" s="28">
        <f t="shared" si="11"/>
        <v>0</v>
      </c>
      <c r="AU47" s="28">
        <f t="shared" si="12"/>
        <v>0</v>
      </c>
    </row>
    <row r="48" spans="1:47">
      <c r="A48" s="107">
        <v>37</v>
      </c>
      <c r="B48" s="314" t="s">
        <v>104</v>
      </c>
      <c r="C48" s="223">
        <v>0</v>
      </c>
      <c r="D48" s="121">
        <v>0</v>
      </c>
      <c r="E48" s="121">
        <v>0</v>
      </c>
      <c r="F48" s="121">
        <v>0</v>
      </c>
      <c r="G48" s="121">
        <v>0</v>
      </c>
      <c r="H48" s="224">
        <v>0</v>
      </c>
      <c r="I48" s="250">
        <f t="shared" si="0"/>
        <v>0</v>
      </c>
      <c r="J48" s="223">
        <v>0</v>
      </c>
      <c r="K48" s="121">
        <v>0</v>
      </c>
      <c r="L48" s="121">
        <v>0</v>
      </c>
      <c r="M48" s="121">
        <v>0</v>
      </c>
      <c r="N48" s="121">
        <v>0</v>
      </c>
      <c r="O48" s="224">
        <v>0</v>
      </c>
      <c r="P48" s="250">
        <f t="shared" si="1"/>
        <v>0</v>
      </c>
      <c r="Q48" s="241">
        <v>0</v>
      </c>
      <c r="R48" s="106">
        <v>0</v>
      </c>
      <c r="S48" s="106">
        <v>0</v>
      </c>
      <c r="T48" s="106">
        <v>0</v>
      </c>
      <c r="U48" s="106">
        <v>0</v>
      </c>
      <c r="V48" s="242">
        <v>0</v>
      </c>
      <c r="W48" s="235">
        <v>0</v>
      </c>
      <c r="X48" s="109">
        <v>0</v>
      </c>
      <c r="Y48" s="109">
        <v>0</v>
      </c>
      <c r="Z48" s="109">
        <v>0</v>
      </c>
      <c r="AA48" s="109">
        <v>0</v>
      </c>
      <c r="AB48" s="236">
        <v>0</v>
      </c>
      <c r="AC48" s="233">
        <f t="shared" si="2"/>
        <v>0</v>
      </c>
      <c r="AD48" s="109" t="e">
        <f t="shared" si="3"/>
        <v>#DIV/0!</v>
      </c>
      <c r="AE48" s="7">
        <f t="shared" si="4"/>
        <v>0</v>
      </c>
      <c r="AF48" s="109" t="e">
        <f t="shared" si="5"/>
        <v>#DIV/0!</v>
      </c>
      <c r="AG48" s="109">
        <f t="shared" si="6"/>
        <v>0</v>
      </c>
      <c r="AH48" s="109">
        <f t="shared" si="6"/>
        <v>0</v>
      </c>
      <c r="AI48" s="109">
        <f t="shared" si="7"/>
        <v>0</v>
      </c>
      <c r="AJ48" s="109">
        <f t="shared" si="7"/>
        <v>0</v>
      </c>
      <c r="AK48" s="236" t="e">
        <f t="shared" si="8"/>
        <v>#DIV/0!</v>
      </c>
      <c r="AL48" s="71"/>
      <c r="AR48" s="28">
        <f t="shared" si="9"/>
        <v>0</v>
      </c>
      <c r="AS48" s="28">
        <f t="shared" si="10"/>
        <v>0</v>
      </c>
      <c r="AT48" s="28">
        <f t="shared" si="11"/>
        <v>0</v>
      </c>
      <c r="AU48" s="28">
        <f t="shared" si="12"/>
        <v>0</v>
      </c>
    </row>
    <row r="49" spans="1:47">
      <c r="A49" s="48"/>
      <c r="B49" s="211" t="s">
        <v>105</v>
      </c>
      <c r="C49" s="221">
        <f t="shared" ref="C49:AC49" si="16">C48</f>
        <v>0</v>
      </c>
      <c r="D49" s="50">
        <f t="shared" si="16"/>
        <v>0</v>
      </c>
      <c r="E49" s="50">
        <f t="shared" si="16"/>
        <v>0</v>
      </c>
      <c r="F49" s="50">
        <f t="shared" si="16"/>
        <v>0</v>
      </c>
      <c r="G49" s="50">
        <f t="shared" si="16"/>
        <v>0</v>
      </c>
      <c r="H49" s="222">
        <f t="shared" si="16"/>
        <v>0</v>
      </c>
      <c r="I49" s="222">
        <f t="shared" si="16"/>
        <v>0</v>
      </c>
      <c r="J49" s="221">
        <f t="shared" si="16"/>
        <v>0</v>
      </c>
      <c r="K49" s="50">
        <f t="shared" si="16"/>
        <v>0</v>
      </c>
      <c r="L49" s="50">
        <f t="shared" si="16"/>
        <v>0</v>
      </c>
      <c r="M49" s="50">
        <f t="shared" si="16"/>
        <v>0</v>
      </c>
      <c r="N49" s="50">
        <f t="shared" si="16"/>
        <v>0</v>
      </c>
      <c r="O49" s="222">
        <f t="shared" si="16"/>
        <v>0</v>
      </c>
      <c r="P49" s="222">
        <f t="shared" si="16"/>
        <v>0</v>
      </c>
      <c r="Q49" s="221">
        <f t="shared" si="16"/>
        <v>0</v>
      </c>
      <c r="R49" s="50">
        <f t="shared" si="16"/>
        <v>0</v>
      </c>
      <c r="S49" s="50">
        <f t="shared" si="16"/>
        <v>0</v>
      </c>
      <c r="T49" s="50">
        <f t="shared" si="16"/>
        <v>0</v>
      </c>
      <c r="U49" s="50">
        <f t="shared" si="16"/>
        <v>0</v>
      </c>
      <c r="V49" s="222">
        <f t="shared" si="16"/>
        <v>0</v>
      </c>
      <c r="W49" s="221">
        <f t="shared" si="16"/>
        <v>0</v>
      </c>
      <c r="X49" s="50">
        <f t="shared" si="16"/>
        <v>0</v>
      </c>
      <c r="Y49" s="50">
        <f t="shared" si="16"/>
        <v>0</v>
      </c>
      <c r="Z49" s="50">
        <f t="shared" si="16"/>
        <v>0</v>
      </c>
      <c r="AA49" s="50">
        <f t="shared" si="16"/>
        <v>0</v>
      </c>
      <c r="AB49" s="222">
        <f t="shared" si="16"/>
        <v>0</v>
      </c>
      <c r="AC49" s="222">
        <f t="shared" si="16"/>
        <v>0</v>
      </c>
      <c r="AD49" s="50" t="e">
        <f t="shared" si="3"/>
        <v>#DIV/0!</v>
      </c>
      <c r="AE49" s="222">
        <f>AE48</f>
        <v>0</v>
      </c>
      <c r="AF49" s="50" t="e">
        <f t="shared" si="5"/>
        <v>#DIV/0!</v>
      </c>
      <c r="AG49" s="50">
        <f t="shared" si="6"/>
        <v>0</v>
      </c>
      <c r="AH49" s="50">
        <f t="shared" si="6"/>
        <v>0</v>
      </c>
      <c r="AI49" s="50">
        <f t="shared" si="7"/>
        <v>0</v>
      </c>
      <c r="AJ49" s="50">
        <f t="shared" si="7"/>
        <v>0</v>
      </c>
      <c r="AK49" s="222" t="e">
        <f t="shared" si="8"/>
        <v>#DIV/0!</v>
      </c>
      <c r="AR49" s="28"/>
      <c r="AS49" s="28"/>
      <c r="AT49" s="28"/>
      <c r="AU49" s="28"/>
    </row>
    <row r="50" spans="1:47">
      <c r="A50" s="107">
        <v>38</v>
      </c>
      <c r="B50" s="314" t="s">
        <v>106</v>
      </c>
      <c r="C50" s="219">
        <v>0</v>
      </c>
      <c r="D50" s="115">
        <v>0</v>
      </c>
      <c r="E50" s="115">
        <v>0</v>
      </c>
      <c r="F50" s="115">
        <v>0</v>
      </c>
      <c r="G50" s="115">
        <v>0</v>
      </c>
      <c r="H50" s="220">
        <v>0</v>
      </c>
      <c r="I50" s="250">
        <f t="shared" ref="I50:I52" si="17">D50+F50+H50</f>
        <v>0</v>
      </c>
      <c r="J50" s="219">
        <v>0</v>
      </c>
      <c r="K50" s="115">
        <v>0</v>
      </c>
      <c r="L50" s="115">
        <v>0</v>
      </c>
      <c r="M50" s="115">
        <v>0</v>
      </c>
      <c r="N50" s="115">
        <v>0</v>
      </c>
      <c r="O50" s="220">
        <v>0</v>
      </c>
      <c r="P50" s="250">
        <f t="shared" ref="P50:P52" si="18">K50+M50+O50</f>
        <v>0</v>
      </c>
      <c r="Q50" s="241">
        <v>0</v>
      </c>
      <c r="R50" s="106">
        <v>0</v>
      </c>
      <c r="S50" s="106">
        <v>0</v>
      </c>
      <c r="T50" s="106">
        <v>0</v>
      </c>
      <c r="U50" s="106">
        <v>0</v>
      </c>
      <c r="V50" s="242">
        <v>0</v>
      </c>
      <c r="W50" s="235">
        <v>0</v>
      </c>
      <c r="X50" s="109">
        <v>0</v>
      </c>
      <c r="Y50" s="109">
        <v>0</v>
      </c>
      <c r="Z50" s="109">
        <v>0</v>
      </c>
      <c r="AA50" s="109">
        <v>0</v>
      </c>
      <c r="AB50" s="236">
        <v>0</v>
      </c>
      <c r="AC50" s="233">
        <f t="shared" ref="AC50:AC52" si="19">R50+T50+V50</f>
        <v>0</v>
      </c>
      <c r="AD50" s="7" t="e">
        <f t="shared" si="3"/>
        <v>#DIV/0!</v>
      </c>
      <c r="AE50" s="7">
        <f t="shared" ref="AE50:AE52" si="20">X50+Z50+AB50</f>
        <v>0</v>
      </c>
      <c r="AF50" s="7" t="e">
        <f t="shared" si="5"/>
        <v>#DIV/0!</v>
      </c>
      <c r="AG50" s="7">
        <f t="shared" si="6"/>
        <v>0</v>
      </c>
      <c r="AH50" s="7">
        <f t="shared" si="6"/>
        <v>0</v>
      </c>
      <c r="AI50" s="7">
        <f t="shared" si="7"/>
        <v>0</v>
      </c>
      <c r="AJ50" s="7">
        <f t="shared" si="7"/>
        <v>0</v>
      </c>
      <c r="AK50" s="234" t="e">
        <f t="shared" si="8"/>
        <v>#DIV/0!</v>
      </c>
      <c r="AR50" s="28"/>
      <c r="AS50" s="28"/>
      <c r="AT50" s="28"/>
      <c r="AU50" s="28"/>
    </row>
    <row r="51" spans="1:47">
      <c r="A51" s="107">
        <v>39</v>
      </c>
      <c r="B51" s="314" t="s">
        <v>107</v>
      </c>
      <c r="C51" s="219">
        <v>0</v>
      </c>
      <c r="D51" s="115">
        <v>0</v>
      </c>
      <c r="E51" s="115">
        <v>0</v>
      </c>
      <c r="F51" s="115">
        <v>0</v>
      </c>
      <c r="G51" s="115">
        <v>0</v>
      </c>
      <c r="H51" s="220">
        <v>0</v>
      </c>
      <c r="I51" s="250">
        <f t="shared" si="17"/>
        <v>0</v>
      </c>
      <c r="J51" s="219">
        <v>0</v>
      </c>
      <c r="K51" s="115">
        <v>0</v>
      </c>
      <c r="L51" s="115">
        <v>0</v>
      </c>
      <c r="M51" s="115">
        <v>0</v>
      </c>
      <c r="N51" s="115">
        <v>0</v>
      </c>
      <c r="O51" s="220">
        <v>0</v>
      </c>
      <c r="P51" s="250">
        <f t="shared" si="18"/>
        <v>0</v>
      </c>
      <c r="Q51" s="241">
        <v>0</v>
      </c>
      <c r="R51" s="106">
        <v>0</v>
      </c>
      <c r="S51" s="106">
        <v>0</v>
      </c>
      <c r="T51" s="106">
        <v>0</v>
      </c>
      <c r="U51" s="106">
        <v>0</v>
      </c>
      <c r="V51" s="242">
        <v>0</v>
      </c>
      <c r="W51" s="235">
        <v>0</v>
      </c>
      <c r="X51" s="109">
        <v>0</v>
      </c>
      <c r="Y51" s="109">
        <v>0</v>
      </c>
      <c r="Z51" s="109">
        <v>0</v>
      </c>
      <c r="AA51" s="109">
        <v>0</v>
      </c>
      <c r="AB51" s="236">
        <v>0</v>
      </c>
      <c r="AC51" s="233">
        <f t="shared" si="19"/>
        <v>0</v>
      </c>
      <c r="AD51" s="7" t="e">
        <f t="shared" si="3"/>
        <v>#DIV/0!</v>
      </c>
      <c r="AE51" s="7">
        <f t="shared" si="20"/>
        <v>0</v>
      </c>
      <c r="AF51" s="7" t="e">
        <f t="shared" si="5"/>
        <v>#DIV/0!</v>
      </c>
      <c r="AG51" s="7">
        <f t="shared" si="6"/>
        <v>0</v>
      </c>
      <c r="AH51" s="7">
        <f t="shared" si="6"/>
        <v>0</v>
      </c>
      <c r="AI51" s="7">
        <f t="shared" si="7"/>
        <v>0</v>
      </c>
      <c r="AJ51" s="7">
        <f t="shared" si="7"/>
        <v>0</v>
      </c>
      <c r="AK51" s="234" t="e">
        <f t="shared" si="8"/>
        <v>#DIV/0!</v>
      </c>
      <c r="AR51" s="28"/>
      <c r="AS51" s="28"/>
      <c r="AT51" s="28"/>
      <c r="AU51" s="28"/>
    </row>
    <row r="52" spans="1:47">
      <c r="A52" s="107">
        <v>40</v>
      </c>
      <c r="B52" s="314" t="s">
        <v>108</v>
      </c>
      <c r="C52" s="219">
        <v>0</v>
      </c>
      <c r="D52" s="115">
        <v>0</v>
      </c>
      <c r="E52" s="115">
        <v>0</v>
      </c>
      <c r="F52" s="115">
        <v>0</v>
      </c>
      <c r="G52" s="115">
        <v>0</v>
      </c>
      <c r="H52" s="220">
        <v>0</v>
      </c>
      <c r="I52" s="250">
        <f t="shared" si="17"/>
        <v>0</v>
      </c>
      <c r="J52" s="219">
        <v>0</v>
      </c>
      <c r="K52" s="115">
        <v>0</v>
      </c>
      <c r="L52" s="115">
        <v>0</v>
      </c>
      <c r="M52" s="115">
        <v>0</v>
      </c>
      <c r="N52" s="115">
        <v>0</v>
      </c>
      <c r="O52" s="220">
        <v>0</v>
      </c>
      <c r="P52" s="250">
        <f t="shared" si="18"/>
        <v>0</v>
      </c>
      <c r="Q52" s="241">
        <v>0</v>
      </c>
      <c r="R52" s="106">
        <v>0</v>
      </c>
      <c r="S52" s="106">
        <v>0</v>
      </c>
      <c r="T52" s="106">
        <v>0</v>
      </c>
      <c r="U52" s="106">
        <v>0</v>
      </c>
      <c r="V52" s="242">
        <v>0</v>
      </c>
      <c r="W52" s="235">
        <v>0</v>
      </c>
      <c r="X52" s="109">
        <v>0</v>
      </c>
      <c r="Y52" s="109">
        <v>0</v>
      </c>
      <c r="Z52" s="109">
        <v>0</v>
      </c>
      <c r="AA52" s="109">
        <v>0</v>
      </c>
      <c r="AB52" s="236">
        <v>0</v>
      </c>
      <c r="AC52" s="233">
        <f t="shared" si="19"/>
        <v>0</v>
      </c>
      <c r="AD52" s="7" t="e">
        <f t="shared" si="3"/>
        <v>#DIV/0!</v>
      </c>
      <c r="AE52" s="7">
        <f t="shared" si="20"/>
        <v>0</v>
      </c>
      <c r="AF52" s="7" t="e">
        <f t="shared" si="5"/>
        <v>#DIV/0!</v>
      </c>
      <c r="AG52" s="7">
        <f t="shared" si="6"/>
        <v>0</v>
      </c>
      <c r="AH52" s="7">
        <f t="shared" si="6"/>
        <v>0</v>
      </c>
      <c r="AI52" s="7">
        <f t="shared" si="7"/>
        <v>0</v>
      </c>
      <c r="AJ52" s="7">
        <f t="shared" si="7"/>
        <v>0</v>
      </c>
      <c r="AK52" s="234" t="e">
        <f t="shared" si="8"/>
        <v>#DIV/0!</v>
      </c>
      <c r="AR52" s="28"/>
      <c r="AS52" s="28"/>
      <c r="AT52" s="28"/>
      <c r="AU52" s="28"/>
    </row>
    <row r="53" spans="1:47">
      <c r="A53" s="48"/>
      <c r="B53" s="211" t="s">
        <v>109</v>
      </c>
      <c r="C53" s="221">
        <f t="shared" ref="C53:AC53" si="21">SUM(C50:C52)</f>
        <v>0</v>
      </c>
      <c r="D53" s="50">
        <f t="shared" si="21"/>
        <v>0</v>
      </c>
      <c r="E53" s="50">
        <f t="shared" si="21"/>
        <v>0</v>
      </c>
      <c r="F53" s="50">
        <f t="shared" si="21"/>
        <v>0</v>
      </c>
      <c r="G53" s="50">
        <f t="shared" si="21"/>
        <v>0</v>
      </c>
      <c r="H53" s="222">
        <f t="shared" si="21"/>
        <v>0</v>
      </c>
      <c r="I53" s="222">
        <f t="shared" si="21"/>
        <v>0</v>
      </c>
      <c r="J53" s="221">
        <f t="shared" si="21"/>
        <v>0</v>
      </c>
      <c r="K53" s="50">
        <f t="shared" si="21"/>
        <v>0</v>
      </c>
      <c r="L53" s="50">
        <f t="shared" si="21"/>
        <v>0</v>
      </c>
      <c r="M53" s="50">
        <f t="shared" si="21"/>
        <v>0</v>
      </c>
      <c r="N53" s="50">
        <f t="shared" si="21"/>
        <v>0</v>
      </c>
      <c r="O53" s="222">
        <f t="shared" si="21"/>
        <v>0</v>
      </c>
      <c r="P53" s="222">
        <f t="shared" si="21"/>
        <v>0</v>
      </c>
      <c r="Q53" s="221">
        <f t="shared" si="21"/>
        <v>0</v>
      </c>
      <c r="R53" s="50">
        <f t="shared" si="21"/>
        <v>0</v>
      </c>
      <c r="S53" s="50">
        <f t="shared" si="21"/>
        <v>0</v>
      </c>
      <c r="T53" s="50">
        <f t="shared" si="21"/>
        <v>0</v>
      </c>
      <c r="U53" s="50">
        <f t="shared" si="21"/>
        <v>0</v>
      </c>
      <c r="V53" s="222">
        <f t="shared" si="21"/>
        <v>0</v>
      </c>
      <c r="W53" s="221">
        <f t="shared" si="21"/>
        <v>0</v>
      </c>
      <c r="X53" s="50">
        <f t="shared" si="21"/>
        <v>0</v>
      </c>
      <c r="Y53" s="50">
        <f t="shared" si="21"/>
        <v>0</v>
      </c>
      <c r="Z53" s="50">
        <f t="shared" si="21"/>
        <v>0</v>
      </c>
      <c r="AA53" s="50">
        <f t="shared" si="21"/>
        <v>0</v>
      </c>
      <c r="AB53" s="222">
        <f t="shared" si="21"/>
        <v>0</v>
      </c>
      <c r="AC53" s="222">
        <f t="shared" si="21"/>
        <v>0</v>
      </c>
      <c r="AD53" s="50" t="e">
        <f t="shared" si="3"/>
        <v>#DIV/0!</v>
      </c>
      <c r="AE53" s="222">
        <f>SUM(AE50:AE52)</f>
        <v>0</v>
      </c>
      <c r="AF53" s="50" t="e">
        <f t="shared" si="5"/>
        <v>#DIV/0!</v>
      </c>
      <c r="AG53" s="50">
        <f t="shared" si="6"/>
        <v>0</v>
      </c>
      <c r="AH53" s="50">
        <f t="shared" si="6"/>
        <v>0</v>
      </c>
      <c r="AI53" s="50">
        <f t="shared" si="7"/>
        <v>0</v>
      </c>
      <c r="AJ53" s="50">
        <f t="shared" si="7"/>
        <v>0</v>
      </c>
      <c r="AK53" s="222" t="e">
        <f t="shared" si="8"/>
        <v>#DIV/0!</v>
      </c>
      <c r="AR53" s="28"/>
      <c r="AS53" s="28"/>
      <c r="AT53" s="28"/>
      <c r="AU53" s="28"/>
    </row>
    <row r="54" spans="1:47">
      <c r="A54" s="5">
        <v>41</v>
      </c>
      <c r="B54" s="313" t="s">
        <v>110</v>
      </c>
      <c r="C54" s="223">
        <v>515</v>
      </c>
      <c r="D54" s="121">
        <v>1079</v>
      </c>
      <c r="E54" s="121">
        <v>91</v>
      </c>
      <c r="F54" s="121">
        <v>28</v>
      </c>
      <c r="G54" s="121">
        <v>770</v>
      </c>
      <c r="H54" s="224">
        <v>231</v>
      </c>
      <c r="I54" s="250">
        <f t="shared" si="0"/>
        <v>1338</v>
      </c>
      <c r="J54" s="223">
        <v>143</v>
      </c>
      <c r="K54" s="121">
        <v>371</v>
      </c>
      <c r="L54" s="121">
        <v>32</v>
      </c>
      <c r="M54" s="121">
        <v>9</v>
      </c>
      <c r="N54" s="121">
        <v>268</v>
      </c>
      <c r="O54" s="224">
        <v>79</v>
      </c>
      <c r="P54" s="250">
        <f t="shared" si="1"/>
        <v>459</v>
      </c>
      <c r="Q54" s="239">
        <v>1389</v>
      </c>
      <c r="R54" s="52">
        <v>1879.03</v>
      </c>
      <c r="S54" s="52">
        <v>0</v>
      </c>
      <c r="T54" s="52">
        <v>0</v>
      </c>
      <c r="U54" s="52">
        <v>5</v>
      </c>
      <c r="V54" s="240">
        <v>8.4</v>
      </c>
      <c r="W54" s="243">
        <v>72</v>
      </c>
      <c r="X54" s="55">
        <v>118.44</v>
      </c>
      <c r="Y54" s="55">
        <v>0</v>
      </c>
      <c r="Z54" s="55">
        <v>0</v>
      </c>
      <c r="AA54" s="55">
        <v>4</v>
      </c>
      <c r="AB54" s="244">
        <v>5.2</v>
      </c>
      <c r="AC54" s="233">
        <f t="shared" si="2"/>
        <v>1887.43</v>
      </c>
      <c r="AD54" s="7">
        <f t="shared" si="3"/>
        <v>141.06352765321375</v>
      </c>
      <c r="AE54" s="7">
        <f t="shared" si="4"/>
        <v>123.64</v>
      </c>
      <c r="AF54" s="7">
        <f t="shared" si="5"/>
        <v>26.936819172113292</v>
      </c>
      <c r="AG54" s="7">
        <f t="shared" si="6"/>
        <v>1819</v>
      </c>
      <c r="AH54" s="7">
        <f t="shared" si="6"/>
        <v>1797</v>
      </c>
      <c r="AI54" s="7">
        <f t="shared" si="7"/>
        <v>1470</v>
      </c>
      <c r="AJ54" s="7">
        <f t="shared" si="7"/>
        <v>2011.0700000000002</v>
      </c>
      <c r="AK54" s="234">
        <f t="shared" si="8"/>
        <v>111.91263216471899</v>
      </c>
      <c r="AR54" s="28">
        <f t="shared" si="9"/>
        <v>-1389</v>
      </c>
      <c r="AS54" s="28">
        <f t="shared" si="10"/>
        <v>-1879.03</v>
      </c>
      <c r="AT54" s="28">
        <f t="shared" si="11"/>
        <v>-72</v>
      </c>
      <c r="AU54" s="28">
        <f t="shared" si="12"/>
        <v>-118.44</v>
      </c>
    </row>
    <row r="55" spans="1:47">
      <c r="A55" s="5">
        <v>42</v>
      </c>
      <c r="B55" s="313" t="s">
        <v>111</v>
      </c>
      <c r="C55" s="223">
        <v>0</v>
      </c>
      <c r="D55" s="121">
        <v>0</v>
      </c>
      <c r="E55" s="121">
        <v>0</v>
      </c>
      <c r="F55" s="121">
        <v>0</v>
      </c>
      <c r="G55" s="121">
        <v>0</v>
      </c>
      <c r="H55" s="224">
        <v>0</v>
      </c>
      <c r="I55" s="250">
        <f t="shared" si="0"/>
        <v>0</v>
      </c>
      <c r="J55" s="223">
        <v>0</v>
      </c>
      <c r="K55" s="121">
        <v>0</v>
      </c>
      <c r="L55" s="121">
        <v>0</v>
      </c>
      <c r="M55" s="121">
        <v>0</v>
      </c>
      <c r="N55" s="121">
        <v>0</v>
      </c>
      <c r="O55" s="224">
        <v>0</v>
      </c>
      <c r="P55" s="250">
        <f t="shared" si="1"/>
        <v>0</v>
      </c>
      <c r="Q55" s="239">
        <v>0</v>
      </c>
      <c r="R55" s="52">
        <v>0</v>
      </c>
      <c r="S55" s="52">
        <v>0</v>
      </c>
      <c r="T55" s="52">
        <v>0</v>
      </c>
      <c r="U55" s="52">
        <v>0</v>
      </c>
      <c r="V55" s="240">
        <v>0</v>
      </c>
      <c r="W55" s="243">
        <v>0</v>
      </c>
      <c r="X55" s="55">
        <v>0</v>
      </c>
      <c r="Y55" s="55">
        <v>0</v>
      </c>
      <c r="Z55" s="55">
        <v>0</v>
      </c>
      <c r="AA55" s="55">
        <v>0</v>
      </c>
      <c r="AB55" s="244">
        <v>0</v>
      </c>
      <c r="AC55" s="233">
        <f t="shared" si="2"/>
        <v>0</v>
      </c>
      <c r="AD55" s="7" t="e">
        <f t="shared" si="3"/>
        <v>#DIV/0!</v>
      </c>
      <c r="AE55" s="7">
        <f t="shared" si="4"/>
        <v>0</v>
      </c>
      <c r="AF55" s="7" t="e">
        <f t="shared" si="5"/>
        <v>#DIV/0!</v>
      </c>
      <c r="AG55" s="7">
        <f t="shared" si="6"/>
        <v>0</v>
      </c>
      <c r="AH55" s="7">
        <f t="shared" si="6"/>
        <v>0</v>
      </c>
      <c r="AI55" s="7">
        <f t="shared" si="7"/>
        <v>0</v>
      </c>
      <c r="AJ55" s="7">
        <f t="shared" si="7"/>
        <v>0</v>
      </c>
      <c r="AK55" s="234" t="e">
        <f t="shared" si="8"/>
        <v>#DIV/0!</v>
      </c>
      <c r="AR55" s="28">
        <f t="shared" si="9"/>
        <v>0</v>
      </c>
      <c r="AS55" s="28">
        <f t="shared" si="10"/>
        <v>0</v>
      </c>
      <c r="AT55" s="28">
        <f t="shared" si="11"/>
        <v>0</v>
      </c>
      <c r="AU55" s="28">
        <f t="shared" si="12"/>
        <v>0</v>
      </c>
    </row>
    <row r="56" spans="1:47">
      <c r="A56" s="23" t="s">
        <v>112</v>
      </c>
      <c r="B56" s="211" t="s">
        <v>113</v>
      </c>
      <c r="C56" s="225">
        <f t="shared" ref="C56:AE56" si="22">C54+C55</f>
        <v>515</v>
      </c>
      <c r="D56" s="105">
        <f t="shared" si="22"/>
        <v>1079</v>
      </c>
      <c r="E56" s="105">
        <f t="shared" si="22"/>
        <v>91</v>
      </c>
      <c r="F56" s="105">
        <f t="shared" si="22"/>
        <v>28</v>
      </c>
      <c r="G56" s="105">
        <f t="shared" si="22"/>
        <v>770</v>
      </c>
      <c r="H56" s="226">
        <f t="shared" si="22"/>
        <v>231</v>
      </c>
      <c r="I56" s="226">
        <f t="shared" si="22"/>
        <v>1338</v>
      </c>
      <c r="J56" s="225">
        <f t="shared" si="22"/>
        <v>143</v>
      </c>
      <c r="K56" s="105">
        <f t="shared" si="22"/>
        <v>371</v>
      </c>
      <c r="L56" s="105">
        <f t="shared" si="22"/>
        <v>32</v>
      </c>
      <c r="M56" s="105">
        <f t="shared" si="22"/>
        <v>9</v>
      </c>
      <c r="N56" s="105">
        <f t="shared" si="22"/>
        <v>268</v>
      </c>
      <c r="O56" s="226">
        <f t="shared" si="22"/>
        <v>79</v>
      </c>
      <c r="P56" s="226">
        <f t="shared" si="22"/>
        <v>459</v>
      </c>
      <c r="Q56" s="225">
        <f t="shared" si="22"/>
        <v>1389</v>
      </c>
      <c r="R56" s="105">
        <f t="shared" si="22"/>
        <v>1879.03</v>
      </c>
      <c r="S56" s="105">
        <f t="shared" si="22"/>
        <v>0</v>
      </c>
      <c r="T56" s="105">
        <f t="shared" si="22"/>
        <v>0</v>
      </c>
      <c r="U56" s="105">
        <f t="shared" si="22"/>
        <v>5</v>
      </c>
      <c r="V56" s="226">
        <f t="shared" si="22"/>
        <v>8.4</v>
      </c>
      <c r="W56" s="225">
        <f t="shared" si="22"/>
        <v>72</v>
      </c>
      <c r="X56" s="105">
        <f t="shared" si="22"/>
        <v>118.44</v>
      </c>
      <c r="Y56" s="105">
        <f t="shared" si="22"/>
        <v>0</v>
      </c>
      <c r="Z56" s="105">
        <f t="shared" si="22"/>
        <v>0</v>
      </c>
      <c r="AA56" s="105">
        <f t="shared" si="22"/>
        <v>4</v>
      </c>
      <c r="AB56" s="226">
        <f t="shared" si="22"/>
        <v>5.2</v>
      </c>
      <c r="AC56" s="226">
        <f t="shared" si="22"/>
        <v>1887.43</v>
      </c>
      <c r="AD56" s="105">
        <f t="shared" si="3"/>
        <v>141.06352765321375</v>
      </c>
      <c r="AE56" s="226">
        <f t="shared" si="22"/>
        <v>123.64</v>
      </c>
      <c r="AF56" s="105">
        <f t="shared" si="5"/>
        <v>26.936819172113292</v>
      </c>
      <c r="AG56" s="105">
        <f t="shared" si="6"/>
        <v>1819</v>
      </c>
      <c r="AH56" s="105">
        <f t="shared" si="6"/>
        <v>1797</v>
      </c>
      <c r="AI56" s="105">
        <f t="shared" si="7"/>
        <v>1470</v>
      </c>
      <c r="AJ56" s="105">
        <f t="shared" si="7"/>
        <v>2011.0700000000002</v>
      </c>
      <c r="AK56" s="226">
        <f t="shared" si="8"/>
        <v>111.91263216471899</v>
      </c>
      <c r="AR56" s="28">
        <f t="shared" si="9"/>
        <v>-1389</v>
      </c>
      <c r="AS56" s="28">
        <f t="shared" si="10"/>
        <v>-1879.03</v>
      </c>
      <c r="AT56" s="28">
        <f t="shared" si="11"/>
        <v>-72</v>
      </c>
      <c r="AU56" s="28">
        <f t="shared" si="12"/>
        <v>-118.44</v>
      </c>
    </row>
    <row r="57" spans="1:47">
      <c r="A57" s="5">
        <v>43</v>
      </c>
      <c r="B57" s="313" t="s">
        <v>114</v>
      </c>
      <c r="C57" s="223">
        <v>27778</v>
      </c>
      <c r="D57" s="121">
        <v>58147</v>
      </c>
      <c r="E57" s="121">
        <v>430</v>
      </c>
      <c r="F57" s="121">
        <v>131</v>
      </c>
      <c r="G57" s="121">
        <v>5112</v>
      </c>
      <c r="H57" s="224">
        <v>1525</v>
      </c>
      <c r="I57" s="250">
        <f t="shared" si="0"/>
        <v>59803</v>
      </c>
      <c r="J57" s="223">
        <v>1185</v>
      </c>
      <c r="K57" s="126">
        <v>1564</v>
      </c>
      <c r="L57" s="126">
        <v>70</v>
      </c>
      <c r="M57" s="126">
        <v>1</v>
      </c>
      <c r="N57" s="126">
        <v>435</v>
      </c>
      <c r="O57" s="232">
        <v>24</v>
      </c>
      <c r="P57" s="250">
        <f t="shared" si="1"/>
        <v>1589</v>
      </c>
      <c r="Q57" s="243">
        <v>48721</v>
      </c>
      <c r="R57" s="55">
        <v>45711.82</v>
      </c>
      <c r="S57" s="55">
        <v>0</v>
      </c>
      <c r="T57" s="55">
        <v>0</v>
      </c>
      <c r="U57" s="55">
        <v>0</v>
      </c>
      <c r="V57" s="244">
        <v>0</v>
      </c>
      <c r="W57" s="243">
        <v>242</v>
      </c>
      <c r="X57" s="55">
        <v>405</v>
      </c>
      <c r="Y57" s="55">
        <v>0</v>
      </c>
      <c r="Z57" s="55">
        <v>0</v>
      </c>
      <c r="AA57" s="55">
        <v>0</v>
      </c>
      <c r="AB57" s="244">
        <v>0</v>
      </c>
      <c r="AC57" s="233">
        <f t="shared" si="2"/>
        <v>45711.82</v>
      </c>
      <c r="AD57" s="55">
        <f t="shared" si="3"/>
        <v>76.437335919602702</v>
      </c>
      <c r="AE57" s="7">
        <f t="shared" si="4"/>
        <v>405</v>
      </c>
      <c r="AF57" s="55">
        <f t="shared" si="5"/>
        <v>25.487728130899939</v>
      </c>
      <c r="AG57" s="55">
        <f t="shared" si="6"/>
        <v>35010</v>
      </c>
      <c r="AH57" s="55">
        <f t="shared" si="6"/>
        <v>61392</v>
      </c>
      <c r="AI57" s="55">
        <f t="shared" si="7"/>
        <v>48963</v>
      </c>
      <c r="AJ57" s="55">
        <f t="shared" si="7"/>
        <v>46116.82</v>
      </c>
      <c r="AK57" s="244">
        <f t="shared" si="8"/>
        <v>75.118614803231694</v>
      </c>
      <c r="AR57" s="28">
        <f t="shared" si="9"/>
        <v>-48721</v>
      </c>
      <c r="AS57" s="28">
        <f t="shared" si="10"/>
        <v>-45711.82</v>
      </c>
      <c r="AT57" s="28">
        <f t="shared" si="11"/>
        <v>-242</v>
      </c>
      <c r="AU57" s="28">
        <f t="shared" si="12"/>
        <v>-405</v>
      </c>
    </row>
    <row r="58" spans="1:47">
      <c r="A58" s="23" t="s">
        <v>115</v>
      </c>
      <c r="B58" s="211" t="s">
        <v>116</v>
      </c>
      <c r="C58" s="221">
        <f t="shared" ref="C58:AE58" si="23">C57</f>
        <v>27778</v>
      </c>
      <c r="D58" s="50">
        <f t="shared" si="23"/>
        <v>58147</v>
      </c>
      <c r="E58" s="50">
        <f t="shared" si="23"/>
        <v>430</v>
      </c>
      <c r="F58" s="50">
        <f t="shared" si="23"/>
        <v>131</v>
      </c>
      <c r="G58" s="50">
        <f t="shared" si="23"/>
        <v>5112</v>
      </c>
      <c r="H58" s="222">
        <f t="shared" si="23"/>
        <v>1525</v>
      </c>
      <c r="I58" s="222">
        <f t="shared" si="23"/>
        <v>59803</v>
      </c>
      <c r="J58" s="221">
        <f t="shared" si="23"/>
        <v>1185</v>
      </c>
      <c r="K58" s="50">
        <f t="shared" si="23"/>
        <v>1564</v>
      </c>
      <c r="L58" s="50">
        <f t="shared" si="23"/>
        <v>70</v>
      </c>
      <c r="M58" s="50">
        <f t="shared" si="23"/>
        <v>1</v>
      </c>
      <c r="N58" s="50">
        <f t="shared" si="23"/>
        <v>435</v>
      </c>
      <c r="O58" s="222">
        <f t="shared" si="23"/>
        <v>24</v>
      </c>
      <c r="P58" s="222">
        <f t="shared" si="23"/>
        <v>1589</v>
      </c>
      <c r="Q58" s="221">
        <f t="shared" si="23"/>
        <v>48721</v>
      </c>
      <c r="R58" s="50">
        <f t="shared" si="23"/>
        <v>45711.82</v>
      </c>
      <c r="S58" s="50">
        <f t="shared" si="23"/>
        <v>0</v>
      </c>
      <c r="T58" s="50">
        <f t="shared" si="23"/>
        <v>0</v>
      </c>
      <c r="U58" s="50">
        <f t="shared" si="23"/>
        <v>0</v>
      </c>
      <c r="V58" s="222">
        <f t="shared" si="23"/>
        <v>0</v>
      </c>
      <c r="W58" s="221">
        <f t="shared" si="23"/>
        <v>242</v>
      </c>
      <c r="X58" s="50">
        <f t="shared" si="23"/>
        <v>405</v>
      </c>
      <c r="Y58" s="50">
        <f t="shared" si="23"/>
        <v>0</v>
      </c>
      <c r="Z58" s="50">
        <f t="shared" si="23"/>
        <v>0</v>
      </c>
      <c r="AA58" s="50">
        <f t="shared" si="23"/>
        <v>0</v>
      </c>
      <c r="AB58" s="222">
        <f t="shared" si="23"/>
        <v>0</v>
      </c>
      <c r="AC58" s="222">
        <f t="shared" si="23"/>
        <v>45711.82</v>
      </c>
      <c r="AD58" s="50">
        <f t="shared" si="3"/>
        <v>76.437335919602702</v>
      </c>
      <c r="AE58" s="222">
        <f t="shared" si="23"/>
        <v>405</v>
      </c>
      <c r="AF58" s="50">
        <f t="shared" si="5"/>
        <v>25.487728130899939</v>
      </c>
      <c r="AG58" s="50">
        <f t="shared" si="6"/>
        <v>35010</v>
      </c>
      <c r="AH58" s="50">
        <f t="shared" si="6"/>
        <v>61392</v>
      </c>
      <c r="AI58" s="50">
        <f t="shared" si="7"/>
        <v>48963</v>
      </c>
      <c r="AJ58" s="50">
        <f t="shared" si="7"/>
        <v>46116.82</v>
      </c>
      <c r="AK58" s="222">
        <f t="shared" si="8"/>
        <v>75.118614803231694</v>
      </c>
      <c r="AR58" s="28">
        <f t="shared" si="9"/>
        <v>-48721</v>
      </c>
      <c r="AS58" s="28">
        <f t="shared" si="10"/>
        <v>-45711.82</v>
      </c>
      <c r="AT58" s="28">
        <f t="shared" si="11"/>
        <v>-242</v>
      </c>
      <c r="AU58" s="28">
        <f t="shared" si="12"/>
        <v>-405</v>
      </c>
    </row>
    <row r="59" spans="1:47">
      <c r="A59" s="25" t="s">
        <v>117</v>
      </c>
      <c r="B59" s="215" t="s">
        <v>118</v>
      </c>
      <c r="C59" s="227">
        <f t="shared" ref="C59:AC59" si="24">C67</f>
        <v>0</v>
      </c>
      <c r="D59" s="227">
        <f t="shared" si="24"/>
        <v>0</v>
      </c>
      <c r="E59" s="227">
        <f t="shared" si="24"/>
        <v>0</v>
      </c>
      <c r="F59" s="227">
        <f t="shared" si="24"/>
        <v>0</v>
      </c>
      <c r="G59" s="227">
        <f t="shared" si="24"/>
        <v>0</v>
      </c>
      <c r="H59" s="227">
        <f t="shared" si="24"/>
        <v>0</v>
      </c>
      <c r="I59" s="227">
        <f t="shared" si="24"/>
        <v>0</v>
      </c>
      <c r="J59" s="227">
        <f t="shared" si="24"/>
        <v>0</v>
      </c>
      <c r="K59" s="227">
        <f t="shared" si="24"/>
        <v>0</v>
      </c>
      <c r="L59" s="227">
        <f t="shared" si="24"/>
        <v>0</v>
      </c>
      <c r="M59" s="227">
        <f t="shared" si="24"/>
        <v>0</v>
      </c>
      <c r="N59" s="227">
        <f t="shared" si="24"/>
        <v>0</v>
      </c>
      <c r="O59" s="227">
        <f t="shared" si="24"/>
        <v>0</v>
      </c>
      <c r="P59" s="227">
        <f t="shared" si="24"/>
        <v>0</v>
      </c>
      <c r="Q59" s="227">
        <f t="shared" si="24"/>
        <v>0</v>
      </c>
      <c r="R59" s="227">
        <f t="shared" si="24"/>
        <v>0</v>
      </c>
      <c r="S59" s="227">
        <f t="shared" si="24"/>
        <v>0</v>
      </c>
      <c r="T59" s="227">
        <f t="shared" si="24"/>
        <v>0</v>
      </c>
      <c r="U59" s="227">
        <f t="shared" si="24"/>
        <v>0</v>
      </c>
      <c r="V59" s="227">
        <f t="shared" si="24"/>
        <v>0</v>
      </c>
      <c r="W59" s="227">
        <f t="shared" si="24"/>
        <v>0</v>
      </c>
      <c r="X59" s="227">
        <f t="shared" si="24"/>
        <v>0</v>
      </c>
      <c r="Y59" s="227">
        <f t="shared" si="24"/>
        <v>0</v>
      </c>
      <c r="Z59" s="227">
        <f t="shared" si="24"/>
        <v>0</v>
      </c>
      <c r="AA59" s="227">
        <f t="shared" si="24"/>
        <v>0</v>
      </c>
      <c r="AB59" s="227">
        <f t="shared" si="24"/>
        <v>0</v>
      </c>
      <c r="AC59" s="227">
        <f t="shared" si="24"/>
        <v>0</v>
      </c>
      <c r="AD59" s="117" t="e">
        <f t="shared" si="3"/>
        <v>#DIV/0!</v>
      </c>
      <c r="AE59" s="7">
        <f t="shared" si="4"/>
        <v>0</v>
      </c>
      <c r="AF59" s="117" t="e">
        <f t="shared" si="5"/>
        <v>#DIV/0!</v>
      </c>
      <c r="AG59" s="117">
        <f t="shared" si="6"/>
        <v>0</v>
      </c>
      <c r="AH59" s="117">
        <f t="shared" si="6"/>
        <v>0</v>
      </c>
      <c r="AI59" s="117">
        <f t="shared" si="7"/>
        <v>0</v>
      </c>
      <c r="AJ59" s="117">
        <f t="shared" si="7"/>
        <v>0</v>
      </c>
      <c r="AK59" s="228" t="e">
        <f t="shared" si="8"/>
        <v>#DIV/0!</v>
      </c>
      <c r="AR59" s="28">
        <f t="shared" si="9"/>
        <v>0</v>
      </c>
      <c r="AS59" s="28">
        <f t="shared" si="10"/>
        <v>0</v>
      </c>
      <c r="AT59" s="28">
        <f t="shared" si="11"/>
        <v>0</v>
      </c>
      <c r="AU59" s="28">
        <f t="shared" si="12"/>
        <v>0</v>
      </c>
    </row>
    <row r="60" spans="1:47">
      <c r="A60" s="23" t="s">
        <v>119</v>
      </c>
      <c r="B60" s="211" t="s">
        <v>120</v>
      </c>
      <c r="C60" s="221">
        <f t="shared" ref="C60:AE60" si="25">C59</f>
        <v>0</v>
      </c>
      <c r="D60" s="50">
        <f t="shared" si="25"/>
        <v>0</v>
      </c>
      <c r="E60" s="50">
        <f t="shared" si="25"/>
        <v>0</v>
      </c>
      <c r="F60" s="50">
        <f t="shared" si="25"/>
        <v>0</v>
      </c>
      <c r="G60" s="50">
        <f t="shared" si="25"/>
        <v>0</v>
      </c>
      <c r="H60" s="222">
        <f t="shared" si="25"/>
        <v>0</v>
      </c>
      <c r="I60" s="222">
        <f t="shared" si="25"/>
        <v>0</v>
      </c>
      <c r="J60" s="221">
        <f t="shared" si="25"/>
        <v>0</v>
      </c>
      <c r="K60" s="50">
        <f t="shared" si="25"/>
        <v>0</v>
      </c>
      <c r="L60" s="50">
        <f t="shared" si="25"/>
        <v>0</v>
      </c>
      <c r="M60" s="50">
        <f t="shared" si="25"/>
        <v>0</v>
      </c>
      <c r="N60" s="50">
        <f t="shared" si="25"/>
        <v>0</v>
      </c>
      <c r="O60" s="222">
        <f t="shared" si="25"/>
        <v>0</v>
      </c>
      <c r="P60" s="222">
        <f t="shared" si="25"/>
        <v>0</v>
      </c>
      <c r="Q60" s="221">
        <f t="shared" si="25"/>
        <v>0</v>
      </c>
      <c r="R60" s="50">
        <f t="shared" si="25"/>
        <v>0</v>
      </c>
      <c r="S60" s="50">
        <f t="shared" si="25"/>
        <v>0</v>
      </c>
      <c r="T60" s="50">
        <f t="shared" si="25"/>
        <v>0</v>
      </c>
      <c r="U60" s="50">
        <f t="shared" si="25"/>
        <v>0</v>
      </c>
      <c r="V60" s="222">
        <f t="shared" si="25"/>
        <v>0</v>
      </c>
      <c r="W60" s="221">
        <f t="shared" si="25"/>
        <v>0</v>
      </c>
      <c r="X60" s="50">
        <f t="shared" si="25"/>
        <v>0</v>
      </c>
      <c r="Y60" s="50">
        <f t="shared" si="25"/>
        <v>0</v>
      </c>
      <c r="Z60" s="50">
        <f t="shared" si="25"/>
        <v>0</v>
      </c>
      <c r="AA60" s="50">
        <f t="shared" si="25"/>
        <v>0</v>
      </c>
      <c r="AB60" s="222">
        <f t="shared" si="25"/>
        <v>0</v>
      </c>
      <c r="AC60" s="222">
        <f t="shared" si="25"/>
        <v>0</v>
      </c>
      <c r="AD60" s="50" t="e">
        <f t="shared" si="3"/>
        <v>#DIV/0!</v>
      </c>
      <c r="AE60" s="222">
        <f t="shared" si="25"/>
        <v>0</v>
      </c>
      <c r="AF60" s="50" t="e">
        <f t="shared" si="5"/>
        <v>#DIV/0!</v>
      </c>
      <c r="AG60" s="50">
        <f t="shared" si="6"/>
        <v>0</v>
      </c>
      <c r="AH60" s="50">
        <f t="shared" si="6"/>
        <v>0</v>
      </c>
      <c r="AI60" s="50">
        <f t="shared" si="7"/>
        <v>0</v>
      </c>
      <c r="AJ60" s="50">
        <f t="shared" si="7"/>
        <v>0</v>
      </c>
      <c r="AK60" s="222" t="e">
        <f t="shared" si="8"/>
        <v>#DIV/0!</v>
      </c>
      <c r="AR60" s="28">
        <f t="shared" si="9"/>
        <v>0</v>
      </c>
      <c r="AS60" s="28">
        <f t="shared" si="10"/>
        <v>0</v>
      </c>
      <c r="AT60" s="28">
        <f t="shared" si="11"/>
        <v>0</v>
      </c>
      <c r="AU60" s="28">
        <f t="shared" si="12"/>
        <v>0</v>
      </c>
    </row>
    <row r="61" spans="1:47">
      <c r="A61" s="49"/>
      <c r="B61" s="216" t="s">
        <v>121</v>
      </c>
      <c r="C61" s="229">
        <f>C21+C38+C47+C49+C53+C56+C58+C60</f>
        <v>146966</v>
      </c>
      <c r="D61" s="230">
        <f t="shared" ref="D61:AE61" si="26">D21+D38+D47+D49+D53+D56+D58+D60</f>
        <v>308417</v>
      </c>
      <c r="E61" s="230">
        <f t="shared" si="26"/>
        <v>13126</v>
      </c>
      <c r="F61" s="230">
        <f t="shared" si="26"/>
        <v>3938</v>
      </c>
      <c r="G61" s="230">
        <f t="shared" si="26"/>
        <v>25337</v>
      </c>
      <c r="H61" s="231">
        <f t="shared" si="26"/>
        <v>7586</v>
      </c>
      <c r="I61" s="231">
        <f t="shared" si="26"/>
        <v>319941</v>
      </c>
      <c r="J61" s="229">
        <f t="shared" si="26"/>
        <v>36102</v>
      </c>
      <c r="K61" s="230">
        <f t="shared" si="26"/>
        <v>94767</v>
      </c>
      <c r="L61" s="230">
        <f t="shared" si="26"/>
        <v>8891</v>
      </c>
      <c r="M61" s="230">
        <f t="shared" si="26"/>
        <v>2648</v>
      </c>
      <c r="N61" s="230">
        <f t="shared" si="26"/>
        <v>9030</v>
      </c>
      <c r="O61" s="231">
        <f t="shared" si="26"/>
        <v>2587</v>
      </c>
      <c r="P61" s="231">
        <f t="shared" si="26"/>
        <v>100002</v>
      </c>
      <c r="Q61" s="229">
        <f t="shared" si="26"/>
        <v>119761</v>
      </c>
      <c r="R61" s="230">
        <f t="shared" si="26"/>
        <v>218899.74</v>
      </c>
      <c r="S61" s="230">
        <f t="shared" si="26"/>
        <v>18</v>
      </c>
      <c r="T61" s="230">
        <f t="shared" si="26"/>
        <v>11.879999999999999</v>
      </c>
      <c r="U61" s="230">
        <f t="shared" si="26"/>
        <v>810</v>
      </c>
      <c r="V61" s="231">
        <f t="shared" si="26"/>
        <v>762.99999999999989</v>
      </c>
      <c r="W61" s="229">
        <f t="shared" si="26"/>
        <v>43305</v>
      </c>
      <c r="X61" s="230">
        <f t="shared" si="26"/>
        <v>109096.22</v>
      </c>
      <c r="Y61" s="230">
        <f t="shared" si="26"/>
        <v>3</v>
      </c>
      <c r="Z61" s="230">
        <f t="shared" si="26"/>
        <v>0.25</v>
      </c>
      <c r="AA61" s="230">
        <f t="shared" si="26"/>
        <v>1580</v>
      </c>
      <c r="AB61" s="231">
        <f t="shared" si="26"/>
        <v>2852.04</v>
      </c>
      <c r="AC61" s="231">
        <f t="shared" si="26"/>
        <v>219674.62</v>
      </c>
      <c r="AD61" s="230">
        <f t="shared" si="3"/>
        <v>68.660978117840472</v>
      </c>
      <c r="AE61" s="231">
        <f t="shared" si="26"/>
        <v>86730.672766718868</v>
      </c>
      <c r="AF61" s="230">
        <f t="shared" si="5"/>
        <v>111.9462710745785</v>
      </c>
      <c r="AG61" s="230">
        <f t="shared" si="6"/>
        <v>239452</v>
      </c>
      <c r="AH61" s="230">
        <f t="shared" si="6"/>
        <v>419943</v>
      </c>
      <c r="AI61" s="230">
        <f t="shared" si="7"/>
        <v>165477</v>
      </c>
      <c r="AJ61" s="230">
        <f t="shared" si="7"/>
        <v>331623.12999999995</v>
      </c>
      <c r="AK61" s="231">
        <f t="shared" si="8"/>
        <v>78.968605263095213</v>
      </c>
      <c r="AR61" s="28">
        <f t="shared" si="9"/>
        <v>-119761</v>
      </c>
      <c r="AS61" s="28">
        <f t="shared" si="10"/>
        <v>-218899.74</v>
      </c>
      <c r="AT61" s="28">
        <f t="shared" si="11"/>
        <v>-43305</v>
      </c>
      <c r="AU61" s="28">
        <f t="shared" si="12"/>
        <v>-109096.22</v>
      </c>
    </row>
    <row r="62" spans="1:47">
      <c r="A62" s="11"/>
      <c r="B62" s="11"/>
      <c r="C62" s="12"/>
      <c r="D62" s="12"/>
      <c r="E62" s="12"/>
      <c r="F62" s="12"/>
      <c r="G62" s="12"/>
      <c r="H62" s="12"/>
      <c r="I62" s="12"/>
      <c r="J62" s="12"/>
      <c r="K62" s="12"/>
      <c r="L62" s="12"/>
      <c r="M62" s="12"/>
      <c r="N62" s="12"/>
      <c r="O62" s="12"/>
      <c r="P62" s="12"/>
      <c r="Q62" s="12"/>
      <c r="R62" s="12"/>
      <c r="S62" s="12"/>
      <c r="T62" s="12"/>
      <c r="U62" s="12"/>
      <c r="V62" s="12"/>
      <c r="W62" s="12"/>
      <c r="X62" s="12"/>
      <c r="Y62" s="12"/>
      <c r="Z62" s="12"/>
      <c r="AA62" s="12"/>
      <c r="AB62" s="12"/>
      <c r="AC62" s="12"/>
      <c r="AD62" s="12"/>
      <c r="AE62" s="12"/>
      <c r="AF62" s="12"/>
      <c r="AG62" s="12"/>
      <c r="AH62" s="12"/>
      <c r="AI62" s="12"/>
      <c r="AJ62" s="12"/>
      <c r="AK62" s="12"/>
    </row>
    <row r="63" spans="1:47">
      <c r="A63" s="397" t="s">
        <v>118</v>
      </c>
      <c r="B63" s="397"/>
      <c r="C63" s="397"/>
      <c r="D63" s="397"/>
      <c r="E63" s="397"/>
      <c r="F63" s="397"/>
      <c r="G63" s="397"/>
      <c r="H63" s="397"/>
      <c r="I63" s="397"/>
      <c r="J63" s="397"/>
      <c r="K63" s="397"/>
      <c r="L63" s="397"/>
      <c r="M63" s="397"/>
      <c r="N63" s="397"/>
      <c r="O63" s="397"/>
      <c r="P63" s="397"/>
      <c r="Q63" s="397"/>
      <c r="R63" s="397"/>
      <c r="S63" s="397"/>
      <c r="T63" s="397"/>
      <c r="U63" s="397"/>
      <c r="V63" s="397"/>
      <c r="W63" s="397"/>
      <c r="X63" s="397"/>
      <c r="Y63" s="397"/>
      <c r="Z63" s="397"/>
      <c r="AA63" s="397"/>
      <c r="AB63" s="397"/>
      <c r="AC63" s="397"/>
      <c r="AD63" s="397"/>
      <c r="AE63" s="397"/>
      <c r="AF63" s="397"/>
      <c r="AG63" s="397"/>
      <c r="AH63" s="397"/>
      <c r="AI63" s="397"/>
      <c r="AJ63" s="397"/>
      <c r="AK63" s="397"/>
    </row>
    <row r="64" spans="1:47" ht="15">
      <c r="A64" s="13">
        <v>44</v>
      </c>
      <c r="B64" s="206" t="s">
        <v>122</v>
      </c>
      <c r="C64" s="207">
        <v>0</v>
      </c>
      <c r="D64" s="207">
        <v>0</v>
      </c>
      <c r="E64" s="207">
        <v>0</v>
      </c>
      <c r="F64" s="207">
        <v>0</v>
      </c>
      <c r="G64" s="207">
        <v>0</v>
      </c>
      <c r="H64" s="207">
        <v>0</v>
      </c>
      <c r="I64" s="251">
        <f t="shared" ref="I64:I66" si="27">D64+F64+H64</f>
        <v>0</v>
      </c>
      <c r="J64" s="207">
        <v>0</v>
      </c>
      <c r="K64" s="207">
        <v>0</v>
      </c>
      <c r="L64" s="207">
        <v>0</v>
      </c>
      <c r="M64" s="207">
        <v>0</v>
      </c>
      <c r="N64" s="207">
        <v>0</v>
      </c>
      <c r="O64" s="207">
        <v>0</v>
      </c>
      <c r="P64" s="255">
        <f t="shared" ref="P64:P66" si="28">K64+M64+O64</f>
        <v>0</v>
      </c>
      <c r="Q64" s="43"/>
      <c r="R64" s="43"/>
      <c r="S64" s="207">
        <v>0</v>
      </c>
      <c r="T64" s="207">
        <v>0</v>
      </c>
      <c r="U64" s="207">
        <v>0</v>
      </c>
      <c r="V64" s="207">
        <v>0</v>
      </c>
      <c r="W64" s="207">
        <v>0</v>
      </c>
      <c r="X64" s="207">
        <v>0</v>
      </c>
      <c r="Y64" s="207">
        <v>0</v>
      </c>
      <c r="Z64" s="207">
        <v>0</v>
      </c>
      <c r="AA64" s="207">
        <v>0</v>
      </c>
      <c r="AB64" s="207">
        <v>0</v>
      </c>
      <c r="AC64" s="233">
        <f t="shared" ref="AC64:AC66" si="29">R64+T64+V64</f>
        <v>0</v>
      </c>
      <c r="AD64" s="7" t="e">
        <f t="shared" ref="AD64:AD67" si="30">(R64+T64+V64)/(D64+F64+H64)*100</f>
        <v>#DIV/0!</v>
      </c>
      <c r="AE64" s="7">
        <f t="shared" ref="AE64:AE66" si="31">X64+Z64+AB64</f>
        <v>0</v>
      </c>
      <c r="AF64" s="7" t="e">
        <f t="shared" ref="AF64:AF67" si="32">(X64+Z64+AB64)/(K64+M64+O64)*100</f>
        <v>#DIV/0!</v>
      </c>
      <c r="AG64" s="7">
        <f t="shared" ref="AG64:AG67" si="33">C64+E64+G64+J64+L64+N64</f>
        <v>0</v>
      </c>
      <c r="AH64" s="7">
        <f t="shared" ref="AH64:AH67" si="34">D64+F64+H64+K64+M64+O64</f>
        <v>0</v>
      </c>
      <c r="AI64" s="7">
        <f t="shared" ref="AI64:AI67" si="35">Q64+S64+U64+W64+Y64+AA64</f>
        <v>0</v>
      </c>
      <c r="AJ64" s="7">
        <f t="shared" ref="AJ64:AJ67" si="36">R64+T64+V64+X64+Z64+AB64</f>
        <v>0</v>
      </c>
      <c r="AK64" s="7" t="e">
        <f t="shared" ref="AK64:AK67" si="37">AJ64/AH64*100</f>
        <v>#DIV/0!</v>
      </c>
    </row>
    <row r="65" spans="1:37" ht="15">
      <c r="A65" s="13">
        <v>45</v>
      </c>
      <c r="B65" s="206" t="s">
        <v>123</v>
      </c>
      <c r="C65" s="207">
        <v>0</v>
      </c>
      <c r="D65" s="207">
        <v>0</v>
      </c>
      <c r="E65" s="207">
        <v>0</v>
      </c>
      <c r="F65" s="207">
        <v>0</v>
      </c>
      <c r="G65" s="207">
        <v>0</v>
      </c>
      <c r="H65" s="207">
        <v>0</v>
      </c>
      <c r="I65" s="251">
        <f t="shared" si="27"/>
        <v>0</v>
      </c>
      <c r="J65" s="207">
        <v>0</v>
      </c>
      <c r="K65" s="207">
        <v>0</v>
      </c>
      <c r="L65" s="207">
        <v>0</v>
      </c>
      <c r="M65" s="207">
        <v>0</v>
      </c>
      <c r="N65" s="207">
        <v>0</v>
      </c>
      <c r="O65" s="207">
        <v>0</v>
      </c>
      <c r="P65" s="255">
        <f t="shared" si="28"/>
        <v>0</v>
      </c>
      <c r="Q65" s="43"/>
      <c r="R65" s="43"/>
      <c r="S65" s="207">
        <v>0</v>
      </c>
      <c r="T65" s="207">
        <v>0</v>
      </c>
      <c r="U65" s="207">
        <v>0</v>
      </c>
      <c r="V65" s="207">
        <v>0</v>
      </c>
      <c r="W65" s="207">
        <v>0</v>
      </c>
      <c r="X65" s="207">
        <v>0</v>
      </c>
      <c r="Y65" s="207">
        <v>0</v>
      </c>
      <c r="Z65" s="207">
        <v>0</v>
      </c>
      <c r="AA65" s="207">
        <v>0</v>
      </c>
      <c r="AB65" s="207">
        <v>0</v>
      </c>
      <c r="AC65" s="233">
        <f t="shared" si="29"/>
        <v>0</v>
      </c>
      <c r="AD65" s="7" t="e">
        <f t="shared" si="30"/>
        <v>#DIV/0!</v>
      </c>
      <c r="AE65" s="7">
        <f t="shared" si="31"/>
        <v>0</v>
      </c>
      <c r="AF65" s="7" t="e">
        <f t="shared" si="32"/>
        <v>#DIV/0!</v>
      </c>
      <c r="AG65" s="7">
        <f t="shared" si="33"/>
        <v>0</v>
      </c>
      <c r="AH65" s="7">
        <f t="shared" si="34"/>
        <v>0</v>
      </c>
      <c r="AI65" s="7">
        <f t="shared" si="35"/>
        <v>0</v>
      </c>
      <c r="AJ65" s="7">
        <f t="shared" si="36"/>
        <v>0</v>
      </c>
      <c r="AK65" s="7" t="e">
        <f t="shared" si="37"/>
        <v>#DIV/0!</v>
      </c>
    </row>
    <row r="66" spans="1:37" ht="15">
      <c r="A66" s="13">
        <v>46</v>
      </c>
      <c r="B66" s="206" t="s">
        <v>124</v>
      </c>
      <c r="C66" s="207">
        <v>0</v>
      </c>
      <c r="D66" s="207">
        <v>0</v>
      </c>
      <c r="E66" s="207">
        <v>0</v>
      </c>
      <c r="F66" s="207">
        <v>0</v>
      </c>
      <c r="G66" s="207">
        <v>0</v>
      </c>
      <c r="H66" s="207">
        <v>0</v>
      </c>
      <c r="I66" s="251">
        <f t="shared" si="27"/>
        <v>0</v>
      </c>
      <c r="J66" s="207">
        <v>0</v>
      </c>
      <c r="K66" s="207">
        <v>0</v>
      </c>
      <c r="L66" s="207">
        <v>0</v>
      </c>
      <c r="M66" s="207">
        <v>0</v>
      </c>
      <c r="N66" s="207">
        <v>0</v>
      </c>
      <c r="O66" s="207">
        <v>0</v>
      </c>
      <c r="P66" s="255">
        <f t="shared" si="28"/>
        <v>0</v>
      </c>
      <c r="Q66" s="43"/>
      <c r="R66" s="43"/>
      <c r="S66" s="207">
        <v>0</v>
      </c>
      <c r="T66" s="207">
        <v>0</v>
      </c>
      <c r="U66" s="207">
        <v>0</v>
      </c>
      <c r="V66" s="207">
        <v>0</v>
      </c>
      <c r="W66" s="207">
        <v>0</v>
      </c>
      <c r="X66" s="207">
        <v>0</v>
      </c>
      <c r="Y66" s="207">
        <v>0</v>
      </c>
      <c r="Z66" s="207">
        <v>0</v>
      </c>
      <c r="AA66" s="207">
        <v>0</v>
      </c>
      <c r="AB66" s="207">
        <v>0</v>
      </c>
      <c r="AC66" s="233">
        <f t="shared" si="29"/>
        <v>0</v>
      </c>
      <c r="AD66" s="7" t="e">
        <f t="shared" si="30"/>
        <v>#DIV/0!</v>
      </c>
      <c r="AE66" s="7">
        <f t="shared" si="31"/>
        <v>0</v>
      </c>
      <c r="AF66" s="7" t="e">
        <f t="shared" si="32"/>
        <v>#DIV/0!</v>
      </c>
      <c r="AG66" s="7">
        <f t="shared" si="33"/>
        <v>0</v>
      </c>
      <c r="AH66" s="7">
        <f t="shared" si="34"/>
        <v>0</v>
      </c>
      <c r="AI66" s="7">
        <f t="shared" si="35"/>
        <v>0</v>
      </c>
      <c r="AJ66" s="7">
        <f t="shared" si="36"/>
        <v>0</v>
      </c>
      <c r="AK66" s="7" t="e">
        <f t="shared" si="37"/>
        <v>#DIV/0!</v>
      </c>
    </row>
    <row r="67" spans="1:37">
      <c r="A67" s="14"/>
      <c r="B67" s="18" t="s">
        <v>10</v>
      </c>
      <c r="C67" s="9">
        <f>SUM(C64:C66)</f>
        <v>0</v>
      </c>
      <c r="D67" s="9">
        <f t="shared" ref="D67:AE67" si="38">SUM(D64:D66)</f>
        <v>0</v>
      </c>
      <c r="E67" s="9">
        <f t="shared" si="38"/>
        <v>0</v>
      </c>
      <c r="F67" s="9">
        <f t="shared" si="38"/>
        <v>0</v>
      </c>
      <c r="G67" s="9">
        <f t="shared" si="38"/>
        <v>0</v>
      </c>
      <c r="H67" s="9">
        <f t="shared" si="38"/>
        <v>0</v>
      </c>
      <c r="I67" s="9">
        <f t="shared" si="38"/>
        <v>0</v>
      </c>
      <c r="J67" s="9">
        <f t="shared" si="38"/>
        <v>0</v>
      </c>
      <c r="K67" s="9">
        <f t="shared" si="38"/>
        <v>0</v>
      </c>
      <c r="L67" s="9">
        <f t="shared" si="38"/>
        <v>0</v>
      </c>
      <c r="M67" s="9">
        <f t="shared" si="38"/>
        <v>0</v>
      </c>
      <c r="N67" s="9">
        <f t="shared" si="38"/>
        <v>0</v>
      </c>
      <c r="O67" s="9">
        <f t="shared" si="38"/>
        <v>0</v>
      </c>
      <c r="P67" s="9">
        <f t="shared" si="38"/>
        <v>0</v>
      </c>
      <c r="Q67" s="9">
        <f t="shared" si="38"/>
        <v>0</v>
      </c>
      <c r="R67" s="9">
        <f t="shared" si="38"/>
        <v>0</v>
      </c>
      <c r="S67" s="9">
        <f t="shared" si="38"/>
        <v>0</v>
      </c>
      <c r="T67" s="9">
        <f t="shared" si="38"/>
        <v>0</v>
      </c>
      <c r="U67" s="9">
        <f t="shared" si="38"/>
        <v>0</v>
      </c>
      <c r="V67" s="9">
        <f t="shared" si="38"/>
        <v>0</v>
      </c>
      <c r="W67" s="9">
        <f t="shared" si="38"/>
        <v>0</v>
      </c>
      <c r="X67" s="9">
        <f t="shared" si="38"/>
        <v>0</v>
      </c>
      <c r="Y67" s="9">
        <f t="shared" si="38"/>
        <v>0</v>
      </c>
      <c r="Z67" s="9">
        <f t="shared" si="38"/>
        <v>0</v>
      </c>
      <c r="AA67" s="9">
        <f t="shared" si="38"/>
        <v>0</v>
      </c>
      <c r="AB67" s="9">
        <f t="shared" si="38"/>
        <v>0</v>
      </c>
      <c r="AC67" s="9">
        <f t="shared" si="38"/>
        <v>0</v>
      </c>
      <c r="AD67" s="9" t="e">
        <f t="shared" si="30"/>
        <v>#DIV/0!</v>
      </c>
      <c r="AE67" s="9">
        <f t="shared" si="38"/>
        <v>0</v>
      </c>
      <c r="AF67" s="9" t="e">
        <f t="shared" si="32"/>
        <v>#DIV/0!</v>
      </c>
      <c r="AG67" s="9">
        <f t="shared" si="33"/>
        <v>0</v>
      </c>
      <c r="AH67" s="9">
        <f t="shared" si="34"/>
        <v>0</v>
      </c>
      <c r="AI67" s="9">
        <f t="shared" si="35"/>
        <v>0</v>
      </c>
      <c r="AJ67" s="9">
        <f t="shared" si="36"/>
        <v>0</v>
      </c>
      <c r="AK67" s="9" t="e">
        <f t="shared" si="37"/>
        <v>#DIV/0!</v>
      </c>
    </row>
    <row r="68" spans="1:37"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AG68" s="28"/>
      <c r="AH68" s="28"/>
    </row>
  </sheetData>
  <mergeCells count="32">
    <mergeCell ref="A63:AK63"/>
    <mergeCell ref="AG5:AK5"/>
    <mergeCell ref="A5:A8"/>
    <mergeCell ref="B5:B8"/>
    <mergeCell ref="AK6:AK8"/>
    <mergeCell ref="C7:D7"/>
    <mergeCell ref="AI6:AJ7"/>
    <mergeCell ref="C5:O5"/>
    <mergeCell ref="Q5:AB5"/>
    <mergeCell ref="C6:I6"/>
    <mergeCell ref="J6:P6"/>
    <mergeCell ref="AC5:AF5"/>
    <mergeCell ref="AC6:AD7"/>
    <mergeCell ref="AE6:AF7"/>
    <mergeCell ref="AG6:AH7"/>
    <mergeCell ref="U7:V7"/>
    <mergeCell ref="A1:AK1"/>
    <mergeCell ref="A2:AK2"/>
    <mergeCell ref="A3:AK3"/>
    <mergeCell ref="AG4:AK4"/>
    <mergeCell ref="E7:F7"/>
    <mergeCell ref="G7:H7"/>
    <mergeCell ref="J7:K7"/>
    <mergeCell ref="L7:M7"/>
    <mergeCell ref="N7:O7"/>
    <mergeCell ref="Q6:V6"/>
    <mergeCell ref="W6:AB6"/>
    <mergeCell ref="Q7:R7"/>
    <mergeCell ref="S7:T7"/>
    <mergeCell ref="W7:X7"/>
    <mergeCell ref="Y7:Z7"/>
    <mergeCell ref="AA7:AB7"/>
  </mergeCells>
  <phoneticPr fontId="3" type="noConversion"/>
  <conditionalFormatting sqref="AR9:AU61">
    <cfRule type="cellIs" dxfId="8" priority="1" stopIfTrue="1" operator="lessThan">
      <formula>0</formula>
    </cfRule>
  </conditionalFormatting>
  <dataValidations count="3">
    <dataValidation type="whole" allowBlank="1" showInputMessage="1" showErrorMessage="1" sqref="C21:AC21 W13:AB13 Q57 C47:AC47 C53:AC53 W22:AB28 W30:AB35 W39:AB46 C38:AC38 Q9:V20 Q22:V37 Q48:AB48 Q50:AB52 W57:AB57 Q54:AB55 C49:AC49 Q39:R46 AE47 AE49 AE53">
      <formula1>0</formula1>
      <formula2>99999999999999900000</formula2>
    </dataValidation>
    <dataValidation type="whole" allowBlank="1" showInputMessage="1" showErrorMessage="1" sqref="I64:I66 J22:O22 J27:O30 J57 C22:H22 C35:H37 C27:H30 C57:H57 J35:O37">
      <formula1>0</formula1>
      <formula2>9999999999</formula2>
    </dataValidation>
    <dataValidation type="decimal" allowBlank="1" showInputMessage="1" showErrorMessage="1" sqref="J64:P66 S64:AB66 C64:H66 J39:O46 J48:O48 J54:O55 S39:V46 C39:H46 C48:H48 C54:H55 K57:O57">
      <formula1>0</formula1>
      <formula2>9999999999</formula2>
    </dataValidation>
  </dataValidations>
  <printOptions horizontalCentered="1" verticalCentered="1"/>
  <pageMargins left="0.5" right="0.5" top="0.5" bottom="0.5" header="0.5" footer="0.5"/>
  <pageSetup paperSize="9" scale="80" orientation="landscape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>
    <tabColor theme="0"/>
  </sheetPr>
  <dimension ref="A1:AQ70"/>
  <sheetViews>
    <sheetView zoomScale="85" zoomScaleNormal="85" workbookViewId="0">
      <pane xSplit="2" ySplit="8" topLeftCell="C45" activePane="bottomRight" state="frozen"/>
      <selection activeCell="AC5" sqref="AC5:AF5"/>
      <selection pane="topRight" activeCell="AC5" sqref="AC5:AF5"/>
      <selection pane="bottomLeft" activeCell="AC5" sqref="AC5:AF5"/>
      <selection pane="bottomRight" activeCell="I58" sqref="I58"/>
    </sheetView>
  </sheetViews>
  <sheetFormatPr defaultRowHeight="12.75"/>
  <cols>
    <col min="1" max="1" width="5.7109375" style="27" customWidth="1"/>
    <col min="2" max="2" width="16.28515625" style="27" customWidth="1"/>
    <col min="3" max="37" width="7.7109375" style="27" customWidth="1"/>
    <col min="38" max="38" width="9.140625" style="27" customWidth="1"/>
    <col min="39" max="16384" width="9.140625" style="27"/>
  </cols>
  <sheetData>
    <row r="1" spans="1:43" ht="20.25">
      <c r="A1" s="344" t="s">
        <v>272</v>
      </c>
      <c r="B1" s="344"/>
      <c r="C1" s="344"/>
      <c r="D1" s="344"/>
      <c r="E1" s="344"/>
      <c r="F1" s="344"/>
      <c r="G1" s="344"/>
      <c r="H1" s="344"/>
      <c r="I1" s="344"/>
      <c r="J1" s="344"/>
      <c r="K1" s="344"/>
      <c r="L1" s="344"/>
      <c r="M1" s="344"/>
      <c r="N1" s="344"/>
      <c r="O1" s="344"/>
      <c r="P1" s="344"/>
      <c r="Q1" s="344"/>
      <c r="R1" s="344"/>
      <c r="S1" s="344"/>
      <c r="T1" s="344"/>
      <c r="U1" s="344"/>
      <c r="V1" s="344"/>
      <c r="W1" s="344"/>
      <c r="X1" s="344"/>
      <c r="Y1" s="344"/>
      <c r="Z1" s="344"/>
      <c r="AA1" s="344"/>
      <c r="AB1" s="344"/>
      <c r="AC1" s="344"/>
      <c r="AD1" s="344"/>
      <c r="AE1" s="344"/>
      <c r="AF1" s="344"/>
      <c r="AG1" s="344"/>
      <c r="AH1" s="344"/>
      <c r="AI1" s="344"/>
      <c r="AJ1" s="344"/>
      <c r="AK1" s="344"/>
    </row>
    <row r="2" spans="1:43">
      <c r="A2" s="345"/>
      <c r="B2" s="345"/>
      <c r="C2" s="345"/>
      <c r="D2" s="345"/>
      <c r="E2" s="345"/>
      <c r="F2" s="345"/>
      <c r="G2" s="345"/>
      <c r="H2" s="345"/>
      <c r="I2" s="345"/>
      <c r="J2" s="345"/>
      <c r="K2" s="345"/>
      <c r="L2" s="345"/>
      <c r="M2" s="345"/>
      <c r="N2" s="345"/>
      <c r="O2" s="345"/>
      <c r="P2" s="345"/>
      <c r="Q2" s="345"/>
      <c r="R2" s="345"/>
      <c r="S2" s="345"/>
      <c r="T2" s="345"/>
      <c r="U2" s="345"/>
      <c r="V2" s="345"/>
      <c r="W2" s="345"/>
      <c r="X2" s="345"/>
      <c r="Y2" s="345"/>
      <c r="Z2" s="345"/>
      <c r="AA2" s="345"/>
      <c r="AB2" s="345"/>
      <c r="AC2" s="345"/>
      <c r="AD2" s="345"/>
      <c r="AE2" s="345"/>
      <c r="AF2" s="345"/>
      <c r="AG2" s="345"/>
      <c r="AH2" s="345"/>
      <c r="AI2" s="345"/>
      <c r="AJ2" s="345"/>
      <c r="AK2" s="345"/>
    </row>
    <row r="3" spans="1:43" ht="15.75">
      <c r="A3" s="346" t="str">
        <f>Sheet1!B2</f>
        <v>Disbursements under  KCC Loans  ( 2023 - 24 ) -  Position as of 31.03.2024</v>
      </c>
      <c r="B3" s="346"/>
      <c r="C3" s="346"/>
      <c r="D3" s="346"/>
      <c r="E3" s="346"/>
      <c r="F3" s="346"/>
      <c r="G3" s="346"/>
      <c r="H3" s="346"/>
      <c r="I3" s="346"/>
      <c r="J3" s="346"/>
      <c r="K3" s="346"/>
      <c r="L3" s="346"/>
      <c r="M3" s="346"/>
      <c r="N3" s="346"/>
      <c r="O3" s="346"/>
      <c r="P3" s="346"/>
      <c r="Q3" s="346"/>
      <c r="R3" s="346"/>
      <c r="S3" s="346"/>
      <c r="T3" s="346"/>
      <c r="U3" s="346"/>
      <c r="V3" s="346"/>
      <c r="W3" s="346"/>
      <c r="X3" s="346"/>
      <c r="Y3" s="346"/>
      <c r="Z3" s="346"/>
      <c r="AA3" s="346"/>
      <c r="AB3" s="346"/>
      <c r="AC3" s="346"/>
      <c r="AD3" s="346"/>
      <c r="AE3" s="346"/>
      <c r="AF3" s="346"/>
      <c r="AG3" s="346"/>
      <c r="AH3" s="346"/>
      <c r="AI3" s="346"/>
      <c r="AJ3" s="346"/>
      <c r="AK3" s="346"/>
    </row>
    <row r="4" spans="1:43">
      <c r="A4" s="3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47" t="s">
        <v>63</v>
      </c>
      <c r="AH4" s="347"/>
      <c r="AI4" s="347"/>
      <c r="AJ4" s="347"/>
      <c r="AK4" s="347"/>
    </row>
    <row r="5" spans="1:43" ht="27.75" customHeight="1">
      <c r="A5" s="350" t="s">
        <v>7</v>
      </c>
      <c r="B5" s="350" t="s">
        <v>64</v>
      </c>
      <c r="C5" s="391" t="s">
        <v>244</v>
      </c>
      <c r="D5" s="392"/>
      <c r="E5" s="392"/>
      <c r="F5" s="392"/>
      <c r="G5" s="392"/>
      <c r="H5" s="392"/>
      <c r="I5" s="392"/>
      <c r="J5" s="392"/>
      <c r="K5" s="392"/>
      <c r="L5" s="392"/>
      <c r="M5" s="392"/>
      <c r="N5" s="392"/>
      <c r="O5" s="393"/>
      <c r="P5" s="193"/>
      <c r="Q5" s="391" t="s">
        <v>245</v>
      </c>
      <c r="R5" s="392"/>
      <c r="S5" s="392"/>
      <c r="T5" s="392"/>
      <c r="U5" s="392"/>
      <c r="V5" s="392"/>
      <c r="W5" s="392"/>
      <c r="X5" s="392"/>
      <c r="Y5" s="392"/>
      <c r="Z5" s="392"/>
      <c r="AA5" s="392"/>
      <c r="AB5" s="393"/>
      <c r="AC5" s="353" t="s">
        <v>9</v>
      </c>
      <c r="AD5" s="354"/>
      <c r="AE5" s="354"/>
      <c r="AF5" s="355"/>
      <c r="AG5" s="350" t="s">
        <v>10</v>
      </c>
      <c r="AH5" s="350"/>
      <c r="AI5" s="350"/>
      <c r="AJ5" s="350"/>
      <c r="AK5" s="350"/>
    </row>
    <row r="6" spans="1:43">
      <c r="A6" s="351"/>
      <c r="B6" s="389"/>
      <c r="C6" s="375" t="s">
        <v>11</v>
      </c>
      <c r="D6" s="376"/>
      <c r="E6" s="376"/>
      <c r="F6" s="376"/>
      <c r="G6" s="376"/>
      <c r="H6" s="376"/>
      <c r="I6" s="377"/>
      <c r="J6" s="371" t="s">
        <v>12</v>
      </c>
      <c r="K6" s="372"/>
      <c r="L6" s="372"/>
      <c r="M6" s="372"/>
      <c r="N6" s="372"/>
      <c r="O6" s="372"/>
      <c r="P6" s="373"/>
      <c r="Q6" s="375" t="s">
        <v>11</v>
      </c>
      <c r="R6" s="376"/>
      <c r="S6" s="376"/>
      <c r="T6" s="376"/>
      <c r="U6" s="376"/>
      <c r="V6" s="377"/>
      <c r="W6" s="394" t="s">
        <v>12</v>
      </c>
      <c r="X6" s="395"/>
      <c r="Y6" s="395"/>
      <c r="Z6" s="395"/>
      <c r="AA6" s="395"/>
      <c r="AB6" s="396"/>
      <c r="AC6" s="385" t="s">
        <v>11</v>
      </c>
      <c r="AD6" s="386"/>
      <c r="AE6" s="388" t="s">
        <v>12</v>
      </c>
      <c r="AF6" s="386"/>
      <c r="AG6" s="388" t="s">
        <v>13</v>
      </c>
      <c r="AH6" s="386"/>
      <c r="AI6" s="388" t="s">
        <v>14</v>
      </c>
      <c r="AJ6" s="386"/>
      <c r="AK6" s="398" t="s">
        <v>15</v>
      </c>
    </row>
    <row r="7" spans="1:43" ht="12.75" customHeight="1">
      <c r="A7" s="351"/>
      <c r="B7" s="389"/>
      <c r="C7" s="367" t="s">
        <v>16</v>
      </c>
      <c r="D7" s="368"/>
      <c r="E7" s="369" t="s">
        <v>17</v>
      </c>
      <c r="F7" s="368"/>
      <c r="G7" s="369" t="s">
        <v>18</v>
      </c>
      <c r="H7" s="370"/>
      <c r="I7" s="249" t="s">
        <v>10</v>
      </c>
      <c r="J7" s="362" t="s">
        <v>19</v>
      </c>
      <c r="K7" s="363"/>
      <c r="L7" s="364" t="s">
        <v>17</v>
      </c>
      <c r="M7" s="363"/>
      <c r="N7" s="364" t="s">
        <v>18</v>
      </c>
      <c r="O7" s="374"/>
      <c r="P7" s="258" t="s">
        <v>10</v>
      </c>
      <c r="Q7" s="367" t="s">
        <v>19</v>
      </c>
      <c r="R7" s="368"/>
      <c r="S7" s="369" t="s">
        <v>17</v>
      </c>
      <c r="T7" s="368"/>
      <c r="U7" s="369" t="s">
        <v>18</v>
      </c>
      <c r="V7" s="370"/>
      <c r="W7" s="362" t="s">
        <v>16</v>
      </c>
      <c r="X7" s="363"/>
      <c r="Y7" s="364" t="s">
        <v>17</v>
      </c>
      <c r="Z7" s="363"/>
      <c r="AA7" s="364" t="s">
        <v>18</v>
      </c>
      <c r="AB7" s="374"/>
      <c r="AC7" s="387"/>
      <c r="AD7" s="381"/>
      <c r="AE7" s="380"/>
      <c r="AF7" s="381"/>
      <c r="AG7" s="380"/>
      <c r="AH7" s="381"/>
      <c r="AI7" s="380"/>
      <c r="AJ7" s="381"/>
      <c r="AK7" s="399"/>
    </row>
    <row r="8" spans="1:43">
      <c r="A8" s="352"/>
      <c r="B8" s="390"/>
      <c r="C8" s="217" t="s">
        <v>20</v>
      </c>
      <c r="D8" s="119" t="s">
        <v>21</v>
      </c>
      <c r="E8" s="119" t="s">
        <v>20</v>
      </c>
      <c r="F8" s="119" t="s">
        <v>21</v>
      </c>
      <c r="G8" s="119" t="s">
        <v>20</v>
      </c>
      <c r="H8" s="218" t="s">
        <v>21</v>
      </c>
      <c r="I8" s="218" t="s">
        <v>21</v>
      </c>
      <c r="J8" s="237" t="s">
        <v>20</v>
      </c>
      <c r="K8" s="204" t="s">
        <v>21</v>
      </c>
      <c r="L8" s="204" t="s">
        <v>20</v>
      </c>
      <c r="M8" s="204" t="s">
        <v>21</v>
      </c>
      <c r="N8" s="204" t="s">
        <v>20</v>
      </c>
      <c r="O8" s="238" t="s">
        <v>21</v>
      </c>
      <c r="P8" s="258" t="s">
        <v>21</v>
      </c>
      <c r="Q8" s="217" t="s">
        <v>20</v>
      </c>
      <c r="R8" s="119" t="s">
        <v>21</v>
      </c>
      <c r="S8" s="119" t="s">
        <v>20</v>
      </c>
      <c r="T8" s="119" t="s">
        <v>21</v>
      </c>
      <c r="U8" s="119" t="s">
        <v>20</v>
      </c>
      <c r="V8" s="218" t="s">
        <v>21</v>
      </c>
      <c r="W8" s="247" t="s">
        <v>20</v>
      </c>
      <c r="X8" s="205" t="s">
        <v>21</v>
      </c>
      <c r="Y8" s="205" t="s">
        <v>20</v>
      </c>
      <c r="Z8" s="205" t="s">
        <v>21</v>
      </c>
      <c r="AA8" s="205" t="s">
        <v>20</v>
      </c>
      <c r="AB8" s="248" t="s">
        <v>21</v>
      </c>
      <c r="AC8" s="217" t="s">
        <v>21</v>
      </c>
      <c r="AD8" s="119" t="s">
        <v>15</v>
      </c>
      <c r="AE8" s="217" t="s">
        <v>21</v>
      </c>
      <c r="AF8" s="119" t="s">
        <v>15</v>
      </c>
      <c r="AG8" s="119" t="s">
        <v>20</v>
      </c>
      <c r="AH8" s="119" t="s">
        <v>21</v>
      </c>
      <c r="AI8" s="119" t="s">
        <v>20</v>
      </c>
      <c r="AJ8" s="119" t="s">
        <v>21</v>
      </c>
      <c r="AK8" s="400"/>
    </row>
    <row r="9" spans="1:43">
      <c r="A9" s="5">
        <v>1</v>
      </c>
      <c r="B9" s="285" t="s">
        <v>65</v>
      </c>
      <c r="C9" s="219">
        <v>1240</v>
      </c>
      <c r="D9" s="219">
        <v>1202</v>
      </c>
      <c r="E9" s="115">
        <v>20</v>
      </c>
      <c r="F9" s="115">
        <v>12</v>
      </c>
      <c r="G9" s="115">
        <v>100</v>
      </c>
      <c r="H9" s="220">
        <v>25</v>
      </c>
      <c r="I9" s="250">
        <f>D9+F9+H9</f>
        <v>1239</v>
      </c>
      <c r="J9" s="219">
        <v>531</v>
      </c>
      <c r="K9" s="115">
        <v>515</v>
      </c>
      <c r="L9" s="115">
        <v>11</v>
      </c>
      <c r="M9" s="115">
        <v>5</v>
      </c>
      <c r="N9" s="115">
        <v>40</v>
      </c>
      <c r="O9" s="220">
        <v>11</v>
      </c>
      <c r="P9" s="250">
        <f>K9+M9+O9</f>
        <v>531</v>
      </c>
      <c r="Q9" s="239">
        <v>755</v>
      </c>
      <c r="R9" s="52">
        <v>1138.0999999999999</v>
      </c>
      <c r="S9" s="52">
        <v>0</v>
      </c>
      <c r="T9" s="52">
        <v>0</v>
      </c>
      <c r="U9" s="52">
        <v>0</v>
      </c>
      <c r="V9" s="240">
        <v>0</v>
      </c>
      <c r="W9" s="245">
        <v>911</v>
      </c>
      <c r="X9" s="26">
        <v>1811</v>
      </c>
      <c r="Y9" s="26">
        <v>0</v>
      </c>
      <c r="Z9" s="26">
        <v>0</v>
      </c>
      <c r="AA9" s="26">
        <v>0</v>
      </c>
      <c r="AB9" s="246">
        <v>0</v>
      </c>
      <c r="AC9" s="233">
        <f>R9+T9+V9</f>
        <v>1138.0999999999999</v>
      </c>
      <c r="AD9" s="7">
        <f>(R9+T9+V9)/(D9+F9+H9)*100</f>
        <v>91.856335754640824</v>
      </c>
      <c r="AE9" s="7">
        <f>X9+Z9+AB9</f>
        <v>1811</v>
      </c>
      <c r="AF9" s="7">
        <f>(X9+Z9+AB9)/(K9+M9+O9)*100</f>
        <v>341.05461393596983</v>
      </c>
      <c r="AG9" s="7">
        <f>C9+E9+G9+J9+L9+N9</f>
        <v>1942</v>
      </c>
      <c r="AH9" s="7">
        <f>D9+F9+H9+K9+M9+O9</f>
        <v>1770</v>
      </c>
      <c r="AI9" s="7">
        <f>Q9+S9+U9+W9+Y9+AA9</f>
        <v>1666</v>
      </c>
      <c r="AJ9" s="7">
        <f>R9+T9+V9+X9+Z9+AB9</f>
        <v>2949.1</v>
      </c>
      <c r="AK9" s="234">
        <f>AJ9/AH9*100</f>
        <v>166.61581920903953</v>
      </c>
      <c r="AP9" s="28"/>
      <c r="AQ9" s="28"/>
    </row>
    <row r="10" spans="1:43">
      <c r="A10" s="5">
        <v>2</v>
      </c>
      <c r="B10" s="285" t="s">
        <v>66</v>
      </c>
      <c r="C10" s="219">
        <v>4575</v>
      </c>
      <c r="D10" s="219">
        <v>4437</v>
      </c>
      <c r="E10" s="115">
        <v>100</v>
      </c>
      <c r="F10" s="115">
        <v>46</v>
      </c>
      <c r="G10" s="115">
        <v>400</v>
      </c>
      <c r="H10" s="220">
        <v>92</v>
      </c>
      <c r="I10" s="250">
        <f t="shared" ref="I10:I57" si="0">D10+F10+H10</f>
        <v>4575</v>
      </c>
      <c r="J10" s="219">
        <v>1963</v>
      </c>
      <c r="K10" s="115">
        <v>1904</v>
      </c>
      <c r="L10" s="115">
        <v>40</v>
      </c>
      <c r="M10" s="115">
        <v>20</v>
      </c>
      <c r="N10" s="115">
        <v>460</v>
      </c>
      <c r="O10" s="220">
        <v>39</v>
      </c>
      <c r="P10" s="250">
        <f t="shared" ref="P10:P57" si="1">K10+M10+O10</f>
        <v>1963</v>
      </c>
      <c r="Q10" s="239">
        <v>3905</v>
      </c>
      <c r="R10" s="52">
        <v>3772.48</v>
      </c>
      <c r="S10" s="52">
        <v>0</v>
      </c>
      <c r="T10" s="52">
        <v>0</v>
      </c>
      <c r="U10" s="52">
        <v>4</v>
      </c>
      <c r="V10" s="240">
        <v>13.28</v>
      </c>
      <c r="W10" s="245">
        <v>530</v>
      </c>
      <c r="X10" s="26">
        <v>523.73</v>
      </c>
      <c r="Y10" s="26">
        <v>2</v>
      </c>
      <c r="Z10" s="26">
        <v>12.82</v>
      </c>
      <c r="AA10" s="26">
        <v>12</v>
      </c>
      <c r="AB10" s="246">
        <v>2.02</v>
      </c>
      <c r="AC10" s="233">
        <f t="shared" ref="AC10:AC57" si="2">R10+T10+V10</f>
        <v>3785.76</v>
      </c>
      <c r="AD10" s="7">
        <f t="shared" ref="AD10:AD61" si="3">(R10+T10+V10)/(D10+F10+H10)*100</f>
        <v>82.748852459016405</v>
      </c>
      <c r="AE10" s="7">
        <f t="shared" ref="AE10:AE59" si="4">X10+Z10+AB10</f>
        <v>538.57000000000005</v>
      </c>
      <c r="AF10" s="7">
        <f t="shared" ref="AF10:AF61" si="5">(X10+Z10+AB10)/(K10+M10+O10)*100</f>
        <v>27.436067244014268</v>
      </c>
      <c r="AG10" s="7">
        <f t="shared" ref="AG10:AH61" si="6">C10+E10+G10+J10+L10+N10</f>
        <v>7538</v>
      </c>
      <c r="AH10" s="7">
        <f t="shared" si="6"/>
        <v>6538</v>
      </c>
      <c r="AI10" s="7">
        <f t="shared" ref="AI10:AJ61" si="7">Q10+S10+U10+W10+Y10+AA10</f>
        <v>4453</v>
      </c>
      <c r="AJ10" s="7">
        <f t="shared" si="7"/>
        <v>4324.33</v>
      </c>
      <c r="AK10" s="234">
        <f t="shared" ref="AK10:AK61" si="8">AJ10/AH10*100</f>
        <v>66.141480575099422</v>
      </c>
      <c r="AP10" s="28"/>
      <c r="AQ10" s="28"/>
    </row>
    <row r="11" spans="1:43">
      <c r="A11" s="5">
        <v>3</v>
      </c>
      <c r="B11" s="285" t="s">
        <v>67</v>
      </c>
      <c r="C11" s="219">
        <v>23530</v>
      </c>
      <c r="D11" s="219">
        <v>22824</v>
      </c>
      <c r="E11" s="115">
        <v>500</v>
      </c>
      <c r="F11" s="115">
        <v>235</v>
      </c>
      <c r="G11" s="115">
        <v>1800</v>
      </c>
      <c r="H11" s="220">
        <v>471</v>
      </c>
      <c r="I11" s="250">
        <f t="shared" si="0"/>
        <v>23530</v>
      </c>
      <c r="J11" s="219">
        <v>10086</v>
      </c>
      <c r="K11" s="115">
        <v>9783</v>
      </c>
      <c r="L11" s="115">
        <v>200</v>
      </c>
      <c r="M11" s="115">
        <v>101</v>
      </c>
      <c r="N11" s="115">
        <v>800</v>
      </c>
      <c r="O11" s="220">
        <v>202</v>
      </c>
      <c r="P11" s="250">
        <f t="shared" si="1"/>
        <v>10086</v>
      </c>
      <c r="Q11" s="239">
        <v>13123</v>
      </c>
      <c r="R11" s="52">
        <v>16608.939999999999</v>
      </c>
      <c r="S11" s="52">
        <v>0</v>
      </c>
      <c r="T11" s="52">
        <v>0</v>
      </c>
      <c r="U11" s="52">
        <v>0</v>
      </c>
      <c r="V11" s="240">
        <v>0</v>
      </c>
      <c r="W11" s="245">
        <v>4524</v>
      </c>
      <c r="X11" s="26">
        <v>6809.72</v>
      </c>
      <c r="Y11" s="26">
        <v>0</v>
      </c>
      <c r="Z11" s="26">
        <v>0</v>
      </c>
      <c r="AA11" s="26">
        <v>0</v>
      </c>
      <c r="AB11" s="246">
        <v>0</v>
      </c>
      <c r="AC11" s="233">
        <f t="shared" si="2"/>
        <v>16608.939999999999</v>
      </c>
      <c r="AD11" s="7">
        <f t="shared" si="3"/>
        <v>70.586230344241386</v>
      </c>
      <c r="AE11" s="7">
        <f t="shared" si="4"/>
        <v>6809.72</v>
      </c>
      <c r="AF11" s="7">
        <f t="shared" si="5"/>
        <v>67.516557604600436</v>
      </c>
      <c r="AG11" s="7">
        <f t="shared" si="6"/>
        <v>36916</v>
      </c>
      <c r="AH11" s="7">
        <f t="shared" si="6"/>
        <v>33616</v>
      </c>
      <c r="AI11" s="7">
        <f t="shared" si="7"/>
        <v>17647</v>
      </c>
      <c r="AJ11" s="7">
        <f t="shared" si="7"/>
        <v>23418.66</v>
      </c>
      <c r="AK11" s="234">
        <f t="shared" si="8"/>
        <v>69.665218943360301</v>
      </c>
      <c r="AP11" s="28"/>
      <c r="AQ11" s="28"/>
    </row>
    <row r="12" spans="1:43">
      <c r="A12" s="5">
        <v>4</v>
      </c>
      <c r="B12" s="285" t="s">
        <v>68</v>
      </c>
      <c r="C12" s="219">
        <v>4381</v>
      </c>
      <c r="D12" s="219">
        <v>4249</v>
      </c>
      <c r="E12" s="115">
        <v>90</v>
      </c>
      <c r="F12" s="115">
        <v>44</v>
      </c>
      <c r="G12" s="115">
        <v>400</v>
      </c>
      <c r="H12" s="220">
        <v>88</v>
      </c>
      <c r="I12" s="250">
        <f t="shared" si="0"/>
        <v>4381</v>
      </c>
      <c r="J12" s="219">
        <v>1878</v>
      </c>
      <c r="K12" s="115">
        <v>1821</v>
      </c>
      <c r="L12" s="115">
        <v>40</v>
      </c>
      <c r="M12" s="115">
        <v>19</v>
      </c>
      <c r="N12" s="115">
        <v>180</v>
      </c>
      <c r="O12" s="220">
        <v>38</v>
      </c>
      <c r="P12" s="250">
        <f t="shared" si="1"/>
        <v>1878</v>
      </c>
      <c r="Q12" s="239">
        <v>1152</v>
      </c>
      <c r="R12" s="52">
        <v>1381.12</v>
      </c>
      <c r="S12" s="52">
        <v>0</v>
      </c>
      <c r="T12" s="52">
        <v>0</v>
      </c>
      <c r="U12" s="52">
        <v>4</v>
      </c>
      <c r="V12" s="240">
        <v>0.06</v>
      </c>
      <c r="W12" s="245">
        <v>479</v>
      </c>
      <c r="X12" s="26">
        <v>653.28</v>
      </c>
      <c r="Y12" s="26">
        <v>0</v>
      </c>
      <c r="Z12" s="26">
        <v>0</v>
      </c>
      <c r="AA12" s="26">
        <v>10</v>
      </c>
      <c r="AB12" s="246">
        <v>9.85</v>
      </c>
      <c r="AC12" s="233">
        <f t="shared" si="2"/>
        <v>1381.1799999999998</v>
      </c>
      <c r="AD12" s="7">
        <f t="shared" si="3"/>
        <v>31.526592102259755</v>
      </c>
      <c r="AE12" s="7">
        <f t="shared" si="4"/>
        <v>663.13</v>
      </c>
      <c r="AF12" s="7">
        <f t="shared" si="5"/>
        <v>35.310436634717782</v>
      </c>
      <c r="AG12" s="7">
        <f t="shared" si="6"/>
        <v>6969</v>
      </c>
      <c r="AH12" s="7">
        <f t="shared" si="6"/>
        <v>6259</v>
      </c>
      <c r="AI12" s="7">
        <f t="shared" si="7"/>
        <v>1645</v>
      </c>
      <c r="AJ12" s="7">
        <f t="shared" si="7"/>
        <v>2044.3099999999997</v>
      </c>
      <c r="AK12" s="234">
        <f t="shared" si="8"/>
        <v>32.661926825371459</v>
      </c>
      <c r="AP12" s="28"/>
      <c r="AQ12" s="28"/>
    </row>
    <row r="13" spans="1:43">
      <c r="A13" s="5">
        <v>5</v>
      </c>
      <c r="B13" s="285" t="s">
        <v>69</v>
      </c>
      <c r="C13" s="219">
        <v>936</v>
      </c>
      <c r="D13" s="219">
        <v>908</v>
      </c>
      <c r="E13" s="115">
        <v>20</v>
      </c>
      <c r="F13" s="115">
        <v>9</v>
      </c>
      <c r="G13" s="115">
        <v>80</v>
      </c>
      <c r="H13" s="220">
        <v>19</v>
      </c>
      <c r="I13" s="250">
        <f t="shared" si="0"/>
        <v>936</v>
      </c>
      <c r="J13" s="219">
        <v>402</v>
      </c>
      <c r="K13" s="115">
        <v>390</v>
      </c>
      <c r="L13" s="115">
        <v>10</v>
      </c>
      <c r="M13" s="115">
        <v>4</v>
      </c>
      <c r="N13" s="115">
        <v>35</v>
      </c>
      <c r="O13" s="220">
        <v>8</v>
      </c>
      <c r="P13" s="250">
        <f t="shared" si="1"/>
        <v>402</v>
      </c>
      <c r="Q13" s="239">
        <v>520</v>
      </c>
      <c r="R13" s="52">
        <v>695.5</v>
      </c>
      <c r="S13" s="52">
        <v>0</v>
      </c>
      <c r="T13" s="52">
        <v>0</v>
      </c>
      <c r="U13" s="52">
        <v>0</v>
      </c>
      <c r="V13" s="240">
        <v>0</v>
      </c>
      <c r="W13" s="243">
        <v>328</v>
      </c>
      <c r="X13" s="55">
        <v>444.81</v>
      </c>
      <c r="Y13" s="55">
        <v>0</v>
      </c>
      <c r="Z13" s="55">
        <v>0</v>
      </c>
      <c r="AA13" s="55">
        <v>0</v>
      </c>
      <c r="AB13" s="244">
        <v>0</v>
      </c>
      <c r="AC13" s="233">
        <f t="shared" si="2"/>
        <v>695.5</v>
      </c>
      <c r="AD13" s="7">
        <f t="shared" si="3"/>
        <v>74.305555555555557</v>
      </c>
      <c r="AE13" s="7">
        <f t="shared" si="4"/>
        <v>444.81</v>
      </c>
      <c r="AF13" s="7">
        <f t="shared" si="5"/>
        <v>110.64925373134329</v>
      </c>
      <c r="AG13" s="7">
        <f t="shared" si="6"/>
        <v>1483</v>
      </c>
      <c r="AH13" s="7">
        <f t="shared" si="6"/>
        <v>1338</v>
      </c>
      <c r="AI13" s="7">
        <f t="shared" si="7"/>
        <v>848</v>
      </c>
      <c r="AJ13" s="7">
        <f t="shared" si="7"/>
        <v>1140.31</v>
      </c>
      <c r="AK13" s="234">
        <f t="shared" si="8"/>
        <v>85.22496263079222</v>
      </c>
      <c r="AP13" s="28"/>
      <c r="AQ13" s="28"/>
    </row>
    <row r="14" spans="1:43">
      <c r="A14" s="5">
        <v>6</v>
      </c>
      <c r="B14" s="285" t="s">
        <v>70</v>
      </c>
      <c r="C14" s="219">
        <v>1002</v>
      </c>
      <c r="D14" s="219">
        <v>972</v>
      </c>
      <c r="E14" s="115">
        <v>20</v>
      </c>
      <c r="F14" s="115">
        <v>10</v>
      </c>
      <c r="G14" s="115">
        <v>80</v>
      </c>
      <c r="H14" s="220">
        <v>20</v>
      </c>
      <c r="I14" s="250">
        <f t="shared" si="0"/>
        <v>1002</v>
      </c>
      <c r="J14" s="219">
        <v>429</v>
      </c>
      <c r="K14" s="115">
        <v>416</v>
      </c>
      <c r="L14" s="115">
        <v>10</v>
      </c>
      <c r="M14" s="115">
        <v>4</v>
      </c>
      <c r="N14" s="115">
        <v>40</v>
      </c>
      <c r="O14" s="220">
        <v>9</v>
      </c>
      <c r="P14" s="250">
        <f t="shared" si="1"/>
        <v>429</v>
      </c>
      <c r="Q14" s="239">
        <v>371</v>
      </c>
      <c r="R14" s="52">
        <v>348.41</v>
      </c>
      <c r="S14" s="52">
        <v>0</v>
      </c>
      <c r="T14" s="52">
        <v>0</v>
      </c>
      <c r="U14" s="52">
        <v>0</v>
      </c>
      <c r="V14" s="240">
        <v>0</v>
      </c>
      <c r="W14" s="245">
        <v>705</v>
      </c>
      <c r="X14" s="26">
        <v>695.41</v>
      </c>
      <c r="Y14" s="26">
        <v>0</v>
      </c>
      <c r="Z14" s="26">
        <v>0</v>
      </c>
      <c r="AA14" s="26">
        <v>0</v>
      </c>
      <c r="AB14" s="246">
        <v>0</v>
      </c>
      <c r="AC14" s="233">
        <f t="shared" si="2"/>
        <v>348.41</v>
      </c>
      <c r="AD14" s="7">
        <f t="shared" si="3"/>
        <v>34.771457085828345</v>
      </c>
      <c r="AE14" s="7">
        <f t="shared" si="4"/>
        <v>695.41</v>
      </c>
      <c r="AF14" s="7">
        <f t="shared" si="5"/>
        <v>162.10023310023308</v>
      </c>
      <c r="AG14" s="7">
        <f t="shared" si="6"/>
        <v>1581</v>
      </c>
      <c r="AH14" s="7">
        <f t="shared" si="6"/>
        <v>1431</v>
      </c>
      <c r="AI14" s="7">
        <f t="shared" si="7"/>
        <v>1076</v>
      </c>
      <c r="AJ14" s="7">
        <f t="shared" si="7"/>
        <v>1043.82</v>
      </c>
      <c r="AK14" s="234">
        <f t="shared" si="8"/>
        <v>72.943396226415089</v>
      </c>
      <c r="AP14" s="28"/>
      <c r="AQ14" s="28"/>
    </row>
    <row r="15" spans="1:43">
      <c r="A15" s="5">
        <v>7</v>
      </c>
      <c r="B15" s="285" t="s">
        <v>71</v>
      </c>
      <c r="C15" s="219">
        <v>0</v>
      </c>
      <c r="D15" s="219">
        <v>0</v>
      </c>
      <c r="E15" s="115">
        <v>0</v>
      </c>
      <c r="F15" s="115">
        <v>0</v>
      </c>
      <c r="G15" s="115">
        <v>0</v>
      </c>
      <c r="H15" s="220">
        <v>0</v>
      </c>
      <c r="I15" s="250">
        <f t="shared" si="0"/>
        <v>0</v>
      </c>
      <c r="J15" s="219">
        <v>0</v>
      </c>
      <c r="K15" s="115">
        <v>0</v>
      </c>
      <c r="L15" s="115">
        <v>0</v>
      </c>
      <c r="M15" s="115">
        <v>0</v>
      </c>
      <c r="N15" s="115">
        <v>0</v>
      </c>
      <c r="O15" s="220">
        <v>0</v>
      </c>
      <c r="P15" s="250">
        <f t="shared" si="1"/>
        <v>0</v>
      </c>
      <c r="Q15" s="239">
        <v>0</v>
      </c>
      <c r="R15" s="52">
        <v>0</v>
      </c>
      <c r="S15" s="52">
        <v>0</v>
      </c>
      <c r="T15" s="52">
        <v>0</v>
      </c>
      <c r="U15" s="52">
        <v>0</v>
      </c>
      <c r="V15" s="240">
        <v>0</v>
      </c>
      <c r="W15" s="245">
        <v>0</v>
      </c>
      <c r="X15" s="26">
        <v>0</v>
      </c>
      <c r="Y15" s="26">
        <v>0</v>
      </c>
      <c r="Z15" s="26">
        <v>0</v>
      </c>
      <c r="AA15" s="26">
        <v>0</v>
      </c>
      <c r="AB15" s="246">
        <v>0</v>
      </c>
      <c r="AC15" s="233">
        <f t="shared" si="2"/>
        <v>0</v>
      </c>
      <c r="AD15" s="7" t="e">
        <f t="shared" si="3"/>
        <v>#DIV/0!</v>
      </c>
      <c r="AE15" s="7">
        <f t="shared" si="4"/>
        <v>0</v>
      </c>
      <c r="AF15" s="7" t="e">
        <f t="shared" si="5"/>
        <v>#DIV/0!</v>
      </c>
      <c r="AG15" s="7">
        <f t="shared" si="6"/>
        <v>0</v>
      </c>
      <c r="AH15" s="7">
        <f t="shared" si="6"/>
        <v>0</v>
      </c>
      <c r="AI15" s="7">
        <f t="shared" si="7"/>
        <v>0</v>
      </c>
      <c r="AJ15" s="7">
        <f t="shared" si="7"/>
        <v>0</v>
      </c>
      <c r="AK15" s="234" t="e">
        <f t="shared" si="8"/>
        <v>#DIV/0!</v>
      </c>
      <c r="AP15" s="28"/>
      <c r="AQ15" s="28"/>
    </row>
    <row r="16" spans="1:43">
      <c r="A16" s="5">
        <v>8</v>
      </c>
      <c r="B16" s="285" t="s">
        <v>72</v>
      </c>
      <c r="C16" s="219">
        <v>0</v>
      </c>
      <c r="D16" s="219">
        <v>0</v>
      </c>
      <c r="E16" s="115">
        <v>0</v>
      </c>
      <c r="F16" s="115">
        <v>0</v>
      </c>
      <c r="G16" s="115">
        <v>0</v>
      </c>
      <c r="H16" s="220">
        <v>0</v>
      </c>
      <c r="I16" s="250">
        <f t="shared" si="0"/>
        <v>0</v>
      </c>
      <c r="J16" s="219">
        <v>0</v>
      </c>
      <c r="K16" s="115">
        <v>0</v>
      </c>
      <c r="L16" s="115">
        <v>0</v>
      </c>
      <c r="M16" s="115">
        <v>0</v>
      </c>
      <c r="N16" s="115">
        <v>0</v>
      </c>
      <c r="O16" s="220">
        <v>0</v>
      </c>
      <c r="P16" s="250">
        <f t="shared" si="1"/>
        <v>0</v>
      </c>
      <c r="Q16" s="239">
        <v>0</v>
      </c>
      <c r="R16" s="52">
        <v>0</v>
      </c>
      <c r="S16" s="52">
        <v>0</v>
      </c>
      <c r="T16" s="52">
        <v>0</v>
      </c>
      <c r="U16" s="52">
        <v>0</v>
      </c>
      <c r="V16" s="240">
        <v>0</v>
      </c>
      <c r="W16" s="245">
        <v>0</v>
      </c>
      <c r="X16" s="26">
        <v>0</v>
      </c>
      <c r="Y16" s="26">
        <v>0</v>
      </c>
      <c r="Z16" s="26">
        <v>0</v>
      </c>
      <c r="AA16" s="26">
        <v>0</v>
      </c>
      <c r="AB16" s="246">
        <v>0</v>
      </c>
      <c r="AC16" s="233">
        <f t="shared" si="2"/>
        <v>0</v>
      </c>
      <c r="AD16" s="7" t="e">
        <f t="shared" si="3"/>
        <v>#DIV/0!</v>
      </c>
      <c r="AE16" s="7">
        <f t="shared" si="4"/>
        <v>0</v>
      </c>
      <c r="AF16" s="7" t="e">
        <f t="shared" si="5"/>
        <v>#DIV/0!</v>
      </c>
      <c r="AG16" s="7">
        <f t="shared" si="6"/>
        <v>0</v>
      </c>
      <c r="AH16" s="7">
        <f t="shared" si="6"/>
        <v>0</v>
      </c>
      <c r="AI16" s="7">
        <f t="shared" si="7"/>
        <v>0</v>
      </c>
      <c r="AJ16" s="7">
        <f t="shared" si="7"/>
        <v>0</v>
      </c>
      <c r="AK16" s="234" t="e">
        <f t="shared" si="8"/>
        <v>#DIV/0!</v>
      </c>
      <c r="AP16" s="28"/>
      <c r="AQ16" s="28"/>
    </row>
    <row r="17" spans="1:43">
      <c r="A17" s="5">
        <v>9</v>
      </c>
      <c r="B17" s="285" t="s">
        <v>73</v>
      </c>
      <c r="C17" s="219">
        <v>433</v>
      </c>
      <c r="D17" s="219">
        <v>420</v>
      </c>
      <c r="E17" s="115">
        <v>10</v>
      </c>
      <c r="F17" s="115">
        <v>4</v>
      </c>
      <c r="G17" s="115">
        <v>40</v>
      </c>
      <c r="H17" s="220">
        <v>9</v>
      </c>
      <c r="I17" s="250">
        <f t="shared" si="0"/>
        <v>433</v>
      </c>
      <c r="J17" s="219">
        <v>186</v>
      </c>
      <c r="K17" s="115">
        <v>180</v>
      </c>
      <c r="L17" s="115">
        <v>5</v>
      </c>
      <c r="M17" s="115">
        <v>2</v>
      </c>
      <c r="N17" s="115">
        <v>20</v>
      </c>
      <c r="O17" s="220">
        <v>4</v>
      </c>
      <c r="P17" s="250">
        <f t="shared" si="1"/>
        <v>186</v>
      </c>
      <c r="Q17" s="239">
        <v>273</v>
      </c>
      <c r="R17" s="52">
        <v>236.79</v>
      </c>
      <c r="S17" s="52">
        <v>0</v>
      </c>
      <c r="T17" s="52">
        <v>0</v>
      </c>
      <c r="U17" s="52">
        <v>0</v>
      </c>
      <c r="V17" s="240">
        <v>0</v>
      </c>
      <c r="W17" s="245">
        <v>217</v>
      </c>
      <c r="X17" s="26">
        <v>225.8</v>
      </c>
      <c r="Y17" s="26">
        <v>0</v>
      </c>
      <c r="Z17" s="26">
        <v>0</v>
      </c>
      <c r="AA17" s="26">
        <v>1</v>
      </c>
      <c r="AB17" s="246">
        <v>0.5</v>
      </c>
      <c r="AC17" s="233">
        <f t="shared" si="2"/>
        <v>236.79</v>
      </c>
      <c r="AD17" s="7">
        <f t="shared" si="3"/>
        <v>54.685912240184756</v>
      </c>
      <c r="AE17" s="7">
        <f t="shared" si="4"/>
        <v>226.3</v>
      </c>
      <c r="AF17" s="7">
        <f t="shared" si="5"/>
        <v>121.66666666666669</v>
      </c>
      <c r="AG17" s="7">
        <f t="shared" si="6"/>
        <v>694</v>
      </c>
      <c r="AH17" s="7">
        <f t="shared" si="6"/>
        <v>619</v>
      </c>
      <c r="AI17" s="7">
        <f t="shared" si="7"/>
        <v>491</v>
      </c>
      <c r="AJ17" s="7">
        <f t="shared" si="7"/>
        <v>463.09000000000003</v>
      </c>
      <c r="AK17" s="234">
        <f t="shared" si="8"/>
        <v>74.812600969305336</v>
      </c>
      <c r="AP17" s="28"/>
      <c r="AQ17" s="28"/>
    </row>
    <row r="18" spans="1:43">
      <c r="A18" s="5">
        <v>10</v>
      </c>
      <c r="B18" s="285" t="s">
        <v>74</v>
      </c>
      <c r="C18" s="219">
        <v>37347</v>
      </c>
      <c r="D18" s="219">
        <v>36227</v>
      </c>
      <c r="E18" s="115">
        <v>800</v>
      </c>
      <c r="F18" s="115">
        <v>373</v>
      </c>
      <c r="G18" s="115">
        <v>3000</v>
      </c>
      <c r="H18" s="220">
        <v>747</v>
      </c>
      <c r="I18" s="250">
        <f t="shared" si="0"/>
        <v>37347</v>
      </c>
      <c r="J18" s="219">
        <v>16016</v>
      </c>
      <c r="K18" s="115">
        <v>15536</v>
      </c>
      <c r="L18" s="115">
        <v>350</v>
      </c>
      <c r="M18" s="115">
        <v>160</v>
      </c>
      <c r="N18" s="115">
        <v>1300</v>
      </c>
      <c r="O18" s="220">
        <v>320</v>
      </c>
      <c r="P18" s="250">
        <f t="shared" si="1"/>
        <v>16016</v>
      </c>
      <c r="Q18" s="239">
        <v>20242</v>
      </c>
      <c r="R18" s="52">
        <v>23015.97</v>
      </c>
      <c r="S18" s="52">
        <v>0</v>
      </c>
      <c r="T18" s="52">
        <v>0</v>
      </c>
      <c r="U18" s="52">
        <v>0</v>
      </c>
      <c r="V18" s="240">
        <v>0</v>
      </c>
      <c r="W18" s="245">
        <v>13996</v>
      </c>
      <c r="X18" s="26">
        <v>16865.2</v>
      </c>
      <c r="Y18" s="26">
        <v>0</v>
      </c>
      <c r="Z18" s="26">
        <v>0</v>
      </c>
      <c r="AA18" s="26">
        <v>0</v>
      </c>
      <c r="AB18" s="246">
        <v>0</v>
      </c>
      <c r="AC18" s="233">
        <f t="shared" si="2"/>
        <v>23015.97</v>
      </c>
      <c r="AD18" s="7">
        <f t="shared" si="3"/>
        <v>61.627359627279297</v>
      </c>
      <c r="AE18" s="7">
        <f t="shared" si="4"/>
        <v>16865.2</v>
      </c>
      <c r="AF18" s="7">
        <f t="shared" si="5"/>
        <v>105.30219780219781</v>
      </c>
      <c r="AG18" s="7">
        <f t="shared" si="6"/>
        <v>58813</v>
      </c>
      <c r="AH18" s="7">
        <f t="shared" si="6"/>
        <v>53363</v>
      </c>
      <c r="AI18" s="7">
        <f t="shared" si="7"/>
        <v>34238</v>
      </c>
      <c r="AJ18" s="7">
        <f t="shared" si="7"/>
        <v>39881.17</v>
      </c>
      <c r="AK18" s="234">
        <f t="shared" si="8"/>
        <v>74.735622060228991</v>
      </c>
      <c r="AP18" s="28"/>
      <c r="AQ18" s="28"/>
    </row>
    <row r="19" spans="1:43">
      <c r="A19" s="5">
        <v>11</v>
      </c>
      <c r="B19" s="285" t="s">
        <v>75</v>
      </c>
      <c r="C19" s="219">
        <v>996</v>
      </c>
      <c r="D19" s="219">
        <v>966</v>
      </c>
      <c r="E19" s="115">
        <v>20</v>
      </c>
      <c r="F19" s="115">
        <v>10</v>
      </c>
      <c r="G19" s="115">
        <v>80</v>
      </c>
      <c r="H19" s="220">
        <v>20</v>
      </c>
      <c r="I19" s="250">
        <f t="shared" si="0"/>
        <v>996</v>
      </c>
      <c r="J19" s="219">
        <v>428</v>
      </c>
      <c r="K19" s="115">
        <v>415</v>
      </c>
      <c r="L19" s="115">
        <v>10</v>
      </c>
      <c r="M19" s="115">
        <v>4</v>
      </c>
      <c r="N19" s="115">
        <v>35</v>
      </c>
      <c r="O19" s="220">
        <v>9</v>
      </c>
      <c r="P19" s="250">
        <f t="shared" si="1"/>
        <v>428</v>
      </c>
      <c r="Q19" s="239">
        <v>105</v>
      </c>
      <c r="R19" s="52">
        <v>172.67</v>
      </c>
      <c r="S19" s="52">
        <v>0</v>
      </c>
      <c r="T19" s="52">
        <v>0</v>
      </c>
      <c r="U19" s="52">
        <v>1</v>
      </c>
      <c r="V19" s="240">
        <v>10</v>
      </c>
      <c r="W19" s="245">
        <v>165</v>
      </c>
      <c r="X19" s="26">
        <v>235.23</v>
      </c>
      <c r="Y19" s="26">
        <v>0</v>
      </c>
      <c r="Z19" s="26">
        <v>0</v>
      </c>
      <c r="AA19" s="26">
        <v>1</v>
      </c>
      <c r="AB19" s="246">
        <v>3</v>
      </c>
      <c r="AC19" s="233">
        <f t="shared" si="2"/>
        <v>182.67</v>
      </c>
      <c r="AD19" s="7">
        <f t="shared" si="3"/>
        <v>18.340361445783131</v>
      </c>
      <c r="AE19" s="7">
        <f t="shared" si="4"/>
        <v>238.23</v>
      </c>
      <c r="AF19" s="7">
        <f t="shared" si="5"/>
        <v>55.661214953271021</v>
      </c>
      <c r="AG19" s="7">
        <f t="shared" si="6"/>
        <v>1569</v>
      </c>
      <c r="AH19" s="7">
        <f t="shared" si="6"/>
        <v>1424</v>
      </c>
      <c r="AI19" s="7">
        <f t="shared" si="7"/>
        <v>272</v>
      </c>
      <c r="AJ19" s="7">
        <f t="shared" si="7"/>
        <v>420.9</v>
      </c>
      <c r="AK19" s="234">
        <f t="shared" si="8"/>
        <v>29.557584269662918</v>
      </c>
      <c r="AP19" s="28"/>
      <c r="AQ19" s="28"/>
    </row>
    <row r="20" spans="1:43">
      <c r="A20" s="5">
        <v>12</v>
      </c>
      <c r="B20" s="285" t="s">
        <v>76</v>
      </c>
      <c r="C20" s="219">
        <v>757</v>
      </c>
      <c r="D20" s="219">
        <v>734</v>
      </c>
      <c r="E20" s="115">
        <v>20</v>
      </c>
      <c r="F20" s="115">
        <v>8</v>
      </c>
      <c r="G20" s="115">
        <v>60</v>
      </c>
      <c r="H20" s="220">
        <v>15</v>
      </c>
      <c r="I20" s="250">
        <f t="shared" si="0"/>
        <v>757</v>
      </c>
      <c r="J20" s="219">
        <v>325</v>
      </c>
      <c r="K20" s="115">
        <v>315</v>
      </c>
      <c r="L20" s="115">
        <v>8</v>
      </c>
      <c r="M20" s="115">
        <v>3</v>
      </c>
      <c r="N20" s="115">
        <v>30</v>
      </c>
      <c r="O20" s="220">
        <v>7</v>
      </c>
      <c r="P20" s="250">
        <f t="shared" si="1"/>
        <v>325</v>
      </c>
      <c r="Q20" s="239">
        <v>775</v>
      </c>
      <c r="R20" s="52">
        <v>1034.3800000000001</v>
      </c>
      <c r="S20" s="52">
        <v>0</v>
      </c>
      <c r="T20" s="52">
        <v>0</v>
      </c>
      <c r="U20" s="52">
        <v>6</v>
      </c>
      <c r="V20" s="240">
        <v>7.6</v>
      </c>
      <c r="W20" s="245">
        <v>348</v>
      </c>
      <c r="X20" s="26">
        <v>531.48</v>
      </c>
      <c r="Y20" s="26">
        <v>0</v>
      </c>
      <c r="Z20" s="26">
        <v>0</v>
      </c>
      <c r="AA20" s="26">
        <v>48</v>
      </c>
      <c r="AB20" s="246">
        <v>59.49</v>
      </c>
      <c r="AC20" s="233">
        <f t="shared" si="2"/>
        <v>1041.98</v>
      </c>
      <c r="AD20" s="7">
        <f t="shared" si="3"/>
        <v>137.64597093791281</v>
      </c>
      <c r="AE20" s="7">
        <f t="shared" si="4"/>
        <v>590.97</v>
      </c>
      <c r="AF20" s="7">
        <f t="shared" si="5"/>
        <v>181.83692307692309</v>
      </c>
      <c r="AG20" s="7">
        <f t="shared" si="6"/>
        <v>1200</v>
      </c>
      <c r="AH20" s="7">
        <f t="shared" si="6"/>
        <v>1082</v>
      </c>
      <c r="AI20" s="7">
        <f t="shared" si="7"/>
        <v>1177</v>
      </c>
      <c r="AJ20" s="7">
        <f t="shared" si="7"/>
        <v>1632.95</v>
      </c>
      <c r="AK20" s="234">
        <f t="shared" si="8"/>
        <v>150.91959334565618</v>
      </c>
      <c r="AP20" s="28"/>
      <c r="AQ20" s="28"/>
    </row>
    <row r="21" spans="1:43">
      <c r="A21" s="21"/>
      <c r="B21" s="211" t="s">
        <v>77</v>
      </c>
      <c r="C21" s="221">
        <f t="shared" ref="C21:AC21" si="9">SUM(C9:C20)</f>
        <v>75197</v>
      </c>
      <c r="D21" s="50">
        <f t="shared" si="9"/>
        <v>72939</v>
      </c>
      <c r="E21" s="50">
        <f t="shared" si="9"/>
        <v>1600</v>
      </c>
      <c r="F21" s="50">
        <f t="shared" si="9"/>
        <v>751</v>
      </c>
      <c r="G21" s="50">
        <f t="shared" si="9"/>
        <v>6040</v>
      </c>
      <c r="H21" s="222">
        <f t="shared" si="9"/>
        <v>1506</v>
      </c>
      <c r="I21" s="222">
        <f t="shared" si="9"/>
        <v>75196</v>
      </c>
      <c r="J21" s="221">
        <f t="shared" si="9"/>
        <v>32244</v>
      </c>
      <c r="K21" s="50">
        <f t="shared" si="9"/>
        <v>31275</v>
      </c>
      <c r="L21" s="50">
        <f t="shared" si="9"/>
        <v>684</v>
      </c>
      <c r="M21" s="50">
        <f t="shared" si="9"/>
        <v>322</v>
      </c>
      <c r="N21" s="50">
        <f t="shared" si="9"/>
        <v>2940</v>
      </c>
      <c r="O21" s="222">
        <f t="shared" si="9"/>
        <v>647</v>
      </c>
      <c r="P21" s="222">
        <f t="shared" si="9"/>
        <v>32244</v>
      </c>
      <c r="Q21" s="221">
        <f t="shared" si="9"/>
        <v>41221</v>
      </c>
      <c r="R21" s="50">
        <f t="shared" si="9"/>
        <v>48404.359999999993</v>
      </c>
      <c r="S21" s="50">
        <f t="shared" si="9"/>
        <v>0</v>
      </c>
      <c r="T21" s="50">
        <f t="shared" si="9"/>
        <v>0</v>
      </c>
      <c r="U21" s="50">
        <f t="shared" si="9"/>
        <v>15</v>
      </c>
      <c r="V21" s="222">
        <f t="shared" si="9"/>
        <v>30.939999999999998</v>
      </c>
      <c r="W21" s="221">
        <f t="shared" si="9"/>
        <v>22203</v>
      </c>
      <c r="X21" s="50">
        <f t="shared" si="9"/>
        <v>28795.66</v>
      </c>
      <c r="Y21" s="50">
        <f t="shared" si="9"/>
        <v>2</v>
      </c>
      <c r="Z21" s="50">
        <f t="shared" si="9"/>
        <v>12.82</v>
      </c>
      <c r="AA21" s="50">
        <f t="shared" si="9"/>
        <v>72</v>
      </c>
      <c r="AB21" s="222">
        <f t="shared" si="9"/>
        <v>74.86</v>
      </c>
      <c r="AC21" s="222">
        <f t="shared" si="9"/>
        <v>48435.3</v>
      </c>
      <c r="AD21" s="50">
        <f t="shared" si="3"/>
        <v>64.412069790946319</v>
      </c>
      <c r="AE21" s="50">
        <f>SUM(AE9:AE20)</f>
        <v>28883.34</v>
      </c>
      <c r="AF21" s="50">
        <f t="shared" si="5"/>
        <v>89.577409750651285</v>
      </c>
      <c r="AG21" s="50">
        <f t="shared" si="6"/>
        <v>118705</v>
      </c>
      <c r="AH21" s="50">
        <f t="shared" si="6"/>
        <v>107440</v>
      </c>
      <c r="AI21" s="50">
        <f t="shared" si="7"/>
        <v>63513</v>
      </c>
      <c r="AJ21" s="50">
        <f t="shared" si="7"/>
        <v>77318.64</v>
      </c>
      <c r="AK21" s="222">
        <f t="shared" si="8"/>
        <v>71.964482501861511</v>
      </c>
      <c r="AP21" s="28"/>
      <c r="AQ21" s="28"/>
    </row>
    <row r="22" spans="1:43">
      <c r="A22" s="44">
        <v>13</v>
      </c>
      <c r="B22" s="266" t="s">
        <v>78</v>
      </c>
      <c r="C22" s="223">
        <v>945</v>
      </c>
      <c r="D22" s="121">
        <v>917</v>
      </c>
      <c r="E22" s="121">
        <v>20</v>
      </c>
      <c r="F22" s="121">
        <v>9</v>
      </c>
      <c r="G22" s="121">
        <v>80</v>
      </c>
      <c r="H22" s="224">
        <v>19</v>
      </c>
      <c r="I22" s="250">
        <f t="shared" si="0"/>
        <v>945</v>
      </c>
      <c r="J22" s="223">
        <v>405</v>
      </c>
      <c r="K22" s="121">
        <v>393</v>
      </c>
      <c r="L22" s="121">
        <v>10</v>
      </c>
      <c r="M22" s="121">
        <v>4</v>
      </c>
      <c r="N22" s="121">
        <v>35</v>
      </c>
      <c r="O22" s="224">
        <v>8</v>
      </c>
      <c r="P22" s="250">
        <f t="shared" si="1"/>
        <v>405</v>
      </c>
      <c r="Q22" s="239">
        <v>376</v>
      </c>
      <c r="R22" s="52">
        <v>664.91</v>
      </c>
      <c r="S22" s="52">
        <v>0</v>
      </c>
      <c r="T22" s="52">
        <v>0</v>
      </c>
      <c r="U22" s="52">
        <v>0</v>
      </c>
      <c r="V22" s="240">
        <v>0</v>
      </c>
      <c r="W22" s="243">
        <v>265</v>
      </c>
      <c r="X22" s="55">
        <v>236.55</v>
      </c>
      <c r="Y22" s="55">
        <v>0</v>
      </c>
      <c r="Z22" s="55">
        <v>0</v>
      </c>
      <c r="AA22" s="55">
        <v>0</v>
      </c>
      <c r="AB22" s="244">
        <v>0</v>
      </c>
      <c r="AC22" s="233">
        <f t="shared" si="2"/>
        <v>664.91</v>
      </c>
      <c r="AD22" s="7">
        <f t="shared" si="3"/>
        <v>70.360846560846554</v>
      </c>
      <c r="AE22" s="7">
        <f t="shared" si="4"/>
        <v>236.55</v>
      </c>
      <c r="AF22" s="7">
        <f t="shared" si="5"/>
        <v>58.407407407407405</v>
      </c>
      <c r="AG22" s="7">
        <f t="shared" si="6"/>
        <v>1495</v>
      </c>
      <c r="AH22" s="7">
        <f t="shared" si="6"/>
        <v>1350</v>
      </c>
      <c r="AI22" s="7">
        <f t="shared" si="7"/>
        <v>641</v>
      </c>
      <c r="AJ22" s="7">
        <f t="shared" si="7"/>
        <v>901.46</v>
      </c>
      <c r="AK22" s="234">
        <f t="shared" si="8"/>
        <v>66.774814814814818</v>
      </c>
      <c r="AP22" s="28"/>
      <c r="AQ22" s="28"/>
    </row>
    <row r="23" spans="1:43">
      <c r="A23" s="44">
        <v>14</v>
      </c>
      <c r="B23" s="266" t="s">
        <v>79</v>
      </c>
      <c r="C23" s="219">
        <v>144</v>
      </c>
      <c r="D23" s="115">
        <v>140</v>
      </c>
      <c r="E23" s="115">
        <v>3</v>
      </c>
      <c r="F23" s="115">
        <v>1</v>
      </c>
      <c r="G23" s="115">
        <v>10</v>
      </c>
      <c r="H23" s="220">
        <v>3</v>
      </c>
      <c r="I23" s="250">
        <f t="shared" si="0"/>
        <v>144</v>
      </c>
      <c r="J23" s="219">
        <v>62</v>
      </c>
      <c r="K23" s="115">
        <v>60</v>
      </c>
      <c r="L23" s="115">
        <v>2</v>
      </c>
      <c r="M23" s="115">
        <v>1</v>
      </c>
      <c r="N23" s="115">
        <v>4</v>
      </c>
      <c r="O23" s="220">
        <v>1</v>
      </c>
      <c r="P23" s="250">
        <f t="shared" si="1"/>
        <v>62</v>
      </c>
      <c r="Q23" s="239">
        <v>0</v>
      </c>
      <c r="R23" s="52">
        <v>0</v>
      </c>
      <c r="S23" s="52">
        <v>0</v>
      </c>
      <c r="T23" s="52">
        <v>0</v>
      </c>
      <c r="U23" s="52">
        <v>0</v>
      </c>
      <c r="V23" s="240">
        <v>0</v>
      </c>
      <c r="W23" s="243">
        <v>0</v>
      </c>
      <c r="X23" s="55">
        <v>0</v>
      </c>
      <c r="Y23" s="55">
        <v>0</v>
      </c>
      <c r="Z23" s="55">
        <v>0</v>
      </c>
      <c r="AA23" s="55">
        <v>0</v>
      </c>
      <c r="AB23" s="244">
        <v>0</v>
      </c>
      <c r="AC23" s="233">
        <f t="shared" si="2"/>
        <v>0</v>
      </c>
      <c r="AD23" s="7">
        <f t="shared" si="3"/>
        <v>0</v>
      </c>
      <c r="AE23" s="7">
        <f t="shared" si="4"/>
        <v>0</v>
      </c>
      <c r="AF23" s="7">
        <f t="shared" si="5"/>
        <v>0</v>
      </c>
      <c r="AG23" s="7">
        <f t="shared" si="6"/>
        <v>225</v>
      </c>
      <c r="AH23" s="7">
        <f t="shared" si="6"/>
        <v>206</v>
      </c>
      <c r="AI23" s="7">
        <f t="shared" si="7"/>
        <v>0</v>
      </c>
      <c r="AJ23" s="7">
        <f t="shared" si="7"/>
        <v>0</v>
      </c>
      <c r="AK23" s="234">
        <f t="shared" si="8"/>
        <v>0</v>
      </c>
      <c r="AP23" s="28"/>
      <c r="AQ23" s="28"/>
    </row>
    <row r="24" spans="1:43">
      <c r="A24" s="44">
        <v>15</v>
      </c>
      <c r="B24" s="266" t="s">
        <v>80</v>
      </c>
      <c r="C24" s="219">
        <v>0</v>
      </c>
      <c r="D24" s="115">
        <v>0</v>
      </c>
      <c r="E24" s="115">
        <v>0</v>
      </c>
      <c r="F24" s="115">
        <v>0</v>
      </c>
      <c r="G24" s="115">
        <v>0</v>
      </c>
      <c r="H24" s="220">
        <v>0</v>
      </c>
      <c r="I24" s="250">
        <f t="shared" si="0"/>
        <v>0</v>
      </c>
      <c r="J24" s="219">
        <v>0</v>
      </c>
      <c r="K24" s="115">
        <v>0</v>
      </c>
      <c r="L24" s="115">
        <v>0</v>
      </c>
      <c r="M24" s="115">
        <v>0</v>
      </c>
      <c r="N24" s="115">
        <v>0</v>
      </c>
      <c r="O24" s="220">
        <v>0</v>
      </c>
      <c r="P24" s="250">
        <f t="shared" si="1"/>
        <v>0</v>
      </c>
      <c r="Q24" s="239">
        <v>0</v>
      </c>
      <c r="R24" s="52">
        <v>0</v>
      </c>
      <c r="S24" s="52">
        <v>0</v>
      </c>
      <c r="T24" s="52">
        <v>0</v>
      </c>
      <c r="U24" s="52">
        <v>0</v>
      </c>
      <c r="V24" s="240">
        <v>0</v>
      </c>
      <c r="W24" s="243">
        <v>0</v>
      </c>
      <c r="X24" s="55">
        <v>0</v>
      </c>
      <c r="Y24" s="55">
        <v>0</v>
      </c>
      <c r="Z24" s="55">
        <v>0</v>
      </c>
      <c r="AA24" s="55">
        <v>0</v>
      </c>
      <c r="AB24" s="244">
        <v>0</v>
      </c>
      <c r="AC24" s="233">
        <f t="shared" si="2"/>
        <v>0</v>
      </c>
      <c r="AD24" s="7" t="e">
        <f t="shared" si="3"/>
        <v>#DIV/0!</v>
      </c>
      <c r="AE24" s="7">
        <f t="shared" si="4"/>
        <v>0</v>
      </c>
      <c r="AF24" s="7" t="e">
        <f t="shared" si="5"/>
        <v>#DIV/0!</v>
      </c>
      <c r="AG24" s="7">
        <f t="shared" si="6"/>
        <v>0</v>
      </c>
      <c r="AH24" s="7">
        <f t="shared" si="6"/>
        <v>0</v>
      </c>
      <c r="AI24" s="7">
        <f t="shared" si="7"/>
        <v>0</v>
      </c>
      <c r="AJ24" s="7">
        <f t="shared" si="7"/>
        <v>0</v>
      </c>
      <c r="AK24" s="234" t="e">
        <f t="shared" si="8"/>
        <v>#DIV/0!</v>
      </c>
      <c r="AP24" s="28"/>
      <c r="AQ24" s="28"/>
    </row>
    <row r="25" spans="1:43">
      <c r="A25" s="44">
        <v>16</v>
      </c>
      <c r="B25" s="266" t="s">
        <v>81</v>
      </c>
      <c r="C25" s="219">
        <v>152</v>
      </c>
      <c r="D25" s="115">
        <v>147</v>
      </c>
      <c r="E25" s="115">
        <v>8</v>
      </c>
      <c r="F25" s="115">
        <v>2</v>
      </c>
      <c r="G25" s="115">
        <v>10</v>
      </c>
      <c r="H25" s="220">
        <v>3</v>
      </c>
      <c r="I25" s="250">
        <f t="shared" si="0"/>
        <v>152</v>
      </c>
      <c r="J25" s="219">
        <v>65</v>
      </c>
      <c r="K25" s="115">
        <v>63</v>
      </c>
      <c r="L25" s="115">
        <v>2</v>
      </c>
      <c r="M25" s="115">
        <v>1</v>
      </c>
      <c r="N25" s="115">
        <v>4</v>
      </c>
      <c r="O25" s="220">
        <v>1</v>
      </c>
      <c r="P25" s="250">
        <f t="shared" si="1"/>
        <v>65</v>
      </c>
      <c r="Q25" s="239">
        <v>0</v>
      </c>
      <c r="R25" s="52">
        <v>0</v>
      </c>
      <c r="S25" s="52">
        <v>0</v>
      </c>
      <c r="T25" s="52">
        <v>0</v>
      </c>
      <c r="U25" s="52">
        <v>0</v>
      </c>
      <c r="V25" s="240">
        <v>0</v>
      </c>
      <c r="W25" s="243">
        <v>0</v>
      </c>
      <c r="X25" s="55">
        <v>0</v>
      </c>
      <c r="Y25" s="55">
        <v>0</v>
      </c>
      <c r="Z25" s="55">
        <v>0</v>
      </c>
      <c r="AA25" s="55">
        <v>0</v>
      </c>
      <c r="AB25" s="244">
        <v>0</v>
      </c>
      <c r="AC25" s="233">
        <f t="shared" si="2"/>
        <v>0</v>
      </c>
      <c r="AD25" s="7">
        <f t="shared" si="3"/>
        <v>0</v>
      </c>
      <c r="AE25" s="7">
        <f t="shared" si="4"/>
        <v>0</v>
      </c>
      <c r="AF25" s="7">
        <f t="shared" si="5"/>
        <v>0</v>
      </c>
      <c r="AG25" s="7">
        <f t="shared" si="6"/>
        <v>241</v>
      </c>
      <c r="AH25" s="7">
        <f t="shared" si="6"/>
        <v>217</v>
      </c>
      <c r="AI25" s="7">
        <f t="shared" si="7"/>
        <v>0</v>
      </c>
      <c r="AJ25" s="7">
        <f t="shared" si="7"/>
        <v>0</v>
      </c>
      <c r="AK25" s="234">
        <f t="shared" si="8"/>
        <v>0</v>
      </c>
      <c r="AP25" s="28"/>
      <c r="AQ25" s="28"/>
    </row>
    <row r="26" spans="1:43">
      <c r="A26" s="44">
        <v>17</v>
      </c>
      <c r="B26" s="266" t="s">
        <v>82</v>
      </c>
      <c r="C26" s="219">
        <v>0</v>
      </c>
      <c r="D26" s="115">
        <v>0</v>
      </c>
      <c r="E26" s="115">
        <v>0</v>
      </c>
      <c r="F26" s="115">
        <v>0</v>
      </c>
      <c r="G26" s="115">
        <v>0</v>
      </c>
      <c r="H26" s="220">
        <v>0</v>
      </c>
      <c r="I26" s="250">
        <f t="shared" si="0"/>
        <v>0</v>
      </c>
      <c r="J26" s="219">
        <v>0</v>
      </c>
      <c r="K26" s="115">
        <v>0</v>
      </c>
      <c r="L26" s="115">
        <v>0</v>
      </c>
      <c r="M26" s="115">
        <v>0</v>
      </c>
      <c r="N26" s="115">
        <v>0</v>
      </c>
      <c r="O26" s="220">
        <v>0</v>
      </c>
      <c r="P26" s="250">
        <f t="shared" si="1"/>
        <v>0</v>
      </c>
      <c r="Q26" s="239">
        <v>0</v>
      </c>
      <c r="R26" s="52">
        <v>0</v>
      </c>
      <c r="S26" s="52">
        <v>0</v>
      </c>
      <c r="T26" s="52">
        <v>0</v>
      </c>
      <c r="U26" s="52">
        <v>0</v>
      </c>
      <c r="V26" s="240">
        <v>0</v>
      </c>
      <c r="W26" s="243">
        <v>0</v>
      </c>
      <c r="X26" s="55">
        <v>0</v>
      </c>
      <c r="Y26" s="55">
        <v>0</v>
      </c>
      <c r="Z26" s="55">
        <v>0</v>
      </c>
      <c r="AA26" s="55">
        <v>0</v>
      </c>
      <c r="AB26" s="244">
        <v>0</v>
      </c>
      <c r="AC26" s="233">
        <f t="shared" si="2"/>
        <v>0</v>
      </c>
      <c r="AD26" s="7" t="e">
        <f t="shared" si="3"/>
        <v>#DIV/0!</v>
      </c>
      <c r="AE26" s="7">
        <f t="shared" si="4"/>
        <v>0</v>
      </c>
      <c r="AF26" s="7" t="e">
        <f t="shared" si="5"/>
        <v>#DIV/0!</v>
      </c>
      <c r="AG26" s="7">
        <f t="shared" si="6"/>
        <v>0</v>
      </c>
      <c r="AH26" s="7">
        <f t="shared" si="6"/>
        <v>0</v>
      </c>
      <c r="AI26" s="7">
        <f t="shared" si="7"/>
        <v>0</v>
      </c>
      <c r="AJ26" s="7">
        <f t="shared" si="7"/>
        <v>0</v>
      </c>
      <c r="AK26" s="234" t="e">
        <f t="shared" si="8"/>
        <v>#DIV/0!</v>
      </c>
      <c r="AP26" s="28"/>
      <c r="AQ26" s="28"/>
    </row>
    <row r="27" spans="1:43">
      <c r="A27" s="44">
        <v>18</v>
      </c>
      <c r="B27" s="266" t="s">
        <v>83</v>
      </c>
      <c r="C27" s="223">
        <v>0</v>
      </c>
      <c r="D27" s="121">
        <v>0</v>
      </c>
      <c r="E27" s="121">
        <v>0</v>
      </c>
      <c r="F27" s="121">
        <v>0</v>
      </c>
      <c r="G27" s="121">
        <v>0</v>
      </c>
      <c r="H27" s="224">
        <v>0</v>
      </c>
      <c r="I27" s="250">
        <f t="shared" si="0"/>
        <v>0</v>
      </c>
      <c r="J27" s="223">
        <v>0</v>
      </c>
      <c r="K27" s="121">
        <v>0</v>
      </c>
      <c r="L27" s="121">
        <v>0</v>
      </c>
      <c r="M27" s="121">
        <v>0</v>
      </c>
      <c r="N27" s="121">
        <v>0</v>
      </c>
      <c r="O27" s="224">
        <v>0</v>
      </c>
      <c r="P27" s="250">
        <f t="shared" si="1"/>
        <v>0</v>
      </c>
      <c r="Q27" s="239">
        <v>0</v>
      </c>
      <c r="R27" s="52">
        <v>0</v>
      </c>
      <c r="S27" s="52">
        <v>0</v>
      </c>
      <c r="T27" s="52">
        <v>0</v>
      </c>
      <c r="U27" s="52">
        <v>0</v>
      </c>
      <c r="V27" s="240">
        <v>0</v>
      </c>
      <c r="W27" s="243">
        <v>0</v>
      </c>
      <c r="X27" s="55">
        <v>0</v>
      </c>
      <c r="Y27" s="55">
        <v>0</v>
      </c>
      <c r="Z27" s="55">
        <v>0</v>
      </c>
      <c r="AA27" s="55">
        <v>0</v>
      </c>
      <c r="AB27" s="244">
        <v>0</v>
      </c>
      <c r="AC27" s="233">
        <f t="shared" si="2"/>
        <v>0</v>
      </c>
      <c r="AD27" s="7" t="e">
        <f t="shared" si="3"/>
        <v>#DIV/0!</v>
      </c>
      <c r="AE27" s="7">
        <f t="shared" si="4"/>
        <v>0</v>
      </c>
      <c r="AF27" s="7" t="e">
        <f t="shared" si="5"/>
        <v>#DIV/0!</v>
      </c>
      <c r="AG27" s="7">
        <f t="shared" si="6"/>
        <v>0</v>
      </c>
      <c r="AH27" s="7">
        <f t="shared" si="6"/>
        <v>0</v>
      </c>
      <c r="AI27" s="7">
        <f t="shared" si="7"/>
        <v>0</v>
      </c>
      <c r="AJ27" s="7">
        <f t="shared" si="7"/>
        <v>0</v>
      </c>
      <c r="AK27" s="234" t="e">
        <f t="shared" si="8"/>
        <v>#DIV/0!</v>
      </c>
      <c r="AP27" s="28"/>
      <c r="AQ27" s="28"/>
    </row>
    <row r="28" spans="1:43">
      <c r="A28" s="44">
        <v>19</v>
      </c>
      <c r="B28" s="266" t="s">
        <v>84</v>
      </c>
      <c r="C28" s="223">
        <v>854</v>
      </c>
      <c r="D28" s="121">
        <v>828</v>
      </c>
      <c r="E28" s="121">
        <v>20</v>
      </c>
      <c r="F28" s="121">
        <v>9</v>
      </c>
      <c r="G28" s="121">
        <v>70</v>
      </c>
      <c r="H28" s="224">
        <v>17</v>
      </c>
      <c r="I28" s="250">
        <f t="shared" si="0"/>
        <v>854</v>
      </c>
      <c r="J28" s="223">
        <v>365</v>
      </c>
      <c r="K28" s="121">
        <v>354</v>
      </c>
      <c r="L28" s="121">
        <v>10</v>
      </c>
      <c r="M28" s="121">
        <v>4</v>
      </c>
      <c r="N28" s="121">
        <v>30</v>
      </c>
      <c r="O28" s="224">
        <v>7</v>
      </c>
      <c r="P28" s="250">
        <f t="shared" si="1"/>
        <v>365</v>
      </c>
      <c r="Q28" s="239">
        <v>267</v>
      </c>
      <c r="R28" s="52">
        <v>141.76</v>
      </c>
      <c r="S28" s="52">
        <v>0</v>
      </c>
      <c r="T28" s="52">
        <v>0</v>
      </c>
      <c r="U28" s="52">
        <v>11</v>
      </c>
      <c r="V28" s="240">
        <v>14.49</v>
      </c>
      <c r="W28" s="243">
        <v>48</v>
      </c>
      <c r="X28" s="55">
        <v>140.04</v>
      </c>
      <c r="Y28" s="55">
        <v>0</v>
      </c>
      <c r="Z28" s="55">
        <v>0</v>
      </c>
      <c r="AA28" s="55">
        <v>3</v>
      </c>
      <c r="AB28" s="244">
        <v>3.82</v>
      </c>
      <c r="AC28" s="233">
        <f t="shared" si="2"/>
        <v>156.25</v>
      </c>
      <c r="AD28" s="7">
        <f t="shared" si="3"/>
        <v>18.29625292740047</v>
      </c>
      <c r="AE28" s="7">
        <f t="shared" si="4"/>
        <v>143.85999999999999</v>
      </c>
      <c r="AF28" s="7">
        <f t="shared" si="5"/>
        <v>39.413698630136984</v>
      </c>
      <c r="AG28" s="7">
        <f t="shared" si="6"/>
        <v>1349</v>
      </c>
      <c r="AH28" s="7">
        <f t="shared" si="6"/>
        <v>1219</v>
      </c>
      <c r="AI28" s="7">
        <f t="shared" si="7"/>
        <v>329</v>
      </c>
      <c r="AJ28" s="7">
        <f t="shared" si="7"/>
        <v>300.10999999999996</v>
      </c>
      <c r="AK28" s="234">
        <f t="shared" si="8"/>
        <v>24.619360131255124</v>
      </c>
      <c r="AP28" s="28"/>
      <c r="AQ28" s="28"/>
    </row>
    <row r="29" spans="1:43">
      <c r="A29" s="44">
        <v>20</v>
      </c>
      <c r="B29" s="285" t="s">
        <v>85</v>
      </c>
      <c r="C29" s="223">
        <v>7201</v>
      </c>
      <c r="D29" s="121">
        <v>6985</v>
      </c>
      <c r="E29" s="121">
        <v>150</v>
      </c>
      <c r="F29" s="121">
        <v>72</v>
      </c>
      <c r="G29" s="121">
        <v>600</v>
      </c>
      <c r="H29" s="224">
        <v>144</v>
      </c>
      <c r="I29" s="250">
        <f t="shared" si="0"/>
        <v>7201</v>
      </c>
      <c r="J29" s="223">
        <v>3086</v>
      </c>
      <c r="K29" s="121">
        <v>2993</v>
      </c>
      <c r="L29" s="121">
        <v>65</v>
      </c>
      <c r="M29" s="121">
        <v>31</v>
      </c>
      <c r="N29" s="121">
        <v>250</v>
      </c>
      <c r="O29" s="224">
        <v>62</v>
      </c>
      <c r="P29" s="250">
        <f t="shared" si="1"/>
        <v>3086</v>
      </c>
      <c r="Q29" s="239">
        <v>1225</v>
      </c>
      <c r="R29" s="52">
        <v>1857</v>
      </c>
      <c r="S29" s="52">
        <v>0</v>
      </c>
      <c r="T29" s="52">
        <v>0</v>
      </c>
      <c r="U29" s="52">
        <v>0</v>
      </c>
      <c r="V29" s="240">
        <v>0</v>
      </c>
      <c r="W29" s="245">
        <v>872</v>
      </c>
      <c r="X29" s="26">
        <v>1322</v>
      </c>
      <c r="Y29" s="26">
        <v>0</v>
      </c>
      <c r="Z29" s="26">
        <v>0</v>
      </c>
      <c r="AA29" s="26">
        <v>0</v>
      </c>
      <c r="AB29" s="246">
        <v>0</v>
      </c>
      <c r="AC29" s="233">
        <f t="shared" si="2"/>
        <v>1857</v>
      </c>
      <c r="AD29" s="7">
        <f t="shared" si="3"/>
        <v>25.788084988196086</v>
      </c>
      <c r="AE29" s="7">
        <f t="shared" si="4"/>
        <v>1322</v>
      </c>
      <c r="AF29" s="7">
        <f t="shared" si="5"/>
        <v>42.838626053143223</v>
      </c>
      <c r="AG29" s="7">
        <f t="shared" si="6"/>
        <v>11352</v>
      </c>
      <c r="AH29" s="7">
        <f t="shared" si="6"/>
        <v>10287</v>
      </c>
      <c r="AI29" s="7">
        <f t="shared" si="7"/>
        <v>2097</v>
      </c>
      <c r="AJ29" s="7">
        <f t="shared" si="7"/>
        <v>3179</v>
      </c>
      <c r="AK29" s="234">
        <f t="shared" si="8"/>
        <v>30.903081559249539</v>
      </c>
      <c r="AP29" s="28"/>
      <c r="AQ29" s="28"/>
    </row>
    <row r="30" spans="1:43">
      <c r="A30" s="44">
        <v>21</v>
      </c>
      <c r="B30" s="266" t="s">
        <v>86</v>
      </c>
      <c r="C30" s="223">
        <v>3273</v>
      </c>
      <c r="D30" s="121">
        <v>3175</v>
      </c>
      <c r="E30" s="121">
        <v>70</v>
      </c>
      <c r="F30" s="121">
        <v>33</v>
      </c>
      <c r="G30" s="121">
        <v>250</v>
      </c>
      <c r="H30" s="224">
        <v>65</v>
      </c>
      <c r="I30" s="250">
        <f t="shared" si="0"/>
        <v>3273</v>
      </c>
      <c r="J30" s="223">
        <v>1402</v>
      </c>
      <c r="K30" s="121">
        <v>1360</v>
      </c>
      <c r="L30" s="121">
        <v>30</v>
      </c>
      <c r="M30" s="121">
        <v>14</v>
      </c>
      <c r="N30" s="121">
        <v>115</v>
      </c>
      <c r="O30" s="224">
        <v>28</v>
      </c>
      <c r="P30" s="250">
        <f t="shared" si="1"/>
        <v>1402</v>
      </c>
      <c r="Q30" s="239">
        <v>2337</v>
      </c>
      <c r="R30" s="52">
        <v>2616.31</v>
      </c>
      <c r="S30" s="52">
        <v>0</v>
      </c>
      <c r="T30" s="52">
        <v>0</v>
      </c>
      <c r="U30" s="52">
        <v>0</v>
      </c>
      <c r="V30" s="240">
        <v>0</v>
      </c>
      <c r="W30" s="243">
        <v>317</v>
      </c>
      <c r="X30" s="55">
        <v>857.61</v>
      </c>
      <c r="Y30" s="55">
        <v>0</v>
      </c>
      <c r="Z30" s="55">
        <v>0</v>
      </c>
      <c r="AA30" s="55">
        <v>0</v>
      </c>
      <c r="AB30" s="244">
        <v>0</v>
      </c>
      <c r="AC30" s="233">
        <f t="shared" si="2"/>
        <v>2616.31</v>
      </c>
      <c r="AD30" s="7">
        <f t="shared" si="3"/>
        <v>79.936144210204702</v>
      </c>
      <c r="AE30" s="7">
        <f t="shared" si="4"/>
        <v>857.61</v>
      </c>
      <c r="AF30" s="7">
        <f t="shared" si="5"/>
        <v>61.17047075606277</v>
      </c>
      <c r="AG30" s="7">
        <f t="shared" si="6"/>
        <v>5140</v>
      </c>
      <c r="AH30" s="7">
        <f t="shared" si="6"/>
        <v>4675</v>
      </c>
      <c r="AI30" s="7">
        <f t="shared" si="7"/>
        <v>2654</v>
      </c>
      <c r="AJ30" s="7">
        <f t="shared" si="7"/>
        <v>3473.92</v>
      </c>
      <c r="AK30" s="234">
        <f t="shared" si="8"/>
        <v>74.308449197860966</v>
      </c>
      <c r="AP30" s="28"/>
      <c r="AQ30" s="28"/>
    </row>
    <row r="31" spans="1:43">
      <c r="A31" s="44">
        <v>22</v>
      </c>
      <c r="B31" s="266" t="s">
        <v>87</v>
      </c>
      <c r="C31" s="219">
        <v>144</v>
      </c>
      <c r="D31" s="115">
        <v>140</v>
      </c>
      <c r="E31" s="115">
        <v>3</v>
      </c>
      <c r="F31" s="115">
        <v>1</v>
      </c>
      <c r="G31" s="115">
        <v>10</v>
      </c>
      <c r="H31" s="220">
        <v>3</v>
      </c>
      <c r="I31" s="250">
        <f t="shared" si="0"/>
        <v>144</v>
      </c>
      <c r="J31" s="219">
        <v>62</v>
      </c>
      <c r="K31" s="115">
        <v>60</v>
      </c>
      <c r="L31" s="115">
        <v>2</v>
      </c>
      <c r="M31" s="115">
        <v>1</v>
      </c>
      <c r="N31" s="115">
        <v>4</v>
      </c>
      <c r="O31" s="220">
        <v>1</v>
      </c>
      <c r="P31" s="250">
        <f t="shared" si="1"/>
        <v>62</v>
      </c>
      <c r="Q31" s="239">
        <v>0</v>
      </c>
      <c r="R31" s="52">
        <v>0</v>
      </c>
      <c r="S31" s="52">
        <v>0</v>
      </c>
      <c r="T31" s="52">
        <v>0</v>
      </c>
      <c r="U31" s="52">
        <v>0</v>
      </c>
      <c r="V31" s="240">
        <v>0</v>
      </c>
      <c r="W31" s="243">
        <v>8</v>
      </c>
      <c r="X31" s="55">
        <v>95.1</v>
      </c>
      <c r="Y31" s="55">
        <v>0</v>
      </c>
      <c r="Z31" s="55">
        <v>0</v>
      </c>
      <c r="AA31" s="55">
        <v>0</v>
      </c>
      <c r="AB31" s="244">
        <v>0</v>
      </c>
      <c r="AC31" s="233">
        <f t="shared" si="2"/>
        <v>0</v>
      </c>
      <c r="AD31" s="7">
        <f t="shared" si="3"/>
        <v>0</v>
      </c>
      <c r="AE31" s="7">
        <f t="shared" si="4"/>
        <v>95.1</v>
      </c>
      <c r="AF31" s="7">
        <f t="shared" si="5"/>
        <v>153.38709677419354</v>
      </c>
      <c r="AG31" s="7">
        <f t="shared" si="6"/>
        <v>225</v>
      </c>
      <c r="AH31" s="7">
        <f t="shared" si="6"/>
        <v>206</v>
      </c>
      <c r="AI31" s="7">
        <f t="shared" si="7"/>
        <v>8</v>
      </c>
      <c r="AJ31" s="7">
        <f t="shared" si="7"/>
        <v>95.1</v>
      </c>
      <c r="AK31" s="234">
        <f t="shared" si="8"/>
        <v>46.165048543689316</v>
      </c>
      <c r="AP31" s="28"/>
      <c r="AQ31" s="28"/>
    </row>
    <row r="32" spans="1:43">
      <c r="A32" s="44">
        <v>23</v>
      </c>
      <c r="B32" s="266" t="s">
        <v>88</v>
      </c>
      <c r="C32" s="219">
        <v>0</v>
      </c>
      <c r="D32" s="115">
        <v>0</v>
      </c>
      <c r="E32" s="115">
        <v>0</v>
      </c>
      <c r="F32" s="115">
        <v>0</v>
      </c>
      <c r="G32" s="115">
        <v>0</v>
      </c>
      <c r="H32" s="220">
        <v>0</v>
      </c>
      <c r="I32" s="250">
        <f t="shared" si="0"/>
        <v>0</v>
      </c>
      <c r="J32" s="219">
        <v>0</v>
      </c>
      <c r="K32" s="115">
        <v>0</v>
      </c>
      <c r="L32" s="115">
        <v>0</v>
      </c>
      <c r="M32" s="115">
        <v>0</v>
      </c>
      <c r="N32" s="115">
        <v>0</v>
      </c>
      <c r="O32" s="220">
        <v>0</v>
      </c>
      <c r="P32" s="250">
        <f t="shared" si="1"/>
        <v>0</v>
      </c>
      <c r="Q32" s="239">
        <v>0</v>
      </c>
      <c r="R32" s="52">
        <v>0</v>
      </c>
      <c r="S32" s="52">
        <v>0</v>
      </c>
      <c r="T32" s="52">
        <v>0</v>
      </c>
      <c r="U32" s="52">
        <v>0</v>
      </c>
      <c r="V32" s="240">
        <v>0</v>
      </c>
      <c r="W32" s="243">
        <v>1</v>
      </c>
      <c r="X32" s="55">
        <v>7</v>
      </c>
      <c r="Y32" s="55">
        <v>0</v>
      </c>
      <c r="Z32" s="55">
        <v>0</v>
      </c>
      <c r="AA32" s="55">
        <v>0</v>
      </c>
      <c r="AB32" s="244">
        <v>0</v>
      </c>
      <c r="AC32" s="233">
        <f t="shared" si="2"/>
        <v>0</v>
      </c>
      <c r="AD32" s="7" t="e">
        <f t="shared" si="3"/>
        <v>#DIV/0!</v>
      </c>
      <c r="AE32" s="7">
        <f t="shared" si="4"/>
        <v>7</v>
      </c>
      <c r="AF32" s="7" t="e">
        <f t="shared" si="5"/>
        <v>#DIV/0!</v>
      </c>
      <c r="AG32" s="7">
        <f t="shared" si="6"/>
        <v>0</v>
      </c>
      <c r="AH32" s="7">
        <f t="shared" si="6"/>
        <v>0</v>
      </c>
      <c r="AI32" s="7">
        <f t="shared" si="7"/>
        <v>1</v>
      </c>
      <c r="AJ32" s="7">
        <f t="shared" si="7"/>
        <v>7</v>
      </c>
      <c r="AK32" s="234" t="e">
        <f t="shared" si="8"/>
        <v>#DIV/0!</v>
      </c>
      <c r="AP32" s="28"/>
      <c r="AQ32" s="28"/>
    </row>
    <row r="33" spans="1:43">
      <c r="A33" s="44">
        <v>24</v>
      </c>
      <c r="B33" s="266" t="s">
        <v>89</v>
      </c>
      <c r="C33" s="219">
        <v>0</v>
      </c>
      <c r="D33" s="115">
        <v>0</v>
      </c>
      <c r="E33" s="115">
        <v>0</v>
      </c>
      <c r="F33" s="115">
        <v>0</v>
      </c>
      <c r="G33" s="115">
        <v>0</v>
      </c>
      <c r="H33" s="220">
        <v>0</v>
      </c>
      <c r="I33" s="250">
        <f t="shared" si="0"/>
        <v>0</v>
      </c>
      <c r="J33" s="219">
        <v>0</v>
      </c>
      <c r="K33" s="115">
        <v>0</v>
      </c>
      <c r="L33" s="115">
        <v>0</v>
      </c>
      <c r="M33" s="115">
        <v>0</v>
      </c>
      <c r="N33" s="115">
        <v>0</v>
      </c>
      <c r="O33" s="220">
        <v>0</v>
      </c>
      <c r="P33" s="250">
        <f t="shared" si="1"/>
        <v>0</v>
      </c>
      <c r="Q33" s="239">
        <v>0</v>
      </c>
      <c r="R33" s="52">
        <v>0</v>
      </c>
      <c r="S33" s="52">
        <v>0</v>
      </c>
      <c r="T33" s="52">
        <v>0</v>
      </c>
      <c r="U33" s="52">
        <v>0</v>
      </c>
      <c r="V33" s="240">
        <v>0</v>
      </c>
      <c r="W33" s="243">
        <v>0</v>
      </c>
      <c r="X33" s="55">
        <v>0</v>
      </c>
      <c r="Y33" s="55">
        <v>0</v>
      </c>
      <c r="Z33" s="55">
        <v>0</v>
      </c>
      <c r="AA33" s="55">
        <v>0</v>
      </c>
      <c r="AB33" s="244">
        <v>0</v>
      </c>
      <c r="AC33" s="233">
        <f t="shared" si="2"/>
        <v>0</v>
      </c>
      <c r="AD33" s="7" t="e">
        <f t="shared" si="3"/>
        <v>#DIV/0!</v>
      </c>
      <c r="AE33" s="7">
        <f t="shared" si="4"/>
        <v>0</v>
      </c>
      <c r="AF33" s="7" t="e">
        <f t="shared" si="5"/>
        <v>#DIV/0!</v>
      </c>
      <c r="AG33" s="7">
        <f t="shared" si="6"/>
        <v>0</v>
      </c>
      <c r="AH33" s="7">
        <f t="shared" si="6"/>
        <v>0</v>
      </c>
      <c r="AI33" s="7">
        <f t="shared" si="7"/>
        <v>0</v>
      </c>
      <c r="AJ33" s="7">
        <f t="shared" si="7"/>
        <v>0</v>
      </c>
      <c r="AK33" s="234" t="e">
        <f t="shared" si="8"/>
        <v>#DIV/0!</v>
      </c>
      <c r="AP33" s="28"/>
      <c r="AQ33" s="28"/>
    </row>
    <row r="34" spans="1:43">
      <c r="A34" s="44">
        <v>25</v>
      </c>
      <c r="B34" s="266" t="s">
        <v>90</v>
      </c>
      <c r="C34" s="219">
        <v>0</v>
      </c>
      <c r="D34" s="115">
        <v>0</v>
      </c>
      <c r="E34" s="115">
        <v>0</v>
      </c>
      <c r="F34" s="115">
        <v>0</v>
      </c>
      <c r="G34" s="115">
        <v>0</v>
      </c>
      <c r="H34" s="220">
        <v>0</v>
      </c>
      <c r="I34" s="250">
        <f t="shared" si="0"/>
        <v>0</v>
      </c>
      <c r="J34" s="219">
        <v>0</v>
      </c>
      <c r="K34" s="115">
        <v>0</v>
      </c>
      <c r="L34" s="115">
        <v>0</v>
      </c>
      <c r="M34" s="115">
        <v>0</v>
      </c>
      <c r="N34" s="115">
        <v>0</v>
      </c>
      <c r="O34" s="220">
        <v>0</v>
      </c>
      <c r="P34" s="250">
        <f t="shared" si="1"/>
        <v>0</v>
      </c>
      <c r="Q34" s="239">
        <v>0</v>
      </c>
      <c r="R34" s="52">
        <v>0</v>
      </c>
      <c r="S34" s="52">
        <v>0</v>
      </c>
      <c r="T34" s="52">
        <v>0</v>
      </c>
      <c r="U34" s="52">
        <v>0</v>
      </c>
      <c r="V34" s="240">
        <v>0</v>
      </c>
      <c r="W34" s="243">
        <v>0</v>
      </c>
      <c r="X34" s="55">
        <v>0</v>
      </c>
      <c r="Y34" s="55">
        <v>0</v>
      </c>
      <c r="Z34" s="55">
        <v>0</v>
      </c>
      <c r="AA34" s="55">
        <v>0</v>
      </c>
      <c r="AB34" s="244">
        <v>0</v>
      </c>
      <c r="AC34" s="233">
        <f t="shared" si="2"/>
        <v>0</v>
      </c>
      <c r="AD34" s="7" t="e">
        <f t="shared" si="3"/>
        <v>#DIV/0!</v>
      </c>
      <c r="AE34" s="7">
        <f t="shared" si="4"/>
        <v>0</v>
      </c>
      <c r="AF34" s="7" t="e">
        <f t="shared" si="5"/>
        <v>#DIV/0!</v>
      </c>
      <c r="AG34" s="7">
        <f t="shared" si="6"/>
        <v>0</v>
      </c>
      <c r="AH34" s="7">
        <f t="shared" si="6"/>
        <v>0</v>
      </c>
      <c r="AI34" s="7">
        <f t="shared" si="7"/>
        <v>0</v>
      </c>
      <c r="AJ34" s="7">
        <f t="shared" si="7"/>
        <v>0</v>
      </c>
      <c r="AK34" s="234" t="e">
        <f t="shared" si="8"/>
        <v>#DIV/0!</v>
      </c>
      <c r="AP34" s="28"/>
      <c r="AQ34" s="28"/>
    </row>
    <row r="35" spans="1:43">
      <c r="A35" s="44">
        <v>26</v>
      </c>
      <c r="B35" s="266" t="s">
        <v>91</v>
      </c>
      <c r="C35" s="223">
        <v>160</v>
      </c>
      <c r="D35" s="121">
        <v>155</v>
      </c>
      <c r="E35" s="121">
        <v>5</v>
      </c>
      <c r="F35" s="121">
        <v>2</v>
      </c>
      <c r="G35" s="121">
        <v>10</v>
      </c>
      <c r="H35" s="224">
        <v>3</v>
      </c>
      <c r="I35" s="250">
        <f t="shared" si="0"/>
        <v>160</v>
      </c>
      <c r="J35" s="223">
        <v>69</v>
      </c>
      <c r="K35" s="121">
        <v>67</v>
      </c>
      <c r="L35" s="121">
        <v>2</v>
      </c>
      <c r="M35" s="121">
        <v>1</v>
      </c>
      <c r="N35" s="121">
        <v>4</v>
      </c>
      <c r="O35" s="224">
        <v>1</v>
      </c>
      <c r="P35" s="250">
        <f t="shared" si="1"/>
        <v>69</v>
      </c>
      <c r="Q35" s="239">
        <v>0</v>
      </c>
      <c r="R35" s="52">
        <v>0</v>
      </c>
      <c r="S35" s="52">
        <v>0</v>
      </c>
      <c r="T35" s="52">
        <v>0</v>
      </c>
      <c r="U35" s="52">
        <v>0</v>
      </c>
      <c r="V35" s="240">
        <v>0</v>
      </c>
      <c r="W35" s="243">
        <v>0</v>
      </c>
      <c r="X35" s="55">
        <v>0</v>
      </c>
      <c r="Y35" s="55">
        <v>0</v>
      </c>
      <c r="Z35" s="55">
        <v>0</v>
      </c>
      <c r="AA35" s="55">
        <v>0</v>
      </c>
      <c r="AB35" s="244">
        <v>0</v>
      </c>
      <c r="AC35" s="233">
        <f t="shared" si="2"/>
        <v>0</v>
      </c>
      <c r="AD35" s="7">
        <f t="shared" si="3"/>
        <v>0</v>
      </c>
      <c r="AE35" s="7">
        <f t="shared" si="4"/>
        <v>0</v>
      </c>
      <c r="AF35" s="7">
        <f t="shared" si="5"/>
        <v>0</v>
      </c>
      <c r="AG35" s="7">
        <f t="shared" si="6"/>
        <v>250</v>
      </c>
      <c r="AH35" s="7">
        <f t="shared" si="6"/>
        <v>229</v>
      </c>
      <c r="AI35" s="7">
        <f t="shared" si="7"/>
        <v>0</v>
      </c>
      <c r="AJ35" s="7">
        <f t="shared" si="7"/>
        <v>0</v>
      </c>
      <c r="AK35" s="234">
        <f t="shared" si="8"/>
        <v>0</v>
      </c>
      <c r="AP35" s="28"/>
      <c r="AQ35" s="28"/>
    </row>
    <row r="36" spans="1:43">
      <c r="A36" s="44">
        <v>27</v>
      </c>
      <c r="B36" s="266" t="s">
        <v>92</v>
      </c>
      <c r="C36" s="223">
        <v>160</v>
      </c>
      <c r="D36" s="121">
        <v>155</v>
      </c>
      <c r="E36" s="121">
        <v>5</v>
      </c>
      <c r="F36" s="121">
        <v>2</v>
      </c>
      <c r="G36" s="121">
        <v>10</v>
      </c>
      <c r="H36" s="224">
        <v>3</v>
      </c>
      <c r="I36" s="250">
        <f t="shared" si="0"/>
        <v>160</v>
      </c>
      <c r="J36" s="223">
        <v>69</v>
      </c>
      <c r="K36" s="121">
        <v>67</v>
      </c>
      <c r="L36" s="121">
        <v>2</v>
      </c>
      <c r="M36" s="121">
        <v>1</v>
      </c>
      <c r="N36" s="121">
        <v>3</v>
      </c>
      <c r="O36" s="224">
        <v>1</v>
      </c>
      <c r="P36" s="250">
        <f t="shared" si="1"/>
        <v>69</v>
      </c>
      <c r="Q36" s="239">
        <v>58</v>
      </c>
      <c r="R36" s="52">
        <v>270.14999999999998</v>
      </c>
      <c r="S36" s="52">
        <v>0</v>
      </c>
      <c r="T36" s="52">
        <v>0</v>
      </c>
      <c r="U36" s="52">
        <v>0</v>
      </c>
      <c r="V36" s="240">
        <v>0</v>
      </c>
      <c r="W36" s="245">
        <v>27</v>
      </c>
      <c r="X36" s="26">
        <v>118.56</v>
      </c>
      <c r="Y36" s="26">
        <v>0</v>
      </c>
      <c r="Z36" s="26">
        <v>0</v>
      </c>
      <c r="AA36" s="26">
        <v>0</v>
      </c>
      <c r="AB36" s="246">
        <v>0</v>
      </c>
      <c r="AC36" s="233">
        <f t="shared" si="2"/>
        <v>270.14999999999998</v>
      </c>
      <c r="AD36" s="7">
        <f t="shared" si="3"/>
        <v>168.84374999999997</v>
      </c>
      <c r="AE36" s="7">
        <f t="shared" si="4"/>
        <v>118.56</v>
      </c>
      <c r="AF36" s="7">
        <f t="shared" si="5"/>
        <v>171.82608695652175</v>
      </c>
      <c r="AG36" s="7">
        <f t="shared" si="6"/>
        <v>249</v>
      </c>
      <c r="AH36" s="7">
        <f t="shared" si="6"/>
        <v>229</v>
      </c>
      <c r="AI36" s="7">
        <f t="shared" si="7"/>
        <v>85</v>
      </c>
      <c r="AJ36" s="7">
        <f t="shared" si="7"/>
        <v>388.71</v>
      </c>
      <c r="AK36" s="234">
        <f t="shared" si="8"/>
        <v>169.74235807860259</v>
      </c>
      <c r="AP36" s="28"/>
      <c r="AQ36" s="28"/>
    </row>
    <row r="37" spans="1:43">
      <c r="A37" s="44">
        <v>28</v>
      </c>
      <c r="B37" s="266" t="s">
        <v>93</v>
      </c>
      <c r="C37" s="223">
        <v>0</v>
      </c>
      <c r="D37" s="121">
        <v>0</v>
      </c>
      <c r="E37" s="121">
        <v>0</v>
      </c>
      <c r="F37" s="121">
        <v>0</v>
      </c>
      <c r="G37" s="121">
        <v>0</v>
      </c>
      <c r="H37" s="224">
        <v>0</v>
      </c>
      <c r="I37" s="250">
        <f t="shared" si="0"/>
        <v>0</v>
      </c>
      <c r="J37" s="223">
        <v>0</v>
      </c>
      <c r="K37" s="121">
        <v>0</v>
      </c>
      <c r="L37" s="121">
        <v>0</v>
      </c>
      <c r="M37" s="121">
        <v>0</v>
      </c>
      <c r="N37" s="121">
        <v>0</v>
      </c>
      <c r="O37" s="224">
        <v>0</v>
      </c>
      <c r="P37" s="250">
        <f t="shared" si="1"/>
        <v>0</v>
      </c>
      <c r="Q37" s="239">
        <v>0</v>
      </c>
      <c r="R37" s="52">
        <v>0</v>
      </c>
      <c r="S37" s="52">
        <v>0</v>
      </c>
      <c r="T37" s="52">
        <v>0</v>
      </c>
      <c r="U37" s="52">
        <v>0</v>
      </c>
      <c r="V37" s="240">
        <v>0</v>
      </c>
      <c r="W37" s="245">
        <v>0</v>
      </c>
      <c r="X37" s="26">
        <v>0</v>
      </c>
      <c r="Y37" s="26">
        <v>0</v>
      </c>
      <c r="Z37" s="26">
        <v>0</v>
      </c>
      <c r="AA37" s="26">
        <v>0</v>
      </c>
      <c r="AB37" s="246">
        <v>0</v>
      </c>
      <c r="AC37" s="233">
        <f t="shared" si="2"/>
        <v>0</v>
      </c>
      <c r="AD37" s="7" t="e">
        <f t="shared" si="3"/>
        <v>#DIV/0!</v>
      </c>
      <c r="AE37" s="7">
        <f t="shared" si="4"/>
        <v>0</v>
      </c>
      <c r="AF37" s="7" t="e">
        <f t="shared" si="5"/>
        <v>#DIV/0!</v>
      </c>
      <c r="AG37" s="7">
        <f t="shared" si="6"/>
        <v>0</v>
      </c>
      <c r="AH37" s="7">
        <f t="shared" si="6"/>
        <v>0</v>
      </c>
      <c r="AI37" s="7">
        <f t="shared" si="7"/>
        <v>0</v>
      </c>
      <c r="AJ37" s="7">
        <f t="shared" si="7"/>
        <v>0</v>
      </c>
      <c r="AK37" s="234" t="e">
        <f t="shared" si="8"/>
        <v>#DIV/0!</v>
      </c>
      <c r="AP37" s="28"/>
      <c r="AQ37" s="28"/>
    </row>
    <row r="38" spans="1:43">
      <c r="A38" s="21"/>
      <c r="B38" s="211" t="s">
        <v>94</v>
      </c>
      <c r="C38" s="221">
        <f t="shared" ref="C38:AC38" si="10">SUM(C22:C37)</f>
        <v>13033</v>
      </c>
      <c r="D38" s="50">
        <f t="shared" si="10"/>
        <v>12642</v>
      </c>
      <c r="E38" s="50">
        <f t="shared" si="10"/>
        <v>284</v>
      </c>
      <c r="F38" s="50">
        <f t="shared" si="10"/>
        <v>131</v>
      </c>
      <c r="G38" s="50">
        <f t="shared" si="10"/>
        <v>1050</v>
      </c>
      <c r="H38" s="222">
        <f t="shared" si="10"/>
        <v>260</v>
      </c>
      <c r="I38" s="222">
        <f t="shared" si="10"/>
        <v>13033</v>
      </c>
      <c r="J38" s="221">
        <f t="shared" si="10"/>
        <v>5585</v>
      </c>
      <c r="K38" s="50">
        <f t="shared" si="10"/>
        <v>5417</v>
      </c>
      <c r="L38" s="50">
        <f t="shared" si="10"/>
        <v>125</v>
      </c>
      <c r="M38" s="50">
        <f t="shared" si="10"/>
        <v>58</v>
      </c>
      <c r="N38" s="50">
        <f t="shared" si="10"/>
        <v>449</v>
      </c>
      <c r="O38" s="222">
        <f t="shared" si="10"/>
        <v>110</v>
      </c>
      <c r="P38" s="222">
        <f t="shared" si="10"/>
        <v>5585</v>
      </c>
      <c r="Q38" s="221">
        <f t="shared" si="10"/>
        <v>4263</v>
      </c>
      <c r="R38" s="50">
        <f t="shared" si="10"/>
        <v>5550.1299999999992</v>
      </c>
      <c r="S38" s="50">
        <f t="shared" si="10"/>
        <v>0</v>
      </c>
      <c r="T38" s="50">
        <f t="shared" si="10"/>
        <v>0</v>
      </c>
      <c r="U38" s="50">
        <f t="shared" si="10"/>
        <v>11</v>
      </c>
      <c r="V38" s="222">
        <f t="shared" si="10"/>
        <v>14.49</v>
      </c>
      <c r="W38" s="221">
        <f t="shared" si="10"/>
        <v>1538</v>
      </c>
      <c r="X38" s="50">
        <f t="shared" si="10"/>
        <v>2776.86</v>
      </c>
      <c r="Y38" s="50">
        <f t="shared" si="10"/>
        <v>0</v>
      </c>
      <c r="Z38" s="50">
        <f t="shared" si="10"/>
        <v>0</v>
      </c>
      <c r="AA38" s="50">
        <f t="shared" si="10"/>
        <v>3</v>
      </c>
      <c r="AB38" s="222">
        <f t="shared" si="10"/>
        <v>3.82</v>
      </c>
      <c r="AC38" s="222">
        <f t="shared" si="10"/>
        <v>5564.619999999999</v>
      </c>
      <c r="AD38" s="50">
        <f t="shared" si="3"/>
        <v>42.696386096831112</v>
      </c>
      <c r="AE38" s="50">
        <f>(W38+Y38+AA38)/(J38+L38+N38)*100</f>
        <v>25.020295502516642</v>
      </c>
      <c r="AF38" s="50">
        <f t="shared" si="5"/>
        <v>49.788361683079685</v>
      </c>
      <c r="AG38" s="50">
        <f t="shared" si="6"/>
        <v>20526</v>
      </c>
      <c r="AH38" s="50">
        <f t="shared" si="6"/>
        <v>18618</v>
      </c>
      <c r="AI38" s="50">
        <f t="shared" si="7"/>
        <v>5815</v>
      </c>
      <c r="AJ38" s="50">
        <f t="shared" si="7"/>
        <v>8345.2999999999993</v>
      </c>
      <c r="AK38" s="222">
        <f t="shared" si="8"/>
        <v>44.82382640455473</v>
      </c>
      <c r="AP38" s="28"/>
      <c r="AQ38" s="28"/>
    </row>
    <row r="39" spans="1:43">
      <c r="A39" s="47">
        <v>29</v>
      </c>
      <c r="B39" s="267" t="s">
        <v>95</v>
      </c>
      <c r="C39" s="223">
        <v>0</v>
      </c>
      <c r="D39" s="121">
        <v>0</v>
      </c>
      <c r="E39" s="121">
        <v>0</v>
      </c>
      <c r="F39" s="121">
        <v>0</v>
      </c>
      <c r="G39" s="121">
        <v>0</v>
      </c>
      <c r="H39" s="224">
        <v>0</v>
      </c>
      <c r="I39" s="250">
        <f t="shared" si="0"/>
        <v>0</v>
      </c>
      <c r="J39" s="223">
        <v>0</v>
      </c>
      <c r="K39" s="121">
        <v>0</v>
      </c>
      <c r="L39" s="121">
        <v>0</v>
      </c>
      <c r="M39" s="121">
        <v>0</v>
      </c>
      <c r="N39" s="121">
        <v>0</v>
      </c>
      <c r="O39" s="224">
        <v>0</v>
      </c>
      <c r="P39" s="250">
        <f t="shared" si="1"/>
        <v>0</v>
      </c>
      <c r="Q39" s="239">
        <v>0</v>
      </c>
      <c r="R39" s="52">
        <v>0</v>
      </c>
      <c r="S39" s="121">
        <v>0</v>
      </c>
      <c r="T39" s="121">
        <v>0</v>
      </c>
      <c r="U39" s="121">
        <v>0</v>
      </c>
      <c r="V39" s="224">
        <v>0</v>
      </c>
      <c r="W39" s="243">
        <v>0</v>
      </c>
      <c r="X39" s="55">
        <v>0</v>
      </c>
      <c r="Y39" s="55">
        <v>0</v>
      </c>
      <c r="Z39" s="55">
        <v>0</v>
      </c>
      <c r="AA39" s="55">
        <v>0</v>
      </c>
      <c r="AB39" s="244">
        <v>0</v>
      </c>
      <c r="AC39" s="233">
        <f t="shared" si="2"/>
        <v>0</v>
      </c>
      <c r="AD39" s="7" t="e">
        <f t="shared" si="3"/>
        <v>#DIV/0!</v>
      </c>
      <c r="AE39" s="7">
        <f t="shared" si="4"/>
        <v>0</v>
      </c>
      <c r="AF39" s="7" t="e">
        <f t="shared" si="5"/>
        <v>#DIV/0!</v>
      </c>
      <c r="AG39" s="7">
        <f t="shared" si="6"/>
        <v>0</v>
      </c>
      <c r="AH39" s="7">
        <f t="shared" si="6"/>
        <v>0</v>
      </c>
      <c r="AI39" s="7">
        <f t="shared" si="7"/>
        <v>0</v>
      </c>
      <c r="AJ39" s="7">
        <f t="shared" si="7"/>
        <v>0</v>
      </c>
      <c r="AK39" s="234" t="e">
        <f t="shared" si="8"/>
        <v>#DIV/0!</v>
      </c>
      <c r="AP39" s="28"/>
      <c r="AQ39" s="28"/>
    </row>
    <row r="40" spans="1:43">
      <c r="A40" s="47">
        <v>30</v>
      </c>
      <c r="B40" s="267" t="s">
        <v>96</v>
      </c>
      <c r="C40" s="223">
        <v>0</v>
      </c>
      <c r="D40" s="121">
        <v>0</v>
      </c>
      <c r="E40" s="121">
        <v>0</v>
      </c>
      <c r="F40" s="121">
        <v>0</v>
      </c>
      <c r="G40" s="121">
        <v>0</v>
      </c>
      <c r="H40" s="224">
        <v>0</v>
      </c>
      <c r="I40" s="250">
        <f t="shared" si="0"/>
        <v>0</v>
      </c>
      <c r="J40" s="223">
        <v>0</v>
      </c>
      <c r="K40" s="121">
        <v>0</v>
      </c>
      <c r="L40" s="121">
        <v>0</v>
      </c>
      <c r="M40" s="121">
        <v>0</v>
      </c>
      <c r="N40" s="121">
        <v>0</v>
      </c>
      <c r="O40" s="224">
        <v>0</v>
      </c>
      <c r="P40" s="250">
        <f t="shared" si="1"/>
        <v>0</v>
      </c>
      <c r="Q40" s="239">
        <v>0</v>
      </c>
      <c r="R40" s="52">
        <v>0</v>
      </c>
      <c r="S40" s="121">
        <v>0</v>
      </c>
      <c r="T40" s="121">
        <v>0</v>
      </c>
      <c r="U40" s="121">
        <v>0</v>
      </c>
      <c r="V40" s="224">
        <v>0</v>
      </c>
      <c r="W40" s="243">
        <v>0</v>
      </c>
      <c r="X40" s="55">
        <v>0</v>
      </c>
      <c r="Y40" s="55">
        <v>0</v>
      </c>
      <c r="Z40" s="55">
        <v>0</v>
      </c>
      <c r="AA40" s="55">
        <v>0</v>
      </c>
      <c r="AB40" s="244">
        <v>0</v>
      </c>
      <c r="AC40" s="233">
        <f t="shared" si="2"/>
        <v>0</v>
      </c>
      <c r="AD40" s="7" t="e">
        <f t="shared" si="3"/>
        <v>#DIV/0!</v>
      </c>
      <c r="AE40" s="7">
        <f t="shared" si="4"/>
        <v>0</v>
      </c>
      <c r="AF40" s="7" t="e">
        <f t="shared" si="5"/>
        <v>#DIV/0!</v>
      </c>
      <c r="AG40" s="7">
        <f t="shared" si="6"/>
        <v>0</v>
      </c>
      <c r="AH40" s="7">
        <f t="shared" si="6"/>
        <v>0</v>
      </c>
      <c r="AI40" s="7">
        <f t="shared" si="7"/>
        <v>0</v>
      </c>
      <c r="AJ40" s="7">
        <f t="shared" si="7"/>
        <v>0</v>
      </c>
      <c r="AK40" s="234" t="e">
        <f t="shared" si="8"/>
        <v>#DIV/0!</v>
      </c>
      <c r="AP40" s="28"/>
      <c r="AQ40" s="28"/>
    </row>
    <row r="41" spans="1:43">
      <c r="A41" s="47">
        <v>31</v>
      </c>
      <c r="B41" s="267" t="s">
        <v>97</v>
      </c>
      <c r="C41" s="223">
        <v>0</v>
      </c>
      <c r="D41" s="121">
        <v>0</v>
      </c>
      <c r="E41" s="121">
        <v>0</v>
      </c>
      <c r="F41" s="121">
        <v>0</v>
      </c>
      <c r="G41" s="121">
        <v>0</v>
      </c>
      <c r="H41" s="224">
        <v>0</v>
      </c>
      <c r="I41" s="250">
        <f t="shared" si="0"/>
        <v>0</v>
      </c>
      <c r="J41" s="223">
        <v>0</v>
      </c>
      <c r="K41" s="121">
        <v>0</v>
      </c>
      <c r="L41" s="121">
        <v>0</v>
      </c>
      <c r="M41" s="121">
        <v>0</v>
      </c>
      <c r="N41" s="121">
        <v>0</v>
      </c>
      <c r="O41" s="224">
        <v>0</v>
      </c>
      <c r="P41" s="250">
        <f t="shared" si="1"/>
        <v>0</v>
      </c>
      <c r="Q41" s="239">
        <v>0</v>
      </c>
      <c r="R41" s="52">
        <v>0</v>
      </c>
      <c r="S41" s="121">
        <v>0</v>
      </c>
      <c r="T41" s="121">
        <v>0</v>
      </c>
      <c r="U41" s="121">
        <v>0</v>
      </c>
      <c r="V41" s="224">
        <v>0</v>
      </c>
      <c r="W41" s="243">
        <v>0</v>
      </c>
      <c r="X41" s="55">
        <v>0</v>
      </c>
      <c r="Y41" s="55">
        <v>0</v>
      </c>
      <c r="Z41" s="55">
        <v>0</v>
      </c>
      <c r="AA41" s="55">
        <v>0</v>
      </c>
      <c r="AB41" s="244">
        <v>0</v>
      </c>
      <c r="AC41" s="233">
        <f t="shared" si="2"/>
        <v>0</v>
      </c>
      <c r="AD41" s="7" t="e">
        <f t="shared" si="3"/>
        <v>#DIV/0!</v>
      </c>
      <c r="AE41" s="7">
        <f t="shared" si="4"/>
        <v>0</v>
      </c>
      <c r="AF41" s="7" t="e">
        <f t="shared" si="5"/>
        <v>#DIV/0!</v>
      </c>
      <c r="AG41" s="7">
        <f t="shared" si="6"/>
        <v>0</v>
      </c>
      <c r="AH41" s="7">
        <f t="shared" si="6"/>
        <v>0</v>
      </c>
      <c r="AI41" s="7">
        <f t="shared" si="7"/>
        <v>0</v>
      </c>
      <c r="AJ41" s="7">
        <f t="shared" si="7"/>
        <v>0</v>
      </c>
      <c r="AK41" s="234" t="e">
        <f t="shared" si="8"/>
        <v>#DIV/0!</v>
      </c>
      <c r="AP41" s="28"/>
      <c r="AQ41" s="28"/>
    </row>
    <row r="42" spans="1:43">
      <c r="A42" s="47">
        <v>32</v>
      </c>
      <c r="B42" s="267" t="s">
        <v>98</v>
      </c>
      <c r="C42" s="223">
        <v>0</v>
      </c>
      <c r="D42" s="121">
        <v>0</v>
      </c>
      <c r="E42" s="121">
        <v>0</v>
      </c>
      <c r="F42" s="121">
        <v>0</v>
      </c>
      <c r="G42" s="121">
        <v>0</v>
      </c>
      <c r="H42" s="224">
        <v>0</v>
      </c>
      <c r="I42" s="250">
        <f t="shared" si="0"/>
        <v>0</v>
      </c>
      <c r="J42" s="223">
        <v>0</v>
      </c>
      <c r="K42" s="121">
        <v>0</v>
      </c>
      <c r="L42" s="121">
        <v>0</v>
      </c>
      <c r="M42" s="121">
        <v>0</v>
      </c>
      <c r="N42" s="121">
        <v>0</v>
      </c>
      <c r="O42" s="224">
        <v>0</v>
      </c>
      <c r="P42" s="250">
        <f t="shared" si="1"/>
        <v>0</v>
      </c>
      <c r="Q42" s="239">
        <v>0</v>
      </c>
      <c r="R42" s="52">
        <v>0</v>
      </c>
      <c r="S42" s="121">
        <v>0</v>
      </c>
      <c r="T42" s="121">
        <v>0</v>
      </c>
      <c r="U42" s="121">
        <v>0</v>
      </c>
      <c r="V42" s="224">
        <v>0</v>
      </c>
      <c r="W42" s="243">
        <v>0</v>
      </c>
      <c r="X42" s="55">
        <v>0</v>
      </c>
      <c r="Y42" s="55">
        <v>0</v>
      </c>
      <c r="Z42" s="55">
        <v>0</v>
      </c>
      <c r="AA42" s="55">
        <v>0</v>
      </c>
      <c r="AB42" s="244">
        <v>0</v>
      </c>
      <c r="AC42" s="233">
        <f t="shared" si="2"/>
        <v>0</v>
      </c>
      <c r="AD42" s="7" t="e">
        <f t="shared" si="3"/>
        <v>#DIV/0!</v>
      </c>
      <c r="AE42" s="7">
        <f t="shared" si="4"/>
        <v>0</v>
      </c>
      <c r="AF42" s="7" t="e">
        <f t="shared" si="5"/>
        <v>#DIV/0!</v>
      </c>
      <c r="AG42" s="7">
        <f t="shared" si="6"/>
        <v>0</v>
      </c>
      <c r="AH42" s="7">
        <f t="shared" si="6"/>
        <v>0</v>
      </c>
      <c r="AI42" s="7">
        <f t="shared" si="7"/>
        <v>0</v>
      </c>
      <c r="AJ42" s="7">
        <f t="shared" si="7"/>
        <v>0</v>
      </c>
      <c r="AK42" s="234" t="e">
        <f t="shared" si="8"/>
        <v>#DIV/0!</v>
      </c>
      <c r="AP42" s="28"/>
      <c r="AQ42" s="28"/>
    </row>
    <row r="43" spans="1:43">
      <c r="A43" s="47">
        <v>33</v>
      </c>
      <c r="B43" s="267" t="s">
        <v>99</v>
      </c>
      <c r="C43" s="223">
        <v>0</v>
      </c>
      <c r="D43" s="121">
        <v>0</v>
      </c>
      <c r="E43" s="121">
        <v>0</v>
      </c>
      <c r="F43" s="121">
        <v>0</v>
      </c>
      <c r="G43" s="121">
        <v>0</v>
      </c>
      <c r="H43" s="224">
        <v>0</v>
      </c>
      <c r="I43" s="250">
        <f t="shared" si="0"/>
        <v>0</v>
      </c>
      <c r="J43" s="223">
        <v>0</v>
      </c>
      <c r="K43" s="121">
        <v>0</v>
      </c>
      <c r="L43" s="121">
        <v>0</v>
      </c>
      <c r="M43" s="121">
        <v>0</v>
      </c>
      <c r="N43" s="121">
        <v>0</v>
      </c>
      <c r="O43" s="224">
        <v>0</v>
      </c>
      <c r="P43" s="250">
        <f t="shared" si="1"/>
        <v>0</v>
      </c>
      <c r="Q43" s="239">
        <v>0</v>
      </c>
      <c r="R43" s="52">
        <v>0</v>
      </c>
      <c r="S43" s="121">
        <v>0</v>
      </c>
      <c r="T43" s="121">
        <v>0</v>
      </c>
      <c r="U43" s="121">
        <v>0</v>
      </c>
      <c r="V43" s="224">
        <v>0</v>
      </c>
      <c r="W43" s="243">
        <v>0</v>
      </c>
      <c r="X43" s="55">
        <v>0</v>
      </c>
      <c r="Y43" s="55">
        <v>0</v>
      </c>
      <c r="Z43" s="55">
        <v>0</v>
      </c>
      <c r="AA43" s="55">
        <v>0</v>
      </c>
      <c r="AB43" s="244">
        <v>0</v>
      </c>
      <c r="AC43" s="233">
        <f t="shared" si="2"/>
        <v>0</v>
      </c>
      <c r="AD43" s="7" t="e">
        <f t="shared" si="3"/>
        <v>#DIV/0!</v>
      </c>
      <c r="AE43" s="7">
        <f t="shared" si="4"/>
        <v>0</v>
      </c>
      <c r="AF43" s="7" t="e">
        <f t="shared" si="5"/>
        <v>#DIV/0!</v>
      </c>
      <c r="AG43" s="7">
        <f t="shared" si="6"/>
        <v>0</v>
      </c>
      <c r="AH43" s="7">
        <f t="shared" si="6"/>
        <v>0</v>
      </c>
      <c r="AI43" s="7">
        <f t="shared" si="7"/>
        <v>0</v>
      </c>
      <c r="AJ43" s="7">
        <f t="shared" si="7"/>
        <v>0</v>
      </c>
      <c r="AK43" s="234" t="e">
        <f t="shared" si="8"/>
        <v>#DIV/0!</v>
      </c>
      <c r="AP43" s="28"/>
      <c r="AQ43" s="28"/>
    </row>
    <row r="44" spans="1:43">
      <c r="A44" s="47">
        <v>34</v>
      </c>
      <c r="B44" s="267" t="s">
        <v>100</v>
      </c>
      <c r="C44" s="223">
        <v>0</v>
      </c>
      <c r="D44" s="121">
        <v>0</v>
      </c>
      <c r="E44" s="121">
        <v>0</v>
      </c>
      <c r="F44" s="121">
        <v>0</v>
      </c>
      <c r="G44" s="121">
        <v>0</v>
      </c>
      <c r="H44" s="224">
        <v>0</v>
      </c>
      <c r="I44" s="250">
        <f t="shared" si="0"/>
        <v>0</v>
      </c>
      <c r="J44" s="223">
        <v>0</v>
      </c>
      <c r="K44" s="121">
        <v>0</v>
      </c>
      <c r="L44" s="121">
        <v>0</v>
      </c>
      <c r="M44" s="121">
        <v>0</v>
      </c>
      <c r="N44" s="121">
        <v>0</v>
      </c>
      <c r="O44" s="224">
        <v>0</v>
      </c>
      <c r="P44" s="250">
        <f t="shared" si="1"/>
        <v>0</v>
      </c>
      <c r="Q44" s="239">
        <v>0</v>
      </c>
      <c r="R44" s="52">
        <v>0</v>
      </c>
      <c r="S44" s="121">
        <v>0</v>
      </c>
      <c r="T44" s="121">
        <v>0</v>
      </c>
      <c r="U44" s="121">
        <v>0</v>
      </c>
      <c r="V44" s="224">
        <v>0</v>
      </c>
      <c r="W44" s="243">
        <v>0</v>
      </c>
      <c r="X44" s="55">
        <v>0</v>
      </c>
      <c r="Y44" s="55">
        <v>0</v>
      </c>
      <c r="Z44" s="55">
        <v>0</v>
      </c>
      <c r="AA44" s="55">
        <v>0</v>
      </c>
      <c r="AB44" s="244">
        <v>0</v>
      </c>
      <c r="AC44" s="233">
        <f t="shared" si="2"/>
        <v>0</v>
      </c>
      <c r="AD44" s="7" t="e">
        <f t="shared" si="3"/>
        <v>#DIV/0!</v>
      </c>
      <c r="AE44" s="7">
        <f t="shared" si="4"/>
        <v>0</v>
      </c>
      <c r="AF44" s="7" t="e">
        <f t="shared" si="5"/>
        <v>#DIV/0!</v>
      </c>
      <c r="AG44" s="7">
        <f t="shared" si="6"/>
        <v>0</v>
      </c>
      <c r="AH44" s="7">
        <f t="shared" si="6"/>
        <v>0</v>
      </c>
      <c r="AI44" s="7">
        <f t="shared" si="7"/>
        <v>0</v>
      </c>
      <c r="AJ44" s="7">
        <f t="shared" si="7"/>
        <v>0</v>
      </c>
      <c r="AK44" s="234" t="e">
        <f t="shared" si="8"/>
        <v>#DIV/0!</v>
      </c>
      <c r="AP44" s="28"/>
      <c r="AQ44" s="28"/>
    </row>
    <row r="45" spans="1:43">
      <c r="A45" s="47">
        <v>35</v>
      </c>
      <c r="B45" s="267" t="s">
        <v>101</v>
      </c>
      <c r="C45" s="223">
        <v>0</v>
      </c>
      <c r="D45" s="121">
        <v>0</v>
      </c>
      <c r="E45" s="121">
        <v>0</v>
      </c>
      <c r="F45" s="121">
        <v>0</v>
      </c>
      <c r="G45" s="121">
        <v>0</v>
      </c>
      <c r="H45" s="224">
        <v>0</v>
      </c>
      <c r="I45" s="250">
        <f t="shared" si="0"/>
        <v>0</v>
      </c>
      <c r="J45" s="223">
        <v>0</v>
      </c>
      <c r="K45" s="121">
        <v>0</v>
      </c>
      <c r="L45" s="121">
        <v>0</v>
      </c>
      <c r="M45" s="121">
        <v>0</v>
      </c>
      <c r="N45" s="121">
        <v>0</v>
      </c>
      <c r="O45" s="224">
        <v>0</v>
      </c>
      <c r="P45" s="250">
        <f t="shared" si="1"/>
        <v>0</v>
      </c>
      <c r="Q45" s="239">
        <v>0</v>
      </c>
      <c r="R45" s="52">
        <v>0</v>
      </c>
      <c r="S45" s="121">
        <v>0</v>
      </c>
      <c r="T45" s="121">
        <v>0</v>
      </c>
      <c r="U45" s="121">
        <v>0</v>
      </c>
      <c r="V45" s="224">
        <v>0</v>
      </c>
      <c r="W45" s="243">
        <v>0</v>
      </c>
      <c r="X45" s="55">
        <v>0</v>
      </c>
      <c r="Y45" s="55">
        <v>0</v>
      </c>
      <c r="Z45" s="55">
        <v>0</v>
      </c>
      <c r="AA45" s="55">
        <v>0</v>
      </c>
      <c r="AB45" s="244">
        <v>0</v>
      </c>
      <c r="AC45" s="233">
        <f t="shared" si="2"/>
        <v>0</v>
      </c>
      <c r="AD45" s="7" t="e">
        <f t="shared" si="3"/>
        <v>#DIV/0!</v>
      </c>
      <c r="AE45" s="7">
        <f t="shared" si="4"/>
        <v>0</v>
      </c>
      <c r="AF45" s="7" t="e">
        <f t="shared" si="5"/>
        <v>#DIV/0!</v>
      </c>
      <c r="AG45" s="7">
        <f t="shared" si="6"/>
        <v>0</v>
      </c>
      <c r="AH45" s="7">
        <f t="shared" si="6"/>
        <v>0</v>
      </c>
      <c r="AI45" s="7">
        <f t="shared" si="7"/>
        <v>0</v>
      </c>
      <c r="AJ45" s="7">
        <f t="shared" si="7"/>
        <v>0</v>
      </c>
      <c r="AK45" s="234" t="e">
        <f t="shared" si="8"/>
        <v>#DIV/0!</v>
      </c>
      <c r="AP45" s="28"/>
      <c r="AQ45" s="28"/>
    </row>
    <row r="46" spans="1:43">
      <c r="A46" s="47">
        <v>36</v>
      </c>
      <c r="B46" s="267" t="s">
        <v>102</v>
      </c>
      <c r="C46" s="223">
        <v>0</v>
      </c>
      <c r="D46" s="121">
        <v>0</v>
      </c>
      <c r="E46" s="121">
        <v>0</v>
      </c>
      <c r="F46" s="121">
        <v>0</v>
      </c>
      <c r="G46" s="121">
        <v>0</v>
      </c>
      <c r="H46" s="224">
        <v>0</v>
      </c>
      <c r="I46" s="250">
        <f t="shared" si="0"/>
        <v>0</v>
      </c>
      <c r="J46" s="223">
        <v>0</v>
      </c>
      <c r="K46" s="121">
        <v>0</v>
      </c>
      <c r="L46" s="121">
        <v>0</v>
      </c>
      <c r="M46" s="121">
        <v>0</v>
      </c>
      <c r="N46" s="121">
        <v>0</v>
      </c>
      <c r="O46" s="224">
        <v>0</v>
      </c>
      <c r="P46" s="250">
        <f t="shared" si="1"/>
        <v>0</v>
      </c>
      <c r="Q46" s="239">
        <v>0</v>
      </c>
      <c r="R46" s="52">
        <v>0</v>
      </c>
      <c r="S46" s="121">
        <v>0</v>
      </c>
      <c r="T46" s="121">
        <v>0</v>
      </c>
      <c r="U46" s="121">
        <v>0</v>
      </c>
      <c r="V46" s="224">
        <v>0</v>
      </c>
      <c r="W46" s="243">
        <v>0</v>
      </c>
      <c r="X46" s="55">
        <v>0</v>
      </c>
      <c r="Y46" s="55">
        <v>0</v>
      </c>
      <c r="Z46" s="55">
        <v>0</v>
      </c>
      <c r="AA46" s="55">
        <v>0</v>
      </c>
      <c r="AB46" s="244">
        <v>0</v>
      </c>
      <c r="AC46" s="233">
        <f t="shared" si="2"/>
        <v>0</v>
      </c>
      <c r="AD46" s="7" t="e">
        <f t="shared" si="3"/>
        <v>#DIV/0!</v>
      </c>
      <c r="AE46" s="7">
        <f t="shared" si="4"/>
        <v>0</v>
      </c>
      <c r="AF46" s="7" t="e">
        <f t="shared" si="5"/>
        <v>#DIV/0!</v>
      </c>
      <c r="AG46" s="7">
        <f t="shared" si="6"/>
        <v>0</v>
      </c>
      <c r="AH46" s="7">
        <f t="shared" si="6"/>
        <v>0</v>
      </c>
      <c r="AI46" s="7">
        <f t="shared" si="7"/>
        <v>0</v>
      </c>
      <c r="AJ46" s="7">
        <f t="shared" si="7"/>
        <v>0</v>
      </c>
      <c r="AK46" s="234" t="e">
        <f t="shared" si="8"/>
        <v>#DIV/0!</v>
      </c>
      <c r="AP46" s="28"/>
      <c r="AQ46" s="28"/>
    </row>
    <row r="47" spans="1:43">
      <c r="A47" s="48"/>
      <c r="B47" s="211" t="s">
        <v>103</v>
      </c>
      <c r="C47" s="221">
        <f t="shared" ref="C47:AC47" si="11">SUM(C39:C46)</f>
        <v>0</v>
      </c>
      <c r="D47" s="50">
        <f t="shared" si="11"/>
        <v>0</v>
      </c>
      <c r="E47" s="50">
        <f t="shared" si="11"/>
        <v>0</v>
      </c>
      <c r="F47" s="50">
        <f t="shared" si="11"/>
        <v>0</v>
      </c>
      <c r="G47" s="50">
        <f t="shared" si="11"/>
        <v>0</v>
      </c>
      <c r="H47" s="222">
        <f t="shared" si="11"/>
        <v>0</v>
      </c>
      <c r="I47" s="222">
        <f t="shared" si="11"/>
        <v>0</v>
      </c>
      <c r="J47" s="221">
        <f t="shared" si="11"/>
        <v>0</v>
      </c>
      <c r="K47" s="50">
        <f t="shared" si="11"/>
        <v>0</v>
      </c>
      <c r="L47" s="50">
        <f t="shared" si="11"/>
        <v>0</v>
      </c>
      <c r="M47" s="50">
        <f t="shared" si="11"/>
        <v>0</v>
      </c>
      <c r="N47" s="50">
        <f t="shared" si="11"/>
        <v>0</v>
      </c>
      <c r="O47" s="222">
        <f t="shared" si="11"/>
        <v>0</v>
      </c>
      <c r="P47" s="222">
        <f t="shared" si="11"/>
        <v>0</v>
      </c>
      <c r="Q47" s="221">
        <f t="shared" si="11"/>
        <v>0</v>
      </c>
      <c r="R47" s="50">
        <f t="shared" si="11"/>
        <v>0</v>
      </c>
      <c r="S47" s="50">
        <f t="shared" si="11"/>
        <v>0</v>
      </c>
      <c r="T47" s="50">
        <f t="shared" si="11"/>
        <v>0</v>
      </c>
      <c r="U47" s="50">
        <f t="shared" si="11"/>
        <v>0</v>
      </c>
      <c r="V47" s="222">
        <f t="shared" si="11"/>
        <v>0</v>
      </c>
      <c r="W47" s="221">
        <f t="shared" si="11"/>
        <v>0</v>
      </c>
      <c r="X47" s="50">
        <f t="shared" si="11"/>
        <v>0</v>
      </c>
      <c r="Y47" s="50">
        <f t="shared" si="11"/>
        <v>0</v>
      </c>
      <c r="Z47" s="50">
        <f t="shared" si="11"/>
        <v>0</v>
      </c>
      <c r="AA47" s="50">
        <f t="shared" si="11"/>
        <v>0</v>
      </c>
      <c r="AB47" s="222">
        <f t="shared" si="11"/>
        <v>0</v>
      </c>
      <c r="AC47" s="222">
        <f t="shared" si="11"/>
        <v>0</v>
      </c>
      <c r="AD47" s="50" t="e">
        <f t="shared" si="3"/>
        <v>#DIV/0!</v>
      </c>
      <c r="AE47" s="222">
        <f>SUM(AE39:AE46)</f>
        <v>0</v>
      </c>
      <c r="AF47" s="50" t="e">
        <f t="shared" si="5"/>
        <v>#DIV/0!</v>
      </c>
      <c r="AG47" s="50">
        <f t="shared" si="6"/>
        <v>0</v>
      </c>
      <c r="AH47" s="50">
        <f t="shared" si="6"/>
        <v>0</v>
      </c>
      <c r="AI47" s="50">
        <f t="shared" si="7"/>
        <v>0</v>
      </c>
      <c r="AJ47" s="50">
        <f t="shared" si="7"/>
        <v>0</v>
      </c>
      <c r="AK47" s="222" t="e">
        <f t="shared" si="8"/>
        <v>#DIV/0!</v>
      </c>
      <c r="AP47" s="28"/>
      <c r="AQ47" s="28"/>
    </row>
    <row r="48" spans="1:43">
      <c r="A48" s="107">
        <v>37</v>
      </c>
      <c r="B48" s="286" t="s">
        <v>104</v>
      </c>
      <c r="C48" s="223">
        <v>0</v>
      </c>
      <c r="D48" s="121">
        <v>0</v>
      </c>
      <c r="E48" s="121">
        <v>0</v>
      </c>
      <c r="F48" s="121">
        <v>0</v>
      </c>
      <c r="G48" s="121">
        <v>0</v>
      </c>
      <c r="H48" s="224">
        <v>0</v>
      </c>
      <c r="I48" s="250">
        <f t="shared" si="0"/>
        <v>0</v>
      </c>
      <c r="J48" s="223">
        <v>0</v>
      </c>
      <c r="K48" s="121">
        <v>0</v>
      </c>
      <c r="L48" s="121">
        <v>0</v>
      </c>
      <c r="M48" s="121">
        <v>0</v>
      </c>
      <c r="N48" s="121">
        <v>0</v>
      </c>
      <c r="O48" s="224">
        <v>0</v>
      </c>
      <c r="P48" s="250">
        <f t="shared" si="1"/>
        <v>0</v>
      </c>
      <c r="Q48" s="241">
        <v>0</v>
      </c>
      <c r="R48" s="106">
        <v>0</v>
      </c>
      <c r="S48" s="106">
        <v>0</v>
      </c>
      <c r="T48" s="106">
        <v>0</v>
      </c>
      <c r="U48" s="106">
        <v>0</v>
      </c>
      <c r="V48" s="242">
        <v>0</v>
      </c>
      <c r="W48" s="235">
        <v>0</v>
      </c>
      <c r="X48" s="109">
        <v>0</v>
      </c>
      <c r="Y48" s="109">
        <v>0</v>
      </c>
      <c r="Z48" s="109">
        <v>0</v>
      </c>
      <c r="AA48" s="109">
        <v>0</v>
      </c>
      <c r="AB48" s="236">
        <v>0</v>
      </c>
      <c r="AC48" s="233">
        <f t="shared" si="2"/>
        <v>0</v>
      </c>
      <c r="AD48" s="109" t="e">
        <f t="shared" si="3"/>
        <v>#DIV/0!</v>
      </c>
      <c r="AE48" s="7">
        <f t="shared" si="4"/>
        <v>0</v>
      </c>
      <c r="AF48" s="109" t="e">
        <f t="shared" si="5"/>
        <v>#DIV/0!</v>
      </c>
      <c r="AG48" s="109">
        <f t="shared" si="6"/>
        <v>0</v>
      </c>
      <c r="AH48" s="109">
        <f t="shared" si="6"/>
        <v>0</v>
      </c>
      <c r="AI48" s="109">
        <f t="shared" si="7"/>
        <v>0</v>
      </c>
      <c r="AJ48" s="109">
        <f t="shared" si="7"/>
        <v>0</v>
      </c>
      <c r="AK48" s="236" t="e">
        <f t="shared" si="8"/>
        <v>#DIV/0!</v>
      </c>
      <c r="AL48" s="71"/>
      <c r="AP48" s="28"/>
      <c r="AQ48" s="28"/>
    </row>
    <row r="49" spans="1:43">
      <c r="A49" s="48"/>
      <c r="B49" s="211" t="s">
        <v>105</v>
      </c>
      <c r="C49" s="221">
        <f t="shared" ref="C49:AC49" si="12">C48</f>
        <v>0</v>
      </c>
      <c r="D49" s="50">
        <f t="shared" si="12"/>
        <v>0</v>
      </c>
      <c r="E49" s="50">
        <f t="shared" si="12"/>
        <v>0</v>
      </c>
      <c r="F49" s="50">
        <f t="shared" si="12"/>
        <v>0</v>
      </c>
      <c r="G49" s="50">
        <f t="shared" si="12"/>
        <v>0</v>
      </c>
      <c r="H49" s="222">
        <f t="shared" si="12"/>
        <v>0</v>
      </c>
      <c r="I49" s="222">
        <f t="shared" si="12"/>
        <v>0</v>
      </c>
      <c r="J49" s="221">
        <f t="shared" si="12"/>
        <v>0</v>
      </c>
      <c r="K49" s="50">
        <f t="shared" si="12"/>
        <v>0</v>
      </c>
      <c r="L49" s="50">
        <f t="shared" si="12"/>
        <v>0</v>
      </c>
      <c r="M49" s="50">
        <f t="shared" si="12"/>
        <v>0</v>
      </c>
      <c r="N49" s="50">
        <f t="shared" si="12"/>
        <v>0</v>
      </c>
      <c r="O49" s="222">
        <f t="shared" si="12"/>
        <v>0</v>
      </c>
      <c r="P49" s="222">
        <f t="shared" si="12"/>
        <v>0</v>
      </c>
      <c r="Q49" s="221">
        <f t="shared" si="12"/>
        <v>0</v>
      </c>
      <c r="R49" s="50">
        <f t="shared" si="12"/>
        <v>0</v>
      </c>
      <c r="S49" s="50">
        <f t="shared" si="12"/>
        <v>0</v>
      </c>
      <c r="T49" s="50">
        <f t="shared" si="12"/>
        <v>0</v>
      </c>
      <c r="U49" s="50">
        <f t="shared" si="12"/>
        <v>0</v>
      </c>
      <c r="V49" s="222">
        <f t="shared" si="12"/>
        <v>0</v>
      </c>
      <c r="W49" s="221">
        <f t="shared" si="12"/>
        <v>0</v>
      </c>
      <c r="X49" s="50">
        <f t="shared" si="12"/>
        <v>0</v>
      </c>
      <c r="Y49" s="50">
        <f t="shared" si="12"/>
        <v>0</v>
      </c>
      <c r="Z49" s="50">
        <f t="shared" si="12"/>
        <v>0</v>
      </c>
      <c r="AA49" s="50">
        <f t="shared" si="12"/>
        <v>0</v>
      </c>
      <c r="AB49" s="222">
        <f t="shared" si="12"/>
        <v>0</v>
      </c>
      <c r="AC49" s="222">
        <f t="shared" si="12"/>
        <v>0</v>
      </c>
      <c r="AD49" s="50" t="e">
        <f t="shared" si="3"/>
        <v>#DIV/0!</v>
      </c>
      <c r="AE49" s="222">
        <f>AE48</f>
        <v>0</v>
      </c>
      <c r="AF49" s="50" t="e">
        <f t="shared" si="5"/>
        <v>#DIV/0!</v>
      </c>
      <c r="AG49" s="50">
        <f t="shared" si="6"/>
        <v>0</v>
      </c>
      <c r="AH49" s="50">
        <f t="shared" si="6"/>
        <v>0</v>
      </c>
      <c r="AI49" s="50">
        <f t="shared" si="7"/>
        <v>0</v>
      </c>
      <c r="AJ49" s="50">
        <f t="shared" si="7"/>
        <v>0</v>
      </c>
      <c r="AK49" s="222" t="e">
        <f t="shared" si="8"/>
        <v>#DIV/0!</v>
      </c>
      <c r="AP49" s="28"/>
      <c r="AQ49" s="28"/>
    </row>
    <row r="50" spans="1:43">
      <c r="A50" s="107">
        <v>38</v>
      </c>
      <c r="B50" s="286" t="s">
        <v>106</v>
      </c>
      <c r="C50" s="219">
        <v>0</v>
      </c>
      <c r="D50" s="115">
        <v>0</v>
      </c>
      <c r="E50" s="115">
        <v>0</v>
      </c>
      <c r="F50" s="115">
        <v>0</v>
      </c>
      <c r="G50" s="115">
        <v>0</v>
      </c>
      <c r="H50" s="220">
        <v>0</v>
      </c>
      <c r="I50" s="250">
        <f t="shared" ref="I50:I52" si="13">D50+F50+H50</f>
        <v>0</v>
      </c>
      <c r="J50" s="219">
        <v>0</v>
      </c>
      <c r="K50" s="115">
        <v>0</v>
      </c>
      <c r="L50" s="115">
        <v>0</v>
      </c>
      <c r="M50" s="115">
        <v>0</v>
      </c>
      <c r="N50" s="115">
        <v>0</v>
      </c>
      <c r="O50" s="220">
        <v>0</v>
      </c>
      <c r="P50" s="250">
        <f t="shared" ref="P50:P52" si="14">K50+M50+O50</f>
        <v>0</v>
      </c>
      <c r="Q50" s="241">
        <v>0</v>
      </c>
      <c r="R50" s="106">
        <v>0</v>
      </c>
      <c r="S50" s="106">
        <v>0</v>
      </c>
      <c r="T50" s="106">
        <v>0</v>
      </c>
      <c r="U50" s="106">
        <v>0</v>
      </c>
      <c r="V50" s="242">
        <v>0</v>
      </c>
      <c r="W50" s="235">
        <v>0</v>
      </c>
      <c r="X50" s="109">
        <v>0</v>
      </c>
      <c r="Y50" s="109">
        <v>0</v>
      </c>
      <c r="Z50" s="109">
        <v>0</v>
      </c>
      <c r="AA50" s="109">
        <v>0</v>
      </c>
      <c r="AB50" s="236">
        <v>0</v>
      </c>
      <c r="AC50" s="233">
        <f t="shared" ref="AC50:AC52" si="15">R50+T50+V50</f>
        <v>0</v>
      </c>
      <c r="AD50" s="7" t="e">
        <f t="shared" si="3"/>
        <v>#DIV/0!</v>
      </c>
      <c r="AE50" s="7">
        <f t="shared" ref="AE50:AE52" si="16">X50+Z50+AB50</f>
        <v>0</v>
      </c>
      <c r="AF50" s="7" t="e">
        <f t="shared" si="5"/>
        <v>#DIV/0!</v>
      </c>
      <c r="AG50" s="7">
        <f t="shared" si="6"/>
        <v>0</v>
      </c>
      <c r="AH50" s="7">
        <f t="shared" si="6"/>
        <v>0</v>
      </c>
      <c r="AI50" s="7">
        <f t="shared" si="7"/>
        <v>0</v>
      </c>
      <c r="AJ50" s="7">
        <f t="shared" si="7"/>
        <v>0</v>
      </c>
      <c r="AK50" s="234" t="e">
        <f t="shared" si="8"/>
        <v>#DIV/0!</v>
      </c>
      <c r="AP50" s="28"/>
      <c r="AQ50" s="28"/>
    </row>
    <row r="51" spans="1:43">
      <c r="A51" s="107">
        <v>39</v>
      </c>
      <c r="B51" s="286" t="s">
        <v>107</v>
      </c>
      <c r="C51" s="219">
        <v>0</v>
      </c>
      <c r="D51" s="115">
        <v>0</v>
      </c>
      <c r="E51" s="115">
        <v>0</v>
      </c>
      <c r="F51" s="115">
        <v>0</v>
      </c>
      <c r="G51" s="115">
        <v>0</v>
      </c>
      <c r="H51" s="220">
        <v>0</v>
      </c>
      <c r="I51" s="250">
        <f t="shared" si="13"/>
        <v>0</v>
      </c>
      <c r="J51" s="219">
        <v>0</v>
      </c>
      <c r="K51" s="115">
        <v>0</v>
      </c>
      <c r="L51" s="115">
        <v>0</v>
      </c>
      <c r="M51" s="115">
        <v>0</v>
      </c>
      <c r="N51" s="115">
        <v>0</v>
      </c>
      <c r="O51" s="220">
        <v>0</v>
      </c>
      <c r="P51" s="250">
        <f t="shared" si="14"/>
        <v>0</v>
      </c>
      <c r="Q51" s="241">
        <v>0</v>
      </c>
      <c r="R51" s="106">
        <v>0</v>
      </c>
      <c r="S51" s="106">
        <v>0</v>
      </c>
      <c r="T51" s="106">
        <v>0</v>
      </c>
      <c r="U51" s="106">
        <v>0</v>
      </c>
      <c r="V51" s="242">
        <v>0</v>
      </c>
      <c r="W51" s="235">
        <v>0</v>
      </c>
      <c r="X51" s="109">
        <v>0</v>
      </c>
      <c r="Y51" s="109">
        <v>0</v>
      </c>
      <c r="Z51" s="109">
        <v>0</v>
      </c>
      <c r="AA51" s="109">
        <v>0</v>
      </c>
      <c r="AB51" s="236">
        <v>0</v>
      </c>
      <c r="AC51" s="233">
        <f t="shared" si="15"/>
        <v>0</v>
      </c>
      <c r="AD51" s="7" t="e">
        <f t="shared" si="3"/>
        <v>#DIV/0!</v>
      </c>
      <c r="AE51" s="7">
        <f t="shared" si="16"/>
        <v>0</v>
      </c>
      <c r="AF51" s="7" t="e">
        <f t="shared" si="5"/>
        <v>#DIV/0!</v>
      </c>
      <c r="AG51" s="7">
        <f t="shared" si="6"/>
        <v>0</v>
      </c>
      <c r="AH51" s="7">
        <f t="shared" si="6"/>
        <v>0</v>
      </c>
      <c r="AI51" s="7">
        <f t="shared" si="7"/>
        <v>0</v>
      </c>
      <c r="AJ51" s="7">
        <f t="shared" si="7"/>
        <v>0</v>
      </c>
      <c r="AK51" s="234" t="e">
        <f t="shared" si="8"/>
        <v>#DIV/0!</v>
      </c>
      <c r="AP51" s="28"/>
      <c r="AQ51" s="28"/>
    </row>
    <row r="52" spans="1:43">
      <c r="A52" s="107">
        <v>40</v>
      </c>
      <c r="B52" s="286" t="s">
        <v>108</v>
      </c>
      <c r="C52" s="219">
        <v>0</v>
      </c>
      <c r="D52" s="115">
        <v>0</v>
      </c>
      <c r="E52" s="115">
        <v>0</v>
      </c>
      <c r="F52" s="115">
        <v>0</v>
      </c>
      <c r="G52" s="115">
        <v>0</v>
      </c>
      <c r="H52" s="220">
        <v>0</v>
      </c>
      <c r="I52" s="250">
        <f t="shared" si="13"/>
        <v>0</v>
      </c>
      <c r="J52" s="219">
        <v>0</v>
      </c>
      <c r="K52" s="115">
        <v>0</v>
      </c>
      <c r="L52" s="115">
        <v>0</v>
      </c>
      <c r="M52" s="115">
        <v>0</v>
      </c>
      <c r="N52" s="115">
        <v>0</v>
      </c>
      <c r="O52" s="220">
        <v>0</v>
      </c>
      <c r="P52" s="250">
        <f t="shared" si="14"/>
        <v>0</v>
      </c>
      <c r="Q52" s="241">
        <v>0</v>
      </c>
      <c r="R52" s="106">
        <v>0</v>
      </c>
      <c r="S52" s="106">
        <v>0</v>
      </c>
      <c r="T52" s="106">
        <v>0</v>
      </c>
      <c r="U52" s="106">
        <v>0</v>
      </c>
      <c r="V52" s="242">
        <v>0</v>
      </c>
      <c r="W52" s="235">
        <v>0</v>
      </c>
      <c r="X52" s="109">
        <v>0</v>
      </c>
      <c r="Y52" s="109">
        <v>0</v>
      </c>
      <c r="Z52" s="109">
        <v>0</v>
      </c>
      <c r="AA52" s="109">
        <v>0</v>
      </c>
      <c r="AB52" s="236">
        <v>0</v>
      </c>
      <c r="AC52" s="233">
        <f t="shared" si="15"/>
        <v>0</v>
      </c>
      <c r="AD52" s="7" t="e">
        <f t="shared" si="3"/>
        <v>#DIV/0!</v>
      </c>
      <c r="AE52" s="7">
        <f t="shared" si="16"/>
        <v>0</v>
      </c>
      <c r="AF52" s="7" t="e">
        <f t="shared" si="5"/>
        <v>#DIV/0!</v>
      </c>
      <c r="AG52" s="7">
        <f t="shared" si="6"/>
        <v>0</v>
      </c>
      <c r="AH52" s="7">
        <f t="shared" si="6"/>
        <v>0</v>
      </c>
      <c r="AI52" s="7">
        <f t="shared" si="7"/>
        <v>0</v>
      </c>
      <c r="AJ52" s="7">
        <f t="shared" si="7"/>
        <v>0</v>
      </c>
      <c r="AK52" s="234" t="e">
        <f t="shared" si="8"/>
        <v>#DIV/0!</v>
      </c>
      <c r="AP52" s="28"/>
      <c r="AQ52" s="28"/>
    </row>
    <row r="53" spans="1:43">
      <c r="A53" s="48"/>
      <c r="B53" s="211" t="s">
        <v>109</v>
      </c>
      <c r="C53" s="221">
        <f t="shared" ref="C53:AC53" si="17">SUM(C50:C52)</f>
        <v>0</v>
      </c>
      <c r="D53" s="50">
        <f t="shared" si="17"/>
        <v>0</v>
      </c>
      <c r="E53" s="50">
        <f t="shared" si="17"/>
        <v>0</v>
      </c>
      <c r="F53" s="50">
        <f t="shared" si="17"/>
        <v>0</v>
      </c>
      <c r="G53" s="50">
        <f t="shared" si="17"/>
        <v>0</v>
      </c>
      <c r="H53" s="222">
        <f t="shared" si="17"/>
        <v>0</v>
      </c>
      <c r="I53" s="222">
        <f t="shared" si="17"/>
        <v>0</v>
      </c>
      <c r="J53" s="221">
        <f t="shared" si="17"/>
        <v>0</v>
      </c>
      <c r="K53" s="50">
        <f t="shared" si="17"/>
        <v>0</v>
      </c>
      <c r="L53" s="50">
        <f t="shared" si="17"/>
        <v>0</v>
      </c>
      <c r="M53" s="50">
        <f t="shared" si="17"/>
        <v>0</v>
      </c>
      <c r="N53" s="50">
        <f t="shared" si="17"/>
        <v>0</v>
      </c>
      <c r="O53" s="222">
        <f t="shared" si="17"/>
        <v>0</v>
      </c>
      <c r="P53" s="222">
        <f t="shared" si="17"/>
        <v>0</v>
      </c>
      <c r="Q53" s="221">
        <f t="shared" si="17"/>
        <v>0</v>
      </c>
      <c r="R53" s="50">
        <f t="shared" si="17"/>
        <v>0</v>
      </c>
      <c r="S53" s="50">
        <f t="shared" si="17"/>
        <v>0</v>
      </c>
      <c r="T53" s="50">
        <f t="shared" si="17"/>
        <v>0</v>
      </c>
      <c r="U53" s="50">
        <f t="shared" si="17"/>
        <v>0</v>
      </c>
      <c r="V53" s="222">
        <f t="shared" si="17"/>
        <v>0</v>
      </c>
      <c r="W53" s="221">
        <f t="shared" si="17"/>
        <v>0</v>
      </c>
      <c r="X53" s="50">
        <f t="shared" si="17"/>
        <v>0</v>
      </c>
      <c r="Y53" s="50">
        <f t="shared" si="17"/>
        <v>0</v>
      </c>
      <c r="Z53" s="50">
        <f t="shared" si="17"/>
        <v>0</v>
      </c>
      <c r="AA53" s="50">
        <f t="shared" si="17"/>
        <v>0</v>
      </c>
      <c r="AB53" s="222">
        <f t="shared" si="17"/>
        <v>0</v>
      </c>
      <c r="AC53" s="222">
        <f t="shared" si="17"/>
        <v>0</v>
      </c>
      <c r="AD53" s="50" t="e">
        <f t="shared" si="3"/>
        <v>#DIV/0!</v>
      </c>
      <c r="AE53" s="222">
        <f>SUM(AE50:AE52)</f>
        <v>0</v>
      </c>
      <c r="AF53" s="50" t="e">
        <f t="shared" si="5"/>
        <v>#DIV/0!</v>
      </c>
      <c r="AG53" s="50">
        <f t="shared" si="6"/>
        <v>0</v>
      </c>
      <c r="AH53" s="50">
        <f t="shared" si="6"/>
        <v>0</v>
      </c>
      <c r="AI53" s="50">
        <f t="shared" si="7"/>
        <v>0</v>
      </c>
      <c r="AJ53" s="50">
        <f t="shared" si="7"/>
        <v>0</v>
      </c>
      <c r="AK53" s="222" t="e">
        <f t="shared" si="8"/>
        <v>#DIV/0!</v>
      </c>
      <c r="AP53" s="28"/>
      <c r="AQ53" s="28"/>
    </row>
    <row r="54" spans="1:43">
      <c r="A54" s="5">
        <v>41</v>
      </c>
      <c r="B54" s="285" t="s">
        <v>110</v>
      </c>
      <c r="C54" s="223">
        <v>25018</v>
      </c>
      <c r="D54" s="121">
        <v>24267</v>
      </c>
      <c r="E54" s="121">
        <v>500</v>
      </c>
      <c r="F54" s="121">
        <v>250</v>
      </c>
      <c r="G54" s="121">
        <v>2000</v>
      </c>
      <c r="H54" s="224">
        <v>501</v>
      </c>
      <c r="I54" s="250">
        <f t="shared" si="0"/>
        <v>25018</v>
      </c>
      <c r="J54" s="223">
        <v>10736</v>
      </c>
      <c r="K54" s="121">
        <v>10414</v>
      </c>
      <c r="L54" s="121">
        <v>200</v>
      </c>
      <c r="M54" s="121">
        <v>107</v>
      </c>
      <c r="N54" s="121">
        <v>450</v>
      </c>
      <c r="O54" s="224">
        <v>215</v>
      </c>
      <c r="P54" s="250">
        <f t="shared" si="1"/>
        <v>10736</v>
      </c>
      <c r="Q54" s="239">
        <v>38239</v>
      </c>
      <c r="R54" s="52">
        <v>37379.71</v>
      </c>
      <c r="S54" s="52">
        <v>0</v>
      </c>
      <c r="T54" s="52">
        <v>0</v>
      </c>
      <c r="U54" s="52">
        <v>98</v>
      </c>
      <c r="V54" s="240">
        <v>66.709999999999994</v>
      </c>
      <c r="W54" s="243">
        <v>3893</v>
      </c>
      <c r="X54" s="55">
        <v>4334.91</v>
      </c>
      <c r="Y54" s="55">
        <v>6</v>
      </c>
      <c r="Z54" s="55">
        <v>0.45</v>
      </c>
      <c r="AA54" s="55">
        <v>40</v>
      </c>
      <c r="AB54" s="244">
        <v>20.02</v>
      </c>
      <c r="AC54" s="233">
        <f t="shared" si="2"/>
        <v>37446.42</v>
      </c>
      <c r="AD54" s="7">
        <f t="shared" si="3"/>
        <v>149.6779119034295</v>
      </c>
      <c r="AE54" s="7">
        <f t="shared" si="4"/>
        <v>4355.38</v>
      </c>
      <c r="AF54" s="7">
        <f t="shared" si="5"/>
        <v>40.567995529061101</v>
      </c>
      <c r="AG54" s="7">
        <f t="shared" si="6"/>
        <v>38904</v>
      </c>
      <c r="AH54" s="7">
        <f t="shared" si="6"/>
        <v>35754</v>
      </c>
      <c r="AI54" s="7">
        <f t="shared" si="7"/>
        <v>42276</v>
      </c>
      <c r="AJ54" s="7">
        <f t="shared" si="7"/>
        <v>41801.799999999996</v>
      </c>
      <c r="AK54" s="234">
        <f t="shared" si="8"/>
        <v>116.91503048609944</v>
      </c>
      <c r="AP54" s="28"/>
      <c r="AQ54" s="28"/>
    </row>
    <row r="55" spans="1:43">
      <c r="A55" s="5">
        <v>42</v>
      </c>
      <c r="B55" s="285" t="s">
        <v>111</v>
      </c>
      <c r="C55" s="223">
        <v>0</v>
      </c>
      <c r="D55" s="121">
        <v>0</v>
      </c>
      <c r="E55" s="121">
        <v>0</v>
      </c>
      <c r="F55" s="121">
        <v>0</v>
      </c>
      <c r="G55" s="121">
        <v>0</v>
      </c>
      <c r="H55" s="224">
        <v>0</v>
      </c>
      <c r="I55" s="250">
        <f t="shared" si="0"/>
        <v>0</v>
      </c>
      <c r="J55" s="223">
        <v>0</v>
      </c>
      <c r="K55" s="121">
        <v>0</v>
      </c>
      <c r="L55" s="121">
        <v>0</v>
      </c>
      <c r="M55" s="121">
        <v>0</v>
      </c>
      <c r="N55" s="121">
        <v>0</v>
      </c>
      <c r="O55" s="224">
        <v>0</v>
      </c>
      <c r="P55" s="250">
        <f t="shared" si="1"/>
        <v>0</v>
      </c>
      <c r="Q55" s="239">
        <v>0</v>
      </c>
      <c r="R55" s="52">
        <v>0</v>
      </c>
      <c r="S55" s="52">
        <v>0</v>
      </c>
      <c r="T55" s="52">
        <v>0</v>
      </c>
      <c r="U55" s="52">
        <v>0</v>
      </c>
      <c r="V55" s="240">
        <v>0</v>
      </c>
      <c r="W55" s="243">
        <v>0</v>
      </c>
      <c r="X55" s="55">
        <v>0</v>
      </c>
      <c r="Y55" s="55">
        <v>0</v>
      </c>
      <c r="Z55" s="55">
        <v>0</v>
      </c>
      <c r="AA55" s="55">
        <v>0</v>
      </c>
      <c r="AB55" s="244">
        <v>0</v>
      </c>
      <c r="AC55" s="233">
        <f t="shared" si="2"/>
        <v>0</v>
      </c>
      <c r="AD55" s="7" t="e">
        <f t="shared" si="3"/>
        <v>#DIV/0!</v>
      </c>
      <c r="AE55" s="7">
        <f t="shared" si="4"/>
        <v>0</v>
      </c>
      <c r="AF55" s="7" t="e">
        <f t="shared" si="5"/>
        <v>#DIV/0!</v>
      </c>
      <c r="AG55" s="7">
        <f t="shared" si="6"/>
        <v>0</v>
      </c>
      <c r="AH55" s="7">
        <f t="shared" si="6"/>
        <v>0</v>
      </c>
      <c r="AI55" s="7">
        <f t="shared" si="7"/>
        <v>0</v>
      </c>
      <c r="AJ55" s="7">
        <f t="shared" si="7"/>
        <v>0</v>
      </c>
      <c r="AK55" s="234" t="e">
        <f t="shared" si="8"/>
        <v>#DIV/0!</v>
      </c>
      <c r="AP55" s="28"/>
      <c r="AQ55" s="28"/>
    </row>
    <row r="56" spans="1:43">
      <c r="A56" s="23" t="s">
        <v>112</v>
      </c>
      <c r="B56" s="211" t="s">
        <v>113</v>
      </c>
      <c r="C56" s="225">
        <f t="shared" ref="C56:AE56" si="18">C54+C55</f>
        <v>25018</v>
      </c>
      <c r="D56" s="105">
        <f t="shared" si="18"/>
        <v>24267</v>
      </c>
      <c r="E56" s="105">
        <f t="shared" si="18"/>
        <v>500</v>
      </c>
      <c r="F56" s="105">
        <f t="shared" si="18"/>
        <v>250</v>
      </c>
      <c r="G56" s="105">
        <f t="shared" si="18"/>
        <v>2000</v>
      </c>
      <c r="H56" s="226">
        <f t="shared" si="18"/>
        <v>501</v>
      </c>
      <c r="I56" s="226">
        <f t="shared" si="18"/>
        <v>25018</v>
      </c>
      <c r="J56" s="225">
        <f t="shared" si="18"/>
        <v>10736</v>
      </c>
      <c r="K56" s="105">
        <f t="shared" si="18"/>
        <v>10414</v>
      </c>
      <c r="L56" s="105">
        <f t="shared" si="18"/>
        <v>200</v>
      </c>
      <c r="M56" s="105">
        <f t="shared" si="18"/>
        <v>107</v>
      </c>
      <c r="N56" s="105">
        <f t="shared" si="18"/>
        <v>450</v>
      </c>
      <c r="O56" s="226">
        <f t="shared" si="18"/>
        <v>215</v>
      </c>
      <c r="P56" s="226">
        <f t="shared" si="18"/>
        <v>10736</v>
      </c>
      <c r="Q56" s="225">
        <f t="shared" si="18"/>
        <v>38239</v>
      </c>
      <c r="R56" s="105">
        <f t="shared" si="18"/>
        <v>37379.71</v>
      </c>
      <c r="S56" s="105">
        <f t="shared" si="18"/>
        <v>0</v>
      </c>
      <c r="T56" s="105">
        <f t="shared" si="18"/>
        <v>0</v>
      </c>
      <c r="U56" s="105">
        <f t="shared" si="18"/>
        <v>98</v>
      </c>
      <c r="V56" s="226">
        <f t="shared" si="18"/>
        <v>66.709999999999994</v>
      </c>
      <c r="W56" s="225">
        <f t="shared" si="18"/>
        <v>3893</v>
      </c>
      <c r="X56" s="105">
        <f t="shared" si="18"/>
        <v>4334.91</v>
      </c>
      <c r="Y56" s="105">
        <f t="shared" si="18"/>
        <v>6</v>
      </c>
      <c r="Z56" s="105">
        <f t="shared" si="18"/>
        <v>0.45</v>
      </c>
      <c r="AA56" s="105">
        <f t="shared" si="18"/>
        <v>40</v>
      </c>
      <c r="AB56" s="226">
        <f t="shared" si="18"/>
        <v>20.02</v>
      </c>
      <c r="AC56" s="226">
        <f t="shared" si="18"/>
        <v>37446.42</v>
      </c>
      <c r="AD56" s="105">
        <f t="shared" si="3"/>
        <v>149.6779119034295</v>
      </c>
      <c r="AE56" s="226">
        <f t="shared" si="18"/>
        <v>4355.38</v>
      </c>
      <c r="AF56" s="105">
        <f t="shared" si="5"/>
        <v>40.567995529061101</v>
      </c>
      <c r="AG56" s="105">
        <f t="shared" si="6"/>
        <v>38904</v>
      </c>
      <c r="AH56" s="105">
        <f t="shared" si="6"/>
        <v>35754</v>
      </c>
      <c r="AI56" s="105">
        <f t="shared" si="7"/>
        <v>42276</v>
      </c>
      <c r="AJ56" s="105">
        <f t="shared" si="7"/>
        <v>41801.799999999996</v>
      </c>
      <c r="AK56" s="226">
        <f t="shared" si="8"/>
        <v>116.91503048609944</v>
      </c>
      <c r="AP56" s="28"/>
      <c r="AQ56" s="28"/>
    </row>
    <row r="57" spans="1:43">
      <c r="A57" s="5">
        <v>43</v>
      </c>
      <c r="B57" s="285" t="s">
        <v>114</v>
      </c>
      <c r="C57" s="223">
        <v>30706</v>
      </c>
      <c r="D57" s="121">
        <v>30706</v>
      </c>
      <c r="E57" s="121">
        <v>0</v>
      </c>
      <c r="F57" s="121">
        <v>0</v>
      </c>
      <c r="G57" s="121">
        <v>0</v>
      </c>
      <c r="H57" s="224">
        <v>0</v>
      </c>
      <c r="I57" s="250">
        <f t="shared" si="0"/>
        <v>30706</v>
      </c>
      <c r="J57" s="223">
        <v>7684</v>
      </c>
      <c r="K57" s="126">
        <v>7684</v>
      </c>
      <c r="L57" s="126">
        <v>0</v>
      </c>
      <c r="M57" s="126">
        <v>0</v>
      </c>
      <c r="N57" s="126">
        <v>0</v>
      </c>
      <c r="O57" s="232">
        <v>0</v>
      </c>
      <c r="P57" s="250">
        <f t="shared" si="1"/>
        <v>7684</v>
      </c>
      <c r="Q57" s="243">
        <v>34377</v>
      </c>
      <c r="R57" s="55">
        <v>15499</v>
      </c>
      <c r="S57" s="55">
        <v>0</v>
      </c>
      <c r="T57" s="55">
        <v>0</v>
      </c>
      <c r="U57" s="55">
        <v>0</v>
      </c>
      <c r="V57" s="244">
        <v>0</v>
      </c>
      <c r="W57" s="243">
        <v>77</v>
      </c>
      <c r="X57" s="55">
        <v>31</v>
      </c>
      <c r="Y57" s="55">
        <v>0</v>
      </c>
      <c r="Z57" s="55">
        <v>0</v>
      </c>
      <c r="AA57" s="55">
        <v>0</v>
      </c>
      <c r="AB57" s="244">
        <v>0</v>
      </c>
      <c r="AC57" s="233">
        <f t="shared" si="2"/>
        <v>15499</v>
      </c>
      <c r="AD57" s="55">
        <f t="shared" si="3"/>
        <v>50.475477105451702</v>
      </c>
      <c r="AE57" s="7">
        <f t="shared" si="4"/>
        <v>31</v>
      </c>
      <c r="AF57" s="55">
        <f t="shared" si="5"/>
        <v>0.40343571056741279</v>
      </c>
      <c r="AG57" s="55">
        <f t="shared" si="6"/>
        <v>38390</v>
      </c>
      <c r="AH57" s="55">
        <f t="shared" si="6"/>
        <v>38390</v>
      </c>
      <c r="AI57" s="55">
        <f t="shared" si="7"/>
        <v>34454</v>
      </c>
      <c r="AJ57" s="55">
        <f t="shared" si="7"/>
        <v>15530</v>
      </c>
      <c r="AK57" s="244">
        <f t="shared" si="8"/>
        <v>40.453243032039595</v>
      </c>
      <c r="AP57" s="28"/>
      <c r="AQ57" s="28"/>
    </row>
    <row r="58" spans="1:43">
      <c r="A58" s="23" t="s">
        <v>115</v>
      </c>
      <c r="B58" s="211" t="s">
        <v>116</v>
      </c>
      <c r="C58" s="221">
        <f t="shared" ref="C58:AE58" si="19">C57</f>
        <v>30706</v>
      </c>
      <c r="D58" s="50">
        <f t="shared" si="19"/>
        <v>30706</v>
      </c>
      <c r="E58" s="50">
        <f t="shared" si="19"/>
        <v>0</v>
      </c>
      <c r="F58" s="50">
        <f t="shared" si="19"/>
        <v>0</v>
      </c>
      <c r="G58" s="50">
        <f t="shared" si="19"/>
        <v>0</v>
      </c>
      <c r="H58" s="222">
        <f t="shared" si="19"/>
        <v>0</v>
      </c>
      <c r="I58" s="222">
        <f t="shared" si="19"/>
        <v>30706</v>
      </c>
      <c r="J58" s="221">
        <f t="shared" si="19"/>
        <v>7684</v>
      </c>
      <c r="K58" s="50">
        <f t="shared" si="19"/>
        <v>7684</v>
      </c>
      <c r="L58" s="50">
        <f t="shared" si="19"/>
        <v>0</v>
      </c>
      <c r="M58" s="50">
        <f t="shared" si="19"/>
        <v>0</v>
      </c>
      <c r="N58" s="50">
        <f t="shared" si="19"/>
        <v>0</v>
      </c>
      <c r="O58" s="222">
        <f t="shared" si="19"/>
        <v>0</v>
      </c>
      <c r="P58" s="222">
        <f t="shared" si="19"/>
        <v>7684</v>
      </c>
      <c r="Q58" s="221">
        <f t="shared" si="19"/>
        <v>34377</v>
      </c>
      <c r="R58" s="50">
        <f t="shared" si="19"/>
        <v>15499</v>
      </c>
      <c r="S58" s="50">
        <f t="shared" si="19"/>
        <v>0</v>
      </c>
      <c r="T58" s="50">
        <f t="shared" si="19"/>
        <v>0</v>
      </c>
      <c r="U58" s="50">
        <f t="shared" si="19"/>
        <v>0</v>
      </c>
      <c r="V58" s="222">
        <f t="shared" si="19"/>
        <v>0</v>
      </c>
      <c r="W58" s="221">
        <f t="shared" si="19"/>
        <v>77</v>
      </c>
      <c r="X58" s="50">
        <f t="shared" si="19"/>
        <v>31</v>
      </c>
      <c r="Y58" s="50">
        <f t="shared" si="19"/>
        <v>0</v>
      </c>
      <c r="Z58" s="50">
        <f t="shared" si="19"/>
        <v>0</v>
      </c>
      <c r="AA58" s="50">
        <f t="shared" si="19"/>
        <v>0</v>
      </c>
      <c r="AB58" s="222">
        <f t="shared" si="19"/>
        <v>0</v>
      </c>
      <c r="AC58" s="222">
        <f t="shared" si="19"/>
        <v>15499</v>
      </c>
      <c r="AD58" s="50">
        <f t="shared" si="3"/>
        <v>50.475477105451702</v>
      </c>
      <c r="AE58" s="222">
        <f t="shared" si="19"/>
        <v>31</v>
      </c>
      <c r="AF58" s="50">
        <f t="shared" si="5"/>
        <v>0.40343571056741279</v>
      </c>
      <c r="AG58" s="50">
        <f t="shared" si="6"/>
        <v>38390</v>
      </c>
      <c r="AH58" s="50">
        <f t="shared" si="6"/>
        <v>38390</v>
      </c>
      <c r="AI58" s="50">
        <f t="shared" si="7"/>
        <v>34454</v>
      </c>
      <c r="AJ58" s="50">
        <f t="shared" si="7"/>
        <v>15530</v>
      </c>
      <c r="AK58" s="222">
        <f t="shared" si="8"/>
        <v>40.453243032039595</v>
      </c>
      <c r="AP58" s="28"/>
      <c r="AQ58" s="28"/>
    </row>
    <row r="59" spans="1:43">
      <c r="A59" s="25" t="s">
        <v>117</v>
      </c>
      <c r="B59" s="215" t="s">
        <v>118</v>
      </c>
      <c r="C59" s="227">
        <f t="shared" ref="C59:AC59" si="20">C67</f>
        <v>0</v>
      </c>
      <c r="D59" s="227">
        <f t="shared" si="20"/>
        <v>0</v>
      </c>
      <c r="E59" s="227">
        <f t="shared" si="20"/>
        <v>0</v>
      </c>
      <c r="F59" s="227">
        <f t="shared" si="20"/>
        <v>0</v>
      </c>
      <c r="G59" s="227">
        <f t="shared" si="20"/>
        <v>0</v>
      </c>
      <c r="H59" s="227">
        <f t="shared" si="20"/>
        <v>0</v>
      </c>
      <c r="I59" s="227">
        <f t="shared" si="20"/>
        <v>0</v>
      </c>
      <c r="J59" s="227">
        <f t="shared" si="20"/>
        <v>0</v>
      </c>
      <c r="K59" s="227">
        <f t="shared" si="20"/>
        <v>0</v>
      </c>
      <c r="L59" s="227">
        <f t="shared" si="20"/>
        <v>0</v>
      </c>
      <c r="M59" s="227">
        <f t="shared" si="20"/>
        <v>0</v>
      </c>
      <c r="N59" s="227">
        <f t="shared" si="20"/>
        <v>0</v>
      </c>
      <c r="O59" s="227">
        <f t="shared" si="20"/>
        <v>0</v>
      </c>
      <c r="P59" s="227">
        <f t="shared" si="20"/>
        <v>0</v>
      </c>
      <c r="Q59" s="227">
        <f t="shared" si="20"/>
        <v>0</v>
      </c>
      <c r="R59" s="227">
        <f t="shared" si="20"/>
        <v>0</v>
      </c>
      <c r="S59" s="227">
        <f t="shared" si="20"/>
        <v>0</v>
      </c>
      <c r="T59" s="227">
        <f t="shared" si="20"/>
        <v>0</v>
      </c>
      <c r="U59" s="227">
        <f t="shared" si="20"/>
        <v>0</v>
      </c>
      <c r="V59" s="227">
        <f t="shared" si="20"/>
        <v>0</v>
      </c>
      <c r="W59" s="227">
        <f t="shared" si="20"/>
        <v>0</v>
      </c>
      <c r="X59" s="227">
        <f t="shared" si="20"/>
        <v>0</v>
      </c>
      <c r="Y59" s="227">
        <f t="shared" si="20"/>
        <v>0</v>
      </c>
      <c r="Z59" s="227">
        <f t="shared" si="20"/>
        <v>0</v>
      </c>
      <c r="AA59" s="227">
        <f t="shared" si="20"/>
        <v>0</v>
      </c>
      <c r="AB59" s="227">
        <f t="shared" si="20"/>
        <v>0</v>
      </c>
      <c r="AC59" s="227">
        <f t="shared" si="20"/>
        <v>0</v>
      </c>
      <c r="AD59" s="117" t="e">
        <f t="shared" si="3"/>
        <v>#DIV/0!</v>
      </c>
      <c r="AE59" s="7">
        <f t="shared" si="4"/>
        <v>0</v>
      </c>
      <c r="AF59" s="117" t="e">
        <f t="shared" si="5"/>
        <v>#DIV/0!</v>
      </c>
      <c r="AG59" s="117">
        <f t="shared" si="6"/>
        <v>0</v>
      </c>
      <c r="AH59" s="117">
        <f t="shared" si="6"/>
        <v>0</v>
      </c>
      <c r="AI59" s="117">
        <f t="shared" si="7"/>
        <v>0</v>
      </c>
      <c r="AJ59" s="117">
        <f t="shared" si="7"/>
        <v>0</v>
      </c>
      <c r="AK59" s="228" t="e">
        <f t="shared" si="8"/>
        <v>#DIV/0!</v>
      </c>
      <c r="AP59" s="28"/>
      <c r="AQ59" s="28"/>
    </row>
    <row r="60" spans="1:43">
      <c r="A60" s="23" t="s">
        <v>119</v>
      </c>
      <c r="B60" s="211" t="s">
        <v>120</v>
      </c>
      <c r="C60" s="221">
        <f t="shared" ref="C60:AE60" si="21">C59</f>
        <v>0</v>
      </c>
      <c r="D60" s="50">
        <f t="shared" si="21"/>
        <v>0</v>
      </c>
      <c r="E60" s="50">
        <f t="shared" si="21"/>
        <v>0</v>
      </c>
      <c r="F60" s="50">
        <f t="shared" si="21"/>
        <v>0</v>
      </c>
      <c r="G60" s="50">
        <f t="shared" si="21"/>
        <v>0</v>
      </c>
      <c r="H60" s="222">
        <f t="shared" si="21"/>
        <v>0</v>
      </c>
      <c r="I60" s="222">
        <f t="shared" si="21"/>
        <v>0</v>
      </c>
      <c r="J60" s="221">
        <f t="shared" si="21"/>
        <v>0</v>
      </c>
      <c r="K60" s="50">
        <f t="shared" si="21"/>
        <v>0</v>
      </c>
      <c r="L60" s="50">
        <f t="shared" si="21"/>
        <v>0</v>
      </c>
      <c r="M60" s="50">
        <f t="shared" si="21"/>
        <v>0</v>
      </c>
      <c r="N60" s="50">
        <f t="shared" si="21"/>
        <v>0</v>
      </c>
      <c r="O60" s="222">
        <f t="shared" si="21"/>
        <v>0</v>
      </c>
      <c r="P60" s="222">
        <f t="shared" si="21"/>
        <v>0</v>
      </c>
      <c r="Q60" s="221">
        <f t="shared" si="21"/>
        <v>0</v>
      </c>
      <c r="R60" s="50">
        <f t="shared" si="21"/>
        <v>0</v>
      </c>
      <c r="S60" s="50">
        <f t="shared" si="21"/>
        <v>0</v>
      </c>
      <c r="T60" s="50">
        <f t="shared" si="21"/>
        <v>0</v>
      </c>
      <c r="U60" s="50">
        <f t="shared" si="21"/>
        <v>0</v>
      </c>
      <c r="V60" s="222">
        <f t="shared" si="21"/>
        <v>0</v>
      </c>
      <c r="W60" s="221">
        <f t="shared" si="21"/>
        <v>0</v>
      </c>
      <c r="X60" s="50">
        <f t="shared" si="21"/>
        <v>0</v>
      </c>
      <c r="Y60" s="50">
        <f t="shared" si="21"/>
        <v>0</v>
      </c>
      <c r="Z60" s="50">
        <f t="shared" si="21"/>
        <v>0</v>
      </c>
      <c r="AA60" s="50">
        <f t="shared" si="21"/>
        <v>0</v>
      </c>
      <c r="AB60" s="222">
        <f t="shared" si="21"/>
        <v>0</v>
      </c>
      <c r="AC60" s="222">
        <f t="shared" si="21"/>
        <v>0</v>
      </c>
      <c r="AD60" s="50" t="e">
        <f t="shared" si="3"/>
        <v>#DIV/0!</v>
      </c>
      <c r="AE60" s="222">
        <f t="shared" si="21"/>
        <v>0</v>
      </c>
      <c r="AF60" s="50" t="e">
        <f t="shared" si="5"/>
        <v>#DIV/0!</v>
      </c>
      <c r="AG60" s="50">
        <f t="shared" si="6"/>
        <v>0</v>
      </c>
      <c r="AH60" s="50">
        <f t="shared" si="6"/>
        <v>0</v>
      </c>
      <c r="AI60" s="50">
        <f t="shared" si="7"/>
        <v>0</v>
      </c>
      <c r="AJ60" s="50">
        <f t="shared" si="7"/>
        <v>0</v>
      </c>
      <c r="AK60" s="222" t="e">
        <f t="shared" si="8"/>
        <v>#DIV/0!</v>
      </c>
      <c r="AP60" s="28"/>
      <c r="AQ60" s="28"/>
    </row>
    <row r="61" spans="1:43">
      <c r="A61" s="49"/>
      <c r="B61" s="216" t="s">
        <v>121</v>
      </c>
      <c r="C61" s="229">
        <f>C21+C38+C47+C49+C53+C56+C58+C60</f>
        <v>143954</v>
      </c>
      <c r="D61" s="230">
        <f t="shared" ref="D61:AE61" si="22">D21+D38+D47+D49+D53+D56+D58+D60</f>
        <v>140554</v>
      </c>
      <c r="E61" s="230">
        <f t="shared" si="22"/>
        <v>2384</v>
      </c>
      <c r="F61" s="230">
        <f t="shared" si="22"/>
        <v>1132</v>
      </c>
      <c r="G61" s="230">
        <f t="shared" si="22"/>
        <v>9090</v>
      </c>
      <c r="H61" s="231">
        <f t="shared" si="22"/>
        <v>2267</v>
      </c>
      <c r="I61" s="231">
        <f t="shared" si="22"/>
        <v>143953</v>
      </c>
      <c r="J61" s="229">
        <f t="shared" si="22"/>
        <v>56249</v>
      </c>
      <c r="K61" s="230">
        <f t="shared" si="22"/>
        <v>54790</v>
      </c>
      <c r="L61" s="230">
        <f t="shared" si="22"/>
        <v>1009</v>
      </c>
      <c r="M61" s="230">
        <f t="shared" si="22"/>
        <v>487</v>
      </c>
      <c r="N61" s="230">
        <f t="shared" si="22"/>
        <v>3839</v>
      </c>
      <c r="O61" s="231">
        <f t="shared" si="22"/>
        <v>972</v>
      </c>
      <c r="P61" s="231">
        <f t="shared" si="22"/>
        <v>56249</v>
      </c>
      <c r="Q61" s="229">
        <f t="shared" si="22"/>
        <v>118100</v>
      </c>
      <c r="R61" s="230">
        <f t="shared" si="22"/>
        <v>106833.19999999998</v>
      </c>
      <c r="S61" s="230">
        <f t="shared" si="22"/>
        <v>0</v>
      </c>
      <c r="T61" s="230">
        <f t="shared" si="22"/>
        <v>0</v>
      </c>
      <c r="U61" s="230">
        <f t="shared" si="22"/>
        <v>124</v>
      </c>
      <c r="V61" s="231">
        <f t="shared" si="22"/>
        <v>112.13999999999999</v>
      </c>
      <c r="W61" s="229">
        <f t="shared" si="22"/>
        <v>27711</v>
      </c>
      <c r="X61" s="230">
        <f t="shared" si="22"/>
        <v>35938.43</v>
      </c>
      <c r="Y61" s="230">
        <f t="shared" si="22"/>
        <v>8</v>
      </c>
      <c r="Z61" s="230">
        <f t="shared" si="22"/>
        <v>13.27</v>
      </c>
      <c r="AA61" s="230">
        <f t="shared" si="22"/>
        <v>115</v>
      </c>
      <c r="AB61" s="231">
        <f t="shared" si="22"/>
        <v>98.699999999999989</v>
      </c>
      <c r="AC61" s="231">
        <f t="shared" si="22"/>
        <v>106945.34</v>
      </c>
      <c r="AD61" s="230">
        <f t="shared" si="3"/>
        <v>74.2918452550485</v>
      </c>
      <c r="AE61" s="231">
        <f t="shared" si="22"/>
        <v>33294.740295502517</v>
      </c>
      <c r="AF61" s="230">
        <f t="shared" si="5"/>
        <v>64.090739390922494</v>
      </c>
      <c r="AG61" s="230">
        <f t="shared" si="6"/>
        <v>216525</v>
      </c>
      <c r="AH61" s="230">
        <f t="shared" si="6"/>
        <v>200202</v>
      </c>
      <c r="AI61" s="230">
        <f t="shared" si="7"/>
        <v>146058</v>
      </c>
      <c r="AJ61" s="230">
        <f t="shared" si="7"/>
        <v>142995.74</v>
      </c>
      <c r="AK61" s="231">
        <f t="shared" si="8"/>
        <v>71.425730012687183</v>
      </c>
      <c r="AP61" s="28"/>
      <c r="AQ61" s="28"/>
    </row>
    <row r="62" spans="1:43">
      <c r="A62" s="11"/>
      <c r="B62" s="11"/>
      <c r="C62" s="12"/>
      <c r="D62" s="12"/>
      <c r="E62" s="12"/>
      <c r="F62" s="12"/>
      <c r="G62" s="12"/>
      <c r="H62" s="12"/>
      <c r="I62" s="12"/>
      <c r="J62" s="12"/>
      <c r="K62" s="12"/>
      <c r="L62" s="12"/>
      <c r="M62" s="12"/>
      <c r="N62" s="12"/>
      <c r="O62" s="12"/>
      <c r="P62" s="12"/>
      <c r="Q62" s="12"/>
      <c r="R62" s="12"/>
      <c r="S62" s="12"/>
      <c r="T62" s="12"/>
      <c r="U62" s="12"/>
      <c r="V62" s="12"/>
      <c r="W62" s="12"/>
      <c r="X62" s="12"/>
      <c r="Y62" s="12"/>
      <c r="Z62" s="12"/>
      <c r="AA62" s="12"/>
      <c r="AB62" s="12"/>
      <c r="AC62" s="12"/>
      <c r="AD62" s="12"/>
      <c r="AE62" s="12"/>
      <c r="AF62" s="12"/>
      <c r="AG62" s="12"/>
      <c r="AH62" s="12"/>
      <c r="AI62" s="12"/>
      <c r="AJ62" s="12"/>
      <c r="AK62" s="12"/>
    </row>
    <row r="63" spans="1:43">
      <c r="A63" s="397" t="s">
        <v>118</v>
      </c>
      <c r="B63" s="397"/>
      <c r="C63" s="397"/>
      <c r="D63" s="397"/>
      <c r="E63" s="397"/>
      <c r="F63" s="397"/>
      <c r="G63" s="397"/>
      <c r="H63" s="397"/>
      <c r="I63" s="397"/>
      <c r="J63" s="397"/>
      <c r="K63" s="397"/>
      <c r="L63" s="397"/>
      <c r="M63" s="397"/>
      <c r="N63" s="397"/>
      <c r="O63" s="397"/>
      <c r="P63" s="397"/>
      <c r="Q63" s="397"/>
      <c r="R63" s="397"/>
      <c r="S63" s="397"/>
      <c r="T63" s="397"/>
      <c r="U63" s="397"/>
      <c r="V63" s="397"/>
      <c r="W63" s="397"/>
      <c r="X63" s="397"/>
      <c r="Y63" s="397"/>
      <c r="Z63" s="397"/>
      <c r="AA63" s="397"/>
      <c r="AB63" s="397"/>
      <c r="AC63" s="397"/>
      <c r="AD63" s="397"/>
      <c r="AE63" s="397"/>
      <c r="AF63" s="397"/>
      <c r="AG63" s="397"/>
      <c r="AH63" s="397"/>
      <c r="AI63" s="397"/>
      <c r="AJ63" s="397"/>
      <c r="AK63" s="397"/>
    </row>
    <row r="64" spans="1:43" ht="15">
      <c r="A64" s="13">
        <v>44</v>
      </c>
      <c r="B64" s="206" t="s">
        <v>122</v>
      </c>
      <c r="C64" s="43">
        <v>0</v>
      </c>
      <c r="D64" s="43">
        <v>0</v>
      </c>
      <c r="E64" s="43">
        <v>0</v>
      </c>
      <c r="F64" s="43">
        <v>0</v>
      </c>
      <c r="G64" s="43">
        <v>0</v>
      </c>
      <c r="H64" s="43">
        <v>0</v>
      </c>
      <c r="I64" s="251">
        <f t="shared" ref="I64:I66" si="23">D64+F64+H64</f>
        <v>0</v>
      </c>
      <c r="J64" s="43">
        <v>0</v>
      </c>
      <c r="K64" s="43">
        <v>0</v>
      </c>
      <c r="L64" s="43">
        <v>0</v>
      </c>
      <c r="M64" s="43">
        <v>0</v>
      </c>
      <c r="N64" s="43">
        <v>0</v>
      </c>
      <c r="O64" s="43">
        <v>0</v>
      </c>
      <c r="P64" s="255">
        <f t="shared" ref="P64:P66" si="24">K64+M64+O64</f>
        <v>0</v>
      </c>
      <c r="Q64" s="43"/>
      <c r="R64" s="43"/>
      <c r="S64" s="43">
        <v>0</v>
      </c>
      <c r="T64" s="43">
        <v>0</v>
      </c>
      <c r="U64" s="43">
        <v>0</v>
      </c>
      <c r="V64" s="43">
        <v>0</v>
      </c>
      <c r="W64" s="43">
        <v>0</v>
      </c>
      <c r="X64" s="43">
        <v>0</v>
      </c>
      <c r="Y64" s="43">
        <v>0</v>
      </c>
      <c r="Z64" s="43">
        <v>0</v>
      </c>
      <c r="AA64" s="43">
        <v>0</v>
      </c>
      <c r="AB64" s="43">
        <v>0</v>
      </c>
      <c r="AC64" s="233">
        <f t="shared" ref="AC64:AC66" si="25">R64+T64+V64</f>
        <v>0</v>
      </c>
      <c r="AD64" s="7" t="e">
        <f t="shared" ref="AD64:AD67" si="26">(R64+T64+V64)/(D64+F64+H64)*100</f>
        <v>#DIV/0!</v>
      </c>
      <c r="AE64" s="7">
        <f t="shared" ref="AE64:AE66" si="27">X64+Z64+AB64</f>
        <v>0</v>
      </c>
      <c r="AF64" s="7" t="e">
        <f t="shared" ref="AF64:AF67" si="28">(X64+Z64+AB64)/(K64+M64+O64)*100</f>
        <v>#DIV/0!</v>
      </c>
      <c r="AG64" s="7">
        <f t="shared" ref="AG64:AG67" si="29">C64+E64+G64+J64+L64+N64</f>
        <v>0</v>
      </c>
      <c r="AH64" s="7">
        <f t="shared" ref="AH64:AH67" si="30">D64+F64+H64+K64+M64+O64</f>
        <v>0</v>
      </c>
      <c r="AI64" s="7">
        <f t="shared" ref="AI64:AI67" si="31">Q64+S64+U64+W64+Y64+AA64</f>
        <v>0</v>
      </c>
      <c r="AJ64" s="7">
        <f t="shared" ref="AJ64:AJ67" si="32">R64+T64+V64+X64+Z64+AB64</f>
        <v>0</v>
      </c>
      <c r="AK64" s="7" t="e">
        <f t="shared" ref="AK64:AK67" si="33">AJ64/AH64*100</f>
        <v>#DIV/0!</v>
      </c>
    </row>
    <row r="65" spans="1:37" ht="15">
      <c r="A65" s="13">
        <v>45</v>
      </c>
      <c r="B65" s="206" t="s">
        <v>123</v>
      </c>
      <c r="C65" s="43">
        <v>0</v>
      </c>
      <c r="D65" s="43">
        <v>0</v>
      </c>
      <c r="E65" s="43">
        <v>0</v>
      </c>
      <c r="F65" s="43">
        <v>0</v>
      </c>
      <c r="G65" s="43">
        <v>0</v>
      </c>
      <c r="H65" s="43">
        <v>0</v>
      </c>
      <c r="I65" s="251">
        <f t="shared" si="23"/>
        <v>0</v>
      </c>
      <c r="J65" s="43">
        <v>0</v>
      </c>
      <c r="K65" s="43">
        <v>0</v>
      </c>
      <c r="L65" s="43">
        <v>0</v>
      </c>
      <c r="M65" s="43">
        <v>0</v>
      </c>
      <c r="N65" s="43">
        <v>0</v>
      </c>
      <c r="O65" s="43">
        <v>0</v>
      </c>
      <c r="P65" s="255">
        <f t="shared" si="24"/>
        <v>0</v>
      </c>
      <c r="Q65" s="43"/>
      <c r="R65" s="43"/>
      <c r="S65" s="43">
        <v>0</v>
      </c>
      <c r="T65" s="43">
        <v>0</v>
      </c>
      <c r="U65" s="43">
        <v>0</v>
      </c>
      <c r="V65" s="43">
        <v>0</v>
      </c>
      <c r="W65" s="43">
        <v>0</v>
      </c>
      <c r="X65" s="43">
        <v>0</v>
      </c>
      <c r="Y65" s="43">
        <v>0</v>
      </c>
      <c r="Z65" s="43">
        <v>0</v>
      </c>
      <c r="AA65" s="43">
        <v>0</v>
      </c>
      <c r="AB65" s="43">
        <v>0</v>
      </c>
      <c r="AC65" s="233">
        <f t="shared" si="25"/>
        <v>0</v>
      </c>
      <c r="AD65" s="7" t="e">
        <f t="shared" si="26"/>
        <v>#DIV/0!</v>
      </c>
      <c r="AE65" s="7">
        <f t="shared" si="27"/>
        <v>0</v>
      </c>
      <c r="AF65" s="7" t="e">
        <f t="shared" si="28"/>
        <v>#DIV/0!</v>
      </c>
      <c r="AG65" s="7">
        <f t="shared" si="29"/>
        <v>0</v>
      </c>
      <c r="AH65" s="7">
        <f t="shared" si="30"/>
        <v>0</v>
      </c>
      <c r="AI65" s="7">
        <f t="shared" si="31"/>
        <v>0</v>
      </c>
      <c r="AJ65" s="7">
        <f t="shared" si="32"/>
        <v>0</v>
      </c>
      <c r="AK65" s="7" t="e">
        <f t="shared" si="33"/>
        <v>#DIV/0!</v>
      </c>
    </row>
    <row r="66" spans="1:37" ht="15">
      <c r="A66" s="13">
        <v>46</v>
      </c>
      <c r="B66" s="206" t="s">
        <v>124</v>
      </c>
      <c r="C66" s="43">
        <v>0</v>
      </c>
      <c r="D66" s="43">
        <v>0</v>
      </c>
      <c r="E66" s="43">
        <v>0</v>
      </c>
      <c r="F66" s="43">
        <v>0</v>
      </c>
      <c r="G66" s="43">
        <v>0</v>
      </c>
      <c r="H66" s="43">
        <v>0</v>
      </c>
      <c r="I66" s="251">
        <f t="shared" si="23"/>
        <v>0</v>
      </c>
      <c r="J66" s="43">
        <v>0</v>
      </c>
      <c r="K66" s="43">
        <v>0</v>
      </c>
      <c r="L66" s="43">
        <v>0</v>
      </c>
      <c r="M66" s="43">
        <v>0</v>
      </c>
      <c r="N66" s="43">
        <v>0</v>
      </c>
      <c r="O66" s="43">
        <v>0</v>
      </c>
      <c r="P66" s="255">
        <f t="shared" si="24"/>
        <v>0</v>
      </c>
      <c r="Q66" s="43"/>
      <c r="R66" s="43"/>
      <c r="S66" s="43">
        <v>0</v>
      </c>
      <c r="T66" s="43">
        <v>0</v>
      </c>
      <c r="U66" s="43">
        <v>0</v>
      </c>
      <c r="V66" s="43">
        <v>0</v>
      </c>
      <c r="W66" s="43">
        <v>0</v>
      </c>
      <c r="X66" s="43">
        <v>0</v>
      </c>
      <c r="Y66" s="43">
        <v>0</v>
      </c>
      <c r="Z66" s="43">
        <v>0</v>
      </c>
      <c r="AA66" s="43">
        <v>0</v>
      </c>
      <c r="AB66" s="43">
        <v>0</v>
      </c>
      <c r="AC66" s="233">
        <f t="shared" si="25"/>
        <v>0</v>
      </c>
      <c r="AD66" s="7" t="e">
        <f t="shared" si="26"/>
        <v>#DIV/0!</v>
      </c>
      <c r="AE66" s="7">
        <f t="shared" si="27"/>
        <v>0</v>
      </c>
      <c r="AF66" s="7" t="e">
        <f t="shared" si="28"/>
        <v>#DIV/0!</v>
      </c>
      <c r="AG66" s="7">
        <f t="shared" si="29"/>
        <v>0</v>
      </c>
      <c r="AH66" s="7">
        <f t="shared" si="30"/>
        <v>0</v>
      </c>
      <c r="AI66" s="7">
        <f t="shared" si="31"/>
        <v>0</v>
      </c>
      <c r="AJ66" s="7">
        <f t="shared" si="32"/>
        <v>0</v>
      </c>
      <c r="AK66" s="7" t="e">
        <f t="shared" si="33"/>
        <v>#DIV/0!</v>
      </c>
    </row>
    <row r="67" spans="1:37">
      <c r="A67" s="14"/>
      <c r="B67" s="18" t="s">
        <v>10</v>
      </c>
      <c r="C67" s="9">
        <f>SUM(C64:C66)</f>
        <v>0</v>
      </c>
      <c r="D67" s="9">
        <f t="shared" ref="D67:AE67" si="34">SUM(D64:D66)</f>
        <v>0</v>
      </c>
      <c r="E67" s="9">
        <f t="shared" si="34"/>
        <v>0</v>
      </c>
      <c r="F67" s="9">
        <f t="shared" si="34"/>
        <v>0</v>
      </c>
      <c r="G67" s="9">
        <f t="shared" si="34"/>
        <v>0</v>
      </c>
      <c r="H67" s="9">
        <f t="shared" si="34"/>
        <v>0</v>
      </c>
      <c r="I67" s="9">
        <f t="shared" si="34"/>
        <v>0</v>
      </c>
      <c r="J67" s="9">
        <f t="shared" si="34"/>
        <v>0</v>
      </c>
      <c r="K67" s="9">
        <f t="shared" si="34"/>
        <v>0</v>
      </c>
      <c r="L67" s="9">
        <f t="shared" si="34"/>
        <v>0</v>
      </c>
      <c r="M67" s="9">
        <f t="shared" si="34"/>
        <v>0</v>
      </c>
      <c r="N67" s="9">
        <f t="shared" si="34"/>
        <v>0</v>
      </c>
      <c r="O67" s="9">
        <f t="shared" si="34"/>
        <v>0</v>
      </c>
      <c r="P67" s="9">
        <f t="shared" si="34"/>
        <v>0</v>
      </c>
      <c r="Q67" s="9">
        <f t="shared" si="34"/>
        <v>0</v>
      </c>
      <c r="R67" s="9">
        <f t="shared" si="34"/>
        <v>0</v>
      </c>
      <c r="S67" s="9">
        <f t="shared" si="34"/>
        <v>0</v>
      </c>
      <c r="T67" s="9">
        <f t="shared" si="34"/>
        <v>0</v>
      </c>
      <c r="U67" s="9">
        <f t="shared" si="34"/>
        <v>0</v>
      </c>
      <c r="V67" s="9">
        <f t="shared" si="34"/>
        <v>0</v>
      </c>
      <c r="W67" s="9">
        <f t="shared" si="34"/>
        <v>0</v>
      </c>
      <c r="X67" s="9">
        <f t="shared" si="34"/>
        <v>0</v>
      </c>
      <c r="Y67" s="9">
        <f t="shared" si="34"/>
        <v>0</v>
      </c>
      <c r="Z67" s="9">
        <f t="shared" si="34"/>
        <v>0</v>
      </c>
      <c r="AA67" s="9">
        <f t="shared" si="34"/>
        <v>0</v>
      </c>
      <c r="AB67" s="9">
        <f t="shared" si="34"/>
        <v>0</v>
      </c>
      <c r="AC67" s="9">
        <f t="shared" si="34"/>
        <v>0</v>
      </c>
      <c r="AD67" s="9" t="e">
        <f t="shared" si="26"/>
        <v>#DIV/0!</v>
      </c>
      <c r="AE67" s="9">
        <f t="shared" si="34"/>
        <v>0</v>
      </c>
      <c r="AF67" s="9" t="e">
        <f t="shared" si="28"/>
        <v>#DIV/0!</v>
      </c>
      <c r="AG67" s="9">
        <f t="shared" si="29"/>
        <v>0</v>
      </c>
      <c r="AH67" s="9">
        <f t="shared" si="30"/>
        <v>0</v>
      </c>
      <c r="AI67" s="9">
        <f t="shared" si="31"/>
        <v>0</v>
      </c>
      <c r="AJ67" s="9">
        <f t="shared" si="32"/>
        <v>0</v>
      </c>
      <c r="AK67" s="9" t="e">
        <f t="shared" si="33"/>
        <v>#DIV/0!</v>
      </c>
    </row>
    <row r="70" spans="1:37"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AG70" s="28"/>
      <c r="AH70" s="28"/>
    </row>
  </sheetData>
  <mergeCells count="32">
    <mergeCell ref="A63:AK63"/>
    <mergeCell ref="AG5:AK5"/>
    <mergeCell ref="A5:A8"/>
    <mergeCell ref="B5:B8"/>
    <mergeCell ref="AK6:AK8"/>
    <mergeCell ref="C7:D7"/>
    <mergeCell ref="AI6:AJ7"/>
    <mergeCell ref="C5:O5"/>
    <mergeCell ref="Q5:AB5"/>
    <mergeCell ref="C6:I6"/>
    <mergeCell ref="J6:P6"/>
    <mergeCell ref="AC5:AF5"/>
    <mergeCell ref="AC6:AD7"/>
    <mergeCell ref="AE6:AF7"/>
    <mergeCell ref="AG6:AH7"/>
    <mergeCell ref="U7:V7"/>
    <mergeCell ref="A1:AK1"/>
    <mergeCell ref="A2:AK2"/>
    <mergeCell ref="A3:AK3"/>
    <mergeCell ref="AG4:AK4"/>
    <mergeCell ref="E7:F7"/>
    <mergeCell ref="G7:H7"/>
    <mergeCell ref="J7:K7"/>
    <mergeCell ref="L7:M7"/>
    <mergeCell ref="N7:O7"/>
    <mergeCell ref="Q6:V6"/>
    <mergeCell ref="W6:AB6"/>
    <mergeCell ref="Q7:R7"/>
    <mergeCell ref="S7:T7"/>
    <mergeCell ref="W7:X7"/>
    <mergeCell ref="Y7:Z7"/>
    <mergeCell ref="AA7:AB7"/>
  </mergeCells>
  <phoneticPr fontId="3" type="noConversion"/>
  <conditionalFormatting sqref="AP9:AQ61">
    <cfRule type="cellIs" dxfId="7" priority="1" operator="lessThan">
      <formula>0</formula>
    </cfRule>
  </conditionalFormatting>
  <dataValidations count="3">
    <dataValidation type="whole" allowBlank="1" showInputMessage="1" showErrorMessage="1" sqref="C21:AC21 W13:AB13 Q57 C47:AC47 C53:AC53 W22:AB28 W30:AB35 W39:AB46 C38:AC38 Q9:V20 Q22:V37 Q48:AB48 Q50:AB52 W57:AB57 Q54:AB55 C49:AC49 Q39:R46 AE47 AE49 AE53">
      <formula1>0</formula1>
      <formula2>99999999999999900000</formula2>
    </dataValidation>
    <dataValidation type="whole" allowBlank="1" showInputMessage="1" showErrorMessage="1" sqref="I64:I66 J22:O22 J27:O30 J57 C22:H22 C35:H37 C27:H30 C57:H57 J35:O37">
      <formula1>0</formula1>
      <formula2>9999999999</formula2>
    </dataValidation>
    <dataValidation type="decimal" allowBlank="1" showInputMessage="1" showErrorMessage="1" sqref="P64:P66 J39:O46 J48:O48 J54:O55 S39:V46 C39:H46 C48:H48 C54:H55 K57:O57">
      <formula1>0</formula1>
      <formula2>9999999999</formula2>
    </dataValidation>
  </dataValidations>
  <printOptions horizontalCentered="1" verticalCentered="1"/>
  <pageMargins left="0.5" right="0.5" top="0.5" bottom="0.5" header="0.5" footer="0.5"/>
  <pageSetup paperSize="9" scale="80" orientation="landscape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>
    <tabColor theme="0"/>
  </sheetPr>
  <dimension ref="A1:AQ70"/>
  <sheetViews>
    <sheetView zoomScale="85" zoomScaleNormal="85" workbookViewId="0">
      <pane xSplit="2" ySplit="8" topLeftCell="C45" activePane="bottomRight" state="frozen"/>
      <selection activeCell="AC5" sqref="AC5:AF5"/>
      <selection pane="topRight" activeCell="AC5" sqref="AC5:AF5"/>
      <selection pane="bottomLeft" activeCell="AC5" sqref="AC5:AF5"/>
      <selection pane="bottomRight" activeCell="I58" sqref="I58"/>
    </sheetView>
  </sheetViews>
  <sheetFormatPr defaultRowHeight="12.75"/>
  <cols>
    <col min="1" max="1" width="5.7109375" style="27" customWidth="1"/>
    <col min="2" max="2" width="16.28515625" style="27" customWidth="1"/>
    <col min="3" max="37" width="7.7109375" style="27" customWidth="1"/>
    <col min="38" max="38" width="9.140625" style="27" customWidth="1"/>
    <col min="39" max="16384" width="9.140625" style="27"/>
  </cols>
  <sheetData>
    <row r="1" spans="1:43" ht="20.25">
      <c r="A1" s="344" t="s">
        <v>273</v>
      </c>
      <c r="B1" s="344"/>
      <c r="C1" s="344"/>
      <c r="D1" s="344"/>
      <c r="E1" s="344"/>
      <c r="F1" s="344"/>
      <c r="G1" s="344"/>
      <c r="H1" s="344"/>
      <c r="I1" s="344"/>
      <c r="J1" s="344"/>
      <c r="K1" s="344"/>
      <c r="L1" s="344"/>
      <c r="M1" s="344"/>
      <c r="N1" s="344"/>
      <c r="O1" s="344"/>
      <c r="P1" s="344"/>
      <c r="Q1" s="344"/>
      <c r="R1" s="344"/>
      <c r="S1" s="344"/>
      <c r="T1" s="344"/>
      <c r="U1" s="344"/>
      <c r="V1" s="344"/>
      <c r="W1" s="344"/>
      <c r="X1" s="344"/>
      <c r="Y1" s="344"/>
      <c r="Z1" s="344"/>
      <c r="AA1" s="344"/>
      <c r="AB1" s="344"/>
      <c r="AC1" s="344"/>
      <c r="AD1" s="344"/>
      <c r="AE1" s="344"/>
      <c r="AF1" s="344"/>
      <c r="AG1" s="344"/>
      <c r="AH1" s="344"/>
      <c r="AI1" s="344"/>
      <c r="AJ1" s="344"/>
      <c r="AK1" s="344"/>
    </row>
    <row r="2" spans="1:43">
      <c r="A2" s="345"/>
      <c r="B2" s="345"/>
      <c r="C2" s="345"/>
      <c r="D2" s="345"/>
      <c r="E2" s="345"/>
      <c r="F2" s="345"/>
      <c r="G2" s="345"/>
      <c r="H2" s="345"/>
      <c r="I2" s="345"/>
      <c r="J2" s="345"/>
      <c r="K2" s="345"/>
      <c r="L2" s="345"/>
      <c r="M2" s="345"/>
      <c r="N2" s="345"/>
      <c r="O2" s="345"/>
      <c r="P2" s="345"/>
      <c r="Q2" s="345"/>
      <c r="R2" s="345"/>
      <c r="S2" s="345"/>
      <c r="T2" s="345"/>
      <c r="U2" s="345"/>
      <c r="V2" s="345"/>
      <c r="W2" s="345"/>
      <c r="X2" s="345"/>
      <c r="Y2" s="345"/>
      <c r="Z2" s="345"/>
      <c r="AA2" s="345"/>
      <c r="AB2" s="345"/>
      <c r="AC2" s="345"/>
      <c r="AD2" s="345"/>
      <c r="AE2" s="345"/>
      <c r="AF2" s="345"/>
      <c r="AG2" s="345"/>
      <c r="AH2" s="345"/>
      <c r="AI2" s="345"/>
      <c r="AJ2" s="345"/>
      <c r="AK2" s="345"/>
    </row>
    <row r="3" spans="1:43" ht="15.75">
      <c r="A3" s="346" t="str">
        <f>Sheet1!B2</f>
        <v>Disbursements under  KCC Loans  ( 2023 - 24 ) -  Position as of 31.03.2024</v>
      </c>
      <c r="B3" s="346"/>
      <c r="C3" s="346"/>
      <c r="D3" s="346"/>
      <c r="E3" s="346"/>
      <c r="F3" s="346"/>
      <c r="G3" s="346"/>
      <c r="H3" s="346"/>
      <c r="I3" s="346"/>
      <c r="J3" s="346"/>
      <c r="K3" s="346"/>
      <c r="L3" s="346"/>
      <c r="M3" s="346"/>
      <c r="N3" s="346"/>
      <c r="O3" s="346"/>
      <c r="P3" s="346"/>
      <c r="Q3" s="346"/>
      <c r="R3" s="346"/>
      <c r="S3" s="346"/>
      <c r="T3" s="346"/>
      <c r="U3" s="346"/>
      <c r="V3" s="346"/>
      <c r="W3" s="346"/>
      <c r="X3" s="346"/>
      <c r="Y3" s="346"/>
      <c r="Z3" s="346"/>
      <c r="AA3" s="346"/>
      <c r="AB3" s="346"/>
      <c r="AC3" s="346"/>
      <c r="AD3" s="346"/>
      <c r="AE3" s="346"/>
      <c r="AF3" s="346"/>
      <c r="AG3" s="346"/>
      <c r="AH3" s="346"/>
      <c r="AI3" s="346"/>
      <c r="AJ3" s="346"/>
      <c r="AK3" s="346"/>
    </row>
    <row r="4" spans="1:43">
      <c r="A4" s="3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47" t="s">
        <v>63</v>
      </c>
      <c r="AH4" s="347"/>
      <c r="AI4" s="347"/>
      <c r="AJ4" s="347"/>
      <c r="AK4" s="347"/>
    </row>
    <row r="5" spans="1:43" ht="27.75" customHeight="1">
      <c r="A5" s="350" t="s">
        <v>7</v>
      </c>
      <c r="B5" s="350" t="s">
        <v>64</v>
      </c>
      <c r="C5" s="391" t="s">
        <v>244</v>
      </c>
      <c r="D5" s="392"/>
      <c r="E5" s="392"/>
      <c r="F5" s="392"/>
      <c r="G5" s="392"/>
      <c r="H5" s="392"/>
      <c r="I5" s="392"/>
      <c r="J5" s="392"/>
      <c r="K5" s="392"/>
      <c r="L5" s="392"/>
      <c r="M5" s="392"/>
      <c r="N5" s="392"/>
      <c r="O5" s="393"/>
      <c r="P5" s="193"/>
      <c r="Q5" s="391" t="s">
        <v>245</v>
      </c>
      <c r="R5" s="392"/>
      <c r="S5" s="392"/>
      <c r="T5" s="392"/>
      <c r="U5" s="392"/>
      <c r="V5" s="392"/>
      <c r="W5" s="392"/>
      <c r="X5" s="392"/>
      <c r="Y5" s="392"/>
      <c r="Z5" s="392"/>
      <c r="AA5" s="392"/>
      <c r="AB5" s="393"/>
      <c r="AC5" s="353" t="s">
        <v>9</v>
      </c>
      <c r="AD5" s="354"/>
      <c r="AE5" s="354"/>
      <c r="AF5" s="355"/>
      <c r="AG5" s="350" t="s">
        <v>10</v>
      </c>
      <c r="AH5" s="350"/>
      <c r="AI5" s="350"/>
      <c r="AJ5" s="350"/>
      <c r="AK5" s="350"/>
    </row>
    <row r="6" spans="1:43">
      <c r="A6" s="351"/>
      <c r="B6" s="389"/>
      <c r="C6" s="375" t="s">
        <v>11</v>
      </c>
      <c r="D6" s="376"/>
      <c r="E6" s="376"/>
      <c r="F6" s="376"/>
      <c r="G6" s="376"/>
      <c r="H6" s="376"/>
      <c r="I6" s="377"/>
      <c r="J6" s="371" t="s">
        <v>12</v>
      </c>
      <c r="K6" s="372"/>
      <c r="L6" s="372"/>
      <c r="M6" s="372"/>
      <c r="N6" s="372"/>
      <c r="O6" s="372"/>
      <c r="P6" s="373"/>
      <c r="Q6" s="375" t="s">
        <v>11</v>
      </c>
      <c r="R6" s="376"/>
      <c r="S6" s="376"/>
      <c r="T6" s="376"/>
      <c r="U6" s="376"/>
      <c r="V6" s="377"/>
      <c r="W6" s="394" t="s">
        <v>12</v>
      </c>
      <c r="X6" s="395"/>
      <c r="Y6" s="395"/>
      <c r="Z6" s="395"/>
      <c r="AA6" s="395"/>
      <c r="AB6" s="396"/>
      <c r="AC6" s="385" t="s">
        <v>11</v>
      </c>
      <c r="AD6" s="386"/>
      <c r="AE6" s="388" t="s">
        <v>12</v>
      </c>
      <c r="AF6" s="386"/>
      <c r="AG6" s="388" t="s">
        <v>13</v>
      </c>
      <c r="AH6" s="386"/>
      <c r="AI6" s="388" t="s">
        <v>14</v>
      </c>
      <c r="AJ6" s="386"/>
      <c r="AK6" s="398" t="s">
        <v>15</v>
      </c>
    </row>
    <row r="7" spans="1:43" ht="12.75" customHeight="1">
      <c r="A7" s="351"/>
      <c r="B7" s="389"/>
      <c r="C7" s="367" t="s">
        <v>16</v>
      </c>
      <c r="D7" s="368"/>
      <c r="E7" s="369" t="s">
        <v>17</v>
      </c>
      <c r="F7" s="368"/>
      <c r="G7" s="369" t="s">
        <v>18</v>
      </c>
      <c r="H7" s="370"/>
      <c r="I7" s="249" t="s">
        <v>10</v>
      </c>
      <c r="J7" s="362" t="s">
        <v>19</v>
      </c>
      <c r="K7" s="363"/>
      <c r="L7" s="364" t="s">
        <v>17</v>
      </c>
      <c r="M7" s="363"/>
      <c r="N7" s="364" t="s">
        <v>18</v>
      </c>
      <c r="O7" s="374"/>
      <c r="P7" s="258" t="s">
        <v>10</v>
      </c>
      <c r="Q7" s="367" t="s">
        <v>19</v>
      </c>
      <c r="R7" s="368"/>
      <c r="S7" s="369" t="s">
        <v>17</v>
      </c>
      <c r="T7" s="368"/>
      <c r="U7" s="369" t="s">
        <v>18</v>
      </c>
      <c r="V7" s="370"/>
      <c r="W7" s="362" t="s">
        <v>16</v>
      </c>
      <c r="X7" s="363"/>
      <c r="Y7" s="364" t="s">
        <v>17</v>
      </c>
      <c r="Z7" s="363"/>
      <c r="AA7" s="364" t="s">
        <v>18</v>
      </c>
      <c r="AB7" s="374"/>
      <c r="AC7" s="387"/>
      <c r="AD7" s="381"/>
      <c r="AE7" s="380"/>
      <c r="AF7" s="381"/>
      <c r="AG7" s="380"/>
      <c r="AH7" s="381"/>
      <c r="AI7" s="380"/>
      <c r="AJ7" s="381"/>
      <c r="AK7" s="399"/>
    </row>
    <row r="8" spans="1:43">
      <c r="A8" s="352"/>
      <c r="B8" s="390"/>
      <c r="C8" s="217" t="s">
        <v>20</v>
      </c>
      <c r="D8" s="119" t="s">
        <v>21</v>
      </c>
      <c r="E8" s="119" t="s">
        <v>20</v>
      </c>
      <c r="F8" s="119" t="s">
        <v>21</v>
      </c>
      <c r="G8" s="119" t="s">
        <v>20</v>
      </c>
      <c r="H8" s="218" t="s">
        <v>21</v>
      </c>
      <c r="I8" s="218" t="s">
        <v>21</v>
      </c>
      <c r="J8" s="237" t="s">
        <v>20</v>
      </c>
      <c r="K8" s="204" t="s">
        <v>21</v>
      </c>
      <c r="L8" s="204" t="s">
        <v>20</v>
      </c>
      <c r="M8" s="204" t="s">
        <v>21</v>
      </c>
      <c r="N8" s="204" t="s">
        <v>20</v>
      </c>
      <c r="O8" s="238" t="s">
        <v>21</v>
      </c>
      <c r="P8" s="258" t="s">
        <v>21</v>
      </c>
      <c r="Q8" s="217" t="s">
        <v>20</v>
      </c>
      <c r="R8" s="119" t="s">
        <v>21</v>
      </c>
      <c r="S8" s="119" t="s">
        <v>20</v>
      </c>
      <c r="T8" s="119" t="s">
        <v>21</v>
      </c>
      <c r="U8" s="119" t="s">
        <v>20</v>
      </c>
      <c r="V8" s="218" t="s">
        <v>21</v>
      </c>
      <c r="W8" s="247" t="s">
        <v>20</v>
      </c>
      <c r="X8" s="205" t="s">
        <v>21</v>
      </c>
      <c r="Y8" s="205" t="s">
        <v>20</v>
      </c>
      <c r="Z8" s="205" t="s">
        <v>21</v>
      </c>
      <c r="AA8" s="205" t="s">
        <v>20</v>
      </c>
      <c r="AB8" s="248" t="s">
        <v>21</v>
      </c>
      <c r="AC8" s="217" t="s">
        <v>21</v>
      </c>
      <c r="AD8" s="119" t="s">
        <v>15</v>
      </c>
      <c r="AE8" s="217" t="s">
        <v>21</v>
      </c>
      <c r="AF8" s="119" t="s">
        <v>15</v>
      </c>
      <c r="AG8" s="119" t="s">
        <v>20</v>
      </c>
      <c r="AH8" s="119" t="s">
        <v>21</v>
      </c>
      <c r="AI8" s="119" t="s">
        <v>20</v>
      </c>
      <c r="AJ8" s="119" t="s">
        <v>21</v>
      </c>
      <c r="AK8" s="400"/>
    </row>
    <row r="9" spans="1:43">
      <c r="A9" s="5">
        <v>1</v>
      </c>
      <c r="B9" s="315" t="s">
        <v>65</v>
      </c>
      <c r="C9" s="219">
        <v>1831</v>
      </c>
      <c r="D9" s="219">
        <v>1039</v>
      </c>
      <c r="E9" s="115">
        <v>362</v>
      </c>
      <c r="F9" s="115">
        <v>111</v>
      </c>
      <c r="G9" s="115">
        <v>249</v>
      </c>
      <c r="H9" s="220">
        <v>83</v>
      </c>
      <c r="I9" s="250">
        <f>D9+F9+H9</f>
        <v>1233</v>
      </c>
      <c r="J9" s="219">
        <v>1039</v>
      </c>
      <c r="K9" s="115">
        <v>560</v>
      </c>
      <c r="L9" s="115">
        <v>223</v>
      </c>
      <c r="M9" s="115">
        <v>60</v>
      </c>
      <c r="N9" s="115">
        <v>181</v>
      </c>
      <c r="O9" s="220">
        <v>45</v>
      </c>
      <c r="P9" s="250">
        <f>K9+M9+O9</f>
        <v>665</v>
      </c>
      <c r="Q9" s="239">
        <v>195</v>
      </c>
      <c r="R9" s="52">
        <v>951.68</v>
      </c>
      <c r="S9" s="52">
        <v>6</v>
      </c>
      <c r="T9" s="52">
        <v>16.09</v>
      </c>
      <c r="U9" s="52">
        <v>1</v>
      </c>
      <c r="V9" s="240">
        <v>3</v>
      </c>
      <c r="W9" s="245">
        <v>308</v>
      </c>
      <c r="X9" s="26">
        <v>1437</v>
      </c>
      <c r="Y9" s="26">
        <v>2</v>
      </c>
      <c r="Z9" s="26">
        <v>2.57</v>
      </c>
      <c r="AA9" s="26">
        <v>0</v>
      </c>
      <c r="AB9" s="246">
        <v>0</v>
      </c>
      <c r="AC9" s="233">
        <f>R9+T9+V9</f>
        <v>970.77</v>
      </c>
      <c r="AD9" s="7">
        <f>(R9+T9+V9)/(D9+F9+H9)*100</f>
        <v>78.732360097323593</v>
      </c>
      <c r="AE9" s="7">
        <f>X9+Z9+AB9</f>
        <v>1439.57</v>
      </c>
      <c r="AF9" s="7">
        <f>(X9+Z9+AB9)/(K9+M9+O9)*100</f>
        <v>216.47669172932331</v>
      </c>
      <c r="AG9" s="7">
        <f>C9+E9+G9+J9+L9+N9</f>
        <v>3885</v>
      </c>
      <c r="AH9" s="7">
        <f>D9+F9+H9+K9+M9+O9</f>
        <v>1898</v>
      </c>
      <c r="AI9" s="7">
        <f>Q9+S9+U9+W9+Y9+AA9</f>
        <v>512</v>
      </c>
      <c r="AJ9" s="7">
        <f>R9+T9+V9+X9+Z9+AB9</f>
        <v>2410.34</v>
      </c>
      <c r="AK9" s="234">
        <f>AJ9/AH9*100</f>
        <v>126.9936775553214</v>
      </c>
      <c r="AP9" s="28"/>
      <c r="AQ9" s="28"/>
    </row>
    <row r="10" spans="1:43">
      <c r="A10" s="5">
        <v>2</v>
      </c>
      <c r="B10" s="315" t="s">
        <v>66</v>
      </c>
      <c r="C10" s="219">
        <v>1227</v>
      </c>
      <c r="D10" s="219">
        <v>693</v>
      </c>
      <c r="E10" s="115">
        <v>244</v>
      </c>
      <c r="F10" s="115">
        <v>74</v>
      </c>
      <c r="G10" s="115">
        <v>182</v>
      </c>
      <c r="H10" s="220">
        <v>58</v>
      </c>
      <c r="I10" s="250">
        <f t="shared" ref="I10:I57" si="0">D10+F10+H10</f>
        <v>825</v>
      </c>
      <c r="J10" s="219">
        <v>687</v>
      </c>
      <c r="K10" s="115">
        <v>373</v>
      </c>
      <c r="L10" s="115">
        <v>145</v>
      </c>
      <c r="M10" s="115">
        <v>40</v>
      </c>
      <c r="N10" s="115">
        <v>123</v>
      </c>
      <c r="O10" s="220">
        <v>31</v>
      </c>
      <c r="P10" s="250">
        <f t="shared" ref="P10:P57" si="1">K10+M10+O10</f>
        <v>444</v>
      </c>
      <c r="Q10" s="239">
        <v>10</v>
      </c>
      <c r="R10" s="52">
        <v>9.66</v>
      </c>
      <c r="S10" s="52">
        <v>12</v>
      </c>
      <c r="T10" s="52">
        <v>3.8</v>
      </c>
      <c r="U10" s="52">
        <v>8</v>
      </c>
      <c r="V10" s="240">
        <v>3.16</v>
      </c>
      <c r="W10" s="245">
        <v>10</v>
      </c>
      <c r="X10" s="26">
        <v>10.27</v>
      </c>
      <c r="Y10" s="26">
        <v>12</v>
      </c>
      <c r="Z10" s="26">
        <v>3.8</v>
      </c>
      <c r="AA10" s="26">
        <v>8</v>
      </c>
      <c r="AB10" s="246">
        <v>3.16</v>
      </c>
      <c r="AC10" s="233">
        <f t="shared" ref="AC10:AC57" si="2">R10+T10+V10</f>
        <v>16.62</v>
      </c>
      <c r="AD10" s="7">
        <f t="shared" ref="AD10:AD61" si="3">(R10+T10+V10)/(D10+F10+H10)*100</f>
        <v>2.0145454545454546</v>
      </c>
      <c r="AE10" s="7">
        <f t="shared" ref="AE10:AE59" si="4">X10+Z10+AB10</f>
        <v>17.23</v>
      </c>
      <c r="AF10" s="7">
        <f t="shared" ref="AF10:AF61" si="5">(X10+Z10+AB10)/(K10+M10+O10)*100</f>
        <v>3.8806306306306304</v>
      </c>
      <c r="AG10" s="7">
        <f t="shared" ref="AG10:AH61" si="6">C10+E10+G10+J10+L10+N10</f>
        <v>2608</v>
      </c>
      <c r="AH10" s="7">
        <f t="shared" si="6"/>
        <v>1269</v>
      </c>
      <c r="AI10" s="7">
        <f t="shared" ref="AI10:AJ61" si="7">Q10+S10+U10+W10+Y10+AA10</f>
        <v>60</v>
      </c>
      <c r="AJ10" s="7">
        <f t="shared" si="7"/>
        <v>33.85</v>
      </c>
      <c r="AK10" s="234">
        <f t="shared" ref="AK10:AK61" si="8">AJ10/AH10*100</f>
        <v>2.6674546887312847</v>
      </c>
      <c r="AP10" s="28"/>
      <c r="AQ10" s="28"/>
    </row>
    <row r="11" spans="1:43">
      <c r="A11" s="5">
        <v>3</v>
      </c>
      <c r="B11" s="315" t="s">
        <v>67</v>
      </c>
      <c r="C11" s="219">
        <v>1597</v>
      </c>
      <c r="D11" s="219">
        <v>907</v>
      </c>
      <c r="E11" s="115">
        <v>309</v>
      </c>
      <c r="F11" s="115">
        <v>95</v>
      </c>
      <c r="G11" s="115">
        <v>215</v>
      </c>
      <c r="H11" s="220">
        <v>70</v>
      </c>
      <c r="I11" s="250">
        <f t="shared" si="0"/>
        <v>1072</v>
      </c>
      <c r="J11" s="219">
        <v>914</v>
      </c>
      <c r="K11" s="115">
        <v>490</v>
      </c>
      <c r="L11" s="115">
        <v>194</v>
      </c>
      <c r="M11" s="115">
        <v>52</v>
      </c>
      <c r="N11" s="115">
        <v>161</v>
      </c>
      <c r="O11" s="220">
        <v>40</v>
      </c>
      <c r="P11" s="250">
        <f t="shared" si="1"/>
        <v>582</v>
      </c>
      <c r="Q11" s="239">
        <v>204</v>
      </c>
      <c r="R11" s="52">
        <v>309.56</v>
      </c>
      <c r="S11" s="52">
        <v>12</v>
      </c>
      <c r="T11" s="52">
        <v>12.75</v>
      </c>
      <c r="U11" s="52">
        <v>11</v>
      </c>
      <c r="V11" s="240">
        <v>11.87</v>
      </c>
      <c r="W11" s="245">
        <v>109</v>
      </c>
      <c r="X11" s="26">
        <v>253.29</v>
      </c>
      <c r="Y11" s="26">
        <v>8</v>
      </c>
      <c r="Z11" s="26">
        <v>12</v>
      </c>
      <c r="AA11" s="26">
        <v>10</v>
      </c>
      <c r="AB11" s="246">
        <v>14.85</v>
      </c>
      <c r="AC11" s="233">
        <f t="shared" si="2"/>
        <v>334.18</v>
      </c>
      <c r="AD11" s="7">
        <f t="shared" si="3"/>
        <v>31.173507462686565</v>
      </c>
      <c r="AE11" s="7">
        <f t="shared" si="4"/>
        <v>280.14</v>
      </c>
      <c r="AF11" s="7">
        <f t="shared" si="5"/>
        <v>48.134020618556697</v>
      </c>
      <c r="AG11" s="7">
        <f t="shared" si="6"/>
        <v>3390</v>
      </c>
      <c r="AH11" s="7">
        <f t="shared" si="6"/>
        <v>1654</v>
      </c>
      <c r="AI11" s="7">
        <f t="shared" si="7"/>
        <v>354</v>
      </c>
      <c r="AJ11" s="7">
        <f t="shared" si="7"/>
        <v>614.32000000000005</v>
      </c>
      <c r="AK11" s="234">
        <f t="shared" si="8"/>
        <v>37.141475211608224</v>
      </c>
      <c r="AP11" s="28"/>
      <c r="AQ11" s="28"/>
    </row>
    <row r="12" spans="1:43">
      <c r="A12" s="5">
        <v>4</v>
      </c>
      <c r="B12" s="315" t="s">
        <v>68</v>
      </c>
      <c r="C12" s="219">
        <v>1411</v>
      </c>
      <c r="D12" s="219">
        <v>798</v>
      </c>
      <c r="E12" s="115">
        <v>283</v>
      </c>
      <c r="F12" s="115">
        <v>85</v>
      </c>
      <c r="G12" s="115">
        <v>210</v>
      </c>
      <c r="H12" s="220">
        <v>66</v>
      </c>
      <c r="I12" s="250">
        <f t="shared" si="0"/>
        <v>949</v>
      </c>
      <c r="J12" s="219">
        <v>791</v>
      </c>
      <c r="K12" s="115">
        <v>430</v>
      </c>
      <c r="L12" s="115">
        <v>168</v>
      </c>
      <c r="M12" s="115">
        <v>46</v>
      </c>
      <c r="N12" s="115">
        <v>144</v>
      </c>
      <c r="O12" s="220">
        <v>37</v>
      </c>
      <c r="P12" s="250">
        <f t="shared" si="1"/>
        <v>513</v>
      </c>
      <c r="Q12" s="239">
        <v>39</v>
      </c>
      <c r="R12" s="52">
        <v>19.66</v>
      </c>
      <c r="S12" s="52">
        <v>0</v>
      </c>
      <c r="T12" s="52">
        <v>0</v>
      </c>
      <c r="U12" s="52">
        <v>8</v>
      </c>
      <c r="V12" s="240">
        <v>0.19</v>
      </c>
      <c r="W12" s="245">
        <v>54</v>
      </c>
      <c r="X12" s="26">
        <v>28.21</v>
      </c>
      <c r="Y12" s="26">
        <v>0</v>
      </c>
      <c r="Z12" s="26">
        <v>0</v>
      </c>
      <c r="AA12" s="26">
        <v>8</v>
      </c>
      <c r="AB12" s="246">
        <v>3.3</v>
      </c>
      <c r="AC12" s="233">
        <f t="shared" si="2"/>
        <v>19.850000000000001</v>
      </c>
      <c r="AD12" s="7">
        <f t="shared" si="3"/>
        <v>2.0916754478398318</v>
      </c>
      <c r="AE12" s="7">
        <f t="shared" si="4"/>
        <v>31.51</v>
      </c>
      <c r="AF12" s="7">
        <f t="shared" si="5"/>
        <v>6.1423001949317744</v>
      </c>
      <c r="AG12" s="7">
        <f t="shared" si="6"/>
        <v>3007</v>
      </c>
      <c r="AH12" s="7">
        <f t="shared" si="6"/>
        <v>1462</v>
      </c>
      <c r="AI12" s="7">
        <f t="shared" si="7"/>
        <v>109</v>
      </c>
      <c r="AJ12" s="7">
        <f t="shared" si="7"/>
        <v>51.36</v>
      </c>
      <c r="AK12" s="234">
        <f t="shared" si="8"/>
        <v>3.512995896032832</v>
      </c>
      <c r="AP12" s="28"/>
      <c r="AQ12" s="28"/>
    </row>
    <row r="13" spans="1:43">
      <c r="A13" s="5">
        <v>5</v>
      </c>
      <c r="B13" s="315" t="s">
        <v>69</v>
      </c>
      <c r="C13" s="219">
        <v>1229</v>
      </c>
      <c r="D13" s="219">
        <v>688</v>
      </c>
      <c r="E13" s="115">
        <v>246</v>
      </c>
      <c r="F13" s="115">
        <v>74</v>
      </c>
      <c r="G13" s="115">
        <v>196</v>
      </c>
      <c r="H13" s="220">
        <v>61</v>
      </c>
      <c r="I13" s="250">
        <f t="shared" si="0"/>
        <v>823</v>
      </c>
      <c r="J13" s="219">
        <v>672</v>
      </c>
      <c r="K13" s="115">
        <v>371</v>
      </c>
      <c r="L13" s="115">
        <v>143</v>
      </c>
      <c r="M13" s="115">
        <v>40</v>
      </c>
      <c r="N13" s="115">
        <v>124</v>
      </c>
      <c r="O13" s="220">
        <v>33</v>
      </c>
      <c r="P13" s="250">
        <f t="shared" si="1"/>
        <v>444</v>
      </c>
      <c r="Q13" s="239">
        <v>92</v>
      </c>
      <c r="R13" s="52">
        <v>251.1</v>
      </c>
      <c r="S13" s="52">
        <v>0</v>
      </c>
      <c r="T13" s="52">
        <v>0</v>
      </c>
      <c r="U13" s="52">
        <v>0</v>
      </c>
      <c r="V13" s="240">
        <v>0</v>
      </c>
      <c r="W13" s="243">
        <v>52</v>
      </c>
      <c r="X13" s="55">
        <v>199.43</v>
      </c>
      <c r="Y13" s="55">
        <v>0</v>
      </c>
      <c r="Z13" s="55">
        <v>0</v>
      </c>
      <c r="AA13" s="55">
        <v>0</v>
      </c>
      <c r="AB13" s="244">
        <v>0</v>
      </c>
      <c r="AC13" s="233">
        <f t="shared" si="2"/>
        <v>251.1</v>
      </c>
      <c r="AD13" s="7">
        <f t="shared" si="3"/>
        <v>30.510328068043741</v>
      </c>
      <c r="AE13" s="7">
        <f t="shared" si="4"/>
        <v>199.43</v>
      </c>
      <c r="AF13" s="7">
        <f t="shared" si="5"/>
        <v>44.916666666666664</v>
      </c>
      <c r="AG13" s="7">
        <f t="shared" si="6"/>
        <v>2610</v>
      </c>
      <c r="AH13" s="7">
        <f t="shared" si="6"/>
        <v>1267</v>
      </c>
      <c r="AI13" s="7">
        <f t="shared" si="7"/>
        <v>144</v>
      </c>
      <c r="AJ13" s="7">
        <f t="shared" si="7"/>
        <v>450.53</v>
      </c>
      <c r="AK13" s="234">
        <f t="shared" si="8"/>
        <v>35.558800315706392</v>
      </c>
      <c r="AP13" s="28"/>
      <c r="AQ13" s="28"/>
    </row>
    <row r="14" spans="1:43">
      <c r="A14" s="5">
        <v>6</v>
      </c>
      <c r="B14" s="315" t="s">
        <v>70</v>
      </c>
      <c r="C14" s="219">
        <v>660</v>
      </c>
      <c r="D14" s="219">
        <v>370</v>
      </c>
      <c r="E14" s="115">
        <v>133</v>
      </c>
      <c r="F14" s="115">
        <v>40</v>
      </c>
      <c r="G14" s="115">
        <v>100</v>
      </c>
      <c r="H14" s="220">
        <v>32</v>
      </c>
      <c r="I14" s="250">
        <f t="shared" si="0"/>
        <v>442</v>
      </c>
      <c r="J14" s="219">
        <v>364</v>
      </c>
      <c r="K14" s="115">
        <v>199</v>
      </c>
      <c r="L14" s="115">
        <v>76</v>
      </c>
      <c r="M14" s="115">
        <v>22</v>
      </c>
      <c r="N14" s="115">
        <v>74</v>
      </c>
      <c r="O14" s="220">
        <v>18</v>
      </c>
      <c r="P14" s="250">
        <f t="shared" si="1"/>
        <v>239</v>
      </c>
      <c r="Q14" s="239">
        <v>2</v>
      </c>
      <c r="R14" s="52">
        <v>0.9</v>
      </c>
      <c r="S14" s="52">
        <v>0</v>
      </c>
      <c r="T14" s="52">
        <v>0</v>
      </c>
      <c r="U14" s="52">
        <v>0</v>
      </c>
      <c r="V14" s="240">
        <v>0</v>
      </c>
      <c r="W14" s="245">
        <v>10</v>
      </c>
      <c r="X14" s="26">
        <v>6.2</v>
      </c>
      <c r="Y14" s="26">
        <v>0</v>
      </c>
      <c r="Z14" s="26">
        <v>0</v>
      </c>
      <c r="AA14" s="26">
        <v>0</v>
      </c>
      <c r="AB14" s="246">
        <v>0</v>
      </c>
      <c r="AC14" s="233">
        <f t="shared" si="2"/>
        <v>0.9</v>
      </c>
      <c r="AD14" s="7">
        <f t="shared" si="3"/>
        <v>0.20361990950226247</v>
      </c>
      <c r="AE14" s="7">
        <f t="shared" si="4"/>
        <v>6.2</v>
      </c>
      <c r="AF14" s="7">
        <f t="shared" si="5"/>
        <v>2.5941422594142263</v>
      </c>
      <c r="AG14" s="7">
        <f t="shared" si="6"/>
        <v>1407</v>
      </c>
      <c r="AH14" s="7">
        <f t="shared" si="6"/>
        <v>681</v>
      </c>
      <c r="AI14" s="7">
        <f t="shared" si="7"/>
        <v>12</v>
      </c>
      <c r="AJ14" s="7">
        <f t="shared" si="7"/>
        <v>7.1000000000000005</v>
      </c>
      <c r="AK14" s="234">
        <f t="shared" si="8"/>
        <v>1.0425844346549193</v>
      </c>
      <c r="AP14" s="28"/>
      <c r="AQ14" s="28"/>
    </row>
    <row r="15" spans="1:43">
      <c r="A15" s="5">
        <v>7</v>
      </c>
      <c r="B15" s="315" t="s">
        <v>71</v>
      </c>
      <c r="C15" s="219">
        <v>140</v>
      </c>
      <c r="D15" s="219">
        <v>79</v>
      </c>
      <c r="E15" s="115">
        <v>28</v>
      </c>
      <c r="F15" s="115">
        <v>9</v>
      </c>
      <c r="G15" s="115">
        <v>20</v>
      </c>
      <c r="H15" s="220">
        <v>7</v>
      </c>
      <c r="I15" s="250">
        <f t="shared" si="0"/>
        <v>95</v>
      </c>
      <c r="J15" s="219">
        <v>79</v>
      </c>
      <c r="K15" s="115">
        <v>43</v>
      </c>
      <c r="L15" s="115">
        <v>17</v>
      </c>
      <c r="M15" s="115">
        <v>5</v>
      </c>
      <c r="N15" s="115">
        <v>17</v>
      </c>
      <c r="O15" s="220">
        <v>4</v>
      </c>
      <c r="P15" s="250">
        <f t="shared" si="1"/>
        <v>52</v>
      </c>
      <c r="Q15" s="239">
        <v>0</v>
      </c>
      <c r="R15" s="52">
        <v>0</v>
      </c>
      <c r="S15" s="52">
        <v>0</v>
      </c>
      <c r="T15" s="52">
        <v>0</v>
      </c>
      <c r="U15" s="52">
        <v>0</v>
      </c>
      <c r="V15" s="240">
        <v>0</v>
      </c>
      <c r="W15" s="245">
        <v>0</v>
      </c>
      <c r="X15" s="26">
        <v>0</v>
      </c>
      <c r="Y15" s="26">
        <v>0</v>
      </c>
      <c r="Z15" s="26">
        <v>0</v>
      </c>
      <c r="AA15" s="26">
        <v>0</v>
      </c>
      <c r="AB15" s="246">
        <v>0</v>
      </c>
      <c r="AC15" s="233">
        <f t="shared" si="2"/>
        <v>0</v>
      </c>
      <c r="AD15" s="7">
        <f t="shared" si="3"/>
        <v>0</v>
      </c>
      <c r="AE15" s="7">
        <f t="shared" si="4"/>
        <v>0</v>
      </c>
      <c r="AF15" s="7">
        <f t="shared" si="5"/>
        <v>0</v>
      </c>
      <c r="AG15" s="7">
        <f t="shared" si="6"/>
        <v>301</v>
      </c>
      <c r="AH15" s="7">
        <f t="shared" si="6"/>
        <v>147</v>
      </c>
      <c r="AI15" s="7">
        <f t="shared" si="7"/>
        <v>0</v>
      </c>
      <c r="AJ15" s="7">
        <f t="shared" si="7"/>
        <v>0</v>
      </c>
      <c r="AK15" s="234">
        <f t="shared" si="8"/>
        <v>0</v>
      </c>
      <c r="AP15" s="28"/>
      <c r="AQ15" s="28"/>
    </row>
    <row r="16" spans="1:43">
      <c r="A16" s="5">
        <v>8</v>
      </c>
      <c r="B16" s="315" t="s">
        <v>72</v>
      </c>
      <c r="C16" s="219">
        <v>0</v>
      </c>
      <c r="D16" s="219">
        <v>0</v>
      </c>
      <c r="E16" s="115">
        <v>0</v>
      </c>
      <c r="F16" s="115">
        <v>0</v>
      </c>
      <c r="G16" s="115">
        <v>0</v>
      </c>
      <c r="H16" s="220">
        <v>0</v>
      </c>
      <c r="I16" s="250">
        <f t="shared" si="0"/>
        <v>0</v>
      </c>
      <c r="J16" s="219">
        <v>0</v>
      </c>
      <c r="K16" s="115">
        <v>0</v>
      </c>
      <c r="L16" s="115">
        <v>0</v>
      </c>
      <c r="M16" s="115">
        <v>0</v>
      </c>
      <c r="N16" s="115">
        <v>0</v>
      </c>
      <c r="O16" s="220">
        <v>0</v>
      </c>
      <c r="P16" s="250">
        <f t="shared" si="1"/>
        <v>0</v>
      </c>
      <c r="Q16" s="239">
        <v>0</v>
      </c>
      <c r="R16" s="52">
        <v>0</v>
      </c>
      <c r="S16" s="52">
        <v>0</v>
      </c>
      <c r="T16" s="52">
        <v>0</v>
      </c>
      <c r="U16" s="52">
        <v>0</v>
      </c>
      <c r="V16" s="240">
        <v>0</v>
      </c>
      <c r="W16" s="245">
        <v>0</v>
      </c>
      <c r="X16" s="26">
        <v>0</v>
      </c>
      <c r="Y16" s="26">
        <v>0</v>
      </c>
      <c r="Z16" s="26">
        <v>0</v>
      </c>
      <c r="AA16" s="26">
        <v>0</v>
      </c>
      <c r="AB16" s="246">
        <v>0</v>
      </c>
      <c r="AC16" s="233">
        <f t="shared" si="2"/>
        <v>0</v>
      </c>
      <c r="AD16" s="7" t="e">
        <f t="shared" si="3"/>
        <v>#DIV/0!</v>
      </c>
      <c r="AE16" s="7">
        <f t="shared" si="4"/>
        <v>0</v>
      </c>
      <c r="AF16" s="7" t="e">
        <f t="shared" si="5"/>
        <v>#DIV/0!</v>
      </c>
      <c r="AG16" s="7">
        <f t="shared" si="6"/>
        <v>0</v>
      </c>
      <c r="AH16" s="7">
        <f t="shared" si="6"/>
        <v>0</v>
      </c>
      <c r="AI16" s="7">
        <f t="shared" si="7"/>
        <v>0</v>
      </c>
      <c r="AJ16" s="7">
        <f t="shared" si="7"/>
        <v>0</v>
      </c>
      <c r="AK16" s="234" t="e">
        <f t="shared" si="8"/>
        <v>#DIV/0!</v>
      </c>
      <c r="AP16" s="28"/>
      <c r="AQ16" s="28"/>
    </row>
    <row r="17" spans="1:43">
      <c r="A17" s="5">
        <v>9</v>
      </c>
      <c r="B17" s="315" t="s">
        <v>73</v>
      </c>
      <c r="C17" s="219">
        <v>850</v>
      </c>
      <c r="D17" s="219">
        <v>478</v>
      </c>
      <c r="E17" s="115">
        <v>170</v>
      </c>
      <c r="F17" s="115">
        <v>51</v>
      </c>
      <c r="G17" s="115">
        <v>131</v>
      </c>
      <c r="H17" s="220">
        <v>41</v>
      </c>
      <c r="I17" s="250">
        <f t="shared" si="0"/>
        <v>570</v>
      </c>
      <c r="J17" s="219">
        <v>472</v>
      </c>
      <c r="K17" s="115">
        <v>257</v>
      </c>
      <c r="L17" s="115">
        <v>100</v>
      </c>
      <c r="M17" s="115">
        <v>28</v>
      </c>
      <c r="N17" s="115">
        <v>86</v>
      </c>
      <c r="O17" s="220">
        <v>23</v>
      </c>
      <c r="P17" s="250">
        <f t="shared" si="1"/>
        <v>308</v>
      </c>
      <c r="Q17" s="239">
        <v>42</v>
      </c>
      <c r="R17" s="52">
        <v>119.57</v>
      </c>
      <c r="S17" s="52">
        <v>0</v>
      </c>
      <c r="T17" s="52">
        <v>0</v>
      </c>
      <c r="U17" s="52">
        <v>1</v>
      </c>
      <c r="V17" s="240">
        <v>1.43</v>
      </c>
      <c r="W17" s="245">
        <v>59</v>
      </c>
      <c r="X17" s="26">
        <v>164.93</v>
      </c>
      <c r="Y17" s="26">
        <v>0</v>
      </c>
      <c r="Z17" s="26">
        <v>0</v>
      </c>
      <c r="AA17" s="26">
        <v>1</v>
      </c>
      <c r="AB17" s="246">
        <v>0.13</v>
      </c>
      <c r="AC17" s="233">
        <f t="shared" si="2"/>
        <v>121</v>
      </c>
      <c r="AD17" s="7">
        <f t="shared" si="3"/>
        <v>21.228070175438596</v>
      </c>
      <c r="AE17" s="7">
        <f t="shared" si="4"/>
        <v>165.06</v>
      </c>
      <c r="AF17" s="7">
        <f t="shared" si="5"/>
        <v>53.590909090909086</v>
      </c>
      <c r="AG17" s="7">
        <f t="shared" si="6"/>
        <v>1809</v>
      </c>
      <c r="AH17" s="7">
        <f t="shared" si="6"/>
        <v>878</v>
      </c>
      <c r="AI17" s="7">
        <f t="shared" si="7"/>
        <v>103</v>
      </c>
      <c r="AJ17" s="7">
        <f t="shared" si="7"/>
        <v>286.06</v>
      </c>
      <c r="AK17" s="234">
        <f t="shared" si="8"/>
        <v>32.580865603644646</v>
      </c>
      <c r="AP17" s="28"/>
      <c r="AQ17" s="28"/>
    </row>
    <row r="18" spans="1:43">
      <c r="A18" s="5">
        <v>10</v>
      </c>
      <c r="B18" s="315" t="s">
        <v>74</v>
      </c>
      <c r="C18" s="219">
        <v>1838</v>
      </c>
      <c r="D18" s="219">
        <v>1045</v>
      </c>
      <c r="E18" s="115">
        <v>373</v>
      </c>
      <c r="F18" s="115">
        <v>111</v>
      </c>
      <c r="G18" s="115">
        <v>283</v>
      </c>
      <c r="H18" s="220">
        <v>89</v>
      </c>
      <c r="I18" s="250">
        <f t="shared" si="0"/>
        <v>1245</v>
      </c>
      <c r="J18" s="219">
        <v>1019</v>
      </c>
      <c r="K18" s="115">
        <v>563</v>
      </c>
      <c r="L18" s="115">
        <v>212</v>
      </c>
      <c r="M18" s="115">
        <v>60</v>
      </c>
      <c r="N18" s="115">
        <v>186</v>
      </c>
      <c r="O18" s="220">
        <v>48</v>
      </c>
      <c r="P18" s="250">
        <f t="shared" si="1"/>
        <v>671</v>
      </c>
      <c r="Q18" s="239">
        <v>130</v>
      </c>
      <c r="R18" s="52">
        <v>159</v>
      </c>
      <c r="S18" s="52">
        <v>0</v>
      </c>
      <c r="T18" s="52">
        <v>0</v>
      </c>
      <c r="U18" s="52">
        <v>0</v>
      </c>
      <c r="V18" s="240">
        <v>0</v>
      </c>
      <c r="W18" s="245">
        <v>131</v>
      </c>
      <c r="X18" s="26">
        <v>163</v>
      </c>
      <c r="Y18" s="26">
        <v>0</v>
      </c>
      <c r="Z18" s="26">
        <v>0</v>
      </c>
      <c r="AA18" s="26">
        <v>0</v>
      </c>
      <c r="AB18" s="246">
        <v>0</v>
      </c>
      <c r="AC18" s="233">
        <f t="shared" si="2"/>
        <v>159</v>
      </c>
      <c r="AD18" s="7">
        <f t="shared" si="3"/>
        <v>12.771084337349398</v>
      </c>
      <c r="AE18" s="7">
        <f t="shared" si="4"/>
        <v>163</v>
      </c>
      <c r="AF18" s="7">
        <f t="shared" si="5"/>
        <v>24.292101341281668</v>
      </c>
      <c r="AG18" s="7">
        <f t="shared" si="6"/>
        <v>3911</v>
      </c>
      <c r="AH18" s="7">
        <f t="shared" si="6"/>
        <v>1916</v>
      </c>
      <c r="AI18" s="7">
        <f t="shared" si="7"/>
        <v>261</v>
      </c>
      <c r="AJ18" s="7">
        <f t="shared" si="7"/>
        <v>322</v>
      </c>
      <c r="AK18" s="234">
        <f t="shared" si="8"/>
        <v>16.805845511482254</v>
      </c>
      <c r="AP18" s="28"/>
      <c r="AQ18" s="28"/>
    </row>
    <row r="19" spans="1:43">
      <c r="A19" s="5">
        <v>11</v>
      </c>
      <c r="B19" s="315" t="s">
        <v>75</v>
      </c>
      <c r="C19" s="219">
        <v>376</v>
      </c>
      <c r="D19" s="219">
        <v>213</v>
      </c>
      <c r="E19" s="115">
        <v>75</v>
      </c>
      <c r="F19" s="115">
        <v>23</v>
      </c>
      <c r="G19" s="115">
        <v>53</v>
      </c>
      <c r="H19" s="220">
        <v>18</v>
      </c>
      <c r="I19" s="250">
        <f t="shared" si="0"/>
        <v>254</v>
      </c>
      <c r="J19" s="219">
        <v>210</v>
      </c>
      <c r="K19" s="115">
        <v>115</v>
      </c>
      <c r="L19" s="115">
        <v>45</v>
      </c>
      <c r="M19" s="115">
        <v>12</v>
      </c>
      <c r="N19" s="115">
        <v>39</v>
      </c>
      <c r="O19" s="220">
        <v>10</v>
      </c>
      <c r="P19" s="250">
        <f t="shared" si="1"/>
        <v>137</v>
      </c>
      <c r="Q19" s="239">
        <v>34</v>
      </c>
      <c r="R19" s="52">
        <v>64.91</v>
      </c>
      <c r="S19" s="52">
        <v>0</v>
      </c>
      <c r="T19" s="52">
        <v>0</v>
      </c>
      <c r="U19" s="52">
        <v>0</v>
      </c>
      <c r="V19" s="240">
        <v>0</v>
      </c>
      <c r="W19" s="245">
        <v>143</v>
      </c>
      <c r="X19" s="26">
        <v>216.58</v>
      </c>
      <c r="Y19" s="26">
        <v>0</v>
      </c>
      <c r="Z19" s="26">
        <v>0</v>
      </c>
      <c r="AA19" s="26">
        <v>0</v>
      </c>
      <c r="AB19" s="246">
        <v>0</v>
      </c>
      <c r="AC19" s="233">
        <f t="shared" si="2"/>
        <v>64.91</v>
      </c>
      <c r="AD19" s="7">
        <f t="shared" si="3"/>
        <v>25.555118110236219</v>
      </c>
      <c r="AE19" s="7">
        <f t="shared" si="4"/>
        <v>216.58</v>
      </c>
      <c r="AF19" s="7">
        <f t="shared" si="5"/>
        <v>158.08759124087592</v>
      </c>
      <c r="AG19" s="7">
        <f t="shared" si="6"/>
        <v>798</v>
      </c>
      <c r="AH19" s="7">
        <f t="shared" si="6"/>
        <v>391</v>
      </c>
      <c r="AI19" s="7">
        <f t="shared" si="7"/>
        <v>177</v>
      </c>
      <c r="AJ19" s="7">
        <f t="shared" si="7"/>
        <v>281.49</v>
      </c>
      <c r="AK19" s="234">
        <f t="shared" si="8"/>
        <v>71.992327365728897</v>
      </c>
      <c r="AP19" s="28"/>
      <c r="AQ19" s="28"/>
    </row>
    <row r="20" spans="1:43">
      <c r="A20" s="5">
        <v>12</v>
      </c>
      <c r="B20" s="315" t="s">
        <v>76</v>
      </c>
      <c r="C20" s="219">
        <v>1602</v>
      </c>
      <c r="D20" s="219">
        <v>902</v>
      </c>
      <c r="E20" s="115">
        <v>326</v>
      </c>
      <c r="F20" s="115">
        <v>97</v>
      </c>
      <c r="G20" s="115">
        <v>248</v>
      </c>
      <c r="H20" s="220">
        <v>78</v>
      </c>
      <c r="I20" s="250">
        <f t="shared" si="0"/>
        <v>1077</v>
      </c>
      <c r="J20" s="219">
        <v>891</v>
      </c>
      <c r="K20" s="115">
        <v>486</v>
      </c>
      <c r="L20" s="115">
        <v>184</v>
      </c>
      <c r="M20" s="115">
        <v>52</v>
      </c>
      <c r="N20" s="115">
        <v>164</v>
      </c>
      <c r="O20" s="220">
        <v>43</v>
      </c>
      <c r="P20" s="250">
        <f t="shared" si="1"/>
        <v>581</v>
      </c>
      <c r="Q20" s="239">
        <v>53</v>
      </c>
      <c r="R20" s="52">
        <v>97.44</v>
      </c>
      <c r="S20" s="52">
        <v>0</v>
      </c>
      <c r="T20" s="52">
        <v>0</v>
      </c>
      <c r="U20" s="52">
        <v>37</v>
      </c>
      <c r="V20" s="240">
        <v>27.73</v>
      </c>
      <c r="W20" s="245">
        <v>23</v>
      </c>
      <c r="X20" s="26">
        <v>59.59</v>
      </c>
      <c r="Y20" s="26">
        <v>0</v>
      </c>
      <c r="Z20" s="26">
        <v>0</v>
      </c>
      <c r="AA20" s="26">
        <v>4</v>
      </c>
      <c r="AB20" s="246">
        <v>4.2</v>
      </c>
      <c r="AC20" s="233">
        <f t="shared" si="2"/>
        <v>125.17</v>
      </c>
      <c r="AD20" s="7">
        <f t="shared" si="3"/>
        <v>11.622098421541319</v>
      </c>
      <c r="AE20" s="7">
        <f t="shared" si="4"/>
        <v>63.790000000000006</v>
      </c>
      <c r="AF20" s="7">
        <f t="shared" si="5"/>
        <v>10.97934595524957</v>
      </c>
      <c r="AG20" s="7">
        <f t="shared" si="6"/>
        <v>3415</v>
      </c>
      <c r="AH20" s="7">
        <f t="shared" si="6"/>
        <v>1658</v>
      </c>
      <c r="AI20" s="7">
        <f t="shared" si="7"/>
        <v>117</v>
      </c>
      <c r="AJ20" s="7">
        <f t="shared" si="7"/>
        <v>188.95999999999998</v>
      </c>
      <c r="AK20" s="234">
        <f t="shared" si="8"/>
        <v>11.396863691194209</v>
      </c>
      <c r="AP20" s="28"/>
      <c r="AQ20" s="28"/>
    </row>
    <row r="21" spans="1:43">
      <c r="A21" s="21"/>
      <c r="B21" s="211" t="s">
        <v>77</v>
      </c>
      <c r="C21" s="221">
        <f t="shared" ref="C21:AC21" si="9">SUM(C9:C20)</f>
        <v>12761</v>
      </c>
      <c r="D21" s="50">
        <f t="shared" si="9"/>
        <v>7212</v>
      </c>
      <c r="E21" s="50">
        <f t="shared" si="9"/>
        <v>2549</v>
      </c>
      <c r="F21" s="50">
        <f t="shared" si="9"/>
        <v>770</v>
      </c>
      <c r="G21" s="50">
        <f t="shared" si="9"/>
        <v>1887</v>
      </c>
      <c r="H21" s="222">
        <f t="shared" si="9"/>
        <v>603</v>
      </c>
      <c r="I21" s="222">
        <f t="shared" si="9"/>
        <v>8585</v>
      </c>
      <c r="J21" s="221">
        <f t="shared" si="9"/>
        <v>7138</v>
      </c>
      <c r="K21" s="50">
        <f t="shared" si="9"/>
        <v>3887</v>
      </c>
      <c r="L21" s="50">
        <f t="shared" si="9"/>
        <v>1507</v>
      </c>
      <c r="M21" s="50">
        <f t="shared" si="9"/>
        <v>417</v>
      </c>
      <c r="N21" s="50">
        <f t="shared" si="9"/>
        <v>1299</v>
      </c>
      <c r="O21" s="222">
        <f t="shared" si="9"/>
        <v>332</v>
      </c>
      <c r="P21" s="222">
        <f t="shared" si="9"/>
        <v>4636</v>
      </c>
      <c r="Q21" s="221">
        <f t="shared" si="9"/>
        <v>801</v>
      </c>
      <c r="R21" s="50">
        <f t="shared" si="9"/>
        <v>1983.48</v>
      </c>
      <c r="S21" s="50">
        <f t="shared" si="9"/>
        <v>30</v>
      </c>
      <c r="T21" s="50">
        <f t="shared" si="9"/>
        <v>32.64</v>
      </c>
      <c r="U21" s="50">
        <f t="shared" si="9"/>
        <v>66</v>
      </c>
      <c r="V21" s="222">
        <f t="shared" si="9"/>
        <v>47.38</v>
      </c>
      <c r="W21" s="221">
        <f t="shared" si="9"/>
        <v>899</v>
      </c>
      <c r="X21" s="50">
        <f t="shared" si="9"/>
        <v>2538.5</v>
      </c>
      <c r="Y21" s="50">
        <f t="shared" si="9"/>
        <v>22</v>
      </c>
      <c r="Z21" s="50">
        <f t="shared" si="9"/>
        <v>18.369999999999997</v>
      </c>
      <c r="AA21" s="50">
        <f t="shared" si="9"/>
        <v>31</v>
      </c>
      <c r="AB21" s="222">
        <f t="shared" si="9"/>
        <v>25.639999999999997</v>
      </c>
      <c r="AC21" s="222">
        <f t="shared" si="9"/>
        <v>2063.5</v>
      </c>
      <c r="AD21" s="50">
        <f t="shared" si="3"/>
        <v>24.03610949330227</v>
      </c>
      <c r="AE21" s="50">
        <f>SUM(AE9:AE20)</f>
        <v>2582.5100000000002</v>
      </c>
      <c r="AF21" s="50">
        <f t="shared" si="5"/>
        <v>55.705565142364101</v>
      </c>
      <c r="AG21" s="50">
        <f t="shared" si="6"/>
        <v>27141</v>
      </c>
      <c r="AH21" s="50">
        <f t="shared" si="6"/>
        <v>13221</v>
      </c>
      <c r="AI21" s="50">
        <f t="shared" si="7"/>
        <v>1849</v>
      </c>
      <c r="AJ21" s="50">
        <f t="shared" si="7"/>
        <v>4646.01</v>
      </c>
      <c r="AK21" s="222">
        <f t="shared" si="8"/>
        <v>35.141139096891308</v>
      </c>
      <c r="AP21" s="28"/>
      <c r="AQ21" s="28"/>
    </row>
    <row r="22" spans="1:43">
      <c r="A22" s="44">
        <v>13</v>
      </c>
      <c r="B22" s="266" t="s">
        <v>78</v>
      </c>
      <c r="C22" s="223">
        <v>280</v>
      </c>
      <c r="D22" s="121">
        <v>161</v>
      </c>
      <c r="E22" s="121">
        <v>54</v>
      </c>
      <c r="F22" s="121">
        <v>17</v>
      </c>
      <c r="G22" s="121">
        <v>36</v>
      </c>
      <c r="H22" s="224">
        <v>12</v>
      </c>
      <c r="I22" s="250">
        <f t="shared" si="0"/>
        <v>190</v>
      </c>
      <c r="J22" s="223">
        <v>162</v>
      </c>
      <c r="K22" s="121">
        <v>87</v>
      </c>
      <c r="L22" s="121">
        <v>36</v>
      </c>
      <c r="M22" s="121">
        <v>9</v>
      </c>
      <c r="N22" s="121">
        <v>32</v>
      </c>
      <c r="O22" s="224">
        <v>7</v>
      </c>
      <c r="P22" s="250">
        <f t="shared" si="1"/>
        <v>103</v>
      </c>
      <c r="Q22" s="239">
        <v>17</v>
      </c>
      <c r="R22" s="52">
        <v>105.12</v>
      </c>
      <c r="S22" s="52">
        <v>0</v>
      </c>
      <c r="T22" s="52">
        <v>0</v>
      </c>
      <c r="U22" s="52">
        <v>0</v>
      </c>
      <c r="V22" s="240">
        <v>0</v>
      </c>
      <c r="W22" s="243">
        <v>1</v>
      </c>
      <c r="X22" s="55">
        <v>0.36</v>
      </c>
      <c r="Y22" s="55">
        <v>0</v>
      </c>
      <c r="Z22" s="55">
        <v>0</v>
      </c>
      <c r="AA22" s="55">
        <v>0</v>
      </c>
      <c r="AB22" s="244">
        <v>0</v>
      </c>
      <c r="AC22" s="233">
        <f t="shared" si="2"/>
        <v>105.12</v>
      </c>
      <c r="AD22" s="7">
        <f t="shared" si="3"/>
        <v>55.326315789473689</v>
      </c>
      <c r="AE22" s="7">
        <f t="shared" si="4"/>
        <v>0.36</v>
      </c>
      <c r="AF22" s="7">
        <f t="shared" si="5"/>
        <v>0.34951456310679613</v>
      </c>
      <c r="AG22" s="7">
        <f t="shared" si="6"/>
        <v>600</v>
      </c>
      <c r="AH22" s="7">
        <f t="shared" si="6"/>
        <v>293</v>
      </c>
      <c r="AI22" s="7">
        <f t="shared" si="7"/>
        <v>18</v>
      </c>
      <c r="AJ22" s="7">
        <f t="shared" si="7"/>
        <v>105.48</v>
      </c>
      <c r="AK22" s="234">
        <f t="shared" si="8"/>
        <v>36</v>
      </c>
      <c r="AP22" s="28"/>
      <c r="AQ22" s="28"/>
    </row>
    <row r="23" spans="1:43">
      <c r="A23" s="44">
        <v>14</v>
      </c>
      <c r="B23" s="266" t="s">
        <v>79</v>
      </c>
      <c r="C23" s="219">
        <v>48</v>
      </c>
      <c r="D23" s="115">
        <v>29</v>
      </c>
      <c r="E23" s="115">
        <v>8</v>
      </c>
      <c r="F23" s="115">
        <v>3</v>
      </c>
      <c r="G23" s="115">
        <v>0</v>
      </c>
      <c r="H23" s="220">
        <v>0</v>
      </c>
      <c r="I23" s="250">
        <f t="shared" si="0"/>
        <v>32</v>
      </c>
      <c r="J23" s="219">
        <v>32</v>
      </c>
      <c r="K23" s="115">
        <v>16</v>
      </c>
      <c r="L23" s="115">
        <v>8</v>
      </c>
      <c r="M23" s="115">
        <v>2</v>
      </c>
      <c r="N23" s="115">
        <v>0</v>
      </c>
      <c r="O23" s="220">
        <v>0</v>
      </c>
      <c r="P23" s="250">
        <f t="shared" si="1"/>
        <v>18</v>
      </c>
      <c r="Q23" s="239">
        <v>0</v>
      </c>
      <c r="R23" s="52">
        <v>0</v>
      </c>
      <c r="S23" s="52">
        <v>0</v>
      </c>
      <c r="T23" s="52">
        <v>0</v>
      </c>
      <c r="U23" s="52">
        <v>0</v>
      </c>
      <c r="V23" s="240">
        <v>0</v>
      </c>
      <c r="W23" s="243">
        <v>0</v>
      </c>
      <c r="X23" s="55">
        <v>0</v>
      </c>
      <c r="Y23" s="55">
        <v>0</v>
      </c>
      <c r="Z23" s="55">
        <v>0</v>
      </c>
      <c r="AA23" s="55">
        <v>0</v>
      </c>
      <c r="AB23" s="244">
        <v>0</v>
      </c>
      <c r="AC23" s="233">
        <f t="shared" si="2"/>
        <v>0</v>
      </c>
      <c r="AD23" s="7">
        <f t="shared" si="3"/>
        <v>0</v>
      </c>
      <c r="AE23" s="7">
        <f t="shared" si="4"/>
        <v>0</v>
      </c>
      <c r="AF23" s="7">
        <f t="shared" si="5"/>
        <v>0</v>
      </c>
      <c r="AG23" s="7">
        <f t="shared" si="6"/>
        <v>96</v>
      </c>
      <c r="AH23" s="7">
        <f t="shared" si="6"/>
        <v>50</v>
      </c>
      <c r="AI23" s="7">
        <f t="shared" si="7"/>
        <v>0</v>
      </c>
      <c r="AJ23" s="7">
        <f t="shared" si="7"/>
        <v>0</v>
      </c>
      <c r="AK23" s="234">
        <f t="shared" si="8"/>
        <v>0</v>
      </c>
      <c r="AP23" s="28"/>
      <c r="AQ23" s="28"/>
    </row>
    <row r="24" spans="1:43">
      <c r="A24" s="44">
        <v>15</v>
      </c>
      <c r="B24" s="266" t="s">
        <v>80</v>
      </c>
      <c r="C24" s="219">
        <v>0</v>
      </c>
      <c r="D24" s="115">
        <v>0</v>
      </c>
      <c r="E24" s="115">
        <v>0</v>
      </c>
      <c r="F24" s="115">
        <v>0</v>
      </c>
      <c r="G24" s="115">
        <v>0</v>
      </c>
      <c r="H24" s="220">
        <v>0</v>
      </c>
      <c r="I24" s="250">
        <f t="shared" si="0"/>
        <v>0</v>
      </c>
      <c r="J24" s="219">
        <v>0</v>
      </c>
      <c r="K24" s="115">
        <v>0</v>
      </c>
      <c r="L24" s="115">
        <v>0</v>
      </c>
      <c r="M24" s="115">
        <v>0</v>
      </c>
      <c r="N24" s="115">
        <v>0</v>
      </c>
      <c r="O24" s="220">
        <v>0</v>
      </c>
      <c r="P24" s="250">
        <f t="shared" si="1"/>
        <v>0</v>
      </c>
      <c r="Q24" s="239">
        <v>0</v>
      </c>
      <c r="R24" s="52">
        <v>0</v>
      </c>
      <c r="S24" s="52">
        <v>0</v>
      </c>
      <c r="T24" s="52">
        <v>0</v>
      </c>
      <c r="U24" s="52">
        <v>0</v>
      </c>
      <c r="V24" s="240">
        <v>0</v>
      </c>
      <c r="W24" s="243">
        <v>0</v>
      </c>
      <c r="X24" s="55">
        <v>0</v>
      </c>
      <c r="Y24" s="55">
        <v>0</v>
      </c>
      <c r="Z24" s="55">
        <v>0</v>
      </c>
      <c r="AA24" s="55">
        <v>0</v>
      </c>
      <c r="AB24" s="244">
        <v>0</v>
      </c>
      <c r="AC24" s="233">
        <f t="shared" si="2"/>
        <v>0</v>
      </c>
      <c r="AD24" s="7" t="e">
        <f t="shared" si="3"/>
        <v>#DIV/0!</v>
      </c>
      <c r="AE24" s="7">
        <f t="shared" si="4"/>
        <v>0</v>
      </c>
      <c r="AF24" s="7" t="e">
        <f t="shared" si="5"/>
        <v>#DIV/0!</v>
      </c>
      <c r="AG24" s="7">
        <f t="shared" si="6"/>
        <v>0</v>
      </c>
      <c r="AH24" s="7">
        <f t="shared" si="6"/>
        <v>0</v>
      </c>
      <c r="AI24" s="7">
        <f t="shared" si="7"/>
        <v>0</v>
      </c>
      <c r="AJ24" s="7">
        <f t="shared" si="7"/>
        <v>0</v>
      </c>
      <c r="AK24" s="234" t="e">
        <f t="shared" si="8"/>
        <v>#DIV/0!</v>
      </c>
      <c r="AP24" s="28"/>
      <c r="AQ24" s="28"/>
    </row>
    <row r="25" spans="1:43">
      <c r="A25" s="44">
        <v>16</v>
      </c>
      <c r="B25" s="266" t="s">
        <v>81</v>
      </c>
      <c r="C25" s="219">
        <v>0</v>
      </c>
      <c r="D25" s="115">
        <v>0</v>
      </c>
      <c r="E25" s="115">
        <v>0</v>
      </c>
      <c r="F25" s="115">
        <v>0</v>
      </c>
      <c r="G25" s="115">
        <v>0</v>
      </c>
      <c r="H25" s="220">
        <v>0</v>
      </c>
      <c r="I25" s="250">
        <f t="shared" si="0"/>
        <v>0</v>
      </c>
      <c r="J25" s="219">
        <v>0</v>
      </c>
      <c r="K25" s="115">
        <v>0</v>
      </c>
      <c r="L25" s="115">
        <v>0</v>
      </c>
      <c r="M25" s="115">
        <v>0</v>
      </c>
      <c r="N25" s="115">
        <v>0</v>
      </c>
      <c r="O25" s="220">
        <v>0</v>
      </c>
      <c r="P25" s="250">
        <f t="shared" si="1"/>
        <v>0</v>
      </c>
      <c r="Q25" s="239">
        <v>0</v>
      </c>
      <c r="R25" s="52">
        <v>0</v>
      </c>
      <c r="S25" s="52">
        <v>0</v>
      </c>
      <c r="T25" s="52">
        <v>0</v>
      </c>
      <c r="U25" s="52">
        <v>0</v>
      </c>
      <c r="V25" s="240">
        <v>0</v>
      </c>
      <c r="W25" s="243">
        <v>0</v>
      </c>
      <c r="X25" s="55">
        <v>0</v>
      </c>
      <c r="Y25" s="55">
        <v>0</v>
      </c>
      <c r="Z25" s="55">
        <v>0</v>
      </c>
      <c r="AA25" s="55">
        <v>0</v>
      </c>
      <c r="AB25" s="244">
        <v>0</v>
      </c>
      <c r="AC25" s="233">
        <f t="shared" si="2"/>
        <v>0</v>
      </c>
      <c r="AD25" s="7" t="e">
        <f t="shared" si="3"/>
        <v>#DIV/0!</v>
      </c>
      <c r="AE25" s="7">
        <f t="shared" si="4"/>
        <v>0</v>
      </c>
      <c r="AF25" s="7" t="e">
        <f t="shared" si="5"/>
        <v>#DIV/0!</v>
      </c>
      <c r="AG25" s="7">
        <f t="shared" si="6"/>
        <v>0</v>
      </c>
      <c r="AH25" s="7">
        <f t="shared" si="6"/>
        <v>0</v>
      </c>
      <c r="AI25" s="7">
        <f t="shared" si="7"/>
        <v>0</v>
      </c>
      <c r="AJ25" s="7">
        <f t="shared" si="7"/>
        <v>0</v>
      </c>
      <c r="AK25" s="234" t="e">
        <f t="shared" si="8"/>
        <v>#DIV/0!</v>
      </c>
      <c r="AP25" s="28"/>
      <c r="AQ25" s="28"/>
    </row>
    <row r="26" spans="1:43">
      <c r="A26" s="44">
        <v>17</v>
      </c>
      <c r="B26" s="266" t="s">
        <v>82</v>
      </c>
      <c r="C26" s="219">
        <v>0</v>
      </c>
      <c r="D26" s="115">
        <v>0</v>
      </c>
      <c r="E26" s="115">
        <v>0</v>
      </c>
      <c r="F26" s="115">
        <v>0</v>
      </c>
      <c r="G26" s="115">
        <v>0</v>
      </c>
      <c r="H26" s="220">
        <v>0</v>
      </c>
      <c r="I26" s="250">
        <f t="shared" si="0"/>
        <v>0</v>
      </c>
      <c r="J26" s="219">
        <v>0</v>
      </c>
      <c r="K26" s="115">
        <v>0</v>
      </c>
      <c r="L26" s="115">
        <v>0</v>
      </c>
      <c r="M26" s="115">
        <v>0</v>
      </c>
      <c r="N26" s="115">
        <v>0</v>
      </c>
      <c r="O26" s="220">
        <v>0</v>
      </c>
      <c r="P26" s="250">
        <f t="shared" si="1"/>
        <v>0</v>
      </c>
      <c r="Q26" s="239">
        <v>0</v>
      </c>
      <c r="R26" s="52">
        <v>0</v>
      </c>
      <c r="S26" s="52">
        <v>0</v>
      </c>
      <c r="T26" s="52">
        <v>0</v>
      </c>
      <c r="U26" s="52">
        <v>0</v>
      </c>
      <c r="V26" s="240">
        <v>0</v>
      </c>
      <c r="W26" s="243">
        <v>0</v>
      </c>
      <c r="X26" s="55">
        <v>0</v>
      </c>
      <c r="Y26" s="55">
        <v>0</v>
      </c>
      <c r="Z26" s="55">
        <v>0</v>
      </c>
      <c r="AA26" s="55">
        <v>0</v>
      </c>
      <c r="AB26" s="244">
        <v>0</v>
      </c>
      <c r="AC26" s="233">
        <f t="shared" si="2"/>
        <v>0</v>
      </c>
      <c r="AD26" s="7" t="e">
        <f t="shared" si="3"/>
        <v>#DIV/0!</v>
      </c>
      <c r="AE26" s="7">
        <f t="shared" si="4"/>
        <v>0</v>
      </c>
      <c r="AF26" s="7" t="e">
        <f t="shared" si="5"/>
        <v>#DIV/0!</v>
      </c>
      <c r="AG26" s="7">
        <f t="shared" si="6"/>
        <v>0</v>
      </c>
      <c r="AH26" s="7">
        <f t="shared" si="6"/>
        <v>0</v>
      </c>
      <c r="AI26" s="7">
        <f t="shared" si="7"/>
        <v>0</v>
      </c>
      <c r="AJ26" s="7">
        <f t="shared" si="7"/>
        <v>0</v>
      </c>
      <c r="AK26" s="234" t="e">
        <f t="shared" si="8"/>
        <v>#DIV/0!</v>
      </c>
      <c r="AP26" s="28"/>
      <c r="AQ26" s="28"/>
    </row>
    <row r="27" spans="1:43">
      <c r="A27" s="44">
        <v>18</v>
      </c>
      <c r="B27" s="266" t="s">
        <v>83</v>
      </c>
      <c r="C27" s="223">
        <v>188</v>
      </c>
      <c r="D27" s="121">
        <v>106</v>
      </c>
      <c r="E27" s="121">
        <v>39</v>
      </c>
      <c r="F27" s="121">
        <v>11</v>
      </c>
      <c r="G27" s="121">
        <v>29</v>
      </c>
      <c r="H27" s="224">
        <v>9</v>
      </c>
      <c r="I27" s="250">
        <f t="shared" si="0"/>
        <v>126</v>
      </c>
      <c r="J27" s="223">
        <v>105</v>
      </c>
      <c r="K27" s="121">
        <v>57</v>
      </c>
      <c r="L27" s="121">
        <v>21</v>
      </c>
      <c r="M27" s="121">
        <v>6</v>
      </c>
      <c r="N27" s="121">
        <v>21</v>
      </c>
      <c r="O27" s="224">
        <v>5</v>
      </c>
      <c r="P27" s="250">
        <f t="shared" si="1"/>
        <v>68</v>
      </c>
      <c r="Q27" s="239">
        <v>57</v>
      </c>
      <c r="R27" s="52">
        <v>199.13</v>
      </c>
      <c r="S27" s="52">
        <v>0</v>
      </c>
      <c r="T27" s="52">
        <v>0</v>
      </c>
      <c r="U27" s="52">
        <v>0</v>
      </c>
      <c r="V27" s="240">
        <v>0</v>
      </c>
      <c r="W27" s="243">
        <v>56</v>
      </c>
      <c r="X27" s="55">
        <v>189.36</v>
      </c>
      <c r="Y27" s="55">
        <v>0</v>
      </c>
      <c r="Z27" s="55">
        <v>0</v>
      </c>
      <c r="AA27" s="55">
        <v>0</v>
      </c>
      <c r="AB27" s="244">
        <v>0</v>
      </c>
      <c r="AC27" s="233">
        <f t="shared" si="2"/>
        <v>199.13</v>
      </c>
      <c r="AD27" s="7">
        <f t="shared" si="3"/>
        <v>158.03968253968256</v>
      </c>
      <c r="AE27" s="7">
        <f t="shared" si="4"/>
        <v>189.36</v>
      </c>
      <c r="AF27" s="7">
        <f t="shared" si="5"/>
        <v>278.47058823529414</v>
      </c>
      <c r="AG27" s="7">
        <f t="shared" si="6"/>
        <v>403</v>
      </c>
      <c r="AH27" s="7">
        <f t="shared" si="6"/>
        <v>194</v>
      </c>
      <c r="AI27" s="7">
        <f t="shared" si="7"/>
        <v>113</v>
      </c>
      <c r="AJ27" s="7">
        <f t="shared" si="7"/>
        <v>388.49</v>
      </c>
      <c r="AK27" s="234">
        <f t="shared" si="8"/>
        <v>200.25257731958766</v>
      </c>
      <c r="AP27" s="28"/>
      <c r="AQ27" s="28"/>
    </row>
    <row r="28" spans="1:43">
      <c r="A28" s="44">
        <v>19</v>
      </c>
      <c r="B28" s="266" t="s">
        <v>84</v>
      </c>
      <c r="C28" s="223">
        <v>1127</v>
      </c>
      <c r="D28" s="121">
        <v>636</v>
      </c>
      <c r="E28" s="121">
        <v>229</v>
      </c>
      <c r="F28" s="121">
        <v>68</v>
      </c>
      <c r="G28" s="121">
        <v>173</v>
      </c>
      <c r="H28" s="224">
        <v>53</v>
      </c>
      <c r="I28" s="250">
        <f t="shared" si="0"/>
        <v>757</v>
      </c>
      <c r="J28" s="223">
        <v>633</v>
      </c>
      <c r="K28" s="121">
        <v>343</v>
      </c>
      <c r="L28" s="121">
        <v>133</v>
      </c>
      <c r="M28" s="121">
        <v>37</v>
      </c>
      <c r="N28" s="121">
        <v>118</v>
      </c>
      <c r="O28" s="224">
        <v>31</v>
      </c>
      <c r="P28" s="250">
        <f t="shared" si="1"/>
        <v>411</v>
      </c>
      <c r="Q28" s="239">
        <v>34</v>
      </c>
      <c r="R28" s="52">
        <v>100.68</v>
      </c>
      <c r="S28" s="52">
        <v>10</v>
      </c>
      <c r="T28" s="52">
        <v>11.47</v>
      </c>
      <c r="U28" s="52">
        <v>4</v>
      </c>
      <c r="V28" s="240">
        <v>9.11</v>
      </c>
      <c r="W28" s="243">
        <v>2</v>
      </c>
      <c r="X28" s="55">
        <v>103.05</v>
      </c>
      <c r="Y28" s="55">
        <v>0</v>
      </c>
      <c r="Z28" s="55">
        <v>2.77</v>
      </c>
      <c r="AA28" s="55">
        <v>4</v>
      </c>
      <c r="AB28" s="244">
        <v>6.37</v>
      </c>
      <c r="AC28" s="233">
        <f t="shared" si="2"/>
        <v>121.26</v>
      </c>
      <c r="AD28" s="7">
        <f t="shared" si="3"/>
        <v>16.018494055482165</v>
      </c>
      <c r="AE28" s="7">
        <f t="shared" si="4"/>
        <v>112.19</v>
      </c>
      <c r="AF28" s="7">
        <f t="shared" si="5"/>
        <v>27.296836982968369</v>
      </c>
      <c r="AG28" s="7">
        <f t="shared" si="6"/>
        <v>2413</v>
      </c>
      <c r="AH28" s="7">
        <f t="shared" si="6"/>
        <v>1168</v>
      </c>
      <c r="AI28" s="7">
        <f t="shared" si="7"/>
        <v>54</v>
      </c>
      <c r="AJ28" s="7">
        <f t="shared" si="7"/>
        <v>233.45000000000002</v>
      </c>
      <c r="AK28" s="234">
        <f t="shared" si="8"/>
        <v>19.987157534246577</v>
      </c>
      <c r="AP28" s="28"/>
      <c r="AQ28" s="28"/>
    </row>
    <row r="29" spans="1:43">
      <c r="A29" s="44">
        <v>20</v>
      </c>
      <c r="B29" s="315" t="s">
        <v>85</v>
      </c>
      <c r="C29" s="223">
        <v>1221</v>
      </c>
      <c r="D29" s="121">
        <v>689</v>
      </c>
      <c r="E29" s="121">
        <v>248</v>
      </c>
      <c r="F29" s="121">
        <v>74</v>
      </c>
      <c r="G29" s="121">
        <v>186</v>
      </c>
      <c r="H29" s="224">
        <v>60</v>
      </c>
      <c r="I29" s="250">
        <f t="shared" si="0"/>
        <v>823</v>
      </c>
      <c r="J29" s="223">
        <v>681</v>
      </c>
      <c r="K29" s="121">
        <v>371</v>
      </c>
      <c r="L29" s="121">
        <v>142</v>
      </c>
      <c r="M29" s="121">
        <v>40</v>
      </c>
      <c r="N29" s="121">
        <v>131</v>
      </c>
      <c r="O29" s="224">
        <v>33</v>
      </c>
      <c r="P29" s="250">
        <f t="shared" si="1"/>
        <v>444</v>
      </c>
      <c r="Q29" s="239">
        <v>0</v>
      </c>
      <c r="R29" s="52">
        <v>0</v>
      </c>
      <c r="S29" s="52">
        <v>0</v>
      </c>
      <c r="T29" s="52">
        <v>0</v>
      </c>
      <c r="U29" s="52">
        <v>0</v>
      </c>
      <c r="V29" s="240">
        <v>0</v>
      </c>
      <c r="W29" s="245">
        <v>0</v>
      </c>
      <c r="X29" s="26">
        <v>0</v>
      </c>
      <c r="Y29" s="26">
        <v>0</v>
      </c>
      <c r="Z29" s="26">
        <v>0</v>
      </c>
      <c r="AA29" s="26">
        <v>0</v>
      </c>
      <c r="AB29" s="246">
        <v>0</v>
      </c>
      <c r="AC29" s="233">
        <f t="shared" si="2"/>
        <v>0</v>
      </c>
      <c r="AD29" s="7">
        <f t="shared" si="3"/>
        <v>0</v>
      </c>
      <c r="AE29" s="7">
        <f t="shared" si="4"/>
        <v>0</v>
      </c>
      <c r="AF29" s="7">
        <f t="shared" si="5"/>
        <v>0</v>
      </c>
      <c r="AG29" s="7">
        <f t="shared" si="6"/>
        <v>2609</v>
      </c>
      <c r="AH29" s="7">
        <f t="shared" si="6"/>
        <v>1267</v>
      </c>
      <c r="AI29" s="7">
        <f t="shared" si="7"/>
        <v>0</v>
      </c>
      <c r="AJ29" s="7">
        <f t="shared" si="7"/>
        <v>0</v>
      </c>
      <c r="AK29" s="234">
        <f t="shared" si="8"/>
        <v>0</v>
      </c>
      <c r="AP29" s="28"/>
      <c r="AQ29" s="28"/>
    </row>
    <row r="30" spans="1:43">
      <c r="A30" s="44">
        <v>21</v>
      </c>
      <c r="B30" s="266" t="s">
        <v>86</v>
      </c>
      <c r="C30" s="223">
        <v>938</v>
      </c>
      <c r="D30" s="121">
        <v>531</v>
      </c>
      <c r="E30" s="121">
        <v>185</v>
      </c>
      <c r="F30" s="121">
        <v>57</v>
      </c>
      <c r="G30" s="121">
        <v>132</v>
      </c>
      <c r="H30" s="224">
        <v>44</v>
      </c>
      <c r="I30" s="250">
        <f t="shared" si="0"/>
        <v>632</v>
      </c>
      <c r="J30" s="223">
        <v>528</v>
      </c>
      <c r="K30" s="121">
        <v>286</v>
      </c>
      <c r="L30" s="121">
        <v>116</v>
      </c>
      <c r="M30" s="121">
        <v>31</v>
      </c>
      <c r="N30" s="121">
        <v>101</v>
      </c>
      <c r="O30" s="224">
        <v>24</v>
      </c>
      <c r="P30" s="250">
        <f t="shared" si="1"/>
        <v>341</v>
      </c>
      <c r="Q30" s="239">
        <v>129</v>
      </c>
      <c r="R30" s="52">
        <v>351.57</v>
      </c>
      <c r="S30" s="52">
        <v>0</v>
      </c>
      <c r="T30" s="52">
        <v>0</v>
      </c>
      <c r="U30" s="52">
        <v>0</v>
      </c>
      <c r="V30" s="240">
        <v>0</v>
      </c>
      <c r="W30" s="243">
        <v>132</v>
      </c>
      <c r="X30" s="55">
        <v>394.7</v>
      </c>
      <c r="Y30" s="55">
        <v>0</v>
      </c>
      <c r="Z30" s="55">
        <v>0</v>
      </c>
      <c r="AA30" s="55">
        <v>0</v>
      </c>
      <c r="AB30" s="244">
        <v>0</v>
      </c>
      <c r="AC30" s="233">
        <f t="shared" si="2"/>
        <v>351.57</v>
      </c>
      <c r="AD30" s="7">
        <f t="shared" si="3"/>
        <v>55.62816455696202</v>
      </c>
      <c r="AE30" s="7">
        <f t="shared" si="4"/>
        <v>394.7</v>
      </c>
      <c r="AF30" s="7">
        <f t="shared" si="5"/>
        <v>115.74780058651027</v>
      </c>
      <c r="AG30" s="7">
        <f t="shared" si="6"/>
        <v>2000</v>
      </c>
      <c r="AH30" s="7">
        <f t="shared" si="6"/>
        <v>973</v>
      </c>
      <c r="AI30" s="7">
        <f t="shared" si="7"/>
        <v>261</v>
      </c>
      <c r="AJ30" s="7">
        <f t="shared" si="7"/>
        <v>746.27</v>
      </c>
      <c r="AK30" s="234">
        <f t="shared" si="8"/>
        <v>76.697841726618705</v>
      </c>
      <c r="AP30" s="28"/>
      <c r="AQ30" s="28"/>
    </row>
    <row r="31" spans="1:43">
      <c r="A31" s="44">
        <v>22</v>
      </c>
      <c r="B31" s="266" t="s">
        <v>87</v>
      </c>
      <c r="C31" s="219">
        <v>0</v>
      </c>
      <c r="D31" s="115">
        <v>0</v>
      </c>
      <c r="E31" s="115">
        <v>0</v>
      </c>
      <c r="F31" s="115">
        <v>0</v>
      </c>
      <c r="G31" s="115">
        <v>0</v>
      </c>
      <c r="H31" s="220">
        <v>0</v>
      </c>
      <c r="I31" s="250">
        <f t="shared" si="0"/>
        <v>0</v>
      </c>
      <c r="J31" s="219">
        <v>0</v>
      </c>
      <c r="K31" s="115">
        <v>0</v>
      </c>
      <c r="L31" s="115">
        <v>0</v>
      </c>
      <c r="M31" s="115">
        <v>0</v>
      </c>
      <c r="N31" s="115">
        <v>0</v>
      </c>
      <c r="O31" s="220">
        <v>0</v>
      </c>
      <c r="P31" s="250">
        <f t="shared" si="1"/>
        <v>0</v>
      </c>
      <c r="Q31" s="239">
        <v>0</v>
      </c>
      <c r="R31" s="52">
        <v>0</v>
      </c>
      <c r="S31" s="52">
        <v>0</v>
      </c>
      <c r="T31" s="52">
        <v>0</v>
      </c>
      <c r="U31" s="52">
        <v>0</v>
      </c>
      <c r="V31" s="240">
        <v>0</v>
      </c>
      <c r="W31" s="243">
        <v>0</v>
      </c>
      <c r="X31" s="55">
        <v>0</v>
      </c>
      <c r="Y31" s="55">
        <v>0</v>
      </c>
      <c r="Z31" s="55">
        <v>0</v>
      </c>
      <c r="AA31" s="55">
        <v>0</v>
      </c>
      <c r="AB31" s="244">
        <v>0</v>
      </c>
      <c r="AC31" s="233">
        <f t="shared" si="2"/>
        <v>0</v>
      </c>
      <c r="AD31" s="7" t="e">
        <f t="shared" si="3"/>
        <v>#DIV/0!</v>
      </c>
      <c r="AE31" s="7">
        <f t="shared" si="4"/>
        <v>0</v>
      </c>
      <c r="AF31" s="7" t="e">
        <f t="shared" si="5"/>
        <v>#DIV/0!</v>
      </c>
      <c r="AG31" s="7">
        <f t="shared" si="6"/>
        <v>0</v>
      </c>
      <c r="AH31" s="7">
        <f t="shared" si="6"/>
        <v>0</v>
      </c>
      <c r="AI31" s="7">
        <f t="shared" si="7"/>
        <v>0</v>
      </c>
      <c r="AJ31" s="7">
        <f t="shared" si="7"/>
        <v>0</v>
      </c>
      <c r="AK31" s="234" t="e">
        <f t="shared" si="8"/>
        <v>#DIV/0!</v>
      </c>
      <c r="AP31" s="28"/>
      <c r="AQ31" s="28"/>
    </row>
    <row r="32" spans="1:43">
      <c r="A32" s="44">
        <v>23</v>
      </c>
      <c r="B32" s="266" t="s">
        <v>88</v>
      </c>
      <c r="C32" s="219">
        <v>93</v>
      </c>
      <c r="D32" s="115">
        <v>53</v>
      </c>
      <c r="E32" s="115">
        <v>16</v>
      </c>
      <c r="F32" s="115">
        <v>5</v>
      </c>
      <c r="G32" s="115">
        <v>11</v>
      </c>
      <c r="H32" s="220">
        <v>4</v>
      </c>
      <c r="I32" s="250">
        <f t="shared" si="0"/>
        <v>62</v>
      </c>
      <c r="J32" s="219">
        <v>56</v>
      </c>
      <c r="K32" s="115">
        <v>30</v>
      </c>
      <c r="L32" s="115">
        <v>10</v>
      </c>
      <c r="M32" s="115">
        <v>3</v>
      </c>
      <c r="N32" s="115">
        <v>8</v>
      </c>
      <c r="O32" s="220">
        <v>2</v>
      </c>
      <c r="P32" s="250">
        <f t="shared" si="1"/>
        <v>35</v>
      </c>
      <c r="Q32" s="239">
        <v>0</v>
      </c>
      <c r="R32" s="52">
        <v>0</v>
      </c>
      <c r="S32" s="52">
        <v>0</v>
      </c>
      <c r="T32" s="52">
        <v>0</v>
      </c>
      <c r="U32" s="52">
        <v>0</v>
      </c>
      <c r="V32" s="240">
        <v>0</v>
      </c>
      <c r="W32" s="243">
        <v>0</v>
      </c>
      <c r="X32" s="55">
        <v>0</v>
      </c>
      <c r="Y32" s="55">
        <v>0</v>
      </c>
      <c r="Z32" s="55">
        <v>0</v>
      </c>
      <c r="AA32" s="55">
        <v>0</v>
      </c>
      <c r="AB32" s="244">
        <v>0</v>
      </c>
      <c r="AC32" s="233">
        <f t="shared" si="2"/>
        <v>0</v>
      </c>
      <c r="AD32" s="7">
        <f t="shared" si="3"/>
        <v>0</v>
      </c>
      <c r="AE32" s="7">
        <f t="shared" si="4"/>
        <v>0</v>
      </c>
      <c r="AF32" s="7">
        <f t="shared" si="5"/>
        <v>0</v>
      </c>
      <c r="AG32" s="7">
        <f t="shared" si="6"/>
        <v>194</v>
      </c>
      <c r="AH32" s="7">
        <f t="shared" si="6"/>
        <v>97</v>
      </c>
      <c r="AI32" s="7">
        <f t="shared" si="7"/>
        <v>0</v>
      </c>
      <c r="AJ32" s="7">
        <f t="shared" si="7"/>
        <v>0</v>
      </c>
      <c r="AK32" s="234">
        <f t="shared" si="8"/>
        <v>0</v>
      </c>
      <c r="AP32" s="28"/>
      <c r="AQ32" s="28"/>
    </row>
    <row r="33" spans="1:43">
      <c r="A33" s="44">
        <v>24</v>
      </c>
      <c r="B33" s="266" t="s">
        <v>89</v>
      </c>
      <c r="C33" s="219">
        <v>94</v>
      </c>
      <c r="D33" s="115">
        <v>54</v>
      </c>
      <c r="E33" s="115">
        <v>19</v>
      </c>
      <c r="F33" s="115">
        <v>6</v>
      </c>
      <c r="G33" s="115">
        <v>12</v>
      </c>
      <c r="H33" s="220">
        <v>4</v>
      </c>
      <c r="I33" s="250">
        <f t="shared" si="0"/>
        <v>64</v>
      </c>
      <c r="J33" s="219">
        <v>54</v>
      </c>
      <c r="K33" s="115">
        <v>29</v>
      </c>
      <c r="L33" s="115">
        <v>11</v>
      </c>
      <c r="M33" s="115">
        <v>3</v>
      </c>
      <c r="N33" s="115">
        <v>10</v>
      </c>
      <c r="O33" s="220">
        <v>2</v>
      </c>
      <c r="P33" s="250">
        <f t="shared" si="1"/>
        <v>34</v>
      </c>
      <c r="Q33" s="239">
        <v>0</v>
      </c>
      <c r="R33" s="52">
        <v>0</v>
      </c>
      <c r="S33" s="52">
        <v>0</v>
      </c>
      <c r="T33" s="52">
        <v>0</v>
      </c>
      <c r="U33" s="52">
        <v>0</v>
      </c>
      <c r="V33" s="240">
        <v>0</v>
      </c>
      <c r="W33" s="243">
        <v>0</v>
      </c>
      <c r="X33" s="55">
        <v>0</v>
      </c>
      <c r="Y33" s="55">
        <v>0</v>
      </c>
      <c r="Z33" s="55">
        <v>0</v>
      </c>
      <c r="AA33" s="55">
        <v>0</v>
      </c>
      <c r="AB33" s="244">
        <v>0</v>
      </c>
      <c r="AC33" s="233">
        <f t="shared" si="2"/>
        <v>0</v>
      </c>
      <c r="AD33" s="7">
        <f t="shared" si="3"/>
        <v>0</v>
      </c>
      <c r="AE33" s="7">
        <f t="shared" si="4"/>
        <v>0</v>
      </c>
      <c r="AF33" s="7">
        <f t="shared" si="5"/>
        <v>0</v>
      </c>
      <c r="AG33" s="7">
        <f t="shared" si="6"/>
        <v>200</v>
      </c>
      <c r="AH33" s="7">
        <f t="shared" si="6"/>
        <v>98</v>
      </c>
      <c r="AI33" s="7">
        <f t="shared" si="7"/>
        <v>0</v>
      </c>
      <c r="AJ33" s="7">
        <f t="shared" si="7"/>
        <v>0</v>
      </c>
      <c r="AK33" s="234">
        <f t="shared" si="8"/>
        <v>0</v>
      </c>
      <c r="AP33" s="28"/>
      <c r="AQ33" s="28"/>
    </row>
    <row r="34" spans="1:43">
      <c r="A34" s="44">
        <v>25</v>
      </c>
      <c r="B34" s="266" t="s">
        <v>90</v>
      </c>
      <c r="C34" s="219">
        <v>0</v>
      </c>
      <c r="D34" s="115">
        <v>0</v>
      </c>
      <c r="E34" s="115">
        <v>0</v>
      </c>
      <c r="F34" s="115">
        <v>0</v>
      </c>
      <c r="G34" s="115">
        <v>0</v>
      </c>
      <c r="H34" s="220">
        <v>0</v>
      </c>
      <c r="I34" s="250">
        <f t="shared" si="0"/>
        <v>0</v>
      </c>
      <c r="J34" s="219">
        <v>0</v>
      </c>
      <c r="K34" s="115">
        <v>0</v>
      </c>
      <c r="L34" s="115">
        <v>0</v>
      </c>
      <c r="M34" s="115">
        <v>0</v>
      </c>
      <c r="N34" s="115">
        <v>0</v>
      </c>
      <c r="O34" s="220">
        <v>0</v>
      </c>
      <c r="P34" s="250">
        <f t="shared" si="1"/>
        <v>0</v>
      </c>
      <c r="Q34" s="239">
        <v>0</v>
      </c>
      <c r="R34" s="52">
        <v>0</v>
      </c>
      <c r="S34" s="52">
        <v>0</v>
      </c>
      <c r="T34" s="52">
        <v>0</v>
      </c>
      <c r="U34" s="52">
        <v>0</v>
      </c>
      <c r="V34" s="240">
        <v>0</v>
      </c>
      <c r="W34" s="243">
        <v>0</v>
      </c>
      <c r="X34" s="55">
        <v>0</v>
      </c>
      <c r="Y34" s="55">
        <v>0</v>
      </c>
      <c r="Z34" s="55">
        <v>0</v>
      </c>
      <c r="AA34" s="55">
        <v>0</v>
      </c>
      <c r="AB34" s="244">
        <v>0</v>
      </c>
      <c r="AC34" s="233">
        <f t="shared" si="2"/>
        <v>0</v>
      </c>
      <c r="AD34" s="7" t="e">
        <f t="shared" si="3"/>
        <v>#DIV/0!</v>
      </c>
      <c r="AE34" s="7">
        <f t="shared" si="4"/>
        <v>0</v>
      </c>
      <c r="AF34" s="7" t="e">
        <f t="shared" si="5"/>
        <v>#DIV/0!</v>
      </c>
      <c r="AG34" s="7">
        <f t="shared" si="6"/>
        <v>0</v>
      </c>
      <c r="AH34" s="7">
        <f t="shared" si="6"/>
        <v>0</v>
      </c>
      <c r="AI34" s="7">
        <f t="shared" si="7"/>
        <v>0</v>
      </c>
      <c r="AJ34" s="7">
        <f t="shared" si="7"/>
        <v>0</v>
      </c>
      <c r="AK34" s="234" t="e">
        <f t="shared" si="8"/>
        <v>#DIV/0!</v>
      </c>
      <c r="AP34" s="28"/>
      <c r="AQ34" s="28"/>
    </row>
    <row r="35" spans="1:43">
      <c r="A35" s="44">
        <v>26</v>
      </c>
      <c r="B35" s="266" t="s">
        <v>91</v>
      </c>
      <c r="C35" s="223">
        <v>93</v>
      </c>
      <c r="D35" s="121">
        <v>53</v>
      </c>
      <c r="E35" s="121">
        <v>19</v>
      </c>
      <c r="F35" s="121">
        <v>6</v>
      </c>
      <c r="G35" s="121">
        <v>12</v>
      </c>
      <c r="H35" s="224">
        <v>4</v>
      </c>
      <c r="I35" s="250">
        <f t="shared" si="0"/>
        <v>63</v>
      </c>
      <c r="J35" s="223">
        <v>56</v>
      </c>
      <c r="K35" s="121">
        <v>29</v>
      </c>
      <c r="L35" s="121">
        <v>12</v>
      </c>
      <c r="M35" s="121">
        <v>3</v>
      </c>
      <c r="N35" s="121">
        <v>10</v>
      </c>
      <c r="O35" s="224">
        <v>3</v>
      </c>
      <c r="P35" s="250">
        <f t="shared" si="1"/>
        <v>35</v>
      </c>
      <c r="Q35" s="239">
        <v>0</v>
      </c>
      <c r="R35" s="52">
        <v>0</v>
      </c>
      <c r="S35" s="52">
        <v>0</v>
      </c>
      <c r="T35" s="52">
        <v>0</v>
      </c>
      <c r="U35" s="52">
        <v>0</v>
      </c>
      <c r="V35" s="240">
        <v>0</v>
      </c>
      <c r="W35" s="243">
        <v>0</v>
      </c>
      <c r="X35" s="55">
        <v>0</v>
      </c>
      <c r="Y35" s="55">
        <v>0</v>
      </c>
      <c r="Z35" s="55">
        <v>0</v>
      </c>
      <c r="AA35" s="55">
        <v>0</v>
      </c>
      <c r="AB35" s="244">
        <v>0</v>
      </c>
      <c r="AC35" s="233">
        <f t="shared" si="2"/>
        <v>0</v>
      </c>
      <c r="AD35" s="7">
        <f t="shared" si="3"/>
        <v>0</v>
      </c>
      <c r="AE35" s="7">
        <f t="shared" si="4"/>
        <v>0</v>
      </c>
      <c r="AF35" s="7">
        <f t="shared" si="5"/>
        <v>0</v>
      </c>
      <c r="AG35" s="7">
        <f t="shared" si="6"/>
        <v>202</v>
      </c>
      <c r="AH35" s="7">
        <f t="shared" si="6"/>
        <v>98</v>
      </c>
      <c r="AI35" s="7">
        <f t="shared" si="7"/>
        <v>0</v>
      </c>
      <c r="AJ35" s="7">
        <f t="shared" si="7"/>
        <v>0</v>
      </c>
      <c r="AK35" s="234">
        <f t="shared" si="8"/>
        <v>0</v>
      </c>
      <c r="AP35" s="28"/>
      <c r="AQ35" s="28"/>
    </row>
    <row r="36" spans="1:43">
      <c r="A36" s="44">
        <v>27</v>
      </c>
      <c r="B36" s="266" t="s">
        <v>92</v>
      </c>
      <c r="C36" s="223">
        <v>188</v>
      </c>
      <c r="D36" s="121">
        <v>106</v>
      </c>
      <c r="E36" s="121">
        <v>39</v>
      </c>
      <c r="F36" s="121">
        <v>11</v>
      </c>
      <c r="G36" s="121">
        <v>29</v>
      </c>
      <c r="H36" s="224">
        <v>9</v>
      </c>
      <c r="I36" s="250">
        <f t="shared" si="0"/>
        <v>126</v>
      </c>
      <c r="J36" s="223">
        <v>105</v>
      </c>
      <c r="K36" s="121">
        <v>57</v>
      </c>
      <c r="L36" s="121">
        <v>21</v>
      </c>
      <c r="M36" s="121">
        <v>6</v>
      </c>
      <c r="N36" s="121">
        <v>21</v>
      </c>
      <c r="O36" s="224">
        <v>5</v>
      </c>
      <c r="P36" s="250">
        <f t="shared" si="1"/>
        <v>68</v>
      </c>
      <c r="Q36" s="239">
        <v>0</v>
      </c>
      <c r="R36" s="52">
        <v>0</v>
      </c>
      <c r="S36" s="52">
        <v>0</v>
      </c>
      <c r="T36" s="52">
        <v>0</v>
      </c>
      <c r="U36" s="52">
        <v>0</v>
      </c>
      <c r="V36" s="240">
        <v>0</v>
      </c>
      <c r="W36" s="245">
        <v>0</v>
      </c>
      <c r="X36" s="26">
        <v>0</v>
      </c>
      <c r="Y36" s="26">
        <v>0</v>
      </c>
      <c r="Z36" s="26">
        <v>0</v>
      </c>
      <c r="AA36" s="26">
        <v>0</v>
      </c>
      <c r="AB36" s="246">
        <v>0</v>
      </c>
      <c r="AC36" s="233">
        <f t="shared" si="2"/>
        <v>0</v>
      </c>
      <c r="AD36" s="7">
        <f t="shared" si="3"/>
        <v>0</v>
      </c>
      <c r="AE36" s="7">
        <f t="shared" si="4"/>
        <v>0</v>
      </c>
      <c r="AF36" s="7">
        <f t="shared" si="5"/>
        <v>0</v>
      </c>
      <c r="AG36" s="7">
        <f t="shared" si="6"/>
        <v>403</v>
      </c>
      <c r="AH36" s="7">
        <f t="shared" si="6"/>
        <v>194</v>
      </c>
      <c r="AI36" s="7">
        <f t="shared" si="7"/>
        <v>0</v>
      </c>
      <c r="AJ36" s="7">
        <f t="shared" si="7"/>
        <v>0</v>
      </c>
      <c r="AK36" s="234">
        <f t="shared" si="8"/>
        <v>0</v>
      </c>
      <c r="AP36" s="28"/>
      <c r="AQ36" s="28"/>
    </row>
    <row r="37" spans="1:43">
      <c r="A37" s="44">
        <v>28</v>
      </c>
      <c r="B37" s="266" t="s">
        <v>93</v>
      </c>
      <c r="C37" s="223">
        <v>187</v>
      </c>
      <c r="D37" s="121">
        <v>107</v>
      </c>
      <c r="E37" s="121">
        <v>37</v>
      </c>
      <c r="F37" s="121">
        <v>11</v>
      </c>
      <c r="G37" s="121">
        <v>24</v>
      </c>
      <c r="H37" s="224">
        <v>8</v>
      </c>
      <c r="I37" s="250">
        <f t="shared" si="0"/>
        <v>126</v>
      </c>
      <c r="J37" s="223">
        <v>108</v>
      </c>
      <c r="K37" s="121">
        <v>58</v>
      </c>
      <c r="L37" s="121">
        <v>23</v>
      </c>
      <c r="M37" s="121">
        <v>6</v>
      </c>
      <c r="N37" s="121">
        <v>19</v>
      </c>
      <c r="O37" s="224">
        <v>5</v>
      </c>
      <c r="P37" s="250">
        <f t="shared" si="1"/>
        <v>69</v>
      </c>
      <c r="Q37" s="239">
        <v>0</v>
      </c>
      <c r="R37" s="52">
        <v>0</v>
      </c>
      <c r="S37" s="52">
        <v>0</v>
      </c>
      <c r="T37" s="52">
        <v>0</v>
      </c>
      <c r="U37" s="52">
        <v>0</v>
      </c>
      <c r="V37" s="240">
        <v>0</v>
      </c>
      <c r="W37" s="245">
        <v>0</v>
      </c>
      <c r="X37" s="26">
        <v>0</v>
      </c>
      <c r="Y37" s="26">
        <v>0</v>
      </c>
      <c r="Z37" s="26">
        <v>0</v>
      </c>
      <c r="AA37" s="26">
        <v>0</v>
      </c>
      <c r="AB37" s="246">
        <v>0</v>
      </c>
      <c r="AC37" s="233">
        <f t="shared" si="2"/>
        <v>0</v>
      </c>
      <c r="AD37" s="7">
        <f t="shared" si="3"/>
        <v>0</v>
      </c>
      <c r="AE37" s="7">
        <f t="shared" si="4"/>
        <v>0</v>
      </c>
      <c r="AF37" s="7">
        <f t="shared" si="5"/>
        <v>0</v>
      </c>
      <c r="AG37" s="7">
        <f t="shared" si="6"/>
        <v>398</v>
      </c>
      <c r="AH37" s="7">
        <f t="shared" si="6"/>
        <v>195</v>
      </c>
      <c r="AI37" s="7">
        <f t="shared" si="7"/>
        <v>0</v>
      </c>
      <c r="AJ37" s="7">
        <f t="shared" si="7"/>
        <v>0</v>
      </c>
      <c r="AK37" s="234">
        <f t="shared" si="8"/>
        <v>0</v>
      </c>
      <c r="AP37" s="28"/>
      <c r="AQ37" s="28"/>
    </row>
    <row r="38" spans="1:43">
      <c r="A38" s="21"/>
      <c r="B38" s="211" t="s">
        <v>94</v>
      </c>
      <c r="C38" s="221">
        <f t="shared" ref="C38:AC38" si="10">SUM(C22:C37)</f>
        <v>4457</v>
      </c>
      <c r="D38" s="50">
        <f t="shared" si="10"/>
        <v>2525</v>
      </c>
      <c r="E38" s="50">
        <f t="shared" si="10"/>
        <v>893</v>
      </c>
      <c r="F38" s="50">
        <f t="shared" si="10"/>
        <v>269</v>
      </c>
      <c r="G38" s="50">
        <f t="shared" si="10"/>
        <v>644</v>
      </c>
      <c r="H38" s="222">
        <f t="shared" si="10"/>
        <v>207</v>
      </c>
      <c r="I38" s="222">
        <f t="shared" si="10"/>
        <v>3001</v>
      </c>
      <c r="J38" s="221">
        <f t="shared" si="10"/>
        <v>2520</v>
      </c>
      <c r="K38" s="50">
        <f t="shared" si="10"/>
        <v>1363</v>
      </c>
      <c r="L38" s="50">
        <f t="shared" si="10"/>
        <v>533</v>
      </c>
      <c r="M38" s="50">
        <f t="shared" si="10"/>
        <v>146</v>
      </c>
      <c r="N38" s="50">
        <f t="shared" si="10"/>
        <v>471</v>
      </c>
      <c r="O38" s="222">
        <f t="shared" si="10"/>
        <v>117</v>
      </c>
      <c r="P38" s="222">
        <f t="shared" si="10"/>
        <v>1626</v>
      </c>
      <c r="Q38" s="221">
        <f t="shared" si="10"/>
        <v>237</v>
      </c>
      <c r="R38" s="50">
        <f t="shared" si="10"/>
        <v>756.5</v>
      </c>
      <c r="S38" s="50">
        <f t="shared" si="10"/>
        <v>10</v>
      </c>
      <c r="T38" s="50">
        <f t="shared" si="10"/>
        <v>11.47</v>
      </c>
      <c r="U38" s="50">
        <f t="shared" si="10"/>
        <v>4</v>
      </c>
      <c r="V38" s="222">
        <f t="shared" si="10"/>
        <v>9.11</v>
      </c>
      <c r="W38" s="221">
        <f t="shared" si="10"/>
        <v>191</v>
      </c>
      <c r="X38" s="50">
        <f t="shared" si="10"/>
        <v>687.47</v>
      </c>
      <c r="Y38" s="50">
        <f t="shared" si="10"/>
        <v>0</v>
      </c>
      <c r="Z38" s="50">
        <f t="shared" si="10"/>
        <v>2.77</v>
      </c>
      <c r="AA38" s="50">
        <f t="shared" si="10"/>
        <v>4</v>
      </c>
      <c r="AB38" s="222">
        <f t="shared" si="10"/>
        <v>6.37</v>
      </c>
      <c r="AC38" s="222">
        <f t="shared" si="10"/>
        <v>777.07999999999993</v>
      </c>
      <c r="AD38" s="50">
        <f t="shared" si="3"/>
        <v>25.894035321559482</v>
      </c>
      <c r="AE38" s="50">
        <f>(W38+Y38+AA38)/(J38+L38+N38)*100</f>
        <v>5.5334846765039725</v>
      </c>
      <c r="AF38" s="50">
        <f t="shared" si="5"/>
        <v>42.841943419434195</v>
      </c>
      <c r="AG38" s="50">
        <f t="shared" si="6"/>
        <v>9518</v>
      </c>
      <c r="AH38" s="50">
        <f t="shared" si="6"/>
        <v>4627</v>
      </c>
      <c r="AI38" s="50">
        <f t="shared" si="7"/>
        <v>446</v>
      </c>
      <c r="AJ38" s="50">
        <f t="shared" si="7"/>
        <v>1473.69</v>
      </c>
      <c r="AK38" s="222">
        <f t="shared" si="8"/>
        <v>31.849794683380161</v>
      </c>
      <c r="AP38" s="28"/>
      <c r="AQ38" s="28"/>
    </row>
    <row r="39" spans="1:43">
      <c r="A39" s="47">
        <v>29</v>
      </c>
      <c r="B39" s="267" t="s">
        <v>95</v>
      </c>
      <c r="C39" s="223">
        <v>94</v>
      </c>
      <c r="D39" s="121">
        <v>54</v>
      </c>
      <c r="E39" s="121">
        <v>19</v>
      </c>
      <c r="F39" s="121">
        <v>6</v>
      </c>
      <c r="G39" s="121">
        <v>12</v>
      </c>
      <c r="H39" s="224">
        <v>4</v>
      </c>
      <c r="I39" s="250">
        <f t="shared" si="0"/>
        <v>64</v>
      </c>
      <c r="J39" s="223">
        <v>54</v>
      </c>
      <c r="K39" s="121">
        <v>29</v>
      </c>
      <c r="L39" s="121">
        <v>11</v>
      </c>
      <c r="M39" s="121">
        <v>3</v>
      </c>
      <c r="N39" s="121">
        <v>10</v>
      </c>
      <c r="O39" s="224">
        <v>2</v>
      </c>
      <c r="P39" s="250">
        <f t="shared" si="1"/>
        <v>34</v>
      </c>
      <c r="Q39" s="239">
        <v>0</v>
      </c>
      <c r="R39" s="52">
        <v>0</v>
      </c>
      <c r="S39" s="121">
        <v>0</v>
      </c>
      <c r="T39" s="121">
        <v>0</v>
      </c>
      <c r="U39" s="121">
        <v>0</v>
      </c>
      <c r="V39" s="224">
        <v>0</v>
      </c>
      <c r="W39" s="243">
        <v>0</v>
      </c>
      <c r="X39" s="55">
        <v>0</v>
      </c>
      <c r="Y39" s="55">
        <v>0</v>
      </c>
      <c r="Z39" s="55">
        <v>0</v>
      </c>
      <c r="AA39" s="55">
        <v>0</v>
      </c>
      <c r="AB39" s="244">
        <v>0</v>
      </c>
      <c r="AC39" s="233">
        <f t="shared" si="2"/>
        <v>0</v>
      </c>
      <c r="AD39" s="7">
        <f t="shared" si="3"/>
        <v>0</v>
      </c>
      <c r="AE39" s="7">
        <f t="shared" si="4"/>
        <v>0</v>
      </c>
      <c r="AF39" s="7">
        <f t="shared" si="5"/>
        <v>0</v>
      </c>
      <c r="AG39" s="7">
        <f t="shared" si="6"/>
        <v>200</v>
      </c>
      <c r="AH39" s="7">
        <f t="shared" si="6"/>
        <v>98</v>
      </c>
      <c r="AI39" s="7">
        <f t="shared" si="7"/>
        <v>0</v>
      </c>
      <c r="AJ39" s="7">
        <f t="shared" si="7"/>
        <v>0</v>
      </c>
      <c r="AK39" s="234">
        <f t="shared" si="8"/>
        <v>0</v>
      </c>
      <c r="AP39" s="28"/>
      <c r="AQ39" s="28"/>
    </row>
    <row r="40" spans="1:43">
      <c r="A40" s="47">
        <v>30</v>
      </c>
      <c r="B40" s="267" t="s">
        <v>96</v>
      </c>
      <c r="C40" s="223">
        <v>0</v>
      </c>
      <c r="D40" s="121">
        <v>0</v>
      </c>
      <c r="E40" s="121">
        <v>0</v>
      </c>
      <c r="F40" s="121">
        <v>0</v>
      </c>
      <c r="G40" s="121">
        <v>0</v>
      </c>
      <c r="H40" s="224">
        <v>0</v>
      </c>
      <c r="I40" s="250">
        <f t="shared" si="0"/>
        <v>0</v>
      </c>
      <c r="J40" s="223">
        <v>0</v>
      </c>
      <c r="K40" s="121">
        <v>0</v>
      </c>
      <c r="L40" s="121">
        <v>0</v>
      </c>
      <c r="M40" s="121">
        <v>0</v>
      </c>
      <c r="N40" s="121">
        <v>0</v>
      </c>
      <c r="O40" s="224">
        <v>0</v>
      </c>
      <c r="P40" s="250">
        <f t="shared" si="1"/>
        <v>0</v>
      </c>
      <c r="Q40" s="239">
        <v>0</v>
      </c>
      <c r="R40" s="52">
        <v>0</v>
      </c>
      <c r="S40" s="121">
        <v>0</v>
      </c>
      <c r="T40" s="121">
        <v>0</v>
      </c>
      <c r="U40" s="121">
        <v>0</v>
      </c>
      <c r="V40" s="224">
        <v>0</v>
      </c>
      <c r="W40" s="243">
        <v>0</v>
      </c>
      <c r="X40" s="55">
        <v>0</v>
      </c>
      <c r="Y40" s="55">
        <v>0</v>
      </c>
      <c r="Z40" s="55">
        <v>0</v>
      </c>
      <c r="AA40" s="55">
        <v>0</v>
      </c>
      <c r="AB40" s="244">
        <v>0</v>
      </c>
      <c r="AC40" s="233">
        <f t="shared" si="2"/>
        <v>0</v>
      </c>
      <c r="AD40" s="7" t="e">
        <f t="shared" si="3"/>
        <v>#DIV/0!</v>
      </c>
      <c r="AE40" s="7">
        <f t="shared" si="4"/>
        <v>0</v>
      </c>
      <c r="AF40" s="7" t="e">
        <f t="shared" si="5"/>
        <v>#DIV/0!</v>
      </c>
      <c r="AG40" s="7">
        <f t="shared" si="6"/>
        <v>0</v>
      </c>
      <c r="AH40" s="7">
        <f t="shared" si="6"/>
        <v>0</v>
      </c>
      <c r="AI40" s="7">
        <f t="shared" si="7"/>
        <v>0</v>
      </c>
      <c r="AJ40" s="7">
        <f t="shared" si="7"/>
        <v>0</v>
      </c>
      <c r="AK40" s="234" t="e">
        <f t="shared" si="8"/>
        <v>#DIV/0!</v>
      </c>
      <c r="AP40" s="28"/>
      <c r="AQ40" s="28"/>
    </row>
    <row r="41" spans="1:43">
      <c r="A41" s="47">
        <v>31</v>
      </c>
      <c r="B41" s="267" t="s">
        <v>97</v>
      </c>
      <c r="C41" s="223">
        <v>140</v>
      </c>
      <c r="D41" s="121">
        <v>79</v>
      </c>
      <c r="E41" s="121">
        <v>28</v>
      </c>
      <c r="F41" s="121">
        <v>9</v>
      </c>
      <c r="G41" s="121">
        <v>20</v>
      </c>
      <c r="H41" s="224">
        <v>7</v>
      </c>
      <c r="I41" s="250">
        <f t="shared" si="0"/>
        <v>95</v>
      </c>
      <c r="J41" s="223">
        <v>79</v>
      </c>
      <c r="K41" s="121">
        <v>43</v>
      </c>
      <c r="L41" s="121">
        <v>17</v>
      </c>
      <c r="M41" s="121">
        <v>5</v>
      </c>
      <c r="N41" s="121">
        <v>17</v>
      </c>
      <c r="O41" s="224">
        <v>4</v>
      </c>
      <c r="P41" s="250">
        <f t="shared" si="1"/>
        <v>52</v>
      </c>
      <c r="Q41" s="239">
        <v>0</v>
      </c>
      <c r="R41" s="52">
        <v>0</v>
      </c>
      <c r="S41" s="121">
        <v>0</v>
      </c>
      <c r="T41" s="121">
        <v>0</v>
      </c>
      <c r="U41" s="121">
        <v>0</v>
      </c>
      <c r="V41" s="224">
        <v>0</v>
      </c>
      <c r="W41" s="243">
        <v>0</v>
      </c>
      <c r="X41" s="55">
        <v>0</v>
      </c>
      <c r="Y41" s="55">
        <v>0</v>
      </c>
      <c r="Z41" s="55">
        <v>0</v>
      </c>
      <c r="AA41" s="55">
        <v>0</v>
      </c>
      <c r="AB41" s="244">
        <v>0</v>
      </c>
      <c r="AC41" s="233">
        <f t="shared" si="2"/>
        <v>0</v>
      </c>
      <c r="AD41" s="7">
        <f t="shared" si="3"/>
        <v>0</v>
      </c>
      <c r="AE41" s="7">
        <f t="shared" si="4"/>
        <v>0</v>
      </c>
      <c r="AF41" s="7">
        <f t="shared" si="5"/>
        <v>0</v>
      </c>
      <c r="AG41" s="7">
        <f t="shared" si="6"/>
        <v>301</v>
      </c>
      <c r="AH41" s="7">
        <f t="shared" si="6"/>
        <v>147</v>
      </c>
      <c r="AI41" s="7">
        <f t="shared" si="7"/>
        <v>0</v>
      </c>
      <c r="AJ41" s="7">
        <f t="shared" si="7"/>
        <v>0</v>
      </c>
      <c r="AK41" s="234">
        <f t="shared" si="8"/>
        <v>0</v>
      </c>
      <c r="AP41" s="28"/>
      <c r="AQ41" s="28"/>
    </row>
    <row r="42" spans="1:43">
      <c r="A42" s="47">
        <v>32</v>
      </c>
      <c r="B42" s="267" t="s">
        <v>98</v>
      </c>
      <c r="C42" s="223">
        <v>0</v>
      </c>
      <c r="D42" s="121">
        <v>0</v>
      </c>
      <c r="E42" s="121">
        <v>0</v>
      </c>
      <c r="F42" s="121">
        <v>0</v>
      </c>
      <c r="G42" s="121">
        <v>0</v>
      </c>
      <c r="H42" s="224">
        <v>0</v>
      </c>
      <c r="I42" s="250">
        <f t="shared" si="0"/>
        <v>0</v>
      </c>
      <c r="J42" s="223">
        <v>0</v>
      </c>
      <c r="K42" s="121">
        <v>0</v>
      </c>
      <c r="L42" s="121">
        <v>0</v>
      </c>
      <c r="M42" s="121">
        <v>0</v>
      </c>
      <c r="N42" s="121">
        <v>0</v>
      </c>
      <c r="O42" s="224">
        <v>0</v>
      </c>
      <c r="P42" s="250">
        <f t="shared" si="1"/>
        <v>0</v>
      </c>
      <c r="Q42" s="239">
        <v>0</v>
      </c>
      <c r="R42" s="52">
        <v>0</v>
      </c>
      <c r="S42" s="121">
        <v>0</v>
      </c>
      <c r="T42" s="121">
        <v>0</v>
      </c>
      <c r="U42" s="121">
        <v>0</v>
      </c>
      <c r="V42" s="224">
        <v>0</v>
      </c>
      <c r="W42" s="243">
        <v>0</v>
      </c>
      <c r="X42" s="55">
        <v>0</v>
      </c>
      <c r="Y42" s="55">
        <v>0</v>
      </c>
      <c r="Z42" s="55">
        <v>0</v>
      </c>
      <c r="AA42" s="55">
        <v>0</v>
      </c>
      <c r="AB42" s="244">
        <v>0</v>
      </c>
      <c r="AC42" s="233">
        <f t="shared" si="2"/>
        <v>0</v>
      </c>
      <c r="AD42" s="7" t="e">
        <f t="shared" si="3"/>
        <v>#DIV/0!</v>
      </c>
      <c r="AE42" s="7">
        <f t="shared" si="4"/>
        <v>0</v>
      </c>
      <c r="AF42" s="7" t="e">
        <f t="shared" si="5"/>
        <v>#DIV/0!</v>
      </c>
      <c r="AG42" s="7">
        <f t="shared" si="6"/>
        <v>0</v>
      </c>
      <c r="AH42" s="7">
        <f t="shared" si="6"/>
        <v>0</v>
      </c>
      <c r="AI42" s="7">
        <f t="shared" si="7"/>
        <v>0</v>
      </c>
      <c r="AJ42" s="7">
        <f t="shared" si="7"/>
        <v>0</v>
      </c>
      <c r="AK42" s="234" t="e">
        <f t="shared" si="8"/>
        <v>#DIV/0!</v>
      </c>
      <c r="AP42" s="28"/>
      <c r="AQ42" s="28"/>
    </row>
    <row r="43" spans="1:43">
      <c r="A43" s="47">
        <v>33</v>
      </c>
      <c r="B43" s="267" t="s">
        <v>99</v>
      </c>
      <c r="C43" s="223">
        <v>46</v>
      </c>
      <c r="D43" s="121">
        <v>27</v>
      </c>
      <c r="E43" s="121">
        <v>9</v>
      </c>
      <c r="F43" s="121">
        <v>3</v>
      </c>
      <c r="G43" s="121">
        <v>4</v>
      </c>
      <c r="H43" s="224">
        <v>2</v>
      </c>
      <c r="I43" s="250">
        <f t="shared" si="0"/>
        <v>32</v>
      </c>
      <c r="J43" s="223">
        <v>28</v>
      </c>
      <c r="K43" s="121">
        <v>14</v>
      </c>
      <c r="L43" s="121">
        <v>6</v>
      </c>
      <c r="M43" s="121">
        <v>2</v>
      </c>
      <c r="N43" s="121">
        <v>6</v>
      </c>
      <c r="O43" s="224">
        <v>1</v>
      </c>
      <c r="P43" s="250">
        <f t="shared" si="1"/>
        <v>17</v>
      </c>
      <c r="Q43" s="239">
        <v>0</v>
      </c>
      <c r="R43" s="52">
        <v>0</v>
      </c>
      <c r="S43" s="121">
        <v>0</v>
      </c>
      <c r="T43" s="121">
        <v>0</v>
      </c>
      <c r="U43" s="121">
        <v>0</v>
      </c>
      <c r="V43" s="224">
        <v>0</v>
      </c>
      <c r="W43" s="243">
        <v>0</v>
      </c>
      <c r="X43" s="55">
        <v>0</v>
      </c>
      <c r="Y43" s="55">
        <v>0</v>
      </c>
      <c r="Z43" s="55">
        <v>0</v>
      </c>
      <c r="AA43" s="55">
        <v>0</v>
      </c>
      <c r="AB43" s="244">
        <v>0</v>
      </c>
      <c r="AC43" s="233">
        <f t="shared" si="2"/>
        <v>0</v>
      </c>
      <c r="AD43" s="7">
        <f t="shared" si="3"/>
        <v>0</v>
      </c>
      <c r="AE43" s="7">
        <f t="shared" si="4"/>
        <v>0</v>
      </c>
      <c r="AF43" s="7">
        <f t="shared" si="5"/>
        <v>0</v>
      </c>
      <c r="AG43" s="7">
        <f t="shared" si="6"/>
        <v>99</v>
      </c>
      <c r="AH43" s="7">
        <f t="shared" si="6"/>
        <v>49</v>
      </c>
      <c r="AI43" s="7">
        <f t="shared" si="7"/>
        <v>0</v>
      </c>
      <c r="AJ43" s="7">
        <f t="shared" si="7"/>
        <v>0</v>
      </c>
      <c r="AK43" s="234">
        <f t="shared" si="8"/>
        <v>0</v>
      </c>
      <c r="AP43" s="28"/>
      <c r="AQ43" s="28"/>
    </row>
    <row r="44" spans="1:43">
      <c r="A44" s="47">
        <v>34</v>
      </c>
      <c r="B44" s="267" t="s">
        <v>100</v>
      </c>
      <c r="C44" s="223">
        <v>0</v>
      </c>
      <c r="D44" s="121">
        <v>0</v>
      </c>
      <c r="E44" s="121">
        <v>0</v>
      </c>
      <c r="F44" s="121">
        <v>0</v>
      </c>
      <c r="G44" s="121">
        <v>0</v>
      </c>
      <c r="H44" s="224">
        <v>0</v>
      </c>
      <c r="I44" s="250">
        <f t="shared" si="0"/>
        <v>0</v>
      </c>
      <c r="J44" s="223">
        <v>0</v>
      </c>
      <c r="K44" s="121">
        <v>0</v>
      </c>
      <c r="L44" s="121">
        <v>0</v>
      </c>
      <c r="M44" s="121">
        <v>0</v>
      </c>
      <c r="N44" s="121">
        <v>0</v>
      </c>
      <c r="O44" s="224">
        <v>0</v>
      </c>
      <c r="P44" s="250">
        <f t="shared" si="1"/>
        <v>0</v>
      </c>
      <c r="Q44" s="239">
        <v>0</v>
      </c>
      <c r="R44" s="52">
        <v>0</v>
      </c>
      <c r="S44" s="121">
        <v>0</v>
      </c>
      <c r="T44" s="121">
        <v>0</v>
      </c>
      <c r="U44" s="121">
        <v>0</v>
      </c>
      <c r="V44" s="224">
        <v>0</v>
      </c>
      <c r="W44" s="243">
        <v>0</v>
      </c>
      <c r="X44" s="55">
        <v>0</v>
      </c>
      <c r="Y44" s="55">
        <v>0</v>
      </c>
      <c r="Z44" s="55">
        <v>0</v>
      </c>
      <c r="AA44" s="55">
        <v>0</v>
      </c>
      <c r="AB44" s="244">
        <v>0</v>
      </c>
      <c r="AC44" s="233">
        <f t="shared" si="2"/>
        <v>0</v>
      </c>
      <c r="AD44" s="7" t="e">
        <f t="shared" si="3"/>
        <v>#DIV/0!</v>
      </c>
      <c r="AE44" s="7">
        <f t="shared" si="4"/>
        <v>0</v>
      </c>
      <c r="AF44" s="7" t="e">
        <f t="shared" si="5"/>
        <v>#DIV/0!</v>
      </c>
      <c r="AG44" s="7">
        <f t="shared" si="6"/>
        <v>0</v>
      </c>
      <c r="AH44" s="7">
        <f t="shared" si="6"/>
        <v>0</v>
      </c>
      <c r="AI44" s="7">
        <f t="shared" si="7"/>
        <v>0</v>
      </c>
      <c r="AJ44" s="7">
        <f t="shared" si="7"/>
        <v>0</v>
      </c>
      <c r="AK44" s="234" t="e">
        <f t="shared" si="8"/>
        <v>#DIV/0!</v>
      </c>
      <c r="AP44" s="28"/>
      <c r="AQ44" s="28"/>
    </row>
    <row r="45" spans="1:43">
      <c r="A45" s="47">
        <v>35</v>
      </c>
      <c r="B45" s="267" t="s">
        <v>101</v>
      </c>
      <c r="C45" s="223">
        <v>0</v>
      </c>
      <c r="D45" s="121">
        <v>0</v>
      </c>
      <c r="E45" s="121">
        <v>0</v>
      </c>
      <c r="F45" s="121">
        <v>0</v>
      </c>
      <c r="G45" s="121">
        <v>0</v>
      </c>
      <c r="H45" s="224">
        <v>0</v>
      </c>
      <c r="I45" s="250">
        <f t="shared" si="0"/>
        <v>0</v>
      </c>
      <c r="J45" s="223">
        <v>0</v>
      </c>
      <c r="K45" s="121">
        <v>0</v>
      </c>
      <c r="L45" s="121">
        <v>0</v>
      </c>
      <c r="M45" s="121">
        <v>0</v>
      </c>
      <c r="N45" s="121">
        <v>0</v>
      </c>
      <c r="O45" s="224">
        <v>0</v>
      </c>
      <c r="P45" s="250">
        <f t="shared" si="1"/>
        <v>0</v>
      </c>
      <c r="Q45" s="239">
        <v>0</v>
      </c>
      <c r="R45" s="52">
        <v>0</v>
      </c>
      <c r="S45" s="121">
        <v>0</v>
      </c>
      <c r="T45" s="121">
        <v>0</v>
      </c>
      <c r="U45" s="121">
        <v>0</v>
      </c>
      <c r="V45" s="224">
        <v>0</v>
      </c>
      <c r="W45" s="243">
        <v>0</v>
      </c>
      <c r="X45" s="55">
        <v>0</v>
      </c>
      <c r="Y45" s="55">
        <v>0</v>
      </c>
      <c r="Z45" s="55">
        <v>0</v>
      </c>
      <c r="AA45" s="55">
        <v>0</v>
      </c>
      <c r="AB45" s="244">
        <v>0</v>
      </c>
      <c r="AC45" s="233">
        <f t="shared" si="2"/>
        <v>0</v>
      </c>
      <c r="AD45" s="7" t="e">
        <f t="shared" si="3"/>
        <v>#DIV/0!</v>
      </c>
      <c r="AE45" s="7">
        <f t="shared" si="4"/>
        <v>0</v>
      </c>
      <c r="AF45" s="7" t="e">
        <f t="shared" si="5"/>
        <v>#DIV/0!</v>
      </c>
      <c r="AG45" s="7">
        <f t="shared" si="6"/>
        <v>0</v>
      </c>
      <c r="AH45" s="7">
        <f t="shared" si="6"/>
        <v>0</v>
      </c>
      <c r="AI45" s="7">
        <f t="shared" si="7"/>
        <v>0</v>
      </c>
      <c r="AJ45" s="7">
        <f t="shared" si="7"/>
        <v>0</v>
      </c>
      <c r="AK45" s="234" t="e">
        <f t="shared" si="8"/>
        <v>#DIV/0!</v>
      </c>
      <c r="AP45" s="28"/>
      <c r="AQ45" s="28"/>
    </row>
    <row r="46" spans="1:43">
      <c r="A46" s="47">
        <v>36</v>
      </c>
      <c r="B46" s="267" t="s">
        <v>102</v>
      </c>
      <c r="C46" s="223">
        <v>0</v>
      </c>
      <c r="D46" s="121">
        <v>0</v>
      </c>
      <c r="E46" s="121">
        <v>0</v>
      </c>
      <c r="F46" s="121">
        <v>0</v>
      </c>
      <c r="G46" s="121">
        <v>0</v>
      </c>
      <c r="H46" s="224">
        <v>0</v>
      </c>
      <c r="I46" s="250">
        <f t="shared" si="0"/>
        <v>0</v>
      </c>
      <c r="J46" s="223">
        <v>0</v>
      </c>
      <c r="K46" s="121">
        <v>0</v>
      </c>
      <c r="L46" s="121">
        <v>0</v>
      </c>
      <c r="M46" s="121">
        <v>0</v>
      </c>
      <c r="N46" s="121">
        <v>0</v>
      </c>
      <c r="O46" s="224">
        <v>0</v>
      </c>
      <c r="P46" s="250">
        <f t="shared" si="1"/>
        <v>0</v>
      </c>
      <c r="Q46" s="239">
        <v>0</v>
      </c>
      <c r="R46" s="52">
        <v>0</v>
      </c>
      <c r="S46" s="121">
        <v>0</v>
      </c>
      <c r="T46" s="121">
        <v>0</v>
      </c>
      <c r="U46" s="121">
        <v>0</v>
      </c>
      <c r="V46" s="224">
        <v>0</v>
      </c>
      <c r="W46" s="243">
        <v>0</v>
      </c>
      <c r="X46" s="55">
        <v>0</v>
      </c>
      <c r="Y46" s="55">
        <v>0</v>
      </c>
      <c r="Z46" s="55">
        <v>0</v>
      </c>
      <c r="AA46" s="55">
        <v>0</v>
      </c>
      <c r="AB46" s="244">
        <v>0</v>
      </c>
      <c r="AC46" s="233">
        <f t="shared" si="2"/>
        <v>0</v>
      </c>
      <c r="AD46" s="7" t="e">
        <f t="shared" si="3"/>
        <v>#DIV/0!</v>
      </c>
      <c r="AE46" s="7">
        <f t="shared" si="4"/>
        <v>0</v>
      </c>
      <c r="AF46" s="7" t="e">
        <f t="shared" si="5"/>
        <v>#DIV/0!</v>
      </c>
      <c r="AG46" s="7">
        <f t="shared" si="6"/>
        <v>0</v>
      </c>
      <c r="AH46" s="7">
        <f t="shared" si="6"/>
        <v>0</v>
      </c>
      <c r="AI46" s="7">
        <f t="shared" si="7"/>
        <v>0</v>
      </c>
      <c r="AJ46" s="7">
        <f t="shared" si="7"/>
        <v>0</v>
      </c>
      <c r="AK46" s="234" t="e">
        <f t="shared" si="8"/>
        <v>#DIV/0!</v>
      </c>
      <c r="AP46" s="28"/>
      <c r="AQ46" s="28"/>
    </row>
    <row r="47" spans="1:43">
      <c r="A47" s="48"/>
      <c r="B47" s="211" t="s">
        <v>103</v>
      </c>
      <c r="C47" s="221">
        <f t="shared" ref="C47:AC47" si="11">SUM(C39:C46)</f>
        <v>280</v>
      </c>
      <c r="D47" s="50">
        <f t="shared" si="11"/>
        <v>160</v>
      </c>
      <c r="E47" s="50">
        <f t="shared" si="11"/>
        <v>56</v>
      </c>
      <c r="F47" s="50">
        <f t="shared" si="11"/>
        <v>18</v>
      </c>
      <c r="G47" s="50">
        <f t="shared" si="11"/>
        <v>36</v>
      </c>
      <c r="H47" s="222">
        <f t="shared" si="11"/>
        <v>13</v>
      </c>
      <c r="I47" s="222">
        <f t="shared" si="11"/>
        <v>191</v>
      </c>
      <c r="J47" s="221">
        <f t="shared" si="11"/>
        <v>161</v>
      </c>
      <c r="K47" s="50">
        <f t="shared" si="11"/>
        <v>86</v>
      </c>
      <c r="L47" s="50">
        <f t="shared" si="11"/>
        <v>34</v>
      </c>
      <c r="M47" s="50">
        <f t="shared" si="11"/>
        <v>10</v>
      </c>
      <c r="N47" s="50">
        <f t="shared" si="11"/>
        <v>33</v>
      </c>
      <c r="O47" s="222">
        <f t="shared" si="11"/>
        <v>7</v>
      </c>
      <c r="P47" s="222">
        <f t="shared" si="11"/>
        <v>103</v>
      </c>
      <c r="Q47" s="221">
        <f t="shared" si="11"/>
        <v>0</v>
      </c>
      <c r="R47" s="50">
        <f t="shared" si="11"/>
        <v>0</v>
      </c>
      <c r="S47" s="50">
        <f t="shared" si="11"/>
        <v>0</v>
      </c>
      <c r="T47" s="50">
        <f t="shared" si="11"/>
        <v>0</v>
      </c>
      <c r="U47" s="50">
        <f t="shared" si="11"/>
        <v>0</v>
      </c>
      <c r="V47" s="222">
        <f t="shared" si="11"/>
        <v>0</v>
      </c>
      <c r="W47" s="221">
        <f t="shared" si="11"/>
        <v>0</v>
      </c>
      <c r="X47" s="50">
        <f t="shared" si="11"/>
        <v>0</v>
      </c>
      <c r="Y47" s="50">
        <f t="shared" si="11"/>
        <v>0</v>
      </c>
      <c r="Z47" s="50">
        <f t="shared" si="11"/>
        <v>0</v>
      </c>
      <c r="AA47" s="50">
        <f t="shared" si="11"/>
        <v>0</v>
      </c>
      <c r="AB47" s="222">
        <f t="shared" si="11"/>
        <v>0</v>
      </c>
      <c r="AC47" s="222">
        <f t="shared" si="11"/>
        <v>0</v>
      </c>
      <c r="AD47" s="50">
        <f t="shared" si="3"/>
        <v>0</v>
      </c>
      <c r="AE47" s="222">
        <f>SUM(AE39:AE46)</f>
        <v>0</v>
      </c>
      <c r="AF47" s="50">
        <f t="shared" si="5"/>
        <v>0</v>
      </c>
      <c r="AG47" s="50">
        <f t="shared" si="6"/>
        <v>600</v>
      </c>
      <c r="AH47" s="50">
        <f t="shared" si="6"/>
        <v>294</v>
      </c>
      <c r="AI47" s="50">
        <f t="shared" si="7"/>
        <v>0</v>
      </c>
      <c r="AJ47" s="50">
        <f t="shared" si="7"/>
        <v>0</v>
      </c>
      <c r="AK47" s="222">
        <f t="shared" si="8"/>
        <v>0</v>
      </c>
      <c r="AP47" s="28"/>
      <c r="AQ47" s="28"/>
    </row>
    <row r="48" spans="1:43">
      <c r="A48" s="107">
        <v>37</v>
      </c>
      <c r="B48" s="316" t="s">
        <v>104</v>
      </c>
      <c r="C48" s="223">
        <v>0</v>
      </c>
      <c r="D48" s="121">
        <v>0</v>
      </c>
      <c r="E48" s="121">
        <v>0</v>
      </c>
      <c r="F48" s="121">
        <v>0</v>
      </c>
      <c r="G48" s="121">
        <v>0</v>
      </c>
      <c r="H48" s="224">
        <v>0</v>
      </c>
      <c r="I48" s="250">
        <f t="shared" si="0"/>
        <v>0</v>
      </c>
      <c r="J48" s="223">
        <v>0</v>
      </c>
      <c r="K48" s="121">
        <v>0</v>
      </c>
      <c r="L48" s="121">
        <v>0</v>
      </c>
      <c r="M48" s="121">
        <v>0</v>
      </c>
      <c r="N48" s="121">
        <v>0</v>
      </c>
      <c r="O48" s="224">
        <v>0</v>
      </c>
      <c r="P48" s="250">
        <f t="shared" si="1"/>
        <v>0</v>
      </c>
      <c r="Q48" s="241">
        <v>0</v>
      </c>
      <c r="R48" s="106">
        <v>0</v>
      </c>
      <c r="S48" s="106">
        <v>0</v>
      </c>
      <c r="T48" s="106">
        <v>0</v>
      </c>
      <c r="U48" s="106">
        <v>0</v>
      </c>
      <c r="V48" s="242">
        <v>0</v>
      </c>
      <c r="W48" s="235">
        <v>0</v>
      </c>
      <c r="X48" s="109">
        <v>0</v>
      </c>
      <c r="Y48" s="109">
        <v>0</v>
      </c>
      <c r="Z48" s="109">
        <v>0</v>
      </c>
      <c r="AA48" s="109">
        <v>0</v>
      </c>
      <c r="AB48" s="236">
        <v>0</v>
      </c>
      <c r="AC48" s="233">
        <f t="shared" si="2"/>
        <v>0</v>
      </c>
      <c r="AD48" s="109" t="e">
        <f t="shared" si="3"/>
        <v>#DIV/0!</v>
      </c>
      <c r="AE48" s="7">
        <f t="shared" si="4"/>
        <v>0</v>
      </c>
      <c r="AF48" s="109" t="e">
        <f t="shared" si="5"/>
        <v>#DIV/0!</v>
      </c>
      <c r="AG48" s="109">
        <f t="shared" si="6"/>
        <v>0</v>
      </c>
      <c r="AH48" s="109">
        <f t="shared" si="6"/>
        <v>0</v>
      </c>
      <c r="AI48" s="109">
        <f t="shared" si="7"/>
        <v>0</v>
      </c>
      <c r="AJ48" s="109">
        <f t="shared" si="7"/>
        <v>0</v>
      </c>
      <c r="AK48" s="236" t="e">
        <f t="shared" si="8"/>
        <v>#DIV/0!</v>
      </c>
      <c r="AL48" s="71"/>
      <c r="AP48" s="28"/>
      <c r="AQ48" s="28"/>
    </row>
    <row r="49" spans="1:43">
      <c r="A49" s="48"/>
      <c r="B49" s="211" t="s">
        <v>105</v>
      </c>
      <c r="C49" s="221">
        <f t="shared" ref="C49:AC49" si="12">C48</f>
        <v>0</v>
      </c>
      <c r="D49" s="50">
        <f t="shared" si="12"/>
        <v>0</v>
      </c>
      <c r="E49" s="50">
        <f t="shared" si="12"/>
        <v>0</v>
      </c>
      <c r="F49" s="50">
        <f t="shared" si="12"/>
        <v>0</v>
      </c>
      <c r="G49" s="50">
        <f t="shared" si="12"/>
        <v>0</v>
      </c>
      <c r="H49" s="222">
        <f t="shared" si="12"/>
        <v>0</v>
      </c>
      <c r="I49" s="222">
        <f t="shared" si="12"/>
        <v>0</v>
      </c>
      <c r="J49" s="221">
        <f t="shared" si="12"/>
        <v>0</v>
      </c>
      <c r="K49" s="50">
        <f t="shared" si="12"/>
        <v>0</v>
      </c>
      <c r="L49" s="50">
        <f t="shared" si="12"/>
        <v>0</v>
      </c>
      <c r="M49" s="50">
        <f t="shared" si="12"/>
        <v>0</v>
      </c>
      <c r="N49" s="50">
        <f t="shared" si="12"/>
        <v>0</v>
      </c>
      <c r="O49" s="222">
        <f t="shared" si="12"/>
        <v>0</v>
      </c>
      <c r="P49" s="222">
        <f t="shared" si="12"/>
        <v>0</v>
      </c>
      <c r="Q49" s="221">
        <f t="shared" si="12"/>
        <v>0</v>
      </c>
      <c r="R49" s="50">
        <f t="shared" si="12"/>
        <v>0</v>
      </c>
      <c r="S49" s="50">
        <f t="shared" si="12"/>
        <v>0</v>
      </c>
      <c r="T49" s="50">
        <f t="shared" si="12"/>
        <v>0</v>
      </c>
      <c r="U49" s="50">
        <f t="shared" si="12"/>
        <v>0</v>
      </c>
      <c r="V49" s="222">
        <f t="shared" si="12"/>
        <v>0</v>
      </c>
      <c r="W49" s="221">
        <f t="shared" si="12"/>
        <v>0</v>
      </c>
      <c r="X49" s="50">
        <f t="shared" si="12"/>
        <v>0</v>
      </c>
      <c r="Y49" s="50">
        <f t="shared" si="12"/>
        <v>0</v>
      </c>
      <c r="Z49" s="50">
        <f t="shared" si="12"/>
        <v>0</v>
      </c>
      <c r="AA49" s="50">
        <f t="shared" si="12"/>
        <v>0</v>
      </c>
      <c r="AB49" s="222">
        <f t="shared" si="12"/>
        <v>0</v>
      </c>
      <c r="AC49" s="222">
        <f t="shared" si="12"/>
        <v>0</v>
      </c>
      <c r="AD49" s="50" t="e">
        <f t="shared" si="3"/>
        <v>#DIV/0!</v>
      </c>
      <c r="AE49" s="222">
        <f>AE48</f>
        <v>0</v>
      </c>
      <c r="AF49" s="50" t="e">
        <f t="shared" si="5"/>
        <v>#DIV/0!</v>
      </c>
      <c r="AG49" s="50">
        <f t="shared" si="6"/>
        <v>0</v>
      </c>
      <c r="AH49" s="50">
        <f t="shared" si="6"/>
        <v>0</v>
      </c>
      <c r="AI49" s="50">
        <f t="shared" si="7"/>
        <v>0</v>
      </c>
      <c r="AJ49" s="50">
        <f t="shared" si="7"/>
        <v>0</v>
      </c>
      <c r="AK49" s="222" t="e">
        <f t="shared" si="8"/>
        <v>#DIV/0!</v>
      </c>
      <c r="AP49" s="28"/>
      <c r="AQ49" s="28"/>
    </row>
    <row r="50" spans="1:43">
      <c r="A50" s="107">
        <v>38</v>
      </c>
      <c r="B50" s="316" t="s">
        <v>106</v>
      </c>
      <c r="C50" s="219">
        <v>0</v>
      </c>
      <c r="D50" s="115">
        <v>0</v>
      </c>
      <c r="E50" s="115">
        <v>0</v>
      </c>
      <c r="F50" s="115">
        <v>0</v>
      </c>
      <c r="G50" s="115">
        <v>0</v>
      </c>
      <c r="H50" s="220">
        <v>0</v>
      </c>
      <c r="I50" s="250">
        <f t="shared" ref="I50:I52" si="13">D50+F50+H50</f>
        <v>0</v>
      </c>
      <c r="J50" s="219">
        <v>0</v>
      </c>
      <c r="K50" s="115">
        <v>0</v>
      </c>
      <c r="L50" s="115">
        <v>0</v>
      </c>
      <c r="M50" s="115">
        <v>0</v>
      </c>
      <c r="N50" s="115">
        <v>0</v>
      </c>
      <c r="O50" s="220">
        <v>0</v>
      </c>
      <c r="P50" s="250">
        <f t="shared" ref="P50:P52" si="14">K50+M50+O50</f>
        <v>0</v>
      </c>
      <c r="Q50" s="241">
        <v>0</v>
      </c>
      <c r="R50" s="106">
        <v>0</v>
      </c>
      <c r="S50" s="106">
        <v>0</v>
      </c>
      <c r="T50" s="106">
        <v>0</v>
      </c>
      <c r="U50" s="106">
        <v>0</v>
      </c>
      <c r="V50" s="242">
        <v>0</v>
      </c>
      <c r="W50" s="235">
        <v>0</v>
      </c>
      <c r="X50" s="109">
        <v>0</v>
      </c>
      <c r="Y50" s="109">
        <v>0</v>
      </c>
      <c r="Z50" s="109">
        <v>0</v>
      </c>
      <c r="AA50" s="109">
        <v>0</v>
      </c>
      <c r="AB50" s="236">
        <v>0</v>
      </c>
      <c r="AC50" s="233">
        <f t="shared" ref="AC50:AC52" si="15">R50+T50+V50</f>
        <v>0</v>
      </c>
      <c r="AD50" s="7" t="e">
        <f t="shared" si="3"/>
        <v>#DIV/0!</v>
      </c>
      <c r="AE50" s="7">
        <f t="shared" ref="AE50:AE52" si="16">X50+Z50+AB50</f>
        <v>0</v>
      </c>
      <c r="AF50" s="7" t="e">
        <f t="shared" si="5"/>
        <v>#DIV/0!</v>
      </c>
      <c r="AG50" s="7">
        <f t="shared" si="6"/>
        <v>0</v>
      </c>
      <c r="AH50" s="7">
        <f t="shared" si="6"/>
        <v>0</v>
      </c>
      <c r="AI50" s="7">
        <f t="shared" si="7"/>
        <v>0</v>
      </c>
      <c r="AJ50" s="7">
        <f t="shared" si="7"/>
        <v>0</v>
      </c>
      <c r="AK50" s="234" t="e">
        <f t="shared" si="8"/>
        <v>#DIV/0!</v>
      </c>
      <c r="AP50" s="28"/>
      <c r="AQ50" s="28"/>
    </row>
    <row r="51" spans="1:43">
      <c r="A51" s="107">
        <v>39</v>
      </c>
      <c r="B51" s="316" t="s">
        <v>107</v>
      </c>
      <c r="C51" s="219">
        <v>0</v>
      </c>
      <c r="D51" s="115">
        <v>0</v>
      </c>
      <c r="E51" s="115">
        <v>0</v>
      </c>
      <c r="F51" s="115">
        <v>0</v>
      </c>
      <c r="G51" s="115">
        <v>0</v>
      </c>
      <c r="H51" s="220">
        <v>0</v>
      </c>
      <c r="I51" s="250">
        <f t="shared" si="13"/>
        <v>0</v>
      </c>
      <c r="J51" s="219">
        <v>0</v>
      </c>
      <c r="K51" s="115">
        <v>0</v>
      </c>
      <c r="L51" s="115">
        <v>0</v>
      </c>
      <c r="M51" s="115">
        <v>0</v>
      </c>
      <c r="N51" s="115">
        <v>0</v>
      </c>
      <c r="O51" s="220">
        <v>0</v>
      </c>
      <c r="P51" s="250">
        <f t="shared" si="14"/>
        <v>0</v>
      </c>
      <c r="Q51" s="241">
        <v>0</v>
      </c>
      <c r="R51" s="106">
        <v>0</v>
      </c>
      <c r="S51" s="106">
        <v>0</v>
      </c>
      <c r="T51" s="106">
        <v>0</v>
      </c>
      <c r="U51" s="106">
        <v>0</v>
      </c>
      <c r="V51" s="242">
        <v>0</v>
      </c>
      <c r="W51" s="235">
        <v>0</v>
      </c>
      <c r="X51" s="109">
        <v>0</v>
      </c>
      <c r="Y51" s="109">
        <v>0</v>
      </c>
      <c r="Z51" s="109">
        <v>0</v>
      </c>
      <c r="AA51" s="109">
        <v>0</v>
      </c>
      <c r="AB51" s="236">
        <v>0</v>
      </c>
      <c r="AC51" s="233">
        <f t="shared" si="15"/>
        <v>0</v>
      </c>
      <c r="AD51" s="7" t="e">
        <f t="shared" si="3"/>
        <v>#DIV/0!</v>
      </c>
      <c r="AE51" s="7">
        <f t="shared" si="16"/>
        <v>0</v>
      </c>
      <c r="AF51" s="7" t="e">
        <f t="shared" si="5"/>
        <v>#DIV/0!</v>
      </c>
      <c r="AG51" s="7">
        <f t="shared" si="6"/>
        <v>0</v>
      </c>
      <c r="AH51" s="7">
        <f t="shared" si="6"/>
        <v>0</v>
      </c>
      <c r="AI51" s="7">
        <f t="shared" si="7"/>
        <v>0</v>
      </c>
      <c r="AJ51" s="7">
        <f t="shared" si="7"/>
        <v>0</v>
      </c>
      <c r="AK51" s="234" t="e">
        <f t="shared" si="8"/>
        <v>#DIV/0!</v>
      </c>
      <c r="AP51" s="28"/>
      <c r="AQ51" s="28"/>
    </row>
    <row r="52" spans="1:43">
      <c r="A52" s="107">
        <v>40</v>
      </c>
      <c r="B52" s="316" t="s">
        <v>108</v>
      </c>
      <c r="C52" s="219">
        <v>0</v>
      </c>
      <c r="D52" s="115">
        <v>0</v>
      </c>
      <c r="E52" s="115">
        <v>0</v>
      </c>
      <c r="F52" s="115">
        <v>0</v>
      </c>
      <c r="G52" s="115">
        <v>0</v>
      </c>
      <c r="H52" s="220">
        <v>0</v>
      </c>
      <c r="I52" s="250">
        <f t="shared" si="13"/>
        <v>0</v>
      </c>
      <c r="J52" s="219">
        <v>0</v>
      </c>
      <c r="K52" s="115">
        <v>0</v>
      </c>
      <c r="L52" s="115">
        <v>0</v>
      </c>
      <c r="M52" s="115">
        <v>0</v>
      </c>
      <c r="N52" s="115">
        <v>0</v>
      </c>
      <c r="O52" s="220">
        <v>0</v>
      </c>
      <c r="P52" s="250">
        <f t="shared" si="14"/>
        <v>0</v>
      </c>
      <c r="Q52" s="241">
        <v>0</v>
      </c>
      <c r="R52" s="106">
        <v>0</v>
      </c>
      <c r="S52" s="106">
        <v>0</v>
      </c>
      <c r="T52" s="106">
        <v>0</v>
      </c>
      <c r="U52" s="106">
        <v>0</v>
      </c>
      <c r="V52" s="242">
        <v>0</v>
      </c>
      <c r="W52" s="235">
        <v>0</v>
      </c>
      <c r="X52" s="109">
        <v>0</v>
      </c>
      <c r="Y52" s="109">
        <v>0</v>
      </c>
      <c r="Z52" s="109">
        <v>0</v>
      </c>
      <c r="AA52" s="109">
        <v>0</v>
      </c>
      <c r="AB52" s="236">
        <v>0</v>
      </c>
      <c r="AC52" s="233">
        <f t="shared" si="15"/>
        <v>0</v>
      </c>
      <c r="AD52" s="7" t="e">
        <f t="shared" si="3"/>
        <v>#DIV/0!</v>
      </c>
      <c r="AE52" s="7">
        <f t="shared" si="16"/>
        <v>0</v>
      </c>
      <c r="AF52" s="7" t="e">
        <f t="shared" si="5"/>
        <v>#DIV/0!</v>
      </c>
      <c r="AG52" s="7">
        <f t="shared" si="6"/>
        <v>0</v>
      </c>
      <c r="AH52" s="7">
        <f t="shared" si="6"/>
        <v>0</v>
      </c>
      <c r="AI52" s="7">
        <f t="shared" si="7"/>
        <v>0</v>
      </c>
      <c r="AJ52" s="7">
        <f t="shared" si="7"/>
        <v>0</v>
      </c>
      <c r="AK52" s="234" t="e">
        <f t="shared" si="8"/>
        <v>#DIV/0!</v>
      </c>
      <c r="AP52" s="28"/>
      <c r="AQ52" s="28"/>
    </row>
    <row r="53" spans="1:43">
      <c r="A53" s="48"/>
      <c r="B53" s="211" t="s">
        <v>109</v>
      </c>
      <c r="C53" s="221">
        <f t="shared" ref="C53:AC53" si="17">SUM(C50:C52)</f>
        <v>0</v>
      </c>
      <c r="D53" s="50">
        <f t="shared" si="17"/>
        <v>0</v>
      </c>
      <c r="E53" s="50">
        <f t="shared" si="17"/>
        <v>0</v>
      </c>
      <c r="F53" s="50">
        <f t="shared" si="17"/>
        <v>0</v>
      </c>
      <c r="G53" s="50">
        <f t="shared" si="17"/>
        <v>0</v>
      </c>
      <c r="H53" s="222">
        <f t="shared" si="17"/>
        <v>0</v>
      </c>
      <c r="I53" s="222">
        <f t="shared" si="17"/>
        <v>0</v>
      </c>
      <c r="J53" s="221">
        <f t="shared" si="17"/>
        <v>0</v>
      </c>
      <c r="K53" s="50">
        <f t="shared" si="17"/>
        <v>0</v>
      </c>
      <c r="L53" s="50">
        <f t="shared" si="17"/>
        <v>0</v>
      </c>
      <c r="M53" s="50">
        <f t="shared" si="17"/>
        <v>0</v>
      </c>
      <c r="N53" s="50">
        <f t="shared" si="17"/>
        <v>0</v>
      </c>
      <c r="O53" s="222">
        <f t="shared" si="17"/>
        <v>0</v>
      </c>
      <c r="P53" s="222">
        <f t="shared" si="17"/>
        <v>0</v>
      </c>
      <c r="Q53" s="221">
        <f t="shared" si="17"/>
        <v>0</v>
      </c>
      <c r="R53" s="50">
        <f t="shared" si="17"/>
        <v>0</v>
      </c>
      <c r="S53" s="50">
        <f t="shared" si="17"/>
        <v>0</v>
      </c>
      <c r="T53" s="50">
        <f t="shared" si="17"/>
        <v>0</v>
      </c>
      <c r="U53" s="50">
        <f t="shared" si="17"/>
        <v>0</v>
      </c>
      <c r="V53" s="222">
        <f t="shared" si="17"/>
        <v>0</v>
      </c>
      <c r="W53" s="221">
        <f t="shared" si="17"/>
        <v>0</v>
      </c>
      <c r="X53" s="50">
        <f t="shared" si="17"/>
        <v>0</v>
      </c>
      <c r="Y53" s="50">
        <f t="shared" si="17"/>
        <v>0</v>
      </c>
      <c r="Z53" s="50">
        <f t="shared" si="17"/>
        <v>0</v>
      </c>
      <c r="AA53" s="50">
        <f t="shared" si="17"/>
        <v>0</v>
      </c>
      <c r="AB53" s="222">
        <f t="shared" si="17"/>
        <v>0</v>
      </c>
      <c r="AC53" s="222">
        <f t="shared" si="17"/>
        <v>0</v>
      </c>
      <c r="AD53" s="50" t="e">
        <f t="shared" si="3"/>
        <v>#DIV/0!</v>
      </c>
      <c r="AE53" s="222">
        <f>SUM(AE50:AE52)</f>
        <v>0</v>
      </c>
      <c r="AF53" s="50" t="e">
        <f t="shared" si="5"/>
        <v>#DIV/0!</v>
      </c>
      <c r="AG53" s="50">
        <f t="shared" si="6"/>
        <v>0</v>
      </c>
      <c r="AH53" s="50">
        <f t="shared" si="6"/>
        <v>0</v>
      </c>
      <c r="AI53" s="50">
        <f t="shared" si="7"/>
        <v>0</v>
      </c>
      <c r="AJ53" s="50">
        <f t="shared" si="7"/>
        <v>0</v>
      </c>
      <c r="AK53" s="222" t="e">
        <f t="shared" si="8"/>
        <v>#DIV/0!</v>
      </c>
      <c r="AP53" s="28"/>
      <c r="AQ53" s="28"/>
    </row>
    <row r="54" spans="1:43">
      <c r="A54" s="5">
        <v>41</v>
      </c>
      <c r="B54" s="315" t="s">
        <v>110</v>
      </c>
      <c r="C54" s="223">
        <v>1500</v>
      </c>
      <c r="D54" s="121">
        <v>849</v>
      </c>
      <c r="E54" s="121">
        <v>301</v>
      </c>
      <c r="F54" s="121">
        <v>91</v>
      </c>
      <c r="G54" s="121">
        <v>216</v>
      </c>
      <c r="H54" s="224">
        <v>72</v>
      </c>
      <c r="I54" s="250">
        <f t="shared" si="0"/>
        <v>1012</v>
      </c>
      <c r="J54" s="223">
        <v>843</v>
      </c>
      <c r="K54" s="121">
        <v>457</v>
      </c>
      <c r="L54" s="121">
        <v>180</v>
      </c>
      <c r="M54" s="121">
        <v>49</v>
      </c>
      <c r="N54" s="121">
        <v>166</v>
      </c>
      <c r="O54" s="224">
        <v>40</v>
      </c>
      <c r="P54" s="250">
        <f t="shared" si="1"/>
        <v>546</v>
      </c>
      <c r="Q54" s="239">
        <v>115</v>
      </c>
      <c r="R54" s="52">
        <v>94.78</v>
      </c>
      <c r="S54" s="52">
        <v>4</v>
      </c>
      <c r="T54" s="52">
        <v>3.75</v>
      </c>
      <c r="U54" s="52">
        <v>38</v>
      </c>
      <c r="V54" s="240">
        <v>36.69</v>
      </c>
      <c r="W54" s="243">
        <v>13</v>
      </c>
      <c r="X54" s="55">
        <v>14.39</v>
      </c>
      <c r="Y54" s="55">
        <v>4</v>
      </c>
      <c r="Z54" s="55">
        <v>6</v>
      </c>
      <c r="AA54" s="55">
        <v>15</v>
      </c>
      <c r="AB54" s="244">
        <v>11.82</v>
      </c>
      <c r="AC54" s="233">
        <f t="shared" si="2"/>
        <v>135.22</v>
      </c>
      <c r="AD54" s="7">
        <f t="shared" si="3"/>
        <v>13.361660079051383</v>
      </c>
      <c r="AE54" s="7">
        <f t="shared" si="4"/>
        <v>32.21</v>
      </c>
      <c r="AF54" s="7">
        <f t="shared" si="5"/>
        <v>5.8992673992673996</v>
      </c>
      <c r="AG54" s="7">
        <f t="shared" si="6"/>
        <v>3206</v>
      </c>
      <c r="AH54" s="7">
        <f t="shared" si="6"/>
        <v>1558</v>
      </c>
      <c r="AI54" s="7">
        <f t="shared" si="7"/>
        <v>189</v>
      </c>
      <c r="AJ54" s="7">
        <f t="shared" si="7"/>
        <v>167.43</v>
      </c>
      <c r="AK54" s="234">
        <f t="shared" si="8"/>
        <v>10.746469833119384</v>
      </c>
      <c r="AP54" s="28"/>
      <c r="AQ54" s="28"/>
    </row>
    <row r="55" spans="1:43">
      <c r="A55" s="5">
        <v>42</v>
      </c>
      <c r="B55" s="315" t="s">
        <v>111</v>
      </c>
      <c r="C55" s="223">
        <v>0</v>
      </c>
      <c r="D55" s="121">
        <v>0</v>
      </c>
      <c r="E55" s="121">
        <v>0</v>
      </c>
      <c r="F55" s="121">
        <v>0</v>
      </c>
      <c r="G55" s="121">
        <v>0</v>
      </c>
      <c r="H55" s="224">
        <v>0</v>
      </c>
      <c r="I55" s="250">
        <f t="shared" si="0"/>
        <v>0</v>
      </c>
      <c r="J55" s="223">
        <v>0</v>
      </c>
      <c r="K55" s="121">
        <v>0</v>
      </c>
      <c r="L55" s="121">
        <v>0</v>
      </c>
      <c r="M55" s="121">
        <v>0</v>
      </c>
      <c r="N55" s="121">
        <v>0</v>
      </c>
      <c r="O55" s="224">
        <v>0</v>
      </c>
      <c r="P55" s="250">
        <f t="shared" si="1"/>
        <v>0</v>
      </c>
      <c r="Q55" s="239">
        <v>0</v>
      </c>
      <c r="R55" s="52">
        <v>0</v>
      </c>
      <c r="S55" s="52">
        <v>0</v>
      </c>
      <c r="T55" s="52">
        <v>0</v>
      </c>
      <c r="U55" s="52">
        <v>0</v>
      </c>
      <c r="V55" s="240">
        <v>0</v>
      </c>
      <c r="W55" s="243">
        <v>0</v>
      </c>
      <c r="X55" s="55">
        <v>0</v>
      </c>
      <c r="Y55" s="55">
        <v>0</v>
      </c>
      <c r="Z55" s="55">
        <v>0</v>
      </c>
      <c r="AA55" s="55">
        <v>0</v>
      </c>
      <c r="AB55" s="244">
        <v>0</v>
      </c>
      <c r="AC55" s="233">
        <f t="shared" si="2"/>
        <v>0</v>
      </c>
      <c r="AD55" s="7" t="e">
        <f t="shared" si="3"/>
        <v>#DIV/0!</v>
      </c>
      <c r="AE55" s="7">
        <f t="shared" si="4"/>
        <v>0</v>
      </c>
      <c r="AF55" s="7" t="e">
        <f t="shared" si="5"/>
        <v>#DIV/0!</v>
      </c>
      <c r="AG55" s="7">
        <f t="shared" si="6"/>
        <v>0</v>
      </c>
      <c r="AH55" s="7">
        <f t="shared" si="6"/>
        <v>0</v>
      </c>
      <c r="AI55" s="7">
        <f t="shared" si="7"/>
        <v>0</v>
      </c>
      <c r="AJ55" s="7">
        <f t="shared" si="7"/>
        <v>0</v>
      </c>
      <c r="AK55" s="234" t="e">
        <f t="shared" si="8"/>
        <v>#DIV/0!</v>
      </c>
      <c r="AP55" s="28"/>
      <c r="AQ55" s="28"/>
    </row>
    <row r="56" spans="1:43">
      <c r="A56" s="23" t="s">
        <v>112</v>
      </c>
      <c r="B56" s="211" t="s">
        <v>113</v>
      </c>
      <c r="C56" s="225">
        <f t="shared" ref="C56:AE56" si="18">C54+C55</f>
        <v>1500</v>
      </c>
      <c r="D56" s="105">
        <f t="shared" si="18"/>
        <v>849</v>
      </c>
      <c r="E56" s="105">
        <f t="shared" si="18"/>
        <v>301</v>
      </c>
      <c r="F56" s="105">
        <f t="shared" si="18"/>
        <v>91</v>
      </c>
      <c r="G56" s="105">
        <f t="shared" si="18"/>
        <v>216</v>
      </c>
      <c r="H56" s="226">
        <f t="shared" si="18"/>
        <v>72</v>
      </c>
      <c r="I56" s="226">
        <f t="shared" si="18"/>
        <v>1012</v>
      </c>
      <c r="J56" s="225">
        <f t="shared" si="18"/>
        <v>843</v>
      </c>
      <c r="K56" s="105">
        <f t="shared" si="18"/>
        <v>457</v>
      </c>
      <c r="L56" s="105">
        <f t="shared" si="18"/>
        <v>180</v>
      </c>
      <c r="M56" s="105">
        <f t="shared" si="18"/>
        <v>49</v>
      </c>
      <c r="N56" s="105">
        <f t="shared" si="18"/>
        <v>166</v>
      </c>
      <c r="O56" s="226">
        <f t="shared" si="18"/>
        <v>40</v>
      </c>
      <c r="P56" s="226">
        <f t="shared" si="18"/>
        <v>546</v>
      </c>
      <c r="Q56" s="225">
        <f t="shared" si="18"/>
        <v>115</v>
      </c>
      <c r="R56" s="105">
        <f t="shared" si="18"/>
        <v>94.78</v>
      </c>
      <c r="S56" s="105">
        <f t="shared" si="18"/>
        <v>4</v>
      </c>
      <c r="T56" s="105">
        <f t="shared" si="18"/>
        <v>3.75</v>
      </c>
      <c r="U56" s="105">
        <f t="shared" si="18"/>
        <v>38</v>
      </c>
      <c r="V56" s="226">
        <f t="shared" si="18"/>
        <v>36.69</v>
      </c>
      <c r="W56" s="225">
        <f t="shared" si="18"/>
        <v>13</v>
      </c>
      <c r="X56" s="105">
        <f t="shared" si="18"/>
        <v>14.39</v>
      </c>
      <c r="Y56" s="105">
        <f t="shared" si="18"/>
        <v>4</v>
      </c>
      <c r="Z56" s="105">
        <f t="shared" si="18"/>
        <v>6</v>
      </c>
      <c r="AA56" s="105">
        <f t="shared" si="18"/>
        <v>15</v>
      </c>
      <c r="AB56" s="226">
        <f t="shared" si="18"/>
        <v>11.82</v>
      </c>
      <c r="AC56" s="226">
        <f t="shared" si="18"/>
        <v>135.22</v>
      </c>
      <c r="AD56" s="105">
        <f t="shared" si="3"/>
        <v>13.361660079051383</v>
      </c>
      <c r="AE56" s="226">
        <f t="shared" si="18"/>
        <v>32.21</v>
      </c>
      <c r="AF56" s="105">
        <f t="shared" si="5"/>
        <v>5.8992673992673996</v>
      </c>
      <c r="AG56" s="105">
        <f t="shared" si="6"/>
        <v>3206</v>
      </c>
      <c r="AH56" s="105">
        <f t="shared" si="6"/>
        <v>1558</v>
      </c>
      <c r="AI56" s="105">
        <f t="shared" si="7"/>
        <v>189</v>
      </c>
      <c r="AJ56" s="105">
        <f t="shared" si="7"/>
        <v>167.43</v>
      </c>
      <c r="AK56" s="226">
        <f t="shared" si="8"/>
        <v>10.746469833119384</v>
      </c>
      <c r="AP56" s="28"/>
      <c r="AQ56" s="28"/>
    </row>
    <row r="57" spans="1:43">
      <c r="A57" s="5">
        <v>43</v>
      </c>
      <c r="B57" s="315" t="s">
        <v>114</v>
      </c>
      <c r="C57" s="223">
        <v>14843</v>
      </c>
      <c r="D57" s="121">
        <v>8314</v>
      </c>
      <c r="E57" s="121">
        <v>3022</v>
      </c>
      <c r="F57" s="121">
        <v>895</v>
      </c>
      <c r="G57" s="121">
        <v>2431</v>
      </c>
      <c r="H57" s="224">
        <v>737</v>
      </c>
      <c r="I57" s="250">
        <f t="shared" si="0"/>
        <v>9946</v>
      </c>
      <c r="J57" s="223">
        <v>8110</v>
      </c>
      <c r="K57" s="126">
        <v>4478</v>
      </c>
      <c r="L57" s="126">
        <v>1690</v>
      </c>
      <c r="M57" s="126">
        <v>482</v>
      </c>
      <c r="N57" s="126">
        <v>1451</v>
      </c>
      <c r="O57" s="232">
        <v>401</v>
      </c>
      <c r="P57" s="250">
        <f t="shared" si="1"/>
        <v>5361</v>
      </c>
      <c r="Q57" s="243">
        <v>15246</v>
      </c>
      <c r="R57" s="55">
        <v>9607.82</v>
      </c>
      <c r="S57" s="55">
        <v>0</v>
      </c>
      <c r="T57" s="55">
        <v>0</v>
      </c>
      <c r="U57" s="55">
        <v>0</v>
      </c>
      <c r="V57" s="244">
        <v>0</v>
      </c>
      <c r="W57" s="243">
        <v>3484</v>
      </c>
      <c r="X57" s="55">
        <v>3380</v>
      </c>
      <c r="Y57" s="55">
        <v>0</v>
      </c>
      <c r="Z57" s="55">
        <v>0</v>
      </c>
      <c r="AA57" s="55">
        <v>0</v>
      </c>
      <c r="AB57" s="244">
        <v>0</v>
      </c>
      <c r="AC57" s="233">
        <f t="shared" si="2"/>
        <v>9607.82</v>
      </c>
      <c r="AD57" s="55">
        <f t="shared" si="3"/>
        <v>96.599839131309068</v>
      </c>
      <c r="AE57" s="7">
        <f t="shared" si="4"/>
        <v>3380</v>
      </c>
      <c r="AF57" s="55">
        <f t="shared" si="5"/>
        <v>63.047938817384818</v>
      </c>
      <c r="AG57" s="55">
        <f t="shared" si="6"/>
        <v>31547</v>
      </c>
      <c r="AH57" s="55">
        <f t="shared" si="6"/>
        <v>15307</v>
      </c>
      <c r="AI57" s="55">
        <f t="shared" si="7"/>
        <v>18730</v>
      </c>
      <c r="AJ57" s="55">
        <f t="shared" si="7"/>
        <v>12987.82</v>
      </c>
      <c r="AK57" s="244">
        <f t="shared" si="8"/>
        <v>84.848892663487291</v>
      </c>
      <c r="AP57" s="28"/>
      <c r="AQ57" s="28"/>
    </row>
    <row r="58" spans="1:43">
      <c r="A58" s="23" t="s">
        <v>115</v>
      </c>
      <c r="B58" s="211" t="s">
        <v>116</v>
      </c>
      <c r="C58" s="221">
        <f t="shared" ref="C58:AE58" si="19">C57</f>
        <v>14843</v>
      </c>
      <c r="D58" s="50">
        <f t="shared" si="19"/>
        <v>8314</v>
      </c>
      <c r="E58" s="50">
        <f t="shared" si="19"/>
        <v>3022</v>
      </c>
      <c r="F58" s="50">
        <f t="shared" si="19"/>
        <v>895</v>
      </c>
      <c r="G58" s="50">
        <f t="shared" si="19"/>
        <v>2431</v>
      </c>
      <c r="H58" s="222">
        <f t="shared" si="19"/>
        <v>737</v>
      </c>
      <c r="I58" s="222">
        <f t="shared" si="19"/>
        <v>9946</v>
      </c>
      <c r="J58" s="221">
        <f t="shared" si="19"/>
        <v>8110</v>
      </c>
      <c r="K58" s="50">
        <f t="shared" si="19"/>
        <v>4478</v>
      </c>
      <c r="L58" s="50">
        <f t="shared" si="19"/>
        <v>1690</v>
      </c>
      <c r="M58" s="50">
        <f t="shared" si="19"/>
        <v>482</v>
      </c>
      <c r="N58" s="50">
        <f t="shared" si="19"/>
        <v>1451</v>
      </c>
      <c r="O58" s="222">
        <f t="shared" si="19"/>
        <v>401</v>
      </c>
      <c r="P58" s="222">
        <f t="shared" si="19"/>
        <v>5361</v>
      </c>
      <c r="Q58" s="221">
        <f t="shared" si="19"/>
        <v>15246</v>
      </c>
      <c r="R58" s="50">
        <f t="shared" si="19"/>
        <v>9607.82</v>
      </c>
      <c r="S58" s="50">
        <f t="shared" si="19"/>
        <v>0</v>
      </c>
      <c r="T58" s="50">
        <f t="shared" si="19"/>
        <v>0</v>
      </c>
      <c r="U58" s="50">
        <f t="shared" si="19"/>
        <v>0</v>
      </c>
      <c r="V58" s="222">
        <f t="shared" si="19"/>
        <v>0</v>
      </c>
      <c r="W58" s="221">
        <f t="shared" si="19"/>
        <v>3484</v>
      </c>
      <c r="X58" s="50">
        <f t="shared" si="19"/>
        <v>3380</v>
      </c>
      <c r="Y58" s="50">
        <f t="shared" si="19"/>
        <v>0</v>
      </c>
      <c r="Z58" s="50">
        <f t="shared" si="19"/>
        <v>0</v>
      </c>
      <c r="AA58" s="50">
        <f t="shared" si="19"/>
        <v>0</v>
      </c>
      <c r="AB58" s="222">
        <f t="shared" si="19"/>
        <v>0</v>
      </c>
      <c r="AC58" s="222">
        <f t="shared" si="19"/>
        <v>9607.82</v>
      </c>
      <c r="AD58" s="50">
        <f t="shared" si="3"/>
        <v>96.599839131309068</v>
      </c>
      <c r="AE58" s="222">
        <f t="shared" si="19"/>
        <v>3380</v>
      </c>
      <c r="AF58" s="50">
        <f t="shared" si="5"/>
        <v>63.047938817384818</v>
      </c>
      <c r="AG58" s="50">
        <f t="shared" si="6"/>
        <v>31547</v>
      </c>
      <c r="AH58" s="50">
        <f t="shared" si="6"/>
        <v>15307</v>
      </c>
      <c r="AI58" s="50">
        <f t="shared" si="7"/>
        <v>18730</v>
      </c>
      <c r="AJ58" s="50">
        <f t="shared" si="7"/>
        <v>12987.82</v>
      </c>
      <c r="AK58" s="222">
        <f t="shared" si="8"/>
        <v>84.848892663487291</v>
      </c>
      <c r="AP58" s="28"/>
      <c r="AQ58" s="28"/>
    </row>
    <row r="59" spans="1:43">
      <c r="A59" s="25" t="s">
        <v>117</v>
      </c>
      <c r="B59" s="215" t="s">
        <v>118</v>
      </c>
      <c r="C59" s="227">
        <f t="shared" ref="C59:AC59" si="20">C67</f>
        <v>0</v>
      </c>
      <c r="D59" s="227">
        <f t="shared" si="20"/>
        <v>0</v>
      </c>
      <c r="E59" s="227">
        <f t="shared" si="20"/>
        <v>0</v>
      </c>
      <c r="F59" s="227">
        <f t="shared" si="20"/>
        <v>0</v>
      </c>
      <c r="G59" s="227">
        <f t="shared" si="20"/>
        <v>0</v>
      </c>
      <c r="H59" s="227">
        <f t="shared" si="20"/>
        <v>0</v>
      </c>
      <c r="I59" s="227">
        <f t="shared" si="20"/>
        <v>0</v>
      </c>
      <c r="J59" s="227">
        <f t="shared" si="20"/>
        <v>0</v>
      </c>
      <c r="K59" s="227">
        <f t="shared" si="20"/>
        <v>0</v>
      </c>
      <c r="L59" s="227">
        <f t="shared" si="20"/>
        <v>0</v>
      </c>
      <c r="M59" s="227">
        <f t="shared" si="20"/>
        <v>0</v>
      </c>
      <c r="N59" s="227">
        <f t="shared" si="20"/>
        <v>0</v>
      </c>
      <c r="O59" s="227">
        <f t="shared" si="20"/>
        <v>0</v>
      </c>
      <c r="P59" s="227">
        <f t="shared" si="20"/>
        <v>0</v>
      </c>
      <c r="Q59" s="227">
        <f t="shared" si="20"/>
        <v>0</v>
      </c>
      <c r="R59" s="227">
        <f t="shared" si="20"/>
        <v>0</v>
      </c>
      <c r="S59" s="227">
        <f t="shared" si="20"/>
        <v>0</v>
      </c>
      <c r="T59" s="227">
        <f t="shared" si="20"/>
        <v>0</v>
      </c>
      <c r="U59" s="227">
        <f t="shared" si="20"/>
        <v>0</v>
      </c>
      <c r="V59" s="227">
        <f t="shared" si="20"/>
        <v>0</v>
      </c>
      <c r="W59" s="227">
        <f t="shared" si="20"/>
        <v>0</v>
      </c>
      <c r="X59" s="227">
        <f t="shared" si="20"/>
        <v>0</v>
      </c>
      <c r="Y59" s="227">
        <f t="shared" si="20"/>
        <v>0</v>
      </c>
      <c r="Z59" s="227">
        <f t="shared" si="20"/>
        <v>0</v>
      </c>
      <c r="AA59" s="227">
        <f t="shared" si="20"/>
        <v>0</v>
      </c>
      <c r="AB59" s="227">
        <f t="shared" si="20"/>
        <v>0</v>
      </c>
      <c r="AC59" s="227">
        <f t="shared" si="20"/>
        <v>0</v>
      </c>
      <c r="AD59" s="117" t="e">
        <f t="shared" si="3"/>
        <v>#DIV/0!</v>
      </c>
      <c r="AE59" s="7">
        <f t="shared" si="4"/>
        <v>0</v>
      </c>
      <c r="AF59" s="117" t="e">
        <f t="shared" si="5"/>
        <v>#DIV/0!</v>
      </c>
      <c r="AG59" s="117">
        <f t="shared" si="6"/>
        <v>0</v>
      </c>
      <c r="AH59" s="117">
        <f t="shared" si="6"/>
        <v>0</v>
      </c>
      <c r="AI59" s="117">
        <f t="shared" si="7"/>
        <v>0</v>
      </c>
      <c r="AJ59" s="117">
        <f t="shared" si="7"/>
        <v>0</v>
      </c>
      <c r="AK59" s="228" t="e">
        <f t="shared" si="8"/>
        <v>#DIV/0!</v>
      </c>
      <c r="AP59" s="28"/>
      <c r="AQ59" s="28"/>
    </row>
    <row r="60" spans="1:43">
      <c r="A60" s="23" t="s">
        <v>119</v>
      </c>
      <c r="B60" s="211" t="s">
        <v>120</v>
      </c>
      <c r="C60" s="221">
        <f t="shared" ref="C60:AE60" si="21">C59</f>
        <v>0</v>
      </c>
      <c r="D60" s="50">
        <f t="shared" si="21"/>
        <v>0</v>
      </c>
      <c r="E60" s="50">
        <f t="shared" si="21"/>
        <v>0</v>
      </c>
      <c r="F60" s="50">
        <f t="shared" si="21"/>
        <v>0</v>
      </c>
      <c r="G60" s="50">
        <f t="shared" si="21"/>
        <v>0</v>
      </c>
      <c r="H60" s="222">
        <f t="shared" si="21"/>
        <v>0</v>
      </c>
      <c r="I60" s="222">
        <f t="shared" si="21"/>
        <v>0</v>
      </c>
      <c r="J60" s="221">
        <f t="shared" si="21"/>
        <v>0</v>
      </c>
      <c r="K60" s="50">
        <f t="shared" si="21"/>
        <v>0</v>
      </c>
      <c r="L60" s="50">
        <f t="shared" si="21"/>
        <v>0</v>
      </c>
      <c r="M60" s="50">
        <f t="shared" si="21"/>
        <v>0</v>
      </c>
      <c r="N60" s="50">
        <f t="shared" si="21"/>
        <v>0</v>
      </c>
      <c r="O60" s="222">
        <f t="shared" si="21"/>
        <v>0</v>
      </c>
      <c r="P60" s="222">
        <f t="shared" si="21"/>
        <v>0</v>
      </c>
      <c r="Q60" s="221">
        <f t="shared" si="21"/>
        <v>0</v>
      </c>
      <c r="R60" s="50">
        <f t="shared" si="21"/>
        <v>0</v>
      </c>
      <c r="S60" s="50">
        <f t="shared" si="21"/>
        <v>0</v>
      </c>
      <c r="T60" s="50">
        <f t="shared" si="21"/>
        <v>0</v>
      </c>
      <c r="U60" s="50">
        <f t="shared" si="21"/>
        <v>0</v>
      </c>
      <c r="V60" s="222">
        <f t="shared" si="21"/>
        <v>0</v>
      </c>
      <c r="W60" s="221">
        <f t="shared" si="21"/>
        <v>0</v>
      </c>
      <c r="X60" s="50">
        <f t="shared" si="21"/>
        <v>0</v>
      </c>
      <c r="Y60" s="50">
        <f t="shared" si="21"/>
        <v>0</v>
      </c>
      <c r="Z60" s="50">
        <f t="shared" si="21"/>
        <v>0</v>
      </c>
      <c r="AA60" s="50">
        <f t="shared" si="21"/>
        <v>0</v>
      </c>
      <c r="AB60" s="222">
        <f t="shared" si="21"/>
        <v>0</v>
      </c>
      <c r="AC60" s="222">
        <f t="shared" si="21"/>
        <v>0</v>
      </c>
      <c r="AD60" s="50" t="e">
        <f t="shared" si="3"/>
        <v>#DIV/0!</v>
      </c>
      <c r="AE60" s="222">
        <f t="shared" si="21"/>
        <v>0</v>
      </c>
      <c r="AF60" s="50" t="e">
        <f t="shared" si="5"/>
        <v>#DIV/0!</v>
      </c>
      <c r="AG60" s="50">
        <f t="shared" si="6"/>
        <v>0</v>
      </c>
      <c r="AH60" s="50">
        <f t="shared" si="6"/>
        <v>0</v>
      </c>
      <c r="AI60" s="50">
        <f t="shared" si="7"/>
        <v>0</v>
      </c>
      <c r="AJ60" s="50">
        <f t="shared" si="7"/>
        <v>0</v>
      </c>
      <c r="AK60" s="222" t="e">
        <f t="shared" si="8"/>
        <v>#DIV/0!</v>
      </c>
      <c r="AP60" s="28"/>
      <c r="AQ60" s="28"/>
    </row>
    <row r="61" spans="1:43">
      <c r="A61" s="49"/>
      <c r="B61" s="216" t="s">
        <v>121</v>
      </c>
      <c r="C61" s="229">
        <f>C21+C38+C47+C49+C53+C56+C58+C60</f>
        <v>33841</v>
      </c>
      <c r="D61" s="230">
        <f t="shared" ref="D61:AE61" si="22">D21+D38+D47+D49+D53+D56+D58+D60</f>
        <v>19060</v>
      </c>
      <c r="E61" s="230">
        <f t="shared" si="22"/>
        <v>6821</v>
      </c>
      <c r="F61" s="230">
        <f t="shared" si="22"/>
        <v>2043</v>
      </c>
      <c r="G61" s="230">
        <f t="shared" si="22"/>
        <v>5214</v>
      </c>
      <c r="H61" s="231">
        <f t="shared" si="22"/>
        <v>1632</v>
      </c>
      <c r="I61" s="231">
        <f t="shared" si="22"/>
        <v>22735</v>
      </c>
      <c r="J61" s="229">
        <f t="shared" si="22"/>
        <v>18772</v>
      </c>
      <c r="K61" s="230">
        <f t="shared" si="22"/>
        <v>10271</v>
      </c>
      <c r="L61" s="230">
        <f t="shared" si="22"/>
        <v>3944</v>
      </c>
      <c r="M61" s="230">
        <f t="shared" si="22"/>
        <v>1104</v>
      </c>
      <c r="N61" s="230">
        <f t="shared" si="22"/>
        <v>3420</v>
      </c>
      <c r="O61" s="231">
        <f t="shared" si="22"/>
        <v>897</v>
      </c>
      <c r="P61" s="231">
        <f t="shared" si="22"/>
        <v>12272</v>
      </c>
      <c r="Q61" s="229">
        <f t="shared" si="22"/>
        <v>16399</v>
      </c>
      <c r="R61" s="230">
        <f t="shared" si="22"/>
        <v>12442.58</v>
      </c>
      <c r="S61" s="230">
        <f t="shared" si="22"/>
        <v>44</v>
      </c>
      <c r="T61" s="230">
        <f t="shared" si="22"/>
        <v>47.86</v>
      </c>
      <c r="U61" s="230">
        <f t="shared" si="22"/>
        <v>108</v>
      </c>
      <c r="V61" s="231">
        <f t="shared" si="22"/>
        <v>93.18</v>
      </c>
      <c r="W61" s="229">
        <f t="shared" si="22"/>
        <v>4587</v>
      </c>
      <c r="X61" s="230">
        <f t="shared" si="22"/>
        <v>6620.3600000000006</v>
      </c>
      <c r="Y61" s="230">
        <f t="shared" si="22"/>
        <v>26</v>
      </c>
      <c r="Z61" s="230">
        <f t="shared" si="22"/>
        <v>27.139999999999997</v>
      </c>
      <c r="AA61" s="230">
        <f t="shared" si="22"/>
        <v>50</v>
      </c>
      <c r="AB61" s="231">
        <f t="shared" si="22"/>
        <v>43.83</v>
      </c>
      <c r="AC61" s="231">
        <f t="shared" si="22"/>
        <v>12583.619999999999</v>
      </c>
      <c r="AD61" s="230">
        <f t="shared" si="3"/>
        <v>55.349109302837043</v>
      </c>
      <c r="AE61" s="231">
        <f t="shared" si="22"/>
        <v>6000.2534846765047</v>
      </c>
      <c r="AF61" s="230">
        <f t="shared" si="5"/>
        <v>54.525179269882663</v>
      </c>
      <c r="AG61" s="230">
        <f t="shared" si="6"/>
        <v>72012</v>
      </c>
      <c r="AH61" s="230">
        <f t="shared" si="6"/>
        <v>35007</v>
      </c>
      <c r="AI61" s="230">
        <f t="shared" si="7"/>
        <v>21214</v>
      </c>
      <c r="AJ61" s="230">
        <f t="shared" si="7"/>
        <v>19274.950000000004</v>
      </c>
      <c r="AK61" s="231">
        <f t="shared" si="8"/>
        <v>55.060273659553815</v>
      </c>
      <c r="AP61" s="28"/>
      <c r="AQ61" s="28"/>
    </row>
    <row r="62" spans="1:43">
      <c r="A62" s="11"/>
      <c r="B62" s="11"/>
      <c r="C62" s="12"/>
      <c r="D62" s="12"/>
      <c r="E62" s="12"/>
      <c r="F62" s="12"/>
      <c r="G62" s="12"/>
      <c r="H62" s="12"/>
      <c r="I62" s="12"/>
      <c r="J62" s="12"/>
      <c r="K62" s="12"/>
      <c r="L62" s="12"/>
      <c r="M62" s="12"/>
      <c r="N62" s="12"/>
      <c r="O62" s="12"/>
      <c r="P62" s="12"/>
      <c r="Q62" s="12"/>
      <c r="R62" s="12"/>
      <c r="S62" s="12"/>
      <c r="T62" s="12"/>
      <c r="U62" s="12"/>
      <c r="V62" s="12"/>
      <c r="W62" s="12"/>
      <c r="X62" s="12"/>
      <c r="Y62" s="12"/>
      <c r="Z62" s="12"/>
      <c r="AA62" s="12"/>
      <c r="AB62" s="12"/>
      <c r="AC62" s="12"/>
      <c r="AD62" s="12"/>
      <c r="AE62" s="12"/>
      <c r="AF62" s="12"/>
      <c r="AG62" s="12"/>
      <c r="AH62" s="12"/>
      <c r="AI62" s="12"/>
      <c r="AJ62" s="12"/>
      <c r="AK62" s="12"/>
    </row>
    <row r="63" spans="1:43">
      <c r="A63" s="397" t="s">
        <v>118</v>
      </c>
      <c r="B63" s="397"/>
      <c r="C63" s="397"/>
      <c r="D63" s="397"/>
      <c r="E63" s="397"/>
      <c r="F63" s="397"/>
      <c r="G63" s="397"/>
      <c r="H63" s="397"/>
      <c r="I63" s="397"/>
      <c r="J63" s="397"/>
      <c r="K63" s="397"/>
      <c r="L63" s="397"/>
      <c r="M63" s="397"/>
      <c r="N63" s="397"/>
      <c r="O63" s="397"/>
      <c r="P63" s="397"/>
      <c r="Q63" s="397"/>
      <c r="R63" s="397"/>
      <c r="S63" s="397"/>
      <c r="T63" s="397"/>
      <c r="U63" s="397"/>
      <c r="V63" s="397"/>
      <c r="W63" s="397"/>
      <c r="X63" s="397"/>
      <c r="Y63" s="397"/>
      <c r="Z63" s="397"/>
      <c r="AA63" s="397"/>
      <c r="AB63" s="397"/>
      <c r="AC63" s="397"/>
      <c r="AD63" s="397"/>
      <c r="AE63" s="397"/>
      <c r="AF63" s="397"/>
      <c r="AG63" s="397"/>
      <c r="AH63" s="397"/>
      <c r="AI63" s="397"/>
      <c r="AJ63" s="397"/>
      <c r="AK63" s="397"/>
    </row>
    <row r="64" spans="1:43" ht="15">
      <c r="A64" s="13">
        <v>44</v>
      </c>
      <c r="B64" s="206" t="s">
        <v>122</v>
      </c>
      <c r="C64" s="43">
        <v>0</v>
      </c>
      <c r="D64" s="43">
        <v>0</v>
      </c>
      <c r="E64" s="43">
        <v>0</v>
      </c>
      <c r="F64" s="43">
        <v>0</v>
      </c>
      <c r="G64" s="43">
        <v>0</v>
      </c>
      <c r="H64" s="43">
        <v>0</v>
      </c>
      <c r="I64" s="251">
        <f t="shared" ref="I64:I66" si="23">D64+F64+H64</f>
        <v>0</v>
      </c>
      <c r="J64" s="43">
        <v>0</v>
      </c>
      <c r="K64" s="43">
        <v>0</v>
      </c>
      <c r="L64" s="43">
        <v>0</v>
      </c>
      <c r="M64" s="43">
        <v>0</v>
      </c>
      <c r="N64" s="43">
        <v>0</v>
      </c>
      <c r="O64" s="43">
        <v>0</v>
      </c>
      <c r="P64" s="255">
        <f t="shared" ref="P64:P66" si="24">K64+M64+O64</f>
        <v>0</v>
      </c>
      <c r="Q64" s="43"/>
      <c r="R64" s="43"/>
      <c r="S64" s="43">
        <v>0</v>
      </c>
      <c r="T64" s="43">
        <v>0</v>
      </c>
      <c r="U64" s="43">
        <v>0</v>
      </c>
      <c r="V64" s="43">
        <v>0</v>
      </c>
      <c r="W64" s="43">
        <v>0</v>
      </c>
      <c r="X64" s="43">
        <v>0</v>
      </c>
      <c r="Y64" s="43">
        <v>0</v>
      </c>
      <c r="Z64" s="43">
        <v>0</v>
      </c>
      <c r="AA64" s="43">
        <v>0</v>
      </c>
      <c r="AB64" s="43">
        <v>0</v>
      </c>
      <c r="AC64" s="233">
        <f t="shared" ref="AC64:AC66" si="25">R64+T64+V64</f>
        <v>0</v>
      </c>
      <c r="AD64" s="7" t="e">
        <f t="shared" ref="AD64:AD67" si="26">(R64+T64+V64)/(D64+F64+H64)*100</f>
        <v>#DIV/0!</v>
      </c>
      <c r="AE64" s="7">
        <f t="shared" ref="AE64:AE66" si="27">X64+Z64+AB64</f>
        <v>0</v>
      </c>
      <c r="AF64" s="7" t="e">
        <f t="shared" ref="AF64:AF67" si="28">(X64+Z64+AB64)/(K64+M64+O64)*100</f>
        <v>#DIV/0!</v>
      </c>
      <c r="AG64" s="7">
        <f t="shared" ref="AG64:AG67" si="29">C64+E64+G64+J64+L64+N64</f>
        <v>0</v>
      </c>
      <c r="AH64" s="7">
        <f t="shared" ref="AH64:AH67" si="30">D64+F64+H64+K64+M64+O64</f>
        <v>0</v>
      </c>
      <c r="AI64" s="7">
        <f t="shared" ref="AI64:AI67" si="31">Q64+S64+U64+W64+Y64+AA64</f>
        <v>0</v>
      </c>
      <c r="AJ64" s="7">
        <f t="shared" ref="AJ64:AJ67" si="32">R64+T64+V64+X64+Z64+AB64</f>
        <v>0</v>
      </c>
      <c r="AK64" s="7" t="e">
        <f t="shared" ref="AK64:AK67" si="33">AJ64/AH64*100</f>
        <v>#DIV/0!</v>
      </c>
    </row>
    <row r="65" spans="1:37" ht="15">
      <c r="A65" s="13">
        <v>45</v>
      </c>
      <c r="B65" s="206" t="s">
        <v>123</v>
      </c>
      <c r="C65" s="43">
        <v>0</v>
      </c>
      <c r="D65" s="43">
        <v>0</v>
      </c>
      <c r="E65" s="43">
        <v>0</v>
      </c>
      <c r="F65" s="43">
        <v>0</v>
      </c>
      <c r="G65" s="43">
        <v>0</v>
      </c>
      <c r="H65" s="43">
        <v>0</v>
      </c>
      <c r="I65" s="251">
        <f t="shared" si="23"/>
        <v>0</v>
      </c>
      <c r="J65" s="43">
        <v>0</v>
      </c>
      <c r="K65" s="43">
        <v>0</v>
      </c>
      <c r="L65" s="43">
        <v>0</v>
      </c>
      <c r="M65" s="43">
        <v>0</v>
      </c>
      <c r="N65" s="43">
        <v>0</v>
      </c>
      <c r="O65" s="43">
        <v>0</v>
      </c>
      <c r="P65" s="255">
        <f t="shared" si="24"/>
        <v>0</v>
      </c>
      <c r="Q65" s="43"/>
      <c r="R65" s="43"/>
      <c r="S65" s="43">
        <v>0</v>
      </c>
      <c r="T65" s="43">
        <v>0</v>
      </c>
      <c r="U65" s="43">
        <v>0</v>
      </c>
      <c r="V65" s="43">
        <v>0</v>
      </c>
      <c r="W65" s="43">
        <v>0</v>
      </c>
      <c r="X65" s="43">
        <v>0</v>
      </c>
      <c r="Y65" s="43">
        <v>0</v>
      </c>
      <c r="Z65" s="43">
        <v>0</v>
      </c>
      <c r="AA65" s="43">
        <v>0</v>
      </c>
      <c r="AB65" s="43">
        <v>0</v>
      </c>
      <c r="AC65" s="233">
        <f t="shared" si="25"/>
        <v>0</v>
      </c>
      <c r="AD65" s="7" t="e">
        <f t="shared" si="26"/>
        <v>#DIV/0!</v>
      </c>
      <c r="AE65" s="7">
        <f t="shared" si="27"/>
        <v>0</v>
      </c>
      <c r="AF65" s="7" t="e">
        <f t="shared" si="28"/>
        <v>#DIV/0!</v>
      </c>
      <c r="AG65" s="7">
        <f t="shared" si="29"/>
        <v>0</v>
      </c>
      <c r="AH65" s="7">
        <f t="shared" si="30"/>
        <v>0</v>
      </c>
      <c r="AI65" s="7">
        <f t="shared" si="31"/>
        <v>0</v>
      </c>
      <c r="AJ65" s="7">
        <f t="shared" si="32"/>
        <v>0</v>
      </c>
      <c r="AK65" s="7" t="e">
        <f t="shared" si="33"/>
        <v>#DIV/0!</v>
      </c>
    </row>
    <row r="66" spans="1:37" ht="15">
      <c r="A66" s="13">
        <v>46</v>
      </c>
      <c r="B66" s="206" t="s">
        <v>124</v>
      </c>
      <c r="C66" s="43">
        <v>0</v>
      </c>
      <c r="D66" s="43">
        <v>0</v>
      </c>
      <c r="E66" s="43">
        <v>0</v>
      </c>
      <c r="F66" s="43">
        <v>0</v>
      </c>
      <c r="G66" s="43">
        <v>0</v>
      </c>
      <c r="H66" s="43">
        <v>0</v>
      </c>
      <c r="I66" s="251">
        <f t="shared" si="23"/>
        <v>0</v>
      </c>
      <c r="J66" s="43">
        <v>0</v>
      </c>
      <c r="K66" s="43">
        <v>0</v>
      </c>
      <c r="L66" s="43">
        <v>0</v>
      </c>
      <c r="M66" s="43">
        <v>0</v>
      </c>
      <c r="N66" s="43">
        <v>0</v>
      </c>
      <c r="O66" s="43">
        <v>0</v>
      </c>
      <c r="P66" s="255">
        <f t="shared" si="24"/>
        <v>0</v>
      </c>
      <c r="Q66" s="43"/>
      <c r="R66" s="43"/>
      <c r="S66" s="43">
        <v>0</v>
      </c>
      <c r="T66" s="43">
        <v>0</v>
      </c>
      <c r="U66" s="43">
        <v>0</v>
      </c>
      <c r="V66" s="43">
        <v>0</v>
      </c>
      <c r="W66" s="43">
        <v>0</v>
      </c>
      <c r="X66" s="43">
        <v>0</v>
      </c>
      <c r="Y66" s="43">
        <v>0</v>
      </c>
      <c r="Z66" s="43">
        <v>0</v>
      </c>
      <c r="AA66" s="43">
        <v>0</v>
      </c>
      <c r="AB66" s="43">
        <v>0</v>
      </c>
      <c r="AC66" s="233">
        <f t="shared" si="25"/>
        <v>0</v>
      </c>
      <c r="AD66" s="7" t="e">
        <f t="shared" si="26"/>
        <v>#DIV/0!</v>
      </c>
      <c r="AE66" s="7">
        <f t="shared" si="27"/>
        <v>0</v>
      </c>
      <c r="AF66" s="7" t="e">
        <f t="shared" si="28"/>
        <v>#DIV/0!</v>
      </c>
      <c r="AG66" s="7">
        <f t="shared" si="29"/>
        <v>0</v>
      </c>
      <c r="AH66" s="7">
        <f t="shared" si="30"/>
        <v>0</v>
      </c>
      <c r="AI66" s="7">
        <f t="shared" si="31"/>
        <v>0</v>
      </c>
      <c r="AJ66" s="7">
        <f t="shared" si="32"/>
        <v>0</v>
      </c>
      <c r="AK66" s="7" t="e">
        <f t="shared" si="33"/>
        <v>#DIV/0!</v>
      </c>
    </row>
    <row r="67" spans="1:37">
      <c r="A67" s="14"/>
      <c r="B67" s="18" t="s">
        <v>10</v>
      </c>
      <c r="C67" s="9">
        <f>SUM(C64:C66)</f>
        <v>0</v>
      </c>
      <c r="D67" s="9">
        <f t="shared" ref="D67:AE67" si="34">SUM(D64:D66)</f>
        <v>0</v>
      </c>
      <c r="E67" s="9">
        <f t="shared" si="34"/>
        <v>0</v>
      </c>
      <c r="F67" s="9">
        <f t="shared" si="34"/>
        <v>0</v>
      </c>
      <c r="G67" s="9">
        <f t="shared" si="34"/>
        <v>0</v>
      </c>
      <c r="H67" s="9">
        <f t="shared" si="34"/>
        <v>0</v>
      </c>
      <c r="I67" s="9">
        <f t="shared" si="34"/>
        <v>0</v>
      </c>
      <c r="J67" s="9">
        <f t="shared" si="34"/>
        <v>0</v>
      </c>
      <c r="K67" s="9">
        <f t="shared" si="34"/>
        <v>0</v>
      </c>
      <c r="L67" s="9">
        <f t="shared" si="34"/>
        <v>0</v>
      </c>
      <c r="M67" s="9">
        <f t="shared" si="34"/>
        <v>0</v>
      </c>
      <c r="N67" s="9">
        <f t="shared" si="34"/>
        <v>0</v>
      </c>
      <c r="O67" s="9">
        <f t="shared" si="34"/>
        <v>0</v>
      </c>
      <c r="P67" s="9">
        <f t="shared" si="34"/>
        <v>0</v>
      </c>
      <c r="Q67" s="9">
        <f t="shared" si="34"/>
        <v>0</v>
      </c>
      <c r="R67" s="9">
        <f t="shared" si="34"/>
        <v>0</v>
      </c>
      <c r="S67" s="9">
        <f t="shared" si="34"/>
        <v>0</v>
      </c>
      <c r="T67" s="9">
        <f t="shared" si="34"/>
        <v>0</v>
      </c>
      <c r="U67" s="9">
        <f t="shared" si="34"/>
        <v>0</v>
      </c>
      <c r="V67" s="9">
        <f t="shared" si="34"/>
        <v>0</v>
      </c>
      <c r="W67" s="9">
        <f t="shared" si="34"/>
        <v>0</v>
      </c>
      <c r="X67" s="9">
        <f t="shared" si="34"/>
        <v>0</v>
      </c>
      <c r="Y67" s="9">
        <f t="shared" si="34"/>
        <v>0</v>
      </c>
      <c r="Z67" s="9">
        <f t="shared" si="34"/>
        <v>0</v>
      </c>
      <c r="AA67" s="9">
        <f t="shared" si="34"/>
        <v>0</v>
      </c>
      <c r="AB67" s="9">
        <f t="shared" si="34"/>
        <v>0</v>
      </c>
      <c r="AC67" s="9">
        <f t="shared" si="34"/>
        <v>0</v>
      </c>
      <c r="AD67" s="9" t="e">
        <f t="shared" si="26"/>
        <v>#DIV/0!</v>
      </c>
      <c r="AE67" s="9">
        <f t="shared" si="34"/>
        <v>0</v>
      </c>
      <c r="AF67" s="9" t="e">
        <f t="shared" si="28"/>
        <v>#DIV/0!</v>
      </c>
      <c r="AG67" s="9">
        <f t="shared" si="29"/>
        <v>0</v>
      </c>
      <c r="AH67" s="9">
        <f t="shared" si="30"/>
        <v>0</v>
      </c>
      <c r="AI67" s="9">
        <f t="shared" si="31"/>
        <v>0</v>
      </c>
      <c r="AJ67" s="9">
        <f t="shared" si="32"/>
        <v>0</v>
      </c>
      <c r="AK67" s="9" t="e">
        <f t="shared" si="33"/>
        <v>#DIV/0!</v>
      </c>
    </row>
    <row r="70" spans="1:37"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AG70" s="28"/>
      <c r="AH70" s="28"/>
    </row>
  </sheetData>
  <mergeCells count="32">
    <mergeCell ref="A1:AK1"/>
    <mergeCell ref="A2:AK2"/>
    <mergeCell ref="A3:AK3"/>
    <mergeCell ref="AG4:AK4"/>
    <mergeCell ref="AG5:AK5"/>
    <mergeCell ref="A5:A8"/>
    <mergeCell ref="B5:B8"/>
    <mergeCell ref="C7:D7"/>
    <mergeCell ref="E7:F7"/>
    <mergeCell ref="AI6:AJ7"/>
    <mergeCell ref="C5:O5"/>
    <mergeCell ref="Q5:AB5"/>
    <mergeCell ref="C6:I6"/>
    <mergeCell ref="J6:P6"/>
    <mergeCell ref="AC5:AF5"/>
    <mergeCell ref="AC6:AD7"/>
    <mergeCell ref="A63:AK63"/>
    <mergeCell ref="AK6:AK8"/>
    <mergeCell ref="G7:H7"/>
    <mergeCell ref="J7:K7"/>
    <mergeCell ref="L7:M7"/>
    <mergeCell ref="N7:O7"/>
    <mergeCell ref="Q6:V6"/>
    <mergeCell ref="W6:AB6"/>
    <mergeCell ref="Q7:R7"/>
    <mergeCell ref="S7:T7"/>
    <mergeCell ref="AE6:AF7"/>
    <mergeCell ref="AG6:AH7"/>
    <mergeCell ref="U7:V7"/>
    <mergeCell ref="W7:X7"/>
    <mergeCell ref="Y7:Z7"/>
    <mergeCell ref="AA7:AB7"/>
  </mergeCells>
  <phoneticPr fontId="27" type="noConversion"/>
  <conditionalFormatting sqref="AP9:AQ61">
    <cfRule type="cellIs" dxfId="6" priority="1" stopIfTrue="1" operator="lessThan">
      <formula>0</formula>
    </cfRule>
  </conditionalFormatting>
  <dataValidations count="3">
    <dataValidation type="whole" allowBlank="1" showInputMessage="1" showErrorMessage="1" sqref="C21:AC21 W13:AB13 Q57 C47:AC47 C53:AC53 W22:AB28 W30:AB35 W39:AB46 C38:AC38 Q9:V20 Q22:V37 Q48:AB48 Q50:AB52 W57:AB57 Q54:AB55 C49:AC49 Q39:R46 AE47 AE49 AE53">
      <formula1>0</formula1>
      <formula2>99999999999999900000</formula2>
    </dataValidation>
    <dataValidation type="whole" allowBlank="1" showInputMessage="1" showErrorMessage="1" sqref="I64:I66 J22:O22 J27:O30 J57 C22:H22 C35:H37 C27:H30 C57:H57 J35:O37">
      <formula1>0</formula1>
      <formula2>9999999999</formula2>
    </dataValidation>
    <dataValidation type="decimal" allowBlank="1" showInputMessage="1" showErrorMessage="1" sqref="P64:P66 J39:O46 J48:O48 J54:O55 S39:V46 C39:H46 C48:H48 C54:H55 K57:O57">
      <formula1>0</formula1>
      <formula2>9999999999</formula2>
    </dataValidation>
  </dataValidations>
  <printOptions horizontalCentered="1" verticalCentered="1"/>
  <pageMargins left="0.5" right="0.5" top="0.5" bottom="0.5" header="0.5" footer="0.5"/>
  <pageSetup paperSize="9" scale="80" orientation="landscape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>
    <tabColor theme="0"/>
  </sheetPr>
  <dimension ref="A1:AL70"/>
  <sheetViews>
    <sheetView zoomScale="85" zoomScaleNormal="85" workbookViewId="0">
      <pane xSplit="2" ySplit="8" topLeftCell="C45" activePane="bottomRight" state="frozen"/>
      <selection activeCell="AC5" sqref="AC5:AF5"/>
      <selection pane="topRight" activeCell="AC5" sqref="AC5:AF5"/>
      <selection pane="bottomLeft" activeCell="AC5" sqref="AC5:AF5"/>
      <selection pane="bottomRight" activeCell="I58" sqref="I58"/>
    </sheetView>
  </sheetViews>
  <sheetFormatPr defaultRowHeight="12.75"/>
  <cols>
    <col min="1" max="1" width="5.7109375" style="27" customWidth="1"/>
    <col min="2" max="2" width="16.28515625" style="27" customWidth="1"/>
    <col min="3" max="37" width="7.7109375" style="27" customWidth="1"/>
    <col min="38" max="38" width="9.140625" style="27" customWidth="1"/>
    <col min="39" max="16384" width="9.140625" style="27"/>
  </cols>
  <sheetData>
    <row r="1" spans="1:37" ht="20.25">
      <c r="A1" s="344" t="s">
        <v>274</v>
      </c>
      <c r="B1" s="344"/>
      <c r="C1" s="344"/>
      <c r="D1" s="344"/>
      <c r="E1" s="344"/>
      <c r="F1" s="344"/>
      <c r="G1" s="344"/>
      <c r="H1" s="344"/>
      <c r="I1" s="344"/>
      <c r="J1" s="344"/>
      <c r="K1" s="344"/>
      <c r="L1" s="344"/>
      <c r="M1" s="344"/>
      <c r="N1" s="344"/>
      <c r="O1" s="344"/>
      <c r="P1" s="344"/>
      <c r="Q1" s="344"/>
      <c r="R1" s="344"/>
      <c r="S1" s="344"/>
      <c r="T1" s="344"/>
      <c r="U1" s="344"/>
      <c r="V1" s="344"/>
      <c r="W1" s="344"/>
      <c r="X1" s="344"/>
      <c r="Y1" s="344"/>
      <c r="Z1" s="344"/>
      <c r="AA1" s="344"/>
      <c r="AB1" s="344"/>
      <c r="AC1" s="344"/>
      <c r="AD1" s="344"/>
      <c r="AE1" s="344"/>
      <c r="AF1" s="344"/>
      <c r="AG1" s="344"/>
      <c r="AH1" s="344"/>
      <c r="AI1" s="344"/>
      <c r="AJ1" s="344"/>
      <c r="AK1" s="344"/>
    </row>
    <row r="2" spans="1:37">
      <c r="A2" s="345"/>
      <c r="B2" s="345"/>
      <c r="C2" s="345"/>
      <c r="D2" s="345"/>
      <c r="E2" s="345"/>
      <c r="F2" s="345"/>
      <c r="G2" s="345"/>
      <c r="H2" s="345"/>
      <c r="I2" s="345"/>
      <c r="J2" s="345"/>
      <c r="K2" s="345"/>
      <c r="L2" s="345"/>
      <c r="M2" s="345"/>
      <c r="N2" s="345"/>
      <c r="O2" s="345"/>
      <c r="P2" s="345"/>
      <c r="Q2" s="345"/>
      <c r="R2" s="345"/>
      <c r="S2" s="345"/>
      <c r="T2" s="345"/>
      <c r="U2" s="345"/>
      <c r="V2" s="345"/>
      <c r="W2" s="345"/>
      <c r="X2" s="345"/>
      <c r="Y2" s="345"/>
      <c r="Z2" s="345"/>
      <c r="AA2" s="345"/>
      <c r="AB2" s="345"/>
      <c r="AC2" s="345"/>
      <c r="AD2" s="345"/>
      <c r="AE2" s="345"/>
      <c r="AF2" s="345"/>
      <c r="AG2" s="345"/>
      <c r="AH2" s="345"/>
      <c r="AI2" s="345"/>
      <c r="AJ2" s="345"/>
      <c r="AK2" s="345"/>
    </row>
    <row r="3" spans="1:37" ht="15.75">
      <c r="A3" s="346" t="str">
        <f>Sheet1!B2</f>
        <v>Disbursements under  KCC Loans  ( 2023 - 24 ) -  Position as of 31.03.2024</v>
      </c>
      <c r="B3" s="346"/>
      <c r="C3" s="346"/>
      <c r="D3" s="346"/>
      <c r="E3" s="346"/>
      <c r="F3" s="346"/>
      <c r="G3" s="346"/>
      <c r="H3" s="346"/>
      <c r="I3" s="346"/>
      <c r="J3" s="346"/>
      <c r="K3" s="346"/>
      <c r="L3" s="346"/>
      <c r="M3" s="346"/>
      <c r="N3" s="346"/>
      <c r="O3" s="346"/>
      <c r="P3" s="346"/>
      <c r="Q3" s="346"/>
      <c r="R3" s="346"/>
      <c r="S3" s="346"/>
      <c r="T3" s="346"/>
      <c r="U3" s="346"/>
      <c r="V3" s="346"/>
      <c r="W3" s="346"/>
      <c r="X3" s="346"/>
      <c r="Y3" s="346"/>
      <c r="Z3" s="346"/>
      <c r="AA3" s="346"/>
      <c r="AB3" s="346"/>
      <c r="AC3" s="346"/>
      <c r="AD3" s="346"/>
      <c r="AE3" s="346"/>
      <c r="AF3" s="346"/>
      <c r="AG3" s="346"/>
      <c r="AH3" s="346"/>
      <c r="AI3" s="346"/>
      <c r="AJ3" s="346"/>
      <c r="AK3" s="346"/>
    </row>
    <row r="4" spans="1:37">
      <c r="A4" s="3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47" t="s">
        <v>63</v>
      </c>
      <c r="AH4" s="347"/>
      <c r="AI4" s="347"/>
      <c r="AJ4" s="347"/>
      <c r="AK4" s="347"/>
    </row>
    <row r="5" spans="1:37" ht="27.75" customHeight="1">
      <c r="A5" s="350" t="s">
        <v>7</v>
      </c>
      <c r="B5" s="350" t="s">
        <v>64</v>
      </c>
      <c r="C5" s="391" t="s">
        <v>244</v>
      </c>
      <c r="D5" s="392"/>
      <c r="E5" s="392"/>
      <c r="F5" s="392"/>
      <c r="G5" s="392"/>
      <c r="H5" s="392"/>
      <c r="I5" s="392"/>
      <c r="J5" s="392"/>
      <c r="K5" s="392"/>
      <c r="L5" s="392"/>
      <c r="M5" s="392"/>
      <c r="N5" s="392"/>
      <c r="O5" s="393"/>
      <c r="P5" s="193"/>
      <c r="Q5" s="391" t="s">
        <v>245</v>
      </c>
      <c r="R5" s="392"/>
      <c r="S5" s="392"/>
      <c r="T5" s="392"/>
      <c r="U5" s="392"/>
      <c r="V5" s="392"/>
      <c r="W5" s="392"/>
      <c r="X5" s="392"/>
      <c r="Y5" s="392"/>
      <c r="Z5" s="392"/>
      <c r="AA5" s="392"/>
      <c r="AB5" s="393"/>
      <c r="AC5" s="353" t="s">
        <v>9</v>
      </c>
      <c r="AD5" s="354"/>
      <c r="AE5" s="354"/>
      <c r="AF5" s="355"/>
      <c r="AG5" s="350" t="s">
        <v>10</v>
      </c>
      <c r="AH5" s="350"/>
      <c r="AI5" s="350"/>
      <c r="AJ5" s="350"/>
      <c r="AK5" s="350"/>
    </row>
    <row r="6" spans="1:37">
      <c r="A6" s="351"/>
      <c r="B6" s="389"/>
      <c r="C6" s="375" t="s">
        <v>11</v>
      </c>
      <c r="D6" s="376"/>
      <c r="E6" s="376"/>
      <c r="F6" s="376"/>
      <c r="G6" s="376"/>
      <c r="H6" s="376"/>
      <c r="I6" s="377"/>
      <c r="J6" s="371" t="s">
        <v>12</v>
      </c>
      <c r="K6" s="372"/>
      <c r="L6" s="372"/>
      <c r="M6" s="372"/>
      <c r="N6" s="372"/>
      <c r="O6" s="372"/>
      <c r="P6" s="373"/>
      <c r="Q6" s="375" t="s">
        <v>11</v>
      </c>
      <c r="R6" s="376"/>
      <c r="S6" s="376"/>
      <c r="T6" s="376"/>
      <c r="U6" s="376"/>
      <c r="V6" s="377"/>
      <c r="W6" s="394" t="s">
        <v>12</v>
      </c>
      <c r="X6" s="395"/>
      <c r="Y6" s="395"/>
      <c r="Z6" s="395"/>
      <c r="AA6" s="395"/>
      <c r="AB6" s="396"/>
      <c r="AC6" s="385" t="s">
        <v>11</v>
      </c>
      <c r="AD6" s="386"/>
      <c r="AE6" s="388" t="s">
        <v>12</v>
      </c>
      <c r="AF6" s="386"/>
      <c r="AG6" s="388" t="s">
        <v>13</v>
      </c>
      <c r="AH6" s="386"/>
      <c r="AI6" s="388" t="s">
        <v>14</v>
      </c>
      <c r="AJ6" s="386"/>
      <c r="AK6" s="398" t="s">
        <v>15</v>
      </c>
    </row>
    <row r="7" spans="1:37" ht="12.75" customHeight="1">
      <c r="A7" s="351"/>
      <c r="B7" s="389"/>
      <c r="C7" s="367" t="s">
        <v>16</v>
      </c>
      <c r="D7" s="368"/>
      <c r="E7" s="369" t="s">
        <v>17</v>
      </c>
      <c r="F7" s="368"/>
      <c r="G7" s="369" t="s">
        <v>18</v>
      </c>
      <c r="H7" s="370"/>
      <c r="I7" s="249" t="s">
        <v>10</v>
      </c>
      <c r="J7" s="362" t="s">
        <v>19</v>
      </c>
      <c r="K7" s="363"/>
      <c r="L7" s="364" t="s">
        <v>17</v>
      </c>
      <c r="M7" s="363"/>
      <c r="N7" s="364" t="s">
        <v>18</v>
      </c>
      <c r="O7" s="374"/>
      <c r="P7" s="258" t="s">
        <v>10</v>
      </c>
      <c r="Q7" s="367" t="s">
        <v>19</v>
      </c>
      <c r="R7" s="368"/>
      <c r="S7" s="369" t="s">
        <v>17</v>
      </c>
      <c r="T7" s="368"/>
      <c r="U7" s="369" t="s">
        <v>18</v>
      </c>
      <c r="V7" s="370"/>
      <c r="W7" s="362" t="s">
        <v>16</v>
      </c>
      <c r="X7" s="363"/>
      <c r="Y7" s="364" t="s">
        <v>17</v>
      </c>
      <c r="Z7" s="363"/>
      <c r="AA7" s="364" t="s">
        <v>18</v>
      </c>
      <c r="AB7" s="374"/>
      <c r="AC7" s="387"/>
      <c r="AD7" s="381"/>
      <c r="AE7" s="380"/>
      <c r="AF7" s="381"/>
      <c r="AG7" s="380"/>
      <c r="AH7" s="381"/>
      <c r="AI7" s="380"/>
      <c r="AJ7" s="381"/>
      <c r="AK7" s="399"/>
    </row>
    <row r="8" spans="1:37">
      <c r="A8" s="352"/>
      <c r="B8" s="390"/>
      <c r="C8" s="217" t="s">
        <v>20</v>
      </c>
      <c r="D8" s="119" t="s">
        <v>21</v>
      </c>
      <c r="E8" s="119" t="s">
        <v>20</v>
      </c>
      <c r="F8" s="119" t="s">
        <v>21</v>
      </c>
      <c r="G8" s="119" t="s">
        <v>20</v>
      </c>
      <c r="H8" s="218" t="s">
        <v>21</v>
      </c>
      <c r="I8" s="218" t="s">
        <v>21</v>
      </c>
      <c r="J8" s="237" t="s">
        <v>20</v>
      </c>
      <c r="K8" s="204" t="s">
        <v>21</v>
      </c>
      <c r="L8" s="204" t="s">
        <v>20</v>
      </c>
      <c r="M8" s="204" t="s">
        <v>21</v>
      </c>
      <c r="N8" s="204" t="s">
        <v>20</v>
      </c>
      <c r="O8" s="238" t="s">
        <v>21</v>
      </c>
      <c r="P8" s="258" t="s">
        <v>21</v>
      </c>
      <c r="Q8" s="217" t="s">
        <v>20</v>
      </c>
      <c r="R8" s="119" t="s">
        <v>21</v>
      </c>
      <c r="S8" s="119" t="s">
        <v>20</v>
      </c>
      <c r="T8" s="119" t="s">
        <v>21</v>
      </c>
      <c r="U8" s="119" t="s">
        <v>20</v>
      </c>
      <c r="V8" s="218" t="s">
        <v>21</v>
      </c>
      <c r="W8" s="247" t="s">
        <v>20</v>
      </c>
      <c r="X8" s="205" t="s">
        <v>21</v>
      </c>
      <c r="Y8" s="205" t="s">
        <v>20</v>
      </c>
      <c r="Z8" s="205" t="s">
        <v>21</v>
      </c>
      <c r="AA8" s="205" t="s">
        <v>20</v>
      </c>
      <c r="AB8" s="248" t="s">
        <v>21</v>
      </c>
      <c r="AC8" s="217" t="s">
        <v>21</v>
      </c>
      <c r="AD8" s="119" t="s">
        <v>15</v>
      </c>
      <c r="AE8" s="217" t="s">
        <v>21</v>
      </c>
      <c r="AF8" s="119" t="s">
        <v>15</v>
      </c>
      <c r="AG8" s="119" t="s">
        <v>20</v>
      </c>
      <c r="AH8" s="119" t="s">
        <v>21</v>
      </c>
      <c r="AI8" s="119" t="s">
        <v>20</v>
      </c>
      <c r="AJ8" s="119" t="s">
        <v>21</v>
      </c>
      <c r="AK8" s="400"/>
    </row>
    <row r="9" spans="1:37">
      <c r="A9" s="5">
        <v>1</v>
      </c>
      <c r="B9" s="317" t="s">
        <v>65</v>
      </c>
      <c r="C9" s="219">
        <v>5848</v>
      </c>
      <c r="D9" s="219">
        <v>6483</v>
      </c>
      <c r="E9" s="115">
        <v>35</v>
      </c>
      <c r="F9" s="115">
        <v>6</v>
      </c>
      <c r="G9" s="115">
        <v>577</v>
      </c>
      <c r="H9" s="220">
        <v>103</v>
      </c>
      <c r="I9" s="250">
        <f>D9+F9+H9</f>
        <v>6592</v>
      </c>
      <c r="J9" s="219">
        <v>2789</v>
      </c>
      <c r="K9" s="115">
        <v>3051</v>
      </c>
      <c r="L9" s="115">
        <v>25</v>
      </c>
      <c r="M9" s="115">
        <v>3</v>
      </c>
      <c r="N9" s="115">
        <v>348</v>
      </c>
      <c r="O9" s="220">
        <v>53</v>
      </c>
      <c r="P9" s="250">
        <f>K9+M9+O9</f>
        <v>3107</v>
      </c>
      <c r="Q9" s="239">
        <v>1694</v>
      </c>
      <c r="R9" s="52">
        <v>2484.94</v>
      </c>
      <c r="S9" s="52">
        <v>0</v>
      </c>
      <c r="T9" s="52">
        <v>0</v>
      </c>
      <c r="U9" s="52">
        <v>0</v>
      </c>
      <c r="V9" s="240">
        <v>0</v>
      </c>
      <c r="W9" s="245">
        <v>2170</v>
      </c>
      <c r="X9" s="26">
        <v>3379</v>
      </c>
      <c r="Y9" s="26">
        <v>0</v>
      </c>
      <c r="Z9" s="26">
        <v>0</v>
      </c>
      <c r="AA9" s="26">
        <v>0</v>
      </c>
      <c r="AB9" s="246">
        <v>0</v>
      </c>
      <c r="AC9" s="233">
        <f>R9+T9+V9</f>
        <v>2484.94</v>
      </c>
      <c r="AD9" s="7">
        <f>(R9+T9+V9)/(D9+F9+H9)*100</f>
        <v>37.696298543689323</v>
      </c>
      <c r="AE9" s="7">
        <f>X9+Z9+AB9</f>
        <v>3379</v>
      </c>
      <c r="AF9" s="7">
        <f>(X9+Z9+AB9)/(K9+M9+O9)*100</f>
        <v>108.75442549082717</v>
      </c>
      <c r="AG9" s="7">
        <f>C9+E9+G9+J9+L9+N9</f>
        <v>9622</v>
      </c>
      <c r="AH9" s="7">
        <f>D9+F9+H9+K9+M9+O9</f>
        <v>9699</v>
      </c>
      <c r="AI9" s="7">
        <f>Q9+S9+U9+W9+Y9+AA9</f>
        <v>3864</v>
      </c>
      <c r="AJ9" s="7">
        <f>R9+T9+V9+X9+Z9+AB9</f>
        <v>5863.9400000000005</v>
      </c>
      <c r="AK9" s="234">
        <f>AJ9/AH9*100</f>
        <v>60.45922260026807</v>
      </c>
    </row>
    <row r="10" spans="1:37">
      <c r="A10" s="5">
        <v>2</v>
      </c>
      <c r="B10" s="317" t="s">
        <v>66</v>
      </c>
      <c r="C10" s="219">
        <v>1030</v>
      </c>
      <c r="D10" s="219">
        <v>1151</v>
      </c>
      <c r="E10" s="115">
        <v>25</v>
      </c>
      <c r="F10" s="115">
        <v>5</v>
      </c>
      <c r="G10" s="115">
        <v>136</v>
      </c>
      <c r="H10" s="220">
        <v>26</v>
      </c>
      <c r="I10" s="250">
        <f t="shared" ref="I10:I57" si="0">D10+F10+H10</f>
        <v>1182</v>
      </c>
      <c r="J10" s="219">
        <v>506</v>
      </c>
      <c r="K10" s="115">
        <v>542</v>
      </c>
      <c r="L10" s="115">
        <v>19</v>
      </c>
      <c r="M10" s="115">
        <v>2</v>
      </c>
      <c r="N10" s="115">
        <v>100</v>
      </c>
      <c r="O10" s="220">
        <v>15</v>
      </c>
      <c r="P10" s="250">
        <f t="shared" ref="P10:P57" si="1">K10+M10+O10</f>
        <v>559</v>
      </c>
      <c r="Q10" s="239">
        <v>648</v>
      </c>
      <c r="R10" s="52">
        <v>657.61</v>
      </c>
      <c r="S10" s="52">
        <v>0</v>
      </c>
      <c r="T10" s="52">
        <v>0</v>
      </c>
      <c r="U10" s="52">
        <v>12</v>
      </c>
      <c r="V10" s="240">
        <v>29.96</v>
      </c>
      <c r="W10" s="245">
        <v>320</v>
      </c>
      <c r="X10" s="26">
        <v>344.08</v>
      </c>
      <c r="Y10" s="26">
        <v>0</v>
      </c>
      <c r="Z10" s="26">
        <v>0</v>
      </c>
      <c r="AA10" s="26">
        <v>12</v>
      </c>
      <c r="AB10" s="246">
        <v>29.96</v>
      </c>
      <c r="AC10" s="233">
        <f t="shared" ref="AC10:AC57" si="2">R10+T10+V10</f>
        <v>687.57</v>
      </c>
      <c r="AD10" s="7">
        <f t="shared" ref="AD10:AD61" si="3">(R10+T10+V10)/(D10+F10+H10)*100</f>
        <v>58.170050761421322</v>
      </c>
      <c r="AE10" s="7">
        <f t="shared" ref="AE10:AE59" si="4">X10+Z10+AB10</f>
        <v>374.03999999999996</v>
      </c>
      <c r="AF10" s="7">
        <f t="shared" ref="AF10:AF61" si="5">(X10+Z10+AB10)/(K10+M10+O10)*100</f>
        <v>66.912343470482995</v>
      </c>
      <c r="AG10" s="7">
        <f t="shared" ref="AG10:AH61" si="6">C10+E10+G10+J10+L10+N10</f>
        <v>1816</v>
      </c>
      <c r="AH10" s="7">
        <f t="shared" si="6"/>
        <v>1741</v>
      </c>
      <c r="AI10" s="7">
        <f t="shared" ref="AI10:AJ61" si="7">Q10+S10+U10+W10+Y10+AA10</f>
        <v>992</v>
      </c>
      <c r="AJ10" s="7">
        <f t="shared" si="7"/>
        <v>1061.6100000000001</v>
      </c>
      <c r="AK10" s="234">
        <f t="shared" ref="AK10:AK61" si="8">AJ10/AH10*100</f>
        <v>60.977024698449178</v>
      </c>
    </row>
    <row r="11" spans="1:37">
      <c r="A11" s="5">
        <v>3</v>
      </c>
      <c r="B11" s="317" t="s">
        <v>67</v>
      </c>
      <c r="C11" s="219">
        <v>7291</v>
      </c>
      <c r="D11" s="219">
        <v>7968</v>
      </c>
      <c r="E11" s="115">
        <v>31</v>
      </c>
      <c r="F11" s="115">
        <v>5</v>
      </c>
      <c r="G11" s="115">
        <v>78</v>
      </c>
      <c r="H11" s="220">
        <v>17</v>
      </c>
      <c r="I11" s="250">
        <f t="shared" si="0"/>
        <v>7990</v>
      </c>
      <c r="J11" s="219">
        <v>3458</v>
      </c>
      <c r="K11" s="115">
        <v>3898</v>
      </c>
      <c r="L11" s="115">
        <v>19</v>
      </c>
      <c r="M11" s="115">
        <v>2</v>
      </c>
      <c r="N11" s="115">
        <v>87</v>
      </c>
      <c r="O11" s="220">
        <v>14</v>
      </c>
      <c r="P11" s="250">
        <f t="shared" si="1"/>
        <v>3914</v>
      </c>
      <c r="Q11" s="239">
        <v>3282</v>
      </c>
      <c r="R11" s="52">
        <v>4041.96</v>
      </c>
      <c r="S11" s="52">
        <v>0</v>
      </c>
      <c r="T11" s="52">
        <v>0</v>
      </c>
      <c r="U11" s="52">
        <v>0</v>
      </c>
      <c r="V11" s="240">
        <v>0</v>
      </c>
      <c r="W11" s="245">
        <v>755</v>
      </c>
      <c r="X11" s="26">
        <v>991.45</v>
      </c>
      <c r="Y11" s="26">
        <v>0</v>
      </c>
      <c r="Z11" s="26">
        <v>0</v>
      </c>
      <c r="AA11" s="26">
        <v>1</v>
      </c>
      <c r="AB11" s="246">
        <v>1.23</v>
      </c>
      <c r="AC11" s="233">
        <f t="shared" si="2"/>
        <v>4041.96</v>
      </c>
      <c r="AD11" s="7">
        <f t="shared" si="3"/>
        <v>50.587734668335415</v>
      </c>
      <c r="AE11" s="7">
        <f t="shared" si="4"/>
        <v>992.68000000000006</v>
      </c>
      <c r="AF11" s="7">
        <f t="shared" si="5"/>
        <v>25.362289218191108</v>
      </c>
      <c r="AG11" s="7">
        <f t="shared" si="6"/>
        <v>10964</v>
      </c>
      <c r="AH11" s="7">
        <f t="shared" si="6"/>
        <v>11904</v>
      </c>
      <c r="AI11" s="7">
        <f t="shared" si="7"/>
        <v>4038</v>
      </c>
      <c r="AJ11" s="7">
        <f t="shared" si="7"/>
        <v>5034.6399999999994</v>
      </c>
      <c r="AK11" s="234">
        <f t="shared" si="8"/>
        <v>42.293682795698921</v>
      </c>
    </row>
    <row r="12" spans="1:37">
      <c r="A12" s="5">
        <v>4</v>
      </c>
      <c r="B12" s="317" t="s">
        <v>68</v>
      </c>
      <c r="C12" s="219">
        <v>4228</v>
      </c>
      <c r="D12" s="219">
        <v>4673</v>
      </c>
      <c r="E12" s="115">
        <v>46</v>
      </c>
      <c r="F12" s="115">
        <v>8</v>
      </c>
      <c r="G12" s="115">
        <v>317</v>
      </c>
      <c r="H12" s="220">
        <v>57</v>
      </c>
      <c r="I12" s="250">
        <f t="shared" si="0"/>
        <v>4738</v>
      </c>
      <c r="J12" s="219">
        <v>2005</v>
      </c>
      <c r="K12" s="115">
        <v>2200</v>
      </c>
      <c r="L12" s="115">
        <v>25</v>
      </c>
      <c r="M12" s="115">
        <v>4</v>
      </c>
      <c r="N12" s="115">
        <v>197</v>
      </c>
      <c r="O12" s="220">
        <v>30</v>
      </c>
      <c r="P12" s="250">
        <f t="shared" si="1"/>
        <v>2234</v>
      </c>
      <c r="Q12" s="239">
        <v>1427</v>
      </c>
      <c r="R12" s="52">
        <v>1623.68</v>
      </c>
      <c r="S12" s="52">
        <v>0</v>
      </c>
      <c r="T12" s="52">
        <v>0</v>
      </c>
      <c r="U12" s="52">
        <v>9</v>
      </c>
      <c r="V12" s="240">
        <v>3.52</v>
      </c>
      <c r="W12" s="245">
        <v>469</v>
      </c>
      <c r="X12" s="26">
        <v>580.26</v>
      </c>
      <c r="Y12" s="26">
        <v>0</v>
      </c>
      <c r="Z12" s="26">
        <v>0</v>
      </c>
      <c r="AA12" s="26">
        <v>0</v>
      </c>
      <c r="AB12" s="246">
        <v>0</v>
      </c>
      <c r="AC12" s="233">
        <f t="shared" si="2"/>
        <v>1627.2</v>
      </c>
      <c r="AD12" s="7">
        <f t="shared" si="3"/>
        <v>34.343604896580835</v>
      </c>
      <c r="AE12" s="7">
        <f t="shared" si="4"/>
        <v>580.26</v>
      </c>
      <c r="AF12" s="7">
        <f t="shared" si="5"/>
        <v>25.974037600716205</v>
      </c>
      <c r="AG12" s="7">
        <f t="shared" si="6"/>
        <v>6818</v>
      </c>
      <c r="AH12" s="7">
        <f t="shared" si="6"/>
        <v>6972</v>
      </c>
      <c r="AI12" s="7">
        <f t="shared" si="7"/>
        <v>1905</v>
      </c>
      <c r="AJ12" s="7">
        <f t="shared" si="7"/>
        <v>2207.46</v>
      </c>
      <c r="AK12" s="234">
        <f t="shared" si="8"/>
        <v>31.661790017211704</v>
      </c>
    </row>
    <row r="13" spans="1:37">
      <c r="A13" s="5">
        <v>5</v>
      </c>
      <c r="B13" s="317" t="s">
        <v>69</v>
      </c>
      <c r="C13" s="219">
        <v>985</v>
      </c>
      <c r="D13" s="219">
        <v>1090</v>
      </c>
      <c r="E13" s="115">
        <v>30</v>
      </c>
      <c r="F13" s="115">
        <v>5</v>
      </c>
      <c r="G13" s="115">
        <v>697</v>
      </c>
      <c r="H13" s="220">
        <v>117</v>
      </c>
      <c r="I13" s="250">
        <f t="shared" si="0"/>
        <v>1212</v>
      </c>
      <c r="J13" s="219">
        <v>469</v>
      </c>
      <c r="K13" s="115">
        <v>514</v>
      </c>
      <c r="L13" s="115">
        <v>16</v>
      </c>
      <c r="M13" s="115">
        <v>2</v>
      </c>
      <c r="N13" s="115">
        <v>342</v>
      </c>
      <c r="O13" s="220">
        <v>55</v>
      </c>
      <c r="P13" s="250">
        <f t="shared" si="1"/>
        <v>571</v>
      </c>
      <c r="Q13" s="239">
        <v>675</v>
      </c>
      <c r="R13" s="52">
        <v>768.8</v>
      </c>
      <c r="S13" s="52">
        <v>0</v>
      </c>
      <c r="T13" s="52">
        <v>0</v>
      </c>
      <c r="U13" s="52">
        <v>0</v>
      </c>
      <c r="V13" s="240">
        <v>0</v>
      </c>
      <c r="W13" s="243">
        <v>110</v>
      </c>
      <c r="X13" s="55">
        <v>117.93</v>
      </c>
      <c r="Y13" s="55">
        <v>0</v>
      </c>
      <c r="Z13" s="55">
        <v>0</v>
      </c>
      <c r="AA13" s="55">
        <v>0</v>
      </c>
      <c r="AB13" s="244">
        <v>0</v>
      </c>
      <c r="AC13" s="233">
        <f t="shared" si="2"/>
        <v>768.8</v>
      </c>
      <c r="AD13" s="7">
        <f t="shared" si="3"/>
        <v>63.432343234323426</v>
      </c>
      <c r="AE13" s="7">
        <f t="shared" si="4"/>
        <v>117.93</v>
      </c>
      <c r="AF13" s="7">
        <f t="shared" si="5"/>
        <v>20.65323992994746</v>
      </c>
      <c r="AG13" s="7">
        <f t="shared" si="6"/>
        <v>2539</v>
      </c>
      <c r="AH13" s="7">
        <f t="shared" si="6"/>
        <v>1783</v>
      </c>
      <c r="AI13" s="7">
        <f t="shared" si="7"/>
        <v>785</v>
      </c>
      <c r="AJ13" s="7">
        <f t="shared" si="7"/>
        <v>886.73</v>
      </c>
      <c r="AK13" s="234">
        <f t="shared" si="8"/>
        <v>49.73247335950645</v>
      </c>
    </row>
    <row r="14" spans="1:37">
      <c r="A14" s="5">
        <v>6</v>
      </c>
      <c r="B14" s="317" t="s">
        <v>70</v>
      </c>
      <c r="C14" s="219">
        <v>2074</v>
      </c>
      <c r="D14" s="219">
        <v>2291</v>
      </c>
      <c r="E14" s="115">
        <v>58</v>
      </c>
      <c r="F14" s="115">
        <v>10</v>
      </c>
      <c r="G14" s="115">
        <v>662</v>
      </c>
      <c r="H14" s="220">
        <v>113</v>
      </c>
      <c r="I14" s="250">
        <f t="shared" si="0"/>
        <v>2414</v>
      </c>
      <c r="J14" s="219">
        <v>986</v>
      </c>
      <c r="K14" s="115">
        <v>1079</v>
      </c>
      <c r="L14" s="115">
        <v>30</v>
      </c>
      <c r="M14" s="115">
        <v>5</v>
      </c>
      <c r="N14" s="115">
        <v>342</v>
      </c>
      <c r="O14" s="220">
        <v>53</v>
      </c>
      <c r="P14" s="250">
        <f t="shared" si="1"/>
        <v>1137</v>
      </c>
      <c r="Q14" s="239">
        <v>272</v>
      </c>
      <c r="R14" s="52">
        <v>264.3</v>
      </c>
      <c r="S14" s="52">
        <v>0</v>
      </c>
      <c r="T14" s="52">
        <v>0</v>
      </c>
      <c r="U14" s="52">
        <v>0</v>
      </c>
      <c r="V14" s="240">
        <v>0</v>
      </c>
      <c r="W14" s="245">
        <v>1125</v>
      </c>
      <c r="X14" s="26">
        <v>1098.74</v>
      </c>
      <c r="Y14" s="26">
        <v>0</v>
      </c>
      <c r="Z14" s="26">
        <v>0</v>
      </c>
      <c r="AA14" s="26">
        <v>0</v>
      </c>
      <c r="AB14" s="246">
        <v>0</v>
      </c>
      <c r="AC14" s="233">
        <f t="shared" si="2"/>
        <v>264.3</v>
      </c>
      <c r="AD14" s="7">
        <f t="shared" si="3"/>
        <v>10.948632974316487</v>
      </c>
      <c r="AE14" s="7">
        <f t="shared" si="4"/>
        <v>1098.74</v>
      </c>
      <c r="AF14" s="7">
        <f t="shared" si="5"/>
        <v>96.635004397537386</v>
      </c>
      <c r="AG14" s="7">
        <f t="shared" si="6"/>
        <v>4152</v>
      </c>
      <c r="AH14" s="7">
        <f t="shared" si="6"/>
        <v>3551</v>
      </c>
      <c r="AI14" s="7">
        <f t="shared" si="7"/>
        <v>1397</v>
      </c>
      <c r="AJ14" s="7">
        <f t="shared" si="7"/>
        <v>1363.04</v>
      </c>
      <c r="AK14" s="234">
        <f t="shared" si="8"/>
        <v>38.384680371726269</v>
      </c>
    </row>
    <row r="15" spans="1:37">
      <c r="A15" s="5">
        <v>7</v>
      </c>
      <c r="B15" s="317" t="s">
        <v>71</v>
      </c>
      <c r="C15" s="219">
        <v>864</v>
      </c>
      <c r="D15" s="219">
        <v>959</v>
      </c>
      <c r="E15" s="115">
        <v>30</v>
      </c>
      <c r="F15" s="115">
        <v>5</v>
      </c>
      <c r="G15" s="115">
        <v>455</v>
      </c>
      <c r="H15" s="220">
        <v>77</v>
      </c>
      <c r="I15" s="250">
        <f t="shared" si="0"/>
        <v>1041</v>
      </c>
      <c r="J15" s="219">
        <v>412</v>
      </c>
      <c r="K15" s="115">
        <v>452</v>
      </c>
      <c r="L15" s="115">
        <v>16</v>
      </c>
      <c r="M15" s="115">
        <v>2</v>
      </c>
      <c r="N15" s="115">
        <v>227</v>
      </c>
      <c r="O15" s="220">
        <v>36</v>
      </c>
      <c r="P15" s="250">
        <f t="shared" si="1"/>
        <v>490</v>
      </c>
      <c r="Q15" s="239">
        <v>51</v>
      </c>
      <c r="R15" s="52">
        <v>68.16</v>
      </c>
      <c r="S15" s="52">
        <v>0</v>
      </c>
      <c r="T15" s="52">
        <v>0</v>
      </c>
      <c r="U15" s="52">
        <v>0</v>
      </c>
      <c r="V15" s="240">
        <v>0</v>
      </c>
      <c r="W15" s="245">
        <v>82</v>
      </c>
      <c r="X15" s="26">
        <v>122.99</v>
      </c>
      <c r="Y15" s="26">
        <v>0</v>
      </c>
      <c r="Z15" s="26">
        <v>0</v>
      </c>
      <c r="AA15" s="26">
        <v>0</v>
      </c>
      <c r="AB15" s="246">
        <v>0</v>
      </c>
      <c r="AC15" s="233">
        <f t="shared" si="2"/>
        <v>68.16</v>
      </c>
      <c r="AD15" s="7">
        <f t="shared" si="3"/>
        <v>6.5475504322766565</v>
      </c>
      <c r="AE15" s="7">
        <f t="shared" si="4"/>
        <v>122.99</v>
      </c>
      <c r="AF15" s="7">
        <f t="shared" si="5"/>
        <v>25.1</v>
      </c>
      <c r="AG15" s="7">
        <f t="shared" si="6"/>
        <v>2004</v>
      </c>
      <c r="AH15" s="7">
        <f t="shared" si="6"/>
        <v>1531</v>
      </c>
      <c r="AI15" s="7">
        <f t="shared" si="7"/>
        <v>133</v>
      </c>
      <c r="AJ15" s="7">
        <f t="shared" si="7"/>
        <v>191.14999999999998</v>
      </c>
      <c r="AK15" s="234">
        <f t="shared" si="8"/>
        <v>12.485303723056825</v>
      </c>
    </row>
    <row r="16" spans="1:37">
      <c r="A16" s="5">
        <v>8</v>
      </c>
      <c r="B16" s="317" t="s">
        <v>72</v>
      </c>
      <c r="C16" s="219">
        <v>0</v>
      </c>
      <c r="D16" s="219">
        <v>0</v>
      </c>
      <c r="E16" s="115">
        <v>0</v>
      </c>
      <c r="F16" s="115">
        <v>0</v>
      </c>
      <c r="G16" s="115">
        <v>0</v>
      </c>
      <c r="H16" s="220">
        <v>0</v>
      </c>
      <c r="I16" s="250">
        <f t="shared" si="0"/>
        <v>0</v>
      </c>
      <c r="J16" s="219">
        <v>0</v>
      </c>
      <c r="K16" s="115">
        <v>0</v>
      </c>
      <c r="L16" s="115">
        <v>0</v>
      </c>
      <c r="M16" s="115">
        <v>0</v>
      </c>
      <c r="N16" s="115">
        <v>0</v>
      </c>
      <c r="O16" s="220">
        <v>0</v>
      </c>
      <c r="P16" s="250">
        <f t="shared" si="1"/>
        <v>0</v>
      </c>
      <c r="Q16" s="239">
        <v>0</v>
      </c>
      <c r="R16" s="52">
        <v>0</v>
      </c>
      <c r="S16" s="52">
        <v>0</v>
      </c>
      <c r="T16" s="52">
        <v>0</v>
      </c>
      <c r="U16" s="52">
        <v>0</v>
      </c>
      <c r="V16" s="240">
        <v>0</v>
      </c>
      <c r="W16" s="245">
        <v>0</v>
      </c>
      <c r="X16" s="26">
        <v>0</v>
      </c>
      <c r="Y16" s="26">
        <v>0</v>
      </c>
      <c r="Z16" s="26">
        <v>0</v>
      </c>
      <c r="AA16" s="26">
        <v>0</v>
      </c>
      <c r="AB16" s="246">
        <v>0</v>
      </c>
      <c r="AC16" s="233">
        <f t="shared" si="2"/>
        <v>0</v>
      </c>
      <c r="AD16" s="7" t="e">
        <f t="shared" si="3"/>
        <v>#DIV/0!</v>
      </c>
      <c r="AE16" s="7">
        <f t="shared" si="4"/>
        <v>0</v>
      </c>
      <c r="AF16" s="7" t="e">
        <f t="shared" si="5"/>
        <v>#DIV/0!</v>
      </c>
      <c r="AG16" s="7">
        <f t="shared" si="6"/>
        <v>0</v>
      </c>
      <c r="AH16" s="7">
        <f t="shared" si="6"/>
        <v>0</v>
      </c>
      <c r="AI16" s="7">
        <f t="shared" si="7"/>
        <v>0</v>
      </c>
      <c r="AJ16" s="7">
        <f t="shared" si="7"/>
        <v>0</v>
      </c>
      <c r="AK16" s="234" t="e">
        <f t="shared" si="8"/>
        <v>#DIV/0!</v>
      </c>
    </row>
    <row r="17" spans="1:37">
      <c r="A17" s="5">
        <v>9</v>
      </c>
      <c r="B17" s="317" t="s">
        <v>73</v>
      </c>
      <c r="C17" s="219">
        <v>862</v>
      </c>
      <c r="D17" s="219">
        <v>956</v>
      </c>
      <c r="E17" s="115">
        <v>129</v>
      </c>
      <c r="F17" s="115">
        <v>21</v>
      </c>
      <c r="G17" s="115">
        <v>654</v>
      </c>
      <c r="H17" s="220">
        <v>109</v>
      </c>
      <c r="I17" s="250">
        <f t="shared" si="0"/>
        <v>1086</v>
      </c>
      <c r="J17" s="219">
        <v>410</v>
      </c>
      <c r="K17" s="115">
        <v>450</v>
      </c>
      <c r="L17" s="115">
        <v>62</v>
      </c>
      <c r="M17" s="115">
        <v>10</v>
      </c>
      <c r="N17" s="115">
        <v>317</v>
      </c>
      <c r="O17" s="220">
        <v>51</v>
      </c>
      <c r="P17" s="250">
        <f t="shared" si="1"/>
        <v>511</v>
      </c>
      <c r="Q17" s="239">
        <v>80</v>
      </c>
      <c r="R17" s="52">
        <v>65.650000000000006</v>
      </c>
      <c r="S17" s="52">
        <v>0</v>
      </c>
      <c r="T17" s="52">
        <v>0</v>
      </c>
      <c r="U17" s="52">
        <v>0</v>
      </c>
      <c r="V17" s="240">
        <v>0</v>
      </c>
      <c r="W17" s="245">
        <v>120</v>
      </c>
      <c r="X17" s="26">
        <v>198.3</v>
      </c>
      <c r="Y17" s="26">
        <v>0</v>
      </c>
      <c r="Z17" s="26">
        <v>0</v>
      </c>
      <c r="AA17" s="26">
        <v>3</v>
      </c>
      <c r="AB17" s="246">
        <v>2.69</v>
      </c>
      <c r="AC17" s="233">
        <f t="shared" si="2"/>
        <v>65.650000000000006</v>
      </c>
      <c r="AD17" s="7">
        <f t="shared" si="3"/>
        <v>6.0451197053407002</v>
      </c>
      <c r="AE17" s="7">
        <f t="shared" si="4"/>
        <v>200.99</v>
      </c>
      <c r="AF17" s="7">
        <f t="shared" si="5"/>
        <v>39.332681017612522</v>
      </c>
      <c r="AG17" s="7">
        <f t="shared" si="6"/>
        <v>2434</v>
      </c>
      <c r="AH17" s="7">
        <f t="shared" si="6"/>
        <v>1597</v>
      </c>
      <c r="AI17" s="7">
        <f t="shared" si="7"/>
        <v>203</v>
      </c>
      <c r="AJ17" s="7">
        <f t="shared" si="7"/>
        <v>266.64000000000004</v>
      </c>
      <c r="AK17" s="234">
        <f t="shared" si="8"/>
        <v>16.696305572949282</v>
      </c>
    </row>
    <row r="18" spans="1:37">
      <c r="A18" s="5">
        <v>10</v>
      </c>
      <c r="B18" s="317" t="s">
        <v>74</v>
      </c>
      <c r="C18" s="219">
        <v>50975</v>
      </c>
      <c r="D18" s="219">
        <v>56376</v>
      </c>
      <c r="E18" s="115">
        <v>719</v>
      </c>
      <c r="F18" s="115">
        <v>121</v>
      </c>
      <c r="G18" s="115">
        <v>4633</v>
      </c>
      <c r="H18" s="220">
        <v>780</v>
      </c>
      <c r="I18" s="250">
        <f t="shared" si="0"/>
        <v>57277</v>
      </c>
      <c r="J18" s="219">
        <v>24131</v>
      </c>
      <c r="K18" s="115">
        <v>26531</v>
      </c>
      <c r="L18" s="115">
        <v>376</v>
      </c>
      <c r="M18" s="115">
        <v>57</v>
      </c>
      <c r="N18" s="115">
        <v>2293</v>
      </c>
      <c r="O18" s="220">
        <v>369</v>
      </c>
      <c r="P18" s="250">
        <f t="shared" si="1"/>
        <v>26957</v>
      </c>
      <c r="Q18" s="239">
        <v>23975</v>
      </c>
      <c r="R18" s="52">
        <v>25801.16</v>
      </c>
      <c r="S18" s="52">
        <v>0</v>
      </c>
      <c r="T18" s="52">
        <v>0</v>
      </c>
      <c r="U18" s="52">
        <v>0</v>
      </c>
      <c r="V18" s="240">
        <v>0</v>
      </c>
      <c r="W18" s="245">
        <v>24662</v>
      </c>
      <c r="X18" s="26">
        <v>27378.97</v>
      </c>
      <c r="Y18" s="26">
        <v>0</v>
      </c>
      <c r="Z18" s="26">
        <v>0</v>
      </c>
      <c r="AA18" s="26">
        <v>0</v>
      </c>
      <c r="AB18" s="246">
        <v>0</v>
      </c>
      <c r="AC18" s="233">
        <f t="shared" si="2"/>
        <v>25801.16</v>
      </c>
      <c r="AD18" s="7">
        <f t="shared" si="3"/>
        <v>45.046283848665261</v>
      </c>
      <c r="AE18" s="7">
        <f t="shared" si="4"/>
        <v>27378.97</v>
      </c>
      <c r="AF18" s="7">
        <f t="shared" si="5"/>
        <v>101.56534480839856</v>
      </c>
      <c r="AG18" s="7">
        <f t="shared" si="6"/>
        <v>83127</v>
      </c>
      <c r="AH18" s="7">
        <f t="shared" si="6"/>
        <v>84234</v>
      </c>
      <c r="AI18" s="7">
        <f t="shared" si="7"/>
        <v>48637</v>
      </c>
      <c r="AJ18" s="7">
        <f t="shared" si="7"/>
        <v>53180.130000000005</v>
      </c>
      <c r="AK18" s="234">
        <f t="shared" si="8"/>
        <v>63.133805826625832</v>
      </c>
    </row>
    <row r="19" spans="1:37">
      <c r="A19" s="5">
        <v>11</v>
      </c>
      <c r="B19" s="317" t="s">
        <v>75</v>
      </c>
      <c r="C19" s="219">
        <v>2042</v>
      </c>
      <c r="D19" s="219">
        <v>2262</v>
      </c>
      <c r="E19" s="115">
        <v>62</v>
      </c>
      <c r="F19" s="115">
        <v>10</v>
      </c>
      <c r="G19" s="115">
        <v>562</v>
      </c>
      <c r="H19" s="220">
        <v>96</v>
      </c>
      <c r="I19" s="250">
        <f t="shared" si="0"/>
        <v>2368</v>
      </c>
      <c r="J19" s="219">
        <v>972</v>
      </c>
      <c r="K19" s="115">
        <v>1063</v>
      </c>
      <c r="L19" s="115">
        <v>32</v>
      </c>
      <c r="M19" s="115">
        <v>5</v>
      </c>
      <c r="N19" s="115">
        <v>292</v>
      </c>
      <c r="O19" s="220">
        <v>46</v>
      </c>
      <c r="P19" s="250">
        <f t="shared" si="1"/>
        <v>1114</v>
      </c>
      <c r="Q19" s="239">
        <v>1676</v>
      </c>
      <c r="R19" s="52">
        <v>1859.75</v>
      </c>
      <c r="S19" s="52">
        <v>0</v>
      </c>
      <c r="T19" s="52">
        <v>0</v>
      </c>
      <c r="U19" s="52">
        <v>1</v>
      </c>
      <c r="V19" s="240">
        <v>1.9</v>
      </c>
      <c r="W19" s="245">
        <v>410</v>
      </c>
      <c r="X19" s="26">
        <v>609.42999999999995</v>
      </c>
      <c r="Y19" s="26">
        <v>0</v>
      </c>
      <c r="Z19" s="26">
        <v>0</v>
      </c>
      <c r="AA19" s="26">
        <v>4</v>
      </c>
      <c r="AB19" s="246">
        <v>20.7</v>
      </c>
      <c r="AC19" s="233">
        <f t="shared" si="2"/>
        <v>1861.65</v>
      </c>
      <c r="AD19" s="7">
        <f t="shared" si="3"/>
        <v>78.616976351351354</v>
      </c>
      <c r="AE19" s="7">
        <f t="shared" si="4"/>
        <v>630.13</v>
      </c>
      <c r="AF19" s="7">
        <f t="shared" si="5"/>
        <v>56.564631956912024</v>
      </c>
      <c r="AG19" s="7">
        <f t="shared" si="6"/>
        <v>3962</v>
      </c>
      <c r="AH19" s="7">
        <f t="shared" si="6"/>
        <v>3482</v>
      </c>
      <c r="AI19" s="7">
        <f t="shared" si="7"/>
        <v>2091</v>
      </c>
      <c r="AJ19" s="7">
        <f t="shared" si="7"/>
        <v>2491.7799999999997</v>
      </c>
      <c r="AK19" s="234">
        <f t="shared" si="8"/>
        <v>71.561746122917853</v>
      </c>
    </row>
    <row r="20" spans="1:37">
      <c r="A20" s="5">
        <v>12</v>
      </c>
      <c r="B20" s="317" t="s">
        <v>76</v>
      </c>
      <c r="C20" s="219">
        <v>2929</v>
      </c>
      <c r="D20" s="219">
        <v>3248</v>
      </c>
      <c r="E20" s="115">
        <v>41</v>
      </c>
      <c r="F20" s="115">
        <v>7</v>
      </c>
      <c r="G20" s="115">
        <v>1011</v>
      </c>
      <c r="H20" s="220">
        <v>171</v>
      </c>
      <c r="I20" s="250">
        <f t="shared" si="0"/>
        <v>3426</v>
      </c>
      <c r="J20" s="219">
        <v>1393</v>
      </c>
      <c r="K20" s="115">
        <v>1529</v>
      </c>
      <c r="L20" s="115">
        <v>22</v>
      </c>
      <c r="M20" s="115">
        <v>4</v>
      </c>
      <c r="N20" s="115">
        <v>514</v>
      </c>
      <c r="O20" s="220">
        <v>81</v>
      </c>
      <c r="P20" s="250">
        <f t="shared" si="1"/>
        <v>1614</v>
      </c>
      <c r="Q20" s="239">
        <v>2381</v>
      </c>
      <c r="R20" s="52">
        <v>2611.46</v>
      </c>
      <c r="S20" s="52">
        <v>0</v>
      </c>
      <c r="T20" s="52">
        <v>0</v>
      </c>
      <c r="U20" s="52">
        <v>26</v>
      </c>
      <c r="V20" s="240">
        <v>22.08</v>
      </c>
      <c r="W20" s="245">
        <v>401</v>
      </c>
      <c r="X20" s="26">
        <v>480.39</v>
      </c>
      <c r="Y20" s="26">
        <v>3</v>
      </c>
      <c r="Z20" s="26">
        <v>1.19</v>
      </c>
      <c r="AA20" s="26">
        <v>203</v>
      </c>
      <c r="AB20" s="246">
        <v>229.67</v>
      </c>
      <c r="AC20" s="233">
        <f t="shared" si="2"/>
        <v>2633.54</v>
      </c>
      <c r="AD20" s="7">
        <f t="shared" si="3"/>
        <v>76.869235259778165</v>
      </c>
      <c r="AE20" s="7">
        <f t="shared" si="4"/>
        <v>711.25</v>
      </c>
      <c r="AF20" s="7">
        <f t="shared" si="5"/>
        <v>44.067534076827755</v>
      </c>
      <c r="AG20" s="7">
        <f t="shared" si="6"/>
        <v>5910</v>
      </c>
      <c r="AH20" s="7">
        <f t="shared" si="6"/>
        <v>5040</v>
      </c>
      <c r="AI20" s="7">
        <f t="shared" si="7"/>
        <v>3014</v>
      </c>
      <c r="AJ20" s="7">
        <f t="shared" si="7"/>
        <v>3344.79</v>
      </c>
      <c r="AK20" s="234">
        <f t="shared" si="8"/>
        <v>66.364880952380958</v>
      </c>
    </row>
    <row r="21" spans="1:37">
      <c r="A21" s="21"/>
      <c r="B21" s="211" t="s">
        <v>77</v>
      </c>
      <c r="C21" s="221">
        <f t="shared" ref="C21:AC21" si="9">SUM(C9:C20)</f>
        <v>79128</v>
      </c>
      <c r="D21" s="50">
        <f t="shared" si="9"/>
        <v>87457</v>
      </c>
      <c r="E21" s="50">
        <f t="shared" si="9"/>
        <v>1206</v>
      </c>
      <c r="F21" s="50">
        <f t="shared" si="9"/>
        <v>203</v>
      </c>
      <c r="G21" s="50">
        <f t="shared" si="9"/>
        <v>9782</v>
      </c>
      <c r="H21" s="222">
        <f t="shared" si="9"/>
        <v>1666</v>
      </c>
      <c r="I21" s="222">
        <f t="shared" si="9"/>
        <v>89326</v>
      </c>
      <c r="J21" s="221">
        <f t="shared" si="9"/>
        <v>37531</v>
      </c>
      <c r="K21" s="50">
        <f t="shared" si="9"/>
        <v>41309</v>
      </c>
      <c r="L21" s="50">
        <f t="shared" si="9"/>
        <v>642</v>
      </c>
      <c r="M21" s="50">
        <f t="shared" si="9"/>
        <v>96</v>
      </c>
      <c r="N21" s="50">
        <f t="shared" si="9"/>
        <v>5059</v>
      </c>
      <c r="O21" s="222">
        <f t="shared" si="9"/>
        <v>803</v>
      </c>
      <c r="P21" s="222">
        <f t="shared" si="9"/>
        <v>42208</v>
      </c>
      <c r="Q21" s="221">
        <f t="shared" si="9"/>
        <v>36161</v>
      </c>
      <c r="R21" s="50">
        <f t="shared" si="9"/>
        <v>40247.469999999994</v>
      </c>
      <c r="S21" s="50">
        <f t="shared" si="9"/>
        <v>0</v>
      </c>
      <c r="T21" s="50">
        <f t="shared" si="9"/>
        <v>0</v>
      </c>
      <c r="U21" s="50">
        <f t="shared" si="9"/>
        <v>48</v>
      </c>
      <c r="V21" s="222">
        <f t="shared" si="9"/>
        <v>57.46</v>
      </c>
      <c r="W21" s="221">
        <f t="shared" si="9"/>
        <v>30624</v>
      </c>
      <c r="X21" s="50">
        <f t="shared" si="9"/>
        <v>35301.54</v>
      </c>
      <c r="Y21" s="50">
        <f t="shared" si="9"/>
        <v>3</v>
      </c>
      <c r="Z21" s="50">
        <f t="shared" si="9"/>
        <v>1.19</v>
      </c>
      <c r="AA21" s="50">
        <f t="shared" si="9"/>
        <v>223</v>
      </c>
      <c r="AB21" s="222">
        <f t="shared" si="9"/>
        <v>284.25</v>
      </c>
      <c r="AC21" s="222">
        <f t="shared" si="9"/>
        <v>40304.93</v>
      </c>
      <c r="AD21" s="50">
        <f t="shared" si="3"/>
        <v>45.121162931285397</v>
      </c>
      <c r="AE21" s="50">
        <f>SUM(AE9:AE20)</f>
        <v>35586.979999999996</v>
      </c>
      <c r="AF21" s="50">
        <f t="shared" si="5"/>
        <v>84.313352918877953</v>
      </c>
      <c r="AG21" s="50">
        <f t="shared" si="6"/>
        <v>133348</v>
      </c>
      <c r="AH21" s="50">
        <f t="shared" si="6"/>
        <v>131534</v>
      </c>
      <c r="AI21" s="50">
        <f t="shared" si="7"/>
        <v>67059</v>
      </c>
      <c r="AJ21" s="50">
        <f t="shared" si="7"/>
        <v>75891.91</v>
      </c>
      <c r="AK21" s="222">
        <f t="shared" si="8"/>
        <v>57.697561086867275</v>
      </c>
    </row>
    <row r="22" spans="1:37">
      <c r="A22" s="44">
        <v>13</v>
      </c>
      <c r="B22" s="266" t="s">
        <v>78</v>
      </c>
      <c r="C22" s="223">
        <v>1008</v>
      </c>
      <c r="D22" s="121">
        <v>1117</v>
      </c>
      <c r="E22" s="121">
        <v>66</v>
      </c>
      <c r="F22" s="121">
        <v>11</v>
      </c>
      <c r="G22" s="121">
        <v>750</v>
      </c>
      <c r="H22" s="224">
        <v>125</v>
      </c>
      <c r="I22" s="250">
        <f t="shared" si="0"/>
        <v>1253</v>
      </c>
      <c r="J22" s="223">
        <v>479</v>
      </c>
      <c r="K22" s="121">
        <v>526</v>
      </c>
      <c r="L22" s="121">
        <v>32</v>
      </c>
      <c r="M22" s="121">
        <v>5</v>
      </c>
      <c r="N22" s="121">
        <v>365</v>
      </c>
      <c r="O22" s="224">
        <v>59</v>
      </c>
      <c r="P22" s="250">
        <f t="shared" si="1"/>
        <v>590</v>
      </c>
      <c r="Q22" s="239">
        <v>46</v>
      </c>
      <c r="R22" s="52">
        <v>117.5</v>
      </c>
      <c r="S22" s="52">
        <v>0</v>
      </c>
      <c r="T22" s="52">
        <v>0</v>
      </c>
      <c r="U22" s="52">
        <v>0</v>
      </c>
      <c r="V22" s="240">
        <v>0</v>
      </c>
      <c r="W22" s="243">
        <v>55</v>
      </c>
      <c r="X22" s="55">
        <v>209.33</v>
      </c>
      <c r="Y22" s="55">
        <v>0</v>
      </c>
      <c r="Z22" s="55">
        <v>0</v>
      </c>
      <c r="AA22" s="55">
        <v>0</v>
      </c>
      <c r="AB22" s="244">
        <v>0</v>
      </c>
      <c r="AC22" s="233">
        <f t="shared" si="2"/>
        <v>117.5</v>
      </c>
      <c r="AD22" s="7">
        <f t="shared" si="3"/>
        <v>9.3774940143655225</v>
      </c>
      <c r="AE22" s="7">
        <f t="shared" si="4"/>
        <v>209.33</v>
      </c>
      <c r="AF22" s="7">
        <f t="shared" si="5"/>
        <v>35.479661016949152</v>
      </c>
      <c r="AG22" s="7">
        <f t="shared" si="6"/>
        <v>2700</v>
      </c>
      <c r="AH22" s="7">
        <f t="shared" si="6"/>
        <v>1843</v>
      </c>
      <c r="AI22" s="7">
        <f t="shared" si="7"/>
        <v>101</v>
      </c>
      <c r="AJ22" s="7">
        <f t="shared" si="7"/>
        <v>326.83000000000004</v>
      </c>
      <c r="AK22" s="234">
        <f t="shared" si="8"/>
        <v>17.733586543678786</v>
      </c>
    </row>
    <row r="23" spans="1:37">
      <c r="A23" s="44">
        <v>14</v>
      </c>
      <c r="B23" s="266" t="s">
        <v>79</v>
      </c>
      <c r="C23" s="219">
        <v>0</v>
      </c>
      <c r="D23" s="115">
        <v>0</v>
      </c>
      <c r="E23" s="115">
        <v>0</v>
      </c>
      <c r="F23" s="115">
        <v>0</v>
      </c>
      <c r="G23" s="115">
        <v>0</v>
      </c>
      <c r="H23" s="220">
        <v>0</v>
      </c>
      <c r="I23" s="250">
        <f t="shared" si="0"/>
        <v>0</v>
      </c>
      <c r="J23" s="219">
        <v>0</v>
      </c>
      <c r="K23" s="115">
        <v>0</v>
      </c>
      <c r="L23" s="115">
        <v>0</v>
      </c>
      <c r="M23" s="115">
        <v>0</v>
      </c>
      <c r="N23" s="115">
        <v>0</v>
      </c>
      <c r="O23" s="220">
        <v>0</v>
      </c>
      <c r="P23" s="250">
        <f t="shared" si="1"/>
        <v>0</v>
      </c>
      <c r="Q23" s="239">
        <v>0</v>
      </c>
      <c r="R23" s="52">
        <v>0</v>
      </c>
      <c r="S23" s="52">
        <v>0</v>
      </c>
      <c r="T23" s="52">
        <v>0</v>
      </c>
      <c r="U23" s="52">
        <v>0</v>
      </c>
      <c r="V23" s="240">
        <v>0</v>
      </c>
      <c r="W23" s="243">
        <v>0</v>
      </c>
      <c r="X23" s="55">
        <v>0</v>
      </c>
      <c r="Y23" s="55">
        <v>0</v>
      </c>
      <c r="Z23" s="55">
        <v>0</v>
      </c>
      <c r="AA23" s="55">
        <v>0</v>
      </c>
      <c r="AB23" s="244">
        <v>0</v>
      </c>
      <c r="AC23" s="233">
        <f t="shared" si="2"/>
        <v>0</v>
      </c>
      <c r="AD23" s="7" t="e">
        <f t="shared" si="3"/>
        <v>#DIV/0!</v>
      </c>
      <c r="AE23" s="7">
        <f t="shared" si="4"/>
        <v>0</v>
      </c>
      <c r="AF23" s="7" t="e">
        <f t="shared" si="5"/>
        <v>#DIV/0!</v>
      </c>
      <c r="AG23" s="7">
        <f t="shared" si="6"/>
        <v>0</v>
      </c>
      <c r="AH23" s="7">
        <f t="shared" si="6"/>
        <v>0</v>
      </c>
      <c r="AI23" s="7">
        <f t="shared" si="7"/>
        <v>0</v>
      </c>
      <c r="AJ23" s="7">
        <f t="shared" si="7"/>
        <v>0</v>
      </c>
      <c r="AK23" s="234" t="e">
        <f t="shared" si="8"/>
        <v>#DIV/0!</v>
      </c>
    </row>
    <row r="24" spans="1:37">
      <c r="A24" s="44">
        <v>15</v>
      </c>
      <c r="B24" s="266" t="s">
        <v>80</v>
      </c>
      <c r="C24" s="219">
        <v>0</v>
      </c>
      <c r="D24" s="115">
        <v>0</v>
      </c>
      <c r="E24" s="115">
        <v>0</v>
      </c>
      <c r="F24" s="115">
        <v>0</v>
      </c>
      <c r="G24" s="115">
        <v>0</v>
      </c>
      <c r="H24" s="220">
        <v>0</v>
      </c>
      <c r="I24" s="250">
        <f t="shared" si="0"/>
        <v>0</v>
      </c>
      <c r="J24" s="219">
        <v>0</v>
      </c>
      <c r="K24" s="115">
        <v>0</v>
      </c>
      <c r="L24" s="115">
        <v>0</v>
      </c>
      <c r="M24" s="115">
        <v>0</v>
      </c>
      <c r="N24" s="115">
        <v>0</v>
      </c>
      <c r="O24" s="220">
        <v>0</v>
      </c>
      <c r="P24" s="250">
        <f t="shared" si="1"/>
        <v>0</v>
      </c>
      <c r="Q24" s="239">
        <v>0</v>
      </c>
      <c r="R24" s="52">
        <v>0</v>
      </c>
      <c r="S24" s="52">
        <v>0</v>
      </c>
      <c r="T24" s="52">
        <v>0</v>
      </c>
      <c r="U24" s="52">
        <v>0</v>
      </c>
      <c r="V24" s="240">
        <v>0</v>
      </c>
      <c r="W24" s="243">
        <v>0</v>
      </c>
      <c r="X24" s="55">
        <v>0</v>
      </c>
      <c r="Y24" s="55">
        <v>0</v>
      </c>
      <c r="Z24" s="55">
        <v>0</v>
      </c>
      <c r="AA24" s="55">
        <v>0</v>
      </c>
      <c r="AB24" s="244">
        <v>0</v>
      </c>
      <c r="AC24" s="233">
        <f t="shared" si="2"/>
        <v>0</v>
      </c>
      <c r="AD24" s="7" t="e">
        <f t="shared" si="3"/>
        <v>#DIV/0!</v>
      </c>
      <c r="AE24" s="7">
        <f t="shared" si="4"/>
        <v>0</v>
      </c>
      <c r="AF24" s="7" t="e">
        <f t="shared" si="5"/>
        <v>#DIV/0!</v>
      </c>
      <c r="AG24" s="7">
        <f t="shared" si="6"/>
        <v>0</v>
      </c>
      <c r="AH24" s="7">
        <f t="shared" si="6"/>
        <v>0</v>
      </c>
      <c r="AI24" s="7">
        <f t="shared" si="7"/>
        <v>0</v>
      </c>
      <c r="AJ24" s="7">
        <f t="shared" si="7"/>
        <v>0</v>
      </c>
      <c r="AK24" s="234" t="e">
        <f t="shared" si="8"/>
        <v>#DIV/0!</v>
      </c>
    </row>
    <row r="25" spans="1:37">
      <c r="A25" s="44">
        <v>16</v>
      </c>
      <c r="B25" s="266" t="s">
        <v>81</v>
      </c>
      <c r="C25" s="219">
        <v>0</v>
      </c>
      <c r="D25" s="115">
        <v>0</v>
      </c>
      <c r="E25" s="115">
        <v>0</v>
      </c>
      <c r="F25" s="115">
        <v>0</v>
      </c>
      <c r="G25" s="115">
        <v>0</v>
      </c>
      <c r="H25" s="220">
        <v>0</v>
      </c>
      <c r="I25" s="250">
        <f t="shared" si="0"/>
        <v>0</v>
      </c>
      <c r="J25" s="219">
        <v>0</v>
      </c>
      <c r="K25" s="115">
        <v>0</v>
      </c>
      <c r="L25" s="115">
        <v>0</v>
      </c>
      <c r="M25" s="115">
        <v>0</v>
      </c>
      <c r="N25" s="115">
        <v>0</v>
      </c>
      <c r="O25" s="220">
        <v>0</v>
      </c>
      <c r="P25" s="250">
        <f t="shared" si="1"/>
        <v>0</v>
      </c>
      <c r="Q25" s="239">
        <v>0</v>
      </c>
      <c r="R25" s="52">
        <v>0</v>
      </c>
      <c r="S25" s="52">
        <v>0</v>
      </c>
      <c r="T25" s="52">
        <v>0</v>
      </c>
      <c r="U25" s="52">
        <v>0</v>
      </c>
      <c r="V25" s="240">
        <v>0</v>
      </c>
      <c r="W25" s="243">
        <v>0</v>
      </c>
      <c r="X25" s="55">
        <v>0</v>
      </c>
      <c r="Y25" s="55">
        <v>0</v>
      </c>
      <c r="Z25" s="55">
        <v>0</v>
      </c>
      <c r="AA25" s="55">
        <v>0</v>
      </c>
      <c r="AB25" s="244">
        <v>0</v>
      </c>
      <c r="AC25" s="233">
        <f t="shared" si="2"/>
        <v>0</v>
      </c>
      <c r="AD25" s="7" t="e">
        <f t="shared" si="3"/>
        <v>#DIV/0!</v>
      </c>
      <c r="AE25" s="7">
        <f t="shared" si="4"/>
        <v>0</v>
      </c>
      <c r="AF25" s="7" t="e">
        <f t="shared" si="5"/>
        <v>#DIV/0!</v>
      </c>
      <c r="AG25" s="7">
        <f t="shared" si="6"/>
        <v>0</v>
      </c>
      <c r="AH25" s="7">
        <f t="shared" si="6"/>
        <v>0</v>
      </c>
      <c r="AI25" s="7">
        <f t="shared" si="7"/>
        <v>0</v>
      </c>
      <c r="AJ25" s="7">
        <f t="shared" si="7"/>
        <v>0</v>
      </c>
      <c r="AK25" s="234" t="e">
        <f t="shared" si="8"/>
        <v>#DIV/0!</v>
      </c>
    </row>
    <row r="26" spans="1:37">
      <c r="A26" s="44">
        <v>17</v>
      </c>
      <c r="B26" s="266" t="s">
        <v>82</v>
      </c>
      <c r="C26" s="219">
        <v>0</v>
      </c>
      <c r="D26" s="115">
        <v>0</v>
      </c>
      <c r="E26" s="115">
        <v>0</v>
      </c>
      <c r="F26" s="115">
        <v>0</v>
      </c>
      <c r="G26" s="115">
        <v>0</v>
      </c>
      <c r="H26" s="220">
        <v>0</v>
      </c>
      <c r="I26" s="250">
        <f t="shared" si="0"/>
        <v>0</v>
      </c>
      <c r="J26" s="219">
        <v>0</v>
      </c>
      <c r="K26" s="115">
        <v>0</v>
      </c>
      <c r="L26" s="115">
        <v>0</v>
      </c>
      <c r="M26" s="115">
        <v>0</v>
      </c>
      <c r="N26" s="115">
        <v>0</v>
      </c>
      <c r="O26" s="220">
        <v>0</v>
      </c>
      <c r="P26" s="250">
        <f t="shared" si="1"/>
        <v>0</v>
      </c>
      <c r="Q26" s="239">
        <v>0</v>
      </c>
      <c r="R26" s="52">
        <v>0</v>
      </c>
      <c r="S26" s="52">
        <v>0</v>
      </c>
      <c r="T26" s="52">
        <v>0</v>
      </c>
      <c r="U26" s="52">
        <v>0</v>
      </c>
      <c r="V26" s="240">
        <v>0</v>
      </c>
      <c r="W26" s="243">
        <v>0</v>
      </c>
      <c r="X26" s="55">
        <v>0</v>
      </c>
      <c r="Y26" s="55">
        <v>0</v>
      </c>
      <c r="Z26" s="55">
        <v>0</v>
      </c>
      <c r="AA26" s="55">
        <v>0</v>
      </c>
      <c r="AB26" s="244">
        <v>0</v>
      </c>
      <c r="AC26" s="233">
        <f t="shared" si="2"/>
        <v>0</v>
      </c>
      <c r="AD26" s="7" t="e">
        <f t="shared" si="3"/>
        <v>#DIV/0!</v>
      </c>
      <c r="AE26" s="7">
        <f t="shared" si="4"/>
        <v>0</v>
      </c>
      <c r="AF26" s="7" t="e">
        <f t="shared" si="5"/>
        <v>#DIV/0!</v>
      </c>
      <c r="AG26" s="7">
        <f t="shared" si="6"/>
        <v>0</v>
      </c>
      <c r="AH26" s="7">
        <f t="shared" si="6"/>
        <v>0</v>
      </c>
      <c r="AI26" s="7">
        <f t="shared" si="7"/>
        <v>0</v>
      </c>
      <c r="AJ26" s="7">
        <f t="shared" si="7"/>
        <v>0</v>
      </c>
      <c r="AK26" s="234" t="e">
        <f t="shared" si="8"/>
        <v>#DIV/0!</v>
      </c>
    </row>
    <row r="27" spans="1:37">
      <c r="A27" s="44">
        <v>18</v>
      </c>
      <c r="B27" s="266" t="s">
        <v>83</v>
      </c>
      <c r="C27" s="223">
        <v>0</v>
      </c>
      <c r="D27" s="121">
        <v>0</v>
      </c>
      <c r="E27" s="121">
        <v>0</v>
      </c>
      <c r="F27" s="121">
        <v>0</v>
      </c>
      <c r="G27" s="121">
        <v>0</v>
      </c>
      <c r="H27" s="224">
        <v>0</v>
      </c>
      <c r="I27" s="250">
        <f t="shared" si="0"/>
        <v>0</v>
      </c>
      <c r="J27" s="223">
        <v>0</v>
      </c>
      <c r="K27" s="121">
        <v>0</v>
      </c>
      <c r="L27" s="121">
        <v>0</v>
      </c>
      <c r="M27" s="121">
        <v>0</v>
      </c>
      <c r="N27" s="121">
        <v>0</v>
      </c>
      <c r="O27" s="224">
        <v>0</v>
      </c>
      <c r="P27" s="250">
        <f t="shared" si="1"/>
        <v>0</v>
      </c>
      <c r="Q27" s="239">
        <v>0</v>
      </c>
      <c r="R27" s="52">
        <v>0</v>
      </c>
      <c r="S27" s="52">
        <v>0</v>
      </c>
      <c r="T27" s="52">
        <v>0</v>
      </c>
      <c r="U27" s="52">
        <v>0</v>
      </c>
      <c r="V27" s="240">
        <v>0</v>
      </c>
      <c r="W27" s="243">
        <v>0</v>
      </c>
      <c r="X27" s="55">
        <v>0</v>
      </c>
      <c r="Y27" s="55">
        <v>0</v>
      </c>
      <c r="Z27" s="55">
        <v>0</v>
      </c>
      <c r="AA27" s="55">
        <v>0</v>
      </c>
      <c r="AB27" s="244">
        <v>0</v>
      </c>
      <c r="AC27" s="233">
        <f t="shared" si="2"/>
        <v>0</v>
      </c>
      <c r="AD27" s="7" t="e">
        <f t="shared" si="3"/>
        <v>#DIV/0!</v>
      </c>
      <c r="AE27" s="7">
        <f t="shared" si="4"/>
        <v>0</v>
      </c>
      <c r="AF27" s="7" t="e">
        <f t="shared" si="5"/>
        <v>#DIV/0!</v>
      </c>
      <c r="AG27" s="7">
        <f t="shared" si="6"/>
        <v>0</v>
      </c>
      <c r="AH27" s="7">
        <f t="shared" si="6"/>
        <v>0</v>
      </c>
      <c r="AI27" s="7">
        <f t="shared" si="7"/>
        <v>0</v>
      </c>
      <c r="AJ27" s="7">
        <f t="shared" si="7"/>
        <v>0</v>
      </c>
      <c r="AK27" s="234" t="e">
        <f t="shared" si="8"/>
        <v>#DIV/0!</v>
      </c>
    </row>
    <row r="28" spans="1:37">
      <c r="A28" s="44">
        <v>19</v>
      </c>
      <c r="B28" s="266" t="s">
        <v>84</v>
      </c>
      <c r="C28" s="223">
        <v>3268</v>
      </c>
      <c r="D28" s="121">
        <v>3617</v>
      </c>
      <c r="E28" s="121">
        <v>99</v>
      </c>
      <c r="F28" s="121">
        <v>16</v>
      </c>
      <c r="G28" s="121">
        <v>1136</v>
      </c>
      <c r="H28" s="224">
        <v>194</v>
      </c>
      <c r="I28" s="250">
        <f t="shared" si="0"/>
        <v>3827</v>
      </c>
      <c r="J28" s="223">
        <v>1553</v>
      </c>
      <c r="K28" s="121">
        <v>1701</v>
      </c>
      <c r="L28" s="121">
        <v>49</v>
      </c>
      <c r="M28" s="121">
        <v>8</v>
      </c>
      <c r="N28" s="121">
        <v>582</v>
      </c>
      <c r="O28" s="224">
        <v>92</v>
      </c>
      <c r="P28" s="250">
        <f t="shared" si="1"/>
        <v>1801</v>
      </c>
      <c r="Q28" s="239">
        <v>1131</v>
      </c>
      <c r="R28" s="52">
        <v>603.16999999999996</v>
      </c>
      <c r="S28" s="52">
        <v>0</v>
      </c>
      <c r="T28" s="52">
        <v>0</v>
      </c>
      <c r="U28" s="52">
        <v>24</v>
      </c>
      <c r="V28" s="240">
        <v>23.38</v>
      </c>
      <c r="W28" s="243">
        <v>166</v>
      </c>
      <c r="X28" s="55">
        <v>754.72</v>
      </c>
      <c r="Y28" s="55">
        <v>0</v>
      </c>
      <c r="Z28" s="55">
        <v>0</v>
      </c>
      <c r="AA28" s="55">
        <v>9</v>
      </c>
      <c r="AB28" s="244">
        <v>16</v>
      </c>
      <c r="AC28" s="233">
        <f t="shared" si="2"/>
        <v>626.54999999999995</v>
      </c>
      <c r="AD28" s="7">
        <f t="shared" si="3"/>
        <v>16.371831721975436</v>
      </c>
      <c r="AE28" s="7">
        <f t="shared" si="4"/>
        <v>770.72</v>
      </c>
      <c r="AF28" s="7">
        <f t="shared" si="5"/>
        <v>42.794003331482514</v>
      </c>
      <c r="AG28" s="7">
        <f t="shared" si="6"/>
        <v>6687</v>
      </c>
      <c r="AH28" s="7">
        <f t="shared" si="6"/>
        <v>5628</v>
      </c>
      <c r="AI28" s="7">
        <f t="shared" si="7"/>
        <v>1330</v>
      </c>
      <c r="AJ28" s="7">
        <f t="shared" si="7"/>
        <v>1397.27</v>
      </c>
      <c r="AK28" s="234">
        <f t="shared" si="8"/>
        <v>24.827114427860696</v>
      </c>
    </row>
    <row r="29" spans="1:37">
      <c r="A29" s="44">
        <v>20</v>
      </c>
      <c r="B29" s="317" t="s">
        <v>85</v>
      </c>
      <c r="C29" s="223">
        <v>2593</v>
      </c>
      <c r="D29" s="121">
        <v>2878</v>
      </c>
      <c r="E29" s="121">
        <v>12</v>
      </c>
      <c r="F29" s="121">
        <v>3</v>
      </c>
      <c r="G29" s="121">
        <v>818</v>
      </c>
      <c r="H29" s="224">
        <v>140</v>
      </c>
      <c r="I29" s="250">
        <f t="shared" si="0"/>
        <v>3021</v>
      </c>
      <c r="J29" s="223">
        <v>1246</v>
      </c>
      <c r="K29" s="121">
        <v>1354</v>
      </c>
      <c r="L29" s="121">
        <v>11</v>
      </c>
      <c r="M29" s="121">
        <v>2</v>
      </c>
      <c r="N29" s="121">
        <v>438</v>
      </c>
      <c r="O29" s="224">
        <v>68</v>
      </c>
      <c r="P29" s="250">
        <f t="shared" si="1"/>
        <v>1424</v>
      </c>
      <c r="Q29" s="239">
        <v>727</v>
      </c>
      <c r="R29" s="52">
        <v>1096</v>
      </c>
      <c r="S29" s="52">
        <v>0</v>
      </c>
      <c r="T29" s="52">
        <v>0</v>
      </c>
      <c r="U29" s="52">
        <v>0</v>
      </c>
      <c r="V29" s="240">
        <v>0</v>
      </c>
      <c r="W29" s="245">
        <v>451</v>
      </c>
      <c r="X29" s="26">
        <v>680</v>
      </c>
      <c r="Y29" s="26">
        <v>0</v>
      </c>
      <c r="Z29" s="26">
        <v>0</v>
      </c>
      <c r="AA29" s="26">
        <v>0</v>
      </c>
      <c r="AB29" s="246">
        <v>0</v>
      </c>
      <c r="AC29" s="233">
        <f t="shared" si="2"/>
        <v>1096</v>
      </c>
      <c r="AD29" s="7">
        <f t="shared" si="3"/>
        <v>36.279377689506788</v>
      </c>
      <c r="AE29" s="7">
        <f t="shared" si="4"/>
        <v>680</v>
      </c>
      <c r="AF29" s="7">
        <f t="shared" si="5"/>
        <v>47.752808988764045</v>
      </c>
      <c r="AG29" s="7">
        <f t="shared" si="6"/>
        <v>5118</v>
      </c>
      <c r="AH29" s="7">
        <f t="shared" si="6"/>
        <v>4445</v>
      </c>
      <c r="AI29" s="7">
        <f t="shared" si="7"/>
        <v>1178</v>
      </c>
      <c r="AJ29" s="7">
        <f t="shared" si="7"/>
        <v>1776</v>
      </c>
      <c r="AK29" s="234">
        <f t="shared" si="8"/>
        <v>39.955005624296966</v>
      </c>
    </row>
    <row r="30" spans="1:37">
      <c r="A30" s="44">
        <v>21</v>
      </c>
      <c r="B30" s="266" t="s">
        <v>86</v>
      </c>
      <c r="C30" s="223">
        <v>2985</v>
      </c>
      <c r="D30" s="121">
        <v>3302</v>
      </c>
      <c r="E30" s="121">
        <v>54</v>
      </c>
      <c r="F30" s="121">
        <v>9</v>
      </c>
      <c r="G30" s="121">
        <v>1149</v>
      </c>
      <c r="H30" s="224">
        <v>192</v>
      </c>
      <c r="I30" s="250">
        <f t="shared" si="0"/>
        <v>3503</v>
      </c>
      <c r="J30" s="223">
        <v>1416</v>
      </c>
      <c r="K30" s="121">
        <v>1553</v>
      </c>
      <c r="L30" s="121">
        <v>27</v>
      </c>
      <c r="M30" s="121">
        <v>4</v>
      </c>
      <c r="N30" s="121">
        <v>562</v>
      </c>
      <c r="O30" s="224">
        <v>91</v>
      </c>
      <c r="P30" s="250">
        <f t="shared" si="1"/>
        <v>1648</v>
      </c>
      <c r="Q30" s="239">
        <v>1082</v>
      </c>
      <c r="R30" s="52">
        <v>1090.71</v>
      </c>
      <c r="S30" s="52">
        <v>0</v>
      </c>
      <c r="T30" s="52">
        <v>0</v>
      </c>
      <c r="U30" s="52">
        <v>0</v>
      </c>
      <c r="V30" s="240">
        <v>0</v>
      </c>
      <c r="W30" s="243">
        <v>186</v>
      </c>
      <c r="X30" s="55">
        <v>405.87</v>
      </c>
      <c r="Y30" s="55">
        <v>0</v>
      </c>
      <c r="Z30" s="55">
        <v>0</v>
      </c>
      <c r="AA30" s="55">
        <v>0</v>
      </c>
      <c r="AB30" s="244">
        <v>0</v>
      </c>
      <c r="AC30" s="233">
        <f t="shared" si="2"/>
        <v>1090.71</v>
      </c>
      <c r="AD30" s="7">
        <f t="shared" si="3"/>
        <v>31.136454467599201</v>
      </c>
      <c r="AE30" s="7">
        <f t="shared" si="4"/>
        <v>405.87</v>
      </c>
      <c r="AF30" s="7">
        <f t="shared" si="5"/>
        <v>24.628033980582526</v>
      </c>
      <c r="AG30" s="7">
        <f t="shared" si="6"/>
        <v>6193</v>
      </c>
      <c r="AH30" s="7">
        <f t="shared" si="6"/>
        <v>5151</v>
      </c>
      <c r="AI30" s="7">
        <f t="shared" si="7"/>
        <v>1268</v>
      </c>
      <c r="AJ30" s="7">
        <f t="shared" si="7"/>
        <v>1496.58</v>
      </c>
      <c r="AK30" s="234">
        <f t="shared" si="8"/>
        <v>29.054164239953405</v>
      </c>
    </row>
    <row r="31" spans="1:37">
      <c r="A31" s="44">
        <v>22</v>
      </c>
      <c r="B31" s="266" t="s">
        <v>87</v>
      </c>
      <c r="C31" s="219">
        <v>0</v>
      </c>
      <c r="D31" s="115">
        <v>0</v>
      </c>
      <c r="E31" s="115">
        <v>0</v>
      </c>
      <c r="F31" s="115">
        <v>0</v>
      </c>
      <c r="G31" s="115">
        <v>0</v>
      </c>
      <c r="H31" s="220">
        <v>0</v>
      </c>
      <c r="I31" s="250">
        <f t="shared" si="0"/>
        <v>0</v>
      </c>
      <c r="J31" s="219">
        <v>0</v>
      </c>
      <c r="K31" s="115">
        <v>0</v>
      </c>
      <c r="L31" s="115">
        <v>0</v>
      </c>
      <c r="M31" s="115">
        <v>0</v>
      </c>
      <c r="N31" s="115">
        <v>0</v>
      </c>
      <c r="O31" s="220">
        <v>0</v>
      </c>
      <c r="P31" s="250">
        <f t="shared" si="1"/>
        <v>0</v>
      </c>
      <c r="Q31" s="239">
        <v>0</v>
      </c>
      <c r="R31" s="52">
        <v>0</v>
      </c>
      <c r="S31" s="52">
        <v>0</v>
      </c>
      <c r="T31" s="52">
        <v>0</v>
      </c>
      <c r="U31" s="52">
        <v>0</v>
      </c>
      <c r="V31" s="240">
        <v>0</v>
      </c>
      <c r="W31" s="243">
        <v>0</v>
      </c>
      <c r="X31" s="55">
        <v>0</v>
      </c>
      <c r="Y31" s="55">
        <v>0</v>
      </c>
      <c r="Z31" s="55">
        <v>0</v>
      </c>
      <c r="AA31" s="55">
        <v>0</v>
      </c>
      <c r="AB31" s="244">
        <v>0</v>
      </c>
      <c r="AC31" s="233">
        <f t="shared" si="2"/>
        <v>0</v>
      </c>
      <c r="AD31" s="7" t="e">
        <f t="shared" si="3"/>
        <v>#DIV/0!</v>
      </c>
      <c r="AE31" s="7">
        <f t="shared" si="4"/>
        <v>0</v>
      </c>
      <c r="AF31" s="7" t="e">
        <f t="shared" si="5"/>
        <v>#DIV/0!</v>
      </c>
      <c r="AG31" s="7">
        <f t="shared" si="6"/>
        <v>0</v>
      </c>
      <c r="AH31" s="7">
        <f t="shared" si="6"/>
        <v>0</v>
      </c>
      <c r="AI31" s="7">
        <f t="shared" si="7"/>
        <v>0</v>
      </c>
      <c r="AJ31" s="7">
        <f t="shared" si="7"/>
        <v>0</v>
      </c>
      <c r="AK31" s="234" t="e">
        <f t="shared" si="8"/>
        <v>#DIV/0!</v>
      </c>
    </row>
    <row r="32" spans="1:37">
      <c r="A32" s="44">
        <v>23</v>
      </c>
      <c r="B32" s="266" t="s">
        <v>88</v>
      </c>
      <c r="C32" s="219">
        <v>0</v>
      </c>
      <c r="D32" s="115">
        <v>0</v>
      </c>
      <c r="E32" s="115">
        <v>0</v>
      </c>
      <c r="F32" s="115">
        <v>0</v>
      </c>
      <c r="G32" s="115">
        <v>0</v>
      </c>
      <c r="H32" s="220">
        <v>0</v>
      </c>
      <c r="I32" s="250">
        <f t="shared" si="0"/>
        <v>0</v>
      </c>
      <c r="J32" s="219">
        <v>0</v>
      </c>
      <c r="K32" s="115">
        <v>0</v>
      </c>
      <c r="L32" s="115">
        <v>0</v>
      </c>
      <c r="M32" s="115">
        <v>0</v>
      </c>
      <c r="N32" s="115">
        <v>0</v>
      </c>
      <c r="O32" s="220">
        <v>0</v>
      </c>
      <c r="P32" s="250">
        <f t="shared" si="1"/>
        <v>0</v>
      </c>
      <c r="Q32" s="239">
        <v>0</v>
      </c>
      <c r="R32" s="52">
        <v>0</v>
      </c>
      <c r="S32" s="52">
        <v>0</v>
      </c>
      <c r="T32" s="52">
        <v>0</v>
      </c>
      <c r="U32" s="52">
        <v>0</v>
      </c>
      <c r="V32" s="240">
        <v>0</v>
      </c>
      <c r="W32" s="243">
        <v>0</v>
      </c>
      <c r="X32" s="55">
        <v>0</v>
      </c>
      <c r="Y32" s="55">
        <v>0</v>
      </c>
      <c r="Z32" s="55">
        <v>0</v>
      </c>
      <c r="AA32" s="55">
        <v>0</v>
      </c>
      <c r="AB32" s="244">
        <v>0</v>
      </c>
      <c r="AC32" s="233">
        <f t="shared" si="2"/>
        <v>0</v>
      </c>
      <c r="AD32" s="7" t="e">
        <f t="shared" si="3"/>
        <v>#DIV/0!</v>
      </c>
      <c r="AE32" s="7">
        <f t="shared" si="4"/>
        <v>0</v>
      </c>
      <c r="AF32" s="7" t="e">
        <f t="shared" si="5"/>
        <v>#DIV/0!</v>
      </c>
      <c r="AG32" s="7">
        <f t="shared" si="6"/>
        <v>0</v>
      </c>
      <c r="AH32" s="7">
        <f t="shared" si="6"/>
        <v>0</v>
      </c>
      <c r="AI32" s="7">
        <f t="shared" si="7"/>
        <v>0</v>
      </c>
      <c r="AJ32" s="7">
        <f t="shared" si="7"/>
        <v>0</v>
      </c>
      <c r="AK32" s="234" t="e">
        <f t="shared" si="8"/>
        <v>#DIV/0!</v>
      </c>
    </row>
    <row r="33" spans="1:38">
      <c r="A33" s="44">
        <v>24</v>
      </c>
      <c r="B33" s="266" t="s">
        <v>89</v>
      </c>
      <c r="C33" s="219">
        <v>0</v>
      </c>
      <c r="D33" s="115">
        <v>0</v>
      </c>
      <c r="E33" s="115">
        <v>0</v>
      </c>
      <c r="F33" s="115">
        <v>0</v>
      </c>
      <c r="G33" s="115">
        <v>0</v>
      </c>
      <c r="H33" s="220">
        <v>0</v>
      </c>
      <c r="I33" s="250">
        <f t="shared" si="0"/>
        <v>0</v>
      </c>
      <c r="J33" s="219">
        <v>0</v>
      </c>
      <c r="K33" s="115">
        <v>0</v>
      </c>
      <c r="L33" s="115">
        <v>0</v>
      </c>
      <c r="M33" s="115">
        <v>0</v>
      </c>
      <c r="N33" s="115">
        <v>0</v>
      </c>
      <c r="O33" s="220">
        <v>0</v>
      </c>
      <c r="P33" s="250">
        <f t="shared" si="1"/>
        <v>0</v>
      </c>
      <c r="Q33" s="239">
        <v>0</v>
      </c>
      <c r="R33" s="52">
        <v>0</v>
      </c>
      <c r="S33" s="52">
        <v>0</v>
      </c>
      <c r="T33" s="52">
        <v>0</v>
      </c>
      <c r="U33" s="52">
        <v>0</v>
      </c>
      <c r="V33" s="240">
        <v>0</v>
      </c>
      <c r="W33" s="243">
        <v>0</v>
      </c>
      <c r="X33" s="55">
        <v>0</v>
      </c>
      <c r="Y33" s="55">
        <v>0</v>
      </c>
      <c r="Z33" s="55">
        <v>0</v>
      </c>
      <c r="AA33" s="55">
        <v>0</v>
      </c>
      <c r="AB33" s="244">
        <v>0</v>
      </c>
      <c r="AC33" s="233">
        <f t="shared" si="2"/>
        <v>0</v>
      </c>
      <c r="AD33" s="7" t="e">
        <f t="shared" si="3"/>
        <v>#DIV/0!</v>
      </c>
      <c r="AE33" s="7">
        <f t="shared" si="4"/>
        <v>0</v>
      </c>
      <c r="AF33" s="7" t="e">
        <f t="shared" si="5"/>
        <v>#DIV/0!</v>
      </c>
      <c r="AG33" s="7">
        <f t="shared" si="6"/>
        <v>0</v>
      </c>
      <c r="AH33" s="7">
        <f t="shared" si="6"/>
        <v>0</v>
      </c>
      <c r="AI33" s="7">
        <f t="shared" si="7"/>
        <v>0</v>
      </c>
      <c r="AJ33" s="7">
        <f t="shared" si="7"/>
        <v>0</v>
      </c>
      <c r="AK33" s="234" t="e">
        <f t="shared" si="8"/>
        <v>#DIV/0!</v>
      </c>
    </row>
    <row r="34" spans="1:38">
      <c r="A34" s="44">
        <v>25</v>
      </c>
      <c r="B34" s="266" t="s">
        <v>90</v>
      </c>
      <c r="C34" s="219">
        <v>0</v>
      </c>
      <c r="D34" s="115">
        <v>0</v>
      </c>
      <c r="E34" s="115">
        <v>0</v>
      </c>
      <c r="F34" s="115">
        <v>0</v>
      </c>
      <c r="G34" s="115">
        <v>0</v>
      </c>
      <c r="H34" s="220">
        <v>0</v>
      </c>
      <c r="I34" s="250">
        <f t="shared" si="0"/>
        <v>0</v>
      </c>
      <c r="J34" s="219">
        <v>0</v>
      </c>
      <c r="K34" s="115">
        <v>0</v>
      </c>
      <c r="L34" s="115">
        <v>0</v>
      </c>
      <c r="M34" s="115">
        <v>0</v>
      </c>
      <c r="N34" s="115">
        <v>0</v>
      </c>
      <c r="O34" s="220">
        <v>0</v>
      </c>
      <c r="P34" s="250">
        <f t="shared" si="1"/>
        <v>0</v>
      </c>
      <c r="Q34" s="239">
        <v>0</v>
      </c>
      <c r="R34" s="52">
        <v>0</v>
      </c>
      <c r="S34" s="52">
        <v>0</v>
      </c>
      <c r="T34" s="52">
        <v>0</v>
      </c>
      <c r="U34" s="52">
        <v>0</v>
      </c>
      <c r="V34" s="240">
        <v>0</v>
      </c>
      <c r="W34" s="243">
        <v>0</v>
      </c>
      <c r="X34" s="55">
        <v>0</v>
      </c>
      <c r="Y34" s="55">
        <v>0</v>
      </c>
      <c r="Z34" s="55">
        <v>0</v>
      </c>
      <c r="AA34" s="55">
        <v>0</v>
      </c>
      <c r="AB34" s="244">
        <v>0</v>
      </c>
      <c r="AC34" s="233">
        <f t="shared" si="2"/>
        <v>0</v>
      </c>
      <c r="AD34" s="7" t="e">
        <f t="shared" si="3"/>
        <v>#DIV/0!</v>
      </c>
      <c r="AE34" s="7">
        <f t="shared" si="4"/>
        <v>0</v>
      </c>
      <c r="AF34" s="7" t="e">
        <f t="shared" si="5"/>
        <v>#DIV/0!</v>
      </c>
      <c r="AG34" s="7">
        <f t="shared" si="6"/>
        <v>0</v>
      </c>
      <c r="AH34" s="7">
        <f t="shared" si="6"/>
        <v>0</v>
      </c>
      <c r="AI34" s="7">
        <f t="shared" si="7"/>
        <v>0</v>
      </c>
      <c r="AJ34" s="7">
        <f t="shared" si="7"/>
        <v>0</v>
      </c>
      <c r="AK34" s="234" t="e">
        <f t="shared" si="8"/>
        <v>#DIV/0!</v>
      </c>
    </row>
    <row r="35" spans="1:38">
      <c r="A35" s="44">
        <v>26</v>
      </c>
      <c r="B35" s="266" t="s">
        <v>91</v>
      </c>
      <c r="C35" s="223">
        <v>0</v>
      </c>
      <c r="D35" s="121">
        <v>0</v>
      </c>
      <c r="E35" s="121">
        <v>0</v>
      </c>
      <c r="F35" s="121">
        <v>0</v>
      </c>
      <c r="G35" s="121">
        <v>0</v>
      </c>
      <c r="H35" s="224">
        <v>0</v>
      </c>
      <c r="I35" s="250">
        <f t="shared" si="0"/>
        <v>0</v>
      </c>
      <c r="J35" s="223">
        <v>0</v>
      </c>
      <c r="K35" s="121">
        <v>0</v>
      </c>
      <c r="L35" s="121">
        <v>0</v>
      </c>
      <c r="M35" s="121">
        <v>0</v>
      </c>
      <c r="N35" s="121">
        <v>0</v>
      </c>
      <c r="O35" s="224">
        <v>0</v>
      </c>
      <c r="P35" s="250">
        <f t="shared" si="1"/>
        <v>0</v>
      </c>
      <c r="Q35" s="239">
        <v>0</v>
      </c>
      <c r="R35" s="52">
        <v>0</v>
      </c>
      <c r="S35" s="52">
        <v>0</v>
      </c>
      <c r="T35" s="52">
        <v>0</v>
      </c>
      <c r="U35" s="52">
        <v>0</v>
      </c>
      <c r="V35" s="240">
        <v>0</v>
      </c>
      <c r="W35" s="243">
        <v>0</v>
      </c>
      <c r="X35" s="55">
        <v>0</v>
      </c>
      <c r="Y35" s="55">
        <v>0</v>
      </c>
      <c r="Z35" s="55">
        <v>0</v>
      </c>
      <c r="AA35" s="55">
        <v>0</v>
      </c>
      <c r="AB35" s="244">
        <v>0</v>
      </c>
      <c r="AC35" s="233">
        <f t="shared" si="2"/>
        <v>0</v>
      </c>
      <c r="AD35" s="7" t="e">
        <f t="shared" si="3"/>
        <v>#DIV/0!</v>
      </c>
      <c r="AE35" s="7">
        <f t="shared" si="4"/>
        <v>0</v>
      </c>
      <c r="AF35" s="7" t="e">
        <f t="shared" si="5"/>
        <v>#DIV/0!</v>
      </c>
      <c r="AG35" s="7">
        <f t="shared" si="6"/>
        <v>0</v>
      </c>
      <c r="AH35" s="7">
        <f t="shared" si="6"/>
        <v>0</v>
      </c>
      <c r="AI35" s="7">
        <f t="shared" si="7"/>
        <v>0</v>
      </c>
      <c r="AJ35" s="7">
        <f t="shared" si="7"/>
        <v>0</v>
      </c>
      <c r="AK35" s="234" t="e">
        <f t="shared" si="8"/>
        <v>#DIV/0!</v>
      </c>
    </row>
    <row r="36" spans="1:38">
      <c r="A36" s="44">
        <v>27</v>
      </c>
      <c r="B36" s="266" t="s">
        <v>92</v>
      </c>
      <c r="C36" s="223">
        <v>0</v>
      </c>
      <c r="D36" s="121">
        <v>0</v>
      </c>
      <c r="E36" s="121">
        <v>0</v>
      </c>
      <c r="F36" s="121">
        <v>0</v>
      </c>
      <c r="G36" s="121">
        <v>0</v>
      </c>
      <c r="H36" s="224">
        <v>0</v>
      </c>
      <c r="I36" s="250">
        <f t="shared" si="0"/>
        <v>0</v>
      </c>
      <c r="J36" s="223">
        <v>0</v>
      </c>
      <c r="K36" s="121">
        <v>0</v>
      </c>
      <c r="L36" s="121">
        <v>0</v>
      </c>
      <c r="M36" s="121">
        <v>0</v>
      </c>
      <c r="N36" s="121">
        <v>0</v>
      </c>
      <c r="O36" s="224">
        <v>0</v>
      </c>
      <c r="P36" s="250">
        <f t="shared" si="1"/>
        <v>0</v>
      </c>
      <c r="Q36" s="239">
        <v>2</v>
      </c>
      <c r="R36" s="52">
        <v>23.03</v>
      </c>
      <c r="S36" s="52">
        <v>0</v>
      </c>
      <c r="T36" s="52">
        <v>0</v>
      </c>
      <c r="U36" s="52">
        <v>0</v>
      </c>
      <c r="V36" s="240">
        <v>0</v>
      </c>
      <c r="W36" s="245">
        <v>2</v>
      </c>
      <c r="X36" s="26">
        <v>60.22</v>
      </c>
      <c r="Y36" s="26">
        <v>0</v>
      </c>
      <c r="Z36" s="26">
        <v>0</v>
      </c>
      <c r="AA36" s="26">
        <v>0</v>
      </c>
      <c r="AB36" s="246">
        <v>0</v>
      </c>
      <c r="AC36" s="233">
        <f t="shared" si="2"/>
        <v>23.03</v>
      </c>
      <c r="AD36" s="7" t="e">
        <f t="shared" si="3"/>
        <v>#DIV/0!</v>
      </c>
      <c r="AE36" s="7">
        <f t="shared" si="4"/>
        <v>60.22</v>
      </c>
      <c r="AF36" s="7" t="e">
        <f t="shared" si="5"/>
        <v>#DIV/0!</v>
      </c>
      <c r="AG36" s="7">
        <f t="shared" si="6"/>
        <v>0</v>
      </c>
      <c r="AH36" s="7">
        <f t="shared" si="6"/>
        <v>0</v>
      </c>
      <c r="AI36" s="7">
        <f t="shared" si="7"/>
        <v>4</v>
      </c>
      <c r="AJ36" s="7">
        <f t="shared" si="7"/>
        <v>83.25</v>
      </c>
      <c r="AK36" s="234" t="e">
        <f t="shared" si="8"/>
        <v>#DIV/0!</v>
      </c>
    </row>
    <row r="37" spans="1:38">
      <c r="A37" s="44">
        <v>28</v>
      </c>
      <c r="B37" s="266" t="s">
        <v>93</v>
      </c>
      <c r="C37" s="223">
        <v>0</v>
      </c>
      <c r="D37" s="121">
        <v>0</v>
      </c>
      <c r="E37" s="121">
        <v>0</v>
      </c>
      <c r="F37" s="121">
        <v>0</v>
      </c>
      <c r="G37" s="121">
        <v>0</v>
      </c>
      <c r="H37" s="224">
        <v>0</v>
      </c>
      <c r="I37" s="250">
        <f t="shared" si="0"/>
        <v>0</v>
      </c>
      <c r="J37" s="223">
        <v>0</v>
      </c>
      <c r="K37" s="121">
        <v>0</v>
      </c>
      <c r="L37" s="121">
        <v>0</v>
      </c>
      <c r="M37" s="121">
        <v>0</v>
      </c>
      <c r="N37" s="121">
        <v>0</v>
      </c>
      <c r="O37" s="224">
        <v>0</v>
      </c>
      <c r="P37" s="250">
        <f t="shared" si="1"/>
        <v>0</v>
      </c>
      <c r="Q37" s="239">
        <v>0</v>
      </c>
      <c r="R37" s="52">
        <v>0</v>
      </c>
      <c r="S37" s="52">
        <v>0</v>
      </c>
      <c r="T37" s="52">
        <v>0</v>
      </c>
      <c r="U37" s="52">
        <v>0</v>
      </c>
      <c r="V37" s="240">
        <v>0</v>
      </c>
      <c r="W37" s="245">
        <v>0</v>
      </c>
      <c r="X37" s="26">
        <v>0</v>
      </c>
      <c r="Y37" s="26">
        <v>0</v>
      </c>
      <c r="Z37" s="26">
        <v>0</v>
      </c>
      <c r="AA37" s="26">
        <v>0</v>
      </c>
      <c r="AB37" s="246">
        <v>0</v>
      </c>
      <c r="AC37" s="233">
        <f t="shared" si="2"/>
        <v>0</v>
      </c>
      <c r="AD37" s="7" t="e">
        <f t="shared" si="3"/>
        <v>#DIV/0!</v>
      </c>
      <c r="AE37" s="7">
        <f t="shared" si="4"/>
        <v>0</v>
      </c>
      <c r="AF37" s="7" t="e">
        <f t="shared" si="5"/>
        <v>#DIV/0!</v>
      </c>
      <c r="AG37" s="7">
        <f t="shared" si="6"/>
        <v>0</v>
      </c>
      <c r="AH37" s="7">
        <f t="shared" si="6"/>
        <v>0</v>
      </c>
      <c r="AI37" s="7">
        <f t="shared" si="7"/>
        <v>0</v>
      </c>
      <c r="AJ37" s="7">
        <f t="shared" si="7"/>
        <v>0</v>
      </c>
      <c r="AK37" s="234" t="e">
        <f t="shared" si="8"/>
        <v>#DIV/0!</v>
      </c>
    </row>
    <row r="38" spans="1:38">
      <c r="A38" s="21"/>
      <c r="B38" s="211" t="s">
        <v>94</v>
      </c>
      <c r="C38" s="221">
        <f t="shared" ref="C38:AC38" si="10">SUM(C22:C37)</f>
        <v>9854</v>
      </c>
      <c r="D38" s="50">
        <f t="shared" si="10"/>
        <v>10914</v>
      </c>
      <c r="E38" s="50">
        <f t="shared" si="10"/>
        <v>231</v>
      </c>
      <c r="F38" s="50">
        <f t="shared" si="10"/>
        <v>39</v>
      </c>
      <c r="G38" s="50">
        <f t="shared" si="10"/>
        <v>3853</v>
      </c>
      <c r="H38" s="222">
        <f t="shared" si="10"/>
        <v>651</v>
      </c>
      <c r="I38" s="222">
        <f t="shared" si="10"/>
        <v>11604</v>
      </c>
      <c r="J38" s="221">
        <f t="shared" si="10"/>
        <v>4694</v>
      </c>
      <c r="K38" s="50">
        <f t="shared" si="10"/>
        <v>5134</v>
      </c>
      <c r="L38" s="50">
        <f t="shared" si="10"/>
        <v>119</v>
      </c>
      <c r="M38" s="50">
        <f t="shared" si="10"/>
        <v>19</v>
      </c>
      <c r="N38" s="50">
        <f t="shared" si="10"/>
        <v>1947</v>
      </c>
      <c r="O38" s="222">
        <f t="shared" si="10"/>
        <v>310</v>
      </c>
      <c r="P38" s="222">
        <f t="shared" si="10"/>
        <v>5463</v>
      </c>
      <c r="Q38" s="221">
        <f t="shared" si="10"/>
        <v>2988</v>
      </c>
      <c r="R38" s="50">
        <f t="shared" si="10"/>
        <v>2930.4100000000003</v>
      </c>
      <c r="S38" s="50">
        <f t="shared" si="10"/>
        <v>0</v>
      </c>
      <c r="T38" s="50">
        <f t="shared" si="10"/>
        <v>0</v>
      </c>
      <c r="U38" s="50">
        <f t="shared" si="10"/>
        <v>24</v>
      </c>
      <c r="V38" s="222">
        <f t="shared" si="10"/>
        <v>23.38</v>
      </c>
      <c r="W38" s="221">
        <f t="shared" si="10"/>
        <v>860</v>
      </c>
      <c r="X38" s="50">
        <f t="shared" si="10"/>
        <v>2110.14</v>
      </c>
      <c r="Y38" s="50">
        <f t="shared" si="10"/>
        <v>0</v>
      </c>
      <c r="Z38" s="50">
        <f t="shared" si="10"/>
        <v>0</v>
      </c>
      <c r="AA38" s="50">
        <f t="shared" si="10"/>
        <v>9</v>
      </c>
      <c r="AB38" s="222">
        <f t="shared" si="10"/>
        <v>16</v>
      </c>
      <c r="AC38" s="222">
        <f t="shared" si="10"/>
        <v>2953.7900000000004</v>
      </c>
      <c r="AD38" s="50">
        <f t="shared" si="3"/>
        <v>25.454929334712173</v>
      </c>
      <c r="AE38" s="50">
        <f>(W38+Y38+AA38)/(J38+L38+N38)*100</f>
        <v>12.855029585798816</v>
      </c>
      <c r="AF38" s="50">
        <f t="shared" si="5"/>
        <v>38.918909024345595</v>
      </c>
      <c r="AG38" s="50">
        <f t="shared" si="6"/>
        <v>20698</v>
      </c>
      <c r="AH38" s="50">
        <f t="shared" si="6"/>
        <v>17067</v>
      </c>
      <c r="AI38" s="50">
        <f t="shared" si="7"/>
        <v>3881</v>
      </c>
      <c r="AJ38" s="50">
        <f t="shared" si="7"/>
        <v>5079.93</v>
      </c>
      <c r="AK38" s="222">
        <f t="shared" si="8"/>
        <v>29.764633503251893</v>
      </c>
    </row>
    <row r="39" spans="1:38">
      <c r="A39" s="47">
        <v>29</v>
      </c>
      <c r="B39" s="267" t="s">
        <v>95</v>
      </c>
      <c r="C39" s="223">
        <v>0</v>
      </c>
      <c r="D39" s="121">
        <v>0</v>
      </c>
      <c r="E39" s="121">
        <v>0</v>
      </c>
      <c r="F39" s="121">
        <v>0</v>
      </c>
      <c r="G39" s="121">
        <v>0</v>
      </c>
      <c r="H39" s="224">
        <v>0</v>
      </c>
      <c r="I39" s="250">
        <f t="shared" si="0"/>
        <v>0</v>
      </c>
      <c r="J39" s="223">
        <v>0</v>
      </c>
      <c r="K39" s="121">
        <v>0</v>
      </c>
      <c r="L39" s="121">
        <v>0</v>
      </c>
      <c r="M39" s="121">
        <v>0</v>
      </c>
      <c r="N39" s="121">
        <v>0</v>
      </c>
      <c r="O39" s="224">
        <v>0</v>
      </c>
      <c r="P39" s="250">
        <f t="shared" si="1"/>
        <v>0</v>
      </c>
      <c r="Q39" s="239">
        <v>0</v>
      </c>
      <c r="R39" s="52">
        <v>0</v>
      </c>
      <c r="S39" s="121">
        <v>0</v>
      </c>
      <c r="T39" s="121">
        <v>0</v>
      </c>
      <c r="U39" s="121">
        <v>0</v>
      </c>
      <c r="V39" s="224">
        <v>0</v>
      </c>
      <c r="W39" s="243">
        <v>0</v>
      </c>
      <c r="X39" s="55">
        <v>0</v>
      </c>
      <c r="Y39" s="55">
        <v>0</v>
      </c>
      <c r="Z39" s="55">
        <v>0</v>
      </c>
      <c r="AA39" s="55">
        <v>0</v>
      </c>
      <c r="AB39" s="244">
        <v>0</v>
      </c>
      <c r="AC39" s="233">
        <f t="shared" si="2"/>
        <v>0</v>
      </c>
      <c r="AD39" s="7" t="e">
        <f t="shared" si="3"/>
        <v>#DIV/0!</v>
      </c>
      <c r="AE39" s="7">
        <f t="shared" si="4"/>
        <v>0</v>
      </c>
      <c r="AF39" s="7" t="e">
        <f t="shared" si="5"/>
        <v>#DIV/0!</v>
      </c>
      <c r="AG39" s="7">
        <f t="shared" si="6"/>
        <v>0</v>
      </c>
      <c r="AH39" s="7">
        <f t="shared" si="6"/>
        <v>0</v>
      </c>
      <c r="AI39" s="7">
        <f t="shared" si="7"/>
        <v>0</v>
      </c>
      <c r="AJ39" s="7">
        <f t="shared" si="7"/>
        <v>0</v>
      </c>
      <c r="AK39" s="234" t="e">
        <f t="shared" si="8"/>
        <v>#DIV/0!</v>
      </c>
    </row>
    <row r="40" spans="1:38">
      <c r="A40" s="47">
        <v>30</v>
      </c>
      <c r="B40" s="267" t="s">
        <v>96</v>
      </c>
      <c r="C40" s="223">
        <v>0</v>
      </c>
      <c r="D40" s="121">
        <v>0</v>
      </c>
      <c r="E40" s="121">
        <v>0</v>
      </c>
      <c r="F40" s="121">
        <v>0</v>
      </c>
      <c r="G40" s="121">
        <v>0</v>
      </c>
      <c r="H40" s="224">
        <v>0</v>
      </c>
      <c r="I40" s="250">
        <f t="shared" si="0"/>
        <v>0</v>
      </c>
      <c r="J40" s="223">
        <v>0</v>
      </c>
      <c r="K40" s="121">
        <v>0</v>
      </c>
      <c r="L40" s="121">
        <v>0</v>
      </c>
      <c r="M40" s="121">
        <v>0</v>
      </c>
      <c r="N40" s="121">
        <v>0</v>
      </c>
      <c r="O40" s="224">
        <v>0</v>
      </c>
      <c r="P40" s="250">
        <f t="shared" si="1"/>
        <v>0</v>
      </c>
      <c r="Q40" s="239">
        <v>0</v>
      </c>
      <c r="R40" s="52">
        <v>0</v>
      </c>
      <c r="S40" s="121">
        <v>0</v>
      </c>
      <c r="T40" s="121">
        <v>0</v>
      </c>
      <c r="U40" s="121">
        <v>0</v>
      </c>
      <c r="V40" s="224">
        <v>0</v>
      </c>
      <c r="W40" s="243">
        <v>0</v>
      </c>
      <c r="X40" s="55">
        <v>0</v>
      </c>
      <c r="Y40" s="55">
        <v>0</v>
      </c>
      <c r="Z40" s="55">
        <v>0</v>
      </c>
      <c r="AA40" s="55">
        <v>0</v>
      </c>
      <c r="AB40" s="244">
        <v>0</v>
      </c>
      <c r="AC40" s="233">
        <f t="shared" si="2"/>
        <v>0</v>
      </c>
      <c r="AD40" s="7" t="e">
        <f t="shared" si="3"/>
        <v>#DIV/0!</v>
      </c>
      <c r="AE40" s="7">
        <f t="shared" si="4"/>
        <v>0</v>
      </c>
      <c r="AF40" s="7" t="e">
        <f t="shared" si="5"/>
        <v>#DIV/0!</v>
      </c>
      <c r="AG40" s="7">
        <f t="shared" si="6"/>
        <v>0</v>
      </c>
      <c r="AH40" s="7">
        <f t="shared" si="6"/>
        <v>0</v>
      </c>
      <c r="AI40" s="7">
        <f t="shared" si="7"/>
        <v>0</v>
      </c>
      <c r="AJ40" s="7">
        <f t="shared" si="7"/>
        <v>0</v>
      </c>
      <c r="AK40" s="234" t="e">
        <f t="shared" si="8"/>
        <v>#DIV/0!</v>
      </c>
    </row>
    <row r="41" spans="1:38">
      <c r="A41" s="47">
        <v>31</v>
      </c>
      <c r="B41" s="267" t="s">
        <v>97</v>
      </c>
      <c r="C41" s="223">
        <v>0</v>
      </c>
      <c r="D41" s="121">
        <v>0</v>
      </c>
      <c r="E41" s="121">
        <v>0</v>
      </c>
      <c r="F41" s="121">
        <v>0</v>
      </c>
      <c r="G41" s="121">
        <v>0</v>
      </c>
      <c r="H41" s="224">
        <v>0</v>
      </c>
      <c r="I41" s="250">
        <f t="shared" si="0"/>
        <v>0</v>
      </c>
      <c r="J41" s="223">
        <v>0</v>
      </c>
      <c r="K41" s="121">
        <v>0</v>
      </c>
      <c r="L41" s="121">
        <v>0</v>
      </c>
      <c r="M41" s="121">
        <v>0</v>
      </c>
      <c r="N41" s="121">
        <v>0</v>
      </c>
      <c r="O41" s="224">
        <v>0</v>
      </c>
      <c r="P41" s="250">
        <f t="shared" si="1"/>
        <v>0</v>
      </c>
      <c r="Q41" s="239">
        <v>0</v>
      </c>
      <c r="R41" s="52">
        <v>0</v>
      </c>
      <c r="S41" s="121">
        <v>0</v>
      </c>
      <c r="T41" s="121">
        <v>0</v>
      </c>
      <c r="U41" s="121">
        <v>0</v>
      </c>
      <c r="V41" s="224">
        <v>0</v>
      </c>
      <c r="W41" s="243">
        <v>0</v>
      </c>
      <c r="X41" s="55">
        <v>0</v>
      </c>
      <c r="Y41" s="55">
        <v>0</v>
      </c>
      <c r="Z41" s="55">
        <v>0</v>
      </c>
      <c r="AA41" s="55">
        <v>0</v>
      </c>
      <c r="AB41" s="244">
        <v>0</v>
      </c>
      <c r="AC41" s="233">
        <f t="shared" si="2"/>
        <v>0</v>
      </c>
      <c r="AD41" s="7" t="e">
        <f t="shared" si="3"/>
        <v>#DIV/0!</v>
      </c>
      <c r="AE41" s="7">
        <f t="shared" si="4"/>
        <v>0</v>
      </c>
      <c r="AF41" s="7" t="e">
        <f t="shared" si="5"/>
        <v>#DIV/0!</v>
      </c>
      <c r="AG41" s="7">
        <f t="shared" si="6"/>
        <v>0</v>
      </c>
      <c r="AH41" s="7">
        <f t="shared" si="6"/>
        <v>0</v>
      </c>
      <c r="AI41" s="7">
        <f t="shared" si="7"/>
        <v>0</v>
      </c>
      <c r="AJ41" s="7">
        <f t="shared" si="7"/>
        <v>0</v>
      </c>
      <c r="AK41" s="234" t="e">
        <f t="shared" si="8"/>
        <v>#DIV/0!</v>
      </c>
    </row>
    <row r="42" spans="1:38">
      <c r="A42" s="47">
        <v>32</v>
      </c>
      <c r="B42" s="267" t="s">
        <v>98</v>
      </c>
      <c r="C42" s="223">
        <v>0</v>
      </c>
      <c r="D42" s="121">
        <v>0</v>
      </c>
      <c r="E42" s="121">
        <v>0</v>
      </c>
      <c r="F42" s="121">
        <v>0</v>
      </c>
      <c r="G42" s="121">
        <v>0</v>
      </c>
      <c r="H42" s="224">
        <v>0</v>
      </c>
      <c r="I42" s="250">
        <f t="shared" si="0"/>
        <v>0</v>
      </c>
      <c r="J42" s="223">
        <v>0</v>
      </c>
      <c r="K42" s="121">
        <v>0</v>
      </c>
      <c r="L42" s="121">
        <v>0</v>
      </c>
      <c r="M42" s="121">
        <v>0</v>
      </c>
      <c r="N42" s="121">
        <v>0</v>
      </c>
      <c r="O42" s="224">
        <v>0</v>
      </c>
      <c r="P42" s="250">
        <f t="shared" si="1"/>
        <v>0</v>
      </c>
      <c r="Q42" s="239">
        <v>0</v>
      </c>
      <c r="R42" s="52">
        <v>0</v>
      </c>
      <c r="S42" s="121">
        <v>0</v>
      </c>
      <c r="T42" s="121">
        <v>0</v>
      </c>
      <c r="U42" s="121">
        <v>0</v>
      </c>
      <c r="V42" s="224">
        <v>0</v>
      </c>
      <c r="W42" s="243">
        <v>0</v>
      </c>
      <c r="X42" s="55">
        <v>0</v>
      </c>
      <c r="Y42" s="55">
        <v>0</v>
      </c>
      <c r="Z42" s="55">
        <v>0</v>
      </c>
      <c r="AA42" s="55">
        <v>0</v>
      </c>
      <c r="AB42" s="244">
        <v>0</v>
      </c>
      <c r="AC42" s="233">
        <f t="shared" si="2"/>
        <v>0</v>
      </c>
      <c r="AD42" s="7" t="e">
        <f t="shared" si="3"/>
        <v>#DIV/0!</v>
      </c>
      <c r="AE42" s="7">
        <f t="shared" si="4"/>
        <v>0</v>
      </c>
      <c r="AF42" s="7" t="e">
        <f t="shared" si="5"/>
        <v>#DIV/0!</v>
      </c>
      <c r="AG42" s="7">
        <f t="shared" si="6"/>
        <v>0</v>
      </c>
      <c r="AH42" s="7">
        <f t="shared" si="6"/>
        <v>0</v>
      </c>
      <c r="AI42" s="7">
        <f t="shared" si="7"/>
        <v>0</v>
      </c>
      <c r="AJ42" s="7">
        <f t="shared" si="7"/>
        <v>0</v>
      </c>
      <c r="AK42" s="234" t="e">
        <f t="shared" si="8"/>
        <v>#DIV/0!</v>
      </c>
    </row>
    <row r="43" spans="1:38">
      <c r="A43" s="47">
        <v>33</v>
      </c>
      <c r="B43" s="267" t="s">
        <v>99</v>
      </c>
      <c r="C43" s="223">
        <v>0</v>
      </c>
      <c r="D43" s="121">
        <v>0</v>
      </c>
      <c r="E43" s="121">
        <v>0</v>
      </c>
      <c r="F43" s="121">
        <v>0</v>
      </c>
      <c r="G43" s="121">
        <v>0</v>
      </c>
      <c r="H43" s="224">
        <v>0</v>
      </c>
      <c r="I43" s="250">
        <f t="shared" si="0"/>
        <v>0</v>
      </c>
      <c r="J43" s="223">
        <v>0</v>
      </c>
      <c r="K43" s="121">
        <v>0</v>
      </c>
      <c r="L43" s="121">
        <v>0</v>
      </c>
      <c r="M43" s="121">
        <v>0</v>
      </c>
      <c r="N43" s="121">
        <v>0</v>
      </c>
      <c r="O43" s="224">
        <v>0</v>
      </c>
      <c r="P43" s="250">
        <f t="shared" si="1"/>
        <v>0</v>
      </c>
      <c r="Q43" s="239">
        <v>0</v>
      </c>
      <c r="R43" s="52">
        <v>0</v>
      </c>
      <c r="S43" s="121">
        <v>0</v>
      </c>
      <c r="T43" s="121">
        <v>0</v>
      </c>
      <c r="U43" s="121">
        <v>0</v>
      </c>
      <c r="V43" s="224">
        <v>0</v>
      </c>
      <c r="W43" s="243">
        <v>0</v>
      </c>
      <c r="X43" s="55">
        <v>0</v>
      </c>
      <c r="Y43" s="55">
        <v>0</v>
      </c>
      <c r="Z43" s="55">
        <v>0</v>
      </c>
      <c r="AA43" s="55">
        <v>0</v>
      </c>
      <c r="AB43" s="244">
        <v>0</v>
      </c>
      <c r="AC43" s="233">
        <f t="shared" si="2"/>
        <v>0</v>
      </c>
      <c r="AD43" s="7" t="e">
        <f t="shared" si="3"/>
        <v>#DIV/0!</v>
      </c>
      <c r="AE43" s="7">
        <f t="shared" si="4"/>
        <v>0</v>
      </c>
      <c r="AF43" s="7" t="e">
        <f t="shared" si="5"/>
        <v>#DIV/0!</v>
      </c>
      <c r="AG43" s="7">
        <f t="shared" si="6"/>
        <v>0</v>
      </c>
      <c r="AH43" s="7">
        <f t="shared" si="6"/>
        <v>0</v>
      </c>
      <c r="AI43" s="7">
        <f t="shared" si="7"/>
        <v>0</v>
      </c>
      <c r="AJ43" s="7">
        <f t="shared" si="7"/>
        <v>0</v>
      </c>
      <c r="AK43" s="234" t="e">
        <f t="shared" si="8"/>
        <v>#DIV/0!</v>
      </c>
    </row>
    <row r="44" spans="1:38">
      <c r="A44" s="47">
        <v>34</v>
      </c>
      <c r="B44" s="267" t="s">
        <v>100</v>
      </c>
      <c r="C44" s="223">
        <v>0</v>
      </c>
      <c r="D44" s="121">
        <v>0</v>
      </c>
      <c r="E44" s="121">
        <v>0</v>
      </c>
      <c r="F44" s="121">
        <v>0</v>
      </c>
      <c r="G44" s="121">
        <v>0</v>
      </c>
      <c r="H44" s="224">
        <v>0</v>
      </c>
      <c r="I44" s="250">
        <f t="shared" si="0"/>
        <v>0</v>
      </c>
      <c r="J44" s="223">
        <v>0</v>
      </c>
      <c r="K44" s="121">
        <v>0</v>
      </c>
      <c r="L44" s="121">
        <v>0</v>
      </c>
      <c r="M44" s="121">
        <v>0</v>
      </c>
      <c r="N44" s="121">
        <v>0</v>
      </c>
      <c r="O44" s="224">
        <v>0</v>
      </c>
      <c r="P44" s="250">
        <f t="shared" si="1"/>
        <v>0</v>
      </c>
      <c r="Q44" s="239">
        <v>0</v>
      </c>
      <c r="R44" s="52">
        <v>0</v>
      </c>
      <c r="S44" s="121">
        <v>0</v>
      </c>
      <c r="T44" s="121">
        <v>0</v>
      </c>
      <c r="U44" s="121">
        <v>0</v>
      </c>
      <c r="V44" s="224">
        <v>0</v>
      </c>
      <c r="W44" s="243">
        <v>0</v>
      </c>
      <c r="X44" s="55">
        <v>0</v>
      </c>
      <c r="Y44" s="55">
        <v>0</v>
      </c>
      <c r="Z44" s="55">
        <v>0</v>
      </c>
      <c r="AA44" s="55">
        <v>0</v>
      </c>
      <c r="AB44" s="244">
        <v>0</v>
      </c>
      <c r="AC44" s="233">
        <f t="shared" si="2"/>
        <v>0</v>
      </c>
      <c r="AD44" s="7" t="e">
        <f t="shared" si="3"/>
        <v>#DIV/0!</v>
      </c>
      <c r="AE44" s="7">
        <f t="shared" si="4"/>
        <v>0</v>
      </c>
      <c r="AF44" s="7" t="e">
        <f t="shared" si="5"/>
        <v>#DIV/0!</v>
      </c>
      <c r="AG44" s="7">
        <f t="shared" si="6"/>
        <v>0</v>
      </c>
      <c r="AH44" s="7">
        <f t="shared" si="6"/>
        <v>0</v>
      </c>
      <c r="AI44" s="7">
        <f t="shared" si="7"/>
        <v>0</v>
      </c>
      <c r="AJ44" s="7">
        <f t="shared" si="7"/>
        <v>0</v>
      </c>
      <c r="AK44" s="234" t="e">
        <f t="shared" si="8"/>
        <v>#DIV/0!</v>
      </c>
    </row>
    <row r="45" spans="1:38">
      <c r="A45" s="47">
        <v>35</v>
      </c>
      <c r="B45" s="267" t="s">
        <v>101</v>
      </c>
      <c r="C45" s="223">
        <v>0</v>
      </c>
      <c r="D45" s="121">
        <v>0</v>
      </c>
      <c r="E45" s="121">
        <v>0</v>
      </c>
      <c r="F45" s="121">
        <v>0</v>
      </c>
      <c r="G45" s="121">
        <v>0</v>
      </c>
      <c r="H45" s="224">
        <v>0</v>
      </c>
      <c r="I45" s="250">
        <f t="shared" si="0"/>
        <v>0</v>
      </c>
      <c r="J45" s="223">
        <v>0</v>
      </c>
      <c r="K45" s="121">
        <v>0</v>
      </c>
      <c r="L45" s="121">
        <v>0</v>
      </c>
      <c r="M45" s="121">
        <v>0</v>
      </c>
      <c r="N45" s="121">
        <v>0</v>
      </c>
      <c r="O45" s="224">
        <v>0</v>
      </c>
      <c r="P45" s="250">
        <f t="shared" si="1"/>
        <v>0</v>
      </c>
      <c r="Q45" s="239">
        <v>0</v>
      </c>
      <c r="R45" s="52">
        <v>0</v>
      </c>
      <c r="S45" s="121">
        <v>0</v>
      </c>
      <c r="T45" s="121">
        <v>0</v>
      </c>
      <c r="U45" s="121">
        <v>0</v>
      </c>
      <c r="V45" s="224">
        <v>0</v>
      </c>
      <c r="W45" s="243">
        <v>0</v>
      </c>
      <c r="X45" s="55">
        <v>0</v>
      </c>
      <c r="Y45" s="55">
        <v>0</v>
      </c>
      <c r="Z45" s="55">
        <v>0</v>
      </c>
      <c r="AA45" s="55">
        <v>0</v>
      </c>
      <c r="AB45" s="244">
        <v>0</v>
      </c>
      <c r="AC45" s="233">
        <f t="shared" si="2"/>
        <v>0</v>
      </c>
      <c r="AD45" s="7" t="e">
        <f t="shared" si="3"/>
        <v>#DIV/0!</v>
      </c>
      <c r="AE45" s="7">
        <f t="shared" si="4"/>
        <v>0</v>
      </c>
      <c r="AF45" s="7" t="e">
        <f t="shared" si="5"/>
        <v>#DIV/0!</v>
      </c>
      <c r="AG45" s="7">
        <f t="shared" si="6"/>
        <v>0</v>
      </c>
      <c r="AH45" s="7">
        <f t="shared" si="6"/>
        <v>0</v>
      </c>
      <c r="AI45" s="7">
        <f t="shared" si="7"/>
        <v>0</v>
      </c>
      <c r="AJ45" s="7">
        <f t="shared" si="7"/>
        <v>0</v>
      </c>
      <c r="AK45" s="234" t="e">
        <f t="shared" si="8"/>
        <v>#DIV/0!</v>
      </c>
    </row>
    <row r="46" spans="1:38">
      <c r="A46" s="47">
        <v>36</v>
      </c>
      <c r="B46" s="267" t="s">
        <v>102</v>
      </c>
      <c r="C46" s="223">
        <v>0</v>
      </c>
      <c r="D46" s="121">
        <v>0</v>
      </c>
      <c r="E46" s="121">
        <v>0</v>
      </c>
      <c r="F46" s="121">
        <v>0</v>
      </c>
      <c r="G46" s="121">
        <v>0</v>
      </c>
      <c r="H46" s="224">
        <v>0</v>
      </c>
      <c r="I46" s="250">
        <f t="shared" si="0"/>
        <v>0</v>
      </c>
      <c r="J46" s="223">
        <v>0</v>
      </c>
      <c r="K46" s="121">
        <v>0</v>
      </c>
      <c r="L46" s="121">
        <v>0</v>
      </c>
      <c r="M46" s="121">
        <v>0</v>
      </c>
      <c r="N46" s="121">
        <v>0</v>
      </c>
      <c r="O46" s="224">
        <v>0</v>
      </c>
      <c r="P46" s="250">
        <f t="shared" si="1"/>
        <v>0</v>
      </c>
      <c r="Q46" s="239">
        <v>0</v>
      </c>
      <c r="R46" s="52">
        <v>0</v>
      </c>
      <c r="S46" s="121">
        <v>0</v>
      </c>
      <c r="T46" s="121">
        <v>0</v>
      </c>
      <c r="U46" s="121">
        <v>0</v>
      </c>
      <c r="V46" s="224">
        <v>0</v>
      </c>
      <c r="W46" s="243">
        <v>0</v>
      </c>
      <c r="X46" s="55">
        <v>0</v>
      </c>
      <c r="Y46" s="55">
        <v>0</v>
      </c>
      <c r="Z46" s="55">
        <v>0</v>
      </c>
      <c r="AA46" s="55">
        <v>0</v>
      </c>
      <c r="AB46" s="244">
        <v>0</v>
      </c>
      <c r="AC46" s="233">
        <f t="shared" si="2"/>
        <v>0</v>
      </c>
      <c r="AD46" s="7" t="e">
        <f t="shared" si="3"/>
        <v>#DIV/0!</v>
      </c>
      <c r="AE46" s="7">
        <f t="shared" si="4"/>
        <v>0</v>
      </c>
      <c r="AF46" s="7" t="e">
        <f t="shared" si="5"/>
        <v>#DIV/0!</v>
      </c>
      <c r="AG46" s="7">
        <f t="shared" si="6"/>
        <v>0</v>
      </c>
      <c r="AH46" s="7">
        <f t="shared" si="6"/>
        <v>0</v>
      </c>
      <c r="AI46" s="7">
        <f t="shared" si="7"/>
        <v>0</v>
      </c>
      <c r="AJ46" s="7">
        <f t="shared" si="7"/>
        <v>0</v>
      </c>
      <c r="AK46" s="234" t="e">
        <f t="shared" si="8"/>
        <v>#DIV/0!</v>
      </c>
    </row>
    <row r="47" spans="1:38">
      <c r="A47" s="48"/>
      <c r="B47" s="211" t="s">
        <v>103</v>
      </c>
      <c r="C47" s="221">
        <f t="shared" ref="C47:AC47" si="11">SUM(C39:C46)</f>
        <v>0</v>
      </c>
      <c r="D47" s="50">
        <f t="shared" si="11"/>
        <v>0</v>
      </c>
      <c r="E47" s="50">
        <f t="shared" si="11"/>
        <v>0</v>
      </c>
      <c r="F47" s="50">
        <f t="shared" si="11"/>
        <v>0</v>
      </c>
      <c r="G47" s="50">
        <f t="shared" si="11"/>
        <v>0</v>
      </c>
      <c r="H47" s="222">
        <f t="shared" si="11"/>
        <v>0</v>
      </c>
      <c r="I47" s="222">
        <f t="shared" si="11"/>
        <v>0</v>
      </c>
      <c r="J47" s="221">
        <f t="shared" si="11"/>
        <v>0</v>
      </c>
      <c r="K47" s="50">
        <f t="shared" si="11"/>
        <v>0</v>
      </c>
      <c r="L47" s="50">
        <f t="shared" si="11"/>
        <v>0</v>
      </c>
      <c r="M47" s="50">
        <f t="shared" si="11"/>
        <v>0</v>
      </c>
      <c r="N47" s="50">
        <f t="shared" si="11"/>
        <v>0</v>
      </c>
      <c r="O47" s="222">
        <f t="shared" si="11"/>
        <v>0</v>
      </c>
      <c r="P47" s="222">
        <f t="shared" si="11"/>
        <v>0</v>
      </c>
      <c r="Q47" s="221">
        <f t="shared" si="11"/>
        <v>0</v>
      </c>
      <c r="R47" s="50">
        <f t="shared" si="11"/>
        <v>0</v>
      </c>
      <c r="S47" s="50">
        <f t="shared" si="11"/>
        <v>0</v>
      </c>
      <c r="T47" s="50">
        <f t="shared" si="11"/>
        <v>0</v>
      </c>
      <c r="U47" s="50">
        <f t="shared" si="11"/>
        <v>0</v>
      </c>
      <c r="V47" s="222">
        <f t="shared" si="11"/>
        <v>0</v>
      </c>
      <c r="W47" s="221">
        <f t="shared" si="11"/>
        <v>0</v>
      </c>
      <c r="X47" s="50">
        <f t="shared" si="11"/>
        <v>0</v>
      </c>
      <c r="Y47" s="50">
        <f t="shared" si="11"/>
        <v>0</v>
      </c>
      <c r="Z47" s="50">
        <f t="shared" si="11"/>
        <v>0</v>
      </c>
      <c r="AA47" s="50">
        <f t="shared" si="11"/>
        <v>0</v>
      </c>
      <c r="AB47" s="222">
        <f t="shared" si="11"/>
        <v>0</v>
      </c>
      <c r="AC47" s="222">
        <f t="shared" si="11"/>
        <v>0</v>
      </c>
      <c r="AD47" s="50" t="e">
        <f t="shared" si="3"/>
        <v>#DIV/0!</v>
      </c>
      <c r="AE47" s="222">
        <f>SUM(AE39:AE46)</f>
        <v>0</v>
      </c>
      <c r="AF47" s="50" t="e">
        <f t="shared" si="5"/>
        <v>#DIV/0!</v>
      </c>
      <c r="AG47" s="50">
        <f t="shared" si="6"/>
        <v>0</v>
      </c>
      <c r="AH47" s="50">
        <f t="shared" si="6"/>
        <v>0</v>
      </c>
      <c r="AI47" s="50">
        <f t="shared" si="7"/>
        <v>0</v>
      </c>
      <c r="AJ47" s="50">
        <f t="shared" si="7"/>
        <v>0</v>
      </c>
      <c r="AK47" s="222" t="e">
        <f t="shared" si="8"/>
        <v>#DIV/0!</v>
      </c>
    </row>
    <row r="48" spans="1:38">
      <c r="A48" s="107">
        <v>37</v>
      </c>
      <c r="B48" s="318" t="s">
        <v>104</v>
      </c>
      <c r="C48" s="223">
        <v>0</v>
      </c>
      <c r="D48" s="121">
        <v>0</v>
      </c>
      <c r="E48" s="121">
        <v>0</v>
      </c>
      <c r="F48" s="121">
        <v>0</v>
      </c>
      <c r="G48" s="121">
        <v>0</v>
      </c>
      <c r="H48" s="224">
        <v>0</v>
      </c>
      <c r="I48" s="250">
        <f t="shared" si="0"/>
        <v>0</v>
      </c>
      <c r="J48" s="223">
        <v>0</v>
      </c>
      <c r="K48" s="121">
        <v>0</v>
      </c>
      <c r="L48" s="121">
        <v>0</v>
      </c>
      <c r="M48" s="121">
        <v>0</v>
      </c>
      <c r="N48" s="121">
        <v>0</v>
      </c>
      <c r="O48" s="224">
        <v>0</v>
      </c>
      <c r="P48" s="250">
        <f t="shared" si="1"/>
        <v>0</v>
      </c>
      <c r="Q48" s="241">
        <v>0</v>
      </c>
      <c r="R48" s="106">
        <v>0</v>
      </c>
      <c r="S48" s="106">
        <v>0</v>
      </c>
      <c r="T48" s="106">
        <v>0</v>
      </c>
      <c r="U48" s="106">
        <v>0</v>
      </c>
      <c r="V48" s="242">
        <v>0</v>
      </c>
      <c r="W48" s="235">
        <v>0</v>
      </c>
      <c r="X48" s="109">
        <v>0</v>
      </c>
      <c r="Y48" s="109">
        <v>0</v>
      </c>
      <c r="Z48" s="109">
        <v>0</v>
      </c>
      <c r="AA48" s="109">
        <v>0</v>
      </c>
      <c r="AB48" s="236">
        <v>0</v>
      </c>
      <c r="AC48" s="233">
        <f t="shared" si="2"/>
        <v>0</v>
      </c>
      <c r="AD48" s="109" t="e">
        <f t="shared" si="3"/>
        <v>#DIV/0!</v>
      </c>
      <c r="AE48" s="7">
        <f t="shared" si="4"/>
        <v>0</v>
      </c>
      <c r="AF48" s="109" t="e">
        <f t="shared" si="5"/>
        <v>#DIV/0!</v>
      </c>
      <c r="AG48" s="109">
        <f t="shared" si="6"/>
        <v>0</v>
      </c>
      <c r="AH48" s="109">
        <f t="shared" si="6"/>
        <v>0</v>
      </c>
      <c r="AI48" s="109">
        <f t="shared" si="7"/>
        <v>0</v>
      </c>
      <c r="AJ48" s="109">
        <f t="shared" si="7"/>
        <v>0</v>
      </c>
      <c r="AK48" s="236" t="e">
        <f t="shared" si="8"/>
        <v>#DIV/0!</v>
      </c>
      <c r="AL48" s="71"/>
    </row>
    <row r="49" spans="1:37">
      <c r="A49" s="48"/>
      <c r="B49" s="211" t="s">
        <v>105</v>
      </c>
      <c r="C49" s="221">
        <f t="shared" ref="C49:AC49" si="12">C48</f>
        <v>0</v>
      </c>
      <c r="D49" s="50">
        <f t="shared" si="12"/>
        <v>0</v>
      </c>
      <c r="E49" s="50">
        <f t="shared" si="12"/>
        <v>0</v>
      </c>
      <c r="F49" s="50">
        <f t="shared" si="12"/>
        <v>0</v>
      </c>
      <c r="G49" s="50">
        <f t="shared" si="12"/>
        <v>0</v>
      </c>
      <c r="H49" s="222">
        <f t="shared" si="12"/>
        <v>0</v>
      </c>
      <c r="I49" s="222">
        <f t="shared" si="12"/>
        <v>0</v>
      </c>
      <c r="J49" s="221">
        <f t="shared" si="12"/>
        <v>0</v>
      </c>
      <c r="K49" s="50">
        <f t="shared" si="12"/>
        <v>0</v>
      </c>
      <c r="L49" s="50">
        <f t="shared" si="12"/>
        <v>0</v>
      </c>
      <c r="M49" s="50">
        <f t="shared" si="12"/>
        <v>0</v>
      </c>
      <c r="N49" s="50">
        <f t="shared" si="12"/>
        <v>0</v>
      </c>
      <c r="O49" s="222">
        <f t="shared" si="12"/>
        <v>0</v>
      </c>
      <c r="P49" s="222">
        <f t="shared" si="12"/>
        <v>0</v>
      </c>
      <c r="Q49" s="221">
        <f t="shared" si="12"/>
        <v>0</v>
      </c>
      <c r="R49" s="50">
        <f t="shared" si="12"/>
        <v>0</v>
      </c>
      <c r="S49" s="50">
        <f t="shared" si="12"/>
        <v>0</v>
      </c>
      <c r="T49" s="50">
        <f t="shared" si="12"/>
        <v>0</v>
      </c>
      <c r="U49" s="50">
        <f t="shared" si="12"/>
        <v>0</v>
      </c>
      <c r="V49" s="222">
        <f t="shared" si="12"/>
        <v>0</v>
      </c>
      <c r="W49" s="221">
        <f t="shared" si="12"/>
        <v>0</v>
      </c>
      <c r="X49" s="50">
        <f t="shared" si="12"/>
        <v>0</v>
      </c>
      <c r="Y49" s="50">
        <f t="shared" si="12"/>
        <v>0</v>
      </c>
      <c r="Z49" s="50">
        <f t="shared" si="12"/>
        <v>0</v>
      </c>
      <c r="AA49" s="50">
        <f t="shared" si="12"/>
        <v>0</v>
      </c>
      <c r="AB49" s="222">
        <f t="shared" si="12"/>
        <v>0</v>
      </c>
      <c r="AC49" s="222">
        <f t="shared" si="12"/>
        <v>0</v>
      </c>
      <c r="AD49" s="50" t="e">
        <f t="shared" si="3"/>
        <v>#DIV/0!</v>
      </c>
      <c r="AE49" s="222">
        <f>AE48</f>
        <v>0</v>
      </c>
      <c r="AF49" s="50" t="e">
        <f t="shared" si="5"/>
        <v>#DIV/0!</v>
      </c>
      <c r="AG49" s="50">
        <f t="shared" si="6"/>
        <v>0</v>
      </c>
      <c r="AH49" s="50">
        <f t="shared" si="6"/>
        <v>0</v>
      </c>
      <c r="AI49" s="50">
        <f t="shared" si="7"/>
        <v>0</v>
      </c>
      <c r="AJ49" s="50">
        <f t="shared" si="7"/>
        <v>0</v>
      </c>
      <c r="AK49" s="222" t="e">
        <f t="shared" si="8"/>
        <v>#DIV/0!</v>
      </c>
    </row>
    <row r="50" spans="1:37">
      <c r="A50" s="107">
        <v>38</v>
      </c>
      <c r="B50" s="318" t="s">
        <v>106</v>
      </c>
      <c r="C50" s="219">
        <v>0</v>
      </c>
      <c r="D50" s="115">
        <v>0</v>
      </c>
      <c r="E50" s="115">
        <v>0</v>
      </c>
      <c r="F50" s="115">
        <v>0</v>
      </c>
      <c r="G50" s="115">
        <v>0</v>
      </c>
      <c r="H50" s="220">
        <v>0</v>
      </c>
      <c r="I50" s="250">
        <f t="shared" ref="I50:I52" si="13">D50+F50+H50</f>
        <v>0</v>
      </c>
      <c r="J50" s="219">
        <v>0</v>
      </c>
      <c r="K50" s="115">
        <v>0</v>
      </c>
      <c r="L50" s="115">
        <v>0</v>
      </c>
      <c r="M50" s="115">
        <v>0</v>
      </c>
      <c r="N50" s="115">
        <v>0</v>
      </c>
      <c r="O50" s="220">
        <v>0</v>
      </c>
      <c r="P50" s="250">
        <f t="shared" ref="P50:P52" si="14">K50+M50+O50</f>
        <v>0</v>
      </c>
      <c r="Q50" s="241">
        <v>0</v>
      </c>
      <c r="R50" s="106">
        <v>0</v>
      </c>
      <c r="S50" s="106">
        <v>0</v>
      </c>
      <c r="T50" s="106">
        <v>0</v>
      </c>
      <c r="U50" s="106">
        <v>0</v>
      </c>
      <c r="V50" s="242">
        <v>0</v>
      </c>
      <c r="W50" s="235">
        <v>0</v>
      </c>
      <c r="X50" s="109">
        <v>0</v>
      </c>
      <c r="Y50" s="109">
        <v>0</v>
      </c>
      <c r="Z50" s="109">
        <v>0</v>
      </c>
      <c r="AA50" s="109">
        <v>0</v>
      </c>
      <c r="AB50" s="236">
        <v>0</v>
      </c>
      <c r="AC50" s="233">
        <f t="shared" ref="AC50:AC52" si="15">R50+T50+V50</f>
        <v>0</v>
      </c>
      <c r="AD50" s="7" t="e">
        <f t="shared" si="3"/>
        <v>#DIV/0!</v>
      </c>
      <c r="AE50" s="7">
        <f t="shared" ref="AE50:AE52" si="16">X50+Z50+AB50</f>
        <v>0</v>
      </c>
      <c r="AF50" s="7" t="e">
        <f t="shared" si="5"/>
        <v>#DIV/0!</v>
      </c>
      <c r="AG50" s="7">
        <f t="shared" si="6"/>
        <v>0</v>
      </c>
      <c r="AH50" s="7">
        <f t="shared" si="6"/>
        <v>0</v>
      </c>
      <c r="AI50" s="7">
        <f t="shared" si="7"/>
        <v>0</v>
      </c>
      <c r="AJ50" s="7">
        <f t="shared" si="7"/>
        <v>0</v>
      </c>
      <c r="AK50" s="234" t="e">
        <f t="shared" si="8"/>
        <v>#DIV/0!</v>
      </c>
    </row>
    <row r="51" spans="1:37">
      <c r="A51" s="107">
        <v>39</v>
      </c>
      <c r="B51" s="318" t="s">
        <v>107</v>
      </c>
      <c r="C51" s="219">
        <v>0</v>
      </c>
      <c r="D51" s="115">
        <v>0</v>
      </c>
      <c r="E51" s="115">
        <v>0</v>
      </c>
      <c r="F51" s="115">
        <v>0</v>
      </c>
      <c r="G51" s="115">
        <v>0</v>
      </c>
      <c r="H51" s="220">
        <v>0</v>
      </c>
      <c r="I51" s="250">
        <f t="shared" si="13"/>
        <v>0</v>
      </c>
      <c r="J51" s="219">
        <v>0</v>
      </c>
      <c r="K51" s="115">
        <v>0</v>
      </c>
      <c r="L51" s="115">
        <v>0</v>
      </c>
      <c r="M51" s="115">
        <v>0</v>
      </c>
      <c r="N51" s="115">
        <v>0</v>
      </c>
      <c r="O51" s="220">
        <v>0</v>
      </c>
      <c r="P51" s="250">
        <f t="shared" si="14"/>
        <v>0</v>
      </c>
      <c r="Q51" s="241">
        <v>0</v>
      </c>
      <c r="R51" s="106">
        <v>0</v>
      </c>
      <c r="S51" s="106">
        <v>0</v>
      </c>
      <c r="T51" s="106">
        <v>0</v>
      </c>
      <c r="U51" s="106">
        <v>0</v>
      </c>
      <c r="V51" s="242">
        <v>0</v>
      </c>
      <c r="W51" s="235">
        <v>0</v>
      </c>
      <c r="X51" s="109">
        <v>0</v>
      </c>
      <c r="Y51" s="109">
        <v>0</v>
      </c>
      <c r="Z51" s="109">
        <v>0</v>
      </c>
      <c r="AA51" s="109">
        <v>0</v>
      </c>
      <c r="AB51" s="236">
        <v>0</v>
      </c>
      <c r="AC51" s="233">
        <f t="shared" si="15"/>
        <v>0</v>
      </c>
      <c r="AD51" s="7" t="e">
        <f t="shared" si="3"/>
        <v>#DIV/0!</v>
      </c>
      <c r="AE51" s="7">
        <f t="shared" si="16"/>
        <v>0</v>
      </c>
      <c r="AF51" s="7" t="e">
        <f t="shared" si="5"/>
        <v>#DIV/0!</v>
      </c>
      <c r="AG51" s="7">
        <f t="shared" si="6"/>
        <v>0</v>
      </c>
      <c r="AH51" s="7">
        <f t="shared" si="6"/>
        <v>0</v>
      </c>
      <c r="AI51" s="7">
        <f t="shared" si="7"/>
        <v>0</v>
      </c>
      <c r="AJ51" s="7">
        <f t="shared" si="7"/>
        <v>0</v>
      </c>
      <c r="AK51" s="234" t="e">
        <f t="shared" si="8"/>
        <v>#DIV/0!</v>
      </c>
    </row>
    <row r="52" spans="1:37">
      <c r="A52" s="107">
        <v>40</v>
      </c>
      <c r="B52" s="318" t="s">
        <v>108</v>
      </c>
      <c r="C52" s="219">
        <v>0</v>
      </c>
      <c r="D52" s="115">
        <v>0</v>
      </c>
      <c r="E52" s="115">
        <v>0</v>
      </c>
      <c r="F52" s="115">
        <v>0</v>
      </c>
      <c r="G52" s="115">
        <v>0</v>
      </c>
      <c r="H52" s="220">
        <v>0</v>
      </c>
      <c r="I52" s="250">
        <f t="shared" si="13"/>
        <v>0</v>
      </c>
      <c r="J52" s="219">
        <v>0</v>
      </c>
      <c r="K52" s="115">
        <v>0</v>
      </c>
      <c r="L52" s="115">
        <v>0</v>
      </c>
      <c r="M52" s="115">
        <v>0</v>
      </c>
      <c r="N52" s="115">
        <v>0</v>
      </c>
      <c r="O52" s="220">
        <v>0</v>
      </c>
      <c r="P52" s="250">
        <f t="shared" si="14"/>
        <v>0</v>
      </c>
      <c r="Q52" s="241">
        <v>0</v>
      </c>
      <c r="R52" s="106">
        <v>0</v>
      </c>
      <c r="S52" s="106">
        <v>0</v>
      </c>
      <c r="T52" s="106">
        <v>0</v>
      </c>
      <c r="U52" s="106">
        <v>0</v>
      </c>
      <c r="V52" s="242">
        <v>0</v>
      </c>
      <c r="W52" s="235">
        <v>0</v>
      </c>
      <c r="X52" s="109">
        <v>0</v>
      </c>
      <c r="Y52" s="109">
        <v>0</v>
      </c>
      <c r="Z52" s="109">
        <v>0</v>
      </c>
      <c r="AA52" s="109">
        <v>0</v>
      </c>
      <c r="AB52" s="236">
        <v>0</v>
      </c>
      <c r="AC52" s="233">
        <f t="shared" si="15"/>
        <v>0</v>
      </c>
      <c r="AD52" s="7" t="e">
        <f t="shared" si="3"/>
        <v>#DIV/0!</v>
      </c>
      <c r="AE52" s="7">
        <f t="shared" si="16"/>
        <v>0</v>
      </c>
      <c r="AF52" s="7" t="e">
        <f t="shared" si="5"/>
        <v>#DIV/0!</v>
      </c>
      <c r="AG52" s="7">
        <f t="shared" si="6"/>
        <v>0</v>
      </c>
      <c r="AH52" s="7">
        <f t="shared" si="6"/>
        <v>0</v>
      </c>
      <c r="AI52" s="7">
        <f t="shared" si="7"/>
        <v>0</v>
      </c>
      <c r="AJ52" s="7">
        <f t="shared" si="7"/>
        <v>0</v>
      </c>
      <c r="AK52" s="234" t="e">
        <f t="shared" si="8"/>
        <v>#DIV/0!</v>
      </c>
    </row>
    <row r="53" spans="1:37" ht="18.75" customHeight="1">
      <c r="A53" s="48"/>
      <c r="B53" s="211" t="s">
        <v>109</v>
      </c>
      <c r="C53" s="221">
        <f t="shared" ref="C53:AC53" si="17">SUM(C50:C52)</f>
        <v>0</v>
      </c>
      <c r="D53" s="50">
        <f t="shared" si="17"/>
        <v>0</v>
      </c>
      <c r="E53" s="50">
        <f t="shared" si="17"/>
        <v>0</v>
      </c>
      <c r="F53" s="50">
        <f t="shared" si="17"/>
        <v>0</v>
      </c>
      <c r="G53" s="50">
        <f t="shared" si="17"/>
        <v>0</v>
      </c>
      <c r="H53" s="222">
        <f t="shared" si="17"/>
        <v>0</v>
      </c>
      <c r="I53" s="222">
        <f t="shared" si="17"/>
        <v>0</v>
      </c>
      <c r="J53" s="221">
        <f t="shared" si="17"/>
        <v>0</v>
      </c>
      <c r="K53" s="50">
        <f t="shared" si="17"/>
        <v>0</v>
      </c>
      <c r="L53" s="50">
        <f t="shared" si="17"/>
        <v>0</v>
      </c>
      <c r="M53" s="50">
        <f t="shared" si="17"/>
        <v>0</v>
      </c>
      <c r="N53" s="50">
        <f t="shared" si="17"/>
        <v>0</v>
      </c>
      <c r="O53" s="222">
        <f t="shared" si="17"/>
        <v>0</v>
      </c>
      <c r="P53" s="222">
        <f t="shared" si="17"/>
        <v>0</v>
      </c>
      <c r="Q53" s="221">
        <f t="shared" si="17"/>
        <v>0</v>
      </c>
      <c r="R53" s="50">
        <f t="shared" si="17"/>
        <v>0</v>
      </c>
      <c r="S53" s="50">
        <f t="shared" si="17"/>
        <v>0</v>
      </c>
      <c r="T53" s="50">
        <f t="shared" si="17"/>
        <v>0</v>
      </c>
      <c r="U53" s="50">
        <f t="shared" si="17"/>
        <v>0</v>
      </c>
      <c r="V53" s="222">
        <f t="shared" si="17"/>
        <v>0</v>
      </c>
      <c r="W53" s="221">
        <f t="shared" si="17"/>
        <v>0</v>
      </c>
      <c r="X53" s="50">
        <f t="shared" si="17"/>
        <v>0</v>
      </c>
      <c r="Y53" s="50">
        <f t="shared" si="17"/>
        <v>0</v>
      </c>
      <c r="Z53" s="50">
        <f t="shared" si="17"/>
        <v>0</v>
      </c>
      <c r="AA53" s="50">
        <f t="shared" si="17"/>
        <v>0</v>
      </c>
      <c r="AB53" s="222">
        <f t="shared" si="17"/>
        <v>0</v>
      </c>
      <c r="AC53" s="222">
        <f t="shared" si="17"/>
        <v>0</v>
      </c>
      <c r="AD53" s="50" t="e">
        <f t="shared" si="3"/>
        <v>#DIV/0!</v>
      </c>
      <c r="AE53" s="222">
        <f>SUM(AE50:AE52)</f>
        <v>0</v>
      </c>
      <c r="AF53" s="50" t="e">
        <f t="shared" si="5"/>
        <v>#DIV/0!</v>
      </c>
      <c r="AG53" s="50">
        <f t="shared" si="6"/>
        <v>0</v>
      </c>
      <c r="AH53" s="50">
        <f t="shared" si="6"/>
        <v>0</v>
      </c>
      <c r="AI53" s="50">
        <f t="shared" si="7"/>
        <v>0</v>
      </c>
      <c r="AJ53" s="50">
        <f t="shared" si="7"/>
        <v>0</v>
      </c>
      <c r="AK53" s="222" t="e">
        <f t="shared" si="8"/>
        <v>#DIV/0!</v>
      </c>
    </row>
    <row r="54" spans="1:37">
      <c r="A54" s="5">
        <v>41</v>
      </c>
      <c r="B54" s="317" t="s">
        <v>110</v>
      </c>
      <c r="C54" s="223">
        <v>19022</v>
      </c>
      <c r="D54" s="121">
        <v>20704</v>
      </c>
      <c r="E54" s="121">
        <v>107</v>
      </c>
      <c r="F54" s="121">
        <v>18</v>
      </c>
      <c r="G54" s="121">
        <v>1492</v>
      </c>
      <c r="H54" s="224">
        <v>272</v>
      </c>
      <c r="I54" s="250">
        <f t="shared" si="0"/>
        <v>20994</v>
      </c>
      <c r="J54" s="223">
        <v>9227</v>
      </c>
      <c r="K54" s="121">
        <v>10483</v>
      </c>
      <c r="L54" s="121">
        <v>53</v>
      </c>
      <c r="M54" s="121">
        <v>8</v>
      </c>
      <c r="N54" s="121">
        <v>949</v>
      </c>
      <c r="O54" s="224">
        <v>130</v>
      </c>
      <c r="P54" s="250">
        <f t="shared" si="1"/>
        <v>10621</v>
      </c>
      <c r="Q54" s="239">
        <v>30255</v>
      </c>
      <c r="R54" s="52">
        <v>29141.02</v>
      </c>
      <c r="S54" s="52">
        <v>0</v>
      </c>
      <c r="T54" s="52">
        <v>0</v>
      </c>
      <c r="U54" s="52">
        <v>49</v>
      </c>
      <c r="V54" s="240">
        <v>41.32</v>
      </c>
      <c r="W54" s="243">
        <v>3329</v>
      </c>
      <c r="X54" s="55">
        <v>3877.72</v>
      </c>
      <c r="Y54" s="55">
        <v>0</v>
      </c>
      <c r="Z54" s="55">
        <v>0</v>
      </c>
      <c r="AA54" s="55">
        <v>32</v>
      </c>
      <c r="AB54" s="244">
        <v>28.24</v>
      </c>
      <c r="AC54" s="233">
        <f t="shared" si="2"/>
        <v>29182.34</v>
      </c>
      <c r="AD54" s="7">
        <f t="shared" si="3"/>
        <v>139.00323902067257</v>
      </c>
      <c r="AE54" s="7">
        <f t="shared" si="4"/>
        <v>3905.9599999999996</v>
      </c>
      <c r="AF54" s="7">
        <f t="shared" si="5"/>
        <v>36.775821485735804</v>
      </c>
      <c r="AG54" s="7">
        <f t="shared" si="6"/>
        <v>30850</v>
      </c>
      <c r="AH54" s="7">
        <f t="shared" si="6"/>
        <v>31615</v>
      </c>
      <c r="AI54" s="7">
        <f t="shared" si="7"/>
        <v>33665</v>
      </c>
      <c r="AJ54" s="7">
        <f t="shared" si="7"/>
        <v>33088.299999999996</v>
      </c>
      <c r="AK54" s="234">
        <f t="shared" si="8"/>
        <v>104.66012968527596</v>
      </c>
    </row>
    <row r="55" spans="1:37">
      <c r="A55" s="5">
        <v>42</v>
      </c>
      <c r="B55" s="317" t="s">
        <v>111</v>
      </c>
      <c r="C55" s="223">
        <v>0</v>
      </c>
      <c r="D55" s="121">
        <v>0</v>
      </c>
      <c r="E55" s="121">
        <v>0</v>
      </c>
      <c r="F55" s="121">
        <v>0</v>
      </c>
      <c r="G55" s="121">
        <v>0</v>
      </c>
      <c r="H55" s="224">
        <v>0</v>
      </c>
      <c r="I55" s="250">
        <f t="shared" si="0"/>
        <v>0</v>
      </c>
      <c r="J55" s="223">
        <v>0</v>
      </c>
      <c r="K55" s="121">
        <v>0</v>
      </c>
      <c r="L55" s="121">
        <v>0</v>
      </c>
      <c r="M55" s="121">
        <v>0</v>
      </c>
      <c r="N55" s="121">
        <v>0</v>
      </c>
      <c r="O55" s="224">
        <v>0</v>
      </c>
      <c r="P55" s="250">
        <f t="shared" si="1"/>
        <v>0</v>
      </c>
      <c r="Q55" s="239">
        <v>0</v>
      </c>
      <c r="R55" s="52">
        <v>0</v>
      </c>
      <c r="S55" s="52">
        <v>0</v>
      </c>
      <c r="T55" s="52">
        <v>0</v>
      </c>
      <c r="U55" s="52">
        <v>0</v>
      </c>
      <c r="V55" s="240">
        <v>0</v>
      </c>
      <c r="W55" s="243">
        <v>0</v>
      </c>
      <c r="X55" s="55">
        <v>0</v>
      </c>
      <c r="Y55" s="55">
        <v>0</v>
      </c>
      <c r="Z55" s="55">
        <v>0</v>
      </c>
      <c r="AA55" s="55">
        <v>0</v>
      </c>
      <c r="AB55" s="244">
        <v>0</v>
      </c>
      <c r="AC55" s="233">
        <f t="shared" si="2"/>
        <v>0</v>
      </c>
      <c r="AD55" s="7" t="e">
        <f t="shared" si="3"/>
        <v>#DIV/0!</v>
      </c>
      <c r="AE55" s="7">
        <f t="shared" si="4"/>
        <v>0</v>
      </c>
      <c r="AF55" s="7" t="e">
        <f t="shared" si="5"/>
        <v>#DIV/0!</v>
      </c>
      <c r="AG55" s="7">
        <f t="shared" si="6"/>
        <v>0</v>
      </c>
      <c r="AH55" s="7">
        <f t="shared" si="6"/>
        <v>0</v>
      </c>
      <c r="AI55" s="7">
        <f t="shared" si="7"/>
        <v>0</v>
      </c>
      <c r="AJ55" s="7">
        <f t="shared" si="7"/>
        <v>0</v>
      </c>
      <c r="AK55" s="234" t="e">
        <f t="shared" si="8"/>
        <v>#DIV/0!</v>
      </c>
    </row>
    <row r="56" spans="1:37">
      <c r="A56" s="23" t="s">
        <v>112</v>
      </c>
      <c r="B56" s="211" t="s">
        <v>113</v>
      </c>
      <c r="C56" s="225">
        <f t="shared" ref="C56:AE56" si="18">C54+C55</f>
        <v>19022</v>
      </c>
      <c r="D56" s="105">
        <f t="shared" si="18"/>
        <v>20704</v>
      </c>
      <c r="E56" s="105">
        <f t="shared" si="18"/>
        <v>107</v>
      </c>
      <c r="F56" s="105">
        <f t="shared" si="18"/>
        <v>18</v>
      </c>
      <c r="G56" s="105">
        <f t="shared" si="18"/>
        <v>1492</v>
      </c>
      <c r="H56" s="226">
        <f t="shared" si="18"/>
        <v>272</v>
      </c>
      <c r="I56" s="226">
        <f t="shared" si="18"/>
        <v>20994</v>
      </c>
      <c r="J56" s="225">
        <f t="shared" si="18"/>
        <v>9227</v>
      </c>
      <c r="K56" s="105">
        <f t="shared" si="18"/>
        <v>10483</v>
      </c>
      <c r="L56" s="105">
        <f t="shared" si="18"/>
        <v>53</v>
      </c>
      <c r="M56" s="105">
        <f t="shared" si="18"/>
        <v>8</v>
      </c>
      <c r="N56" s="105">
        <f t="shared" si="18"/>
        <v>949</v>
      </c>
      <c r="O56" s="226">
        <f t="shared" si="18"/>
        <v>130</v>
      </c>
      <c r="P56" s="226">
        <f t="shared" si="18"/>
        <v>10621</v>
      </c>
      <c r="Q56" s="225">
        <f t="shared" si="18"/>
        <v>30255</v>
      </c>
      <c r="R56" s="105">
        <f t="shared" si="18"/>
        <v>29141.02</v>
      </c>
      <c r="S56" s="105">
        <f t="shared" si="18"/>
        <v>0</v>
      </c>
      <c r="T56" s="105">
        <f t="shared" si="18"/>
        <v>0</v>
      </c>
      <c r="U56" s="105">
        <f t="shared" si="18"/>
        <v>49</v>
      </c>
      <c r="V56" s="226">
        <f t="shared" si="18"/>
        <v>41.32</v>
      </c>
      <c r="W56" s="225">
        <f t="shared" si="18"/>
        <v>3329</v>
      </c>
      <c r="X56" s="105">
        <f t="shared" si="18"/>
        <v>3877.72</v>
      </c>
      <c r="Y56" s="105">
        <f t="shared" si="18"/>
        <v>0</v>
      </c>
      <c r="Z56" s="105">
        <f t="shared" si="18"/>
        <v>0</v>
      </c>
      <c r="AA56" s="105">
        <f t="shared" si="18"/>
        <v>32</v>
      </c>
      <c r="AB56" s="226">
        <f t="shared" si="18"/>
        <v>28.24</v>
      </c>
      <c r="AC56" s="226">
        <f t="shared" si="18"/>
        <v>29182.34</v>
      </c>
      <c r="AD56" s="105">
        <f t="shared" si="3"/>
        <v>139.00323902067257</v>
      </c>
      <c r="AE56" s="226">
        <f t="shared" si="18"/>
        <v>3905.9599999999996</v>
      </c>
      <c r="AF56" s="105">
        <f t="shared" si="5"/>
        <v>36.775821485735804</v>
      </c>
      <c r="AG56" s="105">
        <f t="shared" si="6"/>
        <v>30850</v>
      </c>
      <c r="AH56" s="105">
        <f t="shared" si="6"/>
        <v>31615</v>
      </c>
      <c r="AI56" s="105">
        <f t="shared" si="7"/>
        <v>33665</v>
      </c>
      <c r="AJ56" s="105">
        <f t="shared" si="7"/>
        <v>33088.299999999996</v>
      </c>
      <c r="AK56" s="226">
        <f t="shared" si="8"/>
        <v>104.66012968527596</v>
      </c>
    </row>
    <row r="57" spans="1:37">
      <c r="A57" s="5">
        <v>43</v>
      </c>
      <c r="B57" s="317" t="s">
        <v>114</v>
      </c>
      <c r="C57" s="223">
        <v>15161</v>
      </c>
      <c r="D57" s="121">
        <v>16493</v>
      </c>
      <c r="E57" s="121">
        <v>0</v>
      </c>
      <c r="F57" s="121">
        <v>0</v>
      </c>
      <c r="G57" s="121">
        <v>0</v>
      </c>
      <c r="H57" s="224">
        <v>0</v>
      </c>
      <c r="I57" s="250">
        <f t="shared" si="0"/>
        <v>16493</v>
      </c>
      <c r="J57" s="223">
        <v>14459</v>
      </c>
      <c r="K57" s="126">
        <v>16191</v>
      </c>
      <c r="L57" s="126">
        <v>0</v>
      </c>
      <c r="M57" s="126">
        <v>0</v>
      </c>
      <c r="N57" s="126">
        <v>0</v>
      </c>
      <c r="O57" s="232">
        <v>0</v>
      </c>
      <c r="P57" s="250">
        <f t="shared" si="1"/>
        <v>16191</v>
      </c>
      <c r="Q57" s="243">
        <v>40321</v>
      </c>
      <c r="R57" s="55">
        <v>18161.43</v>
      </c>
      <c r="S57" s="55">
        <v>0</v>
      </c>
      <c r="T57" s="55">
        <v>0</v>
      </c>
      <c r="U57" s="55">
        <v>0</v>
      </c>
      <c r="V57" s="244">
        <v>0</v>
      </c>
      <c r="W57" s="243">
        <v>32831</v>
      </c>
      <c r="X57" s="55">
        <v>16437</v>
      </c>
      <c r="Y57" s="55">
        <v>0</v>
      </c>
      <c r="Z57" s="55">
        <v>0</v>
      </c>
      <c r="AA57" s="55">
        <v>0</v>
      </c>
      <c r="AB57" s="244">
        <v>0</v>
      </c>
      <c r="AC57" s="233">
        <f t="shared" si="2"/>
        <v>18161.43</v>
      </c>
      <c r="AD57" s="55">
        <f t="shared" si="3"/>
        <v>110.11598860122476</v>
      </c>
      <c r="AE57" s="7">
        <f t="shared" si="4"/>
        <v>16437</v>
      </c>
      <c r="AF57" s="55">
        <f t="shared" si="5"/>
        <v>101.51936260885677</v>
      </c>
      <c r="AG57" s="55">
        <f t="shared" si="6"/>
        <v>29620</v>
      </c>
      <c r="AH57" s="55">
        <f t="shared" si="6"/>
        <v>32684</v>
      </c>
      <c r="AI57" s="55">
        <f t="shared" si="7"/>
        <v>73152</v>
      </c>
      <c r="AJ57" s="55">
        <f t="shared" si="7"/>
        <v>34598.43</v>
      </c>
      <c r="AK57" s="244">
        <f t="shared" si="8"/>
        <v>105.85739199608371</v>
      </c>
    </row>
    <row r="58" spans="1:37">
      <c r="A58" s="23" t="s">
        <v>115</v>
      </c>
      <c r="B58" s="211" t="s">
        <v>116</v>
      </c>
      <c r="C58" s="221">
        <f t="shared" ref="C58:AE58" si="19">C57</f>
        <v>15161</v>
      </c>
      <c r="D58" s="50">
        <f t="shared" si="19"/>
        <v>16493</v>
      </c>
      <c r="E58" s="50">
        <f t="shared" si="19"/>
        <v>0</v>
      </c>
      <c r="F58" s="50">
        <f t="shared" si="19"/>
        <v>0</v>
      </c>
      <c r="G58" s="50">
        <f t="shared" si="19"/>
        <v>0</v>
      </c>
      <c r="H58" s="222">
        <f t="shared" si="19"/>
        <v>0</v>
      </c>
      <c r="I58" s="222">
        <f t="shared" si="19"/>
        <v>16493</v>
      </c>
      <c r="J58" s="221">
        <f t="shared" si="19"/>
        <v>14459</v>
      </c>
      <c r="K58" s="50">
        <f t="shared" si="19"/>
        <v>16191</v>
      </c>
      <c r="L58" s="50">
        <f t="shared" si="19"/>
        <v>0</v>
      </c>
      <c r="M58" s="50">
        <f t="shared" si="19"/>
        <v>0</v>
      </c>
      <c r="N58" s="50">
        <f t="shared" si="19"/>
        <v>0</v>
      </c>
      <c r="O58" s="222">
        <f t="shared" si="19"/>
        <v>0</v>
      </c>
      <c r="P58" s="222">
        <f t="shared" si="19"/>
        <v>16191</v>
      </c>
      <c r="Q58" s="221">
        <f t="shared" si="19"/>
        <v>40321</v>
      </c>
      <c r="R58" s="50">
        <f t="shared" si="19"/>
        <v>18161.43</v>
      </c>
      <c r="S58" s="50">
        <f t="shared" si="19"/>
        <v>0</v>
      </c>
      <c r="T58" s="50">
        <f t="shared" si="19"/>
        <v>0</v>
      </c>
      <c r="U58" s="50">
        <f t="shared" si="19"/>
        <v>0</v>
      </c>
      <c r="V58" s="222">
        <f t="shared" si="19"/>
        <v>0</v>
      </c>
      <c r="W58" s="221">
        <f t="shared" si="19"/>
        <v>32831</v>
      </c>
      <c r="X58" s="50">
        <f t="shared" si="19"/>
        <v>16437</v>
      </c>
      <c r="Y58" s="50">
        <f t="shared" si="19"/>
        <v>0</v>
      </c>
      <c r="Z58" s="50">
        <f t="shared" si="19"/>
        <v>0</v>
      </c>
      <c r="AA58" s="50">
        <f t="shared" si="19"/>
        <v>0</v>
      </c>
      <c r="AB58" s="222">
        <f t="shared" si="19"/>
        <v>0</v>
      </c>
      <c r="AC58" s="222">
        <f t="shared" si="19"/>
        <v>18161.43</v>
      </c>
      <c r="AD58" s="50">
        <f t="shared" si="3"/>
        <v>110.11598860122476</v>
      </c>
      <c r="AE58" s="222">
        <f t="shared" si="19"/>
        <v>16437</v>
      </c>
      <c r="AF58" s="50">
        <f t="shared" si="5"/>
        <v>101.51936260885677</v>
      </c>
      <c r="AG58" s="50">
        <f t="shared" si="6"/>
        <v>29620</v>
      </c>
      <c r="AH58" s="50">
        <f t="shared" si="6"/>
        <v>32684</v>
      </c>
      <c r="AI58" s="50">
        <f t="shared" si="7"/>
        <v>73152</v>
      </c>
      <c r="AJ58" s="50">
        <f t="shared" si="7"/>
        <v>34598.43</v>
      </c>
      <c r="AK58" s="222">
        <f t="shared" si="8"/>
        <v>105.85739199608371</v>
      </c>
    </row>
    <row r="59" spans="1:37">
      <c r="A59" s="25" t="s">
        <v>117</v>
      </c>
      <c r="B59" s="215" t="s">
        <v>118</v>
      </c>
      <c r="C59" s="227">
        <f t="shared" ref="C59:AC59" si="20">C67</f>
        <v>0</v>
      </c>
      <c r="D59" s="227">
        <f t="shared" si="20"/>
        <v>0</v>
      </c>
      <c r="E59" s="227">
        <f t="shared" si="20"/>
        <v>0</v>
      </c>
      <c r="F59" s="227">
        <f t="shared" si="20"/>
        <v>0</v>
      </c>
      <c r="G59" s="227">
        <f t="shared" si="20"/>
        <v>0</v>
      </c>
      <c r="H59" s="227">
        <f t="shared" si="20"/>
        <v>0</v>
      </c>
      <c r="I59" s="227">
        <f t="shared" si="20"/>
        <v>0</v>
      </c>
      <c r="J59" s="227">
        <f t="shared" si="20"/>
        <v>0</v>
      </c>
      <c r="K59" s="227">
        <f t="shared" si="20"/>
        <v>0</v>
      </c>
      <c r="L59" s="227">
        <f t="shared" si="20"/>
        <v>0</v>
      </c>
      <c r="M59" s="227">
        <f t="shared" si="20"/>
        <v>0</v>
      </c>
      <c r="N59" s="227">
        <f t="shared" si="20"/>
        <v>0</v>
      </c>
      <c r="O59" s="227">
        <f t="shared" si="20"/>
        <v>0</v>
      </c>
      <c r="P59" s="227">
        <f t="shared" si="20"/>
        <v>0</v>
      </c>
      <c r="Q59" s="227">
        <f t="shared" si="20"/>
        <v>0</v>
      </c>
      <c r="R59" s="227">
        <f t="shared" si="20"/>
        <v>0</v>
      </c>
      <c r="S59" s="227">
        <f t="shared" si="20"/>
        <v>0</v>
      </c>
      <c r="T59" s="227">
        <f t="shared" si="20"/>
        <v>0</v>
      </c>
      <c r="U59" s="227">
        <f t="shared" si="20"/>
        <v>0</v>
      </c>
      <c r="V59" s="227">
        <f t="shared" si="20"/>
        <v>0</v>
      </c>
      <c r="W59" s="227">
        <f t="shared" si="20"/>
        <v>0</v>
      </c>
      <c r="X59" s="227">
        <f t="shared" si="20"/>
        <v>0</v>
      </c>
      <c r="Y59" s="227">
        <f t="shared" si="20"/>
        <v>0</v>
      </c>
      <c r="Z59" s="227">
        <f t="shared" si="20"/>
        <v>0</v>
      </c>
      <c r="AA59" s="227">
        <f t="shared" si="20"/>
        <v>0</v>
      </c>
      <c r="AB59" s="227">
        <f t="shared" si="20"/>
        <v>0</v>
      </c>
      <c r="AC59" s="227">
        <f t="shared" si="20"/>
        <v>0</v>
      </c>
      <c r="AD59" s="117" t="e">
        <f t="shared" si="3"/>
        <v>#DIV/0!</v>
      </c>
      <c r="AE59" s="7">
        <f t="shared" si="4"/>
        <v>0</v>
      </c>
      <c r="AF59" s="117" t="e">
        <f t="shared" si="5"/>
        <v>#DIV/0!</v>
      </c>
      <c r="AG59" s="117">
        <f t="shared" si="6"/>
        <v>0</v>
      </c>
      <c r="AH59" s="117">
        <f t="shared" si="6"/>
        <v>0</v>
      </c>
      <c r="AI59" s="117">
        <f t="shared" si="7"/>
        <v>0</v>
      </c>
      <c r="AJ59" s="117">
        <f t="shared" si="7"/>
        <v>0</v>
      </c>
      <c r="AK59" s="228" t="e">
        <f t="shared" si="8"/>
        <v>#DIV/0!</v>
      </c>
    </row>
    <row r="60" spans="1:37">
      <c r="A60" s="23" t="s">
        <v>119</v>
      </c>
      <c r="B60" s="211" t="s">
        <v>120</v>
      </c>
      <c r="C60" s="221">
        <f t="shared" ref="C60:AE60" si="21">C59</f>
        <v>0</v>
      </c>
      <c r="D60" s="50">
        <f t="shared" si="21"/>
        <v>0</v>
      </c>
      <c r="E60" s="50">
        <f t="shared" si="21"/>
        <v>0</v>
      </c>
      <c r="F60" s="50">
        <f t="shared" si="21"/>
        <v>0</v>
      </c>
      <c r="G60" s="50">
        <f t="shared" si="21"/>
        <v>0</v>
      </c>
      <c r="H60" s="222">
        <f t="shared" si="21"/>
        <v>0</v>
      </c>
      <c r="I60" s="222">
        <f t="shared" si="21"/>
        <v>0</v>
      </c>
      <c r="J60" s="221">
        <f t="shared" si="21"/>
        <v>0</v>
      </c>
      <c r="K60" s="50">
        <f t="shared" si="21"/>
        <v>0</v>
      </c>
      <c r="L60" s="50">
        <f t="shared" si="21"/>
        <v>0</v>
      </c>
      <c r="M60" s="50">
        <f t="shared" si="21"/>
        <v>0</v>
      </c>
      <c r="N60" s="50">
        <f t="shared" si="21"/>
        <v>0</v>
      </c>
      <c r="O60" s="222">
        <f t="shared" si="21"/>
        <v>0</v>
      </c>
      <c r="P60" s="222">
        <f t="shared" si="21"/>
        <v>0</v>
      </c>
      <c r="Q60" s="221">
        <f t="shared" si="21"/>
        <v>0</v>
      </c>
      <c r="R60" s="50">
        <f t="shared" si="21"/>
        <v>0</v>
      </c>
      <c r="S60" s="50">
        <f t="shared" si="21"/>
        <v>0</v>
      </c>
      <c r="T60" s="50">
        <f t="shared" si="21"/>
        <v>0</v>
      </c>
      <c r="U60" s="50">
        <f t="shared" si="21"/>
        <v>0</v>
      </c>
      <c r="V60" s="222">
        <f t="shared" si="21"/>
        <v>0</v>
      </c>
      <c r="W60" s="221">
        <f t="shared" si="21"/>
        <v>0</v>
      </c>
      <c r="X60" s="50">
        <f t="shared" si="21"/>
        <v>0</v>
      </c>
      <c r="Y60" s="50">
        <f t="shared" si="21"/>
        <v>0</v>
      </c>
      <c r="Z60" s="50">
        <f t="shared" si="21"/>
        <v>0</v>
      </c>
      <c r="AA60" s="50">
        <f t="shared" si="21"/>
        <v>0</v>
      </c>
      <c r="AB60" s="222">
        <f t="shared" si="21"/>
        <v>0</v>
      </c>
      <c r="AC60" s="222">
        <f t="shared" si="21"/>
        <v>0</v>
      </c>
      <c r="AD60" s="50" t="e">
        <f t="shared" si="3"/>
        <v>#DIV/0!</v>
      </c>
      <c r="AE60" s="222">
        <f t="shared" si="21"/>
        <v>0</v>
      </c>
      <c r="AF60" s="50" t="e">
        <f t="shared" si="5"/>
        <v>#DIV/0!</v>
      </c>
      <c r="AG60" s="50">
        <f t="shared" si="6"/>
        <v>0</v>
      </c>
      <c r="AH60" s="50">
        <f t="shared" si="6"/>
        <v>0</v>
      </c>
      <c r="AI60" s="50">
        <f t="shared" si="7"/>
        <v>0</v>
      </c>
      <c r="AJ60" s="50">
        <f t="shared" si="7"/>
        <v>0</v>
      </c>
      <c r="AK60" s="222" t="e">
        <f t="shared" si="8"/>
        <v>#DIV/0!</v>
      </c>
    </row>
    <row r="61" spans="1:37">
      <c r="A61" s="49"/>
      <c r="B61" s="216" t="s">
        <v>121</v>
      </c>
      <c r="C61" s="229">
        <f>C21+C38+C47+C49+C53+C56+C58+C60</f>
        <v>123165</v>
      </c>
      <c r="D61" s="230">
        <f t="shared" ref="D61:AE61" si="22">D21+D38+D47+D49+D53+D56+D58+D60</f>
        <v>135568</v>
      </c>
      <c r="E61" s="230">
        <f t="shared" si="22"/>
        <v>1544</v>
      </c>
      <c r="F61" s="230">
        <f t="shared" si="22"/>
        <v>260</v>
      </c>
      <c r="G61" s="230">
        <f t="shared" si="22"/>
        <v>15127</v>
      </c>
      <c r="H61" s="231">
        <f t="shared" si="22"/>
        <v>2589</v>
      </c>
      <c r="I61" s="231">
        <f t="shared" si="22"/>
        <v>138417</v>
      </c>
      <c r="J61" s="229">
        <f t="shared" si="22"/>
        <v>65911</v>
      </c>
      <c r="K61" s="230">
        <f t="shared" si="22"/>
        <v>73117</v>
      </c>
      <c r="L61" s="230">
        <f t="shared" si="22"/>
        <v>814</v>
      </c>
      <c r="M61" s="230">
        <f t="shared" si="22"/>
        <v>123</v>
      </c>
      <c r="N61" s="230">
        <f t="shared" si="22"/>
        <v>7955</v>
      </c>
      <c r="O61" s="231">
        <f t="shared" si="22"/>
        <v>1243</v>
      </c>
      <c r="P61" s="231">
        <f t="shared" si="22"/>
        <v>74483</v>
      </c>
      <c r="Q61" s="229">
        <f t="shared" si="22"/>
        <v>109725</v>
      </c>
      <c r="R61" s="230">
        <f t="shared" si="22"/>
        <v>90480.329999999987</v>
      </c>
      <c r="S61" s="230">
        <f t="shared" si="22"/>
        <v>0</v>
      </c>
      <c r="T61" s="230">
        <f t="shared" si="22"/>
        <v>0</v>
      </c>
      <c r="U61" s="230">
        <f t="shared" si="22"/>
        <v>121</v>
      </c>
      <c r="V61" s="231">
        <f t="shared" si="22"/>
        <v>122.16</v>
      </c>
      <c r="W61" s="229">
        <f t="shared" si="22"/>
        <v>67644</v>
      </c>
      <c r="X61" s="230">
        <f t="shared" si="22"/>
        <v>57726.400000000001</v>
      </c>
      <c r="Y61" s="230">
        <f t="shared" si="22"/>
        <v>3</v>
      </c>
      <c r="Z61" s="230">
        <f t="shared" si="22"/>
        <v>1.19</v>
      </c>
      <c r="AA61" s="230">
        <f t="shared" si="22"/>
        <v>264</v>
      </c>
      <c r="AB61" s="231">
        <f t="shared" si="22"/>
        <v>328.49</v>
      </c>
      <c r="AC61" s="231">
        <f t="shared" si="22"/>
        <v>90602.489999999991</v>
      </c>
      <c r="AD61" s="230">
        <f t="shared" si="3"/>
        <v>65.456186740068048</v>
      </c>
      <c r="AE61" s="231">
        <f t="shared" si="22"/>
        <v>55942.795029585795</v>
      </c>
      <c r="AF61" s="230">
        <f t="shared" si="5"/>
        <v>77.945410362096041</v>
      </c>
      <c r="AG61" s="230">
        <f t="shared" si="6"/>
        <v>214516</v>
      </c>
      <c r="AH61" s="230">
        <f t="shared" si="6"/>
        <v>212900</v>
      </c>
      <c r="AI61" s="230">
        <f t="shared" si="7"/>
        <v>177757</v>
      </c>
      <c r="AJ61" s="230">
        <f t="shared" si="7"/>
        <v>148658.56999999998</v>
      </c>
      <c r="AK61" s="231">
        <f t="shared" si="8"/>
        <v>69.825537811178947</v>
      </c>
    </row>
    <row r="62" spans="1:37">
      <c r="A62" s="11"/>
      <c r="B62" s="11"/>
      <c r="C62" s="12"/>
      <c r="D62" s="12"/>
      <c r="E62" s="12"/>
      <c r="F62" s="12"/>
      <c r="G62" s="12"/>
      <c r="H62" s="12"/>
      <c r="I62" s="12"/>
      <c r="J62" s="12"/>
      <c r="K62" s="12"/>
      <c r="L62" s="12"/>
      <c r="M62" s="12"/>
      <c r="N62" s="12"/>
      <c r="O62" s="12"/>
      <c r="P62" s="12"/>
      <c r="Q62" s="12"/>
      <c r="R62" s="12"/>
      <c r="S62" s="12"/>
      <c r="T62" s="12"/>
      <c r="U62" s="12"/>
      <c r="V62" s="12"/>
      <c r="W62" s="12"/>
      <c r="X62" s="12"/>
      <c r="Y62" s="12"/>
      <c r="Z62" s="12"/>
      <c r="AA62" s="12"/>
      <c r="AB62" s="12"/>
      <c r="AC62" s="12"/>
      <c r="AD62" s="12"/>
      <c r="AE62" s="12"/>
      <c r="AF62" s="12"/>
      <c r="AG62" s="12"/>
      <c r="AH62" s="12"/>
      <c r="AI62" s="12"/>
      <c r="AJ62" s="12"/>
      <c r="AK62" s="12"/>
    </row>
    <row r="63" spans="1:37">
      <c r="A63" s="397" t="s">
        <v>118</v>
      </c>
      <c r="B63" s="397"/>
      <c r="C63" s="397"/>
      <c r="D63" s="397"/>
      <c r="E63" s="397"/>
      <c r="F63" s="397"/>
      <c r="G63" s="397"/>
      <c r="H63" s="397"/>
      <c r="I63" s="397"/>
      <c r="J63" s="397"/>
      <c r="K63" s="397"/>
      <c r="L63" s="397"/>
      <c r="M63" s="397"/>
      <c r="N63" s="397"/>
      <c r="O63" s="397"/>
      <c r="P63" s="397"/>
      <c r="Q63" s="397"/>
      <c r="R63" s="397"/>
      <c r="S63" s="397"/>
      <c r="T63" s="397"/>
      <c r="U63" s="397"/>
      <c r="V63" s="397"/>
      <c r="W63" s="397"/>
      <c r="X63" s="397"/>
      <c r="Y63" s="397"/>
      <c r="Z63" s="397"/>
      <c r="AA63" s="397"/>
      <c r="AB63" s="397"/>
      <c r="AC63" s="397"/>
      <c r="AD63" s="397"/>
      <c r="AE63" s="397"/>
      <c r="AF63" s="397"/>
      <c r="AG63" s="397"/>
      <c r="AH63" s="397"/>
      <c r="AI63" s="397"/>
      <c r="AJ63" s="397"/>
      <c r="AK63" s="397"/>
    </row>
    <row r="64" spans="1:37" ht="15">
      <c r="A64" s="13">
        <v>44</v>
      </c>
      <c r="B64" s="206" t="s">
        <v>122</v>
      </c>
      <c r="C64" s="43">
        <v>0</v>
      </c>
      <c r="D64" s="43">
        <v>0</v>
      </c>
      <c r="E64" s="43">
        <v>0</v>
      </c>
      <c r="F64" s="43">
        <v>0</v>
      </c>
      <c r="G64" s="43">
        <v>0</v>
      </c>
      <c r="H64" s="43">
        <v>0</v>
      </c>
      <c r="I64" s="251">
        <f t="shared" ref="I64:I66" si="23">D64+F64+H64</f>
        <v>0</v>
      </c>
      <c r="J64" s="43">
        <v>0</v>
      </c>
      <c r="K64" s="43">
        <v>0</v>
      </c>
      <c r="L64" s="43">
        <v>0</v>
      </c>
      <c r="M64" s="43">
        <v>0</v>
      </c>
      <c r="N64" s="43">
        <v>0</v>
      </c>
      <c r="O64" s="43">
        <v>0</v>
      </c>
      <c r="P64" s="251">
        <f t="shared" ref="P64:P66" si="24">K64+M64+O64</f>
        <v>0</v>
      </c>
      <c r="Q64" s="43"/>
      <c r="R64" s="43"/>
      <c r="S64" s="43">
        <v>0</v>
      </c>
      <c r="T64" s="43">
        <v>0</v>
      </c>
      <c r="U64" s="43">
        <v>0</v>
      </c>
      <c r="V64" s="43">
        <v>0</v>
      </c>
      <c r="W64" s="43">
        <v>0</v>
      </c>
      <c r="X64" s="43">
        <v>0</v>
      </c>
      <c r="Y64" s="43">
        <v>0</v>
      </c>
      <c r="Z64" s="43">
        <v>0</v>
      </c>
      <c r="AA64" s="43">
        <v>0</v>
      </c>
      <c r="AB64" s="43">
        <v>0</v>
      </c>
      <c r="AC64" s="233">
        <f t="shared" ref="AC64:AC66" si="25">R64+T64+V64</f>
        <v>0</v>
      </c>
      <c r="AD64" s="7" t="e">
        <f t="shared" ref="AD64:AD67" si="26">(R64+T64+V64)/(D64+F64+H64)*100</f>
        <v>#DIV/0!</v>
      </c>
      <c r="AE64" s="7">
        <f t="shared" ref="AE64:AE66" si="27">X64+Z64+AB64</f>
        <v>0</v>
      </c>
      <c r="AF64" s="7" t="e">
        <f t="shared" ref="AF64:AF67" si="28">(X64+Z64+AB64)/(K64+M64+O64)*100</f>
        <v>#DIV/0!</v>
      </c>
      <c r="AG64" s="7">
        <f t="shared" ref="AG64:AG67" si="29">C64+E64+G64+J64+L64+N64</f>
        <v>0</v>
      </c>
      <c r="AH64" s="7">
        <f t="shared" ref="AH64:AH67" si="30">D64+F64+H64+K64+M64+O64</f>
        <v>0</v>
      </c>
      <c r="AI64" s="7">
        <f t="shared" ref="AI64:AI67" si="31">Q64+S64+U64+W64+Y64+AA64</f>
        <v>0</v>
      </c>
      <c r="AJ64" s="7">
        <f t="shared" ref="AJ64:AJ67" si="32">R64+T64+V64+X64+Z64+AB64</f>
        <v>0</v>
      </c>
      <c r="AK64" s="7" t="e">
        <f t="shared" ref="AK64:AK67" si="33">AJ64/AH64*100</f>
        <v>#DIV/0!</v>
      </c>
    </row>
    <row r="65" spans="1:37" ht="15">
      <c r="A65" s="13">
        <v>45</v>
      </c>
      <c r="B65" s="206" t="s">
        <v>123</v>
      </c>
      <c r="C65" s="43">
        <v>0</v>
      </c>
      <c r="D65" s="43">
        <v>0</v>
      </c>
      <c r="E65" s="43">
        <v>0</v>
      </c>
      <c r="F65" s="43">
        <v>0</v>
      </c>
      <c r="G65" s="43">
        <v>0</v>
      </c>
      <c r="H65" s="43">
        <v>0</v>
      </c>
      <c r="I65" s="251">
        <f t="shared" si="23"/>
        <v>0</v>
      </c>
      <c r="J65" s="43">
        <v>0</v>
      </c>
      <c r="K65" s="43">
        <v>0</v>
      </c>
      <c r="L65" s="43">
        <v>0</v>
      </c>
      <c r="M65" s="43">
        <v>0</v>
      </c>
      <c r="N65" s="43">
        <v>0</v>
      </c>
      <c r="O65" s="43">
        <v>0</v>
      </c>
      <c r="P65" s="251">
        <f t="shared" si="24"/>
        <v>0</v>
      </c>
      <c r="Q65" s="43"/>
      <c r="R65" s="43"/>
      <c r="S65" s="43">
        <v>0</v>
      </c>
      <c r="T65" s="43">
        <v>0</v>
      </c>
      <c r="U65" s="43">
        <v>0</v>
      </c>
      <c r="V65" s="43">
        <v>0</v>
      </c>
      <c r="W65" s="43">
        <v>0</v>
      </c>
      <c r="X65" s="43">
        <v>0</v>
      </c>
      <c r="Y65" s="43">
        <v>0</v>
      </c>
      <c r="Z65" s="43">
        <v>0</v>
      </c>
      <c r="AA65" s="43">
        <v>0</v>
      </c>
      <c r="AB65" s="43">
        <v>0</v>
      </c>
      <c r="AC65" s="233">
        <f t="shared" si="25"/>
        <v>0</v>
      </c>
      <c r="AD65" s="7" t="e">
        <f t="shared" si="26"/>
        <v>#DIV/0!</v>
      </c>
      <c r="AE65" s="7">
        <f t="shared" si="27"/>
        <v>0</v>
      </c>
      <c r="AF65" s="7" t="e">
        <f t="shared" si="28"/>
        <v>#DIV/0!</v>
      </c>
      <c r="AG65" s="7">
        <f t="shared" si="29"/>
        <v>0</v>
      </c>
      <c r="AH65" s="7">
        <f t="shared" si="30"/>
        <v>0</v>
      </c>
      <c r="AI65" s="7">
        <f t="shared" si="31"/>
        <v>0</v>
      </c>
      <c r="AJ65" s="7">
        <f t="shared" si="32"/>
        <v>0</v>
      </c>
      <c r="AK65" s="7" t="e">
        <f t="shared" si="33"/>
        <v>#DIV/0!</v>
      </c>
    </row>
    <row r="66" spans="1:37" ht="15">
      <c r="A66" s="13">
        <v>46</v>
      </c>
      <c r="B66" s="206" t="s">
        <v>124</v>
      </c>
      <c r="C66" s="43">
        <v>0</v>
      </c>
      <c r="D66" s="43">
        <v>0</v>
      </c>
      <c r="E66" s="43">
        <v>0</v>
      </c>
      <c r="F66" s="43">
        <v>0</v>
      </c>
      <c r="G66" s="43">
        <v>0</v>
      </c>
      <c r="H66" s="43">
        <v>0</v>
      </c>
      <c r="I66" s="251">
        <f t="shared" si="23"/>
        <v>0</v>
      </c>
      <c r="J66" s="43">
        <v>0</v>
      </c>
      <c r="K66" s="43">
        <v>0</v>
      </c>
      <c r="L66" s="43">
        <v>0</v>
      </c>
      <c r="M66" s="43">
        <v>0</v>
      </c>
      <c r="N66" s="43">
        <v>0</v>
      </c>
      <c r="O66" s="43">
        <v>0</v>
      </c>
      <c r="P66" s="251">
        <f t="shared" si="24"/>
        <v>0</v>
      </c>
      <c r="Q66" s="43"/>
      <c r="R66" s="43"/>
      <c r="S66" s="43">
        <v>0</v>
      </c>
      <c r="T66" s="43">
        <v>0</v>
      </c>
      <c r="U66" s="43">
        <v>0</v>
      </c>
      <c r="V66" s="43">
        <v>0</v>
      </c>
      <c r="W66" s="43">
        <v>0</v>
      </c>
      <c r="X66" s="43">
        <v>0</v>
      </c>
      <c r="Y66" s="43">
        <v>0</v>
      </c>
      <c r="Z66" s="43">
        <v>0</v>
      </c>
      <c r="AA66" s="43">
        <v>0</v>
      </c>
      <c r="AB66" s="43">
        <v>0</v>
      </c>
      <c r="AC66" s="233">
        <f t="shared" si="25"/>
        <v>0</v>
      </c>
      <c r="AD66" s="7" t="e">
        <f t="shared" si="26"/>
        <v>#DIV/0!</v>
      </c>
      <c r="AE66" s="7">
        <f t="shared" si="27"/>
        <v>0</v>
      </c>
      <c r="AF66" s="7" t="e">
        <f t="shared" si="28"/>
        <v>#DIV/0!</v>
      </c>
      <c r="AG66" s="7">
        <f t="shared" si="29"/>
        <v>0</v>
      </c>
      <c r="AH66" s="7">
        <f t="shared" si="30"/>
        <v>0</v>
      </c>
      <c r="AI66" s="7">
        <f t="shared" si="31"/>
        <v>0</v>
      </c>
      <c r="AJ66" s="7">
        <f t="shared" si="32"/>
        <v>0</v>
      </c>
      <c r="AK66" s="7" t="e">
        <f t="shared" si="33"/>
        <v>#DIV/0!</v>
      </c>
    </row>
    <row r="67" spans="1:37">
      <c r="A67" s="14"/>
      <c r="B67" s="18" t="s">
        <v>10</v>
      </c>
      <c r="C67" s="9">
        <f>SUM(C64:C66)</f>
        <v>0</v>
      </c>
      <c r="D67" s="9">
        <f t="shared" ref="D67:AE67" si="34">SUM(D64:D66)</f>
        <v>0</v>
      </c>
      <c r="E67" s="9">
        <f t="shared" si="34"/>
        <v>0</v>
      </c>
      <c r="F67" s="9">
        <f t="shared" si="34"/>
        <v>0</v>
      </c>
      <c r="G67" s="9">
        <f t="shared" si="34"/>
        <v>0</v>
      </c>
      <c r="H67" s="9">
        <f t="shared" si="34"/>
        <v>0</v>
      </c>
      <c r="I67" s="9">
        <f t="shared" si="34"/>
        <v>0</v>
      </c>
      <c r="J67" s="9">
        <f t="shared" si="34"/>
        <v>0</v>
      </c>
      <c r="K67" s="9">
        <f t="shared" si="34"/>
        <v>0</v>
      </c>
      <c r="L67" s="9">
        <f t="shared" si="34"/>
        <v>0</v>
      </c>
      <c r="M67" s="9">
        <f t="shared" si="34"/>
        <v>0</v>
      </c>
      <c r="N67" s="9">
        <f t="shared" si="34"/>
        <v>0</v>
      </c>
      <c r="O67" s="9">
        <f t="shared" si="34"/>
        <v>0</v>
      </c>
      <c r="P67" s="9">
        <f t="shared" si="34"/>
        <v>0</v>
      </c>
      <c r="Q67" s="9">
        <f t="shared" si="34"/>
        <v>0</v>
      </c>
      <c r="R67" s="9">
        <f t="shared" si="34"/>
        <v>0</v>
      </c>
      <c r="S67" s="9">
        <f t="shared" si="34"/>
        <v>0</v>
      </c>
      <c r="T67" s="9">
        <f t="shared" si="34"/>
        <v>0</v>
      </c>
      <c r="U67" s="9">
        <f t="shared" si="34"/>
        <v>0</v>
      </c>
      <c r="V67" s="9">
        <f t="shared" si="34"/>
        <v>0</v>
      </c>
      <c r="W67" s="9">
        <f t="shared" si="34"/>
        <v>0</v>
      </c>
      <c r="X67" s="9">
        <f t="shared" si="34"/>
        <v>0</v>
      </c>
      <c r="Y67" s="9">
        <f t="shared" si="34"/>
        <v>0</v>
      </c>
      <c r="Z67" s="9">
        <f t="shared" si="34"/>
        <v>0</v>
      </c>
      <c r="AA67" s="9">
        <f t="shared" si="34"/>
        <v>0</v>
      </c>
      <c r="AB67" s="9">
        <f t="shared" si="34"/>
        <v>0</v>
      </c>
      <c r="AC67" s="9">
        <f t="shared" si="34"/>
        <v>0</v>
      </c>
      <c r="AD67" s="9" t="e">
        <f t="shared" si="26"/>
        <v>#DIV/0!</v>
      </c>
      <c r="AE67" s="9">
        <f t="shared" si="34"/>
        <v>0</v>
      </c>
      <c r="AF67" s="9" t="e">
        <f t="shared" si="28"/>
        <v>#DIV/0!</v>
      </c>
      <c r="AG67" s="9">
        <f t="shared" si="29"/>
        <v>0</v>
      </c>
      <c r="AH67" s="9">
        <f t="shared" si="30"/>
        <v>0</v>
      </c>
      <c r="AI67" s="9">
        <f t="shared" si="31"/>
        <v>0</v>
      </c>
      <c r="AJ67" s="9">
        <f t="shared" si="32"/>
        <v>0</v>
      </c>
      <c r="AK67" s="9" t="e">
        <f t="shared" si="33"/>
        <v>#DIV/0!</v>
      </c>
    </row>
    <row r="70" spans="1:37"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AG70" s="28"/>
      <c r="AH70" s="28"/>
    </row>
  </sheetData>
  <mergeCells count="32">
    <mergeCell ref="A63:AK63"/>
    <mergeCell ref="AG5:AK5"/>
    <mergeCell ref="A5:A8"/>
    <mergeCell ref="B5:B8"/>
    <mergeCell ref="AK6:AK8"/>
    <mergeCell ref="C7:D7"/>
    <mergeCell ref="AI6:AJ7"/>
    <mergeCell ref="C5:O5"/>
    <mergeCell ref="Q5:AB5"/>
    <mergeCell ref="C6:I6"/>
    <mergeCell ref="J6:P6"/>
    <mergeCell ref="AC5:AF5"/>
    <mergeCell ref="AC6:AD7"/>
    <mergeCell ref="AE6:AF7"/>
    <mergeCell ref="AG6:AH7"/>
    <mergeCell ref="U7:V7"/>
    <mergeCell ref="A1:AK1"/>
    <mergeCell ref="A2:AK2"/>
    <mergeCell ref="A3:AK3"/>
    <mergeCell ref="AG4:AK4"/>
    <mergeCell ref="E7:F7"/>
    <mergeCell ref="G7:H7"/>
    <mergeCell ref="J7:K7"/>
    <mergeCell ref="L7:M7"/>
    <mergeCell ref="N7:O7"/>
    <mergeCell ref="Q6:V6"/>
    <mergeCell ref="W6:AB6"/>
    <mergeCell ref="Q7:R7"/>
    <mergeCell ref="S7:T7"/>
    <mergeCell ref="W7:X7"/>
    <mergeCell ref="Y7:Z7"/>
    <mergeCell ref="AA7:AB7"/>
  </mergeCells>
  <phoneticPr fontId="3" type="noConversion"/>
  <dataValidations count="3">
    <dataValidation type="whole" allowBlank="1" showInputMessage="1" showErrorMessage="1" sqref="C21:AC21 W13:AB13 Q57 C47:AC47 C53:AC53 W22:AB28 W30:AB35 W39:AB46 C38:AC38 Q9:V20 Q22:V37 Q48:AB48 Q50:AB52 W57:AB57 Q54:AB55 C49:AC49 Q39:R46 AE47 AE49 AE53">
      <formula1>0</formula1>
      <formula2>99999999999999900000</formula2>
    </dataValidation>
    <dataValidation type="whole" allowBlank="1" showInputMessage="1" showErrorMessage="1" sqref="P64:P66 I64:I66 J22:O22 J27:O30 J57 C22:H22 C35:H37 C27:H30 C57:H57 J35:O37">
      <formula1>0</formula1>
      <formula2>9999999999</formula2>
    </dataValidation>
    <dataValidation type="decimal" allowBlank="1" showInputMessage="1" showErrorMessage="1" sqref="J39:O46 J48:O48 J54:O55 S39:V46 C39:H46 C48:H48 C54:H55 K57:O57">
      <formula1>0</formula1>
      <formula2>9999999999</formula2>
    </dataValidation>
  </dataValidations>
  <printOptions horizontalCentered="1" verticalCentered="1"/>
  <pageMargins left="0.5" right="0.5" top="0.5" bottom="0.5" header="0.5" footer="0.5"/>
  <pageSetup paperSize="9" scale="80" orientation="landscape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>
    <tabColor theme="0"/>
  </sheetPr>
  <dimension ref="A1:AQ70"/>
  <sheetViews>
    <sheetView zoomScale="85" zoomScaleNormal="85" workbookViewId="0">
      <pane xSplit="2" ySplit="8" topLeftCell="C51" activePane="bottomRight" state="frozen"/>
      <selection activeCell="AC5" sqref="AC5:AF5"/>
      <selection pane="topRight" activeCell="AC5" sqref="AC5:AF5"/>
      <selection pane="bottomLeft" activeCell="AC5" sqref="AC5:AF5"/>
      <selection pane="bottomRight" activeCell="I58" sqref="I58"/>
    </sheetView>
  </sheetViews>
  <sheetFormatPr defaultRowHeight="12.75"/>
  <cols>
    <col min="1" max="1" width="5.7109375" style="27" customWidth="1"/>
    <col min="2" max="2" width="16.28515625" style="27" customWidth="1"/>
    <col min="3" max="37" width="7.7109375" style="27" customWidth="1"/>
    <col min="38" max="38" width="9.140625" style="27" customWidth="1"/>
    <col min="39" max="16384" width="9.140625" style="27"/>
  </cols>
  <sheetData>
    <row r="1" spans="1:43" ht="20.25">
      <c r="A1" s="344" t="s">
        <v>275</v>
      </c>
      <c r="B1" s="344"/>
      <c r="C1" s="344"/>
      <c r="D1" s="344"/>
      <c r="E1" s="344"/>
      <c r="F1" s="344"/>
      <c r="G1" s="344"/>
      <c r="H1" s="344"/>
      <c r="I1" s="344"/>
      <c r="J1" s="344"/>
      <c r="K1" s="344"/>
      <c r="L1" s="344"/>
      <c r="M1" s="344"/>
      <c r="N1" s="344"/>
      <c r="O1" s="344"/>
      <c r="P1" s="344"/>
      <c r="Q1" s="344"/>
      <c r="R1" s="344"/>
      <c r="S1" s="344"/>
      <c r="T1" s="344"/>
      <c r="U1" s="344"/>
      <c r="V1" s="344"/>
      <c r="W1" s="344"/>
      <c r="X1" s="344"/>
      <c r="Y1" s="344"/>
      <c r="Z1" s="344"/>
      <c r="AA1" s="344"/>
      <c r="AB1" s="344"/>
      <c r="AC1" s="344"/>
      <c r="AD1" s="344"/>
      <c r="AE1" s="344"/>
      <c r="AF1" s="344"/>
      <c r="AG1" s="344"/>
      <c r="AH1" s="344"/>
      <c r="AI1" s="344"/>
      <c r="AJ1" s="344"/>
      <c r="AK1" s="344"/>
    </row>
    <row r="2" spans="1:43">
      <c r="A2" s="345"/>
      <c r="B2" s="345"/>
      <c r="C2" s="345"/>
      <c r="D2" s="345"/>
      <c r="E2" s="345"/>
      <c r="F2" s="345"/>
      <c r="G2" s="345"/>
      <c r="H2" s="345"/>
      <c r="I2" s="345"/>
      <c r="J2" s="345"/>
      <c r="K2" s="345"/>
      <c r="L2" s="345"/>
      <c r="M2" s="345"/>
      <c r="N2" s="345"/>
      <c r="O2" s="345"/>
      <c r="P2" s="345"/>
      <c r="Q2" s="345"/>
      <c r="R2" s="345"/>
      <c r="S2" s="345"/>
      <c r="T2" s="345"/>
      <c r="U2" s="345"/>
      <c r="V2" s="345"/>
      <c r="W2" s="345"/>
      <c r="X2" s="345"/>
      <c r="Y2" s="345"/>
      <c r="Z2" s="345"/>
      <c r="AA2" s="345"/>
      <c r="AB2" s="345"/>
      <c r="AC2" s="345"/>
      <c r="AD2" s="345"/>
      <c r="AE2" s="345"/>
      <c r="AF2" s="345"/>
      <c r="AG2" s="345"/>
      <c r="AH2" s="345"/>
      <c r="AI2" s="345"/>
      <c r="AJ2" s="345"/>
      <c r="AK2" s="345"/>
    </row>
    <row r="3" spans="1:43" ht="15.75">
      <c r="A3" s="346" t="str">
        <f>Sheet1!B2</f>
        <v>Disbursements under  KCC Loans  ( 2023 - 24 ) -  Position as of 31.03.2024</v>
      </c>
      <c r="B3" s="346"/>
      <c r="C3" s="346"/>
      <c r="D3" s="346"/>
      <c r="E3" s="346"/>
      <c r="F3" s="346"/>
      <c r="G3" s="346"/>
      <c r="H3" s="346"/>
      <c r="I3" s="346"/>
      <c r="J3" s="346"/>
      <c r="K3" s="346"/>
      <c r="L3" s="346"/>
      <c r="M3" s="346"/>
      <c r="N3" s="346"/>
      <c r="O3" s="346"/>
      <c r="P3" s="346"/>
      <c r="Q3" s="346"/>
      <c r="R3" s="346"/>
      <c r="S3" s="346"/>
      <c r="T3" s="346"/>
      <c r="U3" s="346"/>
      <c r="V3" s="346"/>
      <c r="W3" s="346"/>
      <c r="X3" s="346"/>
      <c r="Y3" s="346"/>
      <c r="Z3" s="346"/>
      <c r="AA3" s="346"/>
      <c r="AB3" s="346"/>
      <c r="AC3" s="346"/>
      <c r="AD3" s="346"/>
      <c r="AE3" s="346"/>
      <c r="AF3" s="346"/>
      <c r="AG3" s="346"/>
      <c r="AH3" s="346"/>
      <c r="AI3" s="346"/>
      <c r="AJ3" s="346"/>
      <c r="AK3" s="346"/>
    </row>
    <row r="4" spans="1:43">
      <c r="A4" s="3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47" t="s">
        <v>63</v>
      </c>
      <c r="AH4" s="347"/>
      <c r="AI4" s="347"/>
      <c r="AJ4" s="347"/>
      <c r="AK4" s="347"/>
    </row>
    <row r="5" spans="1:43" ht="27.75" customHeight="1">
      <c r="A5" s="350" t="s">
        <v>7</v>
      </c>
      <c r="B5" s="350" t="s">
        <v>64</v>
      </c>
      <c r="C5" s="391" t="s">
        <v>244</v>
      </c>
      <c r="D5" s="392"/>
      <c r="E5" s="392"/>
      <c r="F5" s="392"/>
      <c r="G5" s="392"/>
      <c r="H5" s="392"/>
      <c r="I5" s="392"/>
      <c r="J5" s="392"/>
      <c r="K5" s="392"/>
      <c r="L5" s="392"/>
      <c r="M5" s="392"/>
      <c r="N5" s="392"/>
      <c r="O5" s="393"/>
      <c r="P5" s="193"/>
      <c r="Q5" s="391" t="s">
        <v>245</v>
      </c>
      <c r="R5" s="392"/>
      <c r="S5" s="392"/>
      <c r="T5" s="392"/>
      <c r="U5" s="392"/>
      <c r="V5" s="392"/>
      <c r="W5" s="392"/>
      <c r="X5" s="392"/>
      <c r="Y5" s="392"/>
      <c r="Z5" s="392"/>
      <c r="AA5" s="392"/>
      <c r="AB5" s="393"/>
      <c r="AC5" s="353" t="s">
        <v>9</v>
      </c>
      <c r="AD5" s="354"/>
      <c r="AE5" s="354"/>
      <c r="AF5" s="355"/>
      <c r="AG5" s="350" t="s">
        <v>10</v>
      </c>
      <c r="AH5" s="350"/>
      <c r="AI5" s="350"/>
      <c r="AJ5" s="350"/>
      <c r="AK5" s="350"/>
    </row>
    <row r="6" spans="1:43">
      <c r="A6" s="351"/>
      <c r="B6" s="389"/>
      <c r="C6" s="375" t="s">
        <v>11</v>
      </c>
      <c r="D6" s="376"/>
      <c r="E6" s="376"/>
      <c r="F6" s="376"/>
      <c r="G6" s="376"/>
      <c r="H6" s="376"/>
      <c r="I6" s="377"/>
      <c r="J6" s="371" t="s">
        <v>12</v>
      </c>
      <c r="K6" s="372"/>
      <c r="L6" s="372"/>
      <c r="M6" s="372"/>
      <c r="N6" s="372"/>
      <c r="O6" s="372"/>
      <c r="P6" s="373"/>
      <c r="Q6" s="375" t="s">
        <v>11</v>
      </c>
      <c r="R6" s="376"/>
      <c r="S6" s="376"/>
      <c r="T6" s="376"/>
      <c r="U6" s="376"/>
      <c r="V6" s="377"/>
      <c r="W6" s="394" t="s">
        <v>12</v>
      </c>
      <c r="X6" s="395"/>
      <c r="Y6" s="395"/>
      <c r="Z6" s="395"/>
      <c r="AA6" s="395"/>
      <c r="AB6" s="396"/>
      <c r="AC6" s="385" t="s">
        <v>11</v>
      </c>
      <c r="AD6" s="386"/>
      <c r="AE6" s="388" t="s">
        <v>12</v>
      </c>
      <c r="AF6" s="386"/>
      <c r="AG6" s="388" t="s">
        <v>13</v>
      </c>
      <c r="AH6" s="386"/>
      <c r="AI6" s="388" t="s">
        <v>14</v>
      </c>
      <c r="AJ6" s="386"/>
      <c r="AK6" s="398" t="s">
        <v>15</v>
      </c>
    </row>
    <row r="7" spans="1:43" ht="12.75" customHeight="1">
      <c r="A7" s="351"/>
      <c r="B7" s="389"/>
      <c r="C7" s="367" t="s">
        <v>16</v>
      </c>
      <c r="D7" s="368"/>
      <c r="E7" s="369" t="s">
        <v>17</v>
      </c>
      <c r="F7" s="368"/>
      <c r="G7" s="369" t="s">
        <v>18</v>
      </c>
      <c r="H7" s="370"/>
      <c r="I7" s="249" t="s">
        <v>10</v>
      </c>
      <c r="J7" s="362" t="s">
        <v>19</v>
      </c>
      <c r="K7" s="363"/>
      <c r="L7" s="364" t="s">
        <v>17</v>
      </c>
      <c r="M7" s="363"/>
      <c r="N7" s="364" t="s">
        <v>18</v>
      </c>
      <c r="O7" s="374"/>
      <c r="P7" s="258" t="s">
        <v>10</v>
      </c>
      <c r="Q7" s="367" t="s">
        <v>19</v>
      </c>
      <c r="R7" s="368"/>
      <c r="S7" s="369" t="s">
        <v>17</v>
      </c>
      <c r="T7" s="368"/>
      <c r="U7" s="369" t="s">
        <v>18</v>
      </c>
      <c r="V7" s="370"/>
      <c r="W7" s="362" t="s">
        <v>16</v>
      </c>
      <c r="X7" s="363"/>
      <c r="Y7" s="364" t="s">
        <v>17</v>
      </c>
      <c r="Z7" s="363"/>
      <c r="AA7" s="364" t="s">
        <v>18</v>
      </c>
      <c r="AB7" s="374"/>
      <c r="AC7" s="387"/>
      <c r="AD7" s="381"/>
      <c r="AE7" s="380"/>
      <c r="AF7" s="381"/>
      <c r="AG7" s="380"/>
      <c r="AH7" s="381"/>
      <c r="AI7" s="380"/>
      <c r="AJ7" s="381"/>
      <c r="AK7" s="399"/>
    </row>
    <row r="8" spans="1:43">
      <c r="A8" s="352"/>
      <c r="B8" s="390"/>
      <c r="C8" s="217" t="s">
        <v>20</v>
      </c>
      <c r="D8" s="119" t="s">
        <v>21</v>
      </c>
      <c r="E8" s="119" t="s">
        <v>20</v>
      </c>
      <c r="F8" s="119" t="s">
        <v>21</v>
      </c>
      <c r="G8" s="119" t="s">
        <v>20</v>
      </c>
      <c r="H8" s="218" t="s">
        <v>21</v>
      </c>
      <c r="I8" s="218" t="s">
        <v>21</v>
      </c>
      <c r="J8" s="237" t="s">
        <v>20</v>
      </c>
      <c r="K8" s="204" t="s">
        <v>21</v>
      </c>
      <c r="L8" s="204" t="s">
        <v>20</v>
      </c>
      <c r="M8" s="204" t="s">
        <v>21</v>
      </c>
      <c r="N8" s="204" t="s">
        <v>20</v>
      </c>
      <c r="O8" s="238" t="s">
        <v>21</v>
      </c>
      <c r="P8" s="258" t="s">
        <v>21</v>
      </c>
      <c r="Q8" s="217" t="s">
        <v>20</v>
      </c>
      <c r="R8" s="119" t="s">
        <v>21</v>
      </c>
      <c r="S8" s="119" t="s">
        <v>20</v>
      </c>
      <c r="T8" s="119" t="s">
        <v>21</v>
      </c>
      <c r="U8" s="119" t="s">
        <v>20</v>
      </c>
      <c r="V8" s="218" t="s">
        <v>21</v>
      </c>
      <c r="W8" s="247" t="s">
        <v>20</v>
      </c>
      <c r="X8" s="205" t="s">
        <v>21</v>
      </c>
      <c r="Y8" s="205" t="s">
        <v>20</v>
      </c>
      <c r="Z8" s="205" t="s">
        <v>21</v>
      </c>
      <c r="AA8" s="205" t="s">
        <v>20</v>
      </c>
      <c r="AB8" s="248" t="s">
        <v>21</v>
      </c>
      <c r="AC8" s="217" t="s">
        <v>21</v>
      </c>
      <c r="AD8" s="119" t="s">
        <v>15</v>
      </c>
      <c r="AE8" s="217" t="s">
        <v>21</v>
      </c>
      <c r="AF8" s="119" t="s">
        <v>15</v>
      </c>
      <c r="AG8" s="119" t="s">
        <v>20</v>
      </c>
      <c r="AH8" s="119" t="s">
        <v>21</v>
      </c>
      <c r="AI8" s="119" t="s">
        <v>20</v>
      </c>
      <c r="AJ8" s="119" t="s">
        <v>21</v>
      </c>
      <c r="AK8" s="400"/>
    </row>
    <row r="9" spans="1:43">
      <c r="A9" s="5">
        <v>1</v>
      </c>
      <c r="B9" s="319" t="s">
        <v>65</v>
      </c>
      <c r="C9" s="219">
        <v>4554</v>
      </c>
      <c r="D9" s="219">
        <v>10604</v>
      </c>
      <c r="E9" s="115">
        <v>3</v>
      </c>
      <c r="F9" s="115">
        <v>13</v>
      </c>
      <c r="G9" s="115">
        <v>22</v>
      </c>
      <c r="H9" s="220">
        <v>123</v>
      </c>
      <c r="I9" s="250">
        <f>D9+F9+H9</f>
        <v>10740</v>
      </c>
      <c r="J9" s="219">
        <v>2680</v>
      </c>
      <c r="K9" s="115">
        <v>5814</v>
      </c>
      <c r="L9" s="115">
        <v>11</v>
      </c>
      <c r="M9" s="115">
        <v>13</v>
      </c>
      <c r="N9" s="115">
        <v>25</v>
      </c>
      <c r="O9" s="220">
        <v>73</v>
      </c>
      <c r="P9" s="250">
        <f>K9+M9+O9</f>
        <v>5900</v>
      </c>
      <c r="Q9" s="239">
        <v>4984</v>
      </c>
      <c r="R9" s="52">
        <v>11551.67</v>
      </c>
      <c r="S9" s="52">
        <v>11</v>
      </c>
      <c r="T9" s="52">
        <v>16.239999999999998</v>
      </c>
      <c r="U9" s="52">
        <v>8</v>
      </c>
      <c r="V9" s="240">
        <v>11.47</v>
      </c>
      <c r="W9" s="245">
        <v>6534</v>
      </c>
      <c r="X9" s="26">
        <v>14970</v>
      </c>
      <c r="Y9" s="26">
        <v>7</v>
      </c>
      <c r="Z9" s="26">
        <v>11.06</v>
      </c>
      <c r="AA9" s="26">
        <v>5</v>
      </c>
      <c r="AB9" s="246">
        <v>8.66</v>
      </c>
      <c r="AC9" s="233">
        <f>R9+T9+V9</f>
        <v>11579.38</v>
      </c>
      <c r="AD9" s="7">
        <f>(R9+T9+V9)/(D9+F9+H9)*100</f>
        <v>107.81545623836126</v>
      </c>
      <c r="AE9" s="7">
        <f>X9+Z9+AB9</f>
        <v>14989.72</v>
      </c>
      <c r="AF9" s="7">
        <f>(X9+Z9+AB9)/(K9+M9+O9)*100</f>
        <v>254.06305084745759</v>
      </c>
      <c r="AG9" s="7">
        <f>C9+E9+G9+J9+L9+N9</f>
        <v>7295</v>
      </c>
      <c r="AH9" s="7">
        <f>D9+F9+H9+K9+M9+O9</f>
        <v>16640</v>
      </c>
      <c r="AI9" s="7">
        <f>Q9+S9+U9+W9+Y9+AA9</f>
        <v>11549</v>
      </c>
      <c r="AJ9" s="7">
        <f>R9+T9+V9+X9+Z9+AB9</f>
        <v>26569.1</v>
      </c>
      <c r="AK9" s="234">
        <f>AJ9/AH9*100</f>
        <v>159.67007211538458</v>
      </c>
      <c r="AP9" s="28"/>
      <c r="AQ9" s="28"/>
    </row>
    <row r="10" spans="1:43">
      <c r="A10" s="5">
        <v>2</v>
      </c>
      <c r="B10" s="319" t="s">
        <v>66</v>
      </c>
      <c r="C10" s="219">
        <v>3376</v>
      </c>
      <c r="D10" s="219">
        <v>7887</v>
      </c>
      <c r="E10" s="115">
        <v>3</v>
      </c>
      <c r="F10" s="115">
        <v>13</v>
      </c>
      <c r="G10" s="115">
        <v>11</v>
      </c>
      <c r="H10" s="220">
        <v>77</v>
      </c>
      <c r="I10" s="250">
        <f t="shared" ref="I10:I57" si="0">D10+F10+H10</f>
        <v>7977</v>
      </c>
      <c r="J10" s="219">
        <v>2008</v>
      </c>
      <c r="K10" s="115">
        <v>4338</v>
      </c>
      <c r="L10" s="115">
        <v>8</v>
      </c>
      <c r="M10" s="115">
        <v>10</v>
      </c>
      <c r="N10" s="115">
        <v>19</v>
      </c>
      <c r="O10" s="220">
        <v>54</v>
      </c>
      <c r="P10" s="250">
        <f t="shared" ref="P10:P57" si="1">K10+M10+O10</f>
        <v>4402</v>
      </c>
      <c r="Q10" s="239">
        <v>2177</v>
      </c>
      <c r="R10" s="52">
        <v>3248.82</v>
      </c>
      <c r="S10" s="52">
        <v>0</v>
      </c>
      <c r="T10" s="52">
        <v>0</v>
      </c>
      <c r="U10" s="52">
        <v>154</v>
      </c>
      <c r="V10" s="240">
        <v>157.68</v>
      </c>
      <c r="W10" s="245">
        <v>1565</v>
      </c>
      <c r="X10" s="26">
        <v>2422.2199999999998</v>
      </c>
      <c r="Y10" s="26">
        <v>0</v>
      </c>
      <c r="Z10" s="26">
        <v>0</v>
      </c>
      <c r="AA10" s="26">
        <v>154</v>
      </c>
      <c r="AB10" s="246">
        <v>157.68</v>
      </c>
      <c r="AC10" s="233">
        <f t="shared" ref="AC10:AC57" si="2">R10+T10+V10</f>
        <v>3406.5</v>
      </c>
      <c r="AD10" s="7">
        <f t="shared" ref="AD10:AD61" si="3">(R10+T10+V10)/(D10+F10+H10)*100</f>
        <v>42.704024069198951</v>
      </c>
      <c r="AE10" s="7">
        <f t="shared" ref="AE10:AE59" si="4">X10+Z10+AB10</f>
        <v>2579.8999999999996</v>
      </c>
      <c r="AF10" s="7">
        <f t="shared" ref="AF10:AF61" si="5">(X10+Z10+AB10)/(K10+M10+O10)*100</f>
        <v>58.607451158564281</v>
      </c>
      <c r="AG10" s="7">
        <f t="shared" ref="AG10:AH61" si="6">C10+E10+G10+J10+L10+N10</f>
        <v>5425</v>
      </c>
      <c r="AH10" s="7">
        <f t="shared" si="6"/>
        <v>12379</v>
      </c>
      <c r="AI10" s="7">
        <f t="shared" ref="AI10:AJ61" si="7">Q10+S10+U10+W10+Y10+AA10</f>
        <v>4050</v>
      </c>
      <c r="AJ10" s="7">
        <f t="shared" si="7"/>
        <v>5986.4</v>
      </c>
      <c r="AK10" s="234">
        <f t="shared" ref="AK10:AK61" si="8">AJ10/AH10*100</f>
        <v>48.359318200177718</v>
      </c>
      <c r="AP10" s="28"/>
      <c r="AQ10" s="28"/>
    </row>
    <row r="11" spans="1:43">
      <c r="A11" s="5">
        <v>3</v>
      </c>
      <c r="B11" s="319" t="s">
        <v>67</v>
      </c>
      <c r="C11" s="219">
        <v>8223</v>
      </c>
      <c r="D11" s="219">
        <v>19389</v>
      </c>
      <c r="E11" s="115">
        <v>4</v>
      </c>
      <c r="F11" s="115">
        <v>31</v>
      </c>
      <c r="G11" s="115">
        <v>10</v>
      </c>
      <c r="H11" s="220">
        <v>154</v>
      </c>
      <c r="I11" s="250">
        <f t="shared" si="0"/>
        <v>19574</v>
      </c>
      <c r="J11" s="219">
        <v>4991</v>
      </c>
      <c r="K11" s="115">
        <v>10761</v>
      </c>
      <c r="L11" s="115">
        <v>20</v>
      </c>
      <c r="M11" s="115">
        <v>24</v>
      </c>
      <c r="N11" s="115">
        <v>45</v>
      </c>
      <c r="O11" s="220">
        <v>134</v>
      </c>
      <c r="P11" s="250">
        <f t="shared" si="1"/>
        <v>10919</v>
      </c>
      <c r="Q11" s="239">
        <v>7672</v>
      </c>
      <c r="R11" s="52">
        <v>17839.400000000001</v>
      </c>
      <c r="S11" s="52">
        <v>24</v>
      </c>
      <c r="T11" s="52">
        <v>35.65</v>
      </c>
      <c r="U11" s="52">
        <v>67</v>
      </c>
      <c r="V11" s="240">
        <v>135.22</v>
      </c>
      <c r="W11" s="245">
        <v>4485</v>
      </c>
      <c r="X11" s="26">
        <v>11880.17</v>
      </c>
      <c r="Y11" s="26">
        <v>57</v>
      </c>
      <c r="Z11" s="26">
        <v>83.2</v>
      </c>
      <c r="AA11" s="26">
        <v>60</v>
      </c>
      <c r="AB11" s="246">
        <v>217.36</v>
      </c>
      <c r="AC11" s="233">
        <f t="shared" si="2"/>
        <v>18010.270000000004</v>
      </c>
      <c r="AD11" s="7">
        <f t="shared" si="3"/>
        <v>92.011188311024853</v>
      </c>
      <c r="AE11" s="7">
        <f t="shared" si="4"/>
        <v>12180.730000000001</v>
      </c>
      <c r="AF11" s="7">
        <f t="shared" si="5"/>
        <v>111.55536221265685</v>
      </c>
      <c r="AG11" s="7">
        <f t="shared" si="6"/>
        <v>13293</v>
      </c>
      <c r="AH11" s="7">
        <f t="shared" si="6"/>
        <v>30493</v>
      </c>
      <c r="AI11" s="7">
        <f t="shared" si="7"/>
        <v>12365</v>
      </c>
      <c r="AJ11" s="7">
        <f t="shared" si="7"/>
        <v>30191.000000000004</v>
      </c>
      <c r="AK11" s="234">
        <f t="shared" si="8"/>
        <v>99.009608762666858</v>
      </c>
      <c r="AP11" s="28"/>
      <c r="AQ11" s="28"/>
    </row>
    <row r="12" spans="1:43">
      <c r="A12" s="5">
        <v>4</v>
      </c>
      <c r="B12" s="319" t="s">
        <v>68</v>
      </c>
      <c r="C12" s="219">
        <v>3409</v>
      </c>
      <c r="D12" s="219">
        <v>8061</v>
      </c>
      <c r="E12" s="115">
        <v>4</v>
      </c>
      <c r="F12" s="115">
        <v>13</v>
      </c>
      <c r="G12" s="115">
        <v>13</v>
      </c>
      <c r="H12" s="220">
        <v>87</v>
      </c>
      <c r="I12" s="250">
        <f t="shared" si="0"/>
        <v>8161</v>
      </c>
      <c r="J12" s="219">
        <v>2062</v>
      </c>
      <c r="K12" s="115">
        <v>4426</v>
      </c>
      <c r="L12" s="115">
        <v>8</v>
      </c>
      <c r="M12" s="115">
        <v>10</v>
      </c>
      <c r="N12" s="115">
        <v>19</v>
      </c>
      <c r="O12" s="220">
        <v>55</v>
      </c>
      <c r="P12" s="250">
        <f t="shared" si="1"/>
        <v>4491</v>
      </c>
      <c r="Q12" s="239">
        <v>1982</v>
      </c>
      <c r="R12" s="52">
        <v>2409.7800000000002</v>
      </c>
      <c r="S12" s="52">
        <v>0</v>
      </c>
      <c r="T12" s="52">
        <v>0</v>
      </c>
      <c r="U12" s="52">
        <v>561</v>
      </c>
      <c r="V12" s="240">
        <v>96.12</v>
      </c>
      <c r="W12" s="245">
        <v>1563</v>
      </c>
      <c r="X12" s="26">
        <v>2508.91</v>
      </c>
      <c r="Y12" s="26">
        <v>0</v>
      </c>
      <c r="Z12" s="26">
        <v>0</v>
      </c>
      <c r="AA12" s="26">
        <v>516</v>
      </c>
      <c r="AB12" s="246">
        <v>444.76</v>
      </c>
      <c r="AC12" s="233">
        <f t="shared" si="2"/>
        <v>2505.9</v>
      </c>
      <c r="AD12" s="7">
        <f t="shared" si="3"/>
        <v>30.705795858350694</v>
      </c>
      <c r="AE12" s="7">
        <f t="shared" si="4"/>
        <v>2953.67</v>
      </c>
      <c r="AF12" s="7">
        <f t="shared" si="5"/>
        <v>65.76864840792696</v>
      </c>
      <c r="AG12" s="7">
        <f t="shared" si="6"/>
        <v>5515</v>
      </c>
      <c r="AH12" s="7">
        <f t="shared" si="6"/>
        <v>12652</v>
      </c>
      <c r="AI12" s="7">
        <f t="shared" si="7"/>
        <v>4622</v>
      </c>
      <c r="AJ12" s="7">
        <f t="shared" si="7"/>
        <v>5459.57</v>
      </c>
      <c r="AK12" s="234">
        <f t="shared" si="8"/>
        <v>43.15183370218147</v>
      </c>
      <c r="AP12" s="28"/>
      <c r="AQ12" s="28"/>
    </row>
    <row r="13" spans="1:43">
      <c r="A13" s="5">
        <v>5</v>
      </c>
      <c r="B13" s="319" t="s">
        <v>69</v>
      </c>
      <c r="C13" s="219">
        <v>2121</v>
      </c>
      <c r="D13" s="219">
        <v>4929</v>
      </c>
      <c r="E13" s="115">
        <v>2</v>
      </c>
      <c r="F13" s="115">
        <v>6</v>
      </c>
      <c r="G13" s="115">
        <v>7</v>
      </c>
      <c r="H13" s="220">
        <v>38</v>
      </c>
      <c r="I13" s="250">
        <f t="shared" si="0"/>
        <v>4973</v>
      </c>
      <c r="J13" s="219">
        <v>1229</v>
      </c>
      <c r="K13" s="115">
        <v>2682</v>
      </c>
      <c r="L13" s="115">
        <v>5</v>
      </c>
      <c r="M13" s="115">
        <v>6</v>
      </c>
      <c r="N13" s="115">
        <v>12</v>
      </c>
      <c r="O13" s="220">
        <v>33</v>
      </c>
      <c r="P13" s="250">
        <f t="shared" si="1"/>
        <v>2721</v>
      </c>
      <c r="Q13" s="239">
        <v>947</v>
      </c>
      <c r="R13" s="52">
        <v>1839.4</v>
      </c>
      <c r="S13" s="52">
        <v>0</v>
      </c>
      <c r="T13" s="52">
        <v>0</v>
      </c>
      <c r="U13" s="52">
        <v>8</v>
      </c>
      <c r="V13" s="240">
        <v>18.05</v>
      </c>
      <c r="W13" s="243">
        <v>806</v>
      </c>
      <c r="X13" s="55">
        <v>1545.29</v>
      </c>
      <c r="Y13" s="55">
        <v>0</v>
      </c>
      <c r="Z13" s="55">
        <v>0</v>
      </c>
      <c r="AA13" s="55">
        <v>5</v>
      </c>
      <c r="AB13" s="244">
        <v>13.5</v>
      </c>
      <c r="AC13" s="233">
        <f t="shared" si="2"/>
        <v>1857.45</v>
      </c>
      <c r="AD13" s="7">
        <f t="shared" si="3"/>
        <v>37.350693746229638</v>
      </c>
      <c r="AE13" s="7">
        <f t="shared" si="4"/>
        <v>1558.79</v>
      </c>
      <c r="AF13" s="7">
        <f t="shared" si="5"/>
        <v>57.287394340316055</v>
      </c>
      <c r="AG13" s="7">
        <f t="shared" si="6"/>
        <v>3376</v>
      </c>
      <c r="AH13" s="7">
        <f t="shared" si="6"/>
        <v>7694</v>
      </c>
      <c r="AI13" s="7">
        <f t="shared" si="7"/>
        <v>1766</v>
      </c>
      <c r="AJ13" s="7">
        <f t="shared" si="7"/>
        <v>3416.24</v>
      </c>
      <c r="AK13" s="234">
        <f t="shared" si="8"/>
        <v>44.401351702625419</v>
      </c>
      <c r="AP13" s="28"/>
      <c r="AQ13" s="28"/>
    </row>
    <row r="14" spans="1:43">
      <c r="A14" s="5">
        <v>6</v>
      </c>
      <c r="B14" s="319" t="s">
        <v>70</v>
      </c>
      <c r="C14" s="219">
        <v>135</v>
      </c>
      <c r="D14" s="219">
        <v>344</v>
      </c>
      <c r="E14" s="115">
        <v>0</v>
      </c>
      <c r="F14" s="115">
        <v>1</v>
      </c>
      <c r="G14" s="115">
        <v>0</v>
      </c>
      <c r="H14" s="220">
        <v>2</v>
      </c>
      <c r="I14" s="250">
        <f t="shared" si="0"/>
        <v>347</v>
      </c>
      <c r="J14" s="219">
        <v>101</v>
      </c>
      <c r="K14" s="115">
        <v>201</v>
      </c>
      <c r="L14" s="115">
        <v>0</v>
      </c>
      <c r="M14" s="115">
        <v>0</v>
      </c>
      <c r="N14" s="115">
        <v>1</v>
      </c>
      <c r="O14" s="220">
        <v>3</v>
      </c>
      <c r="P14" s="250">
        <f t="shared" si="1"/>
        <v>204</v>
      </c>
      <c r="Q14" s="239">
        <v>251</v>
      </c>
      <c r="R14" s="52">
        <v>398.4</v>
      </c>
      <c r="S14" s="52">
        <v>0</v>
      </c>
      <c r="T14" s="52">
        <v>0</v>
      </c>
      <c r="U14" s="52">
        <v>0</v>
      </c>
      <c r="V14" s="240">
        <v>0</v>
      </c>
      <c r="W14" s="245">
        <v>256</v>
      </c>
      <c r="X14" s="26">
        <v>725.63</v>
      </c>
      <c r="Y14" s="26">
        <v>0</v>
      </c>
      <c r="Z14" s="26">
        <v>0</v>
      </c>
      <c r="AA14" s="26">
        <v>0</v>
      </c>
      <c r="AB14" s="246">
        <v>0</v>
      </c>
      <c r="AC14" s="233">
        <f t="shared" si="2"/>
        <v>398.4</v>
      </c>
      <c r="AD14" s="7">
        <f t="shared" si="3"/>
        <v>114.81268011527376</v>
      </c>
      <c r="AE14" s="7">
        <f t="shared" si="4"/>
        <v>725.63</v>
      </c>
      <c r="AF14" s="7">
        <f t="shared" si="5"/>
        <v>355.70098039215685</v>
      </c>
      <c r="AG14" s="7">
        <f t="shared" si="6"/>
        <v>237</v>
      </c>
      <c r="AH14" s="7">
        <f t="shared" si="6"/>
        <v>551</v>
      </c>
      <c r="AI14" s="7">
        <f t="shared" si="7"/>
        <v>507</v>
      </c>
      <c r="AJ14" s="7">
        <f t="shared" si="7"/>
        <v>1124.03</v>
      </c>
      <c r="AK14" s="234">
        <f t="shared" si="8"/>
        <v>203.99818511796735</v>
      </c>
      <c r="AP14" s="28"/>
      <c r="AQ14" s="28"/>
    </row>
    <row r="15" spans="1:43">
      <c r="A15" s="5">
        <v>7</v>
      </c>
      <c r="B15" s="319" t="s">
        <v>71</v>
      </c>
      <c r="C15" s="219">
        <v>1683</v>
      </c>
      <c r="D15" s="219">
        <v>3823</v>
      </c>
      <c r="E15" s="115">
        <v>6</v>
      </c>
      <c r="F15" s="115">
        <v>12</v>
      </c>
      <c r="G15" s="115">
        <v>14</v>
      </c>
      <c r="H15" s="220">
        <v>56</v>
      </c>
      <c r="I15" s="250">
        <f t="shared" si="0"/>
        <v>3891</v>
      </c>
      <c r="J15" s="219">
        <v>926</v>
      </c>
      <c r="K15" s="115">
        <v>2071</v>
      </c>
      <c r="L15" s="115">
        <v>4</v>
      </c>
      <c r="M15" s="115">
        <v>5</v>
      </c>
      <c r="N15" s="115">
        <v>9</v>
      </c>
      <c r="O15" s="220">
        <v>26</v>
      </c>
      <c r="P15" s="250">
        <f t="shared" si="1"/>
        <v>2102</v>
      </c>
      <c r="Q15" s="239">
        <v>92</v>
      </c>
      <c r="R15" s="52">
        <v>270.72000000000003</v>
      </c>
      <c r="S15" s="52">
        <v>0</v>
      </c>
      <c r="T15" s="52">
        <v>0</v>
      </c>
      <c r="U15" s="52">
        <v>0</v>
      </c>
      <c r="V15" s="240">
        <v>0</v>
      </c>
      <c r="W15" s="245">
        <v>3338</v>
      </c>
      <c r="X15" s="26">
        <v>7460.1</v>
      </c>
      <c r="Y15" s="26">
        <v>0</v>
      </c>
      <c r="Z15" s="26">
        <v>0</v>
      </c>
      <c r="AA15" s="26">
        <v>0</v>
      </c>
      <c r="AB15" s="246">
        <v>0</v>
      </c>
      <c r="AC15" s="233">
        <f t="shared" si="2"/>
        <v>270.72000000000003</v>
      </c>
      <c r="AD15" s="7">
        <f t="shared" si="3"/>
        <v>6.9575944487278347</v>
      </c>
      <c r="AE15" s="7">
        <f t="shared" si="4"/>
        <v>7460.1</v>
      </c>
      <c r="AF15" s="7">
        <f t="shared" si="5"/>
        <v>354.9048525214082</v>
      </c>
      <c r="AG15" s="7">
        <f t="shared" si="6"/>
        <v>2642</v>
      </c>
      <c r="AH15" s="7">
        <f t="shared" si="6"/>
        <v>5993</v>
      </c>
      <c r="AI15" s="7">
        <f t="shared" si="7"/>
        <v>3430</v>
      </c>
      <c r="AJ15" s="7">
        <f t="shared" si="7"/>
        <v>7730.8200000000006</v>
      </c>
      <c r="AK15" s="234">
        <f t="shared" si="8"/>
        <v>128.99749707992657</v>
      </c>
      <c r="AP15" s="28"/>
      <c r="AQ15" s="28"/>
    </row>
    <row r="16" spans="1:43">
      <c r="A16" s="5">
        <v>8</v>
      </c>
      <c r="B16" s="319" t="s">
        <v>72</v>
      </c>
      <c r="C16" s="219">
        <v>0</v>
      </c>
      <c r="D16" s="219">
        <v>0</v>
      </c>
      <c r="E16" s="115">
        <v>0</v>
      </c>
      <c r="F16" s="115">
        <v>0</v>
      </c>
      <c r="G16" s="115">
        <v>0</v>
      </c>
      <c r="H16" s="220">
        <v>0</v>
      </c>
      <c r="I16" s="250">
        <f t="shared" si="0"/>
        <v>0</v>
      </c>
      <c r="J16" s="219">
        <v>2</v>
      </c>
      <c r="K16" s="115">
        <v>2</v>
      </c>
      <c r="L16" s="115">
        <v>0</v>
      </c>
      <c r="M16" s="115">
        <v>0</v>
      </c>
      <c r="N16" s="115">
        <v>0</v>
      </c>
      <c r="O16" s="220">
        <v>0</v>
      </c>
      <c r="P16" s="250">
        <f t="shared" si="1"/>
        <v>2</v>
      </c>
      <c r="Q16" s="239">
        <v>0</v>
      </c>
      <c r="R16" s="52">
        <v>0</v>
      </c>
      <c r="S16" s="52">
        <v>0</v>
      </c>
      <c r="T16" s="52">
        <v>0</v>
      </c>
      <c r="U16" s="52">
        <v>0</v>
      </c>
      <c r="V16" s="240">
        <v>0</v>
      </c>
      <c r="W16" s="245">
        <v>0</v>
      </c>
      <c r="X16" s="26">
        <v>0</v>
      </c>
      <c r="Y16" s="26">
        <v>0</v>
      </c>
      <c r="Z16" s="26">
        <v>0</v>
      </c>
      <c r="AA16" s="26">
        <v>0</v>
      </c>
      <c r="AB16" s="246">
        <v>0</v>
      </c>
      <c r="AC16" s="233">
        <f t="shared" si="2"/>
        <v>0</v>
      </c>
      <c r="AD16" s="7" t="e">
        <f t="shared" si="3"/>
        <v>#DIV/0!</v>
      </c>
      <c r="AE16" s="7">
        <f t="shared" si="4"/>
        <v>0</v>
      </c>
      <c r="AF16" s="7">
        <f t="shared" si="5"/>
        <v>0</v>
      </c>
      <c r="AG16" s="7">
        <f t="shared" si="6"/>
        <v>2</v>
      </c>
      <c r="AH16" s="7">
        <f t="shared" si="6"/>
        <v>2</v>
      </c>
      <c r="AI16" s="7">
        <f t="shared" si="7"/>
        <v>0</v>
      </c>
      <c r="AJ16" s="7">
        <f t="shared" si="7"/>
        <v>0</v>
      </c>
      <c r="AK16" s="234">
        <f t="shared" si="8"/>
        <v>0</v>
      </c>
      <c r="AP16" s="28"/>
      <c r="AQ16" s="28"/>
    </row>
    <row r="17" spans="1:43">
      <c r="A17" s="5">
        <v>9</v>
      </c>
      <c r="B17" s="319" t="s">
        <v>73</v>
      </c>
      <c r="C17" s="219">
        <v>796</v>
      </c>
      <c r="D17" s="219">
        <v>1932</v>
      </c>
      <c r="E17" s="115">
        <v>0</v>
      </c>
      <c r="F17" s="115">
        <v>1</v>
      </c>
      <c r="G17" s="115">
        <v>0</v>
      </c>
      <c r="H17" s="220">
        <v>12</v>
      </c>
      <c r="I17" s="250">
        <f t="shared" si="0"/>
        <v>1945</v>
      </c>
      <c r="J17" s="219">
        <v>515</v>
      </c>
      <c r="K17" s="115">
        <v>1063</v>
      </c>
      <c r="L17" s="115">
        <v>2</v>
      </c>
      <c r="M17" s="115">
        <v>2</v>
      </c>
      <c r="N17" s="115">
        <v>5</v>
      </c>
      <c r="O17" s="220">
        <v>13</v>
      </c>
      <c r="P17" s="250">
        <f t="shared" si="1"/>
        <v>1078</v>
      </c>
      <c r="Q17" s="239">
        <v>407</v>
      </c>
      <c r="R17" s="52">
        <v>1323.94</v>
      </c>
      <c r="S17" s="52">
        <v>0</v>
      </c>
      <c r="T17" s="52">
        <v>0</v>
      </c>
      <c r="U17" s="52">
        <v>6</v>
      </c>
      <c r="V17" s="240">
        <v>65.010000000000005</v>
      </c>
      <c r="W17" s="245">
        <v>1366</v>
      </c>
      <c r="X17" s="26">
        <v>3528.02</v>
      </c>
      <c r="Y17" s="26">
        <v>0</v>
      </c>
      <c r="Z17" s="26">
        <v>0</v>
      </c>
      <c r="AA17" s="26">
        <v>35</v>
      </c>
      <c r="AB17" s="246">
        <v>156.16</v>
      </c>
      <c r="AC17" s="233">
        <f t="shared" si="2"/>
        <v>1388.95</v>
      </c>
      <c r="AD17" s="7">
        <f t="shared" si="3"/>
        <v>71.411311053984576</v>
      </c>
      <c r="AE17" s="7">
        <f t="shared" si="4"/>
        <v>3684.18</v>
      </c>
      <c r="AF17" s="7">
        <f t="shared" si="5"/>
        <v>341.76066790352502</v>
      </c>
      <c r="AG17" s="7">
        <f t="shared" si="6"/>
        <v>1318</v>
      </c>
      <c r="AH17" s="7">
        <f t="shared" si="6"/>
        <v>3023</v>
      </c>
      <c r="AI17" s="7">
        <f t="shared" si="7"/>
        <v>1814</v>
      </c>
      <c r="AJ17" s="7">
        <f t="shared" si="7"/>
        <v>5073.13</v>
      </c>
      <c r="AK17" s="234">
        <f t="shared" si="8"/>
        <v>167.81773073106186</v>
      </c>
      <c r="AP17" s="28"/>
      <c r="AQ17" s="28"/>
    </row>
    <row r="18" spans="1:43">
      <c r="A18" s="5">
        <v>10</v>
      </c>
      <c r="B18" s="319" t="s">
        <v>74</v>
      </c>
      <c r="C18" s="219">
        <v>7909</v>
      </c>
      <c r="D18" s="219">
        <v>19481</v>
      </c>
      <c r="E18" s="115">
        <v>15</v>
      </c>
      <c r="F18" s="115">
        <v>33</v>
      </c>
      <c r="G18" s="115">
        <v>32</v>
      </c>
      <c r="H18" s="220">
        <v>172</v>
      </c>
      <c r="I18" s="250">
        <f t="shared" si="0"/>
        <v>19686</v>
      </c>
      <c r="J18" s="219">
        <v>4474</v>
      </c>
      <c r="K18" s="115">
        <v>10558</v>
      </c>
      <c r="L18" s="115">
        <v>18</v>
      </c>
      <c r="M18" s="115">
        <v>23</v>
      </c>
      <c r="N18" s="115">
        <v>42</v>
      </c>
      <c r="O18" s="220">
        <v>132</v>
      </c>
      <c r="P18" s="250">
        <f t="shared" si="1"/>
        <v>10713</v>
      </c>
      <c r="Q18" s="239">
        <v>7071</v>
      </c>
      <c r="R18" s="52">
        <v>16668.330000000002</v>
      </c>
      <c r="S18" s="52">
        <v>0</v>
      </c>
      <c r="T18" s="52">
        <v>0</v>
      </c>
      <c r="U18" s="52">
        <v>0</v>
      </c>
      <c r="V18" s="240">
        <v>0</v>
      </c>
      <c r="W18" s="245">
        <v>6162</v>
      </c>
      <c r="X18" s="26">
        <v>14410.83</v>
      </c>
      <c r="Y18" s="26">
        <v>0</v>
      </c>
      <c r="Z18" s="26">
        <v>0</v>
      </c>
      <c r="AA18" s="26">
        <v>0</v>
      </c>
      <c r="AB18" s="246">
        <v>0</v>
      </c>
      <c r="AC18" s="233">
        <f t="shared" si="2"/>
        <v>16668.330000000002</v>
      </c>
      <c r="AD18" s="7">
        <f t="shared" si="3"/>
        <v>84.670984455958546</v>
      </c>
      <c r="AE18" s="7">
        <f t="shared" si="4"/>
        <v>14410.83</v>
      </c>
      <c r="AF18" s="7">
        <f t="shared" si="5"/>
        <v>134.517222066648</v>
      </c>
      <c r="AG18" s="7">
        <f t="shared" si="6"/>
        <v>12490</v>
      </c>
      <c r="AH18" s="7">
        <f t="shared" si="6"/>
        <v>30399</v>
      </c>
      <c r="AI18" s="7">
        <f t="shared" si="7"/>
        <v>13233</v>
      </c>
      <c r="AJ18" s="7">
        <f t="shared" si="7"/>
        <v>31079.160000000003</v>
      </c>
      <c r="AK18" s="234">
        <f t="shared" si="8"/>
        <v>102.23744202111914</v>
      </c>
      <c r="AP18" s="28"/>
      <c r="AQ18" s="28"/>
    </row>
    <row r="19" spans="1:43">
      <c r="A19" s="5">
        <v>11</v>
      </c>
      <c r="B19" s="319" t="s">
        <v>75</v>
      </c>
      <c r="C19" s="219">
        <v>2170</v>
      </c>
      <c r="D19" s="219">
        <v>5002</v>
      </c>
      <c r="E19" s="115">
        <v>6</v>
      </c>
      <c r="F19" s="115">
        <v>10</v>
      </c>
      <c r="G19" s="115">
        <v>11</v>
      </c>
      <c r="H19" s="220">
        <v>49</v>
      </c>
      <c r="I19" s="250">
        <f t="shared" si="0"/>
        <v>5061</v>
      </c>
      <c r="J19" s="219">
        <v>1237</v>
      </c>
      <c r="K19" s="115">
        <v>2713</v>
      </c>
      <c r="L19" s="115">
        <v>5</v>
      </c>
      <c r="M19" s="115">
        <v>6</v>
      </c>
      <c r="N19" s="115">
        <v>12</v>
      </c>
      <c r="O19" s="220">
        <v>34</v>
      </c>
      <c r="P19" s="250">
        <f t="shared" si="1"/>
        <v>2753</v>
      </c>
      <c r="Q19" s="239">
        <v>3436</v>
      </c>
      <c r="R19" s="52">
        <v>6509.86</v>
      </c>
      <c r="S19" s="52">
        <v>0</v>
      </c>
      <c r="T19" s="52">
        <v>0</v>
      </c>
      <c r="U19" s="52">
        <v>39</v>
      </c>
      <c r="V19" s="240">
        <v>166.03</v>
      </c>
      <c r="W19" s="245">
        <v>3905</v>
      </c>
      <c r="X19" s="26">
        <v>7692.05</v>
      </c>
      <c r="Y19" s="26">
        <v>0</v>
      </c>
      <c r="Z19" s="26">
        <v>0</v>
      </c>
      <c r="AA19" s="26">
        <v>11</v>
      </c>
      <c r="AB19" s="246">
        <v>121.11</v>
      </c>
      <c r="AC19" s="233">
        <f t="shared" si="2"/>
        <v>6675.8899999999994</v>
      </c>
      <c r="AD19" s="7">
        <f t="shared" si="3"/>
        <v>131.90851610353684</v>
      </c>
      <c r="AE19" s="7">
        <f t="shared" si="4"/>
        <v>7813.16</v>
      </c>
      <c r="AF19" s="7">
        <f t="shared" si="5"/>
        <v>283.80530330548493</v>
      </c>
      <c r="AG19" s="7">
        <f t="shared" si="6"/>
        <v>3441</v>
      </c>
      <c r="AH19" s="7">
        <f t="shared" si="6"/>
        <v>7814</v>
      </c>
      <c r="AI19" s="7">
        <f t="shared" si="7"/>
        <v>7391</v>
      </c>
      <c r="AJ19" s="7">
        <f t="shared" si="7"/>
        <v>14489.05</v>
      </c>
      <c r="AK19" s="234">
        <f t="shared" si="8"/>
        <v>185.42423854619912</v>
      </c>
      <c r="AP19" s="28"/>
      <c r="AQ19" s="28"/>
    </row>
    <row r="20" spans="1:43">
      <c r="A20" s="5">
        <v>12</v>
      </c>
      <c r="B20" s="319" t="s">
        <v>76</v>
      </c>
      <c r="C20" s="219">
        <v>4413</v>
      </c>
      <c r="D20" s="219">
        <v>10278</v>
      </c>
      <c r="E20" s="115">
        <v>8</v>
      </c>
      <c r="F20" s="115">
        <v>16</v>
      </c>
      <c r="G20" s="115">
        <v>12</v>
      </c>
      <c r="H20" s="220">
        <v>73</v>
      </c>
      <c r="I20" s="250">
        <f t="shared" si="0"/>
        <v>10367</v>
      </c>
      <c r="J20" s="219">
        <v>2584</v>
      </c>
      <c r="K20" s="115">
        <v>5638</v>
      </c>
      <c r="L20" s="115">
        <v>10</v>
      </c>
      <c r="M20" s="115">
        <v>12</v>
      </c>
      <c r="N20" s="115">
        <v>24</v>
      </c>
      <c r="O20" s="220">
        <v>70</v>
      </c>
      <c r="P20" s="250">
        <f t="shared" si="1"/>
        <v>5720</v>
      </c>
      <c r="Q20" s="239">
        <v>2320</v>
      </c>
      <c r="R20" s="52">
        <v>6027.05</v>
      </c>
      <c r="S20" s="52">
        <v>2</v>
      </c>
      <c r="T20" s="52">
        <v>1.7</v>
      </c>
      <c r="U20" s="52">
        <v>68</v>
      </c>
      <c r="V20" s="240">
        <v>138.58000000000001</v>
      </c>
      <c r="W20" s="245">
        <v>1357</v>
      </c>
      <c r="X20" s="26">
        <v>5819.69</v>
      </c>
      <c r="Y20" s="26">
        <v>15</v>
      </c>
      <c r="Z20" s="26">
        <v>34.72</v>
      </c>
      <c r="AA20" s="26">
        <v>165</v>
      </c>
      <c r="AB20" s="246">
        <v>339.64</v>
      </c>
      <c r="AC20" s="233">
        <f t="shared" si="2"/>
        <v>6167.33</v>
      </c>
      <c r="AD20" s="7">
        <f t="shared" si="3"/>
        <v>59.490016398186555</v>
      </c>
      <c r="AE20" s="7">
        <f t="shared" si="4"/>
        <v>6194.05</v>
      </c>
      <c r="AF20" s="7">
        <f t="shared" si="5"/>
        <v>108.28758741258741</v>
      </c>
      <c r="AG20" s="7">
        <f t="shared" si="6"/>
        <v>7051</v>
      </c>
      <c r="AH20" s="7">
        <f t="shared" si="6"/>
        <v>16087</v>
      </c>
      <c r="AI20" s="7">
        <f t="shared" si="7"/>
        <v>3927</v>
      </c>
      <c r="AJ20" s="7">
        <f t="shared" si="7"/>
        <v>12361.38</v>
      </c>
      <c r="AK20" s="234">
        <f t="shared" si="8"/>
        <v>76.840803132964496</v>
      </c>
      <c r="AP20" s="28"/>
      <c r="AQ20" s="28"/>
    </row>
    <row r="21" spans="1:43">
      <c r="A21" s="21"/>
      <c r="B21" s="211" t="s">
        <v>77</v>
      </c>
      <c r="C21" s="221">
        <f t="shared" ref="C21:AC21" si="9">SUM(C9:C20)</f>
        <v>38789</v>
      </c>
      <c r="D21" s="50">
        <f t="shared" si="9"/>
        <v>91730</v>
      </c>
      <c r="E21" s="50">
        <f t="shared" si="9"/>
        <v>51</v>
      </c>
      <c r="F21" s="50">
        <f t="shared" si="9"/>
        <v>149</v>
      </c>
      <c r="G21" s="50">
        <f t="shared" si="9"/>
        <v>132</v>
      </c>
      <c r="H21" s="222">
        <f t="shared" si="9"/>
        <v>843</v>
      </c>
      <c r="I21" s="222">
        <f t="shared" si="9"/>
        <v>92722</v>
      </c>
      <c r="J21" s="221">
        <f t="shared" si="9"/>
        <v>22809</v>
      </c>
      <c r="K21" s="50">
        <f t="shared" si="9"/>
        <v>50267</v>
      </c>
      <c r="L21" s="50">
        <f t="shared" si="9"/>
        <v>91</v>
      </c>
      <c r="M21" s="50">
        <f t="shared" si="9"/>
        <v>111</v>
      </c>
      <c r="N21" s="50">
        <f t="shared" si="9"/>
        <v>213</v>
      </c>
      <c r="O21" s="222">
        <f t="shared" si="9"/>
        <v>627</v>
      </c>
      <c r="P21" s="222">
        <f t="shared" si="9"/>
        <v>51005</v>
      </c>
      <c r="Q21" s="221">
        <f t="shared" si="9"/>
        <v>31339</v>
      </c>
      <c r="R21" s="50">
        <f t="shared" si="9"/>
        <v>68087.37000000001</v>
      </c>
      <c r="S21" s="50">
        <f t="shared" si="9"/>
        <v>37</v>
      </c>
      <c r="T21" s="50">
        <f t="shared" si="9"/>
        <v>53.59</v>
      </c>
      <c r="U21" s="50">
        <f t="shared" si="9"/>
        <v>911</v>
      </c>
      <c r="V21" s="222">
        <f t="shared" si="9"/>
        <v>788.16000000000008</v>
      </c>
      <c r="W21" s="221">
        <f t="shared" si="9"/>
        <v>31337</v>
      </c>
      <c r="X21" s="50">
        <f t="shared" si="9"/>
        <v>72962.909999999989</v>
      </c>
      <c r="Y21" s="50">
        <f t="shared" si="9"/>
        <v>79</v>
      </c>
      <c r="Z21" s="50">
        <f t="shared" si="9"/>
        <v>128.98000000000002</v>
      </c>
      <c r="AA21" s="50">
        <f t="shared" si="9"/>
        <v>951</v>
      </c>
      <c r="AB21" s="222">
        <f t="shared" si="9"/>
        <v>1458.87</v>
      </c>
      <c r="AC21" s="222">
        <f t="shared" si="9"/>
        <v>68929.119999999995</v>
      </c>
      <c r="AD21" s="50">
        <f t="shared" si="3"/>
        <v>74.339552641228636</v>
      </c>
      <c r="AE21" s="50">
        <f>SUM(AE9:AE20)</f>
        <v>74550.759999999995</v>
      </c>
      <c r="AF21" s="50">
        <f t="shared" si="5"/>
        <v>146.16363101656697</v>
      </c>
      <c r="AG21" s="50">
        <f t="shared" si="6"/>
        <v>62085</v>
      </c>
      <c r="AH21" s="50">
        <f t="shared" si="6"/>
        <v>143727</v>
      </c>
      <c r="AI21" s="50">
        <f t="shared" si="7"/>
        <v>64654</v>
      </c>
      <c r="AJ21" s="50">
        <f t="shared" si="7"/>
        <v>143479.88</v>
      </c>
      <c r="AK21" s="222">
        <f t="shared" si="8"/>
        <v>99.828062924850585</v>
      </c>
      <c r="AP21" s="28"/>
      <c r="AQ21" s="28"/>
    </row>
    <row r="22" spans="1:43">
      <c r="A22" s="44">
        <v>13</v>
      </c>
      <c r="B22" s="266" t="s">
        <v>78</v>
      </c>
      <c r="C22" s="223">
        <v>6950</v>
      </c>
      <c r="D22" s="121">
        <v>15856</v>
      </c>
      <c r="E22" s="121">
        <v>18</v>
      </c>
      <c r="F22" s="121">
        <v>33</v>
      </c>
      <c r="G22" s="121">
        <v>45</v>
      </c>
      <c r="H22" s="224">
        <v>188</v>
      </c>
      <c r="I22" s="250">
        <f t="shared" si="0"/>
        <v>16077</v>
      </c>
      <c r="J22" s="223">
        <v>3811</v>
      </c>
      <c r="K22" s="121">
        <v>8547</v>
      </c>
      <c r="L22" s="121">
        <v>15</v>
      </c>
      <c r="M22" s="121">
        <v>19</v>
      </c>
      <c r="N22" s="121">
        <v>36</v>
      </c>
      <c r="O22" s="224">
        <v>107</v>
      </c>
      <c r="P22" s="250">
        <f t="shared" si="1"/>
        <v>8673</v>
      </c>
      <c r="Q22" s="239">
        <v>1906</v>
      </c>
      <c r="R22" s="52">
        <v>9295.5300000000007</v>
      </c>
      <c r="S22" s="52">
        <v>0</v>
      </c>
      <c r="T22" s="52">
        <v>0</v>
      </c>
      <c r="U22" s="52">
        <v>0</v>
      </c>
      <c r="V22" s="240">
        <v>0</v>
      </c>
      <c r="W22" s="243">
        <v>1562</v>
      </c>
      <c r="X22" s="55">
        <v>4098.91</v>
      </c>
      <c r="Y22" s="55">
        <v>0</v>
      </c>
      <c r="Z22" s="55">
        <v>0</v>
      </c>
      <c r="AA22" s="55">
        <v>0</v>
      </c>
      <c r="AB22" s="244">
        <v>0</v>
      </c>
      <c r="AC22" s="233">
        <f t="shared" si="2"/>
        <v>9295.5300000000007</v>
      </c>
      <c r="AD22" s="7">
        <f t="shared" si="3"/>
        <v>57.818809479380484</v>
      </c>
      <c r="AE22" s="7">
        <f t="shared" si="4"/>
        <v>4098.91</v>
      </c>
      <c r="AF22" s="7">
        <f t="shared" si="5"/>
        <v>47.260578807794303</v>
      </c>
      <c r="AG22" s="7">
        <f t="shared" si="6"/>
        <v>10875</v>
      </c>
      <c r="AH22" s="7">
        <f t="shared" si="6"/>
        <v>24750</v>
      </c>
      <c r="AI22" s="7">
        <f t="shared" si="7"/>
        <v>3468</v>
      </c>
      <c r="AJ22" s="7">
        <f t="shared" si="7"/>
        <v>13394.44</v>
      </c>
      <c r="AK22" s="234">
        <f t="shared" si="8"/>
        <v>54.118949494949497</v>
      </c>
      <c r="AP22" s="28"/>
      <c r="AQ22" s="28"/>
    </row>
    <row r="23" spans="1:43">
      <c r="A23" s="44">
        <v>14</v>
      </c>
      <c r="B23" s="266" t="s">
        <v>79</v>
      </c>
      <c r="C23" s="219">
        <v>10</v>
      </c>
      <c r="D23" s="115">
        <v>11</v>
      </c>
      <c r="E23" s="115">
        <v>0</v>
      </c>
      <c r="F23" s="115">
        <v>0</v>
      </c>
      <c r="G23" s="115">
        <v>0</v>
      </c>
      <c r="H23" s="220">
        <v>0</v>
      </c>
      <c r="I23" s="250">
        <f t="shared" si="0"/>
        <v>11</v>
      </c>
      <c r="J23" s="219">
        <v>11</v>
      </c>
      <c r="K23" s="115">
        <v>15</v>
      </c>
      <c r="L23" s="115">
        <v>0</v>
      </c>
      <c r="M23" s="115">
        <v>0</v>
      </c>
      <c r="N23" s="115">
        <v>0</v>
      </c>
      <c r="O23" s="220">
        <v>0</v>
      </c>
      <c r="P23" s="250">
        <f t="shared" si="1"/>
        <v>15</v>
      </c>
      <c r="Q23" s="239">
        <v>0</v>
      </c>
      <c r="R23" s="52">
        <v>0</v>
      </c>
      <c r="S23" s="52">
        <v>0</v>
      </c>
      <c r="T23" s="52">
        <v>0</v>
      </c>
      <c r="U23" s="52">
        <v>0</v>
      </c>
      <c r="V23" s="240">
        <v>0</v>
      </c>
      <c r="W23" s="243">
        <v>0</v>
      </c>
      <c r="X23" s="55">
        <v>0</v>
      </c>
      <c r="Y23" s="55">
        <v>0</v>
      </c>
      <c r="Z23" s="55">
        <v>0</v>
      </c>
      <c r="AA23" s="55">
        <v>0</v>
      </c>
      <c r="AB23" s="244">
        <v>0</v>
      </c>
      <c r="AC23" s="233">
        <f t="shared" si="2"/>
        <v>0</v>
      </c>
      <c r="AD23" s="7">
        <f t="shared" si="3"/>
        <v>0</v>
      </c>
      <c r="AE23" s="7">
        <f t="shared" si="4"/>
        <v>0</v>
      </c>
      <c r="AF23" s="7">
        <f t="shared" si="5"/>
        <v>0</v>
      </c>
      <c r="AG23" s="7">
        <f t="shared" si="6"/>
        <v>21</v>
      </c>
      <c r="AH23" s="7">
        <f t="shared" si="6"/>
        <v>26</v>
      </c>
      <c r="AI23" s="7">
        <f t="shared" si="7"/>
        <v>0</v>
      </c>
      <c r="AJ23" s="7">
        <f t="shared" si="7"/>
        <v>0</v>
      </c>
      <c r="AK23" s="234">
        <f t="shared" si="8"/>
        <v>0</v>
      </c>
      <c r="AP23" s="28"/>
      <c r="AQ23" s="28"/>
    </row>
    <row r="24" spans="1:43">
      <c r="A24" s="44">
        <v>15</v>
      </c>
      <c r="B24" s="266" t="s">
        <v>80</v>
      </c>
      <c r="C24" s="219">
        <v>7</v>
      </c>
      <c r="D24" s="115">
        <v>18</v>
      </c>
      <c r="E24" s="115">
        <v>0</v>
      </c>
      <c r="F24" s="115">
        <v>0</v>
      </c>
      <c r="G24" s="115">
        <v>0</v>
      </c>
      <c r="H24" s="220">
        <v>0</v>
      </c>
      <c r="I24" s="250">
        <f t="shared" si="0"/>
        <v>18</v>
      </c>
      <c r="J24" s="219">
        <v>6</v>
      </c>
      <c r="K24" s="115">
        <v>18</v>
      </c>
      <c r="L24" s="115">
        <v>0</v>
      </c>
      <c r="M24" s="115">
        <v>0</v>
      </c>
      <c r="N24" s="115">
        <v>0</v>
      </c>
      <c r="O24" s="220">
        <v>0</v>
      </c>
      <c r="P24" s="250">
        <f t="shared" si="1"/>
        <v>18</v>
      </c>
      <c r="Q24" s="239">
        <v>17</v>
      </c>
      <c r="R24" s="52">
        <v>103.16</v>
      </c>
      <c r="S24" s="52">
        <v>0</v>
      </c>
      <c r="T24" s="52">
        <v>0</v>
      </c>
      <c r="U24" s="52">
        <v>0</v>
      </c>
      <c r="V24" s="240">
        <v>0</v>
      </c>
      <c r="W24" s="243">
        <v>26</v>
      </c>
      <c r="X24" s="55">
        <v>210.96</v>
      </c>
      <c r="Y24" s="55">
        <v>0</v>
      </c>
      <c r="Z24" s="55">
        <v>0</v>
      </c>
      <c r="AA24" s="55">
        <v>0</v>
      </c>
      <c r="AB24" s="244">
        <v>0</v>
      </c>
      <c r="AC24" s="233">
        <f t="shared" si="2"/>
        <v>103.16</v>
      </c>
      <c r="AD24" s="7">
        <f t="shared" si="3"/>
        <v>573.11111111111109</v>
      </c>
      <c r="AE24" s="7">
        <f t="shared" si="4"/>
        <v>210.96</v>
      </c>
      <c r="AF24" s="7">
        <f t="shared" si="5"/>
        <v>1172</v>
      </c>
      <c r="AG24" s="7">
        <f t="shared" si="6"/>
        <v>13</v>
      </c>
      <c r="AH24" s="7">
        <f t="shared" si="6"/>
        <v>36</v>
      </c>
      <c r="AI24" s="7">
        <f t="shared" si="7"/>
        <v>43</v>
      </c>
      <c r="AJ24" s="7">
        <f t="shared" si="7"/>
        <v>314.12</v>
      </c>
      <c r="AK24" s="234">
        <f t="shared" si="8"/>
        <v>872.55555555555554</v>
      </c>
      <c r="AP24" s="28"/>
      <c r="AQ24" s="28"/>
    </row>
    <row r="25" spans="1:43">
      <c r="A25" s="44">
        <v>16</v>
      </c>
      <c r="B25" s="266" t="s">
        <v>81</v>
      </c>
      <c r="C25" s="219">
        <v>4</v>
      </c>
      <c r="D25" s="115">
        <v>14</v>
      </c>
      <c r="E25" s="115">
        <v>0</v>
      </c>
      <c r="F25" s="115">
        <v>0</v>
      </c>
      <c r="G25" s="115">
        <v>0</v>
      </c>
      <c r="H25" s="220">
        <v>0</v>
      </c>
      <c r="I25" s="250">
        <f t="shared" si="0"/>
        <v>14</v>
      </c>
      <c r="J25" s="219">
        <v>4</v>
      </c>
      <c r="K25" s="115">
        <v>15</v>
      </c>
      <c r="L25" s="115">
        <v>0</v>
      </c>
      <c r="M25" s="115">
        <v>0</v>
      </c>
      <c r="N25" s="115">
        <v>0</v>
      </c>
      <c r="O25" s="220">
        <v>0</v>
      </c>
      <c r="P25" s="250">
        <f t="shared" si="1"/>
        <v>15</v>
      </c>
      <c r="Q25" s="239">
        <v>0</v>
      </c>
      <c r="R25" s="52">
        <v>0</v>
      </c>
      <c r="S25" s="52">
        <v>0</v>
      </c>
      <c r="T25" s="52">
        <v>0</v>
      </c>
      <c r="U25" s="52">
        <v>0</v>
      </c>
      <c r="V25" s="240">
        <v>0</v>
      </c>
      <c r="W25" s="243">
        <v>0</v>
      </c>
      <c r="X25" s="55">
        <v>0</v>
      </c>
      <c r="Y25" s="55">
        <v>0</v>
      </c>
      <c r="Z25" s="55">
        <v>0</v>
      </c>
      <c r="AA25" s="55">
        <v>0</v>
      </c>
      <c r="AB25" s="244">
        <v>0</v>
      </c>
      <c r="AC25" s="233">
        <f t="shared" si="2"/>
        <v>0</v>
      </c>
      <c r="AD25" s="7">
        <f t="shared" si="3"/>
        <v>0</v>
      </c>
      <c r="AE25" s="7">
        <f t="shared" si="4"/>
        <v>0</v>
      </c>
      <c r="AF25" s="7">
        <f t="shared" si="5"/>
        <v>0</v>
      </c>
      <c r="AG25" s="7">
        <f t="shared" si="6"/>
        <v>8</v>
      </c>
      <c r="AH25" s="7">
        <f t="shared" si="6"/>
        <v>29</v>
      </c>
      <c r="AI25" s="7">
        <f t="shared" si="7"/>
        <v>0</v>
      </c>
      <c r="AJ25" s="7">
        <f t="shared" si="7"/>
        <v>0</v>
      </c>
      <c r="AK25" s="234">
        <f t="shared" si="8"/>
        <v>0</v>
      </c>
      <c r="AP25" s="28"/>
      <c r="AQ25" s="28"/>
    </row>
    <row r="26" spans="1:43">
      <c r="A26" s="44">
        <v>17</v>
      </c>
      <c r="B26" s="266" t="s">
        <v>82</v>
      </c>
      <c r="C26" s="219">
        <v>0</v>
      </c>
      <c r="D26" s="115">
        <v>0</v>
      </c>
      <c r="E26" s="115">
        <v>0</v>
      </c>
      <c r="F26" s="115">
        <v>0</v>
      </c>
      <c r="G26" s="115">
        <v>0</v>
      </c>
      <c r="H26" s="220">
        <v>0</v>
      </c>
      <c r="I26" s="250">
        <f t="shared" si="0"/>
        <v>0</v>
      </c>
      <c r="J26" s="219">
        <v>0</v>
      </c>
      <c r="K26" s="115">
        <v>0</v>
      </c>
      <c r="L26" s="115">
        <v>0</v>
      </c>
      <c r="M26" s="115">
        <v>0</v>
      </c>
      <c r="N26" s="115">
        <v>0</v>
      </c>
      <c r="O26" s="220">
        <v>0</v>
      </c>
      <c r="P26" s="250">
        <f t="shared" si="1"/>
        <v>0</v>
      </c>
      <c r="Q26" s="239">
        <v>0</v>
      </c>
      <c r="R26" s="52">
        <v>0</v>
      </c>
      <c r="S26" s="52">
        <v>0</v>
      </c>
      <c r="T26" s="52">
        <v>0</v>
      </c>
      <c r="U26" s="52">
        <v>0</v>
      </c>
      <c r="V26" s="240">
        <v>0</v>
      </c>
      <c r="W26" s="243">
        <v>0</v>
      </c>
      <c r="X26" s="55">
        <v>0</v>
      </c>
      <c r="Y26" s="55">
        <v>0</v>
      </c>
      <c r="Z26" s="55">
        <v>0</v>
      </c>
      <c r="AA26" s="55">
        <v>0</v>
      </c>
      <c r="AB26" s="244">
        <v>0</v>
      </c>
      <c r="AC26" s="233">
        <f t="shared" si="2"/>
        <v>0</v>
      </c>
      <c r="AD26" s="7" t="e">
        <f t="shared" si="3"/>
        <v>#DIV/0!</v>
      </c>
      <c r="AE26" s="7">
        <f t="shared" si="4"/>
        <v>0</v>
      </c>
      <c r="AF26" s="7" t="e">
        <f t="shared" si="5"/>
        <v>#DIV/0!</v>
      </c>
      <c r="AG26" s="7">
        <f t="shared" si="6"/>
        <v>0</v>
      </c>
      <c r="AH26" s="7">
        <f t="shared" si="6"/>
        <v>0</v>
      </c>
      <c r="AI26" s="7">
        <f t="shared" si="7"/>
        <v>0</v>
      </c>
      <c r="AJ26" s="7">
        <f t="shared" si="7"/>
        <v>0</v>
      </c>
      <c r="AK26" s="234" t="e">
        <f t="shared" si="8"/>
        <v>#DIV/0!</v>
      </c>
      <c r="AP26" s="28"/>
      <c r="AQ26" s="28"/>
    </row>
    <row r="27" spans="1:43">
      <c r="A27" s="44">
        <v>18</v>
      </c>
      <c r="B27" s="266" t="s">
        <v>83</v>
      </c>
      <c r="C27" s="223">
        <v>2736</v>
      </c>
      <c r="D27" s="121">
        <v>6186</v>
      </c>
      <c r="E27" s="121">
        <v>10</v>
      </c>
      <c r="F27" s="121">
        <v>16</v>
      </c>
      <c r="G27" s="121">
        <v>26</v>
      </c>
      <c r="H27" s="224">
        <v>87</v>
      </c>
      <c r="I27" s="250">
        <f t="shared" si="0"/>
        <v>6289</v>
      </c>
      <c r="J27" s="223">
        <v>1479</v>
      </c>
      <c r="K27" s="121">
        <v>3342</v>
      </c>
      <c r="L27" s="121">
        <v>6</v>
      </c>
      <c r="M27" s="121">
        <v>7</v>
      </c>
      <c r="N27" s="121">
        <v>14</v>
      </c>
      <c r="O27" s="224">
        <v>12</v>
      </c>
      <c r="P27" s="250">
        <f t="shared" si="1"/>
        <v>3361</v>
      </c>
      <c r="Q27" s="239">
        <v>3439</v>
      </c>
      <c r="R27" s="52">
        <v>14000.69</v>
      </c>
      <c r="S27" s="52">
        <v>0</v>
      </c>
      <c r="T27" s="52">
        <v>0</v>
      </c>
      <c r="U27" s="52">
        <v>0</v>
      </c>
      <c r="V27" s="240">
        <v>0</v>
      </c>
      <c r="W27" s="243">
        <v>610</v>
      </c>
      <c r="X27" s="55">
        <v>2836.97</v>
      </c>
      <c r="Y27" s="55">
        <v>0</v>
      </c>
      <c r="Z27" s="55">
        <v>0</v>
      </c>
      <c r="AA27" s="55">
        <v>0</v>
      </c>
      <c r="AB27" s="244">
        <v>0</v>
      </c>
      <c r="AC27" s="233">
        <f t="shared" si="2"/>
        <v>14000.69</v>
      </c>
      <c r="AD27" s="7">
        <f t="shared" si="3"/>
        <v>222.62187947209412</v>
      </c>
      <c r="AE27" s="7">
        <f t="shared" si="4"/>
        <v>2836.97</v>
      </c>
      <c r="AF27" s="7">
        <f t="shared" si="5"/>
        <v>84.408509372210645</v>
      </c>
      <c r="AG27" s="7">
        <f t="shared" si="6"/>
        <v>4271</v>
      </c>
      <c r="AH27" s="7">
        <f t="shared" si="6"/>
        <v>9650</v>
      </c>
      <c r="AI27" s="7">
        <f t="shared" si="7"/>
        <v>4049</v>
      </c>
      <c r="AJ27" s="7">
        <f t="shared" si="7"/>
        <v>16837.66</v>
      </c>
      <c r="AK27" s="234">
        <f t="shared" si="8"/>
        <v>174.48352331606219</v>
      </c>
      <c r="AP27" s="28"/>
      <c r="AQ27" s="28"/>
    </row>
    <row r="28" spans="1:43">
      <c r="A28" s="44">
        <v>19</v>
      </c>
      <c r="B28" s="266" t="s">
        <v>84</v>
      </c>
      <c r="C28" s="223">
        <v>8043</v>
      </c>
      <c r="D28" s="121">
        <v>18430</v>
      </c>
      <c r="E28" s="121">
        <v>26</v>
      </c>
      <c r="F28" s="121">
        <v>42</v>
      </c>
      <c r="G28" s="121">
        <v>63</v>
      </c>
      <c r="H28" s="224">
        <v>230</v>
      </c>
      <c r="I28" s="250">
        <f t="shared" si="0"/>
        <v>18702</v>
      </c>
      <c r="J28" s="223">
        <v>4546</v>
      </c>
      <c r="K28" s="121">
        <v>10027</v>
      </c>
      <c r="L28" s="121">
        <v>18</v>
      </c>
      <c r="M28" s="121">
        <v>22</v>
      </c>
      <c r="N28" s="121">
        <v>43</v>
      </c>
      <c r="O28" s="224">
        <v>125</v>
      </c>
      <c r="P28" s="250">
        <f t="shared" si="1"/>
        <v>10174</v>
      </c>
      <c r="Q28" s="239">
        <v>3946</v>
      </c>
      <c r="R28" s="52">
        <v>5400.33</v>
      </c>
      <c r="S28" s="52">
        <v>6</v>
      </c>
      <c r="T28" s="52">
        <v>9.66</v>
      </c>
      <c r="U28" s="52">
        <v>797</v>
      </c>
      <c r="V28" s="240">
        <v>917.37</v>
      </c>
      <c r="W28" s="243">
        <v>299</v>
      </c>
      <c r="X28" s="55">
        <v>2577.1799999999998</v>
      </c>
      <c r="Y28" s="55">
        <v>0</v>
      </c>
      <c r="Z28" s="55">
        <v>1.01</v>
      </c>
      <c r="AA28" s="55">
        <v>369</v>
      </c>
      <c r="AB28" s="244">
        <v>475.56</v>
      </c>
      <c r="AC28" s="233">
        <f t="shared" si="2"/>
        <v>6327.36</v>
      </c>
      <c r="AD28" s="7">
        <f t="shared" si="3"/>
        <v>33.832531280076992</v>
      </c>
      <c r="AE28" s="7">
        <f t="shared" si="4"/>
        <v>3053.75</v>
      </c>
      <c r="AF28" s="7">
        <f t="shared" si="5"/>
        <v>30.015234912522114</v>
      </c>
      <c r="AG28" s="7">
        <f t="shared" si="6"/>
        <v>12739</v>
      </c>
      <c r="AH28" s="7">
        <f t="shared" si="6"/>
        <v>28876</v>
      </c>
      <c r="AI28" s="7">
        <f t="shared" si="7"/>
        <v>5417</v>
      </c>
      <c r="AJ28" s="7">
        <f t="shared" si="7"/>
        <v>9381.1099999999988</v>
      </c>
      <c r="AK28" s="234">
        <f t="shared" si="8"/>
        <v>32.487567530128828</v>
      </c>
      <c r="AP28" s="28"/>
      <c r="AQ28" s="28"/>
    </row>
    <row r="29" spans="1:43">
      <c r="A29" s="44">
        <v>20</v>
      </c>
      <c r="B29" s="319" t="s">
        <v>85</v>
      </c>
      <c r="C29" s="223">
        <v>2544</v>
      </c>
      <c r="D29" s="121">
        <v>6137</v>
      </c>
      <c r="E29" s="121">
        <v>1</v>
      </c>
      <c r="F29" s="121">
        <v>16</v>
      </c>
      <c r="G29" s="121">
        <v>0</v>
      </c>
      <c r="H29" s="224">
        <v>55</v>
      </c>
      <c r="I29" s="250">
        <f t="shared" si="0"/>
        <v>6208</v>
      </c>
      <c r="J29" s="223">
        <v>1581</v>
      </c>
      <c r="K29" s="121">
        <v>3371</v>
      </c>
      <c r="L29" s="121">
        <v>6</v>
      </c>
      <c r="M29" s="121">
        <v>7</v>
      </c>
      <c r="N29" s="121">
        <v>15</v>
      </c>
      <c r="O29" s="224">
        <v>42</v>
      </c>
      <c r="P29" s="250">
        <f t="shared" si="1"/>
        <v>3420</v>
      </c>
      <c r="Q29" s="239">
        <v>1099</v>
      </c>
      <c r="R29" s="52">
        <v>1670</v>
      </c>
      <c r="S29" s="52">
        <v>0</v>
      </c>
      <c r="T29" s="52">
        <v>0</v>
      </c>
      <c r="U29" s="52">
        <v>0</v>
      </c>
      <c r="V29" s="240">
        <v>0</v>
      </c>
      <c r="W29" s="245">
        <v>1054</v>
      </c>
      <c r="X29" s="26">
        <v>1603</v>
      </c>
      <c r="Y29" s="26">
        <v>0</v>
      </c>
      <c r="Z29" s="26">
        <v>0</v>
      </c>
      <c r="AA29" s="26">
        <v>0</v>
      </c>
      <c r="AB29" s="246">
        <v>0</v>
      </c>
      <c r="AC29" s="233">
        <f t="shared" si="2"/>
        <v>1670</v>
      </c>
      <c r="AD29" s="7">
        <f t="shared" si="3"/>
        <v>26.900773195876287</v>
      </c>
      <c r="AE29" s="7">
        <f t="shared" si="4"/>
        <v>1603</v>
      </c>
      <c r="AF29" s="7">
        <f t="shared" si="5"/>
        <v>46.871345029239762</v>
      </c>
      <c r="AG29" s="7">
        <f t="shared" si="6"/>
        <v>4147</v>
      </c>
      <c r="AH29" s="7">
        <f t="shared" si="6"/>
        <v>9628</v>
      </c>
      <c r="AI29" s="7">
        <f t="shared" si="7"/>
        <v>2153</v>
      </c>
      <c r="AJ29" s="7">
        <f t="shared" si="7"/>
        <v>3273</v>
      </c>
      <c r="AK29" s="234">
        <f t="shared" si="8"/>
        <v>33.99459908599917</v>
      </c>
      <c r="AP29" s="28"/>
      <c r="AQ29" s="28"/>
    </row>
    <row r="30" spans="1:43">
      <c r="A30" s="44">
        <v>21</v>
      </c>
      <c r="B30" s="266" t="s">
        <v>86</v>
      </c>
      <c r="C30" s="223">
        <v>533</v>
      </c>
      <c r="D30" s="121">
        <v>1336</v>
      </c>
      <c r="E30" s="121">
        <v>0</v>
      </c>
      <c r="F30" s="121">
        <v>0</v>
      </c>
      <c r="G30" s="121">
        <v>0</v>
      </c>
      <c r="H30" s="224">
        <v>8</v>
      </c>
      <c r="I30" s="250">
        <f t="shared" si="0"/>
        <v>1344</v>
      </c>
      <c r="J30" s="223">
        <v>384</v>
      </c>
      <c r="K30" s="121">
        <v>777</v>
      </c>
      <c r="L30" s="121">
        <v>2</v>
      </c>
      <c r="M30" s="121">
        <v>2</v>
      </c>
      <c r="N30" s="121">
        <v>4</v>
      </c>
      <c r="O30" s="224">
        <v>10</v>
      </c>
      <c r="P30" s="250">
        <f t="shared" si="1"/>
        <v>789</v>
      </c>
      <c r="Q30" s="239">
        <v>7075</v>
      </c>
      <c r="R30" s="52">
        <v>15990.81</v>
      </c>
      <c r="S30" s="52">
        <v>0</v>
      </c>
      <c r="T30" s="52">
        <v>0</v>
      </c>
      <c r="U30" s="52">
        <v>7</v>
      </c>
      <c r="V30" s="240">
        <v>6.09</v>
      </c>
      <c r="W30" s="243">
        <v>5330</v>
      </c>
      <c r="X30" s="55">
        <v>12775.86</v>
      </c>
      <c r="Y30" s="55">
        <v>0</v>
      </c>
      <c r="Z30" s="55">
        <v>0</v>
      </c>
      <c r="AA30" s="55">
        <v>0</v>
      </c>
      <c r="AB30" s="244">
        <v>0</v>
      </c>
      <c r="AC30" s="233">
        <f t="shared" si="2"/>
        <v>15996.9</v>
      </c>
      <c r="AD30" s="7">
        <f t="shared" si="3"/>
        <v>1190.2455357142858</v>
      </c>
      <c r="AE30" s="7">
        <f t="shared" si="4"/>
        <v>12775.86</v>
      </c>
      <c r="AF30" s="7">
        <f t="shared" si="5"/>
        <v>1619.2471482889732</v>
      </c>
      <c r="AG30" s="7">
        <f t="shared" si="6"/>
        <v>923</v>
      </c>
      <c r="AH30" s="7">
        <f t="shared" si="6"/>
        <v>2133</v>
      </c>
      <c r="AI30" s="7">
        <f t="shared" si="7"/>
        <v>12412</v>
      </c>
      <c r="AJ30" s="7">
        <f t="shared" si="7"/>
        <v>28772.760000000002</v>
      </c>
      <c r="AK30" s="234">
        <f t="shared" si="8"/>
        <v>1348.9338959212378</v>
      </c>
      <c r="AP30" s="28"/>
      <c r="AQ30" s="28"/>
    </row>
    <row r="31" spans="1:43">
      <c r="A31" s="44">
        <v>22</v>
      </c>
      <c r="B31" s="266" t="s">
        <v>87</v>
      </c>
      <c r="C31" s="219">
        <v>294</v>
      </c>
      <c r="D31" s="115">
        <v>671</v>
      </c>
      <c r="E31" s="115">
        <v>0</v>
      </c>
      <c r="F31" s="115">
        <v>0</v>
      </c>
      <c r="G31" s="115">
        <v>0</v>
      </c>
      <c r="H31" s="220">
        <v>0</v>
      </c>
      <c r="I31" s="250">
        <f t="shared" si="0"/>
        <v>671</v>
      </c>
      <c r="J31" s="219">
        <v>161</v>
      </c>
      <c r="K31" s="115">
        <v>356</v>
      </c>
      <c r="L31" s="115">
        <v>1</v>
      </c>
      <c r="M31" s="115">
        <v>1</v>
      </c>
      <c r="N31" s="115">
        <v>2</v>
      </c>
      <c r="O31" s="220">
        <v>4</v>
      </c>
      <c r="P31" s="250">
        <f t="shared" si="1"/>
        <v>361</v>
      </c>
      <c r="Q31" s="239">
        <v>164</v>
      </c>
      <c r="R31" s="52">
        <v>2554.63</v>
      </c>
      <c r="S31" s="52">
        <v>0</v>
      </c>
      <c r="T31" s="52">
        <v>0</v>
      </c>
      <c r="U31" s="52">
        <v>6</v>
      </c>
      <c r="V31" s="240">
        <v>3.29</v>
      </c>
      <c r="W31" s="243">
        <v>135</v>
      </c>
      <c r="X31" s="55">
        <v>1747.62</v>
      </c>
      <c r="Y31" s="55">
        <v>0</v>
      </c>
      <c r="Z31" s="55">
        <v>0</v>
      </c>
      <c r="AA31" s="55">
        <v>2</v>
      </c>
      <c r="AB31" s="244">
        <v>1.45</v>
      </c>
      <c r="AC31" s="233">
        <f t="shared" si="2"/>
        <v>2557.92</v>
      </c>
      <c r="AD31" s="7">
        <f t="shared" si="3"/>
        <v>381.21013412816694</v>
      </c>
      <c r="AE31" s="7">
        <f t="shared" si="4"/>
        <v>1749.07</v>
      </c>
      <c r="AF31" s="7">
        <f t="shared" si="5"/>
        <v>484.50692520775618</v>
      </c>
      <c r="AG31" s="7">
        <f t="shared" si="6"/>
        <v>458</v>
      </c>
      <c r="AH31" s="7">
        <f t="shared" si="6"/>
        <v>1032</v>
      </c>
      <c r="AI31" s="7">
        <f t="shared" si="7"/>
        <v>307</v>
      </c>
      <c r="AJ31" s="7">
        <f t="shared" si="7"/>
        <v>4306.99</v>
      </c>
      <c r="AK31" s="234">
        <f t="shared" si="8"/>
        <v>417.34399224806202</v>
      </c>
      <c r="AP31" s="28"/>
      <c r="AQ31" s="28"/>
    </row>
    <row r="32" spans="1:43">
      <c r="A32" s="44">
        <v>23</v>
      </c>
      <c r="B32" s="266" t="s">
        <v>88</v>
      </c>
      <c r="C32" s="219">
        <v>395</v>
      </c>
      <c r="D32" s="115">
        <v>894</v>
      </c>
      <c r="E32" s="115">
        <v>0</v>
      </c>
      <c r="F32" s="115">
        <v>0</v>
      </c>
      <c r="G32" s="115">
        <v>0</v>
      </c>
      <c r="H32" s="220">
        <v>0</v>
      </c>
      <c r="I32" s="250">
        <f t="shared" si="0"/>
        <v>894</v>
      </c>
      <c r="J32" s="219">
        <v>211</v>
      </c>
      <c r="K32" s="115">
        <v>475</v>
      </c>
      <c r="L32" s="115">
        <v>1</v>
      </c>
      <c r="M32" s="115">
        <v>1</v>
      </c>
      <c r="N32" s="115">
        <v>2</v>
      </c>
      <c r="O32" s="220">
        <v>6</v>
      </c>
      <c r="P32" s="250">
        <f t="shared" si="1"/>
        <v>482</v>
      </c>
      <c r="Q32" s="239">
        <v>12</v>
      </c>
      <c r="R32" s="52">
        <v>114</v>
      </c>
      <c r="S32" s="52">
        <v>0</v>
      </c>
      <c r="T32" s="52">
        <v>0</v>
      </c>
      <c r="U32" s="52">
        <v>0</v>
      </c>
      <c r="V32" s="240">
        <v>0</v>
      </c>
      <c r="W32" s="243">
        <v>11</v>
      </c>
      <c r="X32" s="55">
        <v>55.05</v>
      </c>
      <c r="Y32" s="55">
        <v>0</v>
      </c>
      <c r="Z32" s="55">
        <v>0</v>
      </c>
      <c r="AA32" s="55">
        <v>0</v>
      </c>
      <c r="AB32" s="244">
        <v>0</v>
      </c>
      <c r="AC32" s="233">
        <f t="shared" si="2"/>
        <v>114</v>
      </c>
      <c r="AD32" s="7">
        <f t="shared" si="3"/>
        <v>12.751677852348994</v>
      </c>
      <c r="AE32" s="7">
        <f t="shared" si="4"/>
        <v>55.05</v>
      </c>
      <c r="AF32" s="7">
        <f t="shared" si="5"/>
        <v>11.421161825726141</v>
      </c>
      <c r="AG32" s="7">
        <f t="shared" si="6"/>
        <v>609</v>
      </c>
      <c r="AH32" s="7">
        <f t="shared" si="6"/>
        <v>1376</v>
      </c>
      <c r="AI32" s="7">
        <f t="shared" si="7"/>
        <v>23</v>
      </c>
      <c r="AJ32" s="7">
        <f t="shared" si="7"/>
        <v>169.05</v>
      </c>
      <c r="AK32" s="234">
        <f t="shared" si="8"/>
        <v>12.28561046511628</v>
      </c>
      <c r="AP32" s="28"/>
      <c r="AQ32" s="28"/>
    </row>
    <row r="33" spans="1:43">
      <c r="A33" s="44">
        <v>24</v>
      </c>
      <c r="B33" s="266" t="s">
        <v>89</v>
      </c>
      <c r="C33" s="219">
        <v>41</v>
      </c>
      <c r="D33" s="115">
        <v>102</v>
      </c>
      <c r="E33" s="115">
        <v>0</v>
      </c>
      <c r="F33" s="115">
        <v>0</v>
      </c>
      <c r="G33" s="115">
        <v>0</v>
      </c>
      <c r="H33" s="220">
        <v>0</v>
      </c>
      <c r="I33" s="250">
        <f t="shared" si="0"/>
        <v>102</v>
      </c>
      <c r="J33" s="219">
        <v>27</v>
      </c>
      <c r="K33" s="115">
        <v>55</v>
      </c>
      <c r="L33" s="115">
        <v>0</v>
      </c>
      <c r="M33" s="115">
        <v>0</v>
      </c>
      <c r="N33" s="115">
        <v>0</v>
      </c>
      <c r="O33" s="220">
        <v>1</v>
      </c>
      <c r="P33" s="250">
        <f t="shared" si="1"/>
        <v>56</v>
      </c>
      <c r="Q33" s="239">
        <v>1</v>
      </c>
      <c r="R33" s="52">
        <v>1.6</v>
      </c>
      <c r="S33" s="52">
        <v>0</v>
      </c>
      <c r="T33" s="52">
        <v>0</v>
      </c>
      <c r="U33" s="52">
        <v>0</v>
      </c>
      <c r="V33" s="240">
        <v>0</v>
      </c>
      <c r="W33" s="243">
        <v>1</v>
      </c>
      <c r="X33" s="55">
        <v>1.6</v>
      </c>
      <c r="Y33" s="55">
        <v>0</v>
      </c>
      <c r="Z33" s="55">
        <v>0</v>
      </c>
      <c r="AA33" s="55">
        <v>0</v>
      </c>
      <c r="AB33" s="244">
        <v>0</v>
      </c>
      <c r="AC33" s="233">
        <f t="shared" si="2"/>
        <v>1.6</v>
      </c>
      <c r="AD33" s="7">
        <f t="shared" si="3"/>
        <v>1.5686274509803921</v>
      </c>
      <c r="AE33" s="7">
        <f t="shared" si="4"/>
        <v>1.6</v>
      </c>
      <c r="AF33" s="7">
        <f t="shared" si="5"/>
        <v>2.8571428571428572</v>
      </c>
      <c r="AG33" s="7">
        <f t="shared" si="6"/>
        <v>68</v>
      </c>
      <c r="AH33" s="7">
        <f t="shared" si="6"/>
        <v>158</v>
      </c>
      <c r="AI33" s="7">
        <f t="shared" si="7"/>
        <v>2</v>
      </c>
      <c r="AJ33" s="7">
        <f t="shared" si="7"/>
        <v>3.2</v>
      </c>
      <c r="AK33" s="234">
        <f t="shared" si="8"/>
        <v>2.0253164556962027</v>
      </c>
      <c r="AP33" s="28"/>
      <c r="AQ33" s="28"/>
    </row>
    <row r="34" spans="1:43">
      <c r="A34" s="44">
        <v>25</v>
      </c>
      <c r="B34" s="266" t="s">
        <v>90</v>
      </c>
      <c r="C34" s="219">
        <v>0</v>
      </c>
      <c r="D34" s="115">
        <v>0</v>
      </c>
      <c r="E34" s="115">
        <v>0</v>
      </c>
      <c r="F34" s="115">
        <v>0</v>
      </c>
      <c r="G34" s="115">
        <v>0</v>
      </c>
      <c r="H34" s="220">
        <v>0</v>
      </c>
      <c r="I34" s="250">
        <f t="shared" si="0"/>
        <v>0</v>
      </c>
      <c r="J34" s="219">
        <v>0</v>
      </c>
      <c r="K34" s="115">
        <v>0</v>
      </c>
      <c r="L34" s="115">
        <v>0</v>
      </c>
      <c r="M34" s="115">
        <v>0</v>
      </c>
      <c r="N34" s="115">
        <v>0</v>
      </c>
      <c r="O34" s="220">
        <v>0</v>
      </c>
      <c r="P34" s="250">
        <f t="shared" si="1"/>
        <v>0</v>
      </c>
      <c r="Q34" s="239">
        <v>0</v>
      </c>
      <c r="R34" s="52">
        <v>0</v>
      </c>
      <c r="S34" s="52">
        <v>0</v>
      </c>
      <c r="T34" s="52">
        <v>0</v>
      </c>
      <c r="U34" s="52">
        <v>0</v>
      </c>
      <c r="V34" s="240">
        <v>0</v>
      </c>
      <c r="W34" s="243">
        <v>0</v>
      </c>
      <c r="X34" s="55">
        <v>0</v>
      </c>
      <c r="Y34" s="55">
        <v>0</v>
      </c>
      <c r="Z34" s="55">
        <v>0</v>
      </c>
      <c r="AA34" s="55">
        <v>0</v>
      </c>
      <c r="AB34" s="244">
        <v>0</v>
      </c>
      <c r="AC34" s="233">
        <f t="shared" si="2"/>
        <v>0</v>
      </c>
      <c r="AD34" s="7" t="e">
        <f t="shared" si="3"/>
        <v>#DIV/0!</v>
      </c>
      <c r="AE34" s="7">
        <f t="shared" si="4"/>
        <v>0</v>
      </c>
      <c r="AF34" s="7" t="e">
        <f t="shared" si="5"/>
        <v>#DIV/0!</v>
      </c>
      <c r="AG34" s="7">
        <f t="shared" si="6"/>
        <v>0</v>
      </c>
      <c r="AH34" s="7">
        <f t="shared" si="6"/>
        <v>0</v>
      </c>
      <c r="AI34" s="7">
        <f t="shared" si="7"/>
        <v>0</v>
      </c>
      <c r="AJ34" s="7">
        <f t="shared" si="7"/>
        <v>0</v>
      </c>
      <c r="AK34" s="234" t="e">
        <f t="shared" si="8"/>
        <v>#DIV/0!</v>
      </c>
      <c r="AP34" s="28"/>
      <c r="AQ34" s="28"/>
    </row>
    <row r="35" spans="1:43">
      <c r="A35" s="44">
        <v>26</v>
      </c>
      <c r="B35" s="266" t="s">
        <v>91</v>
      </c>
      <c r="C35" s="223">
        <v>211</v>
      </c>
      <c r="D35" s="121">
        <v>484</v>
      </c>
      <c r="E35" s="121">
        <v>0</v>
      </c>
      <c r="F35" s="121">
        <v>0</v>
      </c>
      <c r="G35" s="121">
        <v>0</v>
      </c>
      <c r="H35" s="224">
        <v>0</v>
      </c>
      <c r="I35" s="250">
        <f t="shared" si="0"/>
        <v>484</v>
      </c>
      <c r="J35" s="223">
        <v>115</v>
      </c>
      <c r="K35" s="121">
        <v>256</v>
      </c>
      <c r="L35" s="121">
        <v>1</v>
      </c>
      <c r="M35" s="121">
        <v>1</v>
      </c>
      <c r="N35" s="121">
        <v>1</v>
      </c>
      <c r="O35" s="224">
        <v>3</v>
      </c>
      <c r="P35" s="250">
        <f t="shared" si="1"/>
        <v>260</v>
      </c>
      <c r="Q35" s="239">
        <v>8</v>
      </c>
      <c r="R35" s="52">
        <v>282.89999999999998</v>
      </c>
      <c r="S35" s="52">
        <v>0</v>
      </c>
      <c r="T35" s="52">
        <v>0</v>
      </c>
      <c r="U35" s="52">
        <v>0</v>
      </c>
      <c r="V35" s="240">
        <v>0</v>
      </c>
      <c r="W35" s="243">
        <v>19</v>
      </c>
      <c r="X35" s="55">
        <v>940.64</v>
      </c>
      <c r="Y35" s="55">
        <v>0</v>
      </c>
      <c r="Z35" s="55">
        <v>0</v>
      </c>
      <c r="AA35" s="55">
        <v>0</v>
      </c>
      <c r="AB35" s="244">
        <v>0</v>
      </c>
      <c r="AC35" s="233">
        <f t="shared" si="2"/>
        <v>282.89999999999998</v>
      </c>
      <c r="AD35" s="7">
        <f t="shared" si="3"/>
        <v>58.450413223140494</v>
      </c>
      <c r="AE35" s="7">
        <f t="shared" si="4"/>
        <v>940.64</v>
      </c>
      <c r="AF35" s="7">
        <f t="shared" si="5"/>
        <v>361.78461538461539</v>
      </c>
      <c r="AG35" s="7">
        <f t="shared" si="6"/>
        <v>328</v>
      </c>
      <c r="AH35" s="7">
        <f t="shared" si="6"/>
        <v>744</v>
      </c>
      <c r="AI35" s="7">
        <f t="shared" si="7"/>
        <v>27</v>
      </c>
      <c r="AJ35" s="7">
        <f t="shared" si="7"/>
        <v>1223.54</v>
      </c>
      <c r="AK35" s="234">
        <f t="shared" si="8"/>
        <v>164.4543010752688</v>
      </c>
      <c r="AP35" s="28"/>
      <c r="AQ35" s="28"/>
    </row>
    <row r="36" spans="1:43">
      <c r="A36" s="44">
        <v>27</v>
      </c>
      <c r="B36" s="266" t="s">
        <v>92</v>
      </c>
      <c r="C36" s="223">
        <v>197</v>
      </c>
      <c r="D36" s="121">
        <v>469</v>
      </c>
      <c r="E36" s="121">
        <v>0</v>
      </c>
      <c r="F36" s="121">
        <v>0</v>
      </c>
      <c r="G36" s="121">
        <v>0</v>
      </c>
      <c r="H36" s="224">
        <v>0</v>
      </c>
      <c r="I36" s="250">
        <f t="shared" si="0"/>
        <v>469</v>
      </c>
      <c r="J36" s="223">
        <v>120</v>
      </c>
      <c r="K36" s="121">
        <v>249</v>
      </c>
      <c r="L36" s="121">
        <v>1</v>
      </c>
      <c r="M36" s="121">
        <v>1</v>
      </c>
      <c r="N36" s="121">
        <v>1</v>
      </c>
      <c r="O36" s="224">
        <v>3</v>
      </c>
      <c r="P36" s="250">
        <f t="shared" si="1"/>
        <v>253</v>
      </c>
      <c r="Q36" s="239">
        <v>22</v>
      </c>
      <c r="R36" s="52">
        <v>230.06</v>
      </c>
      <c r="S36" s="52">
        <v>0</v>
      </c>
      <c r="T36" s="52">
        <v>0</v>
      </c>
      <c r="U36" s="52">
        <v>0</v>
      </c>
      <c r="V36" s="240">
        <v>0</v>
      </c>
      <c r="W36" s="245">
        <v>8</v>
      </c>
      <c r="X36" s="26">
        <v>77.11</v>
      </c>
      <c r="Y36" s="26">
        <v>0</v>
      </c>
      <c r="Z36" s="26">
        <v>0</v>
      </c>
      <c r="AA36" s="26">
        <v>0</v>
      </c>
      <c r="AB36" s="246">
        <v>0</v>
      </c>
      <c r="AC36" s="233">
        <f t="shared" si="2"/>
        <v>230.06</v>
      </c>
      <c r="AD36" s="7">
        <f t="shared" si="3"/>
        <v>49.053304904051174</v>
      </c>
      <c r="AE36" s="7">
        <f t="shared" si="4"/>
        <v>77.11</v>
      </c>
      <c r="AF36" s="7">
        <f t="shared" si="5"/>
        <v>30.478260869565215</v>
      </c>
      <c r="AG36" s="7">
        <f t="shared" si="6"/>
        <v>319</v>
      </c>
      <c r="AH36" s="7">
        <f t="shared" si="6"/>
        <v>722</v>
      </c>
      <c r="AI36" s="7">
        <f t="shared" si="7"/>
        <v>30</v>
      </c>
      <c r="AJ36" s="7">
        <f t="shared" si="7"/>
        <v>307.17</v>
      </c>
      <c r="AK36" s="234">
        <f t="shared" si="8"/>
        <v>42.544321329639892</v>
      </c>
      <c r="AP36" s="28"/>
      <c r="AQ36" s="28"/>
    </row>
    <row r="37" spans="1:43">
      <c r="A37" s="44">
        <v>28</v>
      </c>
      <c r="B37" s="266" t="s">
        <v>93</v>
      </c>
      <c r="C37" s="223">
        <v>70</v>
      </c>
      <c r="D37" s="121">
        <v>171</v>
      </c>
      <c r="E37" s="121">
        <v>0</v>
      </c>
      <c r="F37" s="121">
        <v>0</v>
      </c>
      <c r="G37" s="121">
        <v>0</v>
      </c>
      <c r="H37" s="224">
        <v>0</v>
      </c>
      <c r="I37" s="250">
        <f t="shared" si="0"/>
        <v>171</v>
      </c>
      <c r="J37" s="223">
        <v>48</v>
      </c>
      <c r="K37" s="121">
        <v>102</v>
      </c>
      <c r="L37" s="121">
        <v>0</v>
      </c>
      <c r="M37" s="121">
        <v>0</v>
      </c>
      <c r="N37" s="121">
        <v>1</v>
      </c>
      <c r="O37" s="224">
        <v>1</v>
      </c>
      <c r="P37" s="250">
        <f t="shared" si="1"/>
        <v>103</v>
      </c>
      <c r="Q37" s="239">
        <v>134</v>
      </c>
      <c r="R37" s="52">
        <v>2130.7199999999998</v>
      </c>
      <c r="S37" s="52">
        <v>0</v>
      </c>
      <c r="T37" s="52">
        <v>0</v>
      </c>
      <c r="U37" s="52">
        <v>0</v>
      </c>
      <c r="V37" s="240">
        <v>0</v>
      </c>
      <c r="W37" s="245">
        <v>567</v>
      </c>
      <c r="X37" s="26">
        <v>12989.81</v>
      </c>
      <c r="Y37" s="26">
        <v>0</v>
      </c>
      <c r="Z37" s="26">
        <v>0</v>
      </c>
      <c r="AA37" s="26">
        <v>0</v>
      </c>
      <c r="AB37" s="246">
        <v>0</v>
      </c>
      <c r="AC37" s="233">
        <f t="shared" si="2"/>
        <v>2130.7199999999998</v>
      </c>
      <c r="AD37" s="7">
        <f t="shared" si="3"/>
        <v>1246.0350877192982</v>
      </c>
      <c r="AE37" s="7">
        <f t="shared" si="4"/>
        <v>12989.81</v>
      </c>
      <c r="AF37" s="7">
        <f t="shared" si="5"/>
        <v>12611.466019417474</v>
      </c>
      <c r="AG37" s="7">
        <f t="shared" si="6"/>
        <v>119</v>
      </c>
      <c r="AH37" s="7">
        <f t="shared" si="6"/>
        <v>274</v>
      </c>
      <c r="AI37" s="7">
        <f t="shared" si="7"/>
        <v>701</v>
      </c>
      <c r="AJ37" s="7">
        <f t="shared" si="7"/>
        <v>15120.529999999999</v>
      </c>
      <c r="AK37" s="234">
        <f t="shared" si="8"/>
        <v>5518.4416058394154</v>
      </c>
      <c r="AP37" s="28"/>
      <c r="AQ37" s="28"/>
    </row>
    <row r="38" spans="1:43">
      <c r="A38" s="21"/>
      <c r="B38" s="211" t="s">
        <v>94</v>
      </c>
      <c r="C38" s="221">
        <f t="shared" ref="C38:AC38" si="10">SUM(C22:C37)</f>
        <v>22035</v>
      </c>
      <c r="D38" s="50">
        <f t="shared" si="10"/>
        <v>50779</v>
      </c>
      <c r="E38" s="50">
        <f t="shared" si="10"/>
        <v>55</v>
      </c>
      <c r="F38" s="50">
        <f t="shared" si="10"/>
        <v>107</v>
      </c>
      <c r="G38" s="50">
        <f t="shared" si="10"/>
        <v>134</v>
      </c>
      <c r="H38" s="222">
        <f t="shared" si="10"/>
        <v>568</v>
      </c>
      <c r="I38" s="222">
        <f t="shared" si="10"/>
        <v>51454</v>
      </c>
      <c r="J38" s="221">
        <f t="shared" si="10"/>
        <v>12504</v>
      </c>
      <c r="K38" s="50">
        <f t="shared" si="10"/>
        <v>27605</v>
      </c>
      <c r="L38" s="50">
        <f t="shared" si="10"/>
        <v>51</v>
      </c>
      <c r="M38" s="50">
        <f t="shared" si="10"/>
        <v>61</v>
      </c>
      <c r="N38" s="50">
        <f t="shared" si="10"/>
        <v>119</v>
      </c>
      <c r="O38" s="222">
        <f t="shared" si="10"/>
        <v>314</v>
      </c>
      <c r="P38" s="222">
        <f t="shared" si="10"/>
        <v>27980</v>
      </c>
      <c r="Q38" s="221">
        <f t="shared" si="10"/>
        <v>17823</v>
      </c>
      <c r="R38" s="50">
        <f t="shared" si="10"/>
        <v>51774.429999999993</v>
      </c>
      <c r="S38" s="50">
        <f t="shared" si="10"/>
        <v>6</v>
      </c>
      <c r="T38" s="50">
        <f t="shared" si="10"/>
        <v>9.66</v>
      </c>
      <c r="U38" s="50">
        <f t="shared" si="10"/>
        <v>810</v>
      </c>
      <c r="V38" s="222">
        <f t="shared" si="10"/>
        <v>926.75</v>
      </c>
      <c r="W38" s="221">
        <f t="shared" si="10"/>
        <v>9622</v>
      </c>
      <c r="X38" s="50">
        <f t="shared" si="10"/>
        <v>39914.71</v>
      </c>
      <c r="Y38" s="50">
        <f t="shared" si="10"/>
        <v>0</v>
      </c>
      <c r="Z38" s="50">
        <f t="shared" si="10"/>
        <v>1.01</v>
      </c>
      <c r="AA38" s="50">
        <f t="shared" si="10"/>
        <v>371</v>
      </c>
      <c r="AB38" s="222">
        <f t="shared" si="10"/>
        <v>477.01</v>
      </c>
      <c r="AC38" s="222">
        <f t="shared" si="10"/>
        <v>52710.84</v>
      </c>
      <c r="AD38" s="50">
        <f t="shared" si="3"/>
        <v>102.44264780192016</v>
      </c>
      <c r="AE38" s="50">
        <f>(W38+Y38+AA38)/(J38+L38+N38)*100</f>
        <v>78.846457314186523</v>
      </c>
      <c r="AF38" s="50">
        <f t="shared" si="5"/>
        <v>144.36286633309507</v>
      </c>
      <c r="AG38" s="50">
        <f t="shared" si="6"/>
        <v>34898</v>
      </c>
      <c r="AH38" s="50">
        <f t="shared" si="6"/>
        <v>79434</v>
      </c>
      <c r="AI38" s="50">
        <f t="shared" si="7"/>
        <v>28632</v>
      </c>
      <c r="AJ38" s="50">
        <f t="shared" si="7"/>
        <v>93103.569999999978</v>
      </c>
      <c r="AK38" s="222">
        <f t="shared" si="8"/>
        <v>117.20871415262984</v>
      </c>
      <c r="AP38" s="28"/>
      <c r="AQ38" s="28"/>
    </row>
    <row r="39" spans="1:43">
      <c r="A39" s="47">
        <v>29</v>
      </c>
      <c r="B39" s="267" t="s">
        <v>95</v>
      </c>
      <c r="C39" s="223">
        <v>0</v>
      </c>
      <c r="D39" s="121">
        <v>0</v>
      </c>
      <c r="E39" s="121">
        <v>0</v>
      </c>
      <c r="F39" s="121">
        <v>0</v>
      </c>
      <c r="G39" s="121">
        <v>0</v>
      </c>
      <c r="H39" s="224">
        <v>0</v>
      </c>
      <c r="I39" s="250">
        <f t="shared" si="0"/>
        <v>0</v>
      </c>
      <c r="J39" s="223">
        <v>3</v>
      </c>
      <c r="K39" s="121">
        <v>1</v>
      </c>
      <c r="L39" s="121">
        <v>0</v>
      </c>
      <c r="M39" s="121">
        <v>0</v>
      </c>
      <c r="N39" s="121">
        <v>0</v>
      </c>
      <c r="O39" s="224">
        <v>0</v>
      </c>
      <c r="P39" s="250">
        <f t="shared" si="1"/>
        <v>1</v>
      </c>
      <c r="Q39" s="239">
        <v>0</v>
      </c>
      <c r="R39" s="52">
        <v>0</v>
      </c>
      <c r="S39" s="121">
        <v>0</v>
      </c>
      <c r="T39" s="121">
        <v>0</v>
      </c>
      <c r="U39" s="121">
        <v>0</v>
      </c>
      <c r="V39" s="224">
        <v>0</v>
      </c>
      <c r="W39" s="243">
        <v>0</v>
      </c>
      <c r="X39" s="55">
        <v>0</v>
      </c>
      <c r="Y39" s="55">
        <v>0</v>
      </c>
      <c r="Z39" s="55">
        <v>0</v>
      </c>
      <c r="AA39" s="55">
        <v>0</v>
      </c>
      <c r="AB39" s="244">
        <v>0</v>
      </c>
      <c r="AC39" s="233">
        <f t="shared" si="2"/>
        <v>0</v>
      </c>
      <c r="AD39" s="7" t="e">
        <f t="shared" si="3"/>
        <v>#DIV/0!</v>
      </c>
      <c r="AE39" s="7">
        <f t="shared" si="4"/>
        <v>0</v>
      </c>
      <c r="AF39" s="7">
        <f t="shared" si="5"/>
        <v>0</v>
      </c>
      <c r="AG39" s="7">
        <f t="shared" si="6"/>
        <v>3</v>
      </c>
      <c r="AH39" s="7">
        <f t="shared" si="6"/>
        <v>1</v>
      </c>
      <c r="AI39" s="7">
        <f t="shared" si="7"/>
        <v>0</v>
      </c>
      <c r="AJ39" s="7">
        <f t="shared" si="7"/>
        <v>0</v>
      </c>
      <c r="AK39" s="234">
        <f t="shared" si="8"/>
        <v>0</v>
      </c>
      <c r="AP39" s="28"/>
      <c r="AQ39" s="28"/>
    </row>
    <row r="40" spans="1:43">
      <c r="A40" s="47">
        <v>30</v>
      </c>
      <c r="B40" s="267" t="s">
        <v>96</v>
      </c>
      <c r="C40" s="223">
        <v>0</v>
      </c>
      <c r="D40" s="121">
        <v>0</v>
      </c>
      <c r="E40" s="121">
        <v>0</v>
      </c>
      <c r="F40" s="121">
        <v>0</v>
      </c>
      <c r="G40" s="121">
        <v>0</v>
      </c>
      <c r="H40" s="224">
        <v>0</v>
      </c>
      <c r="I40" s="250">
        <f t="shared" si="0"/>
        <v>0</v>
      </c>
      <c r="J40" s="223">
        <v>2</v>
      </c>
      <c r="K40" s="121">
        <v>1</v>
      </c>
      <c r="L40" s="121">
        <v>0</v>
      </c>
      <c r="M40" s="121">
        <v>0</v>
      </c>
      <c r="N40" s="121">
        <v>0</v>
      </c>
      <c r="O40" s="224">
        <v>0</v>
      </c>
      <c r="P40" s="250">
        <f t="shared" si="1"/>
        <v>1</v>
      </c>
      <c r="Q40" s="239">
        <v>0</v>
      </c>
      <c r="R40" s="52">
        <v>0</v>
      </c>
      <c r="S40" s="121">
        <v>0</v>
      </c>
      <c r="T40" s="121">
        <v>0</v>
      </c>
      <c r="U40" s="121">
        <v>0</v>
      </c>
      <c r="V40" s="224">
        <v>0</v>
      </c>
      <c r="W40" s="243">
        <v>0</v>
      </c>
      <c r="X40" s="55">
        <v>0</v>
      </c>
      <c r="Y40" s="55">
        <v>0</v>
      </c>
      <c r="Z40" s="55">
        <v>0</v>
      </c>
      <c r="AA40" s="55">
        <v>0</v>
      </c>
      <c r="AB40" s="244">
        <v>0</v>
      </c>
      <c r="AC40" s="233">
        <f t="shared" si="2"/>
        <v>0</v>
      </c>
      <c r="AD40" s="7" t="e">
        <f t="shared" si="3"/>
        <v>#DIV/0!</v>
      </c>
      <c r="AE40" s="7">
        <f t="shared" si="4"/>
        <v>0</v>
      </c>
      <c r="AF40" s="7">
        <f t="shared" si="5"/>
        <v>0</v>
      </c>
      <c r="AG40" s="7">
        <f t="shared" si="6"/>
        <v>2</v>
      </c>
      <c r="AH40" s="7">
        <f t="shared" si="6"/>
        <v>1</v>
      </c>
      <c r="AI40" s="7">
        <f t="shared" si="7"/>
        <v>0</v>
      </c>
      <c r="AJ40" s="7">
        <f t="shared" si="7"/>
        <v>0</v>
      </c>
      <c r="AK40" s="234">
        <f t="shared" si="8"/>
        <v>0</v>
      </c>
      <c r="AP40" s="28"/>
      <c r="AQ40" s="28"/>
    </row>
    <row r="41" spans="1:43">
      <c r="A41" s="47">
        <v>31</v>
      </c>
      <c r="B41" s="267" t="s">
        <v>97</v>
      </c>
      <c r="C41" s="223">
        <v>0</v>
      </c>
      <c r="D41" s="121">
        <v>0</v>
      </c>
      <c r="E41" s="121">
        <v>0</v>
      </c>
      <c r="F41" s="121">
        <v>0</v>
      </c>
      <c r="G41" s="121">
        <v>0</v>
      </c>
      <c r="H41" s="224">
        <v>0</v>
      </c>
      <c r="I41" s="250">
        <f t="shared" si="0"/>
        <v>0</v>
      </c>
      <c r="J41" s="223">
        <v>1</v>
      </c>
      <c r="K41" s="121">
        <v>1</v>
      </c>
      <c r="L41" s="121">
        <v>0</v>
      </c>
      <c r="M41" s="121">
        <v>0</v>
      </c>
      <c r="N41" s="121">
        <v>0</v>
      </c>
      <c r="O41" s="224">
        <v>0</v>
      </c>
      <c r="P41" s="250">
        <f t="shared" si="1"/>
        <v>1</v>
      </c>
      <c r="Q41" s="239">
        <v>0</v>
      </c>
      <c r="R41" s="52">
        <v>0</v>
      </c>
      <c r="S41" s="121">
        <v>0</v>
      </c>
      <c r="T41" s="121">
        <v>0</v>
      </c>
      <c r="U41" s="121">
        <v>0</v>
      </c>
      <c r="V41" s="224">
        <v>0</v>
      </c>
      <c r="W41" s="243">
        <v>0</v>
      </c>
      <c r="X41" s="55">
        <v>0</v>
      </c>
      <c r="Y41" s="55">
        <v>0</v>
      </c>
      <c r="Z41" s="55">
        <v>0</v>
      </c>
      <c r="AA41" s="55">
        <v>0</v>
      </c>
      <c r="AB41" s="244">
        <v>0</v>
      </c>
      <c r="AC41" s="233">
        <f t="shared" si="2"/>
        <v>0</v>
      </c>
      <c r="AD41" s="7" t="e">
        <f t="shared" si="3"/>
        <v>#DIV/0!</v>
      </c>
      <c r="AE41" s="7">
        <f t="shared" si="4"/>
        <v>0</v>
      </c>
      <c r="AF41" s="7">
        <f t="shared" si="5"/>
        <v>0</v>
      </c>
      <c r="AG41" s="7">
        <f t="shared" si="6"/>
        <v>1</v>
      </c>
      <c r="AH41" s="7">
        <f t="shared" si="6"/>
        <v>1</v>
      </c>
      <c r="AI41" s="7">
        <f t="shared" si="7"/>
        <v>0</v>
      </c>
      <c r="AJ41" s="7">
        <f t="shared" si="7"/>
        <v>0</v>
      </c>
      <c r="AK41" s="234">
        <f t="shared" si="8"/>
        <v>0</v>
      </c>
      <c r="AP41" s="28"/>
      <c r="AQ41" s="28"/>
    </row>
    <row r="42" spans="1:43">
      <c r="A42" s="47">
        <v>32</v>
      </c>
      <c r="B42" s="267" t="s">
        <v>98</v>
      </c>
      <c r="C42" s="223">
        <v>0</v>
      </c>
      <c r="D42" s="121">
        <v>0</v>
      </c>
      <c r="E42" s="121">
        <v>0</v>
      </c>
      <c r="F42" s="121">
        <v>0</v>
      </c>
      <c r="G42" s="121">
        <v>0</v>
      </c>
      <c r="H42" s="224">
        <v>0</v>
      </c>
      <c r="I42" s="250">
        <f t="shared" si="0"/>
        <v>0</v>
      </c>
      <c r="J42" s="223">
        <v>1</v>
      </c>
      <c r="K42" s="121">
        <v>1</v>
      </c>
      <c r="L42" s="121">
        <v>0</v>
      </c>
      <c r="M42" s="121">
        <v>0</v>
      </c>
      <c r="N42" s="121">
        <v>0</v>
      </c>
      <c r="O42" s="224">
        <v>0</v>
      </c>
      <c r="P42" s="250">
        <f t="shared" si="1"/>
        <v>1</v>
      </c>
      <c r="Q42" s="239">
        <v>0</v>
      </c>
      <c r="R42" s="52">
        <v>0</v>
      </c>
      <c r="S42" s="121">
        <v>0</v>
      </c>
      <c r="T42" s="121">
        <v>0</v>
      </c>
      <c r="U42" s="121">
        <v>0</v>
      </c>
      <c r="V42" s="224">
        <v>0</v>
      </c>
      <c r="W42" s="243">
        <v>0</v>
      </c>
      <c r="X42" s="55">
        <v>0</v>
      </c>
      <c r="Y42" s="55">
        <v>0</v>
      </c>
      <c r="Z42" s="55">
        <v>0</v>
      </c>
      <c r="AA42" s="55">
        <v>0</v>
      </c>
      <c r="AB42" s="244">
        <v>0</v>
      </c>
      <c r="AC42" s="233">
        <f t="shared" si="2"/>
        <v>0</v>
      </c>
      <c r="AD42" s="7" t="e">
        <f t="shared" si="3"/>
        <v>#DIV/0!</v>
      </c>
      <c r="AE42" s="7">
        <f t="shared" si="4"/>
        <v>0</v>
      </c>
      <c r="AF42" s="7">
        <f t="shared" si="5"/>
        <v>0</v>
      </c>
      <c r="AG42" s="7">
        <f t="shared" si="6"/>
        <v>1</v>
      </c>
      <c r="AH42" s="7">
        <f t="shared" si="6"/>
        <v>1</v>
      </c>
      <c r="AI42" s="7">
        <f t="shared" si="7"/>
        <v>0</v>
      </c>
      <c r="AJ42" s="7">
        <f t="shared" si="7"/>
        <v>0</v>
      </c>
      <c r="AK42" s="234">
        <f t="shared" si="8"/>
        <v>0</v>
      </c>
      <c r="AP42" s="28"/>
      <c r="AQ42" s="28"/>
    </row>
    <row r="43" spans="1:43">
      <c r="A43" s="47">
        <v>33</v>
      </c>
      <c r="B43" s="267" t="s">
        <v>99</v>
      </c>
      <c r="C43" s="223">
        <v>0</v>
      </c>
      <c r="D43" s="121">
        <v>0</v>
      </c>
      <c r="E43" s="121">
        <v>0</v>
      </c>
      <c r="F43" s="121">
        <v>0</v>
      </c>
      <c r="G43" s="121">
        <v>0</v>
      </c>
      <c r="H43" s="224">
        <v>0</v>
      </c>
      <c r="I43" s="250">
        <f t="shared" si="0"/>
        <v>0</v>
      </c>
      <c r="J43" s="223">
        <v>3</v>
      </c>
      <c r="K43" s="121">
        <v>1</v>
      </c>
      <c r="L43" s="121">
        <v>0</v>
      </c>
      <c r="M43" s="121">
        <v>0</v>
      </c>
      <c r="N43" s="121">
        <v>0</v>
      </c>
      <c r="O43" s="224">
        <v>0</v>
      </c>
      <c r="P43" s="250">
        <f t="shared" si="1"/>
        <v>1</v>
      </c>
      <c r="Q43" s="239">
        <v>0</v>
      </c>
      <c r="R43" s="52">
        <v>0</v>
      </c>
      <c r="S43" s="121">
        <v>0</v>
      </c>
      <c r="T43" s="121">
        <v>0</v>
      </c>
      <c r="U43" s="121">
        <v>0</v>
      </c>
      <c r="V43" s="224">
        <v>0</v>
      </c>
      <c r="W43" s="243">
        <v>0</v>
      </c>
      <c r="X43" s="55">
        <v>0</v>
      </c>
      <c r="Y43" s="55">
        <v>0</v>
      </c>
      <c r="Z43" s="55">
        <v>0</v>
      </c>
      <c r="AA43" s="55">
        <v>0</v>
      </c>
      <c r="AB43" s="244">
        <v>0</v>
      </c>
      <c r="AC43" s="233">
        <f t="shared" si="2"/>
        <v>0</v>
      </c>
      <c r="AD43" s="7" t="e">
        <f t="shared" si="3"/>
        <v>#DIV/0!</v>
      </c>
      <c r="AE43" s="7">
        <f t="shared" si="4"/>
        <v>0</v>
      </c>
      <c r="AF43" s="7">
        <f t="shared" si="5"/>
        <v>0</v>
      </c>
      <c r="AG43" s="7">
        <f t="shared" si="6"/>
        <v>3</v>
      </c>
      <c r="AH43" s="7">
        <f t="shared" si="6"/>
        <v>1</v>
      </c>
      <c r="AI43" s="7">
        <f t="shared" si="7"/>
        <v>0</v>
      </c>
      <c r="AJ43" s="7">
        <f t="shared" si="7"/>
        <v>0</v>
      </c>
      <c r="AK43" s="234">
        <f t="shared" si="8"/>
        <v>0</v>
      </c>
      <c r="AP43" s="28"/>
      <c r="AQ43" s="28"/>
    </row>
    <row r="44" spans="1:43">
      <c r="A44" s="47">
        <v>34</v>
      </c>
      <c r="B44" s="267" t="s">
        <v>100</v>
      </c>
      <c r="C44" s="223">
        <v>0</v>
      </c>
      <c r="D44" s="121">
        <v>0</v>
      </c>
      <c r="E44" s="121">
        <v>0</v>
      </c>
      <c r="F44" s="121">
        <v>0</v>
      </c>
      <c r="G44" s="121">
        <v>0</v>
      </c>
      <c r="H44" s="224">
        <v>0</v>
      </c>
      <c r="I44" s="250">
        <f t="shared" si="0"/>
        <v>0</v>
      </c>
      <c r="J44" s="223">
        <v>4</v>
      </c>
      <c r="K44" s="121">
        <v>1</v>
      </c>
      <c r="L44" s="121">
        <v>0</v>
      </c>
      <c r="M44" s="121">
        <v>0</v>
      </c>
      <c r="N44" s="121">
        <v>0</v>
      </c>
      <c r="O44" s="224">
        <v>0</v>
      </c>
      <c r="P44" s="250">
        <f t="shared" si="1"/>
        <v>1</v>
      </c>
      <c r="Q44" s="239">
        <v>0</v>
      </c>
      <c r="R44" s="52">
        <v>0</v>
      </c>
      <c r="S44" s="121">
        <v>0</v>
      </c>
      <c r="T44" s="121">
        <v>0</v>
      </c>
      <c r="U44" s="121">
        <v>0</v>
      </c>
      <c r="V44" s="224">
        <v>0</v>
      </c>
      <c r="W44" s="243">
        <v>0</v>
      </c>
      <c r="X44" s="55">
        <v>0</v>
      </c>
      <c r="Y44" s="55">
        <v>0</v>
      </c>
      <c r="Z44" s="55">
        <v>0</v>
      </c>
      <c r="AA44" s="55">
        <v>0</v>
      </c>
      <c r="AB44" s="244">
        <v>0</v>
      </c>
      <c r="AC44" s="233">
        <f t="shared" si="2"/>
        <v>0</v>
      </c>
      <c r="AD44" s="7" t="e">
        <f t="shared" si="3"/>
        <v>#DIV/0!</v>
      </c>
      <c r="AE44" s="7">
        <f t="shared" si="4"/>
        <v>0</v>
      </c>
      <c r="AF44" s="7">
        <f t="shared" si="5"/>
        <v>0</v>
      </c>
      <c r="AG44" s="7">
        <f t="shared" si="6"/>
        <v>4</v>
      </c>
      <c r="AH44" s="7">
        <f t="shared" si="6"/>
        <v>1</v>
      </c>
      <c r="AI44" s="7">
        <f t="shared" si="7"/>
        <v>0</v>
      </c>
      <c r="AJ44" s="7">
        <f t="shared" si="7"/>
        <v>0</v>
      </c>
      <c r="AK44" s="234">
        <f t="shared" si="8"/>
        <v>0</v>
      </c>
      <c r="AP44" s="28"/>
      <c r="AQ44" s="28"/>
    </row>
    <row r="45" spans="1:43">
      <c r="A45" s="47">
        <v>35</v>
      </c>
      <c r="B45" s="267" t="s">
        <v>101</v>
      </c>
      <c r="C45" s="223">
        <v>0</v>
      </c>
      <c r="D45" s="121">
        <v>0</v>
      </c>
      <c r="E45" s="121">
        <v>0</v>
      </c>
      <c r="F45" s="121">
        <v>0</v>
      </c>
      <c r="G45" s="121">
        <v>0</v>
      </c>
      <c r="H45" s="224">
        <v>0</v>
      </c>
      <c r="I45" s="250">
        <f t="shared" si="0"/>
        <v>0</v>
      </c>
      <c r="J45" s="223">
        <v>2</v>
      </c>
      <c r="K45" s="121">
        <v>1</v>
      </c>
      <c r="L45" s="121">
        <v>0</v>
      </c>
      <c r="M45" s="121">
        <v>0</v>
      </c>
      <c r="N45" s="121">
        <v>0</v>
      </c>
      <c r="O45" s="224">
        <v>0</v>
      </c>
      <c r="P45" s="250">
        <f t="shared" si="1"/>
        <v>1</v>
      </c>
      <c r="Q45" s="239">
        <v>0</v>
      </c>
      <c r="R45" s="52">
        <v>0</v>
      </c>
      <c r="S45" s="121">
        <v>0</v>
      </c>
      <c r="T45" s="121">
        <v>0</v>
      </c>
      <c r="U45" s="121">
        <v>0</v>
      </c>
      <c r="V45" s="224">
        <v>0</v>
      </c>
      <c r="W45" s="243">
        <v>0</v>
      </c>
      <c r="X45" s="55">
        <v>0</v>
      </c>
      <c r="Y45" s="55">
        <v>0</v>
      </c>
      <c r="Z45" s="55">
        <v>0</v>
      </c>
      <c r="AA45" s="55">
        <v>0</v>
      </c>
      <c r="AB45" s="244">
        <v>0</v>
      </c>
      <c r="AC45" s="233">
        <f t="shared" si="2"/>
        <v>0</v>
      </c>
      <c r="AD45" s="7" t="e">
        <f t="shared" si="3"/>
        <v>#DIV/0!</v>
      </c>
      <c r="AE45" s="7">
        <f t="shared" si="4"/>
        <v>0</v>
      </c>
      <c r="AF45" s="7">
        <f t="shared" si="5"/>
        <v>0</v>
      </c>
      <c r="AG45" s="7">
        <f t="shared" si="6"/>
        <v>2</v>
      </c>
      <c r="AH45" s="7">
        <f t="shared" si="6"/>
        <v>1</v>
      </c>
      <c r="AI45" s="7">
        <f t="shared" si="7"/>
        <v>0</v>
      </c>
      <c r="AJ45" s="7">
        <f t="shared" si="7"/>
        <v>0</v>
      </c>
      <c r="AK45" s="234">
        <f t="shared" si="8"/>
        <v>0</v>
      </c>
      <c r="AP45" s="28"/>
      <c r="AQ45" s="28"/>
    </row>
    <row r="46" spans="1:43">
      <c r="A46" s="47">
        <v>36</v>
      </c>
      <c r="B46" s="267" t="s">
        <v>102</v>
      </c>
      <c r="C46" s="223">
        <v>0</v>
      </c>
      <c r="D46" s="121">
        <v>0</v>
      </c>
      <c r="E46" s="121">
        <v>0</v>
      </c>
      <c r="F46" s="121">
        <v>0</v>
      </c>
      <c r="G46" s="121">
        <v>0</v>
      </c>
      <c r="H46" s="224">
        <v>0</v>
      </c>
      <c r="I46" s="250">
        <f t="shared" si="0"/>
        <v>0</v>
      </c>
      <c r="J46" s="223">
        <v>1</v>
      </c>
      <c r="K46" s="121">
        <v>1</v>
      </c>
      <c r="L46" s="121">
        <v>0</v>
      </c>
      <c r="M46" s="121">
        <v>0</v>
      </c>
      <c r="N46" s="121">
        <v>0</v>
      </c>
      <c r="O46" s="224">
        <v>0</v>
      </c>
      <c r="P46" s="250">
        <f t="shared" si="1"/>
        <v>1</v>
      </c>
      <c r="Q46" s="239">
        <v>0</v>
      </c>
      <c r="R46" s="52">
        <v>0</v>
      </c>
      <c r="S46" s="121">
        <v>0</v>
      </c>
      <c r="T46" s="121">
        <v>0</v>
      </c>
      <c r="U46" s="121">
        <v>0</v>
      </c>
      <c r="V46" s="224">
        <v>0</v>
      </c>
      <c r="W46" s="243">
        <v>0</v>
      </c>
      <c r="X46" s="55">
        <v>0</v>
      </c>
      <c r="Y46" s="55">
        <v>0</v>
      </c>
      <c r="Z46" s="55">
        <v>0</v>
      </c>
      <c r="AA46" s="55">
        <v>0</v>
      </c>
      <c r="AB46" s="244">
        <v>0</v>
      </c>
      <c r="AC46" s="233">
        <f t="shared" si="2"/>
        <v>0</v>
      </c>
      <c r="AD46" s="7" t="e">
        <f t="shared" si="3"/>
        <v>#DIV/0!</v>
      </c>
      <c r="AE46" s="7">
        <f t="shared" si="4"/>
        <v>0</v>
      </c>
      <c r="AF46" s="7">
        <f t="shared" si="5"/>
        <v>0</v>
      </c>
      <c r="AG46" s="7">
        <f t="shared" si="6"/>
        <v>1</v>
      </c>
      <c r="AH46" s="7">
        <f t="shared" si="6"/>
        <v>1</v>
      </c>
      <c r="AI46" s="7">
        <f t="shared" si="7"/>
        <v>0</v>
      </c>
      <c r="AJ46" s="7">
        <f t="shared" si="7"/>
        <v>0</v>
      </c>
      <c r="AK46" s="234">
        <f t="shared" si="8"/>
        <v>0</v>
      </c>
      <c r="AP46" s="28"/>
      <c r="AQ46" s="28"/>
    </row>
    <row r="47" spans="1:43">
      <c r="A47" s="48"/>
      <c r="B47" s="211" t="s">
        <v>103</v>
      </c>
      <c r="C47" s="221">
        <f t="shared" ref="C47:AC47" si="11">SUM(C39:C46)</f>
        <v>0</v>
      </c>
      <c r="D47" s="50">
        <f t="shared" si="11"/>
        <v>0</v>
      </c>
      <c r="E47" s="50">
        <f t="shared" si="11"/>
        <v>0</v>
      </c>
      <c r="F47" s="50">
        <f t="shared" si="11"/>
        <v>0</v>
      </c>
      <c r="G47" s="50">
        <f t="shared" si="11"/>
        <v>0</v>
      </c>
      <c r="H47" s="222">
        <f t="shared" si="11"/>
        <v>0</v>
      </c>
      <c r="I47" s="222">
        <f t="shared" si="11"/>
        <v>0</v>
      </c>
      <c r="J47" s="221">
        <f t="shared" si="11"/>
        <v>17</v>
      </c>
      <c r="K47" s="50">
        <f t="shared" si="11"/>
        <v>8</v>
      </c>
      <c r="L47" s="50">
        <f t="shared" si="11"/>
        <v>0</v>
      </c>
      <c r="M47" s="50">
        <f t="shared" si="11"/>
        <v>0</v>
      </c>
      <c r="N47" s="50">
        <f t="shared" si="11"/>
        <v>0</v>
      </c>
      <c r="O47" s="222">
        <f t="shared" si="11"/>
        <v>0</v>
      </c>
      <c r="P47" s="222">
        <f t="shared" si="11"/>
        <v>8</v>
      </c>
      <c r="Q47" s="221">
        <f t="shared" si="11"/>
        <v>0</v>
      </c>
      <c r="R47" s="50">
        <f t="shared" si="11"/>
        <v>0</v>
      </c>
      <c r="S47" s="50">
        <f t="shared" si="11"/>
        <v>0</v>
      </c>
      <c r="T47" s="50">
        <f t="shared" si="11"/>
        <v>0</v>
      </c>
      <c r="U47" s="50">
        <f t="shared" si="11"/>
        <v>0</v>
      </c>
      <c r="V47" s="222">
        <f t="shared" si="11"/>
        <v>0</v>
      </c>
      <c r="W47" s="221">
        <f t="shared" si="11"/>
        <v>0</v>
      </c>
      <c r="X47" s="50">
        <f t="shared" si="11"/>
        <v>0</v>
      </c>
      <c r="Y47" s="50">
        <f t="shared" si="11"/>
        <v>0</v>
      </c>
      <c r="Z47" s="50">
        <f t="shared" si="11"/>
        <v>0</v>
      </c>
      <c r="AA47" s="50">
        <f t="shared" si="11"/>
        <v>0</v>
      </c>
      <c r="AB47" s="222">
        <f t="shared" si="11"/>
        <v>0</v>
      </c>
      <c r="AC47" s="222">
        <f t="shared" si="11"/>
        <v>0</v>
      </c>
      <c r="AD47" s="50" t="e">
        <f t="shared" si="3"/>
        <v>#DIV/0!</v>
      </c>
      <c r="AE47" s="222">
        <f>SUM(AE39:AE46)</f>
        <v>0</v>
      </c>
      <c r="AF47" s="50">
        <f t="shared" si="5"/>
        <v>0</v>
      </c>
      <c r="AG47" s="50">
        <f t="shared" si="6"/>
        <v>17</v>
      </c>
      <c r="AH47" s="50">
        <f t="shared" si="6"/>
        <v>8</v>
      </c>
      <c r="AI47" s="50">
        <f t="shared" si="7"/>
        <v>0</v>
      </c>
      <c r="AJ47" s="50">
        <f t="shared" si="7"/>
        <v>0</v>
      </c>
      <c r="AK47" s="222">
        <f t="shared" si="8"/>
        <v>0</v>
      </c>
      <c r="AP47" s="28"/>
      <c r="AQ47" s="28"/>
    </row>
    <row r="48" spans="1:43">
      <c r="A48" s="107">
        <v>37</v>
      </c>
      <c r="B48" s="320" t="s">
        <v>104</v>
      </c>
      <c r="C48" s="223">
        <v>0</v>
      </c>
      <c r="D48" s="121">
        <v>0</v>
      </c>
      <c r="E48" s="121">
        <v>0</v>
      </c>
      <c r="F48" s="121">
        <v>0</v>
      </c>
      <c r="G48" s="121">
        <v>0</v>
      </c>
      <c r="H48" s="224">
        <v>0</v>
      </c>
      <c r="I48" s="250">
        <f t="shared" si="0"/>
        <v>0</v>
      </c>
      <c r="J48" s="223">
        <v>3</v>
      </c>
      <c r="K48" s="121">
        <v>3</v>
      </c>
      <c r="L48" s="121">
        <v>0</v>
      </c>
      <c r="M48" s="121">
        <v>0</v>
      </c>
      <c r="N48" s="121">
        <v>0</v>
      </c>
      <c r="O48" s="224">
        <v>0</v>
      </c>
      <c r="P48" s="250">
        <f t="shared" si="1"/>
        <v>3</v>
      </c>
      <c r="Q48" s="241">
        <v>0</v>
      </c>
      <c r="R48" s="106">
        <v>0</v>
      </c>
      <c r="S48" s="106">
        <v>0</v>
      </c>
      <c r="T48" s="106">
        <v>0</v>
      </c>
      <c r="U48" s="106">
        <v>0</v>
      </c>
      <c r="V48" s="242">
        <v>0</v>
      </c>
      <c r="W48" s="235">
        <v>0</v>
      </c>
      <c r="X48" s="109">
        <v>0</v>
      </c>
      <c r="Y48" s="109">
        <v>0</v>
      </c>
      <c r="Z48" s="109">
        <v>0</v>
      </c>
      <c r="AA48" s="109">
        <v>0</v>
      </c>
      <c r="AB48" s="236">
        <v>0</v>
      </c>
      <c r="AC48" s="233">
        <f t="shared" si="2"/>
        <v>0</v>
      </c>
      <c r="AD48" s="109" t="e">
        <f t="shared" si="3"/>
        <v>#DIV/0!</v>
      </c>
      <c r="AE48" s="7">
        <f t="shared" si="4"/>
        <v>0</v>
      </c>
      <c r="AF48" s="109">
        <f t="shared" si="5"/>
        <v>0</v>
      </c>
      <c r="AG48" s="109">
        <f t="shared" si="6"/>
        <v>3</v>
      </c>
      <c r="AH48" s="109">
        <f t="shared" si="6"/>
        <v>3</v>
      </c>
      <c r="AI48" s="109">
        <f t="shared" si="7"/>
        <v>0</v>
      </c>
      <c r="AJ48" s="109">
        <f t="shared" si="7"/>
        <v>0</v>
      </c>
      <c r="AK48" s="236">
        <f t="shared" si="8"/>
        <v>0</v>
      </c>
      <c r="AL48" s="71"/>
      <c r="AP48" s="28"/>
      <c r="AQ48" s="28"/>
    </row>
    <row r="49" spans="1:43">
      <c r="A49" s="48"/>
      <c r="B49" s="211" t="s">
        <v>105</v>
      </c>
      <c r="C49" s="221">
        <f t="shared" ref="C49:AC49" si="12">C48</f>
        <v>0</v>
      </c>
      <c r="D49" s="50">
        <f t="shared" si="12"/>
        <v>0</v>
      </c>
      <c r="E49" s="50">
        <f t="shared" si="12"/>
        <v>0</v>
      </c>
      <c r="F49" s="50">
        <f t="shared" si="12"/>
        <v>0</v>
      </c>
      <c r="G49" s="50">
        <f t="shared" si="12"/>
        <v>0</v>
      </c>
      <c r="H49" s="222">
        <f t="shared" si="12"/>
        <v>0</v>
      </c>
      <c r="I49" s="222">
        <f t="shared" si="12"/>
        <v>0</v>
      </c>
      <c r="J49" s="221">
        <f t="shared" si="12"/>
        <v>3</v>
      </c>
      <c r="K49" s="50">
        <f t="shared" si="12"/>
        <v>3</v>
      </c>
      <c r="L49" s="50">
        <f t="shared" si="12"/>
        <v>0</v>
      </c>
      <c r="M49" s="50">
        <f t="shared" si="12"/>
        <v>0</v>
      </c>
      <c r="N49" s="50">
        <f t="shared" si="12"/>
        <v>0</v>
      </c>
      <c r="O49" s="222">
        <f t="shared" si="12"/>
        <v>0</v>
      </c>
      <c r="P49" s="222">
        <f t="shared" si="12"/>
        <v>3</v>
      </c>
      <c r="Q49" s="221">
        <f t="shared" si="12"/>
        <v>0</v>
      </c>
      <c r="R49" s="50">
        <f t="shared" si="12"/>
        <v>0</v>
      </c>
      <c r="S49" s="50">
        <f t="shared" si="12"/>
        <v>0</v>
      </c>
      <c r="T49" s="50">
        <f t="shared" si="12"/>
        <v>0</v>
      </c>
      <c r="U49" s="50">
        <f t="shared" si="12"/>
        <v>0</v>
      </c>
      <c r="V49" s="222">
        <f t="shared" si="12"/>
        <v>0</v>
      </c>
      <c r="W49" s="221">
        <f t="shared" si="12"/>
        <v>0</v>
      </c>
      <c r="X49" s="50">
        <f t="shared" si="12"/>
        <v>0</v>
      </c>
      <c r="Y49" s="50">
        <f t="shared" si="12"/>
        <v>0</v>
      </c>
      <c r="Z49" s="50">
        <f t="shared" si="12"/>
        <v>0</v>
      </c>
      <c r="AA49" s="50">
        <f t="shared" si="12"/>
        <v>0</v>
      </c>
      <c r="AB49" s="222">
        <f t="shared" si="12"/>
        <v>0</v>
      </c>
      <c r="AC49" s="222">
        <f t="shared" si="12"/>
        <v>0</v>
      </c>
      <c r="AD49" s="50" t="e">
        <f t="shared" si="3"/>
        <v>#DIV/0!</v>
      </c>
      <c r="AE49" s="222">
        <f>AE48</f>
        <v>0</v>
      </c>
      <c r="AF49" s="50">
        <f t="shared" si="5"/>
        <v>0</v>
      </c>
      <c r="AG49" s="50">
        <f t="shared" si="6"/>
        <v>3</v>
      </c>
      <c r="AH49" s="50">
        <f t="shared" si="6"/>
        <v>3</v>
      </c>
      <c r="AI49" s="50">
        <f t="shared" si="7"/>
        <v>0</v>
      </c>
      <c r="AJ49" s="50">
        <f t="shared" si="7"/>
        <v>0</v>
      </c>
      <c r="AK49" s="222">
        <f t="shared" si="8"/>
        <v>0</v>
      </c>
      <c r="AP49" s="28"/>
      <c r="AQ49" s="28"/>
    </row>
    <row r="50" spans="1:43">
      <c r="A50" s="107">
        <v>38</v>
      </c>
      <c r="B50" s="320" t="s">
        <v>106</v>
      </c>
      <c r="C50" s="219">
        <v>0</v>
      </c>
      <c r="D50" s="115">
        <v>0</v>
      </c>
      <c r="E50" s="115">
        <v>0</v>
      </c>
      <c r="F50" s="115">
        <v>0</v>
      </c>
      <c r="G50" s="115">
        <v>0</v>
      </c>
      <c r="H50" s="220">
        <v>0</v>
      </c>
      <c r="I50" s="250">
        <f t="shared" ref="I50:I52" si="13">D50+F50+H50</f>
        <v>0</v>
      </c>
      <c r="J50" s="219">
        <v>0</v>
      </c>
      <c r="K50" s="115">
        <v>0</v>
      </c>
      <c r="L50" s="115">
        <v>0</v>
      </c>
      <c r="M50" s="115">
        <v>0</v>
      </c>
      <c r="N50" s="115">
        <v>0</v>
      </c>
      <c r="O50" s="220">
        <v>0</v>
      </c>
      <c r="P50" s="250">
        <f t="shared" ref="P50:P52" si="14">K50+M50+O50</f>
        <v>0</v>
      </c>
      <c r="Q50" s="241">
        <v>0</v>
      </c>
      <c r="R50" s="106">
        <v>0</v>
      </c>
      <c r="S50" s="106">
        <v>0</v>
      </c>
      <c r="T50" s="106">
        <v>0</v>
      </c>
      <c r="U50" s="106">
        <v>0</v>
      </c>
      <c r="V50" s="242">
        <v>0</v>
      </c>
      <c r="W50" s="235">
        <v>0</v>
      </c>
      <c r="X50" s="109">
        <v>0</v>
      </c>
      <c r="Y50" s="109">
        <v>0</v>
      </c>
      <c r="Z50" s="109">
        <v>0</v>
      </c>
      <c r="AA50" s="109">
        <v>0</v>
      </c>
      <c r="AB50" s="236">
        <v>0</v>
      </c>
      <c r="AC50" s="233">
        <f t="shared" ref="AC50:AC52" si="15">R50+T50+V50</f>
        <v>0</v>
      </c>
      <c r="AD50" s="7" t="e">
        <f t="shared" si="3"/>
        <v>#DIV/0!</v>
      </c>
      <c r="AE50" s="7">
        <f t="shared" ref="AE50:AE52" si="16">X50+Z50+AB50</f>
        <v>0</v>
      </c>
      <c r="AF50" s="7" t="e">
        <f t="shared" si="5"/>
        <v>#DIV/0!</v>
      </c>
      <c r="AG50" s="7">
        <f t="shared" si="6"/>
        <v>0</v>
      </c>
      <c r="AH50" s="7">
        <f t="shared" si="6"/>
        <v>0</v>
      </c>
      <c r="AI50" s="7">
        <f t="shared" si="7"/>
        <v>0</v>
      </c>
      <c r="AJ50" s="7">
        <f t="shared" si="7"/>
        <v>0</v>
      </c>
      <c r="AK50" s="234" t="e">
        <f t="shared" si="8"/>
        <v>#DIV/0!</v>
      </c>
      <c r="AP50" s="28"/>
      <c r="AQ50" s="28"/>
    </row>
    <row r="51" spans="1:43">
      <c r="A51" s="107">
        <v>39</v>
      </c>
      <c r="B51" s="320" t="s">
        <v>107</v>
      </c>
      <c r="C51" s="219">
        <v>0</v>
      </c>
      <c r="D51" s="115">
        <v>0</v>
      </c>
      <c r="E51" s="115">
        <v>0</v>
      </c>
      <c r="F51" s="115">
        <v>0</v>
      </c>
      <c r="G51" s="115">
        <v>0</v>
      </c>
      <c r="H51" s="220">
        <v>0</v>
      </c>
      <c r="I51" s="250">
        <f t="shared" si="13"/>
        <v>0</v>
      </c>
      <c r="J51" s="219">
        <v>0</v>
      </c>
      <c r="K51" s="115">
        <v>0</v>
      </c>
      <c r="L51" s="115">
        <v>0</v>
      </c>
      <c r="M51" s="115">
        <v>0</v>
      </c>
      <c r="N51" s="115">
        <v>0</v>
      </c>
      <c r="O51" s="220">
        <v>0</v>
      </c>
      <c r="P51" s="250">
        <f t="shared" si="14"/>
        <v>0</v>
      </c>
      <c r="Q51" s="241">
        <v>0</v>
      </c>
      <c r="R51" s="106">
        <v>0</v>
      </c>
      <c r="S51" s="106">
        <v>0</v>
      </c>
      <c r="T51" s="106">
        <v>0</v>
      </c>
      <c r="U51" s="106">
        <v>0</v>
      </c>
      <c r="V51" s="242">
        <v>0</v>
      </c>
      <c r="W51" s="235">
        <v>0</v>
      </c>
      <c r="X51" s="109">
        <v>0</v>
      </c>
      <c r="Y51" s="109">
        <v>0</v>
      </c>
      <c r="Z51" s="109">
        <v>0</v>
      </c>
      <c r="AA51" s="109">
        <v>0</v>
      </c>
      <c r="AB51" s="236">
        <v>0</v>
      </c>
      <c r="AC51" s="233">
        <f t="shared" si="15"/>
        <v>0</v>
      </c>
      <c r="AD51" s="7" t="e">
        <f t="shared" si="3"/>
        <v>#DIV/0!</v>
      </c>
      <c r="AE51" s="7">
        <f t="shared" si="16"/>
        <v>0</v>
      </c>
      <c r="AF51" s="7" t="e">
        <f t="shared" si="5"/>
        <v>#DIV/0!</v>
      </c>
      <c r="AG51" s="7">
        <f t="shared" si="6"/>
        <v>0</v>
      </c>
      <c r="AH51" s="7">
        <f t="shared" si="6"/>
        <v>0</v>
      </c>
      <c r="AI51" s="7">
        <f t="shared" si="7"/>
        <v>0</v>
      </c>
      <c r="AJ51" s="7">
        <f t="shared" si="7"/>
        <v>0</v>
      </c>
      <c r="AK51" s="234" t="e">
        <f t="shared" si="8"/>
        <v>#DIV/0!</v>
      </c>
      <c r="AP51" s="28"/>
      <c r="AQ51" s="28"/>
    </row>
    <row r="52" spans="1:43">
      <c r="A52" s="107">
        <v>40</v>
      </c>
      <c r="B52" s="320" t="s">
        <v>108</v>
      </c>
      <c r="C52" s="219">
        <v>0</v>
      </c>
      <c r="D52" s="115">
        <v>0</v>
      </c>
      <c r="E52" s="115">
        <v>0</v>
      </c>
      <c r="F52" s="115">
        <v>0</v>
      </c>
      <c r="G52" s="115">
        <v>0</v>
      </c>
      <c r="H52" s="220">
        <v>0</v>
      </c>
      <c r="I52" s="250">
        <f t="shared" si="13"/>
        <v>0</v>
      </c>
      <c r="J52" s="219">
        <v>0</v>
      </c>
      <c r="K52" s="115">
        <v>0</v>
      </c>
      <c r="L52" s="115">
        <v>0</v>
      </c>
      <c r="M52" s="115">
        <v>0</v>
      </c>
      <c r="N52" s="115">
        <v>0</v>
      </c>
      <c r="O52" s="220">
        <v>0</v>
      </c>
      <c r="P52" s="250">
        <f t="shared" si="14"/>
        <v>0</v>
      </c>
      <c r="Q52" s="241">
        <v>0</v>
      </c>
      <c r="R52" s="106">
        <v>0</v>
      </c>
      <c r="S52" s="106">
        <v>0</v>
      </c>
      <c r="T52" s="106">
        <v>0</v>
      </c>
      <c r="U52" s="106">
        <v>0</v>
      </c>
      <c r="V52" s="242">
        <v>0</v>
      </c>
      <c r="W52" s="235">
        <v>0</v>
      </c>
      <c r="X52" s="109">
        <v>0</v>
      </c>
      <c r="Y52" s="109">
        <v>0</v>
      </c>
      <c r="Z52" s="109">
        <v>0</v>
      </c>
      <c r="AA52" s="109">
        <v>0</v>
      </c>
      <c r="AB52" s="236">
        <v>0</v>
      </c>
      <c r="AC52" s="233">
        <f t="shared" si="15"/>
        <v>0</v>
      </c>
      <c r="AD52" s="7" t="e">
        <f t="shared" si="3"/>
        <v>#DIV/0!</v>
      </c>
      <c r="AE52" s="7">
        <f t="shared" si="16"/>
        <v>0</v>
      </c>
      <c r="AF52" s="7" t="e">
        <f t="shared" si="5"/>
        <v>#DIV/0!</v>
      </c>
      <c r="AG52" s="7">
        <f t="shared" si="6"/>
        <v>0</v>
      </c>
      <c r="AH52" s="7">
        <f t="shared" si="6"/>
        <v>0</v>
      </c>
      <c r="AI52" s="7">
        <f t="shared" si="7"/>
        <v>0</v>
      </c>
      <c r="AJ52" s="7">
        <f t="shared" si="7"/>
        <v>0</v>
      </c>
      <c r="AK52" s="234" t="e">
        <f t="shared" si="8"/>
        <v>#DIV/0!</v>
      </c>
      <c r="AP52" s="28"/>
      <c r="AQ52" s="28"/>
    </row>
    <row r="53" spans="1:43">
      <c r="A53" s="48"/>
      <c r="B53" s="211" t="s">
        <v>109</v>
      </c>
      <c r="C53" s="221">
        <f t="shared" ref="C53:AC53" si="17">SUM(C50:C52)</f>
        <v>0</v>
      </c>
      <c r="D53" s="50">
        <f t="shared" si="17"/>
        <v>0</v>
      </c>
      <c r="E53" s="50">
        <f t="shared" si="17"/>
        <v>0</v>
      </c>
      <c r="F53" s="50">
        <f t="shared" si="17"/>
        <v>0</v>
      </c>
      <c r="G53" s="50">
        <f t="shared" si="17"/>
        <v>0</v>
      </c>
      <c r="H53" s="222">
        <f t="shared" si="17"/>
        <v>0</v>
      </c>
      <c r="I53" s="222">
        <f t="shared" si="17"/>
        <v>0</v>
      </c>
      <c r="J53" s="221">
        <f t="shared" si="17"/>
        <v>0</v>
      </c>
      <c r="K53" s="50">
        <f t="shared" si="17"/>
        <v>0</v>
      </c>
      <c r="L53" s="50">
        <f t="shared" si="17"/>
        <v>0</v>
      </c>
      <c r="M53" s="50">
        <f t="shared" si="17"/>
        <v>0</v>
      </c>
      <c r="N53" s="50">
        <f t="shared" si="17"/>
        <v>0</v>
      </c>
      <c r="O53" s="222">
        <f t="shared" si="17"/>
        <v>0</v>
      </c>
      <c r="P53" s="222">
        <f t="shared" si="17"/>
        <v>0</v>
      </c>
      <c r="Q53" s="221">
        <f t="shared" si="17"/>
        <v>0</v>
      </c>
      <c r="R53" s="50">
        <f t="shared" si="17"/>
        <v>0</v>
      </c>
      <c r="S53" s="50">
        <f t="shared" si="17"/>
        <v>0</v>
      </c>
      <c r="T53" s="50">
        <f t="shared" si="17"/>
        <v>0</v>
      </c>
      <c r="U53" s="50">
        <f t="shared" si="17"/>
        <v>0</v>
      </c>
      <c r="V53" s="222">
        <f t="shared" si="17"/>
        <v>0</v>
      </c>
      <c r="W53" s="221">
        <f t="shared" si="17"/>
        <v>0</v>
      </c>
      <c r="X53" s="50">
        <f t="shared" si="17"/>
        <v>0</v>
      </c>
      <c r="Y53" s="50">
        <f t="shared" si="17"/>
        <v>0</v>
      </c>
      <c r="Z53" s="50">
        <f t="shared" si="17"/>
        <v>0</v>
      </c>
      <c r="AA53" s="50">
        <f t="shared" si="17"/>
        <v>0</v>
      </c>
      <c r="AB53" s="222">
        <f t="shared" si="17"/>
        <v>0</v>
      </c>
      <c r="AC53" s="222">
        <f t="shared" si="17"/>
        <v>0</v>
      </c>
      <c r="AD53" s="50" t="e">
        <f t="shared" si="3"/>
        <v>#DIV/0!</v>
      </c>
      <c r="AE53" s="222">
        <f>SUM(AE50:AE52)</f>
        <v>0</v>
      </c>
      <c r="AF53" s="50" t="e">
        <f t="shared" si="5"/>
        <v>#DIV/0!</v>
      </c>
      <c r="AG53" s="50">
        <f t="shared" si="6"/>
        <v>0</v>
      </c>
      <c r="AH53" s="50">
        <f t="shared" si="6"/>
        <v>0</v>
      </c>
      <c r="AI53" s="50">
        <f t="shared" si="7"/>
        <v>0</v>
      </c>
      <c r="AJ53" s="50">
        <f t="shared" si="7"/>
        <v>0</v>
      </c>
      <c r="AK53" s="222" t="e">
        <f t="shared" si="8"/>
        <v>#DIV/0!</v>
      </c>
      <c r="AP53" s="28"/>
      <c r="AQ53" s="28"/>
    </row>
    <row r="54" spans="1:43">
      <c r="A54" s="5">
        <v>41</v>
      </c>
      <c r="B54" s="319" t="s">
        <v>110</v>
      </c>
      <c r="C54" s="223">
        <v>146</v>
      </c>
      <c r="D54" s="121">
        <v>424</v>
      </c>
      <c r="E54" s="121">
        <v>0</v>
      </c>
      <c r="F54" s="121">
        <v>2</v>
      </c>
      <c r="G54" s="121">
        <v>0</v>
      </c>
      <c r="H54" s="224">
        <v>7</v>
      </c>
      <c r="I54" s="250">
        <f t="shared" si="0"/>
        <v>433</v>
      </c>
      <c r="J54" s="223">
        <v>133</v>
      </c>
      <c r="K54" s="121">
        <v>262</v>
      </c>
      <c r="L54" s="121">
        <v>1</v>
      </c>
      <c r="M54" s="121">
        <v>1</v>
      </c>
      <c r="N54" s="121">
        <v>1</v>
      </c>
      <c r="O54" s="224">
        <v>3</v>
      </c>
      <c r="P54" s="250">
        <f t="shared" si="1"/>
        <v>266</v>
      </c>
      <c r="Q54" s="239">
        <v>281</v>
      </c>
      <c r="R54" s="52">
        <v>374.23</v>
      </c>
      <c r="S54" s="52">
        <v>0</v>
      </c>
      <c r="T54" s="52">
        <v>0</v>
      </c>
      <c r="U54" s="52">
        <v>11</v>
      </c>
      <c r="V54" s="240">
        <v>12.36</v>
      </c>
      <c r="W54" s="243">
        <v>79</v>
      </c>
      <c r="X54" s="55">
        <v>102.86</v>
      </c>
      <c r="Y54" s="55">
        <v>0</v>
      </c>
      <c r="Z54" s="55">
        <v>0</v>
      </c>
      <c r="AA54" s="55">
        <v>4</v>
      </c>
      <c r="AB54" s="244">
        <v>5.4</v>
      </c>
      <c r="AC54" s="233">
        <f t="shared" si="2"/>
        <v>386.59000000000003</v>
      </c>
      <c r="AD54" s="7">
        <f t="shared" si="3"/>
        <v>89.281755196304857</v>
      </c>
      <c r="AE54" s="7">
        <f t="shared" si="4"/>
        <v>108.26</v>
      </c>
      <c r="AF54" s="7">
        <f t="shared" si="5"/>
        <v>40.699248120300751</v>
      </c>
      <c r="AG54" s="7">
        <f t="shared" si="6"/>
        <v>281</v>
      </c>
      <c r="AH54" s="7">
        <f t="shared" si="6"/>
        <v>699</v>
      </c>
      <c r="AI54" s="7">
        <f t="shared" si="7"/>
        <v>375</v>
      </c>
      <c r="AJ54" s="7">
        <f t="shared" si="7"/>
        <v>494.85</v>
      </c>
      <c r="AK54" s="234">
        <f t="shared" si="8"/>
        <v>70.793991416309026</v>
      </c>
      <c r="AP54" s="28"/>
      <c r="AQ54" s="28"/>
    </row>
    <row r="55" spans="1:43">
      <c r="A55" s="5">
        <v>42</v>
      </c>
      <c r="B55" s="319" t="s">
        <v>111</v>
      </c>
      <c r="C55" s="223">
        <v>0</v>
      </c>
      <c r="D55" s="121">
        <v>0</v>
      </c>
      <c r="E55" s="121">
        <v>0</v>
      </c>
      <c r="F55" s="121">
        <v>0</v>
      </c>
      <c r="G55" s="121">
        <v>0</v>
      </c>
      <c r="H55" s="224">
        <v>0</v>
      </c>
      <c r="I55" s="250">
        <f t="shared" si="0"/>
        <v>0</v>
      </c>
      <c r="J55" s="223">
        <v>0</v>
      </c>
      <c r="K55" s="121">
        <v>0</v>
      </c>
      <c r="L55" s="121">
        <v>0</v>
      </c>
      <c r="M55" s="121">
        <v>0</v>
      </c>
      <c r="N55" s="121">
        <v>0</v>
      </c>
      <c r="O55" s="224">
        <v>0</v>
      </c>
      <c r="P55" s="250">
        <f t="shared" si="1"/>
        <v>0</v>
      </c>
      <c r="Q55" s="239">
        <v>0</v>
      </c>
      <c r="R55" s="52">
        <v>0</v>
      </c>
      <c r="S55" s="52">
        <v>0</v>
      </c>
      <c r="T55" s="52">
        <v>0</v>
      </c>
      <c r="U55" s="52">
        <v>0</v>
      </c>
      <c r="V55" s="240">
        <v>0</v>
      </c>
      <c r="W55" s="243">
        <v>0</v>
      </c>
      <c r="X55" s="55">
        <v>0</v>
      </c>
      <c r="Y55" s="55">
        <v>0</v>
      </c>
      <c r="Z55" s="55">
        <v>0</v>
      </c>
      <c r="AA55" s="55">
        <v>0</v>
      </c>
      <c r="AB55" s="244">
        <v>0</v>
      </c>
      <c r="AC55" s="233">
        <f t="shared" si="2"/>
        <v>0</v>
      </c>
      <c r="AD55" s="7" t="e">
        <f t="shared" si="3"/>
        <v>#DIV/0!</v>
      </c>
      <c r="AE55" s="7">
        <f t="shared" si="4"/>
        <v>0</v>
      </c>
      <c r="AF55" s="7" t="e">
        <f t="shared" si="5"/>
        <v>#DIV/0!</v>
      </c>
      <c r="AG55" s="7">
        <f t="shared" si="6"/>
        <v>0</v>
      </c>
      <c r="AH55" s="7">
        <f t="shared" si="6"/>
        <v>0</v>
      </c>
      <c r="AI55" s="7">
        <f t="shared" si="7"/>
        <v>0</v>
      </c>
      <c r="AJ55" s="7">
        <f t="shared" si="7"/>
        <v>0</v>
      </c>
      <c r="AK55" s="234" t="e">
        <f t="shared" si="8"/>
        <v>#DIV/0!</v>
      </c>
      <c r="AP55" s="28"/>
      <c r="AQ55" s="28"/>
    </row>
    <row r="56" spans="1:43">
      <c r="A56" s="23" t="s">
        <v>112</v>
      </c>
      <c r="B56" s="211" t="s">
        <v>113</v>
      </c>
      <c r="C56" s="225">
        <f t="shared" ref="C56:AE56" si="18">C54+C55</f>
        <v>146</v>
      </c>
      <c r="D56" s="105">
        <f t="shared" si="18"/>
        <v>424</v>
      </c>
      <c r="E56" s="105">
        <f t="shared" si="18"/>
        <v>0</v>
      </c>
      <c r="F56" s="105">
        <f t="shared" si="18"/>
        <v>2</v>
      </c>
      <c r="G56" s="105">
        <f t="shared" si="18"/>
        <v>0</v>
      </c>
      <c r="H56" s="226">
        <f t="shared" si="18"/>
        <v>7</v>
      </c>
      <c r="I56" s="226">
        <f t="shared" si="18"/>
        <v>433</v>
      </c>
      <c r="J56" s="225">
        <f t="shared" si="18"/>
        <v>133</v>
      </c>
      <c r="K56" s="105">
        <f t="shared" si="18"/>
        <v>262</v>
      </c>
      <c r="L56" s="105">
        <f t="shared" si="18"/>
        <v>1</v>
      </c>
      <c r="M56" s="105">
        <f t="shared" si="18"/>
        <v>1</v>
      </c>
      <c r="N56" s="105">
        <f t="shared" si="18"/>
        <v>1</v>
      </c>
      <c r="O56" s="226">
        <f t="shared" si="18"/>
        <v>3</v>
      </c>
      <c r="P56" s="226">
        <f t="shared" si="18"/>
        <v>266</v>
      </c>
      <c r="Q56" s="225">
        <f t="shared" si="18"/>
        <v>281</v>
      </c>
      <c r="R56" s="105">
        <f t="shared" si="18"/>
        <v>374.23</v>
      </c>
      <c r="S56" s="105">
        <f t="shared" si="18"/>
        <v>0</v>
      </c>
      <c r="T56" s="105">
        <f t="shared" si="18"/>
        <v>0</v>
      </c>
      <c r="U56" s="105">
        <f t="shared" si="18"/>
        <v>11</v>
      </c>
      <c r="V56" s="226">
        <f t="shared" si="18"/>
        <v>12.36</v>
      </c>
      <c r="W56" s="225">
        <f t="shared" si="18"/>
        <v>79</v>
      </c>
      <c r="X56" s="105">
        <f t="shared" si="18"/>
        <v>102.86</v>
      </c>
      <c r="Y56" s="105">
        <f t="shared" si="18"/>
        <v>0</v>
      </c>
      <c r="Z56" s="105">
        <f t="shared" si="18"/>
        <v>0</v>
      </c>
      <c r="AA56" s="105">
        <f t="shared" si="18"/>
        <v>4</v>
      </c>
      <c r="AB56" s="226">
        <f t="shared" si="18"/>
        <v>5.4</v>
      </c>
      <c r="AC56" s="226">
        <f t="shared" si="18"/>
        <v>386.59000000000003</v>
      </c>
      <c r="AD56" s="105">
        <f t="shared" si="3"/>
        <v>89.281755196304857</v>
      </c>
      <c r="AE56" s="226">
        <f t="shared" si="18"/>
        <v>108.26</v>
      </c>
      <c r="AF56" s="105">
        <f t="shared" si="5"/>
        <v>40.699248120300751</v>
      </c>
      <c r="AG56" s="105">
        <f t="shared" si="6"/>
        <v>281</v>
      </c>
      <c r="AH56" s="105">
        <f t="shared" si="6"/>
        <v>699</v>
      </c>
      <c r="AI56" s="105">
        <f t="shared" si="7"/>
        <v>375</v>
      </c>
      <c r="AJ56" s="105">
        <f t="shared" si="7"/>
        <v>494.85</v>
      </c>
      <c r="AK56" s="226">
        <f t="shared" si="8"/>
        <v>70.793991416309026</v>
      </c>
      <c r="AP56" s="28"/>
      <c r="AQ56" s="28"/>
    </row>
    <row r="57" spans="1:43">
      <c r="A57" s="5">
        <v>43</v>
      </c>
      <c r="B57" s="319" t="s">
        <v>114</v>
      </c>
      <c r="C57" s="223">
        <v>280918</v>
      </c>
      <c r="D57" s="121">
        <v>242965</v>
      </c>
      <c r="E57" s="121">
        <v>818</v>
      </c>
      <c r="F57" s="121">
        <v>241</v>
      </c>
      <c r="G57" s="121">
        <v>1876</v>
      </c>
      <c r="H57" s="224">
        <v>1342</v>
      </c>
      <c r="I57" s="250">
        <f t="shared" si="0"/>
        <v>244548</v>
      </c>
      <c r="J57" s="223">
        <v>94046</v>
      </c>
      <c r="K57" s="126">
        <v>80390</v>
      </c>
      <c r="L57" s="126">
        <v>369</v>
      </c>
      <c r="M57" s="126">
        <v>178</v>
      </c>
      <c r="N57" s="126">
        <v>885</v>
      </c>
      <c r="O57" s="232">
        <v>1003</v>
      </c>
      <c r="P57" s="250">
        <f t="shared" si="1"/>
        <v>81571</v>
      </c>
      <c r="Q57" s="243">
        <v>231749</v>
      </c>
      <c r="R57" s="55">
        <v>211007.54</v>
      </c>
      <c r="S57" s="55">
        <v>0</v>
      </c>
      <c r="T57" s="55">
        <v>0</v>
      </c>
      <c r="U57" s="55">
        <v>0</v>
      </c>
      <c r="V57" s="244">
        <v>0</v>
      </c>
      <c r="W57" s="243">
        <v>82325</v>
      </c>
      <c r="X57" s="55">
        <v>78036</v>
      </c>
      <c r="Y57" s="55">
        <v>0</v>
      </c>
      <c r="Z57" s="55">
        <v>0</v>
      </c>
      <c r="AA57" s="55">
        <v>0</v>
      </c>
      <c r="AB57" s="244">
        <v>0</v>
      </c>
      <c r="AC57" s="233">
        <f t="shared" si="2"/>
        <v>211007.54</v>
      </c>
      <c r="AD57" s="55">
        <f t="shared" si="3"/>
        <v>86.284713021574504</v>
      </c>
      <c r="AE57" s="7">
        <f t="shared" si="4"/>
        <v>78036</v>
      </c>
      <c r="AF57" s="55">
        <f t="shared" si="5"/>
        <v>95.666352012357336</v>
      </c>
      <c r="AG57" s="55">
        <f t="shared" si="6"/>
        <v>378912</v>
      </c>
      <c r="AH57" s="55">
        <f t="shared" si="6"/>
        <v>326119</v>
      </c>
      <c r="AI57" s="55">
        <f t="shared" si="7"/>
        <v>314074</v>
      </c>
      <c r="AJ57" s="55">
        <f t="shared" si="7"/>
        <v>289043.54000000004</v>
      </c>
      <c r="AK57" s="244">
        <f t="shared" si="8"/>
        <v>88.631309429993351</v>
      </c>
      <c r="AP57" s="28"/>
      <c r="AQ57" s="28"/>
    </row>
    <row r="58" spans="1:43">
      <c r="A58" s="23" t="s">
        <v>115</v>
      </c>
      <c r="B58" s="211" t="s">
        <v>116</v>
      </c>
      <c r="C58" s="221">
        <f t="shared" ref="C58:AE58" si="19">C57</f>
        <v>280918</v>
      </c>
      <c r="D58" s="50">
        <f t="shared" si="19"/>
        <v>242965</v>
      </c>
      <c r="E58" s="50">
        <f t="shared" si="19"/>
        <v>818</v>
      </c>
      <c r="F58" s="50">
        <f t="shared" si="19"/>
        <v>241</v>
      </c>
      <c r="G58" s="50">
        <f t="shared" si="19"/>
        <v>1876</v>
      </c>
      <c r="H58" s="222">
        <f t="shared" si="19"/>
        <v>1342</v>
      </c>
      <c r="I58" s="222">
        <f t="shared" si="19"/>
        <v>244548</v>
      </c>
      <c r="J58" s="221">
        <f t="shared" si="19"/>
        <v>94046</v>
      </c>
      <c r="K58" s="50">
        <f t="shared" si="19"/>
        <v>80390</v>
      </c>
      <c r="L58" s="50">
        <f t="shared" si="19"/>
        <v>369</v>
      </c>
      <c r="M58" s="50">
        <f t="shared" si="19"/>
        <v>178</v>
      </c>
      <c r="N58" s="50">
        <f t="shared" si="19"/>
        <v>885</v>
      </c>
      <c r="O58" s="222">
        <f t="shared" si="19"/>
        <v>1003</v>
      </c>
      <c r="P58" s="222">
        <f t="shared" si="19"/>
        <v>81571</v>
      </c>
      <c r="Q58" s="221">
        <f t="shared" si="19"/>
        <v>231749</v>
      </c>
      <c r="R58" s="50">
        <f t="shared" si="19"/>
        <v>211007.54</v>
      </c>
      <c r="S58" s="50">
        <f t="shared" si="19"/>
        <v>0</v>
      </c>
      <c r="T58" s="50">
        <f t="shared" si="19"/>
        <v>0</v>
      </c>
      <c r="U58" s="50">
        <f t="shared" si="19"/>
        <v>0</v>
      </c>
      <c r="V58" s="222">
        <f t="shared" si="19"/>
        <v>0</v>
      </c>
      <c r="W58" s="221">
        <f t="shared" si="19"/>
        <v>82325</v>
      </c>
      <c r="X58" s="50">
        <f t="shared" si="19"/>
        <v>78036</v>
      </c>
      <c r="Y58" s="50">
        <f t="shared" si="19"/>
        <v>0</v>
      </c>
      <c r="Z58" s="50">
        <f t="shared" si="19"/>
        <v>0</v>
      </c>
      <c r="AA58" s="50">
        <f t="shared" si="19"/>
        <v>0</v>
      </c>
      <c r="AB58" s="222">
        <f t="shared" si="19"/>
        <v>0</v>
      </c>
      <c r="AC58" s="222">
        <f t="shared" si="19"/>
        <v>211007.54</v>
      </c>
      <c r="AD58" s="50">
        <f t="shared" si="3"/>
        <v>86.284713021574504</v>
      </c>
      <c r="AE58" s="222">
        <f t="shared" si="19"/>
        <v>78036</v>
      </c>
      <c r="AF58" s="50">
        <f t="shared" si="5"/>
        <v>95.666352012357336</v>
      </c>
      <c r="AG58" s="50">
        <f t="shared" si="6"/>
        <v>378912</v>
      </c>
      <c r="AH58" s="50">
        <f t="shared" si="6"/>
        <v>326119</v>
      </c>
      <c r="AI58" s="50">
        <f t="shared" si="7"/>
        <v>314074</v>
      </c>
      <c r="AJ58" s="50">
        <f t="shared" si="7"/>
        <v>289043.54000000004</v>
      </c>
      <c r="AK58" s="222">
        <f t="shared" si="8"/>
        <v>88.631309429993351</v>
      </c>
      <c r="AP58" s="28"/>
      <c r="AQ58" s="28"/>
    </row>
    <row r="59" spans="1:43">
      <c r="A59" s="25" t="s">
        <v>117</v>
      </c>
      <c r="B59" s="215" t="s">
        <v>118</v>
      </c>
      <c r="C59" s="227">
        <f t="shared" ref="C59:AC59" si="20">C67</f>
        <v>0</v>
      </c>
      <c r="D59" s="227">
        <f t="shared" si="20"/>
        <v>0</v>
      </c>
      <c r="E59" s="227">
        <f t="shared" si="20"/>
        <v>0</v>
      </c>
      <c r="F59" s="227">
        <f t="shared" si="20"/>
        <v>0</v>
      </c>
      <c r="G59" s="227">
        <f t="shared" si="20"/>
        <v>0</v>
      </c>
      <c r="H59" s="227">
        <f t="shared" si="20"/>
        <v>0</v>
      </c>
      <c r="I59" s="227">
        <f t="shared" si="20"/>
        <v>0</v>
      </c>
      <c r="J59" s="227">
        <f t="shared" si="20"/>
        <v>0</v>
      </c>
      <c r="K59" s="227">
        <f t="shared" si="20"/>
        <v>0</v>
      </c>
      <c r="L59" s="227">
        <f t="shared" si="20"/>
        <v>0</v>
      </c>
      <c r="M59" s="227">
        <f t="shared" si="20"/>
        <v>0</v>
      </c>
      <c r="N59" s="227">
        <f t="shared" si="20"/>
        <v>0</v>
      </c>
      <c r="O59" s="227">
        <f t="shared" si="20"/>
        <v>0</v>
      </c>
      <c r="P59" s="227">
        <f t="shared" si="20"/>
        <v>0</v>
      </c>
      <c r="Q59" s="227">
        <f t="shared" si="20"/>
        <v>0</v>
      </c>
      <c r="R59" s="227">
        <f t="shared" si="20"/>
        <v>0</v>
      </c>
      <c r="S59" s="227">
        <f t="shared" si="20"/>
        <v>0</v>
      </c>
      <c r="T59" s="227">
        <f t="shared" si="20"/>
        <v>0</v>
      </c>
      <c r="U59" s="227">
        <f t="shared" si="20"/>
        <v>0</v>
      </c>
      <c r="V59" s="227">
        <f t="shared" si="20"/>
        <v>0</v>
      </c>
      <c r="W59" s="227">
        <f t="shared" si="20"/>
        <v>0</v>
      </c>
      <c r="X59" s="227">
        <f t="shared" si="20"/>
        <v>0</v>
      </c>
      <c r="Y59" s="227">
        <f t="shared" si="20"/>
        <v>0</v>
      </c>
      <c r="Z59" s="227">
        <f t="shared" si="20"/>
        <v>0</v>
      </c>
      <c r="AA59" s="227">
        <f t="shared" si="20"/>
        <v>0</v>
      </c>
      <c r="AB59" s="227">
        <f t="shared" si="20"/>
        <v>0</v>
      </c>
      <c r="AC59" s="227">
        <f t="shared" si="20"/>
        <v>0</v>
      </c>
      <c r="AD59" s="117" t="e">
        <f t="shared" si="3"/>
        <v>#DIV/0!</v>
      </c>
      <c r="AE59" s="7">
        <f t="shared" si="4"/>
        <v>0</v>
      </c>
      <c r="AF59" s="117" t="e">
        <f t="shared" si="5"/>
        <v>#DIV/0!</v>
      </c>
      <c r="AG59" s="117">
        <f t="shared" si="6"/>
        <v>0</v>
      </c>
      <c r="AH59" s="117">
        <f t="shared" si="6"/>
        <v>0</v>
      </c>
      <c r="AI59" s="117">
        <f t="shared" si="7"/>
        <v>0</v>
      </c>
      <c r="AJ59" s="117">
        <f t="shared" si="7"/>
        <v>0</v>
      </c>
      <c r="AK59" s="228" t="e">
        <f t="shared" si="8"/>
        <v>#DIV/0!</v>
      </c>
      <c r="AP59" s="28"/>
      <c r="AQ59" s="28"/>
    </row>
    <row r="60" spans="1:43">
      <c r="A60" s="23" t="s">
        <v>119</v>
      </c>
      <c r="B60" s="211" t="s">
        <v>120</v>
      </c>
      <c r="C60" s="221">
        <f t="shared" ref="C60:AE60" si="21">C59</f>
        <v>0</v>
      </c>
      <c r="D60" s="50">
        <f t="shared" si="21"/>
        <v>0</v>
      </c>
      <c r="E60" s="50">
        <f t="shared" si="21"/>
        <v>0</v>
      </c>
      <c r="F60" s="50">
        <f t="shared" si="21"/>
        <v>0</v>
      </c>
      <c r="G60" s="50">
        <f t="shared" si="21"/>
        <v>0</v>
      </c>
      <c r="H60" s="222">
        <f t="shared" si="21"/>
        <v>0</v>
      </c>
      <c r="I60" s="222">
        <f t="shared" si="21"/>
        <v>0</v>
      </c>
      <c r="J60" s="221">
        <f t="shared" si="21"/>
        <v>0</v>
      </c>
      <c r="K60" s="50">
        <f t="shared" si="21"/>
        <v>0</v>
      </c>
      <c r="L60" s="50">
        <f t="shared" si="21"/>
        <v>0</v>
      </c>
      <c r="M60" s="50">
        <f t="shared" si="21"/>
        <v>0</v>
      </c>
      <c r="N60" s="50">
        <f t="shared" si="21"/>
        <v>0</v>
      </c>
      <c r="O60" s="222">
        <f t="shared" si="21"/>
        <v>0</v>
      </c>
      <c r="P60" s="222">
        <f t="shared" si="21"/>
        <v>0</v>
      </c>
      <c r="Q60" s="221">
        <f t="shared" si="21"/>
        <v>0</v>
      </c>
      <c r="R60" s="50">
        <f t="shared" si="21"/>
        <v>0</v>
      </c>
      <c r="S60" s="50">
        <f t="shared" si="21"/>
        <v>0</v>
      </c>
      <c r="T60" s="50">
        <f t="shared" si="21"/>
        <v>0</v>
      </c>
      <c r="U60" s="50">
        <f t="shared" si="21"/>
        <v>0</v>
      </c>
      <c r="V60" s="222">
        <f t="shared" si="21"/>
        <v>0</v>
      </c>
      <c r="W60" s="221">
        <f t="shared" si="21"/>
        <v>0</v>
      </c>
      <c r="X60" s="50">
        <f t="shared" si="21"/>
        <v>0</v>
      </c>
      <c r="Y60" s="50">
        <f t="shared" si="21"/>
        <v>0</v>
      </c>
      <c r="Z60" s="50">
        <f t="shared" si="21"/>
        <v>0</v>
      </c>
      <c r="AA60" s="50">
        <f t="shared" si="21"/>
        <v>0</v>
      </c>
      <c r="AB60" s="222">
        <f t="shared" si="21"/>
        <v>0</v>
      </c>
      <c r="AC60" s="222">
        <f t="shared" si="21"/>
        <v>0</v>
      </c>
      <c r="AD60" s="50" t="e">
        <f t="shared" si="3"/>
        <v>#DIV/0!</v>
      </c>
      <c r="AE60" s="222">
        <f t="shared" si="21"/>
        <v>0</v>
      </c>
      <c r="AF60" s="50" t="e">
        <f t="shared" si="5"/>
        <v>#DIV/0!</v>
      </c>
      <c r="AG60" s="50">
        <f t="shared" si="6"/>
        <v>0</v>
      </c>
      <c r="AH60" s="50">
        <f t="shared" si="6"/>
        <v>0</v>
      </c>
      <c r="AI60" s="50">
        <f t="shared" si="7"/>
        <v>0</v>
      </c>
      <c r="AJ60" s="50">
        <f t="shared" si="7"/>
        <v>0</v>
      </c>
      <c r="AK60" s="222" t="e">
        <f t="shared" si="8"/>
        <v>#DIV/0!</v>
      </c>
      <c r="AP60" s="28"/>
      <c r="AQ60" s="28"/>
    </row>
    <row r="61" spans="1:43">
      <c r="A61" s="49"/>
      <c r="B61" s="216" t="s">
        <v>121</v>
      </c>
      <c r="C61" s="229">
        <f>C21+C38+C47+C49+C53+C56+C58+C60</f>
        <v>341888</v>
      </c>
      <c r="D61" s="230">
        <f t="shared" ref="D61:AE61" si="22">D21+D38+D47+D49+D53+D56+D58+D60</f>
        <v>385898</v>
      </c>
      <c r="E61" s="230">
        <f t="shared" si="22"/>
        <v>924</v>
      </c>
      <c r="F61" s="230">
        <f t="shared" si="22"/>
        <v>499</v>
      </c>
      <c r="G61" s="230">
        <f t="shared" si="22"/>
        <v>2142</v>
      </c>
      <c r="H61" s="231">
        <f t="shared" si="22"/>
        <v>2760</v>
      </c>
      <c r="I61" s="231">
        <f t="shared" si="22"/>
        <v>389157</v>
      </c>
      <c r="J61" s="229">
        <f t="shared" si="22"/>
        <v>129512</v>
      </c>
      <c r="K61" s="230">
        <f t="shared" si="22"/>
        <v>158535</v>
      </c>
      <c r="L61" s="230">
        <f t="shared" si="22"/>
        <v>512</v>
      </c>
      <c r="M61" s="230">
        <f t="shared" si="22"/>
        <v>351</v>
      </c>
      <c r="N61" s="230">
        <f t="shared" si="22"/>
        <v>1218</v>
      </c>
      <c r="O61" s="231">
        <f t="shared" si="22"/>
        <v>1947</v>
      </c>
      <c r="P61" s="231">
        <f t="shared" si="22"/>
        <v>160833</v>
      </c>
      <c r="Q61" s="229">
        <f t="shared" si="22"/>
        <v>281192</v>
      </c>
      <c r="R61" s="230">
        <f t="shared" si="22"/>
        <v>331243.57</v>
      </c>
      <c r="S61" s="230">
        <f t="shared" si="22"/>
        <v>43</v>
      </c>
      <c r="T61" s="230">
        <f t="shared" si="22"/>
        <v>63.25</v>
      </c>
      <c r="U61" s="230">
        <f t="shared" si="22"/>
        <v>1732</v>
      </c>
      <c r="V61" s="231">
        <f t="shared" si="22"/>
        <v>1727.27</v>
      </c>
      <c r="W61" s="229">
        <f t="shared" si="22"/>
        <v>123363</v>
      </c>
      <c r="X61" s="230">
        <f t="shared" si="22"/>
        <v>191016.47999999998</v>
      </c>
      <c r="Y61" s="230">
        <f t="shared" si="22"/>
        <v>79</v>
      </c>
      <c r="Z61" s="230">
        <f t="shared" si="22"/>
        <v>129.99</v>
      </c>
      <c r="AA61" s="230">
        <f t="shared" si="22"/>
        <v>1326</v>
      </c>
      <c r="AB61" s="231">
        <f t="shared" si="22"/>
        <v>1941.28</v>
      </c>
      <c r="AC61" s="231">
        <f t="shared" si="22"/>
        <v>333034.08999999997</v>
      </c>
      <c r="AD61" s="230">
        <f t="shared" si="3"/>
        <v>85.578337277756802</v>
      </c>
      <c r="AE61" s="231">
        <f t="shared" si="22"/>
        <v>152773.86645731417</v>
      </c>
      <c r="AF61" s="230">
        <f t="shared" si="5"/>
        <v>120.05480840374796</v>
      </c>
      <c r="AG61" s="230">
        <f t="shared" si="6"/>
        <v>476196</v>
      </c>
      <c r="AH61" s="230">
        <f t="shared" si="6"/>
        <v>549990</v>
      </c>
      <c r="AI61" s="230">
        <f t="shared" si="7"/>
        <v>407735</v>
      </c>
      <c r="AJ61" s="230">
        <f t="shared" si="7"/>
        <v>526121.84</v>
      </c>
      <c r="AK61" s="231">
        <f t="shared" si="8"/>
        <v>95.660255641011645</v>
      </c>
      <c r="AP61" s="28"/>
      <c r="AQ61" s="28"/>
    </row>
    <row r="62" spans="1:43">
      <c r="A62" s="11"/>
      <c r="B62" s="11"/>
      <c r="C62" s="12"/>
      <c r="D62" s="12"/>
      <c r="E62" s="12"/>
      <c r="F62" s="12"/>
      <c r="G62" s="12"/>
      <c r="H62" s="12"/>
      <c r="I62" s="12"/>
      <c r="J62" s="12"/>
      <c r="K62" s="12"/>
      <c r="L62" s="12"/>
      <c r="M62" s="12"/>
      <c r="N62" s="12"/>
      <c r="O62" s="12"/>
      <c r="P62" s="12"/>
      <c r="Q62" s="12"/>
      <c r="R62" s="12"/>
      <c r="S62" s="12"/>
      <c r="T62" s="12"/>
      <c r="U62" s="12"/>
      <c r="V62" s="12"/>
      <c r="W62" s="12"/>
      <c r="X62" s="12"/>
      <c r="Y62" s="12"/>
      <c r="Z62" s="12"/>
      <c r="AA62" s="12"/>
      <c r="AB62" s="12"/>
      <c r="AC62" s="12"/>
      <c r="AD62" s="12"/>
      <c r="AE62" s="12"/>
      <c r="AF62" s="12"/>
      <c r="AG62" s="12"/>
      <c r="AH62" s="12"/>
      <c r="AI62" s="12"/>
      <c r="AJ62" s="12"/>
      <c r="AK62" s="12"/>
    </row>
    <row r="63" spans="1:43">
      <c r="A63" s="397" t="s">
        <v>118</v>
      </c>
      <c r="B63" s="397"/>
      <c r="C63" s="397"/>
      <c r="D63" s="397"/>
      <c r="E63" s="397"/>
      <c r="F63" s="397"/>
      <c r="G63" s="397"/>
      <c r="H63" s="397"/>
      <c r="I63" s="397"/>
      <c r="J63" s="397"/>
      <c r="K63" s="397"/>
      <c r="L63" s="397"/>
      <c r="M63" s="397"/>
      <c r="N63" s="397"/>
      <c r="O63" s="397"/>
      <c r="P63" s="397"/>
      <c r="Q63" s="397"/>
      <c r="R63" s="397"/>
      <c r="S63" s="397"/>
      <c r="T63" s="397"/>
      <c r="U63" s="397"/>
      <c r="V63" s="397"/>
      <c r="W63" s="397"/>
      <c r="X63" s="397"/>
      <c r="Y63" s="397"/>
      <c r="Z63" s="397"/>
      <c r="AA63" s="397"/>
      <c r="AB63" s="397"/>
      <c r="AC63" s="397"/>
      <c r="AD63" s="397"/>
      <c r="AE63" s="397"/>
      <c r="AF63" s="397"/>
      <c r="AG63" s="397"/>
      <c r="AH63" s="397"/>
      <c r="AI63" s="397"/>
      <c r="AJ63" s="397"/>
      <c r="AK63" s="397"/>
    </row>
    <row r="64" spans="1:43" ht="15">
      <c r="A64" s="13">
        <v>44</v>
      </c>
      <c r="B64" s="206" t="s">
        <v>122</v>
      </c>
      <c r="C64" s="43">
        <v>0</v>
      </c>
      <c r="D64" s="43">
        <v>0</v>
      </c>
      <c r="E64" s="43">
        <v>0</v>
      </c>
      <c r="F64" s="43">
        <v>0</v>
      </c>
      <c r="G64" s="43">
        <v>0</v>
      </c>
      <c r="H64" s="43">
        <v>0</v>
      </c>
      <c r="I64" s="251">
        <f t="shared" ref="I64:I66" si="23">D64+F64+H64</f>
        <v>0</v>
      </c>
      <c r="J64" s="43">
        <v>0</v>
      </c>
      <c r="K64" s="43">
        <v>0</v>
      </c>
      <c r="L64" s="43">
        <v>0</v>
      </c>
      <c r="M64" s="43">
        <v>0</v>
      </c>
      <c r="N64" s="43">
        <v>0</v>
      </c>
      <c r="O64" s="43">
        <v>0</v>
      </c>
      <c r="P64" s="251">
        <f t="shared" ref="P64:P66" si="24">K64+M64+O64</f>
        <v>0</v>
      </c>
      <c r="Q64" s="43"/>
      <c r="R64" s="43"/>
      <c r="S64" s="43">
        <v>0</v>
      </c>
      <c r="T64" s="43">
        <v>0</v>
      </c>
      <c r="U64" s="43">
        <v>0</v>
      </c>
      <c r="V64" s="43">
        <v>0</v>
      </c>
      <c r="W64" s="43">
        <v>0</v>
      </c>
      <c r="X64" s="43">
        <v>0</v>
      </c>
      <c r="Y64" s="43">
        <v>0</v>
      </c>
      <c r="Z64" s="43">
        <v>0</v>
      </c>
      <c r="AA64" s="43">
        <v>0</v>
      </c>
      <c r="AB64" s="43">
        <v>0</v>
      </c>
      <c r="AC64" s="233">
        <f t="shared" ref="AC64:AC66" si="25">R64+T64+V64</f>
        <v>0</v>
      </c>
      <c r="AD64" s="7" t="e">
        <f t="shared" ref="AD64:AD67" si="26">(R64+T64+V64)/(D64+F64+H64)*100</f>
        <v>#DIV/0!</v>
      </c>
      <c r="AE64" s="7">
        <f t="shared" ref="AE64:AE66" si="27">X64+Z64+AB64</f>
        <v>0</v>
      </c>
      <c r="AF64" s="7" t="e">
        <f t="shared" ref="AF64:AF67" si="28">(X64+Z64+AB64)/(K64+M64+O64)*100</f>
        <v>#DIV/0!</v>
      </c>
      <c r="AG64" s="7">
        <f t="shared" ref="AG64:AG67" si="29">C64+E64+G64+J64+L64+N64</f>
        <v>0</v>
      </c>
      <c r="AH64" s="7">
        <f t="shared" ref="AH64:AH67" si="30">D64+F64+H64+K64+M64+O64</f>
        <v>0</v>
      </c>
      <c r="AI64" s="7">
        <f t="shared" ref="AI64:AI67" si="31">Q64+S64+U64+W64+Y64+AA64</f>
        <v>0</v>
      </c>
      <c r="AJ64" s="7">
        <f t="shared" ref="AJ64:AJ67" si="32">R64+T64+V64+X64+Z64+AB64</f>
        <v>0</v>
      </c>
      <c r="AK64" s="7" t="e">
        <f t="shared" ref="AK64:AK67" si="33">AJ64/AH64*100</f>
        <v>#DIV/0!</v>
      </c>
    </row>
    <row r="65" spans="1:37" ht="15">
      <c r="A65" s="13">
        <v>45</v>
      </c>
      <c r="B65" s="206" t="s">
        <v>123</v>
      </c>
      <c r="C65" s="43">
        <v>0</v>
      </c>
      <c r="D65" s="43">
        <v>0</v>
      </c>
      <c r="E65" s="43">
        <v>0</v>
      </c>
      <c r="F65" s="43">
        <v>0</v>
      </c>
      <c r="G65" s="43">
        <v>0</v>
      </c>
      <c r="H65" s="43">
        <v>0</v>
      </c>
      <c r="I65" s="251">
        <f t="shared" si="23"/>
        <v>0</v>
      </c>
      <c r="J65" s="43">
        <v>0</v>
      </c>
      <c r="K65" s="43">
        <v>0</v>
      </c>
      <c r="L65" s="43">
        <v>0</v>
      </c>
      <c r="M65" s="43">
        <v>0</v>
      </c>
      <c r="N65" s="43">
        <v>0</v>
      </c>
      <c r="O65" s="43">
        <v>0</v>
      </c>
      <c r="P65" s="251">
        <f t="shared" si="24"/>
        <v>0</v>
      </c>
      <c r="Q65" s="43"/>
      <c r="R65" s="43"/>
      <c r="S65" s="43">
        <v>0</v>
      </c>
      <c r="T65" s="43">
        <v>0</v>
      </c>
      <c r="U65" s="43">
        <v>0</v>
      </c>
      <c r="V65" s="43">
        <v>0</v>
      </c>
      <c r="W65" s="43">
        <v>0</v>
      </c>
      <c r="X65" s="43">
        <v>0</v>
      </c>
      <c r="Y65" s="43">
        <v>0</v>
      </c>
      <c r="Z65" s="43">
        <v>0</v>
      </c>
      <c r="AA65" s="43">
        <v>0</v>
      </c>
      <c r="AB65" s="43">
        <v>0</v>
      </c>
      <c r="AC65" s="233">
        <f t="shared" si="25"/>
        <v>0</v>
      </c>
      <c r="AD65" s="7" t="e">
        <f t="shared" si="26"/>
        <v>#DIV/0!</v>
      </c>
      <c r="AE65" s="7">
        <f t="shared" si="27"/>
        <v>0</v>
      </c>
      <c r="AF65" s="7" t="e">
        <f t="shared" si="28"/>
        <v>#DIV/0!</v>
      </c>
      <c r="AG65" s="7">
        <f t="shared" si="29"/>
        <v>0</v>
      </c>
      <c r="AH65" s="7">
        <f t="shared" si="30"/>
        <v>0</v>
      </c>
      <c r="AI65" s="7">
        <f t="shared" si="31"/>
        <v>0</v>
      </c>
      <c r="AJ65" s="7">
        <f t="shared" si="32"/>
        <v>0</v>
      </c>
      <c r="AK65" s="7" t="e">
        <f t="shared" si="33"/>
        <v>#DIV/0!</v>
      </c>
    </row>
    <row r="66" spans="1:37" ht="15">
      <c r="A66" s="13">
        <v>46</v>
      </c>
      <c r="B66" s="206" t="s">
        <v>124</v>
      </c>
      <c r="C66" s="43">
        <v>0</v>
      </c>
      <c r="D66" s="43">
        <v>0</v>
      </c>
      <c r="E66" s="43">
        <v>0</v>
      </c>
      <c r="F66" s="43">
        <v>0</v>
      </c>
      <c r="G66" s="43">
        <v>0</v>
      </c>
      <c r="H66" s="43">
        <v>0</v>
      </c>
      <c r="I66" s="251">
        <f t="shared" si="23"/>
        <v>0</v>
      </c>
      <c r="J66" s="43">
        <v>0</v>
      </c>
      <c r="K66" s="43">
        <v>0</v>
      </c>
      <c r="L66" s="43">
        <v>0</v>
      </c>
      <c r="M66" s="43">
        <v>0</v>
      </c>
      <c r="N66" s="43">
        <v>0</v>
      </c>
      <c r="O66" s="43">
        <v>0</v>
      </c>
      <c r="P66" s="251">
        <f t="shared" si="24"/>
        <v>0</v>
      </c>
      <c r="Q66" s="43"/>
      <c r="R66" s="43"/>
      <c r="S66" s="43">
        <v>0</v>
      </c>
      <c r="T66" s="43">
        <v>0</v>
      </c>
      <c r="U66" s="43">
        <v>0</v>
      </c>
      <c r="V66" s="43">
        <v>0</v>
      </c>
      <c r="W66" s="43">
        <v>0</v>
      </c>
      <c r="X66" s="43">
        <v>0</v>
      </c>
      <c r="Y66" s="43">
        <v>0</v>
      </c>
      <c r="Z66" s="43">
        <v>0</v>
      </c>
      <c r="AA66" s="43">
        <v>0</v>
      </c>
      <c r="AB66" s="43">
        <v>0</v>
      </c>
      <c r="AC66" s="233">
        <f t="shared" si="25"/>
        <v>0</v>
      </c>
      <c r="AD66" s="7" t="e">
        <f t="shared" si="26"/>
        <v>#DIV/0!</v>
      </c>
      <c r="AE66" s="7">
        <f t="shared" si="27"/>
        <v>0</v>
      </c>
      <c r="AF66" s="7" t="e">
        <f t="shared" si="28"/>
        <v>#DIV/0!</v>
      </c>
      <c r="AG66" s="7">
        <f t="shared" si="29"/>
        <v>0</v>
      </c>
      <c r="AH66" s="7">
        <f t="shared" si="30"/>
        <v>0</v>
      </c>
      <c r="AI66" s="7">
        <f t="shared" si="31"/>
        <v>0</v>
      </c>
      <c r="AJ66" s="7">
        <f t="shared" si="32"/>
        <v>0</v>
      </c>
      <c r="AK66" s="7" t="e">
        <f t="shared" si="33"/>
        <v>#DIV/0!</v>
      </c>
    </row>
    <row r="67" spans="1:37">
      <c r="A67" s="14"/>
      <c r="B67" s="18" t="s">
        <v>10</v>
      </c>
      <c r="C67" s="9">
        <f>SUM(C64:C66)</f>
        <v>0</v>
      </c>
      <c r="D67" s="9">
        <f t="shared" ref="D67:AE67" si="34">SUM(D64:D66)</f>
        <v>0</v>
      </c>
      <c r="E67" s="9">
        <f t="shared" si="34"/>
        <v>0</v>
      </c>
      <c r="F67" s="9">
        <f t="shared" si="34"/>
        <v>0</v>
      </c>
      <c r="G67" s="9">
        <f t="shared" si="34"/>
        <v>0</v>
      </c>
      <c r="H67" s="9">
        <f t="shared" si="34"/>
        <v>0</v>
      </c>
      <c r="I67" s="9">
        <f t="shared" si="34"/>
        <v>0</v>
      </c>
      <c r="J67" s="9">
        <f t="shared" si="34"/>
        <v>0</v>
      </c>
      <c r="K67" s="9">
        <f t="shared" si="34"/>
        <v>0</v>
      </c>
      <c r="L67" s="9">
        <f t="shared" si="34"/>
        <v>0</v>
      </c>
      <c r="M67" s="9">
        <f t="shared" si="34"/>
        <v>0</v>
      </c>
      <c r="N67" s="9">
        <f t="shared" si="34"/>
        <v>0</v>
      </c>
      <c r="O67" s="9">
        <f t="shared" si="34"/>
        <v>0</v>
      </c>
      <c r="P67" s="9">
        <f t="shared" si="34"/>
        <v>0</v>
      </c>
      <c r="Q67" s="9">
        <f t="shared" si="34"/>
        <v>0</v>
      </c>
      <c r="R67" s="9">
        <f t="shared" si="34"/>
        <v>0</v>
      </c>
      <c r="S67" s="9">
        <f t="shared" si="34"/>
        <v>0</v>
      </c>
      <c r="T67" s="9">
        <f t="shared" si="34"/>
        <v>0</v>
      </c>
      <c r="U67" s="9">
        <f t="shared" si="34"/>
        <v>0</v>
      </c>
      <c r="V67" s="9">
        <f t="shared" si="34"/>
        <v>0</v>
      </c>
      <c r="W67" s="9">
        <f t="shared" si="34"/>
        <v>0</v>
      </c>
      <c r="X67" s="9">
        <f t="shared" si="34"/>
        <v>0</v>
      </c>
      <c r="Y67" s="9">
        <f t="shared" si="34"/>
        <v>0</v>
      </c>
      <c r="Z67" s="9">
        <f t="shared" si="34"/>
        <v>0</v>
      </c>
      <c r="AA67" s="9">
        <f t="shared" si="34"/>
        <v>0</v>
      </c>
      <c r="AB67" s="9">
        <f t="shared" si="34"/>
        <v>0</v>
      </c>
      <c r="AC67" s="9">
        <f t="shared" si="34"/>
        <v>0</v>
      </c>
      <c r="AD67" s="9" t="e">
        <f t="shared" si="26"/>
        <v>#DIV/0!</v>
      </c>
      <c r="AE67" s="9">
        <f t="shared" si="34"/>
        <v>0</v>
      </c>
      <c r="AF67" s="9" t="e">
        <f t="shared" si="28"/>
        <v>#DIV/0!</v>
      </c>
      <c r="AG67" s="9">
        <f t="shared" si="29"/>
        <v>0</v>
      </c>
      <c r="AH67" s="9">
        <f t="shared" si="30"/>
        <v>0</v>
      </c>
      <c r="AI67" s="9">
        <f t="shared" si="31"/>
        <v>0</v>
      </c>
      <c r="AJ67" s="9">
        <f t="shared" si="32"/>
        <v>0</v>
      </c>
      <c r="AK67" s="9" t="e">
        <f t="shared" si="33"/>
        <v>#DIV/0!</v>
      </c>
    </row>
    <row r="70" spans="1:37"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AG70" s="28"/>
      <c r="AH70" s="28"/>
    </row>
  </sheetData>
  <mergeCells count="32">
    <mergeCell ref="A63:AK63"/>
    <mergeCell ref="AG5:AK5"/>
    <mergeCell ref="A5:A8"/>
    <mergeCell ref="B5:B8"/>
    <mergeCell ref="AK6:AK8"/>
    <mergeCell ref="C7:D7"/>
    <mergeCell ref="AI6:AJ7"/>
    <mergeCell ref="C5:O5"/>
    <mergeCell ref="Q5:AB5"/>
    <mergeCell ref="C6:I6"/>
    <mergeCell ref="J6:P6"/>
    <mergeCell ref="AC5:AF5"/>
    <mergeCell ref="AC6:AD7"/>
    <mergeCell ref="AE6:AF7"/>
    <mergeCell ref="AG6:AH7"/>
    <mergeCell ref="U7:V7"/>
    <mergeCell ref="A1:AK1"/>
    <mergeCell ref="A2:AK2"/>
    <mergeCell ref="A3:AK3"/>
    <mergeCell ref="AG4:AK4"/>
    <mergeCell ref="E7:F7"/>
    <mergeCell ref="G7:H7"/>
    <mergeCell ref="J7:K7"/>
    <mergeCell ref="L7:M7"/>
    <mergeCell ref="N7:O7"/>
    <mergeCell ref="Q6:V6"/>
    <mergeCell ref="W6:AB6"/>
    <mergeCell ref="Q7:R7"/>
    <mergeCell ref="S7:T7"/>
    <mergeCell ref="W7:X7"/>
    <mergeCell ref="Y7:Z7"/>
    <mergeCell ref="AA7:AB7"/>
  </mergeCells>
  <phoneticPr fontId="3" type="noConversion"/>
  <conditionalFormatting sqref="AP9:AQ61">
    <cfRule type="cellIs" dxfId="5" priority="1" stopIfTrue="1" operator="lessThan">
      <formula>0</formula>
    </cfRule>
  </conditionalFormatting>
  <dataValidations count="3">
    <dataValidation type="whole" allowBlank="1" showInputMessage="1" showErrorMessage="1" sqref="C21:AC21 W13:AB13 Q57 C47:AC47 C53:AC53 W22:AB28 W30:AB35 W39:AB46 C38:AC38 Q9:V20 Q22:V37 Q48:AB48 Q50:AB52 W57:AB57 Q54:AB55 C49:AC49 Q39:R46 AE47 AE49 AE53">
      <formula1>0</formula1>
      <formula2>99999999999999900000</formula2>
    </dataValidation>
    <dataValidation type="decimal" allowBlank="1" showInputMessage="1" showErrorMessage="1" sqref="J39:O46 J48:O48 J54:O55 S39:V46 C39:H46 C48:H48 C54:H55 K57:O57">
      <formula1>0</formula1>
      <formula2>9999999999</formula2>
    </dataValidation>
    <dataValidation type="whole" allowBlank="1" showInputMessage="1" showErrorMessage="1" sqref="J22:O22 J27:O30 J57 C22:H22 C35:H37 C27:H30 C57:H57 J35:O37">
      <formula1>0</formula1>
      <formula2>9999999999</formula2>
    </dataValidation>
  </dataValidations>
  <printOptions horizontalCentered="1" verticalCentered="1"/>
  <pageMargins left="0.5" right="0.5" top="0.5" bottom="0.5" header="0.5" footer="0.5"/>
  <pageSetup paperSize="9" scale="80" orientation="landscape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>
    <tabColor theme="0"/>
  </sheetPr>
  <dimension ref="A1:AL71"/>
  <sheetViews>
    <sheetView zoomScale="85" zoomScaleNormal="85" workbookViewId="0">
      <pane xSplit="2" ySplit="8" topLeftCell="C51" activePane="bottomRight" state="frozen"/>
      <selection activeCell="AC5" sqref="AC5:AF5"/>
      <selection pane="topRight" activeCell="AC5" sqref="AC5:AF5"/>
      <selection pane="bottomLeft" activeCell="AC5" sqref="AC5:AF5"/>
      <selection pane="bottomRight" activeCell="I58" sqref="I58"/>
    </sheetView>
  </sheetViews>
  <sheetFormatPr defaultRowHeight="12.75"/>
  <cols>
    <col min="1" max="1" width="5.7109375" style="27" customWidth="1"/>
    <col min="2" max="2" width="16.28515625" style="27" customWidth="1"/>
    <col min="3" max="23" width="7.7109375" style="27" customWidth="1"/>
    <col min="24" max="24" width="8.42578125" style="27" bestFit="1" customWidth="1"/>
    <col min="25" max="28" width="8.42578125" style="27" customWidth="1"/>
    <col min="29" max="37" width="7.7109375" style="27" customWidth="1"/>
    <col min="38" max="38" width="9.140625" style="27" customWidth="1"/>
    <col min="39" max="16384" width="9.140625" style="27"/>
  </cols>
  <sheetData>
    <row r="1" spans="1:37" ht="20.25">
      <c r="A1" s="344" t="s">
        <v>276</v>
      </c>
      <c r="B1" s="344"/>
      <c r="C1" s="344"/>
      <c r="D1" s="344"/>
      <c r="E1" s="344"/>
      <c r="F1" s="344"/>
      <c r="G1" s="344"/>
      <c r="H1" s="344"/>
      <c r="I1" s="344"/>
      <c r="J1" s="344"/>
      <c r="K1" s="344"/>
      <c r="L1" s="344"/>
      <c r="M1" s="344"/>
      <c r="N1" s="344"/>
      <c r="O1" s="344"/>
      <c r="P1" s="344"/>
      <c r="Q1" s="344"/>
      <c r="R1" s="344"/>
      <c r="S1" s="344"/>
      <c r="T1" s="344"/>
      <c r="U1" s="344"/>
      <c r="V1" s="344"/>
      <c r="W1" s="344"/>
      <c r="X1" s="344"/>
      <c r="Y1" s="344"/>
      <c r="Z1" s="344"/>
      <c r="AA1" s="344"/>
      <c r="AB1" s="344"/>
      <c r="AC1" s="344"/>
      <c r="AD1" s="344"/>
      <c r="AE1" s="344"/>
      <c r="AF1" s="344"/>
      <c r="AG1" s="344"/>
      <c r="AH1" s="344"/>
      <c r="AI1" s="344"/>
      <c r="AJ1" s="344"/>
      <c r="AK1" s="344"/>
    </row>
    <row r="2" spans="1:37">
      <c r="A2" s="345"/>
      <c r="B2" s="345"/>
      <c r="C2" s="345"/>
      <c r="D2" s="345"/>
      <c r="E2" s="345"/>
      <c r="F2" s="345"/>
      <c r="G2" s="345"/>
      <c r="H2" s="345"/>
      <c r="I2" s="345"/>
      <c r="J2" s="345"/>
      <c r="K2" s="345"/>
      <c r="L2" s="345"/>
      <c r="M2" s="345"/>
      <c r="N2" s="345"/>
      <c r="O2" s="345"/>
      <c r="P2" s="345"/>
      <c r="Q2" s="345"/>
      <c r="R2" s="345"/>
      <c r="S2" s="345"/>
      <c r="T2" s="345"/>
      <c r="U2" s="345"/>
      <c r="V2" s="345"/>
      <c r="W2" s="345"/>
      <c r="X2" s="345"/>
      <c r="Y2" s="345"/>
      <c r="Z2" s="345"/>
      <c r="AA2" s="345"/>
      <c r="AB2" s="345"/>
      <c r="AC2" s="345"/>
      <c r="AD2" s="345"/>
      <c r="AE2" s="345"/>
      <c r="AF2" s="345"/>
      <c r="AG2" s="345"/>
      <c r="AH2" s="345"/>
      <c r="AI2" s="345"/>
      <c r="AJ2" s="345"/>
      <c r="AK2" s="345"/>
    </row>
    <row r="3" spans="1:37" ht="15.75">
      <c r="A3" s="346" t="str">
        <f>Sheet1!B2</f>
        <v>Disbursements under  KCC Loans  ( 2023 - 24 ) -  Position as of 31.03.2024</v>
      </c>
      <c r="B3" s="346"/>
      <c r="C3" s="346"/>
      <c r="D3" s="346"/>
      <c r="E3" s="346"/>
      <c r="F3" s="346"/>
      <c r="G3" s="346"/>
      <c r="H3" s="346"/>
      <c r="I3" s="346"/>
      <c r="J3" s="346"/>
      <c r="K3" s="346"/>
      <c r="L3" s="346"/>
      <c r="M3" s="346"/>
      <c r="N3" s="346"/>
      <c r="O3" s="346"/>
      <c r="P3" s="346"/>
      <c r="Q3" s="346"/>
      <c r="R3" s="346"/>
      <c r="S3" s="346"/>
      <c r="T3" s="346"/>
      <c r="U3" s="346"/>
      <c r="V3" s="346"/>
      <c r="W3" s="346"/>
      <c r="X3" s="346"/>
      <c r="Y3" s="346"/>
      <c r="Z3" s="346"/>
      <c r="AA3" s="346"/>
      <c r="AB3" s="346"/>
      <c r="AC3" s="346"/>
      <c r="AD3" s="346"/>
      <c r="AE3" s="346"/>
      <c r="AF3" s="346"/>
      <c r="AG3" s="346"/>
      <c r="AH3" s="346"/>
      <c r="AI3" s="346"/>
      <c r="AJ3" s="346"/>
      <c r="AK3" s="346"/>
    </row>
    <row r="4" spans="1:37">
      <c r="A4" s="3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47" t="s">
        <v>63</v>
      </c>
      <c r="AH4" s="347"/>
      <c r="AI4" s="347"/>
      <c r="AJ4" s="347"/>
      <c r="AK4" s="347"/>
    </row>
    <row r="5" spans="1:37" ht="27.75" customHeight="1">
      <c r="A5" s="350" t="s">
        <v>7</v>
      </c>
      <c r="B5" s="350" t="s">
        <v>64</v>
      </c>
      <c r="C5" s="391" t="s">
        <v>244</v>
      </c>
      <c r="D5" s="392"/>
      <c r="E5" s="392"/>
      <c r="F5" s="392"/>
      <c r="G5" s="392"/>
      <c r="H5" s="392"/>
      <c r="I5" s="392"/>
      <c r="J5" s="392"/>
      <c r="K5" s="392"/>
      <c r="L5" s="392"/>
      <c r="M5" s="392"/>
      <c r="N5" s="392"/>
      <c r="O5" s="393"/>
      <c r="P5" s="193"/>
      <c r="Q5" s="391" t="s">
        <v>245</v>
      </c>
      <c r="R5" s="392"/>
      <c r="S5" s="392"/>
      <c r="T5" s="392"/>
      <c r="U5" s="392"/>
      <c r="V5" s="392"/>
      <c r="W5" s="392"/>
      <c r="X5" s="392"/>
      <c r="Y5" s="392"/>
      <c r="Z5" s="392"/>
      <c r="AA5" s="392"/>
      <c r="AB5" s="393"/>
      <c r="AC5" s="353" t="s">
        <v>9</v>
      </c>
      <c r="AD5" s="354"/>
      <c r="AE5" s="354"/>
      <c r="AF5" s="355"/>
      <c r="AG5" s="350" t="s">
        <v>10</v>
      </c>
      <c r="AH5" s="350"/>
      <c r="AI5" s="350"/>
      <c r="AJ5" s="350"/>
      <c r="AK5" s="350"/>
    </row>
    <row r="6" spans="1:37">
      <c r="A6" s="351"/>
      <c r="B6" s="389"/>
      <c r="C6" s="375" t="s">
        <v>11</v>
      </c>
      <c r="D6" s="376"/>
      <c r="E6" s="376"/>
      <c r="F6" s="376"/>
      <c r="G6" s="376"/>
      <c r="H6" s="376"/>
      <c r="I6" s="377"/>
      <c r="J6" s="371" t="s">
        <v>12</v>
      </c>
      <c r="K6" s="372"/>
      <c r="L6" s="372"/>
      <c r="M6" s="372"/>
      <c r="N6" s="372"/>
      <c r="O6" s="372"/>
      <c r="P6" s="373"/>
      <c r="Q6" s="375" t="s">
        <v>11</v>
      </c>
      <c r="R6" s="376"/>
      <c r="S6" s="376"/>
      <c r="T6" s="376"/>
      <c r="U6" s="376"/>
      <c r="V6" s="377"/>
      <c r="W6" s="394" t="s">
        <v>12</v>
      </c>
      <c r="X6" s="395"/>
      <c r="Y6" s="395"/>
      <c r="Z6" s="395"/>
      <c r="AA6" s="395"/>
      <c r="AB6" s="396"/>
      <c r="AC6" s="385" t="s">
        <v>11</v>
      </c>
      <c r="AD6" s="386"/>
      <c r="AE6" s="388" t="s">
        <v>12</v>
      </c>
      <c r="AF6" s="386"/>
      <c r="AG6" s="388" t="s">
        <v>13</v>
      </c>
      <c r="AH6" s="386"/>
      <c r="AI6" s="388" t="s">
        <v>14</v>
      </c>
      <c r="AJ6" s="386"/>
      <c r="AK6" s="398" t="s">
        <v>15</v>
      </c>
    </row>
    <row r="7" spans="1:37" ht="12.75" customHeight="1">
      <c r="A7" s="351"/>
      <c r="B7" s="389"/>
      <c r="C7" s="367" t="s">
        <v>16</v>
      </c>
      <c r="D7" s="368"/>
      <c r="E7" s="369" t="s">
        <v>17</v>
      </c>
      <c r="F7" s="368"/>
      <c r="G7" s="369" t="s">
        <v>18</v>
      </c>
      <c r="H7" s="370"/>
      <c r="I7" s="249" t="s">
        <v>10</v>
      </c>
      <c r="J7" s="362" t="s">
        <v>19</v>
      </c>
      <c r="K7" s="363"/>
      <c r="L7" s="364" t="s">
        <v>17</v>
      </c>
      <c r="M7" s="363"/>
      <c r="N7" s="364" t="s">
        <v>18</v>
      </c>
      <c r="O7" s="374"/>
      <c r="P7" s="258" t="s">
        <v>10</v>
      </c>
      <c r="Q7" s="367" t="s">
        <v>19</v>
      </c>
      <c r="R7" s="368"/>
      <c r="S7" s="369" t="s">
        <v>17</v>
      </c>
      <c r="T7" s="368"/>
      <c r="U7" s="369" t="s">
        <v>18</v>
      </c>
      <c r="V7" s="370"/>
      <c r="W7" s="362" t="s">
        <v>16</v>
      </c>
      <c r="X7" s="363"/>
      <c r="Y7" s="364" t="s">
        <v>17</v>
      </c>
      <c r="Z7" s="363"/>
      <c r="AA7" s="364" t="s">
        <v>18</v>
      </c>
      <c r="AB7" s="374"/>
      <c r="AC7" s="387"/>
      <c r="AD7" s="381"/>
      <c r="AE7" s="380"/>
      <c r="AF7" s="381"/>
      <c r="AG7" s="380"/>
      <c r="AH7" s="381"/>
      <c r="AI7" s="380"/>
      <c r="AJ7" s="381"/>
      <c r="AK7" s="399"/>
    </row>
    <row r="8" spans="1:37">
      <c r="A8" s="352"/>
      <c r="B8" s="390"/>
      <c r="C8" s="217" t="s">
        <v>20</v>
      </c>
      <c r="D8" s="119" t="s">
        <v>21</v>
      </c>
      <c r="E8" s="119" t="s">
        <v>20</v>
      </c>
      <c r="F8" s="119" t="s">
        <v>21</v>
      </c>
      <c r="G8" s="119" t="s">
        <v>20</v>
      </c>
      <c r="H8" s="218" t="s">
        <v>21</v>
      </c>
      <c r="I8" s="218" t="s">
        <v>21</v>
      </c>
      <c r="J8" s="237" t="s">
        <v>20</v>
      </c>
      <c r="K8" s="204" t="s">
        <v>21</v>
      </c>
      <c r="L8" s="204" t="s">
        <v>20</v>
      </c>
      <c r="M8" s="204" t="s">
        <v>21</v>
      </c>
      <c r="N8" s="204" t="s">
        <v>20</v>
      </c>
      <c r="O8" s="238" t="s">
        <v>21</v>
      </c>
      <c r="P8" s="258" t="s">
        <v>21</v>
      </c>
      <c r="Q8" s="217" t="s">
        <v>20</v>
      </c>
      <c r="R8" s="119" t="s">
        <v>21</v>
      </c>
      <c r="S8" s="119" t="s">
        <v>20</v>
      </c>
      <c r="T8" s="119" t="s">
        <v>21</v>
      </c>
      <c r="U8" s="119" t="s">
        <v>20</v>
      </c>
      <c r="V8" s="218" t="s">
        <v>21</v>
      </c>
      <c r="W8" s="247" t="s">
        <v>20</v>
      </c>
      <c r="X8" s="205" t="s">
        <v>21</v>
      </c>
      <c r="Y8" s="205" t="s">
        <v>20</v>
      </c>
      <c r="Z8" s="205" t="s">
        <v>21</v>
      </c>
      <c r="AA8" s="205" t="s">
        <v>20</v>
      </c>
      <c r="AB8" s="248" t="s">
        <v>21</v>
      </c>
      <c r="AC8" s="217" t="s">
        <v>21</v>
      </c>
      <c r="AD8" s="119" t="s">
        <v>15</v>
      </c>
      <c r="AE8" s="217" t="s">
        <v>21</v>
      </c>
      <c r="AF8" s="119" t="s">
        <v>15</v>
      </c>
      <c r="AG8" s="119" t="s">
        <v>20</v>
      </c>
      <c r="AH8" s="119" t="s">
        <v>21</v>
      </c>
      <c r="AI8" s="119" t="s">
        <v>20</v>
      </c>
      <c r="AJ8" s="119" t="s">
        <v>21</v>
      </c>
      <c r="AK8" s="400"/>
    </row>
    <row r="9" spans="1:37">
      <c r="A9" s="5">
        <v>1</v>
      </c>
      <c r="B9" s="321" t="s">
        <v>65</v>
      </c>
      <c r="C9" s="219">
        <v>1632</v>
      </c>
      <c r="D9" s="219">
        <v>1435</v>
      </c>
      <c r="E9" s="115">
        <v>41</v>
      </c>
      <c r="F9" s="115">
        <v>13</v>
      </c>
      <c r="G9" s="115">
        <v>16</v>
      </c>
      <c r="H9" s="220">
        <v>6</v>
      </c>
      <c r="I9" s="250">
        <f>D9+F9+H9</f>
        <v>1454</v>
      </c>
      <c r="J9" s="219">
        <v>469</v>
      </c>
      <c r="K9" s="115">
        <v>811</v>
      </c>
      <c r="L9" s="115">
        <v>50</v>
      </c>
      <c r="M9" s="115">
        <v>15</v>
      </c>
      <c r="N9" s="115">
        <v>16</v>
      </c>
      <c r="O9" s="220">
        <v>6</v>
      </c>
      <c r="P9" s="250">
        <f>K9+M9+O9</f>
        <v>832</v>
      </c>
      <c r="Q9" s="239">
        <v>585</v>
      </c>
      <c r="R9" s="52">
        <v>821.2</v>
      </c>
      <c r="S9" s="52">
        <v>288</v>
      </c>
      <c r="T9" s="52">
        <v>146.80000000000001</v>
      </c>
      <c r="U9" s="52">
        <v>4</v>
      </c>
      <c r="V9" s="240">
        <v>5</v>
      </c>
      <c r="W9" s="245">
        <v>47</v>
      </c>
      <c r="X9" s="26">
        <v>1440</v>
      </c>
      <c r="Y9" s="26">
        <v>189</v>
      </c>
      <c r="Z9" s="26">
        <v>120.9</v>
      </c>
      <c r="AA9" s="26">
        <v>1</v>
      </c>
      <c r="AB9" s="246">
        <v>1.5</v>
      </c>
      <c r="AC9" s="233">
        <f>R9+T9+V9</f>
        <v>973</v>
      </c>
      <c r="AD9" s="7">
        <f>(R9+T9+V9)/(D9+F9+H9)*100</f>
        <v>66.918844566712522</v>
      </c>
      <c r="AE9" s="7">
        <f>X9+Z9+AB9</f>
        <v>1562.4</v>
      </c>
      <c r="AF9" s="7">
        <f>(X9+Z9+AB9)/(K9+M9+O9)*100</f>
        <v>187.78846153846155</v>
      </c>
      <c r="AG9" s="7">
        <f>C9+E9+G9+J9+L9+N9</f>
        <v>2224</v>
      </c>
      <c r="AH9" s="7">
        <f>D9+F9+H9+K9+M9+O9</f>
        <v>2286</v>
      </c>
      <c r="AI9" s="7">
        <f>Q9+S9+U9+W9+Y9+AA9</f>
        <v>1114</v>
      </c>
      <c r="AJ9" s="7">
        <f>R9+T9+V9+X9+Z9+AB9</f>
        <v>2535.4</v>
      </c>
      <c r="AK9" s="234">
        <f>AJ9/AH9*100</f>
        <v>110.90988626421698</v>
      </c>
    </row>
    <row r="10" spans="1:37">
      <c r="A10" s="5">
        <v>2</v>
      </c>
      <c r="B10" s="321" t="s">
        <v>66</v>
      </c>
      <c r="C10" s="219">
        <v>4440</v>
      </c>
      <c r="D10" s="219">
        <v>3689</v>
      </c>
      <c r="E10" s="115">
        <v>138</v>
      </c>
      <c r="F10" s="115">
        <v>51</v>
      </c>
      <c r="G10" s="115">
        <v>42</v>
      </c>
      <c r="H10" s="220">
        <v>18</v>
      </c>
      <c r="I10" s="250">
        <f t="shared" ref="I10:I57" si="0">D10+F10+H10</f>
        <v>3758</v>
      </c>
      <c r="J10" s="219">
        <v>1200</v>
      </c>
      <c r="K10" s="115">
        <v>2067</v>
      </c>
      <c r="L10" s="115">
        <v>108</v>
      </c>
      <c r="M10" s="115">
        <v>20</v>
      </c>
      <c r="N10" s="115">
        <v>42</v>
      </c>
      <c r="O10" s="220">
        <v>18</v>
      </c>
      <c r="P10" s="250">
        <f t="shared" ref="P10:P57" si="1">K10+M10+O10</f>
        <v>2105</v>
      </c>
      <c r="Q10" s="239">
        <v>2822</v>
      </c>
      <c r="R10" s="52">
        <v>1928.38</v>
      </c>
      <c r="S10" s="52">
        <v>75</v>
      </c>
      <c r="T10" s="52">
        <v>436.12</v>
      </c>
      <c r="U10" s="52">
        <v>320</v>
      </c>
      <c r="V10" s="240">
        <v>394.1</v>
      </c>
      <c r="W10" s="245">
        <v>965</v>
      </c>
      <c r="X10" s="26">
        <v>885.85</v>
      </c>
      <c r="Y10" s="26">
        <v>75</v>
      </c>
      <c r="Z10" s="26">
        <v>436.12</v>
      </c>
      <c r="AA10" s="26">
        <v>320</v>
      </c>
      <c r="AB10" s="246">
        <v>394.1</v>
      </c>
      <c r="AC10" s="233">
        <f t="shared" ref="AC10:AC57" si="2">R10+T10+V10</f>
        <v>2758.6</v>
      </c>
      <c r="AD10" s="7">
        <f t="shared" ref="AD10:AD61" si="3">(R10+T10+V10)/(D10+F10+H10)*100</f>
        <v>73.406067056945176</v>
      </c>
      <c r="AE10" s="7">
        <f t="shared" ref="AE10:AE59" si="4">X10+Z10+AB10</f>
        <v>1716.0700000000002</v>
      </c>
      <c r="AF10" s="7">
        <f t="shared" ref="AF10:AF61" si="5">(X10+Z10+AB10)/(K10+M10+O10)*100</f>
        <v>81.523515439429943</v>
      </c>
      <c r="AG10" s="7">
        <f t="shared" ref="AG10:AH61" si="6">C10+E10+G10+J10+L10+N10</f>
        <v>5970</v>
      </c>
      <c r="AH10" s="7">
        <f t="shared" si="6"/>
        <v>5863</v>
      </c>
      <c r="AI10" s="7">
        <f t="shared" ref="AI10:AJ61" si="7">Q10+S10+U10+W10+Y10+AA10</f>
        <v>4577</v>
      </c>
      <c r="AJ10" s="7">
        <f t="shared" si="7"/>
        <v>4474.67</v>
      </c>
      <c r="AK10" s="234">
        <f t="shared" ref="AK10:AK61" si="8">AJ10/AH10*100</f>
        <v>76.320484393655136</v>
      </c>
    </row>
    <row r="11" spans="1:37">
      <c r="A11" s="5">
        <v>3</v>
      </c>
      <c r="B11" s="321" t="s">
        <v>67</v>
      </c>
      <c r="C11" s="219">
        <v>975</v>
      </c>
      <c r="D11" s="219">
        <v>939</v>
      </c>
      <c r="E11" s="115">
        <v>21</v>
      </c>
      <c r="F11" s="115">
        <v>7</v>
      </c>
      <c r="G11" s="115">
        <v>0</v>
      </c>
      <c r="H11" s="220">
        <v>0</v>
      </c>
      <c r="I11" s="250">
        <f t="shared" si="0"/>
        <v>946</v>
      </c>
      <c r="J11" s="219">
        <v>303</v>
      </c>
      <c r="K11" s="115">
        <v>554</v>
      </c>
      <c r="L11" s="115">
        <v>21</v>
      </c>
      <c r="M11" s="115">
        <v>7</v>
      </c>
      <c r="N11" s="115">
        <v>0</v>
      </c>
      <c r="O11" s="220">
        <v>0</v>
      </c>
      <c r="P11" s="250">
        <f t="shared" si="1"/>
        <v>561</v>
      </c>
      <c r="Q11" s="239">
        <v>340</v>
      </c>
      <c r="R11" s="52">
        <v>488.54</v>
      </c>
      <c r="S11" s="52">
        <v>145</v>
      </c>
      <c r="T11" s="52">
        <v>133.44999999999999</v>
      </c>
      <c r="U11" s="52">
        <v>110</v>
      </c>
      <c r="V11" s="240">
        <v>100.82</v>
      </c>
      <c r="W11" s="245">
        <v>169</v>
      </c>
      <c r="X11" s="26">
        <v>343.94</v>
      </c>
      <c r="Y11" s="26">
        <v>101</v>
      </c>
      <c r="Z11" s="26">
        <v>70.650000000000006</v>
      </c>
      <c r="AA11" s="26">
        <v>155</v>
      </c>
      <c r="AB11" s="246">
        <v>120.03</v>
      </c>
      <c r="AC11" s="233">
        <f t="shared" si="2"/>
        <v>722.81</v>
      </c>
      <c r="AD11" s="7">
        <f t="shared" si="3"/>
        <v>76.406976744186039</v>
      </c>
      <c r="AE11" s="7">
        <f t="shared" si="4"/>
        <v>534.62</v>
      </c>
      <c r="AF11" s="7">
        <f t="shared" si="5"/>
        <v>95.297682709447415</v>
      </c>
      <c r="AG11" s="7">
        <f t="shared" si="6"/>
        <v>1320</v>
      </c>
      <c r="AH11" s="7">
        <f t="shared" si="6"/>
        <v>1507</v>
      </c>
      <c r="AI11" s="7">
        <f t="shared" si="7"/>
        <v>1020</v>
      </c>
      <c r="AJ11" s="7">
        <f t="shared" si="7"/>
        <v>1257.43</v>
      </c>
      <c r="AK11" s="234">
        <f t="shared" si="8"/>
        <v>83.439283344392834</v>
      </c>
    </row>
    <row r="12" spans="1:37">
      <c r="A12" s="5">
        <v>4</v>
      </c>
      <c r="B12" s="321" t="s">
        <v>68</v>
      </c>
      <c r="C12" s="219">
        <v>961</v>
      </c>
      <c r="D12" s="219">
        <v>906</v>
      </c>
      <c r="E12" s="115">
        <v>19</v>
      </c>
      <c r="F12" s="115">
        <v>6</v>
      </c>
      <c r="G12" s="115">
        <v>0</v>
      </c>
      <c r="H12" s="220">
        <v>0</v>
      </c>
      <c r="I12" s="250">
        <f t="shared" si="0"/>
        <v>912</v>
      </c>
      <c r="J12" s="219">
        <v>299</v>
      </c>
      <c r="K12" s="115">
        <v>228</v>
      </c>
      <c r="L12" s="115">
        <v>34</v>
      </c>
      <c r="M12" s="115">
        <v>11</v>
      </c>
      <c r="N12" s="115">
        <v>0</v>
      </c>
      <c r="O12" s="220">
        <v>0</v>
      </c>
      <c r="P12" s="250">
        <f t="shared" si="1"/>
        <v>239</v>
      </c>
      <c r="Q12" s="239">
        <v>66</v>
      </c>
      <c r="R12" s="52">
        <v>26.94</v>
      </c>
      <c r="S12" s="52">
        <v>0</v>
      </c>
      <c r="T12" s="52">
        <v>0</v>
      </c>
      <c r="U12" s="52">
        <v>21</v>
      </c>
      <c r="V12" s="240">
        <v>3.05</v>
      </c>
      <c r="W12" s="245">
        <v>33</v>
      </c>
      <c r="X12" s="26">
        <v>18.37</v>
      </c>
      <c r="Y12" s="26">
        <v>0</v>
      </c>
      <c r="Z12" s="26">
        <v>0</v>
      </c>
      <c r="AA12" s="26">
        <v>21</v>
      </c>
      <c r="AB12" s="246">
        <v>12.55</v>
      </c>
      <c r="AC12" s="233">
        <f t="shared" si="2"/>
        <v>29.990000000000002</v>
      </c>
      <c r="AD12" s="7">
        <f t="shared" si="3"/>
        <v>3.2883771929824563</v>
      </c>
      <c r="AE12" s="7">
        <f t="shared" si="4"/>
        <v>30.92</v>
      </c>
      <c r="AF12" s="7">
        <f t="shared" si="5"/>
        <v>12.937238493723848</v>
      </c>
      <c r="AG12" s="7">
        <f t="shared" si="6"/>
        <v>1313</v>
      </c>
      <c r="AH12" s="7">
        <f t="shared" si="6"/>
        <v>1151</v>
      </c>
      <c r="AI12" s="7">
        <f t="shared" si="7"/>
        <v>141</v>
      </c>
      <c r="AJ12" s="7">
        <f t="shared" si="7"/>
        <v>60.91</v>
      </c>
      <c r="AK12" s="234">
        <f t="shared" si="8"/>
        <v>5.2919200695047781</v>
      </c>
    </row>
    <row r="13" spans="1:37">
      <c r="A13" s="5">
        <v>5</v>
      </c>
      <c r="B13" s="321" t="s">
        <v>69</v>
      </c>
      <c r="C13" s="219">
        <v>984</v>
      </c>
      <c r="D13" s="219">
        <v>904</v>
      </c>
      <c r="E13" s="115">
        <v>24</v>
      </c>
      <c r="F13" s="115">
        <v>9</v>
      </c>
      <c r="G13" s="115">
        <v>4</v>
      </c>
      <c r="H13" s="220">
        <v>2</v>
      </c>
      <c r="I13" s="250">
        <f t="shared" si="0"/>
        <v>915</v>
      </c>
      <c r="J13" s="219">
        <v>272</v>
      </c>
      <c r="K13" s="115">
        <v>509</v>
      </c>
      <c r="L13" s="115">
        <v>24</v>
      </c>
      <c r="M13" s="115">
        <v>8</v>
      </c>
      <c r="N13" s="115">
        <v>8</v>
      </c>
      <c r="O13" s="220">
        <v>3</v>
      </c>
      <c r="P13" s="250">
        <f t="shared" si="1"/>
        <v>520</v>
      </c>
      <c r="Q13" s="239">
        <v>46</v>
      </c>
      <c r="R13" s="52">
        <v>39.200000000000003</v>
      </c>
      <c r="S13" s="52">
        <v>1</v>
      </c>
      <c r="T13" s="52">
        <v>1.5</v>
      </c>
      <c r="U13" s="52">
        <v>0</v>
      </c>
      <c r="V13" s="240">
        <v>0</v>
      </c>
      <c r="W13" s="243">
        <v>45</v>
      </c>
      <c r="X13" s="55">
        <v>55.65</v>
      </c>
      <c r="Y13" s="55">
        <v>1</v>
      </c>
      <c r="Z13" s="55">
        <v>1.0900000000000001</v>
      </c>
      <c r="AA13" s="55">
        <v>1</v>
      </c>
      <c r="AB13" s="244">
        <v>0</v>
      </c>
      <c r="AC13" s="233">
        <f t="shared" si="2"/>
        <v>40.700000000000003</v>
      </c>
      <c r="AD13" s="7">
        <f t="shared" si="3"/>
        <v>4.4480874316939891</v>
      </c>
      <c r="AE13" s="7">
        <f t="shared" si="4"/>
        <v>56.74</v>
      </c>
      <c r="AF13" s="7">
        <f t="shared" si="5"/>
        <v>10.911538461538461</v>
      </c>
      <c r="AG13" s="7">
        <f t="shared" si="6"/>
        <v>1316</v>
      </c>
      <c r="AH13" s="7">
        <f t="shared" si="6"/>
        <v>1435</v>
      </c>
      <c r="AI13" s="7">
        <f t="shared" si="7"/>
        <v>94</v>
      </c>
      <c r="AJ13" s="7">
        <f t="shared" si="7"/>
        <v>97.44</v>
      </c>
      <c r="AK13" s="234">
        <f t="shared" si="8"/>
        <v>6.7902439024390251</v>
      </c>
    </row>
    <row r="14" spans="1:37">
      <c r="A14" s="5">
        <v>6</v>
      </c>
      <c r="B14" s="321" t="s">
        <v>70</v>
      </c>
      <c r="C14" s="219">
        <v>108</v>
      </c>
      <c r="D14" s="219">
        <v>89</v>
      </c>
      <c r="E14" s="115">
        <v>2</v>
      </c>
      <c r="F14" s="115">
        <v>1</v>
      </c>
      <c r="G14" s="115">
        <v>0</v>
      </c>
      <c r="H14" s="220">
        <v>0</v>
      </c>
      <c r="I14" s="250">
        <f t="shared" si="0"/>
        <v>90</v>
      </c>
      <c r="J14" s="219">
        <v>31</v>
      </c>
      <c r="K14" s="115">
        <v>23</v>
      </c>
      <c r="L14" s="115">
        <v>3</v>
      </c>
      <c r="M14" s="115">
        <v>1</v>
      </c>
      <c r="N14" s="115">
        <v>0</v>
      </c>
      <c r="O14" s="220">
        <v>0</v>
      </c>
      <c r="P14" s="250">
        <f t="shared" si="1"/>
        <v>24</v>
      </c>
      <c r="Q14" s="239">
        <v>12</v>
      </c>
      <c r="R14" s="52">
        <v>9.3699999999999992</v>
      </c>
      <c r="S14" s="52">
        <v>0</v>
      </c>
      <c r="T14" s="52">
        <v>0</v>
      </c>
      <c r="U14" s="52">
        <v>0</v>
      </c>
      <c r="V14" s="240">
        <v>0</v>
      </c>
      <c r="W14" s="245">
        <v>12</v>
      </c>
      <c r="X14" s="26">
        <v>24</v>
      </c>
      <c r="Y14" s="26">
        <v>0</v>
      </c>
      <c r="Z14" s="26">
        <v>0</v>
      </c>
      <c r="AA14" s="26">
        <v>0</v>
      </c>
      <c r="AB14" s="246">
        <v>0</v>
      </c>
      <c r="AC14" s="233">
        <f t="shared" si="2"/>
        <v>9.3699999999999992</v>
      </c>
      <c r="AD14" s="7">
        <f t="shared" si="3"/>
        <v>10.41111111111111</v>
      </c>
      <c r="AE14" s="7">
        <f t="shared" si="4"/>
        <v>24</v>
      </c>
      <c r="AF14" s="7">
        <f t="shared" si="5"/>
        <v>100</v>
      </c>
      <c r="AG14" s="7">
        <f t="shared" si="6"/>
        <v>144</v>
      </c>
      <c r="AH14" s="7">
        <f t="shared" si="6"/>
        <v>114</v>
      </c>
      <c r="AI14" s="7">
        <f t="shared" si="7"/>
        <v>24</v>
      </c>
      <c r="AJ14" s="7">
        <f t="shared" si="7"/>
        <v>33.369999999999997</v>
      </c>
      <c r="AK14" s="234">
        <f t="shared" si="8"/>
        <v>29.271929824561401</v>
      </c>
    </row>
    <row r="15" spans="1:37">
      <c r="A15" s="5">
        <v>7</v>
      </c>
      <c r="B15" s="321" t="s">
        <v>71</v>
      </c>
      <c r="C15" s="219">
        <v>42</v>
      </c>
      <c r="D15" s="219">
        <v>35</v>
      </c>
      <c r="E15" s="115">
        <v>1</v>
      </c>
      <c r="F15" s="115">
        <v>1</v>
      </c>
      <c r="G15" s="115">
        <v>0</v>
      </c>
      <c r="H15" s="220">
        <v>0</v>
      </c>
      <c r="I15" s="250">
        <f t="shared" si="0"/>
        <v>36</v>
      </c>
      <c r="J15" s="219">
        <v>14</v>
      </c>
      <c r="K15" s="115">
        <v>8</v>
      </c>
      <c r="L15" s="115">
        <v>1</v>
      </c>
      <c r="M15" s="115">
        <v>1</v>
      </c>
      <c r="N15" s="115">
        <v>0</v>
      </c>
      <c r="O15" s="220">
        <v>0</v>
      </c>
      <c r="P15" s="250">
        <f t="shared" si="1"/>
        <v>9</v>
      </c>
      <c r="Q15" s="239">
        <v>0</v>
      </c>
      <c r="R15" s="52">
        <v>0</v>
      </c>
      <c r="S15" s="52">
        <v>0</v>
      </c>
      <c r="T15" s="52">
        <v>0</v>
      </c>
      <c r="U15" s="52">
        <v>0</v>
      </c>
      <c r="V15" s="240">
        <v>0</v>
      </c>
      <c r="W15" s="245">
        <v>83</v>
      </c>
      <c r="X15" s="26">
        <v>171.3</v>
      </c>
      <c r="Y15" s="26">
        <v>0</v>
      </c>
      <c r="Z15" s="26">
        <v>0</v>
      </c>
      <c r="AA15" s="26">
        <v>0</v>
      </c>
      <c r="AB15" s="246">
        <v>0</v>
      </c>
      <c r="AC15" s="233">
        <f t="shared" si="2"/>
        <v>0</v>
      </c>
      <c r="AD15" s="7">
        <f t="shared" si="3"/>
        <v>0</v>
      </c>
      <c r="AE15" s="7">
        <f t="shared" si="4"/>
        <v>171.3</v>
      </c>
      <c r="AF15" s="7">
        <f t="shared" si="5"/>
        <v>1903.3333333333335</v>
      </c>
      <c r="AG15" s="7">
        <f t="shared" si="6"/>
        <v>58</v>
      </c>
      <c r="AH15" s="7">
        <f t="shared" si="6"/>
        <v>45</v>
      </c>
      <c r="AI15" s="7">
        <f t="shared" si="7"/>
        <v>83</v>
      </c>
      <c r="AJ15" s="7">
        <f t="shared" si="7"/>
        <v>171.3</v>
      </c>
      <c r="AK15" s="234">
        <f t="shared" si="8"/>
        <v>380.66666666666669</v>
      </c>
    </row>
    <row r="16" spans="1:37">
      <c r="A16" s="5">
        <v>8</v>
      </c>
      <c r="B16" s="321" t="s">
        <v>72</v>
      </c>
      <c r="C16" s="219">
        <v>10</v>
      </c>
      <c r="D16" s="219">
        <v>8</v>
      </c>
      <c r="E16" s="115">
        <v>0</v>
      </c>
      <c r="F16" s="115">
        <v>0</v>
      </c>
      <c r="G16" s="115">
        <v>0</v>
      </c>
      <c r="H16" s="220">
        <v>0</v>
      </c>
      <c r="I16" s="250">
        <f t="shared" si="0"/>
        <v>8</v>
      </c>
      <c r="J16" s="219">
        <v>4</v>
      </c>
      <c r="K16" s="115">
        <v>3</v>
      </c>
      <c r="L16" s="115">
        <v>0</v>
      </c>
      <c r="M16" s="115">
        <v>0</v>
      </c>
      <c r="N16" s="115">
        <v>0</v>
      </c>
      <c r="O16" s="220">
        <v>0</v>
      </c>
      <c r="P16" s="250">
        <f t="shared" si="1"/>
        <v>3</v>
      </c>
      <c r="Q16" s="239">
        <v>0</v>
      </c>
      <c r="R16" s="52">
        <v>0</v>
      </c>
      <c r="S16" s="52">
        <v>0</v>
      </c>
      <c r="T16" s="52">
        <v>0</v>
      </c>
      <c r="U16" s="52">
        <v>0</v>
      </c>
      <c r="V16" s="240">
        <v>0</v>
      </c>
      <c r="W16" s="245">
        <v>0</v>
      </c>
      <c r="X16" s="26">
        <v>0</v>
      </c>
      <c r="Y16" s="26">
        <v>0</v>
      </c>
      <c r="Z16" s="26">
        <v>0</v>
      </c>
      <c r="AA16" s="26">
        <v>0</v>
      </c>
      <c r="AB16" s="246">
        <v>0</v>
      </c>
      <c r="AC16" s="233">
        <f t="shared" si="2"/>
        <v>0</v>
      </c>
      <c r="AD16" s="7">
        <f t="shared" si="3"/>
        <v>0</v>
      </c>
      <c r="AE16" s="7">
        <f t="shared" si="4"/>
        <v>0</v>
      </c>
      <c r="AF16" s="7">
        <f t="shared" si="5"/>
        <v>0</v>
      </c>
      <c r="AG16" s="7">
        <f t="shared" si="6"/>
        <v>14</v>
      </c>
      <c r="AH16" s="7">
        <f t="shared" si="6"/>
        <v>11</v>
      </c>
      <c r="AI16" s="7">
        <f t="shared" si="7"/>
        <v>0</v>
      </c>
      <c r="AJ16" s="7">
        <f t="shared" si="7"/>
        <v>0</v>
      </c>
      <c r="AK16" s="234">
        <f t="shared" si="8"/>
        <v>0</v>
      </c>
    </row>
    <row r="17" spans="1:37">
      <c r="A17" s="5">
        <v>9</v>
      </c>
      <c r="B17" s="321" t="s">
        <v>73</v>
      </c>
      <c r="C17" s="219">
        <v>210</v>
      </c>
      <c r="D17" s="219">
        <v>177</v>
      </c>
      <c r="E17" s="115">
        <v>5</v>
      </c>
      <c r="F17" s="115">
        <v>2</v>
      </c>
      <c r="G17" s="115">
        <v>0</v>
      </c>
      <c r="H17" s="220">
        <v>0</v>
      </c>
      <c r="I17" s="250">
        <f t="shared" si="0"/>
        <v>179</v>
      </c>
      <c r="J17" s="219">
        <v>70</v>
      </c>
      <c r="K17" s="115">
        <v>99</v>
      </c>
      <c r="L17" s="115">
        <v>5</v>
      </c>
      <c r="M17" s="115">
        <v>2</v>
      </c>
      <c r="N17" s="115">
        <v>0</v>
      </c>
      <c r="O17" s="220">
        <v>0</v>
      </c>
      <c r="P17" s="250">
        <f t="shared" si="1"/>
        <v>101</v>
      </c>
      <c r="Q17" s="239">
        <v>13</v>
      </c>
      <c r="R17" s="52">
        <v>20.02</v>
      </c>
      <c r="S17" s="52">
        <v>2</v>
      </c>
      <c r="T17" s="52">
        <v>1.21</v>
      </c>
      <c r="U17" s="52">
        <v>6</v>
      </c>
      <c r="V17" s="240">
        <v>6.86</v>
      </c>
      <c r="W17" s="245">
        <v>31</v>
      </c>
      <c r="X17" s="26">
        <v>71.319999999999993</v>
      </c>
      <c r="Y17" s="26">
        <v>5</v>
      </c>
      <c r="Z17" s="26">
        <v>5.3</v>
      </c>
      <c r="AA17" s="26">
        <v>21</v>
      </c>
      <c r="AB17" s="246">
        <v>22.34</v>
      </c>
      <c r="AC17" s="233">
        <f t="shared" si="2"/>
        <v>28.09</v>
      </c>
      <c r="AD17" s="7">
        <f t="shared" si="3"/>
        <v>15.692737430167597</v>
      </c>
      <c r="AE17" s="7">
        <f t="shared" si="4"/>
        <v>98.96</v>
      </c>
      <c r="AF17" s="7">
        <f t="shared" si="5"/>
        <v>97.980198019801975</v>
      </c>
      <c r="AG17" s="7">
        <f t="shared" si="6"/>
        <v>290</v>
      </c>
      <c r="AH17" s="7">
        <f t="shared" si="6"/>
        <v>280</v>
      </c>
      <c r="AI17" s="7">
        <f t="shared" si="7"/>
        <v>78</v>
      </c>
      <c r="AJ17" s="7">
        <f t="shared" si="7"/>
        <v>127.05</v>
      </c>
      <c r="AK17" s="234">
        <f t="shared" si="8"/>
        <v>45.375</v>
      </c>
    </row>
    <row r="18" spans="1:37">
      <c r="A18" s="5">
        <v>10</v>
      </c>
      <c r="B18" s="321" t="s">
        <v>74</v>
      </c>
      <c r="C18" s="219">
        <v>6129</v>
      </c>
      <c r="D18" s="219">
        <v>5169</v>
      </c>
      <c r="E18" s="115">
        <v>147</v>
      </c>
      <c r="F18" s="115">
        <v>66</v>
      </c>
      <c r="G18" s="115">
        <v>40</v>
      </c>
      <c r="H18" s="220">
        <v>14</v>
      </c>
      <c r="I18" s="250">
        <f t="shared" si="0"/>
        <v>5249</v>
      </c>
      <c r="J18" s="219">
        <v>1713</v>
      </c>
      <c r="K18" s="115">
        <v>2909</v>
      </c>
      <c r="L18" s="115">
        <v>134</v>
      </c>
      <c r="M18" s="115">
        <v>34</v>
      </c>
      <c r="N18" s="115">
        <v>80</v>
      </c>
      <c r="O18" s="220">
        <v>29</v>
      </c>
      <c r="P18" s="250">
        <f t="shared" si="1"/>
        <v>2972</v>
      </c>
      <c r="Q18" s="239">
        <v>191</v>
      </c>
      <c r="R18" s="52">
        <v>186</v>
      </c>
      <c r="S18" s="52">
        <v>0</v>
      </c>
      <c r="T18" s="52">
        <v>0</v>
      </c>
      <c r="U18" s="52">
        <v>0</v>
      </c>
      <c r="V18" s="240">
        <v>0</v>
      </c>
      <c r="W18" s="245">
        <v>211</v>
      </c>
      <c r="X18" s="26">
        <v>212</v>
      </c>
      <c r="Y18" s="26">
        <v>0</v>
      </c>
      <c r="Z18" s="26">
        <v>0</v>
      </c>
      <c r="AA18" s="26">
        <v>0</v>
      </c>
      <c r="AB18" s="246">
        <v>0</v>
      </c>
      <c r="AC18" s="233">
        <f t="shared" si="2"/>
        <v>186</v>
      </c>
      <c r="AD18" s="7">
        <f t="shared" si="3"/>
        <v>3.5435321013526386</v>
      </c>
      <c r="AE18" s="7">
        <f t="shared" si="4"/>
        <v>212</v>
      </c>
      <c r="AF18" s="7">
        <f t="shared" si="5"/>
        <v>7.1332436069986542</v>
      </c>
      <c r="AG18" s="7">
        <f t="shared" si="6"/>
        <v>8243</v>
      </c>
      <c r="AH18" s="7">
        <f t="shared" si="6"/>
        <v>8221</v>
      </c>
      <c r="AI18" s="7">
        <f t="shared" si="7"/>
        <v>402</v>
      </c>
      <c r="AJ18" s="7">
        <f t="shared" si="7"/>
        <v>398</v>
      </c>
      <c r="AK18" s="234">
        <f t="shared" si="8"/>
        <v>4.8412601873251431</v>
      </c>
    </row>
    <row r="19" spans="1:37">
      <c r="A19" s="5">
        <v>11</v>
      </c>
      <c r="B19" s="321" t="s">
        <v>75</v>
      </c>
      <c r="C19" s="219">
        <v>217</v>
      </c>
      <c r="D19" s="219">
        <v>177</v>
      </c>
      <c r="E19" s="115">
        <v>5</v>
      </c>
      <c r="F19" s="115">
        <v>2</v>
      </c>
      <c r="G19" s="115">
        <v>0</v>
      </c>
      <c r="H19" s="220">
        <v>0</v>
      </c>
      <c r="I19" s="250">
        <f t="shared" si="0"/>
        <v>179</v>
      </c>
      <c r="J19" s="219">
        <v>63</v>
      </c>
      <c r="K19" s="115">
        <v>43</v>
      </c>
      <c r="L19" s="115">
        <v>6</v>
      </c>
      <c r="M19" s="115">
        <v>2</v>
      </c>
      <c r="N19" s="115">
        <v>2</v>
      </c>
      <c r="O19" s="220">
        <v>1</v>
      </c>
      <c r="P19" s="250">
        <f t="shared" si="1"/>
        <v>46</v>
      </c>
      <c r="Q19" s="239">
        <v>27</v>
      </c>
      <c r="R19" s="52">
        <v>22.33</v>
      </c>
      <c r="S19" s="52">
        <v>0</v>
      </c>
      <c r="T19" s="52">
        <v>0</v>
      </c>
      <c r="U19" s="52">
        <v>4</v>
      </c>
      <c r="V19" s="240">
        <v>3.45</v>
      </c>
      <c r="W19" s="245">
        <v>99</v>
      </c>
      <c r="X19" s="26">
        <v>140.80000000000001</v>
      </c>
      <c r="Y19" s="26">
        <v>0</v>
      </c>
      <c r="Z19" s="26">
        <v>0</v>
      </c>
      <c r="AA19" s="26">
        <v>2</v>
      </c>
      <c r="AB19" s="246">
        <v>1.7</v>
      </c>
      <c r="AC19" s="233">
        <f t="shared" si="2"/>
        <v>25.779999999999998</v>
      </c>
      <c r="AD19" s="7">
        <f t="shared" si="3"/>
        <v>14.402234636871508</v>
      </c>
      <c r="AE19" s="7">
        <f t="shared" si="4"/>
        <v>142.5</v>
      </c>
      <c r="AF19" s="7">
        <f t="shared" si="5"/>
        <v>309.78260869565219</v>
      </c>
      <c r="AG19" s="7">
        <f t="shared" si="6"/>
        <v>293</v>
      </c>
      <c r="AH19" s="7">
        <f t="shared" si="6"/>
        <v>225</v>
      </c>
      <c r="AI19" s="7">
        <f t="shared" si="7"/>
        <v>132</v>
      </c>
      <c r="AJ19" s="7">
        <f t="shared" si="7"/>
        <v>168.28</v>
      </c>
      <c r="AK19" s="234">
        <f t="shared" si="8"/>
        <v>74.791111111111107</v>
      </c>
    </row>
    <row r="20" spans="1:37">
      <c r="A20" s="5">
        <v>12</v>
      </c>
      <c r="B20" s="321" t="s">
        <v>76</v>
      </c>
      <c r="C20" s="219">
        <v>2754</v>
      </c>
      <c r="D20" s="219">
        <v>2255</v>
      </c>
      <c r="E20" s="115">
        <v>96</v>
      </c>
      <c r="F20" s="115">
        <v>35</v>
      </c>
      <c r="G20" s="115">
        <v>47</v>
      </c>
      <c r="H20" s="220">
        <v>19</v>
      </c>
      <c r="I20" s="250">
        <f t="shared" si="0"/>
        <v>2309</v>
      </c>
      <c r="J20" s="219">
        <v>744</v>
      </c>
      <c r="K20" s="115">
        <v>1265</v>
      </c>
      <c r="L20" s="115">
        <v>40</v>
      </c>
      <c r="M20" s="115">
        <v>9</v>
      </c>
      <c r="N20" s="115">
        <v>58</v>
      </c>
      <c r="O20" s="220">
        <v>16</v>
      </c>
      <c r="P20" s="250">
        <f t="shared" si="1"/>
        <v>1290</v>
      </c>
      <c r="Q20" s="239">
        <v>49</v>
      </c>
      <c r="R20" s="52">
        <v>51.05</v>
      </c>
      <c r="S20" s="52">
        <v>7</v>
      </c>
      <c r="T20" s="52">
        <v>3.55</v>
      </c>
      <c r="U20" s="52">
        <v>17</v>
      </c>
      <c r="V20" s="240">
        <v>20.82</v>
      </c>
      <c r="W20" s="245">
        <v>54</v>
      </c>
      <c r="X20" s="26">
        <v>59.36</v>
      </c>
      <c r="Y20" s="26">
        <v>32</v>
      </c>
      <c r="Z20" s="26">
        <v>20.84</v>
      </c>
      <c r="AA20" s="26">
        <v>24</v>
      </c>
      <c r="AB20" s="246">
        <v>30.01</v>
      </c>
      <c r="AC20" s="233">
        <f t="shared" si="2"/>
        <v>75.419999999999987</v>
      </c>
      <c r="AD20" s="7">
        <f t="shared" si="3"/>
        <v>3.2663490688609782</v>
      </c>
      <c r="AE20" s="7">
        <f t="shared" si="4"/>
        <v>110.21000000000001</v>
      </c>
      <c r="AF20" s="7">
        <f t="shared" si="5"/>
        <v>8.5434108527131798</v>
      </c>
      <c r="AG20" s="7">
        <f t="shared" si="6"/>
        <v>3739</v>
      </c>
      <c r="AH20" s="7">
        <f t="shared" si="6"/>
        <v>3599</v>
      </c>
      <c r="AI20" s="7">
        <f t="shared" si="7"/>
        <v>183</v>
      </c>
      <c r="AJ20" s="7">
        <f t="shared" si="7"/>
        <v>185.62999999999997</v>
      </c>
      <c r="AK20" s="234">
        <f t="shared" si="8"/>
        <v>5.1578216171158644</v>
      </c>
    </row>
    <row r="21" spans="1:37">
      <c r="A21" s="21"/>
      <c r="B21" s="211" t="s">
        <v>77</v>
      </c>
      <c r="C21" s="221">
        <f t="shared" ref="C21:AC21" si="9">SUM(C9:C20)</f>
        <v>18462</v>
      </c>
      <c r="D21" s="50">
        <f t="shared" si="9"/>
        <v>15783</v>
      </c>
      <c r="E21" s="50">
        <f t="shared" si="9"/>
        <v>499</v>
      </c>
      <c r="F21" s="50">
        <f t="shared" si="9"/>
        <v>193</v>
      </c>
      <c r="G21" s="50">
        <f t="shared" si="9"/>
        <v>149</v>
      </c>
      <c r="H21" s="222">
        <f t="shared" si="9"/>
        <v>59</v>
      </c>
      <c r="I21" s="222">
        <f t="shared" si="9"/>
        <v>16035</v>
      </c>
      <c r="J21" s="221">
        <f t="shared" si="9"/>
        <v>5182</v>
      </c>
      <c r="K21" s="50">
        <f t="shared" si="9"/>
        <v>8519</v>
      </c>
      <c r="L21" s="50">
        <f t="shared" si="9"/>
        <v>426</v>
      </c>
      <c r="M21" s="50">
        <f t="shared" si="9"/>
        <v>110</v>
      </c>
      <c r="N21" s="50">
        <f t="shared" si="9"/>
        <v>206</v>
      </c>
      <c r="O21" s="222">
        <f t="shared" si="9"/>
        <v>73</v>
      </c>
      <c r="P21" s="222">
        <f t="shared" si="9"/>
        <v>8702</v>
      </c>
      <c r="Q21" s="221">
        <f t="shared" si="9"/>
        <v>4151</v>
      </c>
      <c r="R21" s="50">
        <f t="shared" si="9"/>
        <v>3593.0299999999997</v>
      </c>
      <c r="S21" s="50">
        <f t="shared" si="9"/>
        <v>518</v>
      </c>
      <c r="T21" s="50">
        <f t="shared" si="9"/>
        <v>722.63000000000011</v>
      </c>
      <c r="U21" s="50">
        <f t="shared" si="9"/>
        <v>482</v>
      </c>
      <c r="V21" s="222">
        <f t="shared" si="9"/>
        <v>534.10000000000014</v>
      </c>
      <c r="W21" s="221">
        <f t="shared" si="9"/>
        <v>1749</v>
      </c>
      <c r="X21" s="50">
        <f t="shared" si="9"/>
        <v>3422.5900000000006</v>
      </c>
      <c r="Y21" s="50">
        <f t="shared" si="9"/>
        <v>403</v>
      </c>
      <c r="Z21" s="50">
        <f t="shared" si="9"/>
        <v>654.9</v>
      </c>
      <c r="AA21" s="50">
        <f t="shared" si="9"/>
        <v>545</v>
      </c>
      <c r="AB21" s="222">
        <f t="shared" si="9"/>
        <v>582.23</v>
      </c>
      <c r="AC21" s="222">
        <f t="shared" si="9"/>
        <v>4849.7599999999993</v>
      </c>
      <c r="AD21" s="50">
        <f t="shared" si="3"/>
        <v>30.244839413782355</v>
      </c>
      <c r="AE21" s="50">
        <f>SUM(AE9:AE20)</f>
        <v>4659.72</v>
      </c>
      <c r="AF21" s="50">
        <f t="shared" si="5"/>
        <v>53.547690186164111</v>
      </c>
      <c r="AG21" s="50">
        <f t="shared" si="6"/>
        <v>24924</v>
      </c>
      <c r="AH21" s="50">
        <f t="shared" si="6"/>
        <v>24737</v>
      </c>
      <c r="AI21" s="50">
        <f t="shared" si="7"/>
        <v>7848</v>
      </c>
      <c r="AJ21" s="50">
        <f t="shared" si="7"/>
        <v>9509.48</v>
      </c>
      <c r="AK21" s="222">
        <f t="shared" si="8"/>
        <v>38.442333346808425</v>
      </c>
    </row>
    <row r="22" spans="1:37">
      <c r="A22" s="44">
        <v>13</v>
      </c>
      <c r="B22" s="266" t="s">
        <v>78</v>
      </c>
      <c r="C22" s="223">
        <v>203</v>
      </c>
      <c r="D22" s="121">
        <v>169</v>
      </c>
      <c r="E22" s="121">
        <v>0</v>
      </c>
      <c r="F22" s="121">
        <v>0</v>
      </c>
      <c r="G22" s="121">
        <v>0</v>
      </c>
      <c r="H22" s="224">
        <v>0</v>
      </c>
      <c r="I22" s="250">
        <f t="shared" si="0"/>
        <v>169</v>
      </c>
      <c r="J22" s="223">
        <v>72</v>
      </c>
      <c r="K22" s="121">
        <v>53</v>
      </c>
      <c r="L22" s="121">
        <v>3</v>
      </c>
      <c r="M22" s="121">
        <v>1</v>
      </c>
      <c r="N22" s="121">
        <v>0</v>
      </c>
      <c r="O22" s="224">
        <v>0</v>
      </c>
      <c r="P22" s="250">
        <f t="shared" si="1"/>
        <v>54</v>
      </c>
      <c r="Q22" s="239">
        <v>38</v>
      </c>
      <c r="R22" s="52">
        <v>431.15</v>
      </c>
      <c r="S22" s="52">
        <v>0</v>
      </c>
      <c r="T22" s="52">
        <v>0</v>
      </c>
      <c r="U22" s="52">
        <v>0</v>
      </c>
      <c r="V22" s="240">
        <v>0</v>
      </c>
      <c r="W22" s="243">
        <v>45</v>
      </c>
      <c r="X22" s="55">
        <v>193.21</v>
      </c>
      <c r="Y22" s="55">
        <v>0</v>
      </c>
      <c r="Z22" s="55">
        <v>0</v>
      </c>
      <c r="AA22" s="55">
        <v>0</v>
      </c>
      <c r="AB22" s="244">
        <v>0</v>
      </c>
      <c r="AC22" s="233">
        <f t="shared" si="2"/>
        <v>431.15</v>
      </c>
      <c r="AD22" s="7">
        <f t="shared" si="3"/>
        <v>255.11834319526625</v>
      </c>
      <c r="AE22" s="7">
        <f t="shared" si="4"/>
        <v>193.21</v>
      </c>
      <c r="AF22" s="7">
        <f t="shared" si="5"/>
        <v>357.7962962962963</v>
      </c>
      <c r="AG22" s="7">
        <f t="shared" si="6"/>
        <v>278</v>
      </c>
      <c r="AH22" s="7">
        <f t="shared" si="6"/>
        <v>223</v>
      </c>
      <c r="AI22" s="7">
        <f t="shared" si="7"/>
        <v>83</v>
      </c>
      <c r="AJ22" s="7">
        <f t="shared" si="7"/>
        <v>624.36</v>
      </c>
      <c r="AK22" s="234">
        <f t="shared" si="8"/>
        <v>279.98206278026908</v>
      </c>
    </row>
    <row r="23" spans="1:37">
      <c r="A23" s="44">
        <v>14</v>
      </c>
      <c r="B23" s="266" t="s">
        <v>79</v>
      </c>
      <c r="C23" s="219">
        <v>140</v>
      </c>
      <c r="D23" s="115">
        <v>130</v>
      </c>
      <c r="E23" s="115">
        <v>0</v>
      </c>
      <c r="F23" s="115">
        <v>0</v>
      </c>
      <c r="G23" s="115">
        <v>0</v>
      </c>
      <c r="H23" s="220">
        <v>0</v>
      </c>
      <c r="I23" s="250">
        <f t="shared" si="0"/>
        <v>130</v>
      </c>
      <c r="J23" s="219">
        <v>95</v>
      </c>
      <c r="K23" s="115">
        <v>59</v>
      </c>
      <c r="L23" s="115">
        <v>0</v>
      </c>
      <c r="M23" s="115">
        <v>0</v>
      </c>
      <c r="N23" s="115">
        <v>0</v>
      </c>
      <c r="O23" s="220">
        <v>0</v>
      </c>
      <c r="P23" s="250">
        <f t="shared" si="1"/>
        <v>59</v>
      </c>
      <c r="Q23" s="239">
        <v>0</v>
      </c>
      <c r="R23" s="52">
        <v>0</v>
      </c>
      <c r="S23" s="52">
        <v>0</v>
      </c>
      <c r="T23" s="52">
        <v>0</v>
      </c>
      <c r="U23" s="52">
        <v>0</v>
      </c>
      <c r="V23" s="240">
        <v>0</v>
      </c>
      <c r="W23" s="243">
        <v>0</v>
      </c>
      <c r="X23" s="55">
        <v>0</v>
      </c>
      <c r="Y23" s="55">
        <v>0</v>
      </c>
      <c r="Z23" s="55">
        <v>0</v>
      </c>
      <c r="AA23" s="55">
        <v>0</v>
      </c>
      <c r="AB23" s="244">
        <v>0</v>
      </c>
      <c r="AC23" s="233">
        <f t="shared" si="2"/>
        <v>0</v>
      </c>
      <c r="AD23" s="7">
        <f t="shared" si="3"/>
        <v>0</v>
      </c>
      <c r="AE23" s="7">
        <f t="shared" si="4"/>
        <v>0</v>
      </c>
      <c r="AF23" s="7">
        <f t="shared" si="5"/>
        <v>0</v>
      </c>
      <c r="AG23" s="7">
        <f t="shared" si="6"/>
        <v>235</v>
      </c>
      <c r="AH23" s="7">
        <f t="shared" si="6"/>
        <v>189</v>
      </c>
      <c r="AI23" s="7">
        <f t="shared" si="7"/>
        <v>0</v>
      </c>
      <c r="AJ23" s="7">
        <f t="shared" si="7"/>
        <v>0</v>
      </c>
      <c r="AK23" s="234">
        <f t="shared" si="8"/>
        <v>0</v>
      </c>
    </row>
    <row r="24" spans="1:37">
      <c r="A24" s="44">
        <v>15</v>
      </c>
      <c r="B24" s="266" t="s">
        <v>80</v>
      </c>
      <c r="C24" s="219">
        <v>0</v>
      </c>
      <c r="D24" s="115">
        <v>0</v>
      </c>
      <c r="E24" s="115">
        <v>0</v>
      </c>
      <c r="F24" s="115">
        <v>0</v>
      </c>
      <c r="G24" s="115">
        <v>0</v>
      </c>
      <c r="H24" s="220">
        <v>0</v>
      </c>
      <c r="I24" s="250">
        <f t="shared" si="0"/>
        <v>0</v>
      </c>
      <c r="J24" s="219">
        <v>0</v>
      </c>
      <c r="K24" s="115">
        <v>0</v>
      </c>
      <c r="L24" s="115">
        <v>0</v>
      </c>
      <c r="M24" s="115">
        <v>0</v>
      </c>
      <c r="N24" s="115">
        <v>0</v>
      </c>
      <c r="O24" s="220">
        <v>0</v>
      </c>
      <c r="P24" s="250">
        <f t="shared" si="1"/>
        <v>0</v>
      </c>
      <c r="Q24" s="239">
        <v>0</v>
      </c>
      <c r="R24" s="52">
        <v>0</v>
      </c>
      <c r="S24" s="52">
        <v>0</v>
      </c>
      <c r="T24" s="52">
        <v>0</v>
      </c>
      <c r="U24" s="52">
        <v>0</v>
      </c>
      <c r="V24" s="240">
        <v>0</v>
      </c>
      <c r="W24" s="243">
        <v>0</v>
      </c>
      <c r="X24" s="55">
        <v>0</v>
      </c>
      <c r="Y24" s="55">
        <v>0</v>
      </c>
      <c r="Z24" s="55">
        <v>0</v>
      </c>
      <c r="AA24" s="55">
        <v>0</v>
      </c>
      <c r="AB24" s="244">
        <v>0</v>
      </c>
      <c r="AC24" s="233">
        <f t="shared" si="2"/>
        <v>0</v>
      </c>
      <c r="AD24" s="7" t="e">
        <f t="shared" si="3"/>
        <v>#DIV/0!</v>
      </c>
      <c r="AE24" s="7">
        <f t="shared" si="4"/>
        <v>0</v>
      </c>
      <c r="AF24" s="7" t="e">
        <f t="shared" si="5"/>
        <v>#DIV/0!</v>
      </c>
      <c r="AG24" s="7">
        <f t="shared" si="6"/>
        <v>0</v>
      </c>
      <c r="AH24" s="7">
        <f t="shared" si="6"/>
        <v>0</v>
      </c>
      <c r="AI24" s="7">
        <f t="shared" si="7"/>
        <v>0</v>
      </c>
      <c r="AJ24" s="7">
        <f t="shared" si="7"/>
        <v>0</v>
      </c>
      <c r="AK24" s="234" t="e">
        <f t="shared" si="8"/>
        <v>#DIV/0!</v>
      </c>
    </row>
    <row r="25" spans="1:37">
      <c r="A25" s="44">
        <v>16</v>
      </c>
      <c r="B25" s="266" t="s">
        <v>81</v>
      </c>
      <c r="C25" s="219">
        <v>0</v>
      </c>
      <c r="D25" s="115">
        <v>0</v>
      </c>
      <c r="E25" s="115">
        <v>0</v>
      </c>
      <c r="F25" s="115">
        <v>0</v>
      </c>
      <c r="G25" s="115">
        <v>0</v>
      </c>
      <c r="H25" s="220">
        <v>0</v>
      </c>
      <c r="I25" s="250">
        <f t="shared" si="0"/>
        <v>0</v>
      </c>
      <c r="J25" s="219">
        <v>0</v>
      </c>
      <c r="K25" s="115">
        <v>0</v>
      </c>
      <c r="L25" s="115">
        <v>0</v>
      </c>
      <c r="M25" s="115">
        <v>0</v>
      </c>
      <c r="N25" s="115">
        <v>0</v>
      </c>
      <c r="O25" s="220">
        <v>0</v>
      </c>
      <c r="P25" s="250">
        <f t="shared" si="1"/>
        <v>0</v>
      </c>
      <c r="Q25" s="239">
        <v>0</v>
      </c>
      <c r="R25" s="52">
        <v>0</v>
      </c>
      <c r="S25" s="52">
        <v>0</v>
      </c>
      <c r="T25" s="52">
        <v>0</v>
      </c>
      <c r="U25" s="52">
        <v>0</v>
      </c>
      <c r="V25" s="240">
        <v>0</v>
      </c>
      <c r="W25" s="243">
        <v>0</v>
      </c>
      <c r="X25" s="55">
        <v>0</v>
      </c>
      <c r="Y25" s="55">
        <v>0</v>
      </c>
      <c r="Z25" s="55">
        <v>0</v>
      </c>
      <c r="AA25" s="55">
        <v>0</v>
      </c>
      <c r="AB25" s="244">
        <v>0</v>
      </c>
      <c r="AC25" s="233">
        <f t="shared" si="2"/>
        <v>0</v>
      </c>
      <c r="AD25" s="7" t="e">
        <f t="shared" si="3"/>
        <v>#DIV/0!</v>
      </c>
      <c r="AE25" s="7">
        <f t="shared" si="4"/>
        <v>0</v>
      </c>
      <c r="AF25" s="7" t="e">
        <f t="shared" si="5"/>
        <v>#DIV/0!</v>
      </c>
      <c r="AG25" s="7">
        <f t="shared" si="6"/>
        <v>0</v>
      </c>
      <c r="AH25" s="7">
        <f t="shared" si="6"/>
        <v>0</v>
      </c>
      <c r="AI25" s="7">
        <f t="shared" si="7"/>
        <v>0</v>
      </c>
      <c r="AJ25" s="7">
        <f t="shared" si="7"/>
        <v>0</v>
      </c>
      <c r="AK25" s="234" t="e">
        <f t="shared" si="8"/>
        <v>#DIV/0!</v>
      </c>
    </row>
    <row r="26" spans="1:37">
      <c r="A26" s="44">
        <v>17</v>
      </c>
      <c r="B26" s="266" t="s">
        <v>82</v>
      </c>
      <c r="C26" s="219">
        <v>0</v>
      </c>
      <c r="D26" s="115">
        <v>0</v>
      </c>
      <c r="E26" s="115">
        <v>0</v>
      </c>
      <c r="F26" s="115">
        <v>0</v>
      </c>
      <c r="G26" s="115">
        <v>0</v>
      </c>
      <c r="H26" s="220">
        <v>0</v>
      </c>
      <c r="I26" s="250">
        <f t="shared" si="0"/>
        <v>0</v>
      </c>
      <c r="J26" s="219">
        <v>0</v>
      </c>
      <c r="K26" s="115">
        <v>0</v>
      </c>
      <c r="L26" s="115">
        <v>0</v>
      </c>
      <c r="M26" s="115">
        <v>0</v>
      </c>
      <c r="N26" s="115">
        <v>0</v>
      </c>
      <c r="O26" s="220">
        <v>0</v>
      </c>
      <c r="P26" s="250">
        <f t="shared" si="1"/>
        <v>0</v>
      </c>
      <c r="Q26" s="239">
        <v>0</v>
      </c>
      <c r="R26" s="52">
        <v>0</v>
      </c>
      <c r="S26" s="52">
        <v>0</v>
      </c>
      <c r="T26" s="52">
        <v>0</v>
      </c>
      <c r="U26" s="52">
        <v>0</v>
      </c>
      <c r="V26" s="240">
        <v>0</v>
      </c>
      <c r="W26" s="243">
        <v>0</v>
      </c>
      <c r="X26" s="55">
        <v>0</v>
      </c>
      <c r="Y26" s="55">
        <v>0</v>
      </c>
      <c r="Z26" s="55">
        <v>0</v>
      </c>
      <c r="AA26" s="55">
        <v>0</v>
      </c>
      <c r="AB26" s="244">
        <v>0</v>
      </c>
      <c r="AC26" s="233">
        <f t="shared" si="2"/>
        <v>0</v>
      </c>
      <c r="AD26" s="7" t="e">
        <f t="shared" si="3"/>
        <v>#DIV/0!</v>
      </c>
      <c r="AE26" s="7">
        <f t="shared" si="4"/>
        <v>0</v>
      </c>
      <c r="AF26" s="7" t="e">
        <f t="shared" si="5"/>
        <v>#DIV/0!</v>
      </c>
      <c r="AG26" s="7">
        <f t="shared" si="6"/>
        <v>0</v>
      </c>
      <c r="AH26" s="7">
        <f t="shared" si="6"/>
        <v>0</v>
      </c>
      <c r="AI26" s="7">
        <f t="shared" si="7"/>
        <v>0</v>
      </c>
      <c r="AJ26" s="7">
        <f t="shared" si="7"/>
        <v>0</v>
      </c>
      <c r="AK26" s="234" t="e">
        <f t="shared" si="8"/>
        <v>#DIV/0!</v>
      </c>
    </row>
    <row r="27" spans="1:37">
      <c r="A27" s="44">
        <v>18</v>
      </c>
      <c r="B27" s="266" t="s">
        <v>83</v>
      </c>
      <c r="C27" s="223">
        <v>0</v>
      </c>
      <c r="D27" s="121">
        <v>0</v>
      </c>
      <c r="E27" s="121">
        <v>0</v>
      </c>
      <c r="F27" s="121">
        <v>0</v>
      </c>
      <c r="G27" s="121">
        <v>0</v>
      </c>
      <c r="H27" s="224">
        <v>0</v>
      </c>
      <c r="I27" s="250">
        <f t="shared" si="0"/>
        <v>0</v>
      </c>
      <c r="J27" s="223">
        <v>0</v>
      </c>
      <c r="K27" s="121">
        <v>0</v>
      </c>
      <c r="L27" s="121">
        <v>0</v>
      </c>
      <c r="M27" s="121">
        <v>0</v>
      </c>
      <c r="N27" s="121">
        <v>0</v>
      </c>
      <c r="O27" s="224">
        <v>0</v>
      </c>
      <c r="P27" s="250">
        <f t="shared" si="1"/>
        <v>0</v>
      </c>
      <c r="Q27" s="239">
        <v>303</v>
      </c>
      <c r="R27" s="52">
        <v>1649.68</v>
      </c>
      <c r="S27" s="52">
        <v>0</v>
      </c>
      <c r="T27" s="52">
        <v>0</v>
      </c>
      <c r="U27" s="52">
        <v>0</v>
      </c>
      <c r="V27" s="240">
        <v>0</v>
      </c>
      <c r="W27" s="243">
        <v>65</v>
      </c>
      <c r="X27" s="55">
        <v>279.57</v>
      </c>
      <c r="Y27" s="55">
        <v>0</v>
      </c>
      <c r="Z27" s="55">
        <v>0</v>
      </c>
      <c r="AA27" s="55">
        <v>0</v>
      </c>
      <c r="AB27" s="244">
        <v>0</v>
      </c>
      <c r="AC27" s="233">
        <f t="shared" si="2"/>
        <v>1649.68</v>
      </c>
      <c r="AD27" s="7" t="e">
        <f t="shared" si="3"/>
        <v>#DIV/0!</v>
      </c>
      <c r="AE27" s="7">
        <f t="shared" si="4"/>
        <v>279.57</v>
      </c>
      <c r="AF27" s="7" t="e">
        <f t="shared" si="5"/>
        <v>#DIV/0!</v>
      </c>
      <c r="AG27" s="7">
        <f t="shared" si="6"/>
        <v>0</v>
      </c>
      <c r="AH27" s="7">
        <f t="shared" si="6"/>
        <v>0</v>
      </c>
      <c r="AI27" s="7">
        <f t="shared" si="7"/>
        <v>368</v>
      </c>
      <c r="AJ27" s="7">
        <f t="shared" si="7"/>
        <v>1929.25</v>
      </c>
      <c r="AK27" s="234" t="e">
        <f t="shared" si="8"/>
        <v>#DIV/0!</v>
      </c>
    </row>
    <row r="28" spans="1:37">
      <c r="A28" s="44">
        <v>19</v>
      </c>
      <c r="B28" s="266" t="s">
        <v>84</v>
      </c>
      <c r="C28" s="223">
        <v>766</v>
      </c>
      <c r="D28" s="121">
        <v>621</v>
      </c>
      <c r="E28" s="121">
        <v>17</v>
      </c>
      <c r="F28" s="121">
        <v>5</v>
      </c>
      <c r="G28" s="121">
        <v>4</v>
      </c>
      <c r="H28" s="224">
        <v>2</v>
      </c>
      <c r="I28" s="250">
        <f t="shared" si="0"/>
        <v>628</v>
      </c>
      <c r="J28" s="223">
        <v>218</v>
      </c>
      <c r="K28" s="121">
        <v>156</v>
      </c>
      <c r="L28" s="121">
        <v>26</v>
      </c>
      <c r="M28" s="121">
        <v>7</v>
      </c>
      <c r="N28" s="121">
        <v>4</v>
      </c>
      <c r="O28" s="224">
        <v>2</v>
      </c>
      <c r="P28" s="250">
        <f t="shared" si="1"/>
        <v>165</v>
      </c>
      <c r="Q28" s="239">
        <v>185</v>
      </c>
      <c r="R28" s="52">
        <v>418.3</v>
      </c>
      <c r="S28" s="52">
        <v>22</v>
      </c>
      <c r="T28" s="52">
        <v>30.54</v>
      </c>
      <c r="U28" s="52">
        <v>37</v>
      </c>
      <c r="V28" s="240">
        <v>30.96</v>
      </c>
      <c r="W28" s="243">
        <v>14</v>
      </c>
      <c r="X28" s="55">
        <v>78.209999999999994</v>
      </c>
      <c r="Y28" s="55">
        <v>38</v>
      </c>
      <c r="Z28" s="55">
        <v>101.73</v>
      </c>
      <c r="AA28" s="55">
        <v>19</v>
      </c>
      <c r="AB28" s="244">
        <v>40.119999999999997</v>
      </c>
      <c r="AC28" s="233">
        <f t="shared" si="2"/>
        <v>479.8</v>
      </c>
      <c r="AD28" s="7">
        <f t="shared" si="3"/>
        <v>76.401273885350321</v>
      </c>
      <c r="AE28" s="7">
        <f t="shared" si="4"/>
        <v>220.06</v>
      </c>
      <c r="AF28" s="7">
        <f t="shared" si="5"/>
        <v>133.36969696969697</v>
      </c>
      <c r="AG28" s="7">
        <f t="shared" si="6"/>
        <v>1035</v>
      </c>
      <c r="AH28" s="7">
        <f t="shared" si="6"/>
        <v>793</v>
      </c>
      <c r="AI28" s="7">
        <f t="shared" si="7"/>
        <v>315</v>
      </c>
      <c r="AJ28" s="7">
        <f t="shared" si="7"/>
        <v>699.86</v>
      </c>
      <c r="AK28" s="234">
        <f t="shared" si="8"/>
        <v>88.254728877679696</v>
      </c>
    </row>
    <row r="29" spans="1:37">
      <c r="A29" s="44">
        <v>20</v>
      </c>
      <c r="B29" s="321" t="s">
        <v>85</v>
      </c>
      <c r="C29" s="223">
        <v>746</v>
      </c>
      <c r="D29" s="121">
        <v>621</v>
      </c>
      <c r="E29" s="121">
        <v>19</v>
      </c>
      <c r="F29" s="121">
        <v>5</v>
      </c>
      <c r="G29" s="121">
        <v>6</v>
      </c>
      <c r="H29" s="224">
        <v>2</v>
      </c>
      <c r="I29" s="250">
        <f t="shared" si="0"/>
        <v>628</v>
      </c>
      <c r="J29" s="223">
        <v>231</v>
      </c>
      <c r="K29" s="121">
        <v>155</v>
      </c>
      <c r="L29" s="121">
        <v>26</v>
      </c>
      <c r="M29" s="121">
        <v>7</v>
      </c>
      <c r="N29" s="121">
        <v>6</v>
      </c>
      <c r="O29" s="224">
        <v>2</v>
      </c>
      <c r="P29" s="250">
        <f t="shared" si="1"/>
        <v>164</v>
      </c>
      <c r="Q29" s="239">
        <v>972</v>
      </c>
      <c r="R29" s="52">
        <v>1547</v>
      </c>
      <c r="S29" s="52">
        <v>0</v>
      </c>
      <c r="T29" s="52">
        <v>0</v>
      </c>
      <c r="U29" s="52">
        <v>0</v>
      </c>
      <c r="V29" s="240">
        <v>0</v>
      </c>
      <c r="W29" s="245">
        <v>254</v>
      </c>
      <c r="X29" s="26">
        <v>404</v>
      </c>
      <c r="Y29" s="26">
        <v>0</v>
      </c>
      <c r="Z29" s="26">
        <v>0</v>
      </c>
      <c r="AA29" s="26">
        <v>0</v>
      </c>
      <c r="AB29" s="246">
        <v>0</v>
      </c>
      <c r="AC29" s="233">
        <f t="shared" si="2"/>
        <v>1547</v>
      </c>
      <c r="AD29" s="7">
        <f t="shared" si="3"/>
        <v>246.33757961783436</v>
      </c>
      <c r="AE29" s="7">
        <f t="shared" si="4"/>
        <v>404</v>
      </c>
      <c r="AF29" s="7">
        <f t="shared" si="5"/>
        <v>246.34146341463415</v>
      </c>
      <c r="AG29" s="7">
        <f t="shared" si="6"/>
        <v>1034</v>
      </c>
      <c r="AH29" s="7">
        <f t="shared" si="6"/>
        <v>792</v>
      </c>
      <c r="AI29" s="7">
        <f t="shared" si="7"/>
        <v>1226</v>
      </c>
      <c r="AJ29" s="7">
        <f t="shared" si="7"/>
        <v>1951</v>
      </c>
      <c r="AK29" s="234">
        <f t="shared" si="8"/>
        <v>246.33838383838383</v>
      </c>
    </row>
    <row r="30" spans="1:37">
      <c r="A30" s="44">
        <v>21</v>
      </c>
      <c r="B30" s="266" t="s">
        <v>86</v>
      </c>
      <c r="C30" s="223">
        <v>1754</v>
      </c>
      <c r="D30" s="121">
        <v>1419</v>
      </c>
      <c r="E30" s="121">
        <v>42</v>
      </c>
      <c r="F30" s="121">
        <v>12</v>
      </c>
      <c r="G30" s="121">
        <v>16</v>
      </c>
      <c r="H30" s="224">
        <v>6</v>
      </c>
      <c r="I30" s="250">
        <f t="shared" si="0"/>
        <v>1437</v>
      </c>
      <c r="J30" s="223">
        <v>492</v>
      </c>
      <c r="K30" s="121">
        <v>804</v>
      </c>
      <c r="L30" s="121">
        <v>52</v>
      </c>
      <c r="M30" s="121">
        <v>15</v>
      </c>
      <c r="N30" s="121">
        <v>16</v>
      </c>
      <c r="O30" s="224">
        <v>6</v>
      </c>
      <c r="P30" s="250">
        <f t="shared" si="1"/>
        <v>825</v>
      </c>
      <c r="Q30" s="239">
        <v>2087</v>
      </c>
      <c r="R30" s="52">
        <v>3227.96</v>
      </c>
      <c r="S30" s="52">
        <v>1</v>
      </c>
      <c r="T30" s="52">
        <v>0.01</v>
      </c>
      <c r="U30" s="52">
        <v>1</v>
      </c>
      <c r="V30" s="240">
        <v>0.05</v>
      </c>
      <c r="W30" s="243">
        <v>1930</v>
      </c>
      <c r="X30" s="55">
        <v>2942.03</v>
      </c>
      <c r="Y30" s="55">
        <v>0</v>
      </c>
      <c r="Z30" s="55">
        <v>0</v>
      </c>
      <c r="AA30" s="55">
        <v>0</v>
      </c>
      <c r="AB30" s="244">
        <v>0</v>
      </c>
      <c r="AC30" s="233">
        <f t="shared" si="2"/>
        <v>3228.0200000000004</v>
      </c>
      <c r="AD30" s="7">
        <f t="shared" si="3"/>
        <v>224.63604732080728</v>
      </c>
      <c r="AE30" s="7">
        <f t="shared" si="4"/>
        <v>2942.03</v>
      </c>
      <c r="AF30" s="7">
        <f t="shared" si="5"/>
        <v>356.60969696969698</v>
      </c>
      <c r="AG30" s="7">
        <f t="shared" si="6"/>
        <v>2372</v>
      </c>
      <c r="AH30" s="7">
        <f t="shared" si="6"/>
        <v>2262</v>
      </c>
      <c r="AI30" s="7">
        <f t="shared" si="7"/>
        <v>4019</v>
      </c>
      <c r="AJ30" s="7">
        <f t="shared" si="7"/>
        <v>6170.0500000000011</v>
      </c>
      <c r="AK30" s="234">
        <f t="shared" si="8"/>
        <v>272.76967285587983</v>
      </c>
    </row>
    <row r="31" spans="1:37">
      <c r="A31" s="44">
        <v>22</v>
      </c>
      <c r="B31" s="266" t="s">
        <v>87</v>
      </c>
      <c r="C31" s="219">
        <v>0</v>
      </c>
      <c r="D31" s="115">
        <v>0</v>
      </c>
      <c r="E31" s="115">
        <v>0</v>
      </c>
      <c r="F31" s="115">
        <v>0</v>
      </c>
      <c r="G31" s="115">
        <v>0</v>
      </c>
      <c r="H31" s="220">
        <v>0</v>
      </c>
      <c r="I31" s="250">
        <f t="shared" si="0"/>
        <v>0</v>
      </c>
      <c r="J31" s="219">
        <v>0</v>
      </c>
      <c r="K31" s="115">
        <v>0</v>
      </c>
      <c r="L31" s="115">
        <v>0</v>
      </c>
      <c r="M31" s="115">
        <v>0</v>
      </c>
      <c r="N31" s="115">
        <v>0</v>
      </c>
      <c r="O31" s="220">
        <v>0</v>
      </c>
      <c r="P31" s="250">
        <f t="shared" si="1"/>
        <v>0</v>
      </c>
      <c r="Q31" s="239">
        <v>0</v>
      </c>
      <c r="R31" s="52">
        <v>0</v>
      </c>
      <c r="S31" s="52">
        <v>0</v>
      </c>
      <c r="T31" s="52">
        <v>0</v>
      </c>
      <c r="U31" s="52">
        <v>0</v>
      </c>
      <c r="V31" s="240">
        <v>0</v>
      </c>
      <c r="W31" s="243">
        <v>0</v>
      </c>
      <c r="X31" s="55">
        <v>0</v>
      </c>
      <c r="Y31" s="55">
        <v>0</v>
      </c>
      <c r="Z31" s="55">
        <v>0</v>
      </c>
      <c r="AA31" s="55">
        <v>0</v>
      </c>
      <c r="AB31" s="244">
        <v>0</v>
      </c>
      <c r="AC31" s="233">
        <f t="shared" si="2"/>
        <v>0</v>
      </c>
      <c r="AD31" s="7" t="e">
        <f t="shared" si="3"/>
        <v>#DIV/0!</v>
      </c>
      <c r="AE31" s="7">
        <f t="shared" si="4"/>
        <v>0</v>
      </c>
      <c r="AF31" s="7" t="e">
        <f t="shared" si="5"/>
        <v>#DIV/0!</v>
      </c>
      <c r="AG31" s="7">
        <f t="shared" si="6"/>
        <v>0</v>
      </c>
      <c r="AH31" s="7">
        <f t="shared" si="6"/>
        <v>0</v>
      </c>
      <c r="AI31" s="7">
        <f t="shared" si="7"/>
        <v>0</v>
      </c>
      <c r="AJ31" s="7">
        <f t="shared" si="7"/>
        <v>0</v>
      </c>
      <c r="AK31" s="234" t="e">
        <f t="shared" si="8"/>
        <v>#DIV/0!</v>
      </c>
    </row>
    <row r="32" spans="1:37">
      <c r="A32" s="44">
        <v>23</v>
      </c>
      <c r="B32" s="266" t="s">
        <v>88</v>
      </c>
      <c r="C32" s="219">
        <v>0</v>
      </c>
      <c r="D32" s="115">
        <v>0</v>
      </c>
      <c r="E32" s="115">
        <v>0</v>
      </c>
      <c r="F32" s="115">
        <v>0</v>
      </c>
      <c r="G32" s="115">
        <v>0</v>
      </c>
      <c r="H32" s="220">
        <v>0</v>
      </c>
      <c r="I32" s="250">
        <f t="shared" si="0"/>
        <v>0</v>
      </c>
      <c r="J32" s="219">
        <v>0</v>
      </c>
      <c r="K32" s="115">
        <v>0</v>
      </c>
      <c r="L32" s="115">
        <v>0</v>
      </c>
      <c r="M32" s="115">
        <v>0</v>
      </c>
      <c r="N32" s="115">
        <v>0</v>
      </c>
      <c r="O32" s="220">
        <v>0</v>
      </c>
      <c r="P32" s="250">
        <f t="shared" si="1"/>
        <v>0</v>
      </c>
      <c r="Q32" s="239">
        <v>0</v>
      </c>
      <c r="R32" s="52">
        <v>0</v>
      </c>
      <c r="S32" s="52">
        <v>0</v>
      </c>
      <c r="T32" s="52">
        <v>0</v>
      </c>
      <c r="U32" s="52">
        <v>0</v>
      </c>
      <c r="V32" s="240">
        <v>0</v>
      </c>
      <c r="W32" s="243">
        <v>0</v>
      </c>
      <c r="X32" s="55">
        <v>0</v>
      </c>
      <c r="Y32" s="55">
        <v>0</v>
      </c>
      <c r="Z32" s="55">
        <v>0</v>
      </c>
      <c r="AA32" s="55">
        <v>0</v>
      </c>
      <c r="AB32" s="244">
        <v>0</v>
      </c>
      <c r="AC32" s="233">
        <f t="shared" si="2"/>
        <v>0</v>
      </c>
      <c r="AD32" s="7" t="e">
        <f t="shared" si="3"/>
        <v>#DIV/0!</v>
      </c>
      <c r="AE32" s="7">
        <f t="shared" si="4"/>
        <v>0</v>
      </c>
      <c r="AF32" s="7" t="e">
        <f t="shared" si="5"/>
        <v>#DIV/0!</v>
      </c>
      <c r="AG32" s="7">
        <f t="shared" si="6"/>
        <v>0</v>
      </c>
      <c r="AH32" s="7">
        <f t="shared" si="6"/>
        <v>0</v>
      </c>
      <c r="AI32" s="7">
        <f t="shared" si="7"/>
        <v>0</v>
      </c>
      <c r="AJ32" s="7">
        <f t="shared" si="7"/>
        <v>0</v>
      </c>
      <c r="AK32" s="234" t="e">
        <f t="shared" si="8"/>
        <v>#DIV/0!</v>
      </c>
    </row>
    <row r="33" spans="1:38">
      <c r="A33" s="44">
        <v>24</v>
      </c>
      <c r="B33" s="266" t="s">
        <v>89</v>
      </c>
      <c r="C33" s="219">
        <v>40</v>
      </c>
      <c r="D33" s="115">
        <v>34</v>
      </c>
      <c r="E33" s="115">
        <v>0</v>
      </c>
      <c r="F33" s="115">
        <v>0</v>
      </c>
      <c r="G33" s="115">
        <v>0</v>
      </c>
      <c r="H33" s="220">
        <v>0</v>
      </c>
      <c r="I33" s="250">
        <f t="shared" si="0"/>
        <v>34</v>
      </c>
      <c r="J33" s="219">
        <v>16</v>
      </c>
      <c r="K33" s="115">
        <v>10</v>
      </c>
      <c r="L33" s="115">
        <v>0</v>
      </c>
      <c r="M33" s="115">
        <v>0</v>
      </c>
      <c r="N33" s="115">
        <v>0</v>
      </c>
      <c r="O33" s="220">
        <v>0</v>
      </c>
      <c r="P33" s="250">
        <f t="shared" si="1"/>
        <v>10</v>
      </c>
      <c r="Q33" s="239">
        <v>0</v>
      </c>
      <c r="R33" s="52">
        <v>0</v>
      </c>
      <c r="S33" s="52">
        <v>0</v>
      </c>
      <c r="T33" s="52">
        <v>0</v>
      </c>
      <c r="U33" s="52">
        <v>0</v>
      </c>
      <c r="V33" s="240">
        <v>0</v>
      </c>
      <c r="W33" s="243">
        <v>0</v>
      </c>
      <c r="X33" s="55">
        <v>0</v>
      </c>
      <c r="Y33" s="55">
        <v>0</v>
      </c>
      <c r="Z33" s="55">
        <v>0</v>
      </c>
      <c r="AA33" s="55">
        <v>0</v>
      </c>
      <c r="AB33" s="244">
        <v>0</v>
      </c>
      <c r="AC33" s="233">
        <f t="shared" si="2"/>
        <v>0</v>
      </c>
      <c r="AD33" s="7">
        <f t="shared" si="3"/>
        <v>0</v>
      </c>
      <c r="AE33" s="7">
        <f t="shared" si="4"/>
        <v>0</v>
      </c>
      <c r="AF33" s="7">
        <f t="shared" si="5"/>
        <v>0</v>
      </c>
      <c r="AG33" s="7">
        <f t="shared" si="6"/>
        <v>56</v>
      </c>
      <c r="AH33" s="7">
        <f t="shared" si="6"/>
        <v>44</v>
      </c>
      <c r="AI33" s="7">
        <f t="shared" si="7"/>
        <v>0</v>
      </c>
      <c r="AJ33" s="7">
        <f t="shared" si="7"/>
        <v>0</v>
      </c>
      <c r="AK33" s="234">
        <f t="shared" si="8"/>
        <v>0</v>
      </c>
    </row>
    <row r="34" spans="1:38">
      <c r="A34" s="44">
        <v>25</v>
      </c>
      <c r="B34" s="266" t="s">
        <v>90</v>
      </c>
      <c r="C34" s="219">
        <v>0</v>
      </c>
      <c r="D34" s="115">
        <v>0</v>
      </c>
      <c r="E34" s="115">
        <v>0</v>
      </c>
      <c r="F34" s="115">
        <v>0</v>
      </c>
      <c r="G34" s="115">
        <v>0</v>
      </c>
      <c r="H34" s="220">
        <v>0</v>
      </c>
      <c r="I34" s="250">
        <f t="shared" si="0"/>
        <v>0</v>
      </c>
      <c r="J34" s="219">
        <v>0</v>
      </c>
      <c r="K34" s="115">
        <v>0</v>
      </c>
      <c r="L34" s="115">
        <v>0</v>
      </c>
      <c r="M34" s="115">
        <v>0</v>
      </c>
      <c r="N34" s="115">
        <v>0</v>
      </c>
      <c r="O34" s="220">
        <v>0</v>
      </c>
      <c r="P34" s="250">
        <f t="shared" si="1"/>
        <v>0</v>
      </c>
      <c r="Q34" s="239">
        <v>0</v>
      </c>
      <c r="R34" s="52">
        <v>0</v>
      </c>
      <c r="S34" s="52">
        <v>0</v>
      </c>
      <c r="T34" s="52">
        <v>0</v>
      </c>
      <c r="U34" s="52">
        <v>0</v>
      </c>
      <c r="V34" s="240">
        <v>0</v>
      </c>
      <c r="W34" s="243">
        <v>0</v>
      </c>
      <c r="X34" s="55">
        <v>0</v>
      </c>
      <c r="Y34" s="55">
        <v>0</v>
      </c>
      <c r="Z34" s="55">
        <v>0</v>
      </c>
      <c r="AA34" s="55">
        <v>0</v>
      </c>
      <c r="AB34" s="244">
        <v>0</v>
      </c>
      <c r="AC34" s="233">
        <f t="shared" si="2"/>
        <v>0</v>
      </c>
      <c r="AD34" s="7" t="e">
        <f t="shared" si="3"/>
        <v>#DIV/0!</v>
      </c>
      <c r="AE34" s="7">
        <f t="shared" si="4"/>
        <v>0</v>
      </c>
      <c r="AF34" s="7" t="e">
        <f t="shared" si="5"/>
        <v>#DIV/0!</v>
      </c>
      <c r="AG34" s="7">
        <f t="shared" si="6"/>
        <v>0</v>
      </c>
      <c r="AH34" s="7">
        <f t="shared" si="6"/>
        <v>0</v>
      </c>
      <c r="AI34" s="7">
        <f t="shared" si="7"/>
        <v>0</v>
      </c>
      <c r="AJ34" s="7">
        <f t="shared" si="7"/>
        <v>0</v>
      </c>
      <c r="AK34" s="234" t="e">
        <f t="shared" si="8"/>
        <v>#DIV/0!</v>
      </c>
    </row>
    <row r="35" spans="1:38">
      <c r="A35" s="44">
        <v>26</v>
      </c>
      <c r="B35" s="266" t="s">
        <v>91</v>
      </c>
      <c r="C35" s="223">
        <v>544</v>
      </c>
      <c r="D35" s="121">
        <v>443</v>
      </c>
      <c r="E35" s="121">
        <v>9</v>
      </c>
      <c r="F35" s="121">
        <v>3</v>
      </c>
      <c r="G35" s="121">
        <v>0</v>
      </c>
      <c r="H35" s="224">
        <v>0</v>
      </c>
      <c r="I35" s="250">
        <f t="shared" si="0"/>
        <v>446</v>
      </c>
      <c r="J35" s="223">
        <v>157</v>
      </c>
      <c r="K35" s="121">
        <v>111</v>
      </c>
      <c r="L35" s="121">
        <v>16</v>
      </c>
      <c r="M35" s="121">
        <v>5</v>
      </c>
      <c r="N35" s="121">
        <v>0</v>
      </c>
      <c r="O35" s="224">
        <v>0</v>
      </c>
      <c r="P35" s="250">
        <f t="shared" si="1"/>
        <v>116</v>
      </c>
      <c r="Q35" s="239">
        <v>0</v>
      </c>
      <c r="R35" s="52">
        <v>0</v>
      </c>
      <c r="S35" s="52">
        <v>0</v>
      </c>
      <c r="T35" s="52">
        <v>0</v>
      </c>
      <c r="U35" s="52">
        <v>0</v>
      </c>
      <c r="V35" s="240">
        <v>0</v>
      </c>
      <c r="W35" s="243">
        <v>0</v>
      </c>
      <c r="X35" s="55">
        <v>0</v>
      </c>
      <c r="Y35" s="55">
        <v>0</v>
      </c>
      <c r="Z35" s="55">
        <v>0</v>
      </c>
      <c r="AA35" s="55">
        <v>0</v>
      </c>
      <c r="AB35" s="244">
        <v>0</v>
      </c>
      <c r="AC35" s="233">
        <f t="shared" si="2"/>
        <v>0</v>
      </c>
      <c r="AD35" s="7">
        <f t="shared" si="3"/>
        <v>0</v>
      </c>
      <c r="AE35" s="7">
        <f t="shared" si="4"/>
        <v>0</v>
      </c>
      <c r="AF35" s="7">
        <f t="shared" si="5"/>
        <v>0</v>
      </c>
      <c r="AG35" s="7">
        <f t="shared" si="6"/>
        <v>726</v>
      </c>
      <c r="AH35" s="7">
        <f t="shared" si="6"/>
        <v>562</v>
      </c>
      <c r="AI35" s="7">
        <f t="shared" si="7"/>
        <v>0</v>
      </c>
      <c r="AJ35" s="7">
        <f t="shared" si="7"/>
        <v>0</v>
      </c>
      <c r="AK35" s="234">
        <f t="shared" si="8"/>
        <v>0</v>
      </c>
    </row>
    <row r="36" spans="1:38">
      <c r="A36" s="44">
        <v>27</v>
      </c>
      <c r="B36" s="266" t="s">
        <v>92</v>
      </c>
      <c r="C36" s="223">
        <v>0</v>
      </c>
      <c r="D36" s="121">
        <v>0</v>
      </c>
      <c r="E36" s="121">
        <v>0</v>
      </c>
      <c r="F36" s="121">
        <v>0</v>
      </c>
      <c r="G36" s="121">
        <v>0</v>
      </c>
      <c r="H36" s="224">
        <v>0</v>
      </c>
      <c r="I36" s="250">
        <f t="shared" si="0"/>
        <v>0</v>
      </c>
      <c r="J36" s="223">
        <v>0</v>
      </c>
      <c r="K36" s="121">
        <v>0</v>
      </c>
      <c r="L36" s="121">
        <v>0</v>
      </c>
      <c r="M36" s="121">
        <v>0</v>
      </c>
      <c r="N36" s="121">
        <v>0</v>
      </c>
      <c r="O36" s="224">
        <v>0</v>
      </c>
      <c r="P36" s="250">
        <f t="shared" si="1"/>
        <v>0</v>
      </c>
      <c r="Q36" s="239">
        <v>5</v>
      </c>
      <c r="R36" s="52">
        <v>166.15</v>
      </c>
      <c r="S36" s="52">
        <v>0</v>
      </c>
      <c r="T36" s="52">
        <v>0</v>
      </c>
      <c r="U36" s="52">
        <v>0</v>
      </c>
      <c r="V36" s="240">
        <v>0</v>
      </c>
      <c r="W36" s="245">
        <v>0</v>
      </c>
      <c r="X36" s="26">
        <v>0</v>
      </c>
      <c r="Y36" s="26">
        <v>0</v>
      </c>
      <c r="Z36" s="26">
        <v>0</v>
      </c>
      <c r="AA36" s="26">
        <v>0</v>
      </c>
      <c r="AB36" s="246">
        <v>0</v>
      </c>
      <c r="AC36" s="233">
        <f t="shared" si="2"/>
        <v>166.15</v>
      </c>
      <c r="AD36" s="7" t="e">
        <f t="shared" si="3"/>
        <v>#DIV/0!</v>
      </c>
      <c r="AE36" s="7">
        <f t="shared" si="4"/>
        <v>0</v>
      </c>
      <c r="AF36" s="7" t="e">
        <f t="shared" si="5"/>
        <v>#DIV/0!</v>
      </c>
      <c r="AG36" s="7">
        <f t="shared" si="6"/>
        <v>0</v>
      </c>
      <c r="AH36" s="7">
        <f t="shared" si="6"/>
        <v>0</v>
      </c>
      <c r="AI36" s="7">
        <f t="shared" si="7"/>
        <v>5</v>
      </c>
      <c r="AJ36" s="7">
        <f t="shared" si="7"/>
        <v>166.15</v>
      </c>
      <c r="AK36" s="234" t="e">
        <f t="shared" si="8"/>
        <v>#DIV/0!</v>
      </c>
    </row>
    <row r="37" spans="1:38">
      <c r="A37" s="44">
        <v>28</v>
      </c>
      <c r="B37" s="266" t="s">
        <v>93</v>
      </c>
      <c r="C37" s="223">
        <v>327</v>
      </c>
      <c r="D37" s="121">
        <v>266</v>
      </c>
      <c r="E37" s="121">
        <v>9</v>
      </c>
      <c r="F37" s="121">
        <v>3</v>
      </c>
      <c r="G37" s="121">
        <v>2</v>
      </c>
      <c r="H37" s="224">
        <v>1</v>
      </c>
      <c r="I37" s="250">
        <f t="shared" si="0"/>
        <v>270</v>
      </c>
      <c r="J37" s="223">
        <v>90</v>
      </c>
      <c r="K37" s="121">
        <v>67</v>
      </c>
      <c r="L37" s="121">
        <v>10</v>
      </c>
      <c r="M37" s="121">
        <v>2</v>
      </c>
      <c r="N37" s="121">
        <v>2</v>
      </c>
      <c r="O37" s="224">
        <v>1</v>
      </c>
      <c r="P37" s="250">
        <f t="shared" si="1"/>
        <v>70</v>
      </c>
      <c r="Q37" s="239">
        <v>0</v>
      </c>
      <c r="R37" s="52">
        <v>0</v>
      </c>
      <c r="S37" s="52">
        <v>0</v>
      </c>
      <c r="T37" s="52">
        <v>0</v>
      </c>
      <c r="U37" s="52">
        <v>0</v>
      </c>
      <c r="V37" s="240">
        <v>0</v>
      </c>
      <c r="W37" s="245">
        <v>0</v>
      </c>
      <c r="X37" s="26">
        <v>0</v>
      </c>
      <c r="Y37" s="26">
        <v>0</v>
      </c>
      <c r="Z37" s="26">
        <v>0</v>
      </c>
      <c r="AA37" s="26">
        <v>0</v>
      </c>
      <c r="AB37" s="246">
        <v>0</v>
      </c>
      <c r="AC37" s="233">
        <f t="shared" si="2"/>
        <v>0</v>
      </c>
      <c r="AD37" s="7">
        <f t="shared" si="3"/>
        <v>0</v>
      </c>
      <c r="AE37" s="7">
        <f t="shared" si="4"/>
        <v>0</v>
      </c>
      <c r="AF37" s="7">
        <f t="shared" si="5"/>
        <v>0</v>
      </c>
      <c r="AG37" s="7">
        <f t="shared" si="6"/>
        <v>440</v>
      </c>
      <c r="AH37" s="7">
        <f t="shared" si="6"/>
        <v>340</v>
      </c>
      <c r="AI37" s="7">
        <f t="shared" si="7"/>
        <v>0</v>
      </c>
      <c r="AJ37" s="7">
        <f t="shared" si="7"/>
        <v>0</v>
      </c>
      <c r="AK37" s="234">
        <f t="shared" si="8"/>
        <v>0</v>
      </c>
    </row>
    <row r="38" spans="1:38">
      <c r="A38" s="21"/>
      <c r="B38" s="211" t="s">
        <v>94</v>
      </c>
      <c r="C38" s="221">
        <f t="shared" ref="C38:AC38" si="10">SUM(C22:C37)</f>
        <v>4520</v>
      </c>
      <c r="D38" s="50">
        <f t="shared" si="10"/>
        <v>3703</v>
      </c>
      <c r="E38" s="50">
        <f t="shared" si="10"/>
        <v>96</v>
      </c>
      <c r="F38" s="50">
        <f t="shared" si="10"/>
        <v>28</v>
      </c>
      <c r="G38" s="50">
        <f t="shared" si="10"/>
        <v>28</v>
      </c>
      <c r="H38" s="222">
        <f t="shared" si="10"/>
        <v>11</v>
      </c>
      <c r="I38" s="222">
        <f t="shared" si="10"/>
        <v>3742</v>
      </c>
      <c r="J38" s="221">
        <f t="shared" si="10"/>
        <v>1371</v>
      </c>
      <c r="K38" s="50">
        <f t="shared" si="10"/>
        <v>1415</v>
      </c>
      <c r="L38" s="50">
        <f t="shared" si="10"/>
        <v>133</v>
      </c>
      <c r="M38" s="50">
        <f t="shared" si="10"/>
        <v>37</v>
      </c>
      <c r="N38" s="50">
        <f t="shared" si="10"/>
        <v>28</v>
      </c>
      <c r="O38" s="222">
        <f t="shared" si="10"/>
        <v>11</v>
      </c>
      <c r="P38" s="222">
        <f t="shared" si="10"/>
        <v>1463</v>
      </c>
      <c r="Q38" s="221">
        <f t="shared" si="10"/>
        <v>3590</v>
      </c>
      <c r="R38" s="50">
        <f t="shared" si="10"/>
        <v>7440.24</v>
      </c>
      <c r="S38" s="50">
        <f t="shared" si="10"/>
        <v>23</v>
      </c>
      <c r="T38" s="50">
        <f t="shared" si="10"/>
        <v>30.55</v>
      </c>
      <c r="U38" s="50">
        <f t="shared" si="10"/>
        <v>38</v>
      </c>
      <c r="V38" s="222">
        <f t="shared" si="10"/>
        <v>31.01</v>
      </c>
      <c r="W38" s="221">
        <f t="shared" si="10"/>
        <v>2308</v>
      </c>
      <c r="X38" s="50">
        <f t="shared" si="10"/>
        <v>3897.0200000000004</v>
      </c>
      <c r="Y38" s="50">
        <f t="shared" si="10"/>
        <v>38</v>
      </c>
      <c r="Z38" s="50">
        <f t="shared" si="10"/>
        <v>101.73</v>
      </c>
      <c r="AA38" s="50">
        <f t="shared" si="10"/>
        <v>19</v>
      </c>
      <c r="AB38" s="222">
        <f t="shared" si="10"/>
        <v>40.119999999999997</v>
      </c>
      <c r="AC38" s="222">
        <f t="shared" si="10"/>
        <v>7501.8</v>
      </c>
      <c r="AD38" s="50">
        <f t="shared" si="3"/>
        <v>200.47568145376803</v>
      </c>
      <c r="AE38" s="50">
        <f>(W38+Y38+AA38)/(J38+L38+N38)*100</f>
        <v>154.37336814621409</v>
      </c>
      <c r="AF38" s="50">
        <f t="shared" si="5"/>
        <v>276.06766917293237</v>
      </c>
      <c r="AG38" s="50">
        <f t="shared" si="6"/>
        <v>6176</v>
      </c>
      <c r="AH38" s="50">
        <f t="shared" si="6"/>
        <v>5205</v>
      </c>
      <c r="AI38" s="50">
        <f t="shared" si="7"/>
        <v>6016</v>
      </c>
      <c r="AJ38" s="50">
        <f t="shared" si="7"/>
        <v>11540.67</v>
      </c>
      <c r="AK38" s="222">
        <f t="shared" si="8"/>
        <v>221.72276657060519</v>
      </c>
    </row>
    <row r="39" spans="1:38">
      <c r="A39" s="47">
        <v>29</v>
      </c>
      <c r="B39" s="267" t="s">
        <v>95</v>
      </c>
      <c r="C39" s="223">
        <v>0</v>
      </c>
      <c r="D39" s="121">
        <v>0</v>
      </c>
      <c r="E39" s="121">
        <v>0</v>
      </c>
      <c r="F39" s="121">
        <v>0</v>
      </c>
      <c r="G39" s="121">
        <v>0</v>
      </c>
      <c r="H39" s="224">
        <v>0</v>
      </c>
      <c r="I39" s="250">
        <f t="shared" si="0"/>
        <v>0</v>
      </c>
      <c r="J39" s="223">
        <v>0</v>
      </c>
      <c r="K39" s="121">
        <v>0</v>
      </c>
      <c r="L39" s="121">
        <v>0</v>
      </c>
      <c r="M39" s="121">
        <v>0</v>
      </c>
      <c r="N39" s="121">
        <v>0</v>
      </c>
      <c r="O39" s="224">
        <v>0</v>
      </c>
      <c r="P39" s="250">
        <f t="shared" si="1"/>
        <v>0</v>
      </c>
      <c r="Q39" s="239">
        <v>0</v>
      </c>
      <c r="R39" s="52">
        <v>0</v>
      </c>
      <c r="S39" s="121">
        <v>0</v>
      </c>
      <c r="T39" s="121">
        <v>0</v>
      </c>
      <c r="U39" s="121">
        <v>0</v>
      </c>
      <c r="V39" s="224">
        <v>0</v>
      </c>
      <c r="W39" s="243">
        <v>0</v>
      </c>
      <c r="X39" s="55">
        <v>0</v>
      </c>
      <c r="Y39" s="55">
        <v>0</v>
      </c>
      <c r="Z39" s="55">
        <v>0</v>
      </c>
      <c r="AA39" s="55">
        <v>0</v>
      </c>
      <c r="AB39" s="244">
        <v>0</v>
      </c>
      <c r="AC39" s="233">
        <f t="shared" si="2"/>
        <v>0</v>
      </c>
      <c r="AD39" s="7" t="e">
        <f t="shared" si="3"/>
        <v>#DIV/0!</v>
      </c>
      <c r="AE39" s="7">
        <f t="shared" si="4"/>
        <v>0</v>
      </c>
      <c r="AF39" s="7" t="e">
        <f t="shared" si="5"/>
        <v>#DIV/0!</v>
      </c>
      <c r="AG39" s="7">
        <f t="shared" si="6"/>
        <v>0</v>
      </c>
      <c r="AH39" s="7">
        <f t="shared" si="6"/>
        <v>0</v>
      </c>
      <c r="AI39" s="7">
        <f t="shared" si="7"/>
        <v>0</v>
      </c>
      <c r="AJ39" s="7">
        <f t="shared" si="7"/>
        <v>0</v>
      </c>
      <c r="AK39" s="234" t="e">
        <f t="shared" si="8"/>
        <v>#DIV/0!</v>
      </c>
    </row>
    <row r="40" spans="1:38">
      <c r="A40" s="47">
        <v>30</v>
      </c>
      <c r="B40" s="267" t="s">
        <v>96</v>
      </c>
      <c r="C40" s="223">
        <v>0</v>
      </c>
      <c r="D40" s="121">
        <v>0</v>
      </c>
      <c r="E40" s="121">
        <v>0</v>
      </c>
      <c r="F40" s="121">
        <v>0</v>
      </c>
      <c r="G40" s="121">
        <v>0</v>
      </c>
      <c r="H40" s="224">
        <v>0</v>
      </c>
      <c r="I40" s="250">
        <f t="shared" si="0"/>
        <v>0</v>
      </c>
      <c r="J40" s="223">
        <v>0</v>
      </c>
      <c r="K40" s="121">
        <v>0</v>
      </c>
      <c r="L40" s="121">
        <v>0</v>
      </c>
      <c r="M40" s="121">
        <v>0</v>
      </c>
      <c r="N40" s="121">
        <v>0</v>
      </c>
      <c r="O40" s="224">
        <v>0</v>
      </c>
      <c r="P40" s="250">
        <f t="shared" si="1"/>
        <v>0</v>
      </c>
      <c r="Q40" s="239">
        <v>0</v>
      </c>
      <c r="R40" s="52">
        <v>0</v>
      </c>
      <c r="S40" s="121">
        <v>0</v>
      </c>
      <c r="T40" s="121">
        <v>0</v>
      </c>
      <c r="U40" s="121">
        <v>0</v>
      </c>
      <c r="V40" s="224">
        <v>0</v>
      </c>
      <c r="W40" s="243">
        <v>0</v>
      </c>
      <c r="X40" s="55">
        <v>0</v>
      </c>
      <c r="Y40" s="55">
        <v>0</v>
      </c>
      <c r="Z40" s="55">
        <v>0</v>
      </c>
      <c r="AA40" s="55">
        <v>0</v>
      </c>
      <c r="AB40" s="244">
        <v>0</v>
      </c>
      <c r="AC40" s="233">
        <f t="shared" si="2"/>
        <v>0</v>
      </c>
      <c r="AD40" s="7" t="e">
        <f t="shared" si="3"/>
        <v>#DIV/0!</v>
      </c>
      <c r="AE40" s="7">
        <f t="shared" si="4"/>
        <v>0</v>
      </c>
      <c r="AF40" s="7" t="e">
        <f t="shared" si="5"/>
        <v>#DIV/0!</v>
      </c>
      <c r="AG40" s="7">
        <f t="shared" si="6"/>
        <v>0</v>
      </c>
      <c r="AH40" s="7">
        <f t="shared" si="6"/>
        <v>0</v>
      </c>
      <c r="AI40" s="7">
        <f t="shared" si="7"/>
        <v>0</v>
      </c>
      <c r="AJ40" s="7">
        <f t="shared" si="7"/>
        <v>0</v>
      </c>
      <c r="AK40" s="234" t="e">
        <f t="shared" si="8"/>
        <v>#DIV/0!</v>
      </c>
    </row>
    <row r="41" spans="1:38">
      <c r="A41" s="47">
        <v>31</v>
      </c>
      <c r="B41" s="267" t="s">
        <v>97</v>
      </c>
      <c r="C41" s="223">
        <v>0</v>
      </c>
      <c r="D41" s="121">
        <v>0</v>
      </c>
      <c r="E41" s="121">
        <v>0</v>
      </c>
      <c r="F41" s="121">
        <v>0</v>
      </c>
      <c r="G41" s="121">
        <v>0</v>
      </c>
      <c r="H41" s="224">
        <v>0</v>
      </c>
      <c r="I41" s="250">
        <f t="shared" si="0"/>
        <v>0</v>
      </c>
      <c r="J41" s="223">
        <v>0</v>
      </c>
      <c r="K41" s="121">
        <v>0</v>
      </c>
      <c r="L41" s="121">
        <v>0</v>
      </c>
      <c r="M41" s="121">
        <v>0</v>
      </c>
      <c r="N41" s="121">
        <v>0</v>
      </c>
      <c r="O41" s="224">
        <v>0</v>
      </c>
      <c r="P41" s="250">
        <f t="shared" si="1"/>
        <v>0</v>
      </c>
      <c r="Q41" s="239">
        <v>0</v>
      </c>
      <c r="R41" s="52">
        <v>0</v>
      </c>
      <c r="S41" s="121">
        <v>0</v>
      </c>
      <c r="T41" s="121">
        <v>0</v>
      </c>
      <c r="U41" s="121">
        <v>0</v>
      </c>
      <c r="V41" s="224">
        <v>0</v>
      </c>
      <c r="W41" s="243">
        <v>0</v>
      </c>
      <c r="X41" s="55">
        <v>0</v>
      </c>
      <c r="Y41" s="55">
        <v>0</v>
      </c>
      <c r="Z41" s="55">
        <v>0</v>
      </c>
      <c r="AA41" s="55">
        <v>0</v>
      </c>
      <c r="AB41" s="244">
        <v>0</v>
      </c>
      <c r="AC41" s="233">
        <f t="shared" si="2"/>
        <v>0</v>
      </c>
      <c r="AD41" s="7" t="e">
        <f t="shared" si="3"/>
        <v>#DIV/0!</v>
      </c>
      <c r="AE41" s="7">
        <f t="shared" si="4"/>
        <v>0</v>
      </c>
      <c r="AF41" s="7" t="e">
        <f t="shared" si="5"/>
        <v>#DIV/0!</v>
      </c>
      <c r="AG41" s="7">
        <f t="shared" si="6"/>
        <v>0</v>
      </c>
      <c r="AH41" s="7">
        <f t="shared" si="6"/>
        <v>0</v>
      </c>
      <c r="AI41" s="7">
        <f t="shared" si="7"/>
        <v>0</v>
      </c>
      <c r="AJ41" s="7">
        <f t="shared" si="7"/>
        <v>0</v>
      </c>
      <c r="AK41" s="234" t="e">
        <f t="shared" si="8"/>
        <v>#DIV/0!</v>
      </c>
    </row>
    <row r="42" spans="1:38">
      <c r="A42" s="47">
        <v>32</v>
      </c>
      <c r="B42" s="267" t="s">
        <v>98</v>
      </c>
      <c r="C42" s="223">
        <v>0</v>
      </c>
      <c r="D42" s="121">
        <v>0</v>
      </c>
      <c r="E42" s="121">
        <v>0</v>
      </c>
      <c r="F42" s="121">
        <v>0</v>
      </c>
      <c r="G42" s="121">
        <v>0</v>
      </c>
      <c r="H42" s="224">
        <v>0</v>
      </c>
      <c r="I42" s="250">
        <f t="shared" si="0"/>
        <v>0</v>
      </c>
      <c r="J42" s="223">
        <v>0</v>
      </c>
      <c r="K42" s="121">
        <v>0</v>
      </c>
      <c r="L42" s="121">
        <v>0</v>
      </c>
      <c r="M42" s="121">
        <v>0</v>
      </c>
      <c r="N42" s="121">
        <v>0</v>
      </c>
      <c r="O42" s="224">
        <v>0</v>
      </c>
      <c r="P42" s="250">
        <f t="shared" si="1"/>
        <v>0</v>
      </c>
      <c r="Q42" s="239">
        <v>0</v>
      </c>
      <c r="R42" s="52">
        <v>0</v>
      </c>
      <c r="S42" s="121">
        <v>0</v>
      </c>
      <c r="T42" s="121">
        <v>0</v>
      </c>
      <c r="U42" s="121">
        <v>0</v>
      </c>
      <c r="V42" s="224">
        <v>0</v>
      </c>
      <c r="W42" s="243">
        <v>0</v>
      </c>
      <c r="X42" s="55">
        <v>0</v>
      </c>
      <c r="Y42" s="55">
        <v>0</v>
      </c>
      <c r="Z42" s="55">
        <v>0</v>
      </c>
      <c r="AA42" s="55">
        <v>0</v>
      </c>
      <c r="AB42" s="244">
        <v>0</v>
      </c>
      <c r="AC42" s="233">
        <f t="shared" si="2"/>
        <v>0</v>
      </c>
      <c r="AD42" s="7" t="e">
        <f t="shared" si="3"/>
        <v>#DIV/0!</v>
      </c>
      <c r="AE42" s="7">
        <f t="shared" si="4"/>
        <v>0</v>
      </c>
      <c r="AF42" s="7" t="e">
        <f t="shared" si="5"/>
        <v>#DIV/0!</v>
      </c>
      <c r="AG42" s="7">
        <f t="shared" si="6"/>
        <v>0</v>
      </c>
      <c r="AH42" s="7">
        <f t="shared" si="6"/>
        <v>0</v>
      </c>
      <c r="AI42" s="7">
        <f t="shared" si="7"/>
        <v>0</v>
      </c>
      <c r="AJ42" s="7">
        <f t="shared" si="7"/>
        <v>0</v>
      </c>
      <c r="AK42" s="234" t="e">
        <f t="shared" si="8"/>
        <v>#DIV/0!</v>
      </c>
    </row>
    <row r="43" spans="1:38">
      <c r="A43" s="47">
        <v>33</v>
      </c>
      <c r="B43" s="267" t="s">
        <v>99</v>
      </c>
      <c r="C43" s="223">
        <v>0</v>
      </c>
      <c r="D43" s="121">
        <v>0</v>
      </c>
      <c r="E43" s="121">
        <v>0</v>
      </c>
      <c r="F43" s="121">
        <v>0</v>
      </c>
      <c r="G43" s="121">
        <v>0</v>
      </c>
      <c r="H43" s="224">
        <v>0</v>
      </c>
      <c r="I43" s="250">
        <f t="shared" si="0"/>
        <v>0</v>
      </c>
      <c r="J43" s="223">
        <v>0</v>
      </c>
      <c r="K43" s="121">
        <v>0</v>
      </c>
      <c r="L43" s="121">
        <v>0</v>
      </c>
      <c r="M43" s="121">
        <v>0</v>
      </c>
      <c r="N43" s="121">
        <v>0</v>
      </c>
      <c r="O43" s="224">
        <v>0</v>
      </c>
      <c r="P43" s="250">
        <f t="shared" si="1"/>
        <v>0</v>
      </c>
      <c r="Q43" s="239">
        <v>0</v>
      </c>
      <c r="R43" s="52">
        <v>0</v>
      </c>
      <c r="S43" s="121">
        <v>0</v>
      </c>
      <c r="T43" s="121">
        <v>0</v>
      </c>
      <c r="U43" s="121">
        <v>0</v>
      </c>
      <c r="V43" s="224">
        <v>0</v>
      </c>
      <c r="W43" s="243">
        <v>0</v>
      </c>
      <c r="X43" s="55">
        <v>0</v>
      </c>
      <c r="Y43" s="55">
        <v>0</v>
      </c>
      <c r="Z43" s="55">
        <v>0</v>
      </c>
      <c r="AA43" s="55">
        <v>0</v>
      </c>
      <c r="AB43" s="244">
        <v>0</v>
      </c>
      <c r="AC43" s="233">
        <f t="shared" si="2"/>
        <v>0</v>
      </c>
      <c r="AD43" s="7" t="e">
        <f t="shared" si="3"/>
        <v>#DIV/0!</v>
      </c>
      <c r="AE43" s="7">
        <f t="shared" si="4"/>
        <v>0</v>
      </c>
      <c r="AF43" s="7" t="e">
        <f t="shared" si="5"/>
        <v>#DIV/0!</v>
      </c>
      <c r="AG43" s="7">
        <f t="shared" si="6"/>
        <v>0</v>
      </c>
      <c r="AH43" s="7">
        <f t="shared" si="6"/>
        <v>0</v>
      </c>
      <c r="AI43" s="7">
        <f t="shared" si="7"/>
        <v>0</v>
      </c>
      <c r="AJ43" s="7">
        <f t="shared" si="7"/>
        <v>0</v>
      </c>
      <c r="AK43" s="234" t="e">
        <f t="shared" si="8"/>
        <v>#DIV/0!</v>
      </c>
    </row>
    <row r="44" spans="1:38">
      <c r="A44" s="47">
        <v>34</v>
      </c>
      <c r="B44" s="267" t="s">
        <v>100</v>
      </c>
      <c r="C44" s="223">
        <v>0</v>
      </c>
      <c r="D44" s="121">
        <v>0</v>
      </c>
      <c r="E44" s="121">
        <v>0</v>
      </c>
      <c r="F44" s="121">
        <v>0</v>
      </c>
      <c r="G44" s="121">
        <v>0</v>
      </c>
      <c r="H44" s="224">
        <v>0</v>
      </c>
      <c r="I44" s="250">
        <f t="shared" si="0"/>
        <v>0</v>
      </c>
      <c r="J44" s="223">
        <v>0</v>
      </c>
      <c r="K44" s="121">
        <v>0</v>
      </c>
      <c r="L44" s="121">
        <v>0</v>
      </c>
      <c r="M44" s="121">
        <v>0</v>
      </c>
      <c r="N44" s="121">
        <v>0</v>
      </c>
      <c r="O44" s="224">
        <v>0</v>
      </c>
      <c r="P44" s="250">
        <f t="shared" si="1"/>
        <v>0</v>
      </c>
      <c r="Q44" s="239">
        <v>0</v>
      </c>
      <c r="R44" s="52">
        <v>0</v>
      </c>
      <c r="S44" s="121">
        <v>0</v>
      </c>
      <c r="T44" s="121">
        <v>0</v>
      </c>
      <c r="U44" s="121">
        <v>0</v>
      </c>
      <c r="V44" s="224">
        <v>0</v>
      </c>
      <c r="W44" s="243">
        <v>0</v>
      </c>
      <c r="X44" s="55">
        <v>0</v>
      </c>
      <c r="Y44" s="55">
        <v>0</v>
      </c>
      <c r="Z44" s="55">
        <v>0</v>
      </c>
      <c r="AA44" s="55">
        <v>0</v>
      </c>
      <c r="AB44" s="244">
        <v>0</v>
      </c>
      <c r="AC44" s="233">
        <f t="shared" si="2"/>
        <v>0</v>
      </c>
      <c r="AD44" s="7" t="e">
        <f t="shared" si="3"/>
        <v>#DIV/0!</v>
      </c>
      <c r="AE44" s="7">
        <f t="shared" si="4"/>
        <v>0</v>
      </c>
      <c r="AF44" s="7" t="e">
        <f t="shared" si="5"/>
        <v>#DIV/0!</v>
      </c>
      <c r="AG44" s="7">
        <f t="shared" si="6"/>
        <v>0</v>
      </c>
      <c r="AH44" s="7">
        <f t="shared" si="6"/>
        <v>0</v>
      </c>
      <c r="AI44" s="7">
        <f t="shared" si="7"/>
        <v>0</v>
      </c>
      <c r="AJ44" s="7">
        <f t="shared" si="7"/>
        <v>0</v>
      </c>
      <c r="AK44" s="234" t="e">
        <f t="shared" si="8"/>
        <v>#DIV/0!</v>
      </c>
    </row>
    <row r="45" spans="1:38">
      <c r="A45" s="47">
        <v>35</v>
      </c>
      <c r="B45" s="267" t="s">
        <v>101</v>
      </c>
      <c r="C45" s="223">
        <v>0</v>
      </c>
      <c r="D45" s="121">
        <v>0</v>
      </c>
      <c r="E45" s="121">
        <v>0</v>
      </c>
      <c r="F45" s="121">
        <v>0</v>
      </c>
      <c r="G45" s="121">
        <v>0</v>
      </c>
      <c r="H45" s="224">
        <v>0</v>
      </c>
      <c r="I45" s="250">
        <f t="shared" si="0"/>
        <v>0</v>
      </c>
      <c r="J45" s="223">
        <v>0</v>
      </c>
      <c r="K45" s="121">
        <v>0</v>
      </c>
      <c r="L45" s="121">
        <v>0</v>
      </c>
      <c r="M45" s="121">
        <v>0</v>
      </c>
      <c r="N45" s="121">
        <v>0</v>
      </c>
      <c r="O45" s="224">
        <v>0</v>
      </c>
      <c r="P45" s="250">
        <f t="shared" si="1"/>
        <v>0</v>
      </c>
      <c r="Q45" s="239">
        <v>0</v>
      </c>
      <c r="R45" s="52">
        <v>0</v>
      </c>
      <c r="S45" s="121">
        <v>0</v>
      </c>
      <c r="T45" s="121">
        <v>0</v>
      </c>
      <c r="U45" s="121">
        <v>0</v>
      </c>
      <c r="V45" s="224">
        <v>0</v>
      </c>
      <c r="W45" s="243">
        <v>0</v>
      </c>
      <c r="X45" s="55">
        <v>0</v>
      </c>
      <c r="Y45" s="55">
        <v>0</v>
      </c>
      <c r="Z45" s="55">
        <v>0</v>
      </c>
      <c r="AA45" s="55">
        <v>0</v>
      </c>
      <c r="AB45" s="244">
        <v>0</v>
      </c>
      <c r="AC45" s="233">
        <f t="shared" si="2"/>
        <v>0</v>
      </c>
      <c r="AD45" s="7" t="e">
        <f t="shared" si="3"/>
        <v>#DIV/0!</v>
      </c>
      <c r="AE45" s="7">
        <f t="shared" si="4"/>
        <v>0</v>
      </c>
      <c r="AF45" s="7" t="e">
        <f t="shared" si="5"/>
        <v>#DIV/0!</v>
      </c>
      <c r="AG45" s="7">
        <f t="shared" si="6"/>
        <v>0</v>
      </c>
      <c r="AH45" s="7">
        <f t="shared" si="6"/>
        <v>0</v>
      </c>
      <c r="AI45" s="7">
        <f t="shared" si="7"/>
        <v>0</v>
      </c>
      <c r="AJ45" s="7">
        <f t="shared" si="7"/>
        <v>0</v>
      </c>
      <c r="AK45" s="234" t="e">
        <f t="shared" si="8"/>
        <v>#DIV/0!</v>
      </c>
    </row>
    <row r="46" spans="1:38">
      <c r="A46" s="47">
        <v>36</v>
      </c>
      <c r="B46" s="267" t="s">
        <v>102</v>
      </c>
      <c r="C46" s="223">
        <v>0</v>
      </c>
      <c r="D46" s="121">
        <v>0</v>
      </c>
      <c r="E46" s="121">
        <v>0</v>
      </c>
      <c r="F46" s="121">
        <v>0</v>
      </c>
      <c r="G46" s="121">
        <v>0</v>
      </c>
      <c r="H46" s="224">
        <v>0</v>
      </c>
      <c r="I46" s="250">
        <f t="shared" si="0"/>
        <v>0</v>
      </c>
      <c r="J46" s="223">
        <v>0</v>
      </c>
      <c r="K46" s="121">
        <v>0</v>
      </c>
      <c r="L46" s="121">
        <v>0</v>
      </c>
      <c r="M46" s="121">
        <v>0</v>
      </c>
      <c r="N46" s="121">
        <v>0</v>
      </c>
      <c r="O46" s="224">
        <v>0</v>
      </c>
      <c r="P46" s="250">
        <f t="shared" si="1"/>
        <v>0</v>
      </c>
      <c r="Q46" s="239">
        <v>0</v>
      </c>
      <c r="R46" s="52">
        <v>0</v>
      </c>
      <c r="S46" s="121">
        <v>0</v>
      </c>
      <c r="T46" s="121">
        <v>0</v>
      </c>
      <c r="U46" s="121">
        <v>0</v>
      </c>
      <c r="V46" s="224">
        <v>0</v>
      </c>
      <c r="W46" s="243">
        <v>0</v>
      </c>
      <c r="X46" s="55">
        <v>0</v>
      </c>
      <c r="Y46" s="55">
        <v>0</v>
      </c>
      <c r="Z46" s="55">
        <v>0</v>
      </c>
      <c r="AA46" s="55">
        <v>0</v>
      </c>
      <c r="AB46" s="244">
        <v>0</v>
      </c>
      <c r="AC46" s="233">
        <f t="shared" si="2"/>
        <v>0</v>
      </c>
      <c r="AD46" s="7" t="e">
        <f t="shared" si="3"/>
        <v>#DIV/0!</v>
      </c>
      <c r="AE46" s="7">
        <f t="shared" si="4"/>
        <v>0</v>
      </c>
      <c r="AF46" s="7" t="e">
        <f t="shared" si="5"/>
        <v>#DIV/0!</v>
      </c>
      <c r="AG46" s="7">
        <f t="shared" si="6"/>
        <v>0</v>
      </c>
      <c r="AH46" s="7">
        <f t="shared" si="6"/>
        <v>0</v>
      </c>
      <c r="AI46" s="7">
        <f t="shared" si="7"/>
        <v>0</v>
      </c>
      <c r="AJ46" s="7">
        <f t="shared" si="7"/>
        <v>0</v>
      </c>
      <c r="AK46" s="234" t="e">
        <f t="shared" si="8"/>
        <v>#DIV/0!</v>
      </c>
    </row>
    <row r="47" spans="1:38">
      <c r="A47" s="48"/>
      <c r="B47" s="211" t="s">
        <v>103</v>
      </c>
      <c r="C47" s="221">
        <f t="shared" ref="C47:AC47" si="11">SUM(C39:C46)</f>
        <v>0</v>
      </c>
      <c r="D47" s="50">
        <f t="shared" si="11"/>
        <v>0</v>
      </c>
      <c r="E47" s="50">
        <f t="shared" si="11"/>
        <v>0</v>
      </c>
      <c r="F47" s="50">
        <f t="shared" si="11"/>
        <v>0</v>
      </c>
      <c r="G47" s="50">
        <f t="shared" si="11"/>
        <v>0</v>
      </c>
      <c r="H47" s="222">
        <f t="shared" si="11"/>
        <v>0</v>
      </c>
      <c r="I47" s="222">
        <f t="shared" si="11"/>
        <v>0</v>
      </c>
      <c r="J47" s="221">
        <f t="shared" si="11"/>
        <v>0</v>
      </c>
      <c r="K47" s="50">
        <f t="shared" si="11"/>
        <v>0</v>
      </c>
      <c r="L47" s="50">
        <f t="shared" si="11"/>
        <v>0</v>
      </c>
      <c r="M47" s="50">
        <f t="shared" si="11"/>
        <v>0</v>
      </c>
      <c r="N47" s="50">
        <f t="shared" si="11"/>
        <v>0</v>
      </c>
      <c r="O47" s="222">
        <f t="shared" si="11"/>
        <v>0</v>
      </c>
      <c r="P47" s="222">
        <f t="shared" si="11"/>
        <v>0</v>
      </c>
      <c r="Q47" s="221">
        <f t="shared" si="11"/>
        <v>0</v>
      </c>
      <c r="R47" s="50">
        <f t="shared" si="11"/>
        <v>0</v>
      </c>
      <c r="S47" s="50">
        <f t="shared" si="11"/>
        <v>0</v>
      </c>
      <c r="T47" s="50">
        <f t="shared" si="11"/>
        <v>0</v>
      </c>
      <c r="U47" s="50">
        <f t="shared" si="11"/>
        <v>0</v>
      </c>
      <c r="V47" s="222">
        <f t="shared" si="11"/>
        <v>0</v>
      </c>
      <c r="W47" s="221">
        <f t="shared" si="11"/>
        <v>0</v>
      </c>
      <c r="X47" s="50">
        <f t="shared" si="11"/>
        <v>0</v>
      </c>
      <c r="Y47" s="50">
        <f t="shared" si="11"/>
        <v>0</v>
      </c>
      <c r="Z47" s="50">
        <f t="shared" si="11"/>
        <v>0</v>
      </c>
      <c r="AA47" s="50">
        <f t="shared" si="11"/>
        <v>0</v>
      </c>
      <c r="AB47" s="222">
        <f t="shared" si="11"/>
        <v>0</v>
      </c>
      <c r="AC47" s="222">
        <f t="shared" si="11"/>
        <v>0</v>
      </c>
      <c r="AD47" s="50" t="e">
        <f t="shared" si="3"/>
        <v>#DIV/0!</v>
      </c>
      <c r="AE47" s="222">
        <f>SUM(AE39:AE46)</f>
        <v>0</v>
      </c>
      <c r="AF47" s="50" t="e">
        <f t="shared" si="5"/>
        <v>#DIV/0!</v>
      </c>
      <c r="AG47" s="50">
        <f t="shared" si="6"/>
        <v>0</v>
      </c>
      <c r="AH47" s="50">
        <f t="shared" si="6"/>
        <v>0</v>
      </c>
      <c r="AI47" s="50">
        <f t="shared" si="7"/>
        <v>0</v>
      </c>
      <c r="AJ47" s="50">
        <f t="shared" si="7"/>
        <v>0</v>
      </c>
      <c r="AK47" s="222" t="e">
        <f t="shared" si="8"/>
        <v>#DIV/0!</v>
      </c>
    </row>
    <row r="48" spans="1:38">
      <c r="A48" s="107">
        <v>37</v>
      </c>
      <c r="B48" s="322" t="s">
        <v>104</v>
      </c>
      <c r="C48" s="223">
        <v>0</v>
      </c>
      <c r="D48" s="121">
        <v>0</v>
      </c>
      <c r="E48" s="121">
        <v>0</v>
      </c>
      <c r="F48" s="121">
        <v>0</v>
      </c>
      <c r="G48" s="121">
        <v>0</v>
      </c>
      <c r="H48" s="224">
        <v>0</v>
      </c>
      <c r="I48" s="250">
        <f t="shared" si="0"/>
        <v>0</v>
      </c>
      <c r="J48" s="223">
        <v>0</v>
      </c>
      <c r="K48" s="121">
        <v>0</v>
      </c>
      <c r="L48" s="121">
        <v>0</v>
      </c>
      <c r="M48" s="121">
        <v>0</v>
      </c>
      <c r="N48" s="121">
        <v>0</v>
      </c>
      <c r="O48" s="224">
        <v>0</v>
      </c>
      <c r="P48" s="250">
        <f t="shared" si="1"/>
        <v>0</v>
      </c>
      <c r="Q48" s="241">
        <v>0</v>
      </c>
      <c r="R48" s="106">
        <v>0</v>
      </c>
      <c r="S48" s="106">
        <v>0</v>
      </c>
      <c r="T48" s="106">
        <v>0</v>
      </c>
      <c r="U48" s="106">
        <v>0</v>
      </c>
      <c r="V48" s="242">
        <v>0</v>
      </c>
      <c r="W48" s="235">
        <v>0</v>
      </c>
      <c r="X48" s="109">
        <v>0</v>
      </c>
      <c r="Y48" s="109">
        <v>0</v>
      </c>
      <c r="Z48" s="109">
        <v>0</v>
      </c>
      <c r="AA48" s="109">
        <v>0</v>
      </c>
      <c r="AB48" s="236">
        <v>0</v>
      </c>
      <c r="AC48" s="233">
        <f t="shared" si="2"/>
        <v>0</v>
      </c>
      <c r="AD48" s="109" t="e">
        <f t="shared" si="3"/>
        <v>#DIV/0!</v>
      </c>
      <c r="AE48" s="7">
        <f t="shared" si="4"/>
        <v>0</v>
      </c>
      <c r="AF48" s="109" t="e">
        <f t="shared" si="5"/>
        <v>#DIV/0!</v>
      </c>
      <c r="AG48" s="109">
        <f t="shared" si="6"/>
        <v>0</v>
      </c>
      <c r="AH48" s="109">
        <f t="shared" si="6"/>
        <v>0</v>
      </c>
      <c r="AI48" s="109">
        <f t="shared" si="7"/>
        <v>0</v>
      </c>
      <c r="AJ48" s="109">
        <f t="shared" si="7"/>
        <v>0</v>
      </c>
      <c r="AK48" s="236" t="e">
        <f t="shared" si="8"/>
        <v>#DIV/0!</v>
      </c>
      <c r="AL48" s="71"/>
    </row>
    <row r="49" spans="1:37">
      <c r="A49" s="48"/>
      <c r="B49" s="211" t="s">
        <v>105</v>
      </c>
      <c r="C49" s="221">
        <f t="shared" ref="C49:AC49" si="12">C48</f>
        <v>0</v>
      </c>
      <c r="D49" s="50">
        <f t="shared" si="12"/>
        <v>0</v>
      </c>
      <c r="E49" s="50">
        <f t="shared" si="12"/>
        <v>0</v>
      </c>
      <c r="F49" s="50">
        <f t="shared" si="12"/>
        <v>0</v>
      </c>
      <c r="G49" s="50">
        <f t="shared" si="12"/>
        <v>0</v>
      </c>
      <c r="H49" s="222">
        <f t="shared" si="12"/>
        <v>0</v>
      </c>
      <c r="I49" s="222">
        <f t="shared" si="12"/>
        <v>0</v>
      </c>
      <c r="J49" s="221">
        <f t="shared" si="12"/>
        <v>0</v>
      </c>
      <c r="K49" s="50">
        <f t="shared" si="12"/>
        <v>0</v>
      </c>
      <c r="L49" s="50">
        <f t="shared" si="12"/>
        <v>0</v>
      </c>
      <c r="M49" s="50">
        <f t="shared" si="12"/>
        <v>0</v>
      </c>
      <c r="N49" s="50">
        <f t="shared" si="12"/>
        <v>0</v>
      </c>
      <c r="O49" s="222">
        <f t="shared" si="12"/>
        <v>0</v>
      </c>
      <c r="P49" s="222">
        <f t="shared" si="12"/>
        <v>0</v>
      </c>
      <c r="Q49" s="221">
        <f t="shared" si="12"/>
        <v>0</v>
      </c>
      <c r="R49" s="50">
        <f t="shared" si="12"/>
        <v>0</v>
      </c>
      <c r="S49" s="50">
        <f t="shared" si="12"/>
        <v>0</v>
      </c>
      <c r="T49" s="50">
        <f t="shared" si="12"/>
        <v>0</v>
      </c>
      <c r="U49" s="50">
        <f t="shared" si="12"/>
        <v>0</v>
      </c>
      <c r="V49" s="222">
        <f t="shared" si="12"/>
        <v>0</v>
      </c>
      <c r="W49" s="221">
        <f t="shared" si="12"/>
        <v>0</v>
      </c>
      <c r="X49" s="50">
        <f t="shared" si="12"/>
        <v>0</v>
      </c>
      <c r="Y49" s="50">
        <f t="shared" si="12"/>
        <v>0</v>
      </c>
      <c r="Z49" s="50">
        <f t="shared" si="12"/>
        <v>0</v>
      </c>
      <c r="AA49" s="50">
        <f t="shared" si="12"/>
        <v>0</v>
      </c>
      <c r="AB49" s="222">
        <f t="shared" si="12"/>
        <v>0</v>
      </c>
      <c r="AC49" s="222">
        <f t="shared" si="12"/>
        <v>0</v>
      </c>
      <c r="AD49" s="50" t="e">
        <f t="shared" si="3"/>
        <v>#DIV/0!</v>
      </c>
      <c r="AE49" s="222">
        <f>AE48</f>
        <v>0</v>
      </c>
      <c r="AF49" s="50" t="e">
        <f t="shared" si="5"/>
        <v>#DIV/0!</v>
      </c>
      <c r="AG49" s="50">
        <f t="shared" si="6"/>
        <v>0</v>
      </c>
      <c r="AH49" s="50">
        <f t="shared" si="6"/>
        <v>0</v>
      </c>
      <c r="AI49" s="50">
        <f t="shared" si="7"/>
        <v>0</v>
      </c>
      <c r="AJ49" s="50">
        <f t="shared" si="7"/>
        <v>0</v>
      </c>
      <c r="AK49" s="222" t="e">
        <f t="shared" si="8"/>
        <v>#DIV/0!</v>
      </c>
    </row>
    <row r="50" spans="1:37">
      <c r="A50" s="107">
        <v>38</v>
      </c>
      <c r="B50" s="322" t="s">
        <v>106</v>
      </c>
      <c r="C50" s="219">
        <v>0</v>
      </c>
      <c r="D50" s="115">
        <v>0</v>
      </c>
      <c r="E50" s="115">
        <v>0</v>
      </c>
      <c r="F50" s="115">
        <v>0</v>
      </c>
      <c r="G50" s="115">
        <v>0</v>
      </c>
      <c r="H50" s="220">
        <v>0</v>
      </c>
      <c r="I50" s="250">
        <f t="shared" ref="I50:I52" si="13">D50+F50+H50</f>
        <v>0</v>
      </c>
      <c r="J50" s="219">
        <v>0</v>
      </c>
      <c r="K50" s="115">
        <v>0</v>
      </c>
      <c r="L50" s="115">
        <v>0</v>
      </c>
      <c r="M50" s="115">
        <v>0</v>
      </c>
      <c r="N50" s="115">
        <v>0</v>
      </c>
      <c r="O50" s="220">
        <v>0</v>
      </c>
      <c r="P50" s="250">
        <f t="shared" ref="P50:P52" si="14">K50+M50+O50</f>
        <v>0</v>
      </c>
      <c r="Q50" s="241">
        <v>0</v>
      </c>
      <c r="R50" s="106">
        <v>0</v>
      </c>
      <c r="S50" s="106">
        <v>0</v>
      </c>
      <c r="T50" s="106">
        <v>0</v>
      </c>
      <c r="U50" s="106">
        <v>0</v>
      </c>
      <c r="V50" s="242">
        <v>0</v>
      </c>
      <c r="W50" s="235">
        <v>0</v>
      </c>
      <c r="X50" s="109">
        <v>0</v>
      </c>
      <c r="Y50" s="109">
        <v>0</v>
      </c>
      <c r="Z50" s="109">
        <v>0</v>
      </c>
      <c r="AA50" s="109">
        <v>0</v>
      </c>
      <c r="AB50" s="236">
        <v>0</v>
      </c>
      <c r="AC50" s="233">
        <f t="shared" ref="AC50:AC52" si="15">R50+T50+V50</f>
        <v>0</v>
      </c>
      <c r="AD50" s="7" t="e">
        <f t="shared" si="3"/>
        <v>#DIV/0!</v>
      </c>
      <c r="AE50" s="7">
        <f t="shared" ref="AE50:AE52" si="16">X50+Z50+AB50</f>
        <v>0</v>
      </c>
      <c r="AF50" s="7" t="e">
        <f t="shared" si="5"/>
        <v>#DIV/0!</v>
      </c>
      <c r="AG50" s="7">
        <f t="shared" si="6"/>
        <v>0</v>
      </c>
      <c r="AH50" s="7">
        <f t="shared" si="6"/>
        <v>0</v>
      </c>
      <c r="AI50" s="7">
        <f t="shared" si="7"/>
        <v>0</v>
      </c>
      <c r="AJ50" s="7">
        <f t="shared" si="7"/>
        <v>0</v>
      </c>
      <c r="AK50" s="234" t="e">
        <f t="shared" si="8"/>
        <v>#DIV/0!</v>
      </c>
    </row>
    <row r="51" spans="1:37">
      <c r="A51" s="107">
        <v>39</v>
      </c>
      <c r="B51" s="322" t="s">
        <v>107</v>
      </c>
      <c r="C51" s="219">
        <v>0</v>
      </c>
      <c r="D51" s="115">
        <v>0</v>
      </c>
      <c r="E51" s="115">
        <v>0</v>
      </c>
      <c r="F51" s="115">
        <v>0</v>
      </c>
      <c r="G51" s="115">
        <v>0</v>
      </c>
      <c r="H51" s="220">
        <v>0</v>
      </c>
      <c r="I51" s="250">
        <f t="shared" si="13"/>
        <v>0</v>
      </c>
      <c r="J51" s="219">
        <v>0</v>
      </c>
      <c r="K51" s="115">
        <v>0</v>
      </c>
      <c r="L51" s="115">
        <v>0</v>
      </c>
      <c r="M51" s="115">
        <v>0</v>
      </c>
      <c r="N51" s="115">
        <v>0</v>
      </c>
      <c r="O51" s="220">
        <v>0</v>
      </c>
      <c r="P51" s="250">
        <f t="shared" si="14"/>
        <v>0</v>
      </c>
      <c r="Q51" s="241">
        <v>0</v>
      </c>
      <c r="R51" s="106">
        <v>0</v>
      </c>
      <c r="S51" s="106">
        <v>0</v>
      </c>
      <c r="T51" s="106">
        <v>0</v>
      </c>
      <c r="U51" s="106">
        <v>0</v>
      </c>
      <c r="V51" s="242">
        <v>0</v>
      </c>
      <c r="W51" s="235">
        <v>0</v>
      </c>
      <c r="X51" s="109">
        <v>0</v>
      </c>
      <c r="Y51" s="109">
        <v>0</v>
      </c>
      <c r="Z51" s="109">
        <v>0</v>
      </c>
      <c r="AA51" s="109">
        <v>0</v>
      </c>
      <c r="AB51" s="236">
        <v>0</v>
      </c>
      <c r="AC51" s="233">
        <f t="shared" si="15"/>
        <v>0</v>
      </c>
      <c r="AD51" s="7" t="e">
        <f t="shared" si="3"/>
        <v>#DIV/0!</v>
      </c>
      <c r="AE51" s="7">
        <f t="shared" si="16"/>
        <v>0</v>
      </c>
      <c r="AF51" s="7" t="e">
        <f t="shared" si="5"/>
        <v>#DIV/0!</v>
      </c>
      <c r="AG51" s="7">
        <f t="shared" si="6"/>
        <v>0</v>
      </c>
      <c r="AH51" s="7">
        <f t="shared" si="6"/>
        <v>0</v>
      </c>
      <c r="AI51" s="7">
        <f t="shared" si="7"/>
        <v>0</v>
      </c>
      <c r="AJ51" s="7">
        <f t="shared" si="7"/>
        <v>0</v>
      </c>
      <c r="AK51" s="234" t="e">
        <f t="shared" si="8"/>
        <v>#DIV/0!</v>
      </c>
    </row>
    <row r="52" spans="1:37">
      <c r="A52" s="107">
        <v>40</v>
      </c>
      <c r="B52" s="322" t="s">
        <v>108</v>
      </c>
      <c r="C52" s="219">
        <v>0</v>
      </c>
      <c r="D52" s="115">
        <v>0</v>
      </c>
      <c r="E52" s="115">
        <v>0</v>
      </c>
      <c r="F52" s="115">
        <v>0</v>
      </c>
      <c r="G52" s="115">
        <v>0</v>
      </c>
      <c r="H52" s="220">
        <v>0</v>
      </c>
      <c r="I52" s="250">
        <f t="shared" si="13"/>
        <v>0</v>
      </c>
      <c r="J52" s="219">
        <v>0</v>
      </c>
      <c r="K52" s="115">
        <v>0</v>
      </c>
      <c r="L52" s="115">
        <v>0</v>
      </c>
      <c r="M52" s="115">
        <v>0</v>
      </c>
      <c r="N52" s="115">
        <v>0</v>
      </c>
      <c r="O52" s="220">
        <v>0</v>
      </c>
      <c r="P52" s="250">
        <f t="shared" si="14"/>
        <v>0</v>
      </c>
      <c r="Q52" s="241">
        <v>0</v>
      </c>
      <c r="R52" s="106">
        <v>0</v>
      </c>
      <c r="S52" s="106">
        <v>0</v>
      </c>
      <c r="T52" s="106">
        <v>0</v>
      </c>
      <c r="U52" s="106">
        <v>0</v>
      </c>
      <c r="V52" s="242">
        <v>0</v>
      </c>
      <c r="W52" s="235">
        <v>0</v>
      </c>
      <c r="X52" s="109">
        <v>0</v>
      </c>
      <c r="Y52" s="109">
        <v>0</v>
      </c>
      <c r="Z52" s="109">
        <v>0</v>
      </c>
      <c r="AA52" s="109">
        <v>0</v>
      </c>
      <c r="AB52" s="236">
        <v>0</v>
      </c>
      <c r="AC52" s="233">
        <f t="shared" si="15"/>
        <v>0</v>
      </c>
      <c r="AD52" s="7" t="e">
        <f t="shared" si="3"/>
        <v>#DIV/0!</v>
      </c>
      <c r="AE52" s="7">
        <f t="shared" si="16"/>
        <v>0</v>
      </c>
      <c r="AF52" s="7" t="e">
        <f t="shared" si="5"/>
        <v>#DIV/0!</v>
      </c>
      <c r="AG52" s="7">
        <f t="shared" si="6"/>
        <v>0</v>
      </c>
      <c r="AH52" s="7">
        <f t="shared" si="6"/>
        <v>0</v>
      </c>
      <c r="AI52" s="7">
        <f t="shared" si="7"/>
        <v>0</v>
      </c>
      <c r="AJ52" s="7">
        <f t="shared" si="7"/>
        <v>0</v>
      </c>
      <c r="AK52" s="234" t="e">
        <f t="shared" si="8"/>
        <v>#DIV/0!</v>
      </c>
    </row>
    <row r="53" spans="1:37">
      <c r="A53" s="48"/>
      <c r="B53" s="211" t="s">
        <v>109</v>
      </c>
      <c r="C53" s="221">
        <f t="shared" ref="C53:AC53" si="17">SUM(C50:C52)</f>
        <v>0</v>
      </c>
      <c r="D53" s="50">
        <f t="shared" si="17"/>
        <v>0</v>
      </c>
      <c r="E53" s="50">
        <f t="shared" si="17"/>
        <v>0</v>
      </c>
      <c r="F53" s="50">
        <f t="shared" si="17"/>
        <v>0</v>
      </c>
      <c r="G53" s="50">
        <f t="shared" si="17"/>
        <v>0</v>
      </c>
      <c r="H53" s="222">
        <f t="shared" si="17"/>
        <v>0</v>
      </c>
      <c r="I53" s="222">
        <f t="shared" si="17"/>
        <v>0</v>
      </c>
      <c r="J53" s="221">
        <f t="shared" si="17"/>
        <v>0</v>
      </c>
      <c r="K53" s="50">
        <f t="shared" si="17"/>
        <v>0</v>
      </c>
      <c r="L53" s="50">
        <f t="shared" si="17"/>
        <v>0</v>
      </c>
      <c r="M53" s="50">
        <f t="shared" si="17"/>
        <v>0</v>
      </c>
      <c r="N53" s="50">
        <f t="shared" si="17"/>
        <v>0</v>
      </c>
      <c r="O53" s="222">
        <f t="shared" si="17"/>
        <v>0</v>
      </c>
      <c r="P53" s="222">
        <f t="shared" si="17"/>
        <v>0</v>
      </c>
      <c r="Q53" s="221">
        <f t="shared" si="17"/>
        <v>0</v>
      </c>
      <c r="R53" s="50">
        <f t="shared" si="17"/>
        <v>0</v>
      </c>
      <c r="S53" s="50">
        <f t="shared" si="17"/>
        <v>0</v>
      </c>
      <c r="T53" s="50">
        <f t="shared" si="17"/>
        <v>0</v>
      </c>
      <c r="U53" s="50">
        <f t="shared" si="17"/>
        <v>0</v>
      </c>
      <c r="V53" s="222">
        <f t="shared" si="17"/>
        <v>0</v>
      </c>
      <c r="W53" s="221">
        <f t="shared" si="17"/>
        <v>0</v>
      </c>
      <c r="X53" s="50">
        <f t="shared" si="17"/>
        <v>0</v>
      </c>
      <c r="Y53" s="50">
        <f t="shared" si="17"/>
        <v>0</v>
      </c>
      <c r="Z53" s="50">
        <f t="shared" si="17"/>
        <v>0</v>
      </c>
      <c r="AA53" s="50">
        <f t="shared" si="17"/>
        <v>0</v>
      </c>
      <c r="AB53" s="222">
        <f t="shared" si="17"/>
        <v>0</v>
      </c>
      <c r="AC53" s="222">
        <f t="shared" si="17"/>
        <v>0</v>
      </c>
      <c r="AD53" s="50" t="e">
        <f t="shared" si="3"/>
        <v>#DIV/0!</v>
      </c>
      <c r="AE53" s="222">
        <f>SUM(AE50:AE52)</f>
        <v>0</v>
      </c>
      <c r="AF53" s="50" t="e">
        <f t="shared" si="5"/>
        <v>#DIV/0!</v>
      </c>
      <c r="AG53" s="50">
        <f t="shared" si="6"/>
        <v>0</v>
      </c>
      <c r="AH53" s="50">
        <f t="shared" si="6"/>
        <v>0</v>
      </c>
      <c r="AI53" s="50">
        <f t="shared" si="7"/>
        <v>0</v>
      </c>
      <c r="AJ53" s="50">
        <f t="shared" si="7"/>
        <v>0</v>
      </c>
      <c r="AK53" s="222" t="e">
        <f t="shared" si="8"/>
        <v>#DIV/0!</v>
      </c>
    </row>
    <row r="54" spans="1:37">
      <c r="A54" s="5">
        <v>41</v>
      </c>
      <c r="B54" s="321" t="s">
        <v>110</v>
      </c>
      <c r="C54" s="223">
        <v>111</v>
      </c>
      <c r="D54" s="121">
        <v>89</v>
      </c>
      <c r="E54" s="121">
        <v>3</v>
      </c>
      <c r="F54" s="121">
        <v>1</v>
      </c>
      <c r="G54" s="121">
        <v>0</v>
      </c>
      <c r="H54" s="224">
        <v>0</v>
      </c>
      <c r="I54" s="250">
        <f t="shared" si="0"/>
        <v>90</v>
      </c>
      <c r="J54" s="223">
        <v>30</v>
      </c>
      <c r="K54" s="121">
        <v>22</v>
      </c>
      <c r="L54" s="121">
        <v>3</v>
      </c>
      <c r="M54" s="121">
        <v>1</v>
      </c>
      <c r="N54" s="121">
        <v>0</v>
      </c>
      <c r="O54" s="224">
        <v>0</v>
      </c>
      <c r="P54" s="250">
        <f t="shared" si="1"/>
        <v>23</v>
      </c>
      <c r="Q54" s="239">
        <v>4</v>
      </c>
      <c r="R54" s="52">
        <v>2.33</v>
      </c>
      <c r="S54" s="52">
        <v>0</v>
      </c>
      <c r="T54" s="52">
        <v>0</v>
      </c>
      <c r="U54" s="52">
        <v>0</v>
      </c>
      <c r="V54" s="240">
        <v>0</v>
      </c>
      <c r="W54" s="243">
        <v>0</v>
      </c>
      <c r="X54" s="55">
        <v>0</v>
      </c>
      <c r="Y54" s="55">
        <v>0</v>
      </c>
      <c r="Z54" s="55">
        <v>0</v>
      </c>
      <c r="AA54" s="55">
        <v>0</v>
      </c>
      <c r="AB54" s="244">
        <v>0</v>
      </c>
      <c r="AC54" s="233">
        <f t="shared" si="2"/>
        <v>2.33</v>
      </c>
      <c r="AD54" s="7">
        <f t="shared" si="3"/>
        <v>2.588888888888889</v>
      </c>
      <c r="AE54" s="7">
        <f t="shared" si="4"/>
        <v>0</v>
      </c>
      <c r="AF54" s="7">
        <f t="shared" si="5"/>
        <v>0</v>
      </c>
      <c r="AG54" s="7">
        <f t="shared" si="6"/>
        <v>147</v>
      </c>
      <c r="AH54" s="7">
        <f t="shared" si="6"/>
        <v>113</v>
      </c>
      <c r="AI54" s="7">
        <f t="shared" si="7"/>
        <v>4</v>
      </c>
      <c r="AJ54" s="7">
        <f t="shared" si="7"/>
        <v>2.33</v>
      </c>
      <c r="AK54" s="234">
        <f t="shared" si="8"/>
        <v>2.0619469026548676</v>
      </c>
    </row>
    <row r="55" spans="1:37">
      <c r="A55" s="5">
        <v>42</v>
      </c>
      <c r="B55" s="321" t="s">
        <v>111</v>
      </c>
      <c r="C55" s="223">
        <v>0</v>
      </c>
      <c r="D55" s="121">
        <v>0</v>
      </c>
      <c r="E55" s="121">
        <v>0</v>
      </c>
      <c r="F55" s="121">
        <v>0</v>
      </c>
      <c r="G55" s="121">
        <v>0</v>
      </c>
      <c r="H55" s="224">
        <v>0</v>
      </c>
      <c r="I55" s="250">
        <f t="shared" si="0"/>
        <v>0</v>
      </c>
      <c r="J55" s="223">
        <v>0</v>
      </c>
      <c r="K55" s="121">
        <v>0</v>
      </c>
      <c r="L55" s="121">
        <v>0</v>
      </c>
      <c r="M55" s="121">
        <v>0</v>
      </c>
      <c r="N55" s="121">
        <v>0</v>
      </c>
      <c r="O55" s="224">
        <v>0</v>
      </c>
      <c r="P55" s="250">
        <f t="shared" si="1"/>
        <v>0</v>
      </c>
      <c r="Q55" s="239">
        <v>0</v>
      </c>
      <c r="R55" s="52">
        <v>0</v>
      </c>
      <c r="S55" s="52">
        <v>0</v>
      </c>
      <c r="T55" s="52">
        <v>0</v>
      </c>
      <c r="U55" s="52">
        <v>0</v>
      </c>
      <c r="V55" s="240">
        <v>0</v>
      </c>
      <c r="W55" s="243">
        <v>0</v>
      </c>
      <c r="X55" s="55">
        <v>0</v>
      </c>
      <c r="Y55" s="55">
        <v>0</v>
      </c>
      <c r="Z55" s="55">
        <v>0</v>
      </c>
      <c r="AA55" s="55">
        <v>0</v>
      </c>
      <c r="AB55" s="244">
        <v>0</v>
      </c>
      <c r="AC55" s="233">
        <f t="shared" si="2"/>
        <v>0</v>
      </c>
      <c r="AD55" s="7" t="e">
        <f t="shared" si="3"/>
        <v>#DIV/0!</v>
      </c>
      <c r="AE55" s="7">
        <f t="shared" si="4"/>
        <v>0</v>
      </c>
      <c r="AF55" s="7" t="e">
        <f t="shared" si="5"/>
        <v>#DIV/0!</v>
      </c>
      <c r="AG55" s="7">
        <f t="shared" si="6"/>
        <v>0</v>
      </c>
      <c r="AH55" s="7">
        <f t="shared" si="6"/>
        <v>0</v>
      </c>
      <c r="AI55" s="7">
        <f t="shared" si="7"/>
        <v>0</v>
      </c>
      <c r="AJ55" s="7">
        <f t="shared" si="7"/>
        <v>0</v>
      </c>
      <c r="AK55" s="234" t="e">
        <f t="shared" si="8"/>
        <v>#DIV/0!</v>
      </c>
    </row>
    <row r="56" spans="1:37">
      <c r="A56" s="23" t="s">
        <v>112</v>
      </c>
      <c r="B56" s="211" t="s">
        <v>113</v>
      </c>
      <c r="C56" s="225">
        <f t="shared" ref="C56:AE56" si="18">C54+C55</f>
        <v>111</v>
      </c>
      <c r="D56" s="105">
        <f t="shared" si="18"/>
        <v>89</v>
      </c>
      <c r="E56" s="105">
        <f t="shared" si="18"/>
        <v>3</v>
      </c>
      <c r="F56" s="105">
        <f t="shared" si="18"/>
        <v>1</v>
      </c>
      <c r="G56" s="105">
        <f t="shared" si="18"/>
        <v>0</v>
      </c>
      <c r="H56" s="226">
        <f t="shared" si="18"/>
        <v>0</v>
      </c>
      <c r="I56" s="226">
        <f t="shared" si="18"/>
        <v>90</v>
      </c>
      <c r="J56" s="225">
        <f t="shared" si="18"/>
        <v>30</v>
      </c>
      <c r="K56" s="105">
        <f t="shared" si="18"/>
        <v>22</v>
      </c>
      <c r="L56" s="105">
        <f t="shared" si="18"/>
        <v>3</v>
      </c>
      <c r="M56" s="105">
        <f t="shared" si="18"/>
        <v>1</v>
      </c>
      <c r="N56" s="105">
        <f t="shared" si="18"/>
        <v>0</v>
      </c>
      <c r="O56" s="226">
        <f t="shared" si="18"/>
        <v>0</v>
      </c>
      <c r="P56" s="226">
        <f t="shared" si="18"/>
        <v>23</v>
      </c>
      <c r="Q56" s="225">
        <f t="shared" si="18"/>
        <v>4</v>
      </c>
      <c r="R56" s="105">
        <f t="shared" si="18"/>
        <v>2.33</v>
      </c>
      <c r="S56" s="105">
        <f t="shared" si="18"/>
        <v>0</v>
      </c>
      <c r="T56" s="105">
        <f t="shared" si="18"/>
        <v>0</v>
      </c>
      <c r="U56" s="105">
        <f t="shared" si="18"/>
        <v>0</v>
      </c>
      <c r="V56" s="226">
        <f t="shared" si="18"/>
        <v>0</v>
      </c>
      <c r="W56" s="225">
        <f t="shared" si="18"/>
        <v>0</v>
      </c>
      <c r="X56" s="105">
        <f t="shared" si="18"/>
        <v>0</v>
      </c>
      <c r="Y56" s="105">
        <f t="shared" si="18"/>
        <v>0</v>
      </c>
      <c r="Z56" s="105">
        <f t="shared" si="18"/>
        <v>0</v>
      </c>
      <c r="AA56" s="105">
        <f t="shared" si="18"/>
        <v>0</v>
      </c>
      <c r="AB56" s="226">
        <f t="shared" si="18"/>
        <v>0</v>
      </c>
      <c r="AC56" s="226">
        <f t="shared" si="18"/>
        <v>2.33</v>
      </c>
      <c r="AD56" s="105">
        <f t="shared" si="3"/>
        <v>2.588888888888889</v>
      </c>
      <c r="AE56" s="226">
        <f t="shared" si="18"/>
        <v>0</v>
      </c>
      <c r="AF56" s="105">
        <f t="shared" si="5"/>
        <v>0</v>
      </c>
      <c r="AG56" s="105">
        <f t="shared" si="6"/>
        <v>147</v>
      </c>
      <c r="AH56" s="105">
        <f t="shared" si="6"/>
        <v>113</v>
      </c>
      <c r="AI56" s="105">
        <f t="shared" si="7"/>
        <v>4</v>
      </c>
      <c r="AJ56" s="105">
        <f t="shared" si="7"/>
        <v>2.33</v>
      </c>
      <c r="AK56" s="226">
        <f t="shared" si="8"/>
        <v>2.0619469026548676</v>
      </c>
    </row>
    <row r="57" spans="1:37">
      <c r="A57" s="5">
        <v>43</v>
      </c>
      <c r="B57" s="321" t="s">
        <v>114</v>
      </c>
      <c r="C57" s="223">
        <v>15641</v>
      </c>
      <c r="D57" s="121">
        <v>11576</v>
      </c>
      <c r="E57" s="121">
        <v>585</v>
      </c>
      <c r="F57" s="121">
        <v>178</v>
      </c>
      <c r="G57" s="121">
        <v>537</v>
      </c>
      <c r="H57" s="224">
        <v>172</v>
      </c>
      <c r="I57" s="250">
        <f t="shared" si="0"/>
        <v>11926</v>
      </c>
      <c r="J57" s="223">
        <v>3977</v>
      </c>
      <c r="K57" s="126">
        <v>2896</v>
      </c>
      <c r="L57" s="126">
        <v>204</v>
      </c>
      <c r="M57" s="126">
        <v>46</v>
      </c>
      <c r="N57" s="126">
        <v>322</v>
      </c>
      <c r="O57" s="232">
        <v>74</v>
      </c>
      <c r="P57" s="250">
        <f t="shared" si="1"/>
        <v>3016</v>
      </c>
      <c r="Q57" s="243">
        <v>17899</v>
      </c>
      <c r="R57" s="55">
        <v>8102.43</v>
      </c>
      <c r="S57" s="55">
        <v>0</v>
      </c>
      <c r="T57" s="55">
        <v>0</v>
      </c>
      <c r="U57" s="55">
        <v>0</v>
      </c>
      <c r="V57" s="244">
        <v>0</v>
      </c>
      <c r="W57" s="243">
        <v>1588</v>
      </c>
      <c r="X57" s="55">
        <v>806</v>
      </c>
      <c r="Y57" s="55">
        <v>0</v>
      </c>
      <c r="Z57" s="55">
        <v>0</v>
      </c>
      <c r="AA57" s="55">
        <v>0</v>
      </c>
      <c r="AB57" s="244">
        <v>0</v>
      </c>
      <c r="AC57" s="233">
        <f t="shared" si="2"/>
        <v>8102.43</v>
      </c>
      <c r="AD57" s="55">
        <f t="shared" si="3"/>
        <v>67.93920845212142</v>
      </c>
      <c r="AE57" s="7">
        <f t="shared" si="4"/>
        <v>806</v>
      </c>
      <c r="AF57" s="55">
        <f t="shared" si="5"/>
        <v>26.72413793103448</v>
      </c>
      <c r="AG57" s="55">
        <f t="shared" si="6"/>
        <v>21266</v>
      </c>
      <c r="AH57" s="55">
        <f t="shared" si="6"/>
        <v>14942</v>
      </c>
      <c r="AI57" s="55">
        <f t="shared" si="7"/>
        <v>19487</v>
      </c>
      <c r="AJ57" s="55">
        <f t="shared" si="7"/>
        <v>8908.43</v>
      </c>
      <c r="AK57" s="244">
        <f t="shared" si="8"/>
        <v>59.620064248427255</v>
      </c>
    </row>
    <row r="58" spans="1:37">
      <c r="A58" s="23" t="s">
        <v>115</v>
      </c>
      <c r="B58" s="211" t="s">
        <v>116</v>
      </c>
      <c r="C58" s="221">
        <f t="shared" ref="C58:AE58" si="19">C57</f>
        <v>15641</v>
      </c>
      <c r="D58" s="50">
        <f t="shared" si="19"/>
        <v>11576</v>
      </c>
      <c r="E58" s="50">
        <f t="shared" si="19"/>
        <v>585</v>
      </c>
      <c r="F58" s="50">
        <f t="shared" si="19"/>
        <v>178</v>
      </c>
      <c r="G58" s="50">
        <f t="shared" si="19"/>
        <v>537</v>
      </c>
      <c r="H58" s="222">
        <f t="shared" si="19"/>
        <v>172</v>
      </c>
      <c r="I58" s="222">
        <f t="shared" si="19"/>
        <v>11926</v>
      </c>
      <c r="J58" s="221">
        <f t="shared" si="19"/>
        <v>3977</v>
      </c>
      <c r="K58" s="50">
        <f t="shared" si="19"/>
        <v>2896</v>
      </c>
      <c r="L58" s="50">
        <f t="shared" si="19"/>
        <v>204</v>
      </c>
      <c r="M58" s="50">
        <f t="shared" si="19"/>
        <v>46</v>
      </c>
      <c r="N58" s="50">
        <f t="shared" si="19"/>
        <v>322</v>
      </c>
      <c r="O58" s="222">
        <f t="shared" si="19"/>
        <v>74</v>
      </c>
      <c r="P58" s="222">
        <f t="shared" si="19"/>
        <v>3016</v>
      </c>
      <c r="Q58" s="221">
        <f t="shared" si="19"/>
        <v>17899</v>
      </c>
      <c r="R58" s="50">
        <f t="shared" si="19"/>
        <v>8102.43</v>
      </c>
      <c r="S58" s="50">
        <f t="shared" si="19"/>
        <v>0</v>
      </c>
      <c r="T58" s="50">
        <f t="shared" si="19"/>
        <v>0</v>
      </c>
      <c r="U58" s="50">
        <f t="shared" si="19"/>
        <v>0</v>
      </c>
      <c r="V58" s="222">
        <f t="shared" si="19"/>
        <v>0</v>
      </c>
      <c r="W58" s="221">
        <f t="shared" si="19"/>
        <v>1588</v>
      </c>
      <c r="X58" s="50">
        <f t="shared" si="19"/>
        <v>806</v>
      </c>
      <c r="Y58" s="50">
        <f t="shared" si="19"/>
        <v>0</v>
      </c>
      <c r="Z58" s="50">
        <f t="shared" si="19"/>
        <v>0</v>
      </c>
      <c r="AA58" s="50">
        <f t="shared" si="19"/>
        <v>0</v>
      </c>
      <c r="AB58" s="222">
        <f t="shared" si="19"/>
        <v>0</v>
      </c>
      <c r="AC58" s="222">
        <f t="shared" si="19"/>
        <v>8102.43</v>
      </c>
      <c r="AD58" s="50">
        <f t="shared" si="3"/>
        <v>67.93920845212142</v>
      </c>
      <c r="AE58" s="222">
        <f t="shared" si="19"/>
        <v>806</v>
      </c>
      <c r="AF58" s="50">
        <f t="shared" si="5"/>
        <v>26.72413793103448</v>
      </c>
      <c r="AG58" s="50">
        <f t="shared" si="6"/>
        <v>21266</v>
      </c>
      <c r="AH58" s="50">
        <f t="shared" si="6"/>
        <v>14942</v>
      </c>
      <c r="AI58" s="50">
        <f t="shared" si="7"/>
        <v>19487</v>
      </c>
      <c r="AJ58" s="50">
        <f t="shared" si="7"/>
        <v>8908.43</v>
      </c>
      <c r="AK58" s="222">
        <f t="shared" si="8"/>
        <v>59.620064248427255</v>
      </c>
    </row>
    <row r="59" spans="1:37">
      <c r="A59" s="25" t="s">
        <v>117</v>
      </c>
      <c r="B59" s="215" t="s">
        <v>118</v>
      </c>
      <c r="C59" s="227">
        <f t="shared" ref="C59:AC59" si="20">C67</f>
        <v>0</v>
      </c>
      <c r="D59" s="227">
        <f t="shared" si="20"/>
        <v>0</v>
      </c>
      <c r="E59" s="227">
        <f t="shared" si="20"/>
        <v>0</v>
      </c>
      <c r="F59" s="227">
        <f t="shared" si="20"/>
        <v>0</v>
      </c>
      <c r="G59" s="227">
        <f t="shared" si="20"/>
        <v>0</v>
      </c>
      <c r="H59" s="227">
        <f t="shared" si="20"/>
        <v>0</v>
      </c>
      <c r="I59" s="227">
        <f t="shared" si="20"/>
        <v>0</v>
      </c>
      <c r="J59" s="227">
        <f t="shared" si="20"/>
        <v>0</v>
      </c>
      <c r="K59" s="227">
        <f t="shared" si="20"/>
        <v>0</v>
      </c>
      <c r="L59" s="227">
        <f t="shared" si="20"/>
        <v>0</v>
      </c>
      <c r="M59" s="227">
        <f t="shared" si="20"/>
        <v>0</v>
      </c>
      <c r="N59" s="227">
        <f t="shared" si="20"/>
        <v>0</v>
      </c>
      <c r="O59" s="227">
        <f t="shared" si="20"/>
        <v>0</v>
      </c>
      <c r="P59" s="227">
        <f t="shared" si="20"/>
        <v>0</v>
      </c>
      <c r="Q59" s="227">
        <f t="shared" si="20"/>
        <v>0</v>
      </c>
      <c r="R59" s="227">
        <f t="shared" si="20"/>
        <v>0</v>
      </c>
      <c r="S59" s="227">
        <f t="shared" si="20"/>
        <v>0</v>
      </c>
      <c r="T59" s="227">
        <f t="shared" si="20"/>
        <v>0</v>
      </c>
      <c r="U59" s="227">
        <f t="shared" si="20"/>
        <v>0</v>
      </c>
      <c r="V59" s="227">
        <f t="shared" si="20"/>
        <v>0</v>
      </c>
      <c r="W59" s="227">
        <f t="shared" si="20"/>
        <v>0</v>
      </c>
      <c r="X59" s="227">
        <f t="shared" si="20"/>
        <v>0</v>
      </c>
      <c r="Y59" s="227">
        <f t="shared" si="20"/>
        <v>0</v>
      </c>
      <c r="Z59" s="227">
        <f t="shared" si="20"/>
        <v>0</v>
      </c>
      <c r="AA59" s="227">
        <f t="shared" si="20"/>
        <v>0</v>
      </c>
      <c r="AB59" s="227">
        <f t="shared" si="20"/>
        <v>0</v>
      </c>
      <c r="AC59" s="227">
        <f t="shared" si="20"/>
        <v>0</v>
      </c>
      <c r="AD59" s="117" t="e">
        <f t="shared" si="3"/>
        <v>#DIV/0!</v>
      </c>
      <c r="AE59" s="7">
        <f t="shared" si="4"/>
        <v>0</v>
      </c>
      <c r="AF59" s="117" t="e">
        <f t="shared" si="5"/>
        <v>#DIV/0!</v>
      </c>
      <c r="AG59" s="117">
        <f t="shared" si="6"/>
        <v>0</v>
      </c>
      <c r="AH59" s="117">
        <f t="shared" si="6"/>
        <v>0</v>
      </c>
      <c r="AI59" s="117">
        <f t="shared" si="7"/>
        <v>0</v>
      </c>
      <c r="AJ59" s="117">
        <f t="shared" si="7"/>
        <v>0</v>
      </c>
      <c r="AK59" s="228" t="e">
        <f t="shared" si="8"/>
        <v>#DIV/0!</v>
      </c>
    </row>
    <row r="60" spans="1:37">
      <c r="A60" s="23" t="s">
        <v>119</v>
      </c>
      <c r="B60" s="211" t="s">
        <v>120</v>
      </c>
      <c r="C60" s="221">
        <f t="shared" ref="C60:AE60" si="21">C59</f>
        <v>0</v>
      </c>
      <c r="D60" s="50">
        <f t="shared" si="21"/>
        <v>0</v>
      </c>
      <c r="E60" s="50">
        <f t="shared" si="21"/>
        <v>0</v>
      </c>
      <c r="F60" s="50">
        <f t="shared" si="21"/>
        <v>0</v>
      </c>
      <c r="G60" s="50">
        <f t="shared" si="21"/>
        <v>0</v>
      </c>
      <c r="H60" s="222">
        <f t="shared" si="21"/>
        <v>0</v>
      </c>
      <c r="I60" s="222">
        <f t="shared" si="21"/>
        <v>0</v>
      </c>
      <c r="J60" s="221">
        <f t="shared" si="21"/>
        <v>0</v>
      </c>
      <c r="K60" s="50">
        <f t="shared" si="21"/>
        <v>0</v>
      </c>
      <c r="L60" s="50">
        <f t="shared" si="21"/>
        <v>0</v>
      </c>
      <c r="M60" s="50">
        <f t="shared" si="21"/>
        <v>0</v>
      </c>
      <c r="N60" s="50">
        <f t="shared" si="21"/>
        <v>0</v>
      </c>
      <c r="O60" s="222">
        <f t="shared" si="21"/>
        <v>0</v>
      </c>
      <c r="P60" s="222">
        <f t="shared" si="21"/>
        <v>0</v>
      </c>
      <c r="Q60" s="221">
        <f t="shared" si="21"/>
        <v>0</v>
      </c>
      <c r="R60" s="50">
        <f t="shared" si="21"/>
        <v>0</v>
      </c>
      <c r="S60" s="50">
        <f t="shared" si="21"/>
        <v>0</v>
      </c>
      <c r="T60" s="50">
        <f t="shared" si="21"/>
        <v>0</v>
      </c>
      <c r="U60" s="50">
        <f t="shared" si="21"/>
        <v>0</v>
      </c>
      <c r="V60" s="222">
        <f t="shared" si="21"/>
        <v>0</v>
      </c>
      <c r="W60" s="221">
        <f t="shared" si="21"/>
        <v>0</v>
      </c>
      <c r="X60" s="50">
        <f t="shared" si="21"/>
        <v>0</v>
      </c>
      <c r="Y60" s="50">
        <f t="shared" si="21"/>
        <v>0</v>
      </c>
      <c r="Z60" s="50">
        <f t="shared" si="21"/>
        <v>0</v>
      </c>
      <c r="AA60" s="50">
        <f t="shared" si="21"/>
        <v>0</v>
      </c>
      <c r="AB60" s="222">
        <f t="shared" si="21"/>
        <v>0</v>
      </c>
      <c r="AC60" s="222">
        <f t="shared" si="21"/>
        <v>0</v>
      </c>
      <c r="AD60" s="50" t="e">
        <f t="shared" si="3"/>
        <v>#DIV/0!</v>
      </c>
      <c r="AE60" s="222">
        <f t="shared" si="21"/>
        <v>0</v>
      </c>
      <c r="AF60" s="50" t="e">
        <f t="shared" si="5"/>
        <v>#DIV/0!</v>
      </c>
      <c r="AG60" s="50">
        <f t="shared" si="6"/>
        <v>0</v>
      </c>
      <c r="AH60" s="50">
        <f t="shared" si="6"/>
        <v>0</v>
      </c>
      <c r="AI60" s="50">
        <f t="shared" si="7"/>
        <v>0</v>
      </c>
      <c r="AJ60" s="50">
        <f t="shared" si="7"/>
        <v>0</v>
      </c>
      <c r="AK60" s="222" t="e">
        <f t="shared" si="8"/>
        <v>#DIV/0!</v>
      </c>
    </row>
    <row r="61" spans="1:37">
      <c r="A61" s="49"/>
      <c r="B61" s="216" t="s">
        <v>121</v>
      </c>
      <c r="C61" s="229">
        <f>C21+C38+C47+C49+C53+C56+C58+C60</f>
        <v>38734</v>
      </c>
      <c r="D61" s="230">
        <f t="shared" ref="D61:AE61" si="22">D21+D38+D47+D49+D53+D56+D58+D60</f>
        <v>31151</v>
      </c>
      <c r="E61" s="230">
        <f t="shared" si="22"/>
        <v>1183</v>
      </c>
      <c r="F61" s="230">
        <f t="shared" si="22"/>
        <v>400</v>
      </c>
      <c r="G61" s="230">
        <f t="shared" si="22"/>
        <v>714</v>
      </c>
      <c r="H61" s="231">
        <f t="shared" si="22"/>
        <v>242</v>
      </c>
      <c r="I61" s="231">
        <f t="shared" si="22"/>
        <v>31793</v>
      </c>
      <c r="J61" s="229">
        <f t="shared" si="22"/>
        <v>10560</v>
      </c>
      <c r="K61" s="230">
        <f t="shared" si="22"/>
        <v>12852</v>
      </c>
      <c r="L61" s="230">
        <f t="shared" si="22"/>
        <v>766</v>
      </c>
      <c r="M61" s="230">
        <f t="shared" si="22"/>
        <v>194</v>
      </c>
      <c r="N61" s="230">
        <f t="shared" si="22"/>
        <v>556</v>
      </c>
      <c r="O61" s="231">
        <f t="shared" si="22"/>
        <v>158</v>
      </c>
      <c r="P61" s="231">
        <f t="shared" si="22"/>
        <v>13204</v>
      </c>
      <c r="Q61" s="229">
        <f t="shared" si="22"/>
        <v>25644</v>
      </c>
      <c r="R61" s="230">
        <f t="shared" si="22"/>
        <v>19138.03</v>
      </c>
      <c r="S61" s="230">
        <f t="shared" si="22"/>
        <v>541</v>
      </c>
      <c r="T61" s="230">
        <f t="shared" si="22"/>
        <v>753.18000000000006</v>
      </c>
      <c r="U61" s="230">
        <f t="shared" si="22"/>
        <v>520</v>
      </c>
      <c r="V61" s="231">
        <f t="shared" si="22"/>
        <v>565.11000000000013</v>
      </c>
      <c r="W61" s="229">
        <f t="shared" si="22"/>
        <v>5645</v>
      </c>
      <c r="X61" s="230">
        <f t="shared" si="22"/>
        <v>8125.6100000000006</v>
      </c>
      <c r="Y61" s="230">
        <f t="shared" si="22"/>
        <v>441</v>
      </c>
      <c r="Z61" s="230">
        <f t="shared" si="22"/>
        <v>756.63</v>
      </c>
      <c r="AA61" s="230">
        <f t="shared" si="22"/>
        <v>564</v>
      </c>
      <c r="AB61" s="231">
        <f t="shared" si="22"/>
        <v>622.35</v>
      </c>
      <c r="AC61" s="231">
        <f t="shared" si="22"/>
        <v>20456.32</v>
      </c>
      <c r="AD61" s="230">
        <f t="shared" si="3"/>
        <v>64.342213694838492</v>
      </c>
      <c r="AE61" s="231">
        <f t="shared" si="22"/>
        <v>5620.0933681462147</v>
      </c>
      <c r="AF61" s="230">
        <f t="shared" si="5"/>
        <v>71.982656770675561</v>
      </c>
      <c r="AG61" s="230">
        <f t="shared" si="6"/>
        <v>52513</v>
      </c>
      <c r="AH61" s="230">
        <f t="shared" si="6"/>
        <v>44997</v>
      </c>
      <c r="AI61" s="230">
        <f t="shared" si="7"/>
        <v>33355</v>
      </c>
      <c r="AJ61" s="230">
        <f t="shared" si="7"/>
        <v>29960.91</v>
      </c>
      <c r="AK61" s="231">
        <f t="shared" si="8"/>
        <v>66.58423894926328</v>
      </c>
    </row>
    <row r="62" spans="1:37">
      <c r="A62" s="11"/>
      <c r="B62" s="11"/>
      <c r="C62" s="12"/>
      <c r="D62" s="12"/>
      <c r="E62" s="12"/>
      <c r="F62" s="12"/>
      <c r="G62" s="12"/>
      <c r="H62" s="12"/>
      <c r="I62" s="12"/>
      <c r="J62" s="12"/>
      <c r="K62" s="12"/>
      <c r="L62" s="12"/>
      <c r="M62" s="12"/>
      <c r="N62" s="12"/>
      <c r="O62" s="12"/>
      <c r="P62" s="12"/>
      <c r="Q62" s="12"/>
      <c r="R62" s="12"/>
      <c r="S62" s="12"/>
      <c r="T62" s="12"/>
      <c r="U62" s="12"/>
      <c r="V62" s="12"/>
      <c r="W62" s="12"/>
      <c r="X62" s="12"/>
      <c r="Y62" s="12"/>
      <c r="Z62" s="12"/>
      <c r="AA62" s="12"/>
      <c r="AB62" s="12"/>
      <c r="AC62" s="12"/>
      <c r="AD62" s="12"/>
      <c r="AE62" s="12"/>
      <c r="AF62" s="12"/>
      <c r="AG62" s="12"/>
      <c r="AH62" s="12"/>
      <c r="AI62" s="12"/>
      <c r="AJ62" s="12"/>
      <c r="AK62" s="12"/>
    </row>
    <row r="63" spans="1:37">
      <c r="A63" s="397" t="s">
        <v>118</v>
      </c>
      <c r="B63" s="397"/>
      <c r="C63" s="397"/>
      <c r="D63" s="397"/>
      <c r="E63" s="397"/>
      <c r="F63" s="397"/>
      <c r="G63" s="397"/>
      <c r="H63" s="397"/>
      <c r="I63" s="397"/>
      <c r="J63" s="397"/>
      <c r="K63" s="397"/>
      <c r="L63" s="397"/>
      <c r="M63" s="397"/>
      <c r="N63" s="397"/>
      <c r="O63" s="397"/>
      <c r="P63" s="397"/>
      <c r="Q63" s="397"/>
      <c r="R63" s="397"/>
      <c r="S63" s="397"/>
      <c r="T63" s="397"/>
      <c r="U63" s="397"/>
      <c r="V63" s="397"/>
      <c r="W63" s="397"/>
      <c r="X63" s="397"/>
      <c r="Y63" s="397"/>
      <c r="Z63" s="397"/>
      <c r="AA63" s="397"/>
      <c r="AB63" s="397"/>
      <c r="AC63" s="397"/>
      <c r="AD63" s="397"/>
      <c r="AE63" s="397"/>
      <c r="AF63" s="397"/>
      <c r="AG63" s="397"/>
      <c r="AH63" s="397"/>
      <c r="AI63" s="397"/>
      <c r="AJ63" s="397"/>
      <c r="AK63" s="397"/>
    </row>
    <row r="64" spans="1:37" ht="15">
      <c r="A64" s="13">
        <v>44</v>
      </c>
      <c r="B64" s="206" t="s">
        <v>122</v>
      </c>
      <c r="C64" s="43">
        <v>0</v>
      </c>
      <c r="D64" s="43">
        <v>0</v>
      </c>
      <c r="E64" s="43">
        <v>0</v>
      </c>
      <c r="F64" s="43">
        <v>0</v>
      </c>
      <c r="G64" s="43">
        <v>0</v>
      </c>
      <c r="H64" s="43">
        <v>0</v>
      </c>
      <c r="I64" s="256">
        <f t="shared" ref="I64:I66" si="23">D64+F64+H64</f>
        <v>0</v>
      </c>
      <c r="J64" s="43">
        <v>0</v>
      </c>
      <c r="K64" s="43">
        <v>0</v>
      </c>
      <c r="L64" s="43">
        <v>0</v>
      </c>
      <c r="M64" s="43">
        <v>0</v>
      </c>
      <c r="N64" s="43">
        <v>0</v>
      </c>
      <c r="O64" s="43">
        <v>0</v>
      </c>
      <c r="P64" s="256">
        <f t="shared" ref="P64:P66" si="24">K64+M64+O64</f>
        <v>0</v>
      </c>
      <c r="Q64" s="43"/>
      <c r="R64" s="43"/>
      <c r="S64" s="43">
        <v>0</v>
      </c>
      <c r="T64" s="43">
        <v>0</v>
      </c>
      <c r="U64" s="43">
        <v>0</v>
      </c>
      <c r="V64" s="43">
        <v>0</v>
      </c>
      <c r="W64" s="43">
        <v>0</v>
      </c>
      <c r="X64" s="43">
        <v>0</v>
      </c>
      <c r="Y64" s="43">
        <v>0</v>
      </c>
      <c r="Z64" s="43">
        <v>0</v>
      </c>
      <c r="AA64" s="43">
        <v>0</v>
      </c>
      <c r="AB64" s="43">
        <v>0</v>
      </c>
      <c r="AC64" s="233">
        <f t="shared" ref="AC64:AC66" si="25">R64+T64+V64</f>
        <v>0</v>
      </c>
      <c r="AD64" s="7" t="e">
        <f t="shared" ref="AD64:AD67" si="26">(R64+T64+V64)/(D64+F64+H64)*100</f>
        <v>#DIV/0!</v>
      </c>
      <c r="AE64" s="7">
        <f t="shared" ref="AE64:AE66" si="27">X64+Z64+AB64</f>
        <v>0</v>
      </c>
      <c r="AF64" s="7" t="e">
        <f t="shared" ref="AF64:AF67" si="28">(X64+Z64+AB64)/(K64+M64+O64)*100</f>
        <v>#DIV/0!</v>
      </c>
      <c r="AG64" s="7">
        <f t="shared" ref="AG64:AG67" si="29">C64+E64+G64+J64+L64+N64</f>
        <v>0</v>
      </c>
      <c r="AH64" s="7">
        <f t="shared" ref="AH64:AH67" si="30">D64+F64+H64+K64+M64+O64</f>
        <v>0</v>
      </c>
      <c r="AI64" s="7">
        <f t="shared" ref="AI64:AI67" si="31">Q64+S64+U64+W64+Y64+AA64</f>
        <v>0</v>
      </c>
      <c r="AJ64" s="7">
        <f t="shared" ref="AJ64:AJ67" si="32">R64+T64+V64+X64+Z64+AB64</f>
        <v>0</v>
      </c>
      <c r="AK64" s="7" t="e">
        <f t="shared" ref="AK64:AK67" si="33">AJ64/AH64*100</f>
        <v>#DIV/0!</v>
      </c>
    </row>
    <row r="65" spans="1:37" ht="15">
      <c r="A65" s="13">
        <v>45</v>
      </c>
      <c r="B65" s="206" t="s">
        <v>123</v>
      </c>
      <c r="C65" s="43">
        <v>0</v>
      </c>
      <c r="D65" s="43">
        <v>0</v>
      </c>
      <c r="E65" s="43">
        <v>0</v>
      </c>
      <c r="F65" s="43">
        <v>0</v>
      </c>
      <c r="G65" s="43">
        <v>0</v>
      </c>
      <c r="H65" s="43">
        <v>0</v>
      </c>
      <c r="I65" s="256">
        <f t="shared" si="23"/>
        <v>0</v>
      </c>
      <c r="J65" s="43">
        <v>0</v>
      </c>
      <c r="K65" s="43">
        <v>0</v>
      </c>
      <c r="L65" s="43">
        <v>0</v>
      </c>
      <c r="M65" s="43">
        <v>0</v>
      </c>
      <c r="N65" s="43">
        <v>0</v>
      </c>
      <c r="O65" s="43">
        <v>0</v>
      </c>
      <c r="P65" s="256">
        <f t="shared" si="24"/>
        <v>0</v>
      </c>
      <c r="Q65" s="43"/>
      <c r="R65" s="43"/>
      <c r="S65" s="43">
        <v>0</v>
      </c>
      <c r="T65" s="43">
        <v>0</v>
      </c>
      <c r="U65" s="43">
        <v>0</v>
      </c>
      <c r="V65" s="43">
        <v>0</v>
      </c>
      <c r="W65" s="43">
        <v>0</v>
      </c>
      <c r="X65" s="43">
        <v>0</v>
      </c>
      <c r="Y65" s="43">
        <v>0</v>
      </c>
      <c r="Z65" s="43">
        <v>0</v>
      </c>
      <c r="AA65" s="43">
        <v>0</v>
      </c>
      <c r="AB65" s="43">
        <v>0</v>
      </c>
      <c r="AC65" s="233">
        <f t="shared" si="25"/>
        <v>0</v>
      </c>
      <c r="AD65" s="7" t="e">
        <f t="shared" si="26"/>
        <v>#DIV/0!</v>
      </c>
      <c r="AE65" s="7">
        <f t="shared" si="27"/>
        <v>0</v>
      </c>
      <c r="AF65" s="7" t="e">
        <f t="shared" si="28"/>
        <v>#DIV/0!</v>
      </c>
      <c r="AG65" s="7">
        <f t="shared" si="29"/>
        <v>0</v>
      </c>
      <c r="AH65" s="7">
        <f t="shared" si="30"/>
        <v>0</v>
      </c>
      <c r="AI65" s="7">
        <f t="shared" si="31"/>
        <v>0</v>
      </c>
      <c r="AJ65" s="7">
        <f t="shared" si="32"/>
        <v>0</v>
      </c>
      <c r="AK65" s="7" t="e">
        <f t="shared" si="33"/>
        <v>#DIV/0!</v>
      </c>
    </row>
    <row r="66" spans="1:37" ht="15">
      <c r="A66" s="13">
        <v>46</v>
      </c>
      <c r="B66" s="206" t="s">
        <v>124</v>
      </c>
      <c r="C66" s="43">
        <v>0</v>
      </c>
      <c r="D66" s="43">
        <v>0</v>
      </c>
      <c r="E66" s="43">
        <v>0</v>
      </c>
      <c r="F66" s="43">
        <v>0</v>
      </c>
      <c r="G66" s="43">
        <v>0</v>
      </c>
      <c r="H66" s="43">
        <v>0</v>
      </c>
      <c r="I66" s="256">
        <f t="shared" si="23"/>
        <v>0</v>
      </c>
      <c r="J66" s="43">
        <v>0</v>
      </c>
      <c r="K66" s="43">
        <v>0</v>
      </c>
      <c r="L66" s="43">
        <v>0</v>
      </c>
      <c r="M66" s="43">
        <v>0</v>
      </c>
      <c r="N66" s="43">
        <v>0</v>
      </c>
      <c r="O66" s="43">
        <v>0</v>
      </c>
      <c r="P66" s="256">
        <f t="shared" si="24"/>
        <v>0</v>
      </c>
      <c r="Q66" s="43"/>
      <c r="R66" s="43"/>
      <c r="S66" s="43">
        <v>0</v>
      </c>
      <c r="T66" s="43">
        <v>0</v>
      </c>
      <c r="U66" s="43">
        <v>0</v>
      </c>
      <c r="V66" s="43">
        <v>0</v>
      </c>
      <c r="W66" s="43">
        <v>0</v>
      </c>
      <c r="X66" s="43">
        <v>0</v>
      </c>
      <c r="Y66" s="43">
        <v>0</v>
      </c>
      <c r="Z66" s="43">
        <v>0</v>
      </c>
      <c r="AA66" s="43">
        <v>0</v>
      </c>
      <c r="AB66" s="43">
        <v>0</v>
      </c>
      <c r="AC66" s="233">
        <f t="shared" si="25"/>
        <v>0</v>
      </c>
      <c r="AD66" s="7" t="e">
        <f t="shared" si="26"/>
        <v>#DIV/0!</v>
      </c>
      <c r="AE66" s="7">
        <f t="shared" si="27"/>
        <v>0</v>
      </c>
      <c r="AF66" s="7" t="e">
        <f t="shared" si="28"/>
        <v>#DIV/0!</v>
      </c>
      <c r="AG66" s="7">
        <f t="shared" si="29"/>
        <v>0</v>
      </c>
      <c r="AH66" s="7">
        <f t="shared" si="30"/>
        <v>0</v>
      </c>
      <c r="AI66" s="7">
        <f t="shared" si="31"/>
        <v>0</v>
      </c>
      <c r="AJ66" s="7">
        <f t="shared" si="32"/>
        <v>0</v>
      </c>
      <c r="AK66" s="7" t="e">
        <f t="shared" si="33"/>
        <v>#DIV/0!</v>
      </c>
    </row>
    <row r="67" spans="1:37">
      <c r="A67" s="14"/>
      <c r="B67" s="18" t="s">
        <v>10</v>
      </c>
      <c r="C67" s="9">
        <f>SUM(C64:C66)</f>
        <v>0</v>
      </c>
      <c r="D67" s="9">
        <f t="shared" ref="D67:AE67" si="34">SUM(D64:D66)</f>
        <v>0</v>
      </c>
      <c r="E67" s="9">
        <f t="shared" si="34"/>
        <v>0</v>
      </c>
      <c r="F67" s="9">
        <f t="shared" si="34"/>
        <v>0</v>
      </c>
      <c r="G67" s="9">
        <f t="shared" si="34"/>
        <v>0</v>
      </c>
      <c r="H67" s="9">
        <f t="shared" si="34"/>
        <v>0</v>
      </c>
      <c r="I67" s="9">
        <f t="shared" si="34"/>
        <v>0</v>
      </c>
      <c r="J67" s="9">
        <f t="shared" si="34"/>
        <v>0</v>
      </c>
      <c r="K67" s="9">
        <f t="shared" si="34"/>
        <v>0</v>
      </c>
      <c r="L67" s="9">
        <f t="shared" si="34"/>
        <v>0</v>
      </c>
      <c r="M67" s="9">
        <f t="shared" si="34"/>
        <v>0</v>
      </c>
      <c r="N67" s="9">
        <f t="shared" si="34"/>
        <v>0</v>
      </c>
      <c r="O67" s="9">
        <f t="shared" si="34"/>
        <v>0</v>
      </c>
      <c r="P67" s="9">
        <f t="shared" si="34"/>
        <v>0</v>
      </c>
      <c r="Q67" s="9">
        <f t="shared" si="34"/>
        <v>0</v>
      </c>
      <c r="R67" s="9">
        <f t="shared" si="34"/>
        <v>0</v>
      </c>
      <c r="S67" s="9">
        <f t="shared" si="34"/>
        <v>0</v>
      </c>
      <c r="T67" s="9">
        <f t="shared" si="34"/>
        <v>0</v>
      </c>
      <c r="U67" s="9">
        <f t="shared" si="34"/>
        <v>0</v>
      </c>
      <c r="V67" s="9">
        <f t="shared" si="34"/>
        <v>0</v>
      </c>
      <c r="W67" s="9">
        <f t="shared" si="34"/>
        <v>0</v>
      </c>
      <c r="X67" s="9">
        <f t="shared" si="34"/>
        <v>0</v>
      </c>
      <c r="Y67" s="9">
        <f t="shared" si="34"/>
        <v>0</v>
      </c>
      <c r="Z67" s="9">
        <f t="shared" si="34"/>
        <v>0</v>
      </c>
      <c r="AA67" s="9">
        <f t="shared" si="34"/>
        <v>0</v>
      </c>
      <c r="AB67" s="9">
        <f t="shared" si="34"/>
        <v>0</v>
      </c>
      <c r="AC67" s="9">
        <f t="shared" si="34"/>
        <v>0</v>
      </c>
      <c r="AD67" s="9" t="e">
        <f t="shared" si="26"/>
        <v>#DIV/0!</v>
      </c>
      <c r="AE67" s="9">
        <f t="shared" si="34"/>
        <v>0</v>
      </c>
      <c r="AF67" s="9" t="e">
        <f t="shared" si="28"/>
        <v>#DIV/0!</v>
      </c>
      <c r="AG67" s="9">
        <f t="shared" si="29"/>
        <v>0</v>
      </c>
      <c r="AH67" s="9">
        <f t="shared" si="30"/>
        <v>0</v>
      </c>
      <c r="AI67" s="9">
        <f t="shared" si="31"/>
        <v>0</v>
      </c>
      <c r="AJ67" s="9">
        <f t="shared" si="32"/>
        <v>0</v>
      </c>
      <c r="AK67" s="9" t="e">
        <f t="shared" si="33"/>
        <v>#DIV/0!</v>
      </c>
    </row>
    <row r="70" spans="1:37"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AG70" s="28"/>
      <c r="AH70" s="28"/>
    </row>
    <row r="71" spans="1:37">
      <c r="Q71" s="28"/>
      <c r="R71" s="28"/>
      <c r="S71" s="28"/>
      <c r="T71" s="28"/>
      <c r="U71" s="28"/>
      <c r="V71" s="28"/>
    </row>
  </sheetData>
  <mergeCells count="32">
    <mergeCell ref="A63:AK63"/>
    <mergeCell ref="AG5:AK5"/>
    <mergeCell ref="A5:A8"/>
    <mergeCell ref="B5:B8"/>
    <mergeCell ref="AK6:AK8"/>
    <mergeCell ref="C7:D7"/>
    <mergeCell ref="AI6:AJ7"/>
    <mergeCell ref="C5:O5"/>
    <mergeCell ref="Q5:AB5"/>
    <mergeCell ref="C6:I6"/>
    <mergeCell ref="J6:P6"/>
    <mergeCell ref="AC5:AF5"/>
    <mergeCell ref="AC6:AD7"/>
    <mergeCell ref="AE6:AF7"/>
    <mergeCell ref="AG6:AH7"/>
    <mergeCell ref="U7:V7"/>
    <mergeCell ref="A1:AK1"/>
    <mergeCell ref="A2:AK2"/>
    <mergeCell ref="A3:AK3"/>
    <mergeCell ref="AG4:AK4"/>
    <mergeCell ref="E7:F7"/>
    <mergeCell ref="G7:H7"/>
    <mergeCell ref="J7:K7"/>
    <mergeCell ref="L7:M7"/>
    <mergeCell ref="N7:O7"/>
    <mergeCell ref="Q6:V6"/>
    <mergeCell ref="W6:AB6"/>
    <mergeCell ref="Q7:R7"/>
    <mergeCell ref="S7:T7"/>
    <mergeCell ref="W7:X7"/>
    <mergeCell ref="Y7:Z7"/>
    <mergeCell ref="AA7:AB7"/>
  </mergeCells>
  <phoneticPr fontId="3" type="noConversion"/>
  <dataValidations count="3">
    <dataValidation type="whole" allowBlank="1" showInputMessage="1" showErrorMessage="1" sqref="C21:AC21 W13:AB13 Q57 C47:AC47 C53:AC53 W22:AB28 W30:AB35 W39:AB46 C38:AC38 Q9:V20 Q22:V37 Q48:AB48 Q50:AB52 W57:AB57 Q54:AB55 C49:AC49 Q39:R46 AE47 AE49 AE53">
      <formula1>0</formula1>
      <formula2>99999999999999900000</formula2>
    </dataValidation>
    <dataValidation type="whole" allowBlank="1" showInputMessage="1" showErrorMessage="1" sqref="I64:I66 P64:P66 J22:O22 J27:O30 J57 C22:H22 C35:H37 C27:H30 C57:H57 J35:O37">
      <formula1>0</formula1>
      <formula2>9999999999</formula2>
    </dataValidation>
    <dataValidation type="decimal" allowBlank="1" showInputMessage="1" showErrorMessage="1" sqref="J39:O46 J48:O48 J54:O55 S39:V46 C39:H46 C48:H48 C54:H55 K57:O57">
      <formula1>0</formula1>
      <formula2>9999999999</formula2>
    </dataValidation>
  </dataValidations>
  <printOptions horizontalCentered="1" verticalCentered="1"/>
  <pageMargins left="0.5" right="0.5" top="0.5" bottom="0.5" header="0.5" footer="0.5"/>
  <pageSetup paperSize="9" scale="80" orientation="landscape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>
    <tabColor theme="0"/>
  </sheetPr>
  <dimension ref="A1:AQ71"/>
  <sheetViews>
    <sheetView zoomScale="85" zoomScaleNormal="85" workbookViewId="0">
      <pane xSplit="2" ySplit="8" topLeftCell="C51" activePane="bottomRight" state="frozen"/>
      <selection activeCell="AC5" sqref="AC5:AF5"/>
      <selection pane="topRight" activeCell="AC5" sqref="AC5:AF5"/>
      <selection pane="bottomLeft" activeCell="AC5" sqref="AC5:AF5"/>
      <selection pane="bottomRight" activeCell="I58" sqref="I58"/>
    </sheetView>
  </sheetViews>
  <sheetFormatPr defaultRowHeight="12.75"/>
  <cols>
    <col min="1" max="1" width="5.7109375" style="27" customWidth="1"/>
    <col min="2" max="2" width="16.28515625" style="27" customWidth="1"/>
    <col min="3" max="37" width="7.7109375" style="27" customWidth="1"/>
    <col min="38" max="38" width="9.140625" style="27" customWidth="1"/>
    <col min="39" max="16384" width="9.140625" style="27"/>
  </cols>
  <sheetData>
    <row r="1" spans="1:43" ht="20.25">
      <c r="A1" s="344" t="s">
        <v>277</v>
      </c>
      <c r="B1" s="344"/>
      <c r="C1" s="344"/>
      <c r="D1" s="344"/>
      <c r="E1" s="344"/>
      <c r="F1" s="344"/>
      <c r="G1" s="344"/>
      <c r="H1" s="344"/>
      <c r="I1" s="344"/>
      <c r="J1" s="344"/>
      <c r="K1" s="344"/>
      <c r="L1" s="344"/>
      <c r="M1" s="344"/>
      <c r="N1" s="344"/>
      <c r="O1" s="344"/>
      <c r="P1" s="344"/>
      <c r="Q1" s="344"/>
      <c r="R1" s="344"/>
      <c r="S1" s="344"/>
      <c r="T1" s="344"/>
      <c r="U1" s="344"/>
      <c r="V1" s="344"/>
      <c r="W1" s="344"/>
      <c r="X1" s="344"/>
      <c r="Y1" s="344"/>
      <c r="Z1" s="344"/>
      <c r="AA1" s="344"/>
      <c r="AB1" s="344"/>
      <c r="AC1" s="344"/>
      <c r="AD1" s="344"/>
      <c r="AE1" s="344"/>
      <c r="AF1" s="344"/>
      <c r="AG1" s="344"/>
      <c r="AH1" s="344"/>
      <c r="AI1" s="344"/>
      <c r="AJ1" s="344"/>
      <c r="AK1" s="344"/>
    </row>
    <row r="2" spans="1:43">
      <c r="A2" s="345"/>
      <c r="B2" s="345"/>
      <c r="C2" s="345"/>
      <c r="D2" s="345"/>
      <c r="E2" s="345"/>
      <c r="F2" s="345"/>
      <c r="G2" s="345"/>
      <c r="H2" s="345"/>
      <c r="I2" s="345"/>
      <c r="J2" s="345"/>
      <c r="K2" s="345"/>
      <c r="L2" s="345"/>
      <c r="M2" s="345"/>
      <c r="N2" s="345"/>
      <c r="O2" s="345"/>
      <c r="P2" s="345"/>
      <c r="Q2" s="345"/>
      <c r="R2" s="345"/>
      <c r="S2" s="345"/>
      <c r="T2" s="345"/>
      <c r="U2" s="345"/>
      <c r="V2" s="345"/>
      <c r="W2" s="345"/>
      <c r="X2" s="345"/>
      <c r="Y2" s="345"/>
      <c r="Z2" s="345"/>
      <c r="AA2" s="345"/>
      <c r="AB2" s="345"/>
      <c r="AC2" s="345"/>
      <c r="AD2" s="345"/>
      <c r="AE2" s="345"/>
      <c r="AF2" s="345"/>
      <c r="AG2" s="345"/>
      <c r="AH2" s="345"/>
      <c r="AI2" s="345"/>
      <c r="AJ2" s="345"/>
      <c r="AK2" s="345"/>
    </row>
    <row r="3" spans="1:43" ht="15.75">
      <c r="A3" s="346" t="str">
        <f>Sheet1!B2</f>
        <v>Disbursements under  KCC Loans  ( 2023 - 24 ) -  Position as of 31.03.2024</v>
      </c>
      <c r="B3" s="346"/>
      <c r="C3" s="346"/>
      <c r="D3" s="346"/>
      <c r="E3" s="346"/>
      <c r="F3" s="346"/>
      <c r="G3" s="346"/>
      <c r="H3" s="346"/>
      <c r="I3" s="346"/>
      <c r="J3" s="346"/>
      <c r="K3" s="346"/>
      <c r="L3" s="346"/>
      <c r="M3" s="346"/>
      <c r="N3" s="346"/>
      <c r="O3" s="346"/>
      <c r="P3" s="346"/>
      <c r="Q3" s="346"/>
      <c r="R3" s="346"/>
      <c r="S3" s="346"/>
      <c r="T3" s="346"/>
      <c r="U3" s="346"/>
      <c r="V3" s="346"/>
      <c r="W3" s="346"/>
      <c r="X3" s="346"/>
      <c r="Y3" s="346"/>
      <c r="Z3" s="346"/>
      <c r="AA3" s="346"/>
      <c r="AB3" s="346"/>
      <c r="AC3" s="346"/>
      <c r="AD3" s="346"/>
      <c r="AE3" s="346"/>
      <c r="AF3" s="346"/>
      <c r="AG3" s="346"/>
      <c r="AH3" s="346"/>
      <c r="AI3" s="346"/>
      <c r="AJ3" s="346"/>
      <c r="AK3" s="346"/>
    </row>
    <row r="4" spans="1:43">
      <c r="A4" s="3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47" t="s">
        <v>63</v>
      </c>
      <c r="AH4" s="347"/>
      <c r="AI4" s="347"/>
      <c r="AJ4" s="347"/>
      <c r="AK4" s="347"/>
    </row>
    <row r="5" spans="1:43" ht="27.75" customHeight="1">
      <c r="A5" s="350" t="s">
        <v>7</v>
      </c>
      <c r="B5" s="350" t="s">
        <v>64</v>
      </c>
      <c r="C5" s="391" t="s">
        <v>244</v>
      </c>
      <c r="D5" s="392"/>
      <c r="E5" s="392"/>
      <c r="F5" s="392"/>
      <c r="G5" s="392"/>
      <c r="H5" s="392"/>
      <c r="I5" s="392"/>
      <c r="J5" s="392"/>
      <c r="K5" s="392"/>
      <c r="L5" s="392"/>
      <c r="M5" s="392"/>
      <c r="N5" s="392"/>
      <c r="O5" s="393"/>
      <c r="P5" s="193"/>
      <c r="Q5" s="391" t="s">
        <v>245</v>
      </c>
      <c r="R5" s="392"/>
      <c r="S5" s="392"/>
      <c r="T5" s="392"/>
      <c r="U5" s="392"/>
      <c r="V5" s="392"/>
      <c r="W5" s="392"/>
      <c r="X5" s="392"/>
      <c r="Y5" s="392"/>
      <c r="Z5" s="392"/>
      <c r="AA5" s="392"/>
      <c r="AB5" s="393"/>
      <c r="AC5" s="353" t="s">
        <v>9</v>
      </c>
      <c r="AD5" s="354"/>
      <c r="AE5" s="354"/>
      <c r="AF5" s="355"/>
      <c r="AG5" s="350" t="s">
        <v>10</v>
      </c>
      <c r="AH5" s="350"/>
      <c r="AI5" s="350"/>
      <c r="AJ5" s="350"/>
      <c r="AK5" s="350"/>
    </row>
    <row r="6" spans="1:43">
      <c r="A6" s="351"/>
      <c r="B6" s="389"/>
      <c r="C6" s="375" t="s">
        <v>11</v>
      </c>
      <c r="D6" s="376"/>
      <c r="E6" s="376"/>
      <c r="F6" s="376"/>
      <c r="G6" s="376"/>
      <c r="H6" s="376"/>
      <c r="I6" s="377"/>
      <c r="J6" s="371" t="s">
        <v>12</v>
      </c>
      <c r="K6" s="372"/>
      <c r="L6" s="372"/>
      <c r="M6" s="372"/>
      <c r="N6" s="372"/>
      <c r="O6" s="372"/>
      <c r="P6" s="373"/>
      <c r="Q6" s="375" t="s">
        <v>11</v>
      </c>
      <c r="R6" s="376"/>
      <c r="S6" s="376"/>
      <c r="T6" s="376"/>
      <c r="U6" s="376"/>
      <c r="V6" s="377"/>
      <c r="W6" s="394" t="s">
        <v>12</v>
      </c>
      <c r="X6" s="395"/>
      <c r="Y6" s="395"/>
      <c r="Z6" s="395"/>
      <c r="AA6" s="395"/>
      <c r="AB6" s="396"/>
      <c r="AC6" s="385" t="s">
        <v>11</v>
      </c>
      <c r="AD6" s="386"/>
      <c r="AE6" s="388" t="s">
        <v>12</v>
      </c>
      <c r="AF6" s="386"/>
      <c r="AG6" s="388" t="s">
        <v>13</v>
      </c>
      <c r="AH6" s="386"/>
      <c r="AI6" s="388" t="s">
        <v>14</v>
      </c>
      <c r="AJ6" s="386"/>
      <c r="AK6" s="398" t="s">
        <v>15</v>
      </c>
    </row>
    <row r="7" spans="1:43" ht="12.75" customHeight="1">
      <c r="A7" s="351"/>
      <c r="B7" s="389"/>
      <c r="C7" s="367" t="s">
        <v>16</v>
      </c>
      <c r="D7" s="368"/>
      <c r="E7" s="369" t="s">
        <v>17</v>
      </c>
      <c r="F7" s="368"/>
      <c r="G7" s="369" t="s">
        <v>18</v>
      </c>
      <c r="H7" s="370"/>
      <c r="I7" s="249" t="s">
        <v>10</v>
      </c>
      <c r="J7" s="362" t="s">
        <v>19</v>
      </c>
      <c r="K7" s="363"/>
      <c r="L7" s="364" t="s">
        <v>17</v>
      </c>
      <c r="M7" s="363"/>
      <c r="N7" s="364" t="s">
        <v>18</v>
      </c>
      <c r="O7" s="374"/>
      <c r="P7" s="258" t="s">
        <v>10</v>
      </c>
      <c r="Q7" s="367" t="s">
        <v>19</v>
      </c>
      <c r="R7" s="368"/>
      <c r="S7" s="369" t="s">
        <v>17</v>
      </c>
      <c r="T7" s="368"/>
      <c r="U7" s="369" t="s">
        <v>18</v>
      </c>
      <c r="V7" s="370"/>
      <c r="W7" s="362" t="s">
        <v>16</v>
      </c>
      <c r="X7" s="363"/>
      <c r="Y7" s="364" t="s">
        <v>17</v>
      </c>
      <c r="Z7" s="363"/>
      <c r="AA7" s="364" t="s">
        <v>18</v>
      </c>
      <c r="AB7" s="374"/>
      <c r="AC7" s="387"/>
      <c r="AD7" s="381"/>
      <c r="AE7" s="380"/>
      <c r="AF7" s="381"/>
      <c r="AG7" s="380"/>
      <c r="AH7" s="381"/>
      <c r="AI7" s="380"/>
      <c r="AJ7" s="381"/>
      <c r="AK7" s="399"/>
    </row>
    <row r="8" spans="1:43">
      <c r="A8" s="352"/>
      <c r="B8" s="390"/>
      <c r="C8" s="217" t="s">
        <v>20</v>
      </c>
      <c r="D8" s="119" t="s">
        <v>21</v>
      </c>
      <c r="E8" s="119" t="s">
        <v>20</v>
      </c>
      <c r="F8" s="119" t="s">
        <v>21</v>
      </c>
      <c r="G8" s="119" t="s">
        <v>20</v>
      </c>
      <c r="H8" s="218" t="s">
        <v>21</v>
      </c>
      <c r="I8" s="218" t="s">
        <v>21</v>
      </c>
      <c r="J8" s="237" t="s">
        <v>20</v>
      </c>
      <c r="K8" s="204" t="s">
        <v>21</v>
      </c>
      <c r="L8" s="204" t="s">
        <v>20</v>
      </c>
      <c r="M8" s="204" t="s">
        <v>21</v>
      </c>
      <c r="N8" s="204" t="s">
        <v>20</v>
      </c>
      <c r="O8" s="238" t="s">
        <v>21</v>
      </c>
      <c r="P8" s="258" t="s">
        <v>21</v>
      </c>
      <c r="Q8" s="217" t="s">
        <v>20</v>
      </c>
      <c r="R8" s="119" t="s">
        <v>21</v>
      </c>
      <c r="S8" s="119" t="s">
        <v>20</v>
      </c>
      <c r="T8" s="119" t="s">
        <v>21</v>
      </c>
      <c r="U8" s="119" t="s">
        <v>20</v>
      </c>
      <c r="V8" s="218" t="s">
        <v>21</v>
      </c>
      <c r="W8" s="247" t="s">
        <v>20</v>
      </c>
      <c r="X8" s="205" t="s">
        <v>21</v>
      </c>
      <c r="Y8" s="205" t="s">
        <v>20</v>
      </c>
      <c r="Z8" s="205" t="s">
        <v>21</v>
      </c>
      <c r="AA8" s="205" t="s">
        <v>20</v>
      </c>
      <c r="AB8" s="248" t="s">
        <v>21</v>
      </c>
      <c r="AC8" s="217" t="s">
        <v>21</v>
      </c>
      <c r="AD8" s="119" t="s">
        <v>15</v>
      </c>
      <c r="AE8" s="217" t="s">
        <v>21</v>
      </c>
      <c r="AF8" s="119" t="s">
        <v>15</v>
      </c>
      <c r="AG8" s="119" t="s">
        <v>20</v>
      </c>
      <c r="AH8" s="119" t="s">
        <v>21</v>
      </c>
      <c r="AI8" s="119" t="s">
        <v>20</v>
      </c>
      <c r="AJ8" s="119" t="s">
        <v>21</v>
      </c>
      <c r="AK8" s="400"/>
    </row>
    <row r="9" spans="1:43">
      <c r="A9" s="5">
        <v>1</v>
      </c>
      <c r="B9" s="323" t="s">
        <v>65</v>
      </c>
      <c r="C9" s="219">
        <v>340</v>
      </c>
      <c r="D9" s="219">
        <v>490</v>
      </c>
      <c r="E9" s="115">
        <v>20</v>
      </c>
      <c r="F9" s="115">
        <v>19</v>
      </c>
      <c r="G9" s="115">
        <v>20</v>
      </c>
      <c r="H9" s="220">
        <v>19</v>
      </c>
      <c r="I9" s="250">
        <f>D9+F9+H9</f>
        <v>528</v>
      </c>
      <c r="J9" s="219">
        <v>150</v>
      </c>
      <c r="K9" s="115">
        <v>300</v>
      </c>
      <c r="L9" s="115">
        <v>10</v>
      </c>
      <c r="M9" s="115">
        <v>8.15</v>
      </c>
      <c r="N9" s="115">
        <v>10</v>
      </c>
      <c r="O9" s="220">
        <v>8.15</v>
      </c>
      <c r="P9" s="250">
        <f>K9+M9+O9</f>
        <v>316.29999999999995</v>
      </c>
      <c r="Q9" s="239">
        <v>11</v>
      </c>
      <c r="R9" s="52">
        <v>22.4</v>
      </c>
      <c r="S9" s="52">
        <v>6</v>
      </c>
      <c r="T9" s="52">
        <v>12.75</v>
      </c>
      <c r="U9" s="52">
        <v>0</v>
      </c>
      <c r="V9" s="240">
        <v>0</v>
      </c>
      <c r="W9" s="245">
        <v>18</v>
      </c>
      <c r="X9" s="26">
        <v>43</v>
      </c>
      <c r="Y9" s="26">
        <v>8</v>
      </c>
      <c r="Z9" s="26">
        <v>11.98</v>
      </c>
      <c r="AA9" s="26">
        <v>0</v>
      </c>
      <c r="AB9" s="246">
        <v>0</v>
      </c>
      <c r="AC9" s="233">
        <f>R9+T9+V9</f>
        <v>35.15</v>
      </c>
      <c r="AD9" s="7">
        <f>(R9+T9+V9)/(D9+F9+H9)*100</f>
        <v>6.6571969696969697</v>
      </c>
      <c r="AE9" s="7">
        <f>X9+Z9+AB9</f>
        <v>54.980000000000004</v>
      </c>
      <c r="AF9" s="7">
        <f>(X9+Z9+AB9)/(K9+M9+O9)*100</f>
        <v>17.382232058172626</v>
      </c>
      <c r="AG9" s="7">
        <f>C9+E9+G9+J9+L9+N9</f>
        <v>550</v>
      </c>
      <c r="AH9" s="7">
        <f>D9+F9+H9+K9+M9+O9</f>
        <v>844.3</v>
      </c>
      <c r="AI9" s="7">
        <f>Q9+S9+U9+W9+Y9+AA9</f>
        <v>43</v>
      </c>
      <c r="AJ9" s="7">
        <f>R9+T9+V9+X9+Z9+AB9</f>
        <v>90.13000000000001</v>
      </c>
      <c r="AK9" s="234">
        <f>AJ9/AH9*100</f>
        <v>10.675115480279523</v>
      </c>
      <c r="AM9" s="181"/>
      <c r="AN9" s="181"/>
      <c r="AO9" s="91"/>
      <c r="AP9" s="28"/>
      <c r="AQ9" s="28"/>
    </row>
    <row r="10" spans="1:43">
      <c r="A10" s="5">
        <v>2</v>
      </c>
      <c r="B10" s="323" t="s">
        <v>66</v>
      </c>
      <c r="C10" s="219">
        <v>10012</v>
      </c>
      <c r="D10" s="219">
        <v>8700</v>
      </c>
      <c r="E10" s="115">
        <v>501</v>
      </c>
      <c r="F10" s="115">
        <v>430</v>
      </c>
      <c r="G10" s="115">
        <v>501</v>
      </c>
      <c r="H10" s="220">
        <v>430</v>
      </c>
      <c r="I10" s="250">
        <f t="shared" ref="I10:I57" si="0">D10+F10+H10</f>
        <v>9560</v>
      </c>
      <c r="J10" s="219">
        <v>8200</v>
      </c>
      <c r="K10" s="115">
        <v>6790</v>
      </c>
      <c r="L10" s="115">
        <v>403</v>
      </c>
      <c r="M10" s="115">
        <v>303.39999999999998</v>
      </c>
      <c r="N10" s="115">
        <v>403</v>
      </c>
      <c r="O10" s="220">
        <v>303.39999999999998</v>
      </c>
      <c r="P10" s="250">
        <f t="shared" ref="P10:P57" si="1">K10+M10+O10</f>
        <v>7396.7999999999993</v>
      </c>
      <c r="Q10" s="239">
        <v>7473</v>
      </c>
      <c r="R10" s="52">
        <v>10571.98</v>
      </c>
      <c r="S10" s="52">
        <v>132</v>
      </c>
      <c r="T10" s="52">
        <v>293.68</v>
      </c>
      <c r="U10" s="52">
        <v>52</v>
      </c>
      <c r="V10" s="240">
        <v>27.06</v>
      </c>
      <c r="W10" s="245">
        <v>3867</v>
      </c>
      <c r="X10" s="26">
        <v>3151.11</v>
      </c>
      <c r="Y10" s="26">
        <v>132</v>
      </c>
      <c r="Z10" s="26">
        <v>293.68</v>
      </c>
      <c r="AA10" s="26">
        <v>52</v>
      </c>
      <c r="AB10" s="246">
        <v>27.06</v>
      </c>
      <c r="AC10" s="233">
        <f t="shared" ref="AC10:AC57" si="2">R10+T10+V10</f>
        <v>10892.72</v>
      </c>
      <c r="AD10" s="7">
        <f t="shared" ref="AD10:AD61" si="3">(R10+T10+V10)/(D10+F10+H10)*100</f>
        <v>113.94058577405856</v>
      </c>
      <c r="AE10" s="7">
        <f t="shared" ref="AE10:AE59" si="4">X10+Z10+AB10</f>
        <v>3471.85</v>
      </c>
      <c r="AF10" s="7">
        <f t="shared" ref="AF10:AF61" si="5">(X10+Z10+AB10)/(K10+M10+O10)*100</f>
        <v>46.937189054726367</v>
      </c>
      <c r="AG10" s="7">
        <f t="shared" ref="AG10:AH61" si="6">C10+E10+G10+J10+L10+N10</f>
        <v>20020</v>
      </c>
      <c r="AH10" s="7">
        <f t="shared" si="6"/>
        <v>16956.800000000003</v>
      </c>
      <c r="AI10" s="7">
        <f t="shared" ref="AI10:AJ61" si="7">Q10+S10+U10+W10+Y10+AA10</f>
        <v>11708</v>
      </c>
      <c r="AJ10" s="7">
        <f t="shared" si="7"/>
        <v>14364.57</v>
      </c>
      <c r="AK10" s="234">
        <f t="shared" ref="AK10:AK61" si="8">AJ10/AH10*100</f>
        <v>84.712740611436104</v>
      </c>
      <c r="AM10" s="181"/>
      <c r="AN10" s="181"/>
      <c r="AO10" s="91"/>
      <c r="AP10" s="28"/>
      <c r="AQ10" s="28"/>
    </row>
    <row r="11" spans="1:43">
      <c r="A11" s="5">
        <v>3</v>
      </c>
      <c r="B11" s="323" t="s">
        <v>67</v>
      </c>
      <c r="C11" s="219">
        <v>1000</v>
      </c>
      <c r="D11" s="219">
        <v>5600</v>
      </c>
      <c r="E11" s="115">
        <v>60</v>
      </c>
      <c r="F11" s="115">
        <v>279</v>
      </c>
      <c r="G11" s="115">
        <v>60</v>
      </c>
      <c r="H11" s="220">
        <v>279</v>
      </c>
      <c r="I11" s="250">
        <f t="shared" si="0"/>
        <v>6158</v>
      </c>
      <c r="J11" s="219">
        <v>780</v>
      </c>
      <c r="K11" s="115">
        <v>4820</v>
      </c>
      <c r="L11" s="115">
        <v>50</v>
      </c>
      <c r="M11" s="115">
        <v>321.60000000000002</v>
      </c>
      <c r="N11" s="115">
        <v>50</v>
      </c>
      <c r="O11" s="220">
        <v>321.60000000000002</v>
      </c>
      <c r="P11" s="250">
        <f t="shared" si="1"/>
        <v>5463.2000000000007</v>
      </c>
      <c r="Q11" s="239">
        <v>1545</v>
      </c>
      <c r="R11" s="52">
        <v>5003.3</v>
      </c>
      <c r="S11" s="52">
        <v>7</v>
      </c>
      <c r="T11" s="52">
        <v>8.8000000000000007</v>
      </c>
      <c r="U11" s="52">
        <v>42</v>
      </c>
      <c r="V11" s="240">
        <v>43.11</v>
      </c>
      <c r="W11" s="245">
        <v>377</v>
      </c>
      <c r="X11" s="26">
        <v>1945.97</v>
      </c>
      <c r="Y11" s="26">
        <v>5</v>
      </c>
      <c r="Z11" s="26">
        <v>5.45</v>
      </c>
      <c r="AA11" s="26">
        <v>47</v>
      </c>
      <c r="AB11" s="246">
        <v>43.33</v>
      </c>
      <c r="AC11" s="233">
        <f t="shared" si="2"/>
        <v>5055.21</v>
      </c>
      <c r="AD11" s="7">
        <f t="shared" si="3"/>
        <v>82.091750568366351</v>
      </c>
      <c r="AE11" s="7">
        <f t="shared" si="4"/>
        <v>1994.75</v>
      </c>
      <c r="AF11" s="7">
        <f t="shared" si="5"/>
        <v>36.512483526138524</v>
      </c>
      <c r="AG11" s="7">
        <f t="shared" si="6"/>
        <v>2000</v>
      </c>
      <c r="AH11" s="7">
        <f t="shared" si="6"/>
        <v>11621.2</v>
      </c>
      <c r="AI11" s="7">
        <f t="shared" si="7"/>
        <v>2023</v>
      </c>
      <c r="AJ11" s="7">
        <f t="shared" si="7"/>
        <v>7049.96</v>
      </c>
      <c r="AK11" s="234">
        <f t="shared" si="8"/>
        <v>60.664647368602211</v>
      </c>
      <c r="AM11" s="181"/>
      <c r="AN11" s="181"/>
      <c r="AO11" s="91"/>
      <c r="AP11" s="28"/>
      <c r="AQ11" s="28"/>
    </row>
    <row r="12" spans="1:43">
      <c r="A12" s="5">
        <v>4</v>
      </c>
      <c r="B12" s="323" t="s">
        <v>68</v>
      </c>
      <c r="C12" s="219">
        <v>200</v>
      </c>
      <c r="D12" s="219">
        <v>371</v>
      </c>
      <c r="E12" s="115">
        <v>19</v>
      </c>
      <c r="F12" s="115">
        <v>15</v>
      </c>
      <c r="G12" s="115">
        <v>19</v>
      </c>
      <c r="H12" s="220">
        <v>15</v>
      </c>
      <c r="I12" s="250">
        <f t="shared" si="0"/>
        <v>401</v>
      </c>
      <c r="J12" s="219">
        <v>140</v>
      </c>
      <c r="K12" s="115">
        <v>346</v>
      </c>
      <c r="L12" s="115">
        <v>16</v>
      </c>
      <c r="M12" s="115">
        <v>13.65</v>
      </c>
      <c r="N12" s="115">
        <v>16</v>
      </c>
      <c r="O12" s="220">
        <v>13.65</v>
      </c>
      <c r="P12" s="250">
        <f t="shared" si="1"/>
        <v>373.29999999999995</v>
      </c>
      <c r="Q12" s="239">
        <v>160</v>
      </c>
      <c r="R12" s="52">
        <v>125.4</v>
      </c>
      <c r="S12" s="52">
        <v>0</v>
      </c>
      <c r="T12" s="52">
        <v>0</v>
      </c>
      <c r="U12" s="52">
        <v>31</v>
      </c>
      <c r="V12" s="240">
        <v>11.89</v>
      </c>
      <c r="W12" s="245">
        <v>136</v>
      </c>
      <c r="X12" s="26">
        <v>162.74</v>
      </c>
      <c r="Y12" s="26">
        <v>0</v>
      </c>
      <c r="Z12" s="26">
        <v>0</v>
      </c>
      <c r="AA12" s="26">
        <v>17</v>
      </c>
      <c r="AB12" s="246">
        <v>7.3</v>
      </c>
      <c r="AC12" s="233">
        <f t="shared" si="2"/>
        <v>137.29000000000002</v>
      </c>
      <c r="AD12" s="7">
        <f t="shared" si="3"/>
        <v>34.236907730673323</v>
      </c>
      <c r="AE12" s="7">
        <f t="shared" si="4"/>
        <v>170.04000000000002</v>
      </c>
      <c r="AF12" s="7">
        <f t="shared" si="5"/>
        <v>45.550495579962508</v>
      </c>
      <c r="AG12" s="7">
        <f t="shared" si="6"/>
        <v>410</v>
      </c>
      <c r="AH12" s="7">
        <f t="shared" si="6"/>
        <v>774.3</v>
      </c>
      <c r="AI12" s="7">
        <f t="shared" si="7"/>
        <v>344</v>
      </c>
      <c r="AJ12" s="7">
        <f t="shared" si="7"/>
        <v>307.33000000000004</v>
      </c>
      <c r="AK12" s="234">
        <f t="shared" si="8"/>
        <v>39.691334108226798</v>
      </c>
      <c r="AM12" s="181"/>
      <c r="AN12" s="181"/>
      <c r="AO12" s="91"/>
      <c r="AP12" s="28"/>
      <c r="AQ12" s="28"/>
    </row>
    <row r="13" spans="1:43">
      <c r="A13" s="5">
        <v>5</v>
      </c>
      <c r="B13" s="323" t="s">
        <v>69</v>
      </c>
      <c r="C13" s="219">
        <v>890</v>
      </c>
      <c r="D13" s="219">
        <v>1700</v>
      </c>
      <c r="E13" s="115">
        <v>105</v>
      </c>
      <c r="F13" s="115">
        <v>89</v>
      </c>
      <c r="G13" s="115">
        <v>105</v>
      </c>
      <c r="H13" s="220">
        <v>89</v>
      </c>
      <c r="I13" s="250">
        <f t="shared" si="0"/>
        <v>1878</v>
      </c>
      <c r="J13" s="219">
        <v>620</v>
      </c>
      <c r="K13" s="115">
        <v>1229.5</v>
      </c>
      <c r="L13" s="115">
        <v>90</v>
      </c>
      <c r="M13" s="115">
        <v>62.75</v>
      </c>
      <c r="N13" s="115">
        <v>90</v>
      </c>
      <c r="O13" s="220">
        <v>62.75</v>
      </c>
      <c r="P13" s="250">
        <f t="shared" si="1"/>
        <v>1355</v>
      </c>
      <c r="Q13" s="239">
        <v>498</v>
      </c>
      <c r="R13" s="52">
        <v>2125.8000000000002</v>
      </c>
      <c r="S13" s="52">
        <v>0</v>
      </c>
      <c r="T13" s="52">
        <v>0</v>
      </c>
      <c r="U13" s="52">
        <v>3</v>
      </c>
      <c r="V13" s="240">
        <v>3.35</v>
      </c>
      <c r="W13" s="243">
        <v>137</v>
      </c>
      <c r="X13" s="55">
        <v>281.82</v>
      </c>
      <c r="Y13" s="55">
        <v>1</v>
      </c>
      <c r="Z13" s="55">
        <v>1.6</v>
      </c>
      <c r="AA13" s="55">
        <v>2</v>
      </c>
      <c r="AB13" s="244">
        <v>0.81</v>
      </c>
      <c r="AC13" s="233">
        <f t="shared" si="2"/>
        <v>2129.15</v>
      </c>
      <c r="AD13" s="7">
        <f t="shared" si="3"/>
        <v>113.37326943556975</v>
      </c>
      <c r="AE13" s="7">
        <f t="shared" si="4"/>
        <v>284.23</v>
      </c>
      <c r="AF13" s="7">
        <f t="shared" si="5"/>
        <v>20.976383763837639</v>
      </c>
      <c r="AG13" s="7">
        <f t="shared" si="6"/>
        <v>1900</v>
      </c>
      <c r="AH13" s="7">
        <f t="shared" si="6"/>
        <v>3233</v>
      </c>
      <c r="AI13" s="7">
        <f t="shared" si="7"/>
        <v>641</v>
      </c>
      <c r="AJ13" s="7">
        <f t="shared" si="7"/>
        <v>2413.38</v>
      </c>
      <c r="AK13" s="234">
        <f t="shared" si="8"/>
        <v>74.648314259201982</v>
      </c>
      <c r="AM13" s="181"/>
      <c r="AN13" s="181"/>
      <c r="AO13" s="91"/>
      <c r="AP13" s="28"/>
      <c r="AQ13" s="28"/>
    </row>
    <row r="14" spans="1:43">
      <c r="A14" s="5">
        <v>6</v>
      </c>
      <c r="B14" s="323" t="s">
        <v>70</v>
      </c>
      <c r="C14" s="219">
        <v>22</v>
      </c>
      <c r="D14" s="219">
        <v>48</v>
      </c>
      <c r="E14" s="115">
        <v>3</v>
      </c>
      <c r="F14" s="115">
        <v>3</v>
      </c>
      <c r="G14" s="115">
        <v>3</v>
      </c>
      <c r="H14" s="220">
        <v>3</v>
      </c>
      <c r="I14" s="250">
        <f t="shared" si="0"/>
        <v>54</v>
      </c>
      <c r="J14" s="219">
        <v>17</v>
      </c>
      <c r="K14" s="115">
        <v>31.5</v>
      </c>
      <c r="L14" s="115">
        <v>3</v>
      </c>
      <c r="M14" s="115">
        <v>1.75</v>
      </c>
      <c r="N14" s="115">
        <v>3</v>
      </c>
      <c r="O14" s="220">
        <v>1.75</v>
      </c>
      <c r="P14" s="250">
        <f t="shared" si="1"/>
        <v>35</v>
      </c>
      <c r="Q14" s="239">
        <v>32</v>
      </c>
      <c r="R14" s="52">
        <v>50.21</v>
      </c>
      <c r="S14" s="52">
        <v>0</v>
      </c>
      <c r="T14" s="52">
        <v>0</v>
      </c>
      <c r="U14" s="52">
        <v>0</v>
      </c>
      <c r="V14" s="240">
        <v>0</v>
      </c>
      <c r="W14" s="245">
        <v>35</v>
      </c>
      <c r="X14" s="26">
        <v>32.630000000000003</v>
      </c>
      <c r="Y14" s="26">
        <v>1</v>
      </c>
      <c r="Z14" s="26">
        <v>1.2</v>
      </c>
      <c r="AA14" s="26">
        <v>0</v>
      </c>
      <c r="AB14" s="246">
        <v>0</v>
      </c>
      <c r="AC14" s="233">
        <f t="shared" si="2"/>
        <v>50.21</v>
      </c>
      <c r="AD14" s="7">
        <f t="shared" si="3"/>
        <v>92.981481481481481</v>
      </c>
      <c r="AE14" s="7">
        <f t="shared" si="4"/>
        <v>33.830000000000005</v>
      </c>
      <c r="AF14" s="7">
        <f t="shared" si="5"/>
        <v>96.657142857142873</v>
      </c>
      <c r="AG14" s="7">
        <f t="shared" si="6"/>
        <v>51</v>
      </c>
      <c r="AH14" s="7">
        <f t="shared" si="6"/>
        <v>89</v>
      </c>
      <c r="AI14" s="7">
        <f t="shared" si="7"/>
        <v>68</v>
      </c>
      <c r="AJ14" s="7">
        <f t="shared" si="7"/>
        <v>84.04</v>
      </c>
      <c r="AK14" s="234">
        <f t="shared" si="8"/>
        <v>94.426966292134836</v>
      </c>
      <c r="AM14" s="181"/>
      <c r="AN14" s="181"/>
      <c r="AO14" s="91"/>
      <c r="AP14" s="28"/>
      <c r="AQ14" s="28"/>
    </row>
    <row r="15" spans="1:43">
      <c r="A15" s="5">
        <v>7</v>
      </c>
      <c r="B15" s="323" t="s">
        <v>71</v>
      </c>
      <c r="C15" s="219">
        <v>25</v>
      </c>
      <c r="D15" s="219">
        <v>23</v>
      </c>
      <c r="E15" s="115">
        <v>2</v>
      </c>
      <c r="F15" s="115">
        <v>1</v>
      </c>
      <c r="G15" s="115">
        <v>2</v>
      </c>
      <c r="H15" s="220">
        <v>1</v>
      </c>
      <c r="I15" s="250">
        <f t="shared" si="0"/>
        <v>25</v>
      </c>
      <c r="J15" s="219">
        <v>19</v>
      </c>
      <c r="K15" s="115">
        <v>15.3</v>
      </c>
      <c r="L15" s="115">
        <v>1</v>
      </c>
      <c r="M15" s="115">
        <v>0.85</v>
      </c>
      <c r="N15" s="115">
        <v>1</v>
      </c>
      <c r="O15" s="220">
        <v>0.85</v>
      </c>
      <c r="P15" s="250">
        <f t="shared" si="1"/>
        <v>17.000000000000004</v>
      </c>
      <c r="Q15" s="239">
        <v>6</v>
      </c>
      <c r="R15" s="52">
        <v>14.94</v>
      </c>
      <c r="S15" s="52">
        <v>0</v>
      </c>
      <c r="T15" s="52">
        <v>0</v>
      </c>
      <c r="U15" s="52">
        <v>0</v>
      </c>
      <c r="V15" s="240">
        <v>0</v>
      </c>
      <c r="W15" s="245">
        <v>113</v>
      </c>
      <c r="X15" s="26">
        <v>99.35</v>
      </c>
      <c r="Y15" s="26">
        <v>0</v>
      </c>
      <c r="Z15" s="26">
        <v>0</v>
      </c>
      <c r="AA15" s="26">
        <v>0</v>
      </c>
      <c r="AB15" s="246">
        <v>0</v>
      </c>
      <c r="AC15" s="233">
        <f t="shared" si="2"/>
        <v>14.94</v>
      </c>
      <c r="AD15" s="7">
        <f t="shared" si="3"/>
        <v>59.760000000000005</v>
      </c>
      <c r="AE15" s="7">
        <f t="shared" si="4"/>
        <v>99.35</v>
      </c>
      <c r="AF15" s="7">
        <f t="shared" si="5"/>
        <v>584.41176470588221</v>
      </c>
      <c r="AG15" s="7">
        <f t="shared" si="6"/>
        <v>50</v>
      </c>
      <c r="AH15" s="7">
        <f t="shared" si="6"/>
        <v>42</v>
      </c>
      <c r="AI15" s="7">
        <f t="shared" si="7"/>
        <v>119</v>
      </c>
      <c r="AJ15" s="7">
        <f t="shared" si="7"/>
        <v>114.28999999999999</v>
      </c>
      <c r="AK15" s="234">
        <f t="shared" si="8"/>
        <v>272.11904761904759</v>
      </c>
      <c r="AM15" s="181"/>
      <c r="AN15" s="181"/>
      <c r="AO15" s="91"/>
      <c r="AP15" s="28"/>
      <c r="AQ15" s="28"/>
    </row>
    <row r="16" spans="1:43">
      <c r="A16" s="5">
        <v>8</v>
      </c>
      <c r="B16" s="323" t="s">
        <v>72</v>
      </c>
      <c r="C16" s="219">
        <v>18</v>
      </c>
      <c r="D16" s="219">
        <v>19</v>
      </c>
      <c r="E16" s="115">
        <v>1</v>
      </c>
      <c r="F16" s="115">
        <v>1</v>
      </c>
      <c r="G16" s="115">
        <v>1</v>
      </c>
      <c r="H16" s="220">
        <v>1</v>
      </c>
      <c r="I16" s="250">
        <f t="shared" si="0"/>
        <v>21</v>
      </c>
      <c r="J16" s="219">
        <v>19</v>
      </c>
      <c r="K16" s="115">
        <v>18.899999999999999</v>
      </c>
      <c r="L16" s="115">
        <v>1</v>
      </c>
      <c r="M16" s="115">
        <v>1</v>
      </c>
      <c r="N16" s="115">
        <v>1</v>
      </c>
      <c r="O16" s="220">
        <v>1</v>
      </c>
      <c r="P16" s="250">
        <f t="shared" si="1"/>
        <v>20.9</v>
      </c>
      <c r="Q16" s="239">
        <v>0</v>
      </c>
      <c r="R16" s="52">
        <v>0</v>
      </c>
      <c r="S16" s="52">
        <v>0</v>
      </c>
      <c r="T16" s="52">
        <v>0</v>
      </c>
      <c r="U16" s="52">
        <v>0</v>
      </c>
      <c r="V16" s="240">
        <v>0</v>
      </c>
      <c r="W16" s="245">
        <v>0</v>
      </c>
      <c r="X16" s="26">
        <v>0</v>
      </c>
      <c r="Y16" s="26">
        <v>0</v>
      </c>
      <c r="Z16" s="26">
        <v>0</v>
      </c>
      <c r="AA16" s="26">
        <v>0</v>
      </c>
      <c r="AB16" s="246">
        <v>0</v>
      </c>
      <c r="AC16" s="233">
        <f t="shared" si="2"/>
        <v>0</v>
      </c>
      <c r="AD16" s="7">
        <f t="shared" si="3"/>
        <v>0</v>
      </c>
      <c r="AE16" s="7">
        <f t="shared" si="4"/>
        <v>0</v>
      </c>
      <c r="AF16" s="7">
        <f t="shared" si="5"/>
        <v>0</v>
      </c>
      <c r="AG16" s="7">
        <f t="shared" si="6"/>
        <v>41</v>
      </c>
      <c r="AH16" s="7">
        <f t="shared" si="6"/>
        <v>41.9</v>
      </c>
      <c r="AI16" s="7">
        <f t="shared" si="7"/>
        <v>0</v>
      </c>
      <c r="AJ16" s="7">
        <f t="shared" si="7"/>
        <v>0</v>
      </c>
      <c r="AK16" s="234">
        <f t="shared" si="8"/>
        <v>0</v>
      </c>
      <c r="AM16" s="181"/>
      <c r="AN16" s="181"/>
      <c r="AO16" s="91"/>
      <c r="AP16" s="28"/>
      <c r="AQ16" s="28"/>
    </row>
    <row r="17" spans="1:43">
      <c r="A17" s="5">
        <v>9</v>
      </c>
      <c r="B17" s="323" t="s">
        <v>73</v>
      </c>
      <c r="C17" s="219">
        <v>154</v>
      </c>
      <c r="D17" s="219">
        <v>249</v>
      </c>
      <c r="E17" s="115">
        <v>10</v>
      </c>
      <c r="F17" s="115">
        <v>8</v>
      </c>
      <c r="G17" s="115">
        <v>10</v>
      </c>
      <c r="H17" s="220">
        <v>8</v>
      </c>
      <c r="I17" s="250">
        <f t="shared" si="0"/>
        <v>265</v>
      </c>
      <c r="J17" s="219">
        <v>210</v>
      </c>
      <c r="K17" s="115">
        <v>305</v>
      </c>
      <c r="L17" s="115">
        <v>13</v>
      </c>
      <c r="M17" s="115">
        <v>11</v>
      </c>
      <c r="N17" s="115">
        <v>13</v>
      </c>
      <c r="O17" s="220">
        <v>11</v>
      </c>
      <c r="P17" s="250">
        <f t="shared" si="1"/>
        <v>327</v>
      </c>
      <c r="Q17" s="239">
        <v>9</v>
      </c>
      <c r="R17" s="52">
        <v>27.99</v>
      </c>
      <c r="S17" s="52">
        <v>0</v>
      </c>
      <c r="T17" s="52">
        <v>0</v>
      </c>
      <c r="U17" s="52">
        <v>4</v>
      </c>
      <c r="V17" s="240">
        <v>5.64</v>
      </c>
      <c r="W17" s="245">
        <v>61</v>
      </c>
      <c r="X17" s="26">
        <v>116.11</v>
      </c>
      <c r="Y17" s="26">
        <v>0</v>
      </c>
      <c r="Z17" s="26">
        <v>0</v>
      </c>
      <c r="AA17" s="26">
        <v>10</v>
      </c>
      <c r="AB17" s="246">
        <v>9.3000000000000007</v>
      </c>
      <c r="AC17" s="233">
        <f t="shared" si="2"/>
        <v>33.629999999999995</v>
      </c>
      <c r="AD17" s="7">
        <f t="shared" si="3"/>
        <v>12.690566037735849</v>
      </c>
      <c r="AE17" s="7">
        <f t="shared" si="4"/>
        <v>125.41</v>
      </c>
      <c r="AF17" s="7">
        <f t="shared" si="5"/>
        <v>38.351681957186543</v>
      </c>
      <c r="AG17" s="7">
        <f t="shared" si="6"/>
        <v>410</v>
      </c>
      <c r="AH17" s="7">
        <f t="shared" si="6"/>
        <v>592</v>
      </c>
      <c r="AI17" s="7">
        <f t="shared" si="7"/>
        <v>84</v>
      </c>
      <c r="AJ17" s="7">
        <f t="shared" si="7"/>
        <v>159.04000000000002</v>
      </c>
      <c r="AK17" s="234">
        <f t="shared" si="8"/>
        <v>26.864864864864867</v>
      </c>
      <c r="AM17" s="181"/>
      <c r="AN17" s="181"/>
      <c r="AO17" s="91"/>
      <c r="AP17" s="28"/>
      <c r="AQ17" s="28"/>
    </row>
    <row r="18" spans="1:43">
      <c r="A18" s="5">
        <v>10</v>
      </c>
      <c r="B18" s="323" t="s">
        <v>74</v>
      </c>
      <c r="C18" s="219">
        <v>1108</v>
      </c>
      <c r="D18" s="219">
        <v>3100</v>
      </c>
      <c r="E18" s="115">
        <v>190</v>
      </c>
      <c r="F18" s="115">
        <v>170</v>
      </c>
      <c r="G18" s="115">
        <v>190</v>
      </c>
      <c r="H18" s="220">
        <v>170</v>
      </c>
      <c r="I18" s="250">
        <f t="shared" si="0"/>
        <v>3440</v>
      </c>
      <c r="J18" s="219">
        <v>800</v>
      </c>
      <c r="K18" s="115">
        <v>2230</v>
      </c>
      <c r="L18" s="115">
        <v>156</v>
      </c>
      <c r="M18" s="115">
        <v>115.4</v>
      </c>
      <c r="N18" s="115">
        <v>156</v>
      </c>
      <c r="O18" s="220">
        <v>115.4</v>
      </c>
      <c r="P18" s="250">
        <f t="shared" si="1"/>
        <v>2460.8000000000002</v>
      </c>
      <c r="Q18" s="239">
        <v>1405</v>
      </c>
      <c r="R18" s="52">
        <v>2749.41</v>
      </c>
      <c r="S18" s="52">
        <v>0</v>
      </c>
      <c r="T18" s="52">
        <v>0</v>
      </c>
      <c r="U18" s="52">
        <v>0</v>
      </c>
      <c r="V18" s="240">
        <v>0</v>
      </c>
      <c r="W18" s="245">
        <v>1088</v>
      </c>
      <c r="X18" s="26">
        <v>1869.08</v>
      </c>
      <c r="Y18" s="26">
        <v>0</v>
      </c>
      <c r="Z18" s="26">
        <v>0</v>
      </c>
      <c r="AA18" s="26">
        <v>0</v>
      </c>
      <c r="AB18" s="246">
        <v>0</v>
      </c>
      <c r="AC18" s="233">
        <f t="shared" si="2"/>
        <v>2749.41</v>
      </c>
      <c r="AD18" s="7">
        <f t="shared" si="3"/>
        <v>79.924709302325581</v>
      </c>
      <c r="AE18" s="7">
        <f t="shared" si="4"/>
        <v>1869.08</v>
      </c>
      <c r="AF18" s="7">
        <f t="shared" si="5"/>
        <v>75.954161248374504</v>
      </c>
      <c r="AG18" s="7">
        <f t="shared" si="6"/>
        <v>2600</v>
      </c>
      <c r="AH18" s="7">
        <f t="shared" si="6"/>
        <v>5900.7999999999993</v>
      </c>
      <c r="AI18" s="7">
        <f t="shared" si="7"/>
        <v>2493</v>
      </c>
      <c r="AJ18" s="7">
        <f t="shared" si="7"/>
        <v>4618.49</v>
      </c>
      <c r="AK18" s="234">
        <f t="shared" si="8"/>
        <v>78.26887879609545</v>
      </c>
      <c r="AM18" s="181"/>
      <c r="AN18" s="181"/>
      <c r="AO18" s="91"/>
      <c r="AP18" s="28"/>
      <c r="AQ18" s="28"/>
    </row>
    <row r="19" spans="1:43">
      <c r="A19" s="5">
        <v>11</v>
      </c>
      <c r="B19" s="323" t="s">
        <v>75</v>
      </c>
      <c r="C19" s="219">
        <v>52</v>
      </c>
      <c r="D19" s="219">
        <v>47</v>
      </c>
      <c r="E19" s="115">
        <v>3</v>
      </c>
      <c r="F19" s="115">
        <v>3</v>
      </c>
      <c r="G19" s="115">
        <v>3</v>
      </c>
      <c r="H19" s="220">
        <v>3</v>
      </c>
      <c r="I19" s="250">
        <f t="shared" si="0"/>
        <v>53</v>
      </c>
      <c r="J19" s="219">
        <v>32</v>
      </c>
      <c r="K19" s="115">
        <v>84.6</v>
      </c>
      <c r="L19" s="115">
        <v>5</v>
      </c>
      <c r="M19" s="115">
        <v>4.7</v>
      </c>
      <c r="N19" s="115">
        <v>5</v>
      </c>
      <c r="O19" s="220">
        <v>4.7</v>
      </c>
      <c r="P19" s="250">
        <f t="shared" si="1"/>
        <v>94</v>
      </c>
      <c r="Q19" s="239">
        <v>128</v>
      </c>
      <c r="R19" s="52">
        <v>166.65</v>
      </c>
      <c r="S19" s="52">
        <v>0</v>
      </c>
      <c r="T19" s="52">
        <v>0</v>
      </c>
      <c r="U19" s="52">
        <v>0</v>
      </c>
      <c r="V19" s="240">
        <v>0</v>
      </c>
      <c r="W19" s="245">
        <v>663</v>
      </c>
      <c r="X19" s="26">
        <v>768.76</v>
      </c>
      <c r="Y19" s="26">
        <v>0</v>
      </c>
      <c r="Z19" s="26">
        <v>0</v>
      </c>
      <c r="AA19" s="26">
        <v>0</v>
      </c>
      <c r="AB19" s="246">
        <v>0</v>
      </c>
      <c r="AC19" s="233">
        <f t="shared" si="2"/>
        <v>166.65</v>
      </c>
      <c r="AD19" s="7">
        <f t="shared" si="3"/>
        <v>314.43396226415092</v>
      </c>
      <c r="AE19" s="7">
        <f t="shared" si="4"/>
        <v>768.76</v>
      </c>
      <c r="AF19" s="7">
        <f t="shared" si="5"/>
        <v>817.82978723404267</v>
      </c>
      <c r="AG19" s="7">
        <f t="shared" si="6"/>
        <v>100</v>
      </c>
      <c r="AH19" s="7">
        <f t="shared" si="6"/>
        <v>146.99999999999997</v>
      </c>
      <c r="AI19" s="7">
        <f t="shared" si="7"/>
        <v>791</v>
      </c>
      <c r="AJ19" s="7">
        <f t="shared" si="7"/>
        <v>935.41</v>
      </c>
      <c r="AK19" s="234">
        <f t="shared" si="8"/>
        <v>636.33333333333337</v>
      </c>
      <c r="AM19" s="91"/>
      <c r="AN19" s="91"/>
      <c r="AO19" s="91"/>
      <c r="AP19" s="28"/>
      <c r="AQ19" s="28"/>
    </row>
    <row r="20" spans="1:43">
      <c r="A20" s="5">
        <v>12</v>
      </c>
      <c r="B20" s="323" t="s">
        <v>76</v>
      </c>
      <c r="C20" s="219">
        <v>1066</v>
      </c>
      <c r="D20" s="219">
        <v>1730</v>
      </c>
      <c r="E20" s="115">
        <v>48</v>
      </c>
      <c r="F20" s="115">
        <v>87</v>
      </c>
      <c r="G20" s="115">
        <v>48</v>
      </c>
      <c r="H20" s="220">
        <v>87</v>
      </c>
      <c r="I20" s="250">
        <f t="shared" si="0"/>
        <v>1904</v>
      </c>
      <c r="J20" s="219">
        <v>786</v>
      </c>
      <c r="K20" s="115">
        <v>2900</v>
      </c>
      <c r="L20" s="115">
        <v>126</v>
      </c>
      <c r="M20" s="115">
        <v>151.69999999999999</v>
      </c>
      <c r="N20" s="115">
        <v>196</v>
      </c>
      <c r="O20" s="220">
        <v>151.69999999999999</v>
      </c>
      <c r="P20" s="250">
        <f t="shared" si="1"/>
        <v>3203.3999999999996</v>
      </c>
      <c r="Q20" s="239">
        <v>167</v>
      </c>
      <c r="R20" s="52">
        <v>574.07000000000005</v>
      </c>
      <c r="S20" s="52">
        <v>97</v>
      </c>
      <c r="T20" s="52">
        <v>153.1</v>
      </c>
      <c r="U20" s="52">
        <v>10</v>
      </c>
      <c r="V20" s="240">
        <v>15.18</v>
      </c>
      <c r="W20" s="245">
        <v>119</v>
      </c>
      <c r="X20" s="26">
        <v>343.41</v>
      </c>
      <c r="Y20" s="26">
        <v>48</v>
      </c>
      <c r="Z20" s="26">
        <v>78.400000000000006</v>
      </c>
      <c r="AA20" s="26">
        <v>29</v>
      </c>
      <c r="AB20" s="246">
        <v>43.88</v>
      </c>
      <c r="AC20" s="233">
        <f t="shared" si="2"/>
        <v>742.35</v>
      </c>
      <c r="AD20" s="7">
        <f t="shared" si="3"/>
        <v>38.988970588235297</v>
      </c>
      <c r="AE20" s="7">
        <f t="shared" si="4"/>
        <v>465.69000000000005</v>
      </c>
      <c r="AF20" s="7">
        <f t="shared" si="5"/>
        <v>14.537366548042707</v>
      </c>
      <c r="AG20" s="7">
        <f t="shared" si="6"/>
        <v>2270</v>
      </c>
      <c r="AH20" s="7">
        <f t="shared" si="6"/>
        <v>5107.3999999999996</v>
      </c>
      <c r="AI20" s="7">
        <f t="shared" si="7"/>
        <v>470</v>
      </c>
      <c r="AJ20" s="7">
        <f t="shared" si="7"/>
        <v>1208.0400000000002</v>
      </c>
      <c r="AK20" s="234">
        <f t="shared" si="8"/>
        <v>23.652739162783419</v>
      </c>
      <c r="AP20" s="28"/>
      <c r="AQ20" s="28"/>
    </row>
    <row r="21" spans="1:43">
      <c r="A21" s="21"/>
      <c r="B21" s="211" t="s">
        <v>77</v>
      </c>
      <c r="C21" s="221">
        <f t="shared" ref="C21:AC21" si="9">SUM(C9:C20)</f>
        <v>14887</v>
      </c>
      <c r="D21" s="50">
        <f t="shared" si="9"/>
        <v>22077</v>
      </c>
      <c r="E21" s="50">
        <f t="shared" si="9"/>
        <v>962</v>
      </c>
      <c r="F21" s="50">
        <f t="shared" si="9"/>
        <v>1105</v>
      </c>
      <c r="G21" s="50">
        <f t="shared" si="9"/>
        <v>962</v>
      </c>
      <c r="H21" s="222">
        <f t="shared" si="9"/>
        <v>1105</v>
      </c>
      <c r="I21" s="222">
        <f t="shared" si="9"/>
        <v>24287</v>
      </c>
      <c r="J21" s="221">
        <f t="shared" si="9"/>
        <v>11773</v>
      </c>
      <c r="K21" s="50">
        <f t="shared" si="9"/>
        <v>19070.8</v>
      </c>
      <c r="L21" s="50">
        <f t="shared" si="9"/>
        <v>874</v>
      </c>
      <c r="M21" s="50">
        <f t="shared" si="9"/>
        <v>995.95</v>
      </c>
      <c r="N21" s="50">
        <f t="shared" si="9"/>
        <v>944</v>
      </c>
      <c r="O21" s="222">
        <f t="shared" si="9"/>
        <v>995.95</v>
      </c>
      <c r="P21" s="222">
        <f t="shared" si="9"/>
        <v>21062.699999999997</v>
      </c>
      <c r="Q21" s="221">
        <f t="shared" si="9"/>
        <v>11434</v>
      </c>
      <c r="R21" s="50">
        <f t="shared" si="9"/>
        <v>21432.15</v>
      </c>
      <c r="S21" s="50">
        <f t="shared" si="9"/>
        <v>242</v>
      </c>
      <c r="T21" s="50">
        <f t="shared" si="9"/>
        <v>468.33000000000004</v>
      </c>
      <c r="U21" s="50">
        <f t="shared" si="9"/>
        <v>142</v>
      </c>
      <c r="V21" s="222">
        <f t="shared" si="9"/>
        <v>106.22999999999999</v>
      </c>
      <c r="W21" s="221">
        <f t="shared" si="9"/>
        <v>6614</v>
      </c>
      <c r="X21" s="50">
        <f t="shared" si="9"/>
        <v>8813.98</v>
      </c>
      <c r="Y21" s="50">
        <f t="shared" si="9"/>
        <v>195</v>
      </c>
      <c r="Z21" s="50">
        <f t="shared" si="9"/>
        <v>392.31000000000006</v>
      </c>
      <c r="AA21" s="50">
        <f t="shared" si="9"/>
        <v>157</v>
      </c>
      <c r="AB21" s="222">
        <f t="shared" si="9"/>
        <v>131.68</v>
      </c>
      <c r="AC21" s="222">
        <f t="shared" si="9"/>
        <v>22006.71</v>
      </c>
      <c r="AD21" s="50">
        <f t="shared" si="3"/>
        <v>90.611067649359754</v>
      </c>
      <c r="AE21" s="50">
        <f>SUM(AE9:AE20)</f>
        <v>9337.9700000000012</v>
      </c>
      <c r="AF21" s="50">
        <f t="shared" si="5"/>
        <v>44.334154690519256</v>
      </c>
      <c r="AG21" s="50">
        <f t="shared" si="6"/>
        <v>30402</v>
      </c>
      <c r="AH21" s="50">
        <f t="shared" si="6"/>
        <v>45349.7</v>
      </c>
      <c r="AI21" s="50">
        <f t="shared" si="7"/>
        <v>18784</v>
      </c>
      <c r="AJ21" s="50">
        <f t="shared" si="7"/>
        <v>31344.680000000004</v>
      </c>
      <c r="AK21" s="222">
        <f t="shared" si="8"/>
        <v>69.117722939732801</v>
      </c>
      <c r="AP21" s="28"/>
      <c r="AQ21" s="28"/>
    </row>
    <row r="22" spans="1:43">
      <c r="A22" s="44">
        <v>13</v>
      </c>
      <c r="B22" s="266" t="s">
        <v>78</v>
      </c>
      <c r="C22" s="223">
        <v>46</v>
      </c>
      <c r="D22" s="121">
        <v>100</v>
      </c>
      <c r="E22" s="121">
        <v>5</v>
      </c>
      <c r="F22" s="121">
        <v>6</v>
      </c>
      <c r="G22" s="121">
        <v>5</v>
      </c>
      <c r="H22" s="224">
        <v>6</v>
      </c>
      <c r="I22" s="250">
        <f t="shared" si="0"/>
        <v>112</v>
      </c>
      <c r="J22" s="223">
        <v>36</v>
      </c>
      <c r="K22" s="121">
        <v>100</v>
      </c>
      <c r="L22" s="121">
        <v>4</v>
      </c>
      <c r="M22" s="121">
        <v>5</v>
      </c>
      <c r="N22" s="121">
        <v>4</v>
      </c>
      <c r="O22" s="224">
        <v>5</v>
      </c>
      <c r="P22" s="250">
        <f t="shared" si="1"/>
        <v>110</v>
      </c>
      <c r="Q22" s="239">
        <v>70</v>
      </c>
      <c r="R22" s="52">
        <v>469.44</v>
      </c>
      <c r="S22" s="52">
        <v>0</v>
      </c>
      <c r="T22" s="52">
        <v>0</v>
      </c>
      <c r="U22" s="52">
        <v>0</v>
      </c>
      <c r="V22" s="240">
        <v>0</v>
      </c>
      <c r="W22" s="243">
        <v>66</v>
      </c>
      <c r="X22" s="55">
        <v>348.45</v>
      </c>
      <c r="Y22" s="55">
        <v>0</v>
      </c>
      <c r="Z22" s="55">
        <v>0</v>
      </c>
      <c r="AA22" s="55">
        <v>0</v>
      </c>
      <c r="AB22" s="244">
        <v>0</v>
      </c>
      <c r="AC22" s="233">
        <f t="shared" si="2"/>
        <v>469.44</v>
      </c>
      <c r="AD22" s="7">
        <f t="shared" si="3"/>
        <v>419.14285714285711</v>
      </c>
      <c r="AE22" s="7">
        <f t="shared" si="4"/>
        <v>348.45</v>
      </c>
      <c r="AF22" s="7">
        <f t="shared" si="5"/>
        <v>316.77272727272725</v>
      </c>
      <c r="AG22" s="7">
        <f t="shared" si="6"/>
        <v>100</v>
      </c>
      <c r="AH22" s="7">
        <f t="shared" si="6"/>
        <v>222</v>
      </c>
      <c r="AI22" s="7">
        <f t="shared" si="7"/>
        <v>136</v>
      </c>
      <c r="AJ22" s="7">
        <f t="shared" si="7"/>
        <v>817.89</v>
      </c>
      <c r="AK22" s="234">
        <f t="shared" si="8"/>
        <v>368.41891891891891</v>
      </c>
      <c r="AP22" s="28"/>
      <c r="AQ22" s="28"/>
    </row>
    <row r="23" spans="1:43">
      <c r="A23" s="44">
        <v>14</v>
      </c>
      <c r="B23" s="266" t="s">
        <v>79</v>
      </c>
      <c r="C23" s="219">
        <v>0</v>
      </c>
      <c r="D23" s="115">
        <v>0</v>
      </c>
      <c r="E23" s="115">
        <v>0</v>
      </c>
      <c r="F23" s="115">
        <v>0</v>
      </c>
      <c r="G23" s="115">
        <v>0</v>
      </c>
      <c r="H23" s="220">
        <v>0</v>
      </c>
      <c r="I23" s="250">
        <f t="shared" si="0"/>
        <v>0</v>
      </c>
      <c r="J23" s="219">
        <v>0</v>
      </c>
      <c r="K23" s="115">
        <v>0</v>
      </c>
      <c r="L23" s="115">
        <v>0</v>
      </c>
      <c r="M23" s="115">
        <v>0</v>
      </c>
      <c r="N23" s="115">
        <v>0</v>
      </c>
      <c r="O23" s="220">
        <v>0</v>
      </c>
      <c r="P23" s="250">
        <f t="shared" si="1"/>
        <v>0</v>
      </c>
      <c r="Q23" s="239">
        <v>0</v>
      </c>
      <c r="R23" s="52">
        <v>0</v>
      </c>
      <c r="S23" s="52">
        <v>0</v>
      </c>
      <c r="T23" s="52">
        <v>0</v>
      </c>
      <c r="U23" s="52">
        <v>0</v>
      </c>
      <c r="V23" s="240">
        <v>0</v>
      </c>
      <c r="W23" s="243">
        <v>0</v>
      </c>
      <c r="X23" s="55">
        <v>0</v>
      </c>
      <c r="Y23" s="55">
        <v>0</v>
      </c>
      <c r="Z23" s="55">
        <v>0</v>
      </c>
      <c r="AA23" s="55">
        <v>0</v>
      </c>
      <c r="AB23" s="244">
        <v>0</v>
      </c>
      <c r="AC23" s="233">
        <f t="shared" si="2"/>
        <v>0</v>
      </c>
      <c r="AD23" s="7" t="e">
        <f t="shared" si="3"/>
        <v>#DIV/0!</v>
      </c>
      <c r="AE23" s="7">
        <f t="shared" si="4"/>
        <v>0</v>
      </c>
      <c r="AF23" s="7" t="e">
        <f t="shared" si="5"/>
        <v>#DIV/0!</v>
      </c>
      <c r="AG23" s="7">
        <f t="shared" si="6"/>
        <v>0</v>
      </c>
      <c r="AH23" s="7">
        <f t="shared" si="6"/>
        <v>0</v>
      </c>
      <c r="AI23" s="7">
        <f t="shared" si="7"/>
        <v>0</v>
      </c>
      <c r="AJ23" s="7">
        <f t="shared" si="7"/>
        <v>0</v>
      </c>
      <c r="AK23" s="234" t="e">
        <f t="shared" si="8"/>
        <v>#DIV/0!</v>
      </c>
      <c r="AP23" s="28"/>
      <c r="AQ23" s="28"/>
    </row>
    <row r="24" spans="1:43">
      <c r="A24" s="44">
        <v>15</v>
      </c>
      <c r="B24" s="266" t="s">
        <v>80</v>
      </c>
      <c r="C24" s="219">
        <v>50</v>
      </c>
      <c r="D24" s="115">
        <v>80</v>
      </c>
      <c r="E24" s="115">
        <v>5</v>
      </c>
      <c r="F24" s="115">
        <v>4</v>
      </c>
      <c r="G24" s="115">
        <v>5</v>
      </c>
      <c r="H24" s="220">
        <v>4</v>
      </c>
      <c r="I24" s="250">
        <f t="shared" si="0"/>
        <v>88</v>
      </c>
      <c r="J24" s="219">
        <v>32</v>
      </c>
      <c r="K24" s="115">
        <v>70</v>
      </c>
      <c r="L24" s="115">
        <v>4</v>
      </c>
      <c r="M24" s="115">
        <v>3</v>
      </c>
      <c r="N24" s="115">
        <v>4</v>
      </c>
      <c r="O24" s="220">
        <v>3</v>
      </c>
      <c r="P24" s="250">
        <f t="shared" si="1"/>
        <v>76</v>
      </c>
      <c r="Q24" s="239">
        <v>0</v>
      </c>
      <c r="R24" s="52">
        <v>0</v>
      </c>
      <c r="S24" s="52">
        <v>0</v>
      </c>
      <c r="T24" s="52">
        <v>0</v>
      </c>
      <c r="U24" s="52">
        <v>0</v>
      </c>
      <c r="V24" s="240">
        <v>0</v>
      </c>
      <c r="W24" s="243">
        <v>0</v>
      </c>
      <c r="X24" s="55">
        <v>0</v>
      </c>
      <c r="Y24" s="55">
        <v>0</v>
      </c>
      <c r="Z24" s="55">
        <v>0</v>
      </c>
      <c r="AA24" s="55">
        <v>0</v>
      </c>
      <c r="AB24" s="244">
        <v>0</v>
      </c>
      <c r="AC24" s="233">
        <f t="shared" si="2"/>
        <v>0</v>
      </c>
      <c r="AD24" s="7">
        <f t="shared" si="3"/>
        <v>0</v>
      </c>
      <c r="AE24" s="7">
        <f t="shared" si="4"/>
        <v>0</v>
      </c>
      <c r="AF24" s="7">
        <f t="shared" si="5"/>
        <v>0</v>
      </c>
      <c r="AG24" s="7">
        <f t="shared" si="6"/>
        <v>100</v>
      </c>
      <c r="AH24" s="7">
        <f t="shared" si="6"/>
        <v>164</v>
      </c>
      <c r="AI24" s="7">
        <f t="shared" si="7"/>
        <v>0</v>
      </c>
      <c r="AJ24" s="7">
        <f t="shared" si="7"/>
        <v>0</v>
      </c>
      <c r="AK24" s="234">
        <f t="shared" si="8"/>
        <v>0</v>
      </c>
      <c r="AP24" s="28"/>
      <c r="AQ24" s="28"/>
    </row>
    <row r="25" spans="1:43">
      <c r="A25" s="44">
        <v>16</v>
      </c>
      <c r="B25" s="266" t="s">
        <v>81</v>
      </c>
      <c r="C25" s="219">
        <v>0</v>
      </c>
      <c r="D25" s="115">
        <v>0</v>
      </c>
      <c r="E25" s="115">
        <v>0</v>
      </c>
      <c r="F25" s="115">
        <v>0</v>
      </c>
      <c r="G25" s="115">
        <v>0</v>
      </c>
      <c r="H25" s="220">
        <v>0</v>
      </c>
      <c r="I25" s="250">
        <f t="shared" si="0"/>
        <v>0</v>
      </c>
      <c r="J25" s="219">
        <v>0</v>
      </c>
      <c r="K25" s="115">
        <v>0</v>
      </c>
      <c r="L25" s="115">
        <v>0</v>
      </c>
      <c r="M25" s="115">
        <v>0</v>
      </c>
      <c r="N25" s="115">
        <v>0</v>
      </c>
      <c r="O25" s="220">
        <v>0</v>
      </c>
      <c r="P25" s="250">
        <f t="shared" si="1"/>
        <v>0</v>
      </c>
      <c r="Q25" s="239">
        <v>0</v>
      </c>
      <c r="R25" s="52">
        <v>0</v>
      </c>
      <c r="S25" s="52">
        <v>0</v>
      </c>
      <c r="T25" s="52">
        <v>0</v>
      </c>
      <c r="U25" s="52">
        <v>0</v>
      </c>
      <c r="V25" s="240">
        <v>0</v>
      </c>
      <c r="W25" s="243">
        <v>0</v>
      </c>
      <c r="X25" s="55">
        <v>0</v>
      </c>
      <c r="Y25" s="55">
        <v>0</v>
      </c>
      <c r="Z25" s="55">
        <v>0</v>
      </c>
      <c r="AA25" s="55">
        <v>0</v>
      </c>
      <c r="AB25" s="244">
        <v>0</v>
      </c>
      <c r="AC25" s="233">
        <f t="shared" si="2"/>
        <v>0</v>
      </c>
      <c r="AD25" s="7" t="e">
        <f t="shared" si="3"/>
        <v>#DIV/0!</v>
      </c>
      <c r="AE25" s="7">
        <f t="shared" si="4"/>
        <v>0</v>
      </c>
      <c r="AF25" s="7" t="e">
        <f t="shared" si="5"/>
        <v>#DIV/0!</v>
      </c>
      <c r="AG25" s="7">
        <f t="shared" si="6"/>
        <v>0</v>
      </c>
      <c r="AH25" s="7">
        <f t="shared" si="6"/>
        <v>0</v>
      </c>
      <c r="AI25" s="7">
        <f t="shared" si="7"/>
        <v>0</v>
      </c>
      <c r="AJ25" s="7">
        <f t="shared" si="7"/>
        <v>0</v>
      </c>
      <c r="AK25" s="234" t="e">
        <f t="shared" si="8"/>
        <v>#DIV/0!</v>
      </c>
      <c r="AP25" s="28"/>
      <c r="AQ25" s="28"/>
    </row>
    <row r="26" spans="1:43">
      <c r="A26" s="44">
        <v>17</v>
      </c>
      <c r="B26" s="266" t="s">
        <v>82</v>
      </c>
      <c r="C26" s="219">
        <v>0</v>
      </c>
      <c r="D26" s="115">
        <v>0</v>
      </c>
      <c r="E26" s="115">
        <v>0</v>
      </c>
      <c r="F26" s="115">
        <v>0</v>
      </c>
      <c r="G26" s="115">
        <v>0</v>
      </c>
      <c r="H26" s="220">
        <v>0</v>
      </c>
      <c r="I26" s="250">
        <f t="shared" si="0"/>
        <v>0</v>
      </c>
      <c r="J26" s="219">
        <v>0</v>
      </c>
      <c r="K26" s="115">
        <v>0</v>
      </c>
      <c r="L26" s="115">
        <v>0</v>
      </c>
      <c r="M26" s="115">
        <v>0</v>
      </c>
      <c r="N26" s="115">
        <v>0</v>
      </c>
      <c r="O26" s="220">
        <v>0</v>
      </c>
      <c r="P26" s="250">
        <f t="shared" si="1"/>
        <v>0</v>
      </c>
      <c r="Q26" s="239">
        <v>0</v>
      </c>
      <c r="R26" s="52">
        <v>0</v>
      </c>
      <c r="S26" s="52">
        <v>0</v>
      </c>
      <c r="T26" s="52">
        <v>0</v>
      </c>
      <c r="U26" s="52">
        <v>0</v>
      </c>
      <c r="V26" s="240">
        <v>0</v>
      </c>
      <c r="W26" s="243">
        <v>0</v>
      </c>
      <c r="X26" s="55">
        <v>0</v>
      </c>
      <c r="Y26" s="55">
        <v>0</v>
      </c>
      <c r="Z26" s="55">
        <v>0</v>
      </c>
      <c r="AA26" s="55">
        <v>0</v>
      </c>
      <c r="AB26" s="244">
        <v>0</v>
      </c>
      <c r="AC26" s="233">
        <f t="shared" si="2"/>
        <v>0</v>
      </c>
      <c r="AD26" s="7" t="e">
        <f t="shared" si="3"/>
        <v>#DIV/0!</v>
      </c>
      <c r="AE26" s="7">
        <f t="shared" si="4"/>
        <v>0</v>
      </c>
      <c r="AF26" s="7" t="e">
        <f t="shared" si="5"/>
        <v>#DIV/0!</v>
      </c>
      <c r="AG26" s="7">
        <f t="shared" si="6"/>
        <v>0</v>
      </c>
      <c r="AH26" s="7">
        <f t="shared" si="6"/>
        <v>0</v>
      </c>
      <c r="AI26" s="7">
        <f t="shared" si="7"/>
        <v>0</v>
      </c>
      <c r="AJ26" s="7">
        <f t="shared" si="7"/>
        <v>0</v>
      </c>
      <c r="AK26" s="234" t="e">
        <f t="shared" si="8"/>
        <v>#DIV/0!</v>
      </c>
      <c r="AP26" s="28"/>
      <c r="AQ26" s="28"/>
    </row>
    <row r="27" spans="1:43">
      <c r="A27" s="44">
        <v>18</v>
      </c>
      <c r="B27" s="266" t="s">
        <v>83</v>
      </c>
      <c r="C27" s="223">
        <v>2600</v>
      </c>
      <c r="D27" s="121">
        <v>5710</v>
      </c>
      <c r="E27" s="121">
        <v>20</v>
      </c>
      <c r="F27" s="121">
        <v>18</v>
      </c>
      <c r="G27" s="121">
        <v>20</v>
      </c>
      <c r="H27" s="224">
        <v>18</v>
      </c>
      <c r="I27" s="250">
        <f t="shared" si="0"/>
        <v>5746</v>
      </c>
      <c r="J27" s="223">
        <v>1720</v>
      </c>
      <c r="K27" s="121">
        <v>5214</v>
      </c>
      <c r="L27" s="121">
        <v>20</v>
      </c>
      <c r="M27" s="121">
        <v>20</v>
      </c>
      <c r="N27" s="121">
        <v>20</v>
      </c>
      <c r="O27" s="224">
        <v>20</v>
      </c>
      <c r="P27" s="250">
        <f t="shared" si="1"/>
        <v>5254</v>
      </c>
      <c r="Q27" s="239">
        <v>3002</v>
      </c>
      <c r="R27" s="52">
        <v>5678.93</v>
      </c>
      <c r="S27" s="52">
        <v>0</v>
      </c>
      <c r="T27" s="52">
        <v>0</v>
      </c>
      <c r="U27" s="52">
        <v>0</v>
      </c>
      <c r="V27" s="240">
        <v>0</v>
      </c>
      <c r="W27" s="243">
        <v>455</v>
      </c>
      <c r="X27" s="55">
        <v>1074.6600000000001</v>
      </c>
      <c r="Y27" s="55">
        <v>0</v>
      </c>
      <c r="Z27" s="55">
        <v>0</v>
      </c>
      <c r="AA27" s="55">
        <v>0</v>
      </c>
      <c r="AB27" s="244">
        <v>0</v>
      </c>
      <c r="AC27" s="233">
        <f t="shared" si="2"/>
        <v>5678.93</v>
      </c>
      <c r="AD27" s="7">
        <f t="shared" si="3"/>
        <v>98.832753219631059</v>
      </c>
      <c r="AE27" s="7">
        <f t="shared" si="4"/>
        <v>1074.6600000000001</v>
      </c>
      <c r="AF27" s="7">
        <f t="shared" si="5"/>
        <v>20.454130186524555</v>
      </c>
      <c r="AG27" s="7">
        <f t="shared" si="6"/>
        <v>4400</v>
      </c>
      <c r="AH27" s="7">
        <f t="shared" si="6"/>
        <v>11000</v>
      </c>
      <c r="AI27" s="7">
        <f t="shared" si="7"/>
        <v>3457</v>
      </c>
      <c r="AJ27" s="7">
        <f t="shared" si="7"/>
        <v>6753.59</v>
      </c>
      <c r="AK27" s="234">
        <f t="shared" si="8"/>
        <v>61.396272727272731</v>
      </c>
      <c r="AP27" s="28"/>
      <c r="AQ27" s="28"/>
    </row>
    <row r="28" spans="1:43">
      <c r="A28" s="44">
        <v>19</v>
      </c>
      <c r="B28" s="266" t="s">
        <v>84</v>
      </c>
      <c r="C28" s="223">
        <v>35</v>
      </c>
      <c r="D28" s="121">
        <v>135</v>
      </c>
      <c r="E28" s="121">
        <v>5</v>
      </c>
      <c r="F28" s="121">
        <v>13</v>
      </c>
      <c r="G28" s="121">
        <v>5</v>
      </c>
      <c r="H28" s="224">
        <v>13</v>
      </c>
      <c r="I28" s="250">
        <f t="shared" si="0"/>
        <v>161</v>
      </c>
      <c r="J28" s="223">
        <v>30</v>
      </c>
      <c r="K28" s="121">
        <v>116</v>
      </c>
      <c r="L28" s="121">
        <v>5</v>
      </c>
      <c r="M28" s="121">
        <v>12</v>
      </c>
      <c r="N28" s="121">
        <v>5</v>
      </c>
      <c r="O28" s="224">
        <v>12</v>
      </c>
      <c r="P28" s="250">
        <f t="shared" si="1"/>
        <v>140</v>
      </c>
      <c r="Q28" s="239">
        <v>181</v>
      </c>
      <c r="R28" s="52">
        <v>225.18</v>
      </c>
      <c r="S28" s="52">
        <v>19</v>
      </c>
      <c r="T28" s="52">
        <v>71.03</v>
      </c>
      <c r="U28" s="52">
        <v>20</v>
      </c>
      <c r="V28" s="240">
        <v>15.91</v>
      </c>
      <c r="W28" s="243">
        <v>42</v>
      </c>
      <c r="X28" s="55">
        <v>537.84</v>
      </c>
      <c r="Y28" s="55">
        <v>10</v>
      </c>
      <c r="Z28" s="55">
        <v>20.48</v>
      </c>
      <c r="AA28" s="55">
        <v>26</v>
      </c>
      <c r="AB28" s="244">
        <v>39.39</v>
      </c>
      <c r="AC28" s="233">
        <f t="shared" si="2"/>
        <v>312.12000000000006</v>
      </c>
      <c r="AD28" s="7">
        <f t="shared" si="3"/>
        <v>193.8633540372671</v>
      </c>
      <c r="AE28" s="7">
        <f t="shared" si="4"/>
        <v>597.71</v>
      </c>
      <c r="AF28" s="7">
        <f t="shared" si="5"/>
        <v>426.93571428571431</v>
      </c>
      <c r="AG28" s="7">
        <f t="shared" si="6"/>
        <v>85</v>
      </c>
      <c r="AH28" s="7">
        <f t="shared" si="6"/>
        <v>301</v>
      </c>
      <c r="AI28" s="7">
        <f t="shared" si="7"/>
        <v>298</v>
      </c>
      <c r="AJ28" s="7">
        <f t="shared" si="7"/>
        <v>909.83</v>
      </c>
      <c r="AK28" s="234">
        <f t="shared" si="8"/>
        <v>302.26910299003322</v>
      </c>
      <c r="AP28" s="28"/>
      <c r="AQ28" s="28"/>
    </row>
    <row r="29" spans="1:43">
      <c r="A29" s="44">
        <v>20</v>
      </c>
      <c r="B29" s="323" t="s">
        <v>85</v>
      </c>
      <c r="C29" s="223">
        <v>1900</v>
      </c>
      <c r="D29" s="121">
        <v>3515</v>
      </c>
      <c r="E29" s="121">
        <v>33</v>
      </c>
      <c r="F29" s="121">
        <v>151</v>
      </c>
      <c r="G29" s="121">
        <v>33</v>
      </c>
      <c r="H29" s="224">
        <v>151</v>
      </c>
      <c r="I29" s="250">
        <f t="shared" si="0"/>
        <v>3817</v>
      </c>
      <c r="J29" s="223">
        <v>1316</v>
      </c>
      <c r="K29" s="121">
        <v>2935</v>
      </c>
      <c r="L29" s="121">
        <v>59</v>
      </c>
      <c r="M29" s="121">
        <v>124.15</v>
      </c>
      <c r="N29" s="121">
        <v>59</v>
      </c>
      <c r="O29" s="224">
        <v>124.15</v>
      </c>
      <c r="P29" s="250">
        <f t="shared" si="1"/>
        <v>3183.3</v>
      </c>
      <c r="Q29" s="239">
        <v>831</v>
      </c>
      <c r="R29" s="52">
        <v>1321</v>
      </c>
      <c r="S29" s="52">
        <v>0</v>
      </c>
      <c r="T29" s="52">
        <v>0</v>
      </c>
      <c r="U29" s="52">
        <v>0</v>
      </c>
      <c r="V29" s="240">
        <v>0</v>
      </c>
      <c r="W29" s="245">
        <v>598</v>
      </c>
      <c r="X29" s="26">
        <v>951</v>
      </c>
      <c r="Y29" s="26">
        <v>0</v>
      </c>
      <c r="Z29" s="26">
        <v>0</v>
      </c>
      <c r="AA29" s="26">
        <v>0</v>
      </c>
      <c r="AB29" s="246">
        <v>0</v>
      </c>
      <c r="AC29" s="233">
        <f t="shared" si="2"/>
        <v>1321</v>
      </c>
      <c r="AD29" s="7">
        <f t="shared" si="3"/>
        <v>34.608331150117891</v>
      </c>
      <c r="AE29" s="7">
        <f t="shared" si="4"/>
        <v>951</v>
      </c>
      <c r="AF29" s="7">
        <f t="shared" si="5"/>
        <v>29.874658373386108</v>
      </c>
      <c r="AG29" s="7">
        <f t="shared" si="6"/>
        <v>3400</v>
      </c>
      <c r="AH29" s="7">
        <f t="shared" si="6"/>
        <v>7000.2999999999993</v>
      </c>
      <c r="AI29" s="7">
        <f t="shared" si="7"/>
        <v>1429</v>
      </c>
      <c r="AJ29" s="7">
        <f t="shared" si="7"/>
        <v>2272</v>
      </c>
      <c r="AK29" s="234">
        <f t="shared" si="8"/>
        <v>32.455751896347302</v>
      </c>
      <c r="AP29" s="28"/>
      <c r="AQ29" s="28"/>
    </row>
    <row r="30" spans="1:43">
      <c r="A30" s="44">
        <v>21</v>
      </c>
      <c r="B30" s="266" t="s">
        <v>86</v>
      </c>
      <c r="C30" s="223">
        <v>650</v>
      </c>
      <c r="D30" s="121">
        <v>1289</v>
      </c>
      <c r="E30" s="121">
        <v>20</v>
      </c>
      <c r="F30" s="121">
        <v>44</v>
      </c>
      <c r="G30" s="121">
        <v>20</v>
      </c>
      <c r="H30" s="224">
        <v>44</v>
      </c>
      <c r="I30" s="250">
        <f t="shared" si="0"/>
        <v>1377</v>
      </c>
      <c r="J30" s="223">
        <v>450</v>
      </c>
      <c r="K30" s="121">
        <v>1011</v>
      </c>
      <c r="L30" s="121">
        <v>30</v>
      </c>
      <c r="M30" s="121">
        <v>56.15</v>
      </c>
      <c r="N30" s="121">
        <v>30</v>
      </c>
      <c r="O30" s="224">
        <v>56.15</v>
      </c>
      <c r="P30" s="250">
        <f t="shared" si="1"/>
        <v>1123.3000000000002</v>
      </c>
      <c r="Q30" s="239">
        <v>872</v>
      </c>
      <c r="R30" s="52">
        <v>1658.32</v>
      </c>
      <c r="S30" s="52">
        <v>1</v>
      </c>
      <c r="T30" s="52">
        <v>5.72</v>
      </c>
      <c r="U30" s="52">
        <v>0</v>
      </c>
      <c r="V30" s="240">
        <v>0</v>
      </c>
      <c r="W30" s="243">
        <v>928</v>
      </c>
      <c r="X30" s="55">
        <v>1820.27</v>
      </c>
      <c r="Y30" s="55">
        <v>0</v>
      </c>
      <c r="Z30" s="55">
        <v>0</v>
      </c>
      <c r="AA30" s="55">
        <v>0</v>
      </c>
      <c r="AB30" s="244">
        <v>0</v>
      </c>
      <c r="AC30" s="233">
        <f t="shared" si="2"/>
        <v>1664.04</v>
      </c>
      <c r="AD30" s="7">
        <f t="shared" si="3"/>
        <v>120.84531590413943</v>
      </c>
      <c r="AE30" s="7">
        <f t="shared" si="4"/>
        <v>1820.27</v>
      </c>
      <c r="AF30" s="7">
        <f t="shared" si="5"/>
        <v>162.04664826849458</v>
      </c>
      <c r="AG30" s="7">
        <f t="shared" si="6"/>
        <v>1200</v>
      </c>
      <c r="AH30" s="7">
        <f t="shared" si="6"/>
        <v>2500.3000000000002</v>
      </c>
      <c r="AI30" s="7">
        <f t="shared" si="7"/>
        <v>1801</v>
      </c>
      <c r="AJ30" s="7">
        <f t="shared" si="7"/>
        <v>3484.31</v>
      </c>
      <c r="AK30" s="234">
        <f t="shared" si="8"/>
        <v>139.35567731872175</v>
      </c>
      <c r="AP30" s="28"/>
      <c r="AQ30" s="28"/>
    </row>
    <row r="31" spans="1:43">
      <c r="A31" s="44">
        <v>22</v>
      </c>
      <c r="B31" s="266" t="s">
        <v>87</v>
      </c>
      <c r="C31" s="219">
        <v>0</v>
      </c>
      <c r="D31" s="115">
        <v>0</v>
      </c>
      <c r="E31" s="115">
        <v>0</v>
      </c>
      <c r="F31" s="115">
        <v>0</v>
      </c>
      <c r="G31" s="115">
        <v>0</v>
      </c>
      <c r="H31" s="220">
        <v>0</v>
      </c>
      <c r="I31" s="250">
        <f t="shared" si="0"/>
        <v>0</v>
      </c>
      <c r="J31" s="219">
        <v>0</v>
      </c>
      <c r="K31" s="115">
        <v>0</v>
      </c>
      <c r="L31" s="115">
        <v>0</v>
      </c>
      <c r="M31" s="115">
        <v>0</v>
      </c>
      <c r="N31" s="115">
        <v>0</v>
      </c>
      <c r="O31" s="220">
        <v>0</v>
      </c>
      <c r="P31" s="250">
        <f t="shared" si="1"/>
        <v>0</v>
      </c>
      <c r="Q31" s="239">
        <v>0</v>
      </c>
      <c r="R31" s="52">
        <v>0</v>
      </c>
      <c r="S31" s="52">
        <v>0</v>
      </c>
      <c r="T31" s="52">
        <v>0</v>
      </c>
      <c r="U31" s="52">
        <v>0</v>
      </c>
      <c r="V31" s="240">
        <v>0</v>
      </c>
      <c r="W31" s="243">
        <v>0</v>
      </c>
      <c r="X31" s="55">
        <v>0</v>
      </c>
      <c r="Y31" s="55">
        <v>0</v>
      </c>
      <c r="Z31" s="55">
        <v>0</v>
      </c>
      <c r="AA31" s="55">
        <v>0</v>
      </c>
      <c r="AB31" s="244">
        <v>0</v>
      </c>
      <c r="AC31" s="233">
        <f t="shared" si="2"/>
        <v>0</v>
      </c>
      <c r="AD31" s="7" t="e">
        <f t="shared" si="3"/>
        <v>#DIV/0!</v>
      </c>
      <c r="AE31" s="7">
        <f t="shared" si="4"/>
        <v>0</v>
      </c>
      <c r="AF31" s="7" t="e">
        <f t="shared" si="5"/>
        <v>#DIV/0!</v>
      </c>
      <c r="AG31" s="7">
        <f t="shared" si="6"/>
        <v>0</v>
      </c>
      <c r="AH31" s="7">
        <f t="shared" si="6"/>
        <v>0</v>
      </c>
      <c r="AI31" s="7">
        <f t="shared" si="7"/>
        <v>0</v>
      </c>
      <c r="AJ31" s="7">
        <f t="shared" si="7"/>
        <v>0</v>
      </c>
      <c r="AK31" s="234" t="e">
        <f t="shared" si="8"/>
        <v>#DIV/0!</v>
      </c>
      <c r="AP31" s="28"/>
      <c r="AQ31" s="28"/>
    </row>
    <row r="32" spans="1:43">
      <c r="A32" s="44">
        <v>23</v>
      </c>
      <c r="B32" s="266" t="s">
        <v>88</v>
      </c>
      <c r="C32" s="219">
        <v>6</v>
      </c>
      <c r="D32" s="115">
        <v>31</v>
      </c>
      <c r="E32" s="115">
        <v>3</v>
      </c>
      <c r="F32" s="115">
        <v>2</v>
      </c>
      <c r="G32" s="115">
        <v>3</v>
      </c>
      <c r="H32" s="220">
        <v>2</v>
      </c>
      <c r="I32" s="250">
        <f t="shared" si="0"/>
        <v>35</v>
      </c>
      <c r="J32" s="219">
        <v>4</v>
      </c>
      <c r="K32" s="115">
        <v>20.7</v>
      </c>
      <c r="L32" s="115">
        <v>2</v>
      </c>
      <c r="M32" s="115">
        <v>1.1499999999999999</v>
      </c>
      <c r="N32" s="115">
        <v>2</v>
      </c>
      <c r="O32" s="220">
        <v>1.1499999999999999</v>
      </c>
      <c r="P32" s="250">
        <f t="shared" si="1"/>
        <v>22.999999999999996</v>
      </c>
      <c r="Q32" s="239">
        <v>0</v>
      </c>
      <c r="R32" s="52">
        <v>0</v>
      </c>
      <c r="S32" s="52">
        <v>0</v>
      </c>
      <c r="T32" s="52">
        <v>0</v>
      </c>
      <c r="U32" s="52">
        <v>0</v>
      </c>
      <c r="V32" s="240">
        <v>0</v>
      </c>
      <c r="W32" s="243">
        <v>0</v>
      </c>
      <c r="X32" s="55">
        <v>0</v>
      </c>
      <c r="Y32" s="55">
        <v>0</v>
      </c>
      <c r="Z32" s="55">
        <v>0</v>
      </c>
      <c r="AA32" s="55">
        <v>0</v>
      </c>
      <c r="AB32" s="244">
        <v>0</v>
      </c>
      <c r="AC32" s="233">
        <f t="shared" si="2"/>
        <v>0</v>
      </c>
      <c r="AD32" s="7">
        <f t="shared" si="3"/>
        <v>0</v>
      </c>
      <c r="AE32" s="7">
        <f t="shared" si="4"/>
        <v>0</v>
      </c>
      <c r="AF32" s="7">
        <f t="shared" si="5"/>
        <v>0</v>
      </c>
      <c r="AG32" s="7">
        <f t="shared" si="6"/>
        <v>20</v>
      </c>
      <c r="AH32" s="7">
        <f t="shared" si="6"/>
        <v>58</v>
      </c>
      <c r="AI32" s="7">
        <f t="shared" si="7"/>
        <v>0</v>
      </c>
      <c r="AJ32" s="7">
        <f t="shared" si="7"/>
        <v>0</v>
      </c>
      <c r="AK32" s="234">
        <f t="shared" si="8"/>
        <v>0</v>
      </c>
      <c r="AP32" s="28"/>
      <c r="AQ32" s="28"/>
    </row>
    <row r="33" spans="1:43">
      <c r="A33" s="44">
        <v>24</v>
      </c>
      <c r="B33" s="266" t="s">
        <v>89</v>
      </c>
      <c r="C33" s="219">
        <v>0</v>
      </c>
      <c r="D33" s="115">
        <v>0</v>
      </c>
      <c r="E33" s="115">
        <v>0</v>
      </c>
      <c r="F33" s="115">
        <v>0</v>
      </c>
      <c r="G33" s="115">
        <v>0</v>
      </c>
      <c r="H33" s="220">
        <v>0</v>
      </c>
      <c r="I33" s="250">
        <f t="shared" si="0"/>
        <v>0</v>
      </c>
      <c r="J33" s="219">
        <v>0</v>
      </c>
      <c r="K33" s="115">
        <v>0</v>
      </c>
      <c r="L33" s="115">
        <v>0</v>
      </c>
      <c r="M33" s="115">
        <v>0</v>
      </c>
      <c r="N33" s="115">
        <v>0</v>
      </c>
      <c r="O33" s="220">
        <v>0</v>
      </c>
      <c r="P33" s="250">
        <f t="shared" si="1"/>
        <v>0</v>
      </c>
      <c r="Q33" s="239">
        <v>0</v>
      </c>
      <c r="R33" s="52">
        <v>0</v>
      </c>
      <c r="S33" s="52">
        <v>0</v>
      </c>
      <c r="T33" s="52">
        <v>0</v>
      </c>
      <c r="U33" s="52">
        <v>0</v>
      </c>
      <c r="V33" s="240">
        <v>0</v>
      </c>
      <c r="W33" s="243">
        <v>0</v>
      </c>
      <c r="X33" s="55">
        <v>0</v>
      </c>
      <c r="Y33" s="55">
        <v>0</v>
      </c>
      <c r="Z33" s="55">
        <v>0</v>
      </c>
      <c r="AA33" s="55">
        <v>0</v>
      </c>
      <c r="AB33" s="244">
        <v>0</v>
      </c>
      <c r="AC33" s="233">
        <f t="shared" si="2"/>
        <v>0</v>
      </c>
      <c r="AD33" s="7" t="e">
        <f t="shared" si="3"/>
        <v>#DIV/0!</v>
      </c>
      <c r="AE33" s="7">
        <f t="shared" si="4"/>
        <v>0</v>
      </c>
      <c r="AF33" s="7" t="e">
        <f t="shared" si="5"/>
        <v>#DIV/0!</v>
      </c>
      <c r="AG33" s="7">
        <f t="shared" si="6"/>
        <v>0</v>
      </c>
      <c r="AH33" s="7">
        <f t="shared" si="6"/>
        <v>0</v>
      </c>
      <c r="AI33" s="7">
        <f t="shared" si="7"/>
        <v>0</v>
      </c>
      <c r="AJ33" s="7">
        <f t="shared" si="7"/>
        <v>0</v>
      </c>
      <c r="AK33" s="234" t="e">
        <f t="shared" si="8"/>
        <v>#DIV/0!</v>
      </c>
      <c r="AP33" s="28"/>
      <c r="AQ33" s="28"/>
    </row>
    <row r="34" spans="1:43">
      <c r="A34" s="44">
        <v>25</v>
      </c>
      <c r="B34" s="266" t="s">
        <v>90</v>
      </c>
      <c r="C34" s="219">
        <v>0</v>
      </c>
      <c r="D34" s="115">
        <v>0</v>
      </c>
      <c r="E34" s="115">
        <v>0</v>
      </c>
      <c r="F34" s="115">
        <v>0</v>
      </c>
      <c r="G34" s="115">
        <v>0</v>
      </c>
      <c r="H34" s="220">
        <v>0</v>
      </c>
      <c r="I34" s="250">
        <f t="shared" si="0"/>
        <v>0</v>
      </c>
      <c r="J34" s="219">
        <v>0</v>
      </c>
      <c r="K34" s="115">
        <v>0</v>
      </c>
      <c r="L34" s="115">
        <v>0</v>
      </c>
      <c r="M34" s="115">
        <v>0</v>
      </c>
      <c r="N34" s="115">
        <v>0</v>
      </c>
      <c r="O34" s="220">
        <v>0</v>
      </c>
      <c r="P34" s="250">
        <f t="shared" si="1"/>
        <v>0</v>
      </c>
      <c r="Q34" s="239">
        <v>0</v>
      </c>
      <c r="R34" s="52">
        <v>0</v>
      </c>
      <c r="S34" s="52">
        <v>0</v>
      </c>
      <c r="T34" s="52">
        <v>0</v>
      </c>
      <c r="U34" s="52">
        <v>0</v>
      </c>
      <c r="V34" s="240">
        <v>0</v>
      </c>
      <c r="W34" s="243">
        <v>0</v>
      </c>
      <c r="X34" s="55">
        <v>0</v>
      </c>
      <c r="Y34" s="55">
        <v>0</v>
      </c>
      <c r="Z34" s="55">
        <v>0</v>
      </c>
      <c r="AA34" s="55">
        <v>0</v>
      </c>
      <c r="AB34" s="244">
        <v>0</v>
      </c>
      <c r="AC34" s="233">
        <f t="shared" si="2"/>
        <v>0</v>
      </c>
      <c r="AD34" s="7" t="e">
        <f t="shared" si="3"/>
        <v>#DIV/0!</v>
      </c>
      <c r="AE34" s="7">
        <f t="shared" si="4"/>
        <v>0</v>
      </c>
      <c r="AF34" s="7" t="e">
        <f t="shared" si="5"/>
        <v>#DIV/0!</v>
      </c>
      <c r="AG34" s="7">
        <f t="shared" si="6"/>
        <v>0</v>
      </c>
      <c r="AH34" s="7">
        <f t="shared" si="6"/>
        <v>0</v>
      </c>
      <c r="AI34" s="7">
        <f t="shared" si="7"/>
        <v>0</v>
      </c>
      <c r="AJ34" s="7">
        <f t="shared" si="7"/>
        <v>0</v>
      </c>
      <c r="AK34" s="234" t="e">
        <f t="shared" si="8"/>
        <v>#DIV/0!</v>
      </c>
      <c r="AP34" s="28"/>
      <c r="AQ34" s="28"/>
    </row>
    <row r="35" spans="1:43">
      <c r="A35" s="44">
        <v>26</v>
      </c>
      <c r="B35" s="266" t="s">
        <v>91</v>
      </c>
      <c r="C35" s="223">
        <v>15</v>
      </c>
      <c r="D35" s="121">
        <v>400</v>
      </c>
      <c r="E35" s="121">
        <v>7</v>
      </c>
      <c r="F35" s="121">
        <v>6</v>
      </c>
      <c r="G35" s="121">
        <v>7</v>
      </c>
      <c r="H35" s="224">
        <v>6</v>
      </c>
      <c r="I35" s="250">
        <f t="shared" si="0"/>
        <v>412</v>
      </c>
      <c r="J35" s="223">
        <v>10</v>
      </c>
      <c r="K35" s="121">
        <v>268</v>
      </c>
      <c r="L35" s="121">
        <v>2</v>
      </c>
      <c r="M35" s="121">
        <v>4</v>
      </c>
      <c r="N35" s="121">
        <v>2</v>
      </c>
      <c r="O35" s="224">
        <v>4</v>
      </c>
      <c r="P35" s="250">
        <f t="shared" si="1"/>
        <v>276</v>
      </c>
      <c r="Q35" s="239">
        <v>0</v>
      </c>
      <c r="R35" s="52">
        <v>0</v>
      </c>
      <c r="S35" s="52">
        <v>0</v>
      </c>
      <c r="T35" s="52">
        <v>0</v>
      </c>
      <c r="U35" s="52">
        <v>0</v>
      </c>
      <c r="V35" s="240">
        <v>0</v>
      </c>
      <c r="W35" s="243">
        <v>0</v>
      </c>
      <c r="X35" s="55">
        <v>0</v>
      </c>
      <c r="Y35" s="55">
        <v>0</v>
      </c>
      <c r="Z35" s="55">
        <v>0</v>
      </c>
      <c r="AA35" s="55">
        <v>0</v>
      </c>
      <c r="AB35" s="244">
        <v>0</v>
      </c>
      <c r="AC35" s="233">
        <f t="shared" si="2"/>
        <v>0</v>
      </c>
      <c r="AD35" s="7">
        <f t="shared" si="3"/>
        <v>0</v>
      </c>
      <c r="AE35" s="7">
        <f t="shared" si="4"/>
        <v>0</v>
      </c>
      <c r="AF35" s="7">
        <f t="shared" si="5"/>
        <v>0</v>
      </c>
      <c r="AG35" s="7">
        <f t="shared" si="6"/>
        <v>43</v>
      </c>
      <c r="AH35" s="7">
        <f t="shared" si="6"/>
        <v>688</v>
      </c>
      <c r="AI35" s="7">
        <f t="shared" si="7"/>
        <v>0</v>
      </c>
      <c r="AJ35" s="7">
        <f t="shared" si="7"/>
        <v>0</v>
      </c>
      <c r="AK35" s="234">
        <f t="shared" si="8"/>
        <v>0</v>
      </c>
      <c r="AP35" s="28"/>
      <c r="AQ35" s="28"/>
    </row>
    <row r="36" spans="1:43">
      <c r="A36" s="44">
        <v>27</v>
      </c>
      <c r="B36" s="266" t="s">
        <v>92</v>
      </c>
      <c r="C36" s="223">
        <v>0</v>
      </c>
      <c r="D36" s="121">
        <v>0</v>
      </c>
      <c r="E36" s="121">
        <v>0</v>
      </c>
      <c r="F36" s="121">
        <v>0</v>
      </c>
      <c r="G36" s="121">
        <v>0</v>
      </c>
      <c r="H36" s="224">
        <v>0</v>
      </c>
      <c r="I36" s="250">
        <f t="shared" si="0"/>
        <v>0</v>
      </c>
      <c r="J36" s="223">
        <v>0</v>
      </c>
      <c r="K36" s="121">
        <v>0</v>
      </c>
      <c r="L36" s="121">
        <v>0</v>
      </c>
      <c r="M36" s="121">
        <v>0</v>
      </c>
      <c r="N36" s="121">
        <v>0</v>
      </c>
      <c r="O36" s="224">
        <v>0</v>
      </c>
      <c r="P36" s="250">
        <f t="shared" si="1"/>
        <v>0</v>
      </c>
      <c r="Q36" s="239">
        <v>0</v>
      </c>
      <c r="R36" s="52">
        <v>0</v>
      </c>
      <c r="S36" s="52">
        <v>0</v>
      </c>
      <c r="T36" s="52">
        <v>0</v>
      </c>
      <c r="U36" s="52">
        <v>0</v>
      </c>
      <c r="V36" s="240">
        <v>0</v>
      </c>
      <c r="W36" s="245">
        <v>0</v>
      </c>
      <c r="X36" s="26">
        <v>0</v>
      </c>
      <c r="Y36" s="26">
        <v>0</v>
      </c>
      <c r="Z36" s="26">
        <v>0</v>
      </c>
      <c r="AA36" s="26">
        <v>0</v>
      </c>
      <c r="AB36" s="246">
        <v>0</v>
      </c>
      <c r="AC36" s="233">
        <f t="shared" si="2"/>
        <v>0</v>
      </c>
      <c r="AD36" s="7" t="e">
        <f t="shared" si="3"/>
        <v>#DIV/0!</v>
      </c>
      <c r="AE36" s="7">
        <f t="shared" si="4"/>
        <v>0</v>
      </c>
      <c r="AF36" s="7" t="e">
        <f t="shared" si="5"/>
        <v>#DIV/0!</v>
      </c>
      <c r="AG36" s="7">
        <f t="shared" si="6"/>
        <v>0</v>
      </c>
      <c r="AH36" s="7">
        <f t="shared" si="6"/>
        <v>0</v>
      </c>
      <c r="AI36" s="7">
        <f t="shared" si="7"/>
        <v>0</v>
      </c>
      <c r="AJ36" s="7">
        <f t="shared" si="7"/>
        <v>0</v>
      </c>
      <c r="AK36" s="234" t="e">
        <f t="shared" si="8"/>
        <v>#DIV/0!</v>
      </c>
      <c r="AP36" s="28"/>
      <c r="AQ36" s="28"/>
    </row>
    <row r="37" spans="1:43">
      <c r="A37" s="44">
        <v>28</v>
      </c>
      <c r="B37" s="266" t="s">
        <v>93</v>
      </c>
      <c r="C37" s="223">
        <v>16</v>
      </c>
      <c r="D37" s="121">
        <v>14</v>
      </c>
      <c r="E37" s="121">
        <v>1</v>
      </c>
      <c r="F37" s="121">
        <v>1</v>
      </c>
      <c r="G37" s="121">
        <v>1</v>
      </c>
      <c r="H37" s="224">
        <v>1</v>
      </c>
      <c r="I37" s="250">
        <f t="shared" si="0"/>
        <v>16</v>
      </c>
      <c r="J37" s="223">
        <v>23</v>
      </c>
      <c r="K37" s="121">
        <v>18.899999999999999</v>
      </c>
      <c r="L37" s="121">
        <v>1</v>
      </c>
      <c r="M37" s="121">
        <v>1.05</v>
      </c>
      <c r="N37" s="121">
        <v>1</v>
      </c>
      <c r="O37" s="224">
        <v>1.05</v>
      </c>
      <c r="P37" s="250">
        <f t="shared" si="1"/>
        <v>21</v>
      </c>
      <c r="Q37" s="239">
        <v>0</v>
      </c>
      <c r="R37" s="52">
        <v>0</v>
      </c>
      <c r="S37" s="52">
        <v>0</v>
      </c>
      <c r="T37" s="52">
        <v>0</v>
      </c>
      <c r="U37" s="52">
        <v>0</v>
      </c>
      <c r="V37" s="240">
        <v>0</v>
      </c>
      <c r="W37" s="245">
        <v>0</v>
      </c>
      <c r="X37" s="26">
        <v>0</v>
      </c>
      <c r="Y37" s="26">
        <v>0</v>
      </c>
      <c r="Z37" s="26">
        <v>0</v>
      </c>
      <c r="AA37" s="26">
        <v>0</v>
      </c>
      <c r="AB37" s="246">
        <v>0</v>
      </c>
      <c r="AC37" s="233">
        <f t="shared" si="2"/>
        <v>0</v>
      </c>
      <c r="AD37" s="7">
        <f t="shared" si="3"/>
        <v>0</v>
      </c>
      <c r="AE37" s="7">
        <f t="shared" si="4"/>
        <v>0</v>
      </c>
      <c r="AF37" s="7">
        <f t="shared" si="5"/>
        <v>0</v>
      </c>
      <c r="AG37" s="7">
        <f t="shared" si="6"/>
        <v>43</v>
      </c>
      <c r="AH37" s="7">
        <f t="shared" si="6"/>
        <v>36.999999999999993</v>
      </c>
      <c r="AI37" s="7">
        <f t="shared" si="7"/>
        <v>0</v>
      </c>
      <c r="AJ37" s="7">
        <f t="shared" si="7"/>
        <v>0</v>
      </c>
      <c r="AK37" s="234">
        <f t="shared" si="8"/>
        <v>0</v>
      </c>
      <c r="AP37" s="28"/>
      <c r="AQ37" s="28"/>
    </row>
    <row r="38" spans="1:43">
      <c r="A38" s="21"/>
      <c r="B38" s="211" t="s">
        <v>94</v>
      </c>
      <c r="C38" s="221">
        <f t="shared" ref="C38:AC38" si="10">SUM(C22:C37)</f>
        <v>5318</v>
      </c>
      <c r="D38" s="50">
        <f t="shared" si="10"/>
        <v>11274</v>
      </c>
      <c r="E38" s="50">
        <f t="shared" si="10"/>
        <v>99</v>
      </c>
      <c r="F38" s="50">
        <f t="shared" si="10"/>
        <v>245</v>
      </c>
      <c r="G38" s="50">
        <f t="shared" si="10"/>
        <v>99</v>
      </c>
      <c r="H38" s="222">
        <f t="shared" si="10"/>
        <v>245</v>
      </c>
      <c r="I38" s="222">
        <f t="shared" si="10"/>
        <v>11764</v>
      </c>
      <c r="J38" s="221">
        <f t="shared" si="10"/>
        <v>3621</v>
      </c>
      <c r="K38" s="50">
        <f t="shared" si="10"/>
        <v>9753.6</v>
      </c>
      <c r="L38" s="50">
        <f t="shared" si="10"/>
        <v>127</v>
      </c>
      <c r="M38" s="50">
        <f t="shared" si="10"/>
        <v>226.50000000000003</v>
      </c>
      <c r="N38" s="50">
        <f t="shared" si="10"/>
        <v>127</v>
      </c>
      <c r="O38" s="222">
        <f t="shared" si="10"/>
        <v>226.50000000000003</v>
      </c>
      <c r="P38" s="222">
        <f t="shared" si="10"/>
        <v>10206.599999999999</v>
      </c>
      <c r="Q38" s="221">
        <f t="shared" si="10"/>
        <v>4956</v>
      </c>
      <c r="R38" s="50">
        <f t="shared" si="10"/>
        <v>9352.8700000000008</v>
      </c>
      <c r="S38" s="50">
        <f t="shared" si="10"/>
        <v>20</v>
      </c>
      <c r="T38" s="50">
        <f t="shared" si="10"/>
        <v>76.75</v>
      </c>
      <c r="U38" s="50">
        <f t="shared" si="10"/>
        <v>20</v>
      </c>
      <c r="V38" s="222">
        <f t="shared" si="10"/>
        <v>15.91</v>
      </c>
      <c r="W38" s="221">
        <f t="shared" si="10"/>
        <v>2089</v>
      </c>
      <c r="X38" s="50">
        <f t="shared" si="10"/>
        <v>4732.22</v>
      </c>
      <c r="Y38" s="50">
        <f t="shared" si="10"/>
        <v>10</v>
      </c>
      <c r="Z38" s="50">
        <f t="shared" si="10"/>
        <v>20.48</v>
      </c>
      <c r="AA38" s="50">
        <f t="shared" si="10"/>
        <v>26</v>
      </c>
      <c r="AB38" s="222">
        <f t="shared" si="10"/>
        <v>39.39</v>
      </c>
      <c r="AC38" s="222">
        <f t="shared" si="10"/>
        <v>9445.5299999999988</v>
      </c>
      <c r="AD38" s="50">
        <f t="shared" si="3"/>
        <v>80.291822509350567</v>
      </c>
      <c r="AE38" s="50">
        <f>(W38+Y38+AA38)/(J38+L38+N38)*100</f>
        <v>54.838709677419352</v>
      </c>
      <c r="AF38" s="50">
        <f t="shared" si="5"/>
        <v>46.950894519232655</v>
      </c>
      <c r="AG38" s="50">
        <f t="shared" si="6"/>
        <v>9391</v>
      </c>
      <c r="AH38" s="50">
        <f t="shared" si="6"/>
        <v>21970.6</v>
      </c>
      <c r="AI38" s="50">
        <f t="shared" si="7"/>
        <v>7121</v>
      </c>
      <c r="AJ38" s="50">
        <f t="shared" si="7"/>
        <v>14237.619999999999</v>
      </c>
      <c r="AK38" s="222">
        <f t="shared" si="8"/>
        <v>64.803054991670678</v>
      </c>
      <c r="AP38" s="28"/>
      <c r="AQ38" s="28"/>
    </row>
    <row r="39" spans="1:43">
      <c r="A39" s="47">
        <v>29</v>
      </c>
      <c r="B39" s="267" t="s">
        <v>95</v>
      </c>
      <c r="C39" s="223">
        <v>60</v>
      </c>
      <c r="D39" s="121">
        <v>23</v>
      </c>
      <c r="E39" s="121">
        <v>1</v>
      </c>
      <c r="F39" s="121">
        <v>1</v>
      </c>
      <c r="G39" s="121">
        <v>1</v>
      </c>
      <c r="H39" s="224">
        <v>1</v>
      </c>
      <c r="I39" s="250">
        <f t="shared" si="0"/>
        <v>25</v>
      </c>
      <c r="J39" s="223">
        <v>46</v>
      </c>
      <c r="K39" s="121">
        <v>28.8</v>
      </c>
      <c r="L39" s="121">
        <v>2</v>
      </c>
      <c r="M39" s="121">
        <v>1.6</v>
      </c>
      <c r="N39" s="121">
        <v>2</v>
      </c>
      <c r="O39" s="224">
        <v>1.6</v>
      </c>
      <c r="P39" s="250">
        <f t="shared" si="1"/>
        <v>32</v>
      </c>
      <c r="Q39" s="239">
        <v>0</v>
      </c>
      <c r="R39" s="52">
        <v>0</v>
      </c>
      <c r="S39" s="121">
        <v>0</v>
      </c>
      <c r="T39" s="121">
        <v>0</v>
      </c>
      <c r="U39" s="121">
        <v>0</v>
      </c>
      <c r="V39" s="224">
        <v>0</v>
      </c>
      <c r="W39" s="243">
        <v>0</v>
      </c>
      <c r="X39" s="55">
        <v>0</v>
      </c>
      <c r="Y39" s="55">
        <v>0</v>
      </c>
      <c r="Z39" s="55">
        <v>0</v>
      </c>
      <c r="AA39" s="55">
        <v>0</v>
      </c>
      <c r="AB39" s="244">
        <v>0</v>
      </c>
      <c r="AC39" s="233">
        <f t="shared" si="2"/>
        <v>0</v>
      </c>
      <c r="AD39" s="7">
        <f t="shared" si="3"/>
        <v>0</v>
      </c>
      <c r="AE39" s="7">
        <f t="shared" si="4"/>
        <v>0</v>
      </c>
      <c r="AF39" s="7">
        <f t="shared" si="5"/>
        <v>0</v>
      </c>
      <c r="AG39" s="7">
        <f t="shared" si="6"/>
        <v>112</v>
      </c>
      <c r="AH39" s="7">
        <f t="shared" si="6"/>
        <v>57</v>
      </c>
      <c r="AI39" s="7">
        <f t="shared" si="7"/>
        <v>0</v>
      </c>
      <c r="AJ39" s="7">
        <f t="shared" si="7"/>
        <v>0</v>
      </c>
      <c r="AK39" s="234">
        <f t="shared" si="8"/>
        <v>0</v>
      </c>
      <c r="AP39" s="28"/>
      <c r="AQ39" s="28"/>
    </row>
    <row r="40" spans="1:43">
      <c r="A40" s="47">
        <v>30</v>
      </c>
      <c r="B40" s="267" t="s">
        <v>96</v>
      </c>
      <c r="C40" s="223">
        <v>0</v>
      </c>
      <c r="D40" s="121">
        <v>0</v>
      </c>
      <c r="E40" s="121">
        <v>0</v>
      </c>
      <c r="F40" s="121">
        <v>0</v>
      </c>
      <c r="G40" s="121">
        <v>0</v>
      </c>
      <c r="H40" s="224">
        <v>0</v>
      </c>
      <c r="I40" s="250">
        <f t="shared" si="0"/>
        <v>0</v>
      </c>
      <c r="J40" s="223">
        <v>0</v>
      </c>
      <c r="K40" s="121">
        <v>0</v>
      </c>
      <c r="L40" s="121">
        <v>0</v>
      </c>
      <c r="M40" s="121">
        <v>0</v>
      </c>
      <c r="N40" s="121">
        <v>0</v>
      </c>
      <c r="O40" s="224">
        <v>0</v>
      </c>
      <c r="P40" s="250">
        <f t="shared" si="1"/>
        <v>0</v>
      </c>
      <c r="Q40" s="239">
        <v>0</v>
      </c>
      <c r="R40" s="52">
        <v>0</v>
      </c>
      <c r="S40" s="121">
        <v>0</v>
      </c>
      <c r="T40" s="121">
        <v>0</v>
      </c>
      <c r="U40" s="121">
        <v>0</v>
      </c>
      <c r="V40" s="224">
        <v>0</v>
      </c>
      <c r="W40" s="243">
        <v>0</v>
      </c>
      <c r="X40" s="55">
        <v>0</v>
      </c>
      <c r="Y40" s="55">
        <v>0</v>
      </c>
      <c r="Z40" s="55">
        <v>0</v>
      </c>
      <c r="AA40" s="55">
        <v>0</v>
      </c>
      <c r="AB40" s="244">
        <v>0</v>
      </c>
      <c r="AC40" s="233">
        <f t="shared" si="2"/>
        <v>0</v>
      </c>
      <c r="AD40" s="7" t="e">
        <f t="shared" si="3"/>
        <v>#DIV/0!</v>
      </c>
      <c r="AE40" s="7">
        <f t="shared" si="4"/>
        <v>0</v>
      </c>
      <c r="AF40" s="7" t="e">
        <f t="shared" si="5"/>
        <v>#DIV/0!</v>
      </c>
      <c r="AG40" s="7">
        <f t="shared" si="6"/>
        <v>0</v>
      </c>
      <c r="AH40" s="7">
        <f t="shared" si="6"/>
        <v>0</v>
      </c>
      <c r="AI40" s="7">
        <f t="shared" si="7"/>
        <v>0</v>
      </c>
      <c r="AJ40" s="7">
        <f t="shared" si="7"/>
        <v>0</v>
      </c>
      <c r="AK40" s="234" t="e">
        <f t="shared" si="8"/>
        <v>#DIV/0!</v>
      </c>
      <c r="AP40" s="28"/>
      <c r="AQ40" s="28"/>
    </row>
    <row r="41" spans="1:43">
      <c r="A41" s="47">
        <v>31</v>
      </c>
      <c r="B41" s="267" t="s">
        <v>97</v>
      </c>
      <c r="C41" s="223">
        <v>0</v>
      </c>
      <c r="D41" s="121">
        <v>0</v>
      </c>
      <c r="E41" s="121">
        <v>0</v>
      </c>
      <c r="F41" s="121">
        <v>0</v>
      </c>
      <c r="G41" s="121">
        <v>0</v>
      </c>
      <c r="H41" s="224">
        <v>0</v>
      </c>
      <c r="I41" s="250">
        <f t="shared" si="0"/>
        <v>0</v>
      </c>
      <c r="J41" s="223">
        <v>0</v>
      </c>
      <c r="K41" s="121">
        <v>0</v>
      </c>
      <c r="L41" s="121">
        <v>0</v>
      </c>
      <c r="M41" s="121">
        <v>0</v>
      </c>
      <c r="N41" s="121">
        <v>0</v>
      </c>
      <c r="O41" s="224">
        <v>0</v>
      </c>
      <c r="P41" s="250">
        <f t="shared" si="1"/>
        <v>0</v>
      </c>
      <c r="Q41" s="239">
        <v>0</v>
      </c>
      <c r="R41" s="52">
        <v>0</v>
      </c>
      <c r="S41" s="121">
        <v>0</v>
      </c>
      <c r="T41" s="121">
        <v>0</v>
      </c>
      <c r="U41" s="121">
        <v>0</v>
      </c>
      <c r="V41" s="224">
        <v>0</v>
      </c>
      <c r="W41" s="243">
        <v>0</v>
      </c>
      <c r="X41" s="55">
        <v>0</v>
      </c>
      <c r="Y41" s="55">
        <v>0</v>
      </c>
      <c r="Z41" s="55">
        <v>0</v>
      </c>
      <c r="AA41" s="55">
        <v>0</v>
      </c>
      <c r="AB41" s="244">
        <v>0</v>
      </c>
      <c r="AC41" s="233">
        <f t="shared" si="2"/>
        <v>0</v>
      </c>
      <c r="AD41" s="7" t="e">
        <f t="shared" si="3"/>
        <v>#DIV/0!</v>
      </c>
      <c r="AE41" s="7">
        <f t="shared" si="4"/>
        <v>0</v>
      </c>
      <c r="AF41" s="7" t="e">
        <f t="shared" si="5"/>
        <v>#DIV/0!</v>
      </c>
      <c r="AG41" s="7">
        <f t="shared" si="6"/>
        <v>0</v>
      </c>
      <c r="AH41" s="7">
        <f t="shared" si="6"/>
        <v>0</v>
      </c>
      <c r="AI41" s="7">
        <f t="shared" si="7"/>
        <v>0</v>
      </c>
      <c r="AJ41" s="7">
        <f t="shared" si="7"/>
        <v>0</v>
      </c>
      <c r="AK41" s="234" t="e">
        <f t="shared" si="8"/>
        <v>#DIV/0!</v>
      </c>
      <c r="AP41" s="28"/>
      <c r="AQ41" s="28"/>
    </row>
    <row r="42" spans="1:43">
      <c r="A42" s="47">
        <v>32</v>
      </c>
      <c r="B42" s="267" t="s">
        <v>98</v>
      </c>
      <c r="C42" s="223">
        <v>0</v>
      </c>
      <c r="D42" s="121">
        <v>0</v>
      </c>
      <c r="E42" s="121">
        <v>0</v>
      </c>
      <c r="F42" s="121">
        <v>0</v>
      </c>
      <c r="G42" s="121">
        <v>0</v>
      </c>
      <c r="H42" s="224">
        <v>0</v>
      </c>
      <c r="I42" s="250">
        <f t="shared" si="0"/>
        <v>0</v>
      </c>
      <c r="J42" s="223">
        <v>0</v>
      </c>
      <c r="K42" s="121">
        <v>0</v>
      </c>
      <c r="L42" s="121">
        <v>0</v>
      </c>
      <c r="M42" s="121">
        <v>0</v>
      </c>
      <c r="N42" s="121">
        <v>0</v>
      </c>
      <c r="O42" s="224">
        <v>0</v>
      </c>
      <c r="P42" s="250">
        <f t="shared" si="1"/>
        <v>0</v>
      </c>
      <c r="Q42" s="239">
        <v>0</v>
      </c>
      <c r="R42" s="52">
        <v>0</v>
      </c>
      <c r="S42" s="121">
        <v>0</v>
      </c>
      <c r="T42" s="121">
        <v>0</v>
      </c>
      <c r="U42" s="121">
        <v>0</v>
      </c>
      <c r="V42" s="224">
        <v>0</v>
      </c>
      <c r="W42" s="243">
        <v>0</v>
      </c>
      <c r="X42" s="55">
        <v>0</v>
      </c>
      <c r="Y42" s="55">
        <v>0</v>
      </c>
      <c r="Z42" s="55">
        <v>0</v>
      </c>
      <c r="AA42" s="55">
        <v>0</v>
      </c>
      <c r="AB42" s="244">
        <v>0</v>
      </c>
      <c r="AC42" s="233">
        <f t="shared" si="2"/>
        <v>0</v>
      </c>
      <c r="AD42" s="7" t="e">
        <f t="shared" si="3"/>
        <v>#DIV/0!</v>
      </c>
      <c r="AE42" s="7">
        <f t="shared" si="4"/>
        <v>0</v>
      </c>
      <c r="AF42" s="7" t="e">
        <f t="shared" si="5"/>
        <v>#DIV/0!</v>
      </c>
      <c r="AG42" s="7">
        <f t="shared" si="6"/>
        <v>0</v>
      </c>
      <c r="AH42" s="7">
        <f t="shared" si="6"/>
        <v>0</v>
      </c>
      <c r="AI42" s="7">
        <f t="shared" si="7"/>
        <v>0</v>
      </c>
      <c r="AJ42" s="7">
        <f t="shared" si="7"/>
        <v>0</v>
      </c>
      <c r="AK42" s="234" t="e">
        <f t="shared" si="8"/>
        <v>#DIV/0!</v>
      </c>
      <c r="AP42" s="28"/>
      <c r="AQ42" s="28"/>
    </row>
    <row r="43" spans="1:43">
      <c r="A43" s="47">
        <v>33</v>
      </c>
      <c r="B43" s="267" t="s">
        <v>99</v>
      </c>
      <c r="C43" s="223">
        <v>0</v>
      </c>
      <c r="D43" s="121">
        <v>0</v>
      </c>
      <c r="E43" s="121">
        <v>0</v>
      </c>
      <c r="F43" s="121">
        <v>0</v>
      </c>
      <c r="G43" s="121">
        <v>0</v>
      </c>
      <c r="H43" s="224">
        <v>0</v>
      </c>
      <c r="I43" s="250">
        <f t="shared" si="0"/>
        <v>0</v>
      </c>
      <c r="J43" s="223">
        <v>0</v>
      </c>
      <c r="K43" s="121">
        <v>0</v>
      </c>
      <c r="L43" s="121">
        <v>0</v>
      </c>
      <c r="M43" s="121">
        <v>0</v>
      </c>
      <c r="N43" s="121">
        <v>0</v>
      </c>
      <c r="O43" s="224">
        <v>0</v>
      </c>
      <c r="P43" s="250">
        <f t="shared" si="1"/>
        <v>0</v>
      </c>
      <c r="Q43" s="239">
        <v>0</v>
      </c>
      <c r="R43" s="52">
        <v>0</v>
      </c>
      <c r="S43" s="121">
        <v>0</v>
      </c>
      <c r="T43" s="121">
        <v>0</v>
      </c>
      <c r="U43" s="121">
        <v>0</v>
      </c>
      <c r="V43" s="224">
        <v>0</v>
      </c>
      <c r="W43" s="243">
        <v>0</v>
      </c>
      <c r="X43" s="55">
        <v>0</v>
      </c>
      <c r="Y43" s="55">
        <v>0</v>
      </c>
      <c r="Z43" s="55">
        <v>0</v>
      </c>
      <c r="AA43" s="55">
        <v>0</v>
      </c>
      <c r="AB43" s="244">
        <v>0</v>
      </c>
      <c r="AC43" s="233">
        <f t="shared" si="2"/>
        <v>0</v>
      </c>
      <c r="AD43" s="7" t="e">
        <f t="shared" si="3"/>
        <v>#DIV/0!</v>
      </c>
      <c r="AE43" s="7">
        <f t="shared" si="4"/>
        <v>0</v>
      </c>
      <c r="AF43" s="7" t="e">
        <f t="shared" si="5"/>
        <v>#DIV/0!</v>
      </c>
      <c r="AG43" s="7">
        <f t="shared" si="6"/>
        <v>0</v>
      </c>
      <c r="AH43" s="7">
        <f t="shared" si="6"/>
        <v>0</v>
      </c>
      <c r="AI43" s="7">
        <f t="shared" si="7"/>
        <v>0</v>
      </c>
      <c r="AJ43" s="7">
        <f t="shared" si="7"/>
        <v>0</v>
      </c>
      <c r="AK43" s="234" t="e">
        <f t="shared" si="8"/>
        <v>#DIV/0!</v>
      </c>
      <c r="AP43" s="28"/>
      <c r="AQ43" s="28"/>
    </row>
    <row r="44" spans="1:43">
      <c r="A44" s="47">
        <v>34</v>
      </c>
      <c r="B44" s="267" t="s">
        <v>100</v>
      </c>
      <c r="C44" s="223">
        <v>0</v>
      </c>
      <c r="D44" s="121">
        <v>0</v>
      </c>
      <c r="E44" s="121">
        <v>0</v>
      </c>
      <c r="F44" s="121">
        <v>0</v>
      </c>
      <c r="G44" s="121">
        <v>0</v>
      </c>
      <c r="H44" s="224">
        <v>0</v>
      </c>
      <c r="I44" s="250">
        <f t="shared" si="0"/>
        <v>0</v>
      </c>
      <c r="J44" s="223">
        <v>0</v>
      </c>
      <c r="K44" s="121">
        <v>0</v>
      </c>
      <c r="L44" s="121">
        <v>0</v>
      </c>
      <c r="M44" s="121">
        <v>0</v>
      </c>
      <c r="N44" s="121">
        <v>0</v>
      </c>
      <c r="O44" s="224">
        <v>0</v>
      </c>
      <c r="P44" s="250">
        <f t="shared" si="1"/>
        <v>0</v>
      </c>
      <c r="Q44" s="239">
        <v>0</v>
      </c>
      <c r="R44" s="52">
        <v>0</v>
      </c>
      <c r="S44" s="121">
        <v>0</v>
      </c>
      <c r="T44" s="121">
        <v>0</v>
      </c>
      <c r="U44" s="121">
        <v>0</v>
      </c>
      <c r="V44" s="224">
        <v>0</v>
      </c>
      <c r="W44" s="243">
        <v>0</v>
      </c>
      <c r="X44" s="55">
        <v>0</v>
      </c>
      <c r="Y44" s="55">
        <v>0</v>
      </c>
      <c r="Z44" s="55">
        <v>0</v>
      </c>
      <c r="AA44" s="55">
        <v>0</v>
      </c>
      <c r="AB44" s="244">
        <v>0</v>
      </c>
      <c r="AC44" s="233">
        <f t="shared" si="2"/>
        <v>0</v>
      </c>
      <c r="AD44" s="7" t="e">
        <f t="shared" si="3"/>
        <v>#DIV/0!</v>
      </c>
      <c r="AE44" s="7">
        <f t="shared" si="4"/>
        <v>0</v>
      </c>
      <c r="AF44" s="7" t="e">
        <f t="shared" si="5"/>
        <v>#DIV/0!</v>
      </c>
      <c r="AG44" s="7">
        <f t="shared" si="6"/>
        <v>0</v>
      </c>
      <c r="AH44" s="7">
        <f t="shared" si="6"/>
        <v>0</v>
      </c>
      <c r="AI44" s="7">
        <f t="shared" si="7"/>
        <v>0</v>
      </c>
      <c r="AJ44" s="7">
        <f t="shared" si="7"/>
        <v>0</v>
      </c>
      <c r="AK44" s="234" t="e">
        <f t="shared" si="8"/>
        <v>#DIV/0!</v>
      </c>
      <c r="AP44" s="28"/>
      <c r="AQ44" s="28"/>
    </row>
    <row r="45" spans="1:43">
      <c r="A45" s="47">
        <v>35</v>
      </c>
      <c r="B45" s="267" t="s">
        <v>101</v>
      </c>
      <c r="C45" s="223">
        <v>0</v>
      </c>
      <c r="D45" s="121">
        <v>0</v>
      </c>
      <c r="E45" s="121">
        <v>0</v>
      </c>
      <c r="F45" s="121">
        <v>0</v>
      </c>
      <c r="G45" s="121">
        <v>0</v>
      </c>
      <c r="H45" s="224">
        <v>0</v>
      </c>
      <c r="I45" s="250">
        <f t="shared" si="0"/>
        <v>0</v>
      </c>
      <c r="J45" s="223">
        <v>0</v>
      </c>
      <c r="K45" s="121">
        <v>0</v>
      </c>
      <c r="L45" s="121">
        <v>0</v>
      </c>
      <c r="M45" s="121">
        <v>0</v>
      </c>
      <c r="N45" s="121">
        <v>0</v>
      </c>
      <c r="O45" s="224">
        <v>0</v>
      </c>
      <c r="P45" s="250">
        <f t="shared" si="1"/>
        <v>0</v>
      </c>
      <c r="Q45" s="239">
        <v>0</v>
      </c>
      <c r="R45" s="52">
        <v>0</v>
      </c>
      <c r="S45" s="121">
        <v>0</v>
      </c>
      <c r="T45" s="121">
        <v>0</v>
      </c>
      <c r="U45" s="121">
        <v>0</v>
      </c>
      <c r="V45" s="224">
        <v>0</v>
      </c>
      <c r="W45" s="243">
        <v>0</v>
      </c>
      <c r="X45" s="55">
        <v>0</v>
      </c>
      <c r="Y45" s="55">
        <v>0</v>
      </c>
      <c r="Z45" s="55">
        <v>0</v>
      </c>
      <c r="AA45" s="55">
        <v>0</v>
      </c>
      <c r="AB45" s="244">
        <v>0</v>
      </c>
      <c r="AC45" s="233">
        <f t="shared" si="2"/>
        <v>0</v>
      </c>
      <c r="AD45" s="7" t="e">
        <f t="shared" si="3"/>
        <v>#DIV/0!</v>
      </c>
      <c r="AE45" s="7">
        <f t="shared" si="4"/>
        <v>0</v>
      </c>
      <c r="AF45" s="7" t="e">
        <f t="shared" si="5"/>
        <v>#DIV/0!</v>
      </c>
      <c r="AG45" s="7">
        <f t="shared" si="6"/>
        <v>0</v>
      </c>
      <c r="AH45" s="7">
        <f t="shared" si="6"/>
        <v>0</v>
      </c>
      <c r="AI45" s="7">
        <f t="shared" si="7"/>
        <v>0</v>
      </c>
      <c r="AJ45" s="7">
        <f t="shared" si="7"/>
        <v>0</v>
      </c>
      <c r="AK45" s="234" t="e">
        <f t="shared" si="8"/>
        <v>#DIV/0!</v>
      </c>
      <c r="AP45" s="28"/>
      <c r="AQ45" s="28"/>
    </row>
    <row r="46" spans="1:43">
      <c r="A46" s="47">
        <v>36</v>
      </c>
      <c r="B46" s="267" t="s">
        <v>102</v>
      </c>
      <c r="C46" s="223">
        <v>0</v>
      </c>
      <c r="D46" s="121">
        <v>0</v>
      </c>
      <c r="E46" s="121">
        <v>0</v>
      </c>
      <c r="F46" s="121">
        <v>0</v>
      </c>
      <c r="G46" s="121">
        <v>0</v>
      </c>
      <c r="H46" s="224">
        <v>0</v>
      </c>
      <c r="I46" s="250">
        <f t="shared" si="0"/>
        <v>0</v>
      </c>
      <c r="J46" s="223">
        <v>0</v>
      </c>
      <c r="K46" s="121">
        <v>0</v>
      </c>
      <c r="L46" s="121">
        <v>0</v>
      </c>
      <c r="M46" s="121">
        <v>0</v>
      </c>
      <c r="N46" s="121">
        <v>0</v>
      </c>
      <c r="O46" s="224">
        <v>0</v>
      </c>
      <c r="P46" s="250">
        <f t="shared" si="1"/>
        <v>0</v>
      </c>
      <c r="Q46" s="239">
        <v>0</v>
      </c>
      <c r="R46" s="52">
        <v>0</v>
      </c>
      <c r="S46" s="121">
        <v>0</v>
      </c>
      <c r="T46" s="121">
        <v>0</v>
      </c>
      <c r="U46" s="121">
        <v>0</v>
      </c>
      <c r="V46" s="224">
        <v>0</v>
      </c>
      <c r="W46" s="243">
        <v>0</v>
      </c>
      <c r="X46" s="55">
        <v>0</v>
      </c>
      <c r="Y46" s="55">
        <v>0</v>
      </c>
      <c r="Z46" s="55">
        <v>0</v>
      </c>
      <c r="AA46" s="55">
        <v>0</v>
      </c>
      <c r="AB46" s="244">
        <v>0</v>
      </c>
      <c r="AC46" s="233">
        <f t="shared" si="2"/>
        <v>0</v>
      </c>
      <c r="AD46" s="7" t="e">
        <f t="shared" si="3"/>
        <v>#DIV/0!</v>
      </c>
      <c r="AE46" s="7">
        <f t="shared" si="4"/>
        <v>0</v>
      </c>
      <c r="AF46" s="7" t="e">
        <f t="shared" si="5"/>
        <v>#DIV/0!</v>
      </c>
      <c r="AG46" s="7">
        <f t="shared" si="6"/>
        <v>0</v>
      </c>
      <c r="AH46" s="7">
        <f t="shared" si="6"/>
        <v>0</v>
      </c>
      <c r="AI46" s="7">
        <f t="shared" si="7"/>
        <v>0</v>
      </c>
      <c r="AJ46" s="7">
        <f t="shared" si="7"/>
        <v>0</v>
      </c>
      <c r="AK46" s="234" t="e">
        <f t="shared" si="8"/>
        <v>#DIV/0!</v>
      </c>
      <c r="AP46" s="28"/>
      <c r="AQ46" s="28"/>
    </row>
    <row r="47" spans="1:43">
      <c r="A47" s="48"/>
      <c r="B47" s="211" t="s">
        <v>103</v>
      </c>
      <c r="C47" s="221">
        <f t="shared" ref="C47:AC47" si="11">SUM(C39:C46)</f>
        <v>60</v>
      </c>
      <c r="D47" s="50">
        <f t="shared" si="11"/>
        <v>23</v>
      </c>
      <c r="E47" s="50">
        <f t="shared" si="11"/>
        <v>1</v>
      </c>
      <c r="F47" s="50">
        <f t="shared" si="11"/>
        <v>1</v>
      </c>
      <c r="G47" s="50">
        <f t="shared" si="11"/>
        <v>1</v>
      </c>
      <c r="H47" s="222">
        <f t="shared" si="11"/>
        <v>1</v>
      </c>
      <c r="I47" s="222">
        <f t="shared" si="11"/>
        <v>25</v>
      </c>
      <c r="J47" s="221">
        <f t="shared" si="11"/>
        <v>46</v>
      </c>
      <c r="K47" s="50">
        <f t="shared" si="11"/>
        <v>28.8</v>
      </c>
      <c r="L47" s="50">
        <f t="shared" si="11"/>
        <v>2</v>
      </c>
      <c r="M47" s="50">
        <f t="shared" si="11"/>
        <v>1.6</v>
      </c>
      <c r="N47" s="50">
        <f t="shared" si="11"/>
        <v>2</v>
      </c>
      <c r="O47" s="222">
        <f t="shared" si="11"/>
        <v>1.6</v>
      </c>
      <c r="P47" s="222">
        <f t="shared" si="11"/>
        <v>32</v>
      </c>
      <c r="Q47" s="221">
        <f t="shared" si="11"/>
        <v>0</v>
      </c>
      <c r="R47" s="50">
        <f t="shared" si="11"/>
        <v>0</v>
      </c>
      <c r="S47" s="50">
        <f t="shared" si="11"/>
        <v>0</v>
      </c>
      <c r="T47" s="50">
        <f t="shared" si="11"/>
        <v>0</v>
      </c>
      <c r="U47" s="50">
        <f t="shared" si="11"/>
        <v>0</v>
      </c>
      <c r="V47" s="222">
        <f t="shared" si="11"/>
        <v>0</v>
      </c>
      <c r="W47" s="221">
        <f t="shared" si="11"/>
        <v>0</v>
      </c>
      <c r="X47" s="50">
        <f t="shared" si="11"/>
        <v>0</v>
      </c>
      <c r="Y47" s="50">
        <f t="shared" si="11"/>
        <v>0</v>
      </c>
      <c r="Z47" s="50">
        <f t="shared" si="11"/>
        <v>0</v>
      </c>
      <c r="AA47" s="50">
        <f t="shared" si="11"/>
        <v>0</v>
      </c>
      <c r="AB47" s="222">
        <f t="shared" si="11"/>
        <v>0</v>
      </c>
      <c r="AC47" s="222">
        <f t="shared" si="11"/>
        <v>0</v>
      </c>
      <c r="AD47" s="50">
        <f t="shared" si="3"/>
        <v>0</v>
      </c>
      <c r="AE47" s="222">
        <f>SUM(AE39:AE46)</f>
        <v>0</v>
      </c>
      <c r="AF47" s="50">
        <f t="shared" si="5"/>
        <v>0</v>
      </c>
      <c r="AG47" s="50">
        <f t="shared" si="6"/>
        <v>112</v>
      </c>
      <c r="AH47" s="50">
        <f t="shared" si="6"/>
        <v>57</v>
      </c>
      <c r="AI47" s="50">
        <f t="shared" si="7"/>
        <v>0</v>
      </c>
      <c r="AJ47" s="50">
        <f t="shared" si="7"/>
        <v>0</v>
      </c>
      <c r="AK47" s="222">
        <f t="shared" si="8"/>
        <v>0</v>
      </c>
      <c r="AP47" s="28"/>
      <c r="AQ47" s="28"/>
    </row>
    <row r="48" spans="1:43">
      <c r="A48" s="107">
        <v>37</v>
      </c>
      <c r="B48" s="324" t="s">
        <v>104</v>
      </c>
      <c r="C48" s="223">
        <v>0</v>
      </c>
      <c r="D48" s="121">
        <v>0</v>
      </c>
      <c r="E48" s="121">
        <v>0</v>
      </c>
      <c r="F48" s="121">
        <v>0</v>
      </c>
      <c r="G48" s="121">
        <v>0</v>
      </c>
      <c r="H48" s="224">
        <v>0</v>
      </c>
      <c r="I48" s="250">
        <f t="shared" si="0"/>
        <v>0</v>
      </c>
      <c r="J48" s="223">
        <v>0</v>
      </c>
      <c r="K48" s="121">
        <v>0</v>
      </c>
      <c r="L48" s="121">
        <v>0</v>
      </c>
      <c r="M48" s="121">
        <v>0</v>
      </c>
      <c r="N48" s="121">
        <v>0</v>
      </c>
      <c r="O48" s="224">
        <v>0</v>
      </c>
      <c r="P48" s="250">
        <f t="shared" si="1"/>
        <v>0</v>
      </c>
      <c r="Q48" s="241">
        <v>0</v>
      </c>
      <c r="R48" s="106">
        <v>0</v>
      </c>
      <c r="S48" s="106">
        <v>0</v>
      </c>
      <c r="T48" s="106">
        <v>0</v>
      </c>
      <c r="U48" s="106">
        <v>0</v>
      </c>
      <c r="V48" s="242">
        <v>0</v>
      </c>
      <c r="W48" s="235">
        <v>0</v>
      </c>
      <c r="X48" s="109">
        <v>0</v>
      </c>
      <c r="Y48" s="109">
        <v>0</v>
      </c>
      <c r="Z48" s="109">
        <v>0</v>
      </c>
      <c r="AA48" s="109">
        <v>0</v>
      </c>
      <c r="AB48" s="236">
        <v>0</v>
      </c>
      <c r="AC48" s="233">
        <f t="shared" si="2"/>
        <v>0</v>
      </c>
      <c r="AD48" s="109" t="e">
        <f t="shared" si="3"/>
        <v>#DIV/0!</v>
      </c>
      <c r="AE48" s="7">
        <f t="shared" si="4"/>
        <v>0</v>
      </c>
      <c r="AF48" s="109" t="e">
        <f t="shared" si="5"/>
        <v>#DIV/0!</v>
      </c>
      <c r="AG48" s="109">
        <f t="shared" si="6"/>
        <v>0</v>
      </c>
      <c r="AH48" s="109">
        <f t="shared" si="6"/>
        <v>0</v>
      </c>
      <c r="AI48" s="109">
        <f t="shared" si="7"/>
        <v>0</v>
      </c>
      <c r="AJ48" s="109">
        <f t="shared" si="7"/>
        <v>0</v>
      </c>
      <c r="AK48" s="236" t="e">
        <f t="shared" si="8"/>
        <v>#DIV/0!</v>
      </c>
      <c r="AL48" s="71"/>
      <c r="AP48" s="28"/>
      <c r="AQ48" s="28"/>
    </row>
    <row r="49" spans="1:43" ht="18" customHeight="1">
      <c r="A49" s="48"/>
      <c r="B49" s="211" t="s">
        <v>105</v>
      </c>
      <c r="C49" s="221">
        <f t="shared" ref="C49:AC49" si="12">C48</f>
        <v>0</v>
      </c>
      <c r="D49" s="50">
        <f t="shared" si="12"/>
        <v>0</v>
      </c>
      <c r="E49" s="50">
        <f t="shared" si="12"/>
        <v>0</v>
      </c>
      <c r="F49" s="50">
        <f t="shared" si="12"/>
        <v>0</v>
      </c>
      <c r="G49" s="50">
        <f t="shared" si="12"/>
        <v>0</v>
      </c>
      <c r="H49" s="222">
        <f t="shared" si="12"/>
        <v>0</v>
      </c>
      <c r="I49" s="222">
        <f t="shared" si="12"/>
        <v>0</v>
      </c>
      <c r="J49" s="221">
        <f t="shared" si="12"/>
        <v>0</v>
      </c>
      <c r="K49" s="50">
        <f t="shared" si="12"/>
        <v>0</v>
      </c>
      <c r="L49" s="50">
        <f t="shared" si="12"/>
        <v>0</v>
      </c>
      <c r="M49" s="50">
        <f t="shared" si="12"/>
        <v>0</v>
      </c>
      <c r="N49" s="50">
        <f t="shared" si="12"/>
        <v>0</v>
      </c>
      <c r="O49" s="222">
        <f t="shared" si="12"/>
        <v>0</v>
      </c>
      <c r="P49" s="222">
        <f t="shared" si="12"/>
        <v>0</v>
      </c>
      <c r="Q49" s="221">
        <f t="shared" si="12"/>
        <v>0</v>
      </c>
      <c r="R49" s="50">
        <f t="shared" si="12"/>
        <v>0</v>
      </c>
      <c r="S49" s="50">
        <f t="shared" si="12"/>
        <v>0</v>
      </c>
      <c r="T49" s="50">
        <f t="shared" si="12"/>
        <v>0</v>
      </c>
      <c r="U49" s="50">
        <f t="shared" si="12"/>
        <v>0</v>
      </c>
      <c r="V49" s="222">
        <f t="shared" si="12"/>
        <v>0</v>
      </c>
      <c r="W49" s="221">
        <f t="shared" si="12"/>
        <v>0</v>
      </c>
      <c r="X49" s="50">
        <f t="shared" si="12"/>
        <v>0</v>
      </c>
      <c r="Y49" s="50">
        <f t="shared" si="12"/>
        <v>0</v>
      </c>
      <c r="Z49" s="50">
        <f t="shared" si="12"/>
        <v>0</v>
      </c>
      <c r="AA49" s="50">
        <f t="shared" si="12"/>
        <v>0</v>
      </c>
      <c r="AB49" s="222">
        <f t="shared" si="12"/>
        <v>0</v>
      </c>
      <c r="AC49" s="222">
        <f t="shared" si="12"/>
        <v>0</v>
      </c>
      <c r="AD49" s="50" t="e">
        <f t="shared" si="3"/>
        <v>#DIV/0!</v>
      </c>
      <c r="AE49" s="222">
        <f>AE48</f>
        <v>0</v>
      </c>
      <c r="AF49" s="50" t="e">
        <f t="shared" si="5"/>
        <v>#DIV/0!</v>
      </c>
      <c r="AG49" s="50">
        <f t="shared" si="6"/>
        <v>0</v>
      </c>
      <c r="AH49" s="50">
        <f t="shared" si="6"/>
        <v>0</v>
      </c>
      <c r="AI49" s="50">
        <f t="shared" si="7"/>
        <v>0</v>
      </c>
      <c r="AJ49" s="50">
        <f t="shared" si="7"/>
        <v>0</v>
      </c>
      <c r="AK49" s="222" t="e">
        <f t="shared" si="8"/>
        <v>#DIV/0!</v>
      </c>
      <c r="AP49" s="28"/>
      <c r="AQ49" s="28"/>
    </row>
    <row r="50" spans="1:43">
      <c r="A50" s="107">
        <v>38</v>
      </c>
      <c r="B50" s="324" t="s">
        <v>106</v>
      </c>
      <c r="C50" s="219">
        <v>0</v>
      </c>
      <c r="D50" s="115">
        <v>0</v>
      </c>
      <c r="E50" s="115">
        <v>0</v>
      </c>
      <c r="F50" s="115">
        <v>0</v>
      </c>
      <c r="G50" s="115">
        <v>0</v>
      </c>
      <c r="H50" s="220">
        <v>0</v>
      </c>
      <c r="I50" s="250">
        <f t="shared" ref="I50:I52" si="13">D50+F50+H50</f>
        <v>0</v>
      </c>
      <c r="J50" s="219">
        <v>0</v>
      </c>
      <c r="K50" s="115">
        <v>0</v>
      </c>
      <c r="L50" s="115">
        <v>0</v>
      </c>
      <c r="M50" s="115">
        <v>0</v>
      </c>
      <c r="N50" s="115">
        <v>0</v>
      </c>
      <c r="O50" s="220">
        <v>0</v>
      </c>
      <c r="P50" s="250">
        <f t="shared" ref="P50:P52" si="14">K50+M50+O50</f>
        <v>0</v>
      </c>
      <c r="Q50" s="241">
        <v>0</v>
      </c>
      <c r="R50" s="106">
        <v>0</v>
      </c>
      <c r="S50" s="106">
        <v>0</v>
      </c>
      <c r="T50" s="106">
        <v>0</v>
      </c>
      <c r="U50" s="106">
        <v>0</v>
      </c>
      <c r="V50" s="242">
        <v>0</v>
      </c>
      <c r="W50" s="235">
        <v>0</v>
      </c>
      <c r="X50" s="109">
        <v>0</v>
      </c>
      <c r="Y50" s="109">
        <v>0</v>
      </c>
      <c r="Z50" s="109">
        <v>0</v>
      </c>
      <c r="AA50" s="109">
        <v>0</v>
      </c>
      <c r="AB50" s="236">
        <v>0</v>
      </c>
      <c r="AC50" s="233">
        <f t="shared" ref="AC50:AC52" si="15">R50+T50+V50</f>
        <v>0</v>
      </c>
      <c r="AD50" s="7" t="e">
        <f t="shared" si="3"/>
        <v>#DIV/0!</v>
      </c>
      <c r="AE50" s="7">
        <f t="shared" ref="AE50:AE52" si="16">X50+Z50+AB50</f>
        <v>0</v>
      </c>
      <c r="AF50" s="7" t="e">
        <f t="shared" si="5"/>
        <v>#DIV/0!</v>
      </c>
      <c r="AG50" s="7">
        <f t="shared" si="6"/>
        <v>0</v>
      </c>
      <c r="AH50" s="7">
        <f t="shared" si="6"/>
        <v>0</v>
      </c>
      <c r="AI50" s="7">
        <f t="shared" si="7"/>
        <v>0</v>
      </c>
      <c r="AJ50" s="7">
        <f t="shared" si="7"/>
        <v>0</v>
      </c>
      <c r="AK50" s="234" t="e">
        <f t="shared" si="8"/>
        <v>#DIV/0!</v>
      </c>
      <c r="AP50" s="28"/>
      <c r="AQ50" s="28"/>
    </row>
    <row r="51" spans="1:43">
      <c r="A51" s="107">
        <v>39</v>
      </c>
      <c r="B51" s="324" t="s">
        <v>107</v>
      </c>
      <c r="C51" s="219">
        <v>0</v>
      </c>
      <c r="D51" s="115">
        <v>0</v>
      </c>
      <c r="E51" s="115">
        <v>0</v>
      </c>
      <c r="F51" s="115">
        <v>0</v>
      </c>
      <c r="G51" s="115">
        <v>0</v>
      </c>
      <c r="H51" s="220">
        <v>0</v>
      </c>
      <c r="I51" s="250">
        <f t="shared" si="13"/>
        <v>0</v>
      </c>
      <c r="J51" s="219">
        <v>0</v>
      </c>
      <c r="K51" s="115">
        <v>0</v>
      </c>
      <c r="L51" s="115">
        <v>0</v>
      </c>
      <c r="M51" s="115">
        <v>0</v>
      </c>
      <c r="N51" s="115">
        <v>0</v>
      </c>
      <c r="O51" s="220">
        <v>0</v>
      </c>
      <c r="P51" s="250">
        <f t="shared" si="14"/>
        <v>0</v>
      </c>
      <c r="Q51" s="241">
        <v>0</v>
      </c>
      <c r="R51" s="106">
        <v>0</v>
      </c>
      <c r="S51" s="106">
        <v>0</v>
      </c>
      <c r="T51" s="106">
        <v>0</v>
      </c>
      <c r="U51" s="106">
        <v>0</v>
      </c>
      <c r="V51" s="242">
        <v>0</v>
      </c>
      <c r="W51" s="235">
        <v>0</v>
      </c>
      <c r="X51" s="109">
        <v>0</v>
      </c>
      <c r="Y51" s="109">
        <v>0</v>
      </c>
      <c r="Z51" s="109">
        <v>0</v>
      </c>
      <c r="AA51" s="109">
        <v>0</v>
      </c>
      <c r="AB51" s="236">
        <v>0</v>
      </c>
      <c r="AC51" s="233">
        <f t="shared" si="15"/>
        <v>0</v>
      </c>
      <c r="AD51" s="7" t="e">
        <f t="shared" si="3"/>
        <v>#DIV/0!</v>
      </c>
      <c r="AE51" s="7">
        <f t="shared" si="16"/>
        <v>0</v>
      </c>
      <c r="AF51" s="7" t="e">
        <f t="shared" si="5"/>
        <v>#DIV/0!</v>
      </c>
      <c r="AG51" s="7">
        <f t="shared" si="6"/>
        <v>0</v>
      </c>
      <c r="AH51" s="7">
        <f t="shared" si="6"/>
        <v>0</v>
      </c>
      <c r="AI51" s="7">
        <f t="shared" si="7"/>
        <v>0</v>
      </c>
      <c r="AJ51" s="7">
        <f t="shared" si="7"/>
        <v>0</v>
      </c>
      <c r="AK51" s="234" t="e">
        <f t="shared" si="8"/>
        <v>#DIV/0!</v>
      </c>
      <c r="AP51" s="28"/>
      <c r="AQ51" s="28"/>
    </row>
    <row r="52" spans="1:43">
      <c r="A52" s="107">
        <v>40</v>
      </c>
      <c r="B52" s="324" t="s">
        <v>108</v>
      </c>
      <c r="C52" s="219">
        <v>0</v>
      </c>
      <c r="D52" s="115">
        <v>0</v>
      </c>
      <c r="E52" s="115">
        <v>0</v>
      </c>
      <c r="F52" s="115">
        <v>0</v>
      </c>
      <c r="G52" s="115">
        <v>0</v>
      </c>
      <c r="H52" s="220">
        <v>0</v>
      </c>
      <c r="I52" s="250">
        <f t="shared" si="13"/>
        <v>0</v>
      </c>
      <c r="J52" s="219">
        <v>0</v>
      </c>
      <c r="K52" s="115">
        <v>0</v>
      </c>
      <c r="L52" s="115">
        <v>0</v>
      </c>
      <c r="M52" s="115">
        <v>0</v>
      </c>
      <c r="N52" s="115">
        <v>0</v>
      </c>
      <c r="O52" s="220">
        <v>0</v>
      </c>
      <c r="P52" s="250">
        <f t="shared" si="14"/>
        <v>0</v>
      </c>
      <c r="Q52" s="241">
        <v>0</v>
      </c>
      <c r="R52" s="106">
        <v>0</v>
      </c>
      <c r="S52" s="106">
        <v>0</v>
      </c>
      <c r="T52" s="106">
        <v>0</v>
      </c>
      <c r="U52" s="106">
        <v>0</v>
      </c>
      <c r="V52" s="242">
        <v>0</v>
      </c>
      <c r="W52" s="235">
        <v>0</v>
      </c>
      <c r="X52" s="109">
        <v>0</v>
      </c>
      <c r="Y52" s="109">
        <v>0</v>
      </c>
      <c r="Z52" s="109">
        <v>0</v>
      </c>
      <c r="AA52" s="109">
        <v>0</v>
      </c>
      <c r="AB52" s="236">
        <v>0</v>
      </c>
      <c r="AC52" s="233">
        <f t="shared" si="15"/>
        <v>0</v>
      </c>
      <c r="AD52" s="7" t="e">
        <f t="shared" si="3"/>
        <v>#DIV/0!</v>
      </c>
      <c r="AE52" s="7">
        <f t="shared" si="16"/>
        <v>0</v>
      </c>
      <c r="AF52" s="7" t="e">
        <f t="shared" si="5"/>
        <v>#DIV/0!</v>
      </c>
      <c r="AG52" s="7">
        <f t="shared" si="6"/>
        <v>0</v>
      </c>
      <c r="AH52" s="7">
        <f t="shared" si="6"/>
        <v>0</v>
      </c>
      <c r="AI52" s="7">
        <f t="shared" si="7"/>
        <v>0</v>
      </c>
      <c r="AJ52" s="7">
        <f t="shared" si="7"/>
        <v>0</v>
      </c>
      <c r="AK52" s="234" t="e">
        <f t="shared" si="8"/>
        <v>#DIV/0!</v>
      </c>
      <c r="AP52" s="28"/>
      <c r="AQ52" s="28"/>
    </row>
    <row r="53" spans="1:43">
      <c r="A53" s="48"/>
      <c r="B53" s="211" t="s">
        <v>109</v>
      </c>
      <c r="C53" s="221">
        <f t="shared" ref="C53:AC53" si="17">SUM(C50:C52)</f>
        <v>0</v>
      </c>
      <c r="D53" s="50">
        <f t="shared" si="17"/>
        <v>0</v>
      </c>
      <c r="E53" s="50">
        <f t="shared" si="17"/>
        <v>0</v>
      </c>
      <c r="F53" s="50">
        <f t="shared" si="17"/>
        <v>0</v>
      </c>
      <c r="G53" s="50">
        <f t="shared" si="17"/>
        <v>0</v>
      </c>
      <c r="H53" s="222">
        <f t="shared" si="17"/>
        <v>0</v>
      </c>
      <c r="I53" s="222">
        <f t="shared" si="17"/>
        <v>0</v>
      </c>
      <c r="J53" s="221">
        <f t="shared" si="17"/>
        <v>0</v>
      </c>
      <c r="K53" s="50">
        <f t="shared" si="17"/>
        <v>0</v>
      </c>
      <c r="L53" s="50">
        <f t="shared" si="17"/>
        <v>0</v>
      </c>
      <c r="M53" s="50">
        <f t="shared" si="17"/>
        <v>0</v>
      </c>
      <c r="N53" s="50">
        <f t="shared" si="17"/>
        <v>0</v>
      </c>
      <c r="O53" s="222">
        <f t="shared" si="17"/>
        <v>0</v>
      </c>
      <c r="P53" s="222">
        <f t="shared" si="17"/>
        <v>0</v>
      </c>
      <c r="Q53" s="221">
        <f t="shared" si="17"/>
        <v>0</v>
      </c>
      <c r="R53" s="50">
        <f t="shared" si="17"/>
        <v>0</v>
      </c>
      <c r="S53" s="50">
        <f t="shared" si="17"/>
        <v>0</v>
      </c>
      <c r="T53" s="50">
        <f t="shared" si="17"/>
        <v>0</v>
      </c>
      <c r="U53" s="50">
        <f t="shared" si="17"/>
        <v>0</v>
      </c>
      <c r="V53" s="222">
        <f t="shared" si="17"/>
        <v>0</v>
      </c>
      <c r="W53" s="221">
        <f t="shared" si="17"/>
        <v>0</v>
      </c>
      <c r="X53" s="50">
        <f t="shared" si="17"/>
        <v>0</v>
      </c>
      <c r="Y53" s="50">
        <f t="shared" si="17"/>
        <v>0</v>
      </c>
      <c r="Z53" s="50">
        <f t="shared" si="17"/>
        <v>0</v>
      </c>
      <c r="AA53" s="50">
        <f t="shared" si="17"/>
        <v>0</v>
      </c>
      <c r="AB53" s="222">
        <f t="shared" si="17"/>
        <v>0</v>
      </c>
      <c r="AC53" s="222">
        <f t="shared" si="17"/>
        <v>0</v>
      </c>
      <c r="AD53" s="50" t="e">
        <f t="shared" si="3"/>
        <v>#DIV/0!</v>
      </c>
      <c r="AE53" s="222">
        <f>SUM(AE50:AE52)</f>
        <v>0</v>
      </c>
      <c r="AF53" s="50" t="e">
        <f t="shared" si="5"/>
        <v>#DIV/0!</v>
      </c>
      <c r="AG53" s="50">
        <f t="shared" si="6"/>
        <v>0</v>
      </c>
      <c r="AH53" s="50">
        <f t="shared" si="6"/>
        <v>0</v>
      </c>
      <c r="AI53" s="50">
        <f t="shared" si="7"/>
        <v>0</v>
      </c>
      <c r="AJ53" s="50">
        <f t="shared" si="7"/>
        <v>0</v>
      </c>
      <c r="AK53" s="222" t="e">
        <f t="shared" si="8"/>
        <v>#DIV/0!</v>
      </c>
      <c r="AP53" s="28"/>
      <c r="AQ53" s="28"/>
    </row>
    <row r="54" spans="1:43">
      <c r="A54" s="5">
        <v>41</v>
      </c>
      <c r="B54" s="323" t="s">
        <v>110</v>
      </c>
      <c r="C54" s="223">
        <v>0</v>
      </c>
      <c r="D54" s="121">
        <v>0</v>
      </c>
      <c r="E54" s="121">
        <v>0</v>
      </c>
      <c r="F54" s="121">
        <v>0</v>
      </c>
      <c r="G54" s="121">
        <v>0</v>
      </c>
      <c r="H54" s="224">
        <v>0</v>
      </c>
      <c r="I54" s="250">
        <f t="shared" si="0"/>
        <v>0</v>
      </c>
      <c r="J54" s="223">
        <v>0</v>
      </c>
      <c r="K54" s="121">
        <v>0</v>
      </c>
      <c r="L54" s="121">
        <v>0</v>
      </c>
      <c r="M54" s="121">
        <v>0</v>
      </c>
      <c r="N54" s="121">
        <v>0</v>
      </c>
      <c r="O54" s="224">
        <v>0</v>
      </c>
      <c r="P54" s="250">
        <f t="shared" si="1"/>
        <v>0</v>
      </c>
      <c r="Q54" s="239">
        <v>0</v>
      </c>
      <c r="R54" s="52">
        <v>0</v>
      </c>
      <c r="S54" s="52">
        <v>0</v>
      </c>
      <c r="T54" s="52">
        <v>0</v>
      </c>
      <c r="U54" s="52">
        <v>0</v>
      </c>
      <c r="V54" s="240">
        <v>0</v>
      </c>
      <c r="W54" s="243">
        <v>0</v>
      </c>
      <c r="X54" s="55">
        <v>0</v>
      </c>
      <c r="Y54" s="55">
        <v>0</v>
      </c>
      <c r="Z54" s="55">
        <v>0</v>
      </c>
      <c r="AA54" s="55">
        <v>0</v>
      </c>
      <c r="AB54" s="244">
        <v>0</v>
      </c>
      <c r="AC54" s="233">
        <f t="shared" si="2"/>
        <v>0</v>
      </c>
      <c r="AD54" s="7" t="e">
        <f t="shared" si="3"/>
        <v>#DIV/0!</v>
      </c>
      <c r="AE54" s="7">
        <f t="shared" si="4"/>
        <v>0</v>
      </c>
      <c r="AF54" s="7" t="e">
        <f t="shared" si="5"/>
        <v>#DIV/0!</v>
      </c>
      <c r="AG54" s="7">
        <f t="shared" si="6"/>
        <v>0</v>
      </c>
      <c r="AH54" s="7">
        <f t="shared" si="6"/>
        <v>0</v>
      </c>
      <c r="AI54" s="7">
        <f t="shared" si="7"/>
        <v>0</v>
      </c>
      <c r="AJ54" s="7">
        <f t="shared" si="7"/>
        <v>0</v>
      </c>
      <c r="AK54" s="234" t="e">
        <f t="shared" si="8"/>
        <v>#DIV/0!</v>
      </c>
      <c r="AP54" s="28"/>
      <c r="AQ54" s="28"/>
    </row>
    <row r="55" spans="1:43">
      <c r="A55" s="5">
        <v>42</v>
      </c>
      <c r="B55" s="323" t="s">
        <v>111</v>
      </c>
      <c r="C55" s="223">
        <v>3150</v>
      </c>
      <c r="D55" s="121">
        <v>3700</v>
      </c>
      <c r="E55" s="121">
        <v>30</v>
      </c>
      <c r="F55" s="121">
        <v>40</v>
      </c>
      <c r="G55" s="121">
        <v>30</v>
      </c>
      <c r="H55" s="224">
        <v>40</v>
      </c>
      <c r="I55" s="250">
        <f t="shared" si="0"/>
        <v>3780</v>
      </c>
      <c r="J55" s="223">
        <v>1650</v>
      </c>
      <c r="K55" s="121">
        <v>2470</v>
      </c>
      <c r="L55" s="121">
        <v>20</v>
      </c>
      <c r="M55" s="121">
        <v>25</v>
      </c>
      <c r="N55" s="121">
        <v>20</v>
      </c>
      <c r="O55" s="224">
        <v>25</v>
      </c>
      <c r="P55" s="250">
        <f t="shared" si="1"/>
        <v>2520</v>
      </c>
      <c r="Q55" s="239">
        <v>3640</v>
      </c>
      <c r="R55" s="52">
        <v>4971.08</v>
      </c>
      <c r="S55" s="52">
        <v>32</v>
      </c>
      <c r="T55" s="52">
        <v>49.4</v>
      </c>
      <c r="U55" s="52">
        <v>50</v>
      </c>
      <c r="V55" s="240">
        <v>42.44</v>
      </c>
      <c r="W55" s="243">
        <v>520</v>
      </c>
      <c r="X55" s="55">
        <v>744.49</v>
      </c>
      <c r="Y55" s="55">
        <v>14</v>
      </c>
      <c r="Z55" s="55">
        <v>20.57</v>
      </c>
      <c r="AA55" s="55">
        <v>49</v>
      </c>
      <c r="AB55" s="244">
        <v>43.59</v>
      </c>
      <c r="AC55" s="233">
        <f t="shared" si="2"/>
        <v>5062.9199999999992</v>
      </c>
      <c r="AD55" s="7">
        <f t="shared" si="3"/>
        <v>133.93968253968251</v>
      </c>
      <c r="AE55" s="7">
        <f t="shared" si="4"/>
        <v>808.65000000000009</v>
      </c>
      <c r="AF55" s="7">
        <f t="shared" si="5"/>
        <v>32.089285714285722</v>
      </c>
      <c r="AG55" s="7">
        <f t="shared" si="6"/>
        <v>4900</v>
      </c>
      <c r="AH55" s="7">
        <f t="shared" si="6"/>
        <v>6300</v>
      </c>
      <c r="AI55" s="7">
        <f t="shared" si="7"/>
        <v>4305</v>
      </c>
      <c r="AJ55" s="7">
        <f t="shared" si="7"/>
        <v>5871.5699999999988</v>
      </c>
      <c r="AK55" s="234">
        <f t="shared" si="8"/>
        <v>93.199523809523782</v>
      </c>
      <c r="AP55" s="28"/>
      <c r="AQ55" s="28"/>
    </row>
    <row r="56" spans="1:43">
      <c r="A56" s="23" t="s">
        <v>112</v>
      </c>
      <c r="B56" s="211" t="s">
        <v>113</v>
      </c>
      <c r="C56" s="225">
        <f t="shared" ref="C56:AE56" si="18">C54+C55</f>
        <v>3150</v>
      </c>
      <c r="D56" s="105">
        <f t="shared" si="18"/>
        <v>3700</v>
      </c>
      <c r="E56" s="105">
        <f t="shared" si="18"/>
        <v>30</v>
      </c>
      <c r="F56" s="105">
        <f t="shared" si="18"/>
        <v>40</v>
      </c>
      <c r="G56" s="105">
        <f t="shared" si="18"/>
        <v>30</v>
      </c>
      <c r="H56" s="226">
        <f t="shared" si="18"/>
        <v>40</v>
      </c>
      <c r="I56" s="226">
        <f t="shared" si="18"/>
        <v>3780</v>
      </c>
      <c r="J56" s="225">
        <f t="shared" si="18"/>
        <v>1650</v>
      </c>
      <c r="K56" s="105">
        <f t="shared" si="18"/>
        <v>2470</v>
      </c>
      <c r="L56" s="105">
        <f t="shared" si="18"/>
        <v>20</v>
      </c>
      <c r="M56" s="105">
        <f t="shared" si="18"/>
        <v>25</v>
      </c>
      <c r="N56" s="105">
        <f t="shared" si="18"/>
        <v>20</v>
      </c>
      <c r="O56" s="226">
        <f t="shared" si="18"/>
        <v>25</v>
      </c>
      <c r="P56" s="226">
        <f t="shared" si="18"/>
        <v>2520</v>
      </c>
      <c r="Q56" s="225">
        <f t="shared" si="18"/>
        <v>3640</v>
      </c>
      <c r="R56" s="105">
        <f t="shared" si="18"/>
        <v>4971.08</v>
      </c>
      <c r="S56" s="105">
        <f t="shared" si="18"/>
        <v>32</v>
      </c>
      <c r="T56" s="105">
        <f t="shared" si="18"/>
        <v>49.4</v>
      </c>
      <c r="U56" s="105">
        <f t="shared" si="18"/>
        <v>50</v>
      </c>
      <c r="V56" s="226">
        <f t="shared" si="18"/>
        <v>42.44</v>
      </c>
      <c r="W56" s="225">
        <f t="shared" si="18"/>
        <v>520</v>
      </c>
      <c r="X56" s="105">
        <f t="shared" si="18"/>
        <v>744.49</v>
      </c>
      <c r="Y56" s="105">
        <f t="shared" si="18"/>
        <v>14</v>
      </c>
      <c r="Z56" s="105">
        <f t="shared" si="18"/>
        <v>20.57</v>
      </c>
      <c r="AA56" s="105">
        <f t="shared" si="18"/>
        <v>49</v>
      </c>
      <c r="AB56" s="226">
        <f t="shared" si="18"/>
        <v>43.59</v>
      </c>
      <c r="AC56" s="226">
        <f t="shared" si="18"/>
        <v>5062.9199999999992</v>
      </c>
      <c r="AD56" s="105">
        <f t="shared" si="3"/>
        <v>133.93968253968251</v>
      </c>
      <c r="AE56" s="226">
        <f t="shared" si="18"/>
        <v>808.65000000000009</v>
      </c>
      <c r="AF56" s="105">
        <f t="shared" si="5"/>
        <v>32.089285714285722</v>
      </c>
      <c r="AG56" s="105">
        <f t="shared" si="6"/>
        <v>4900</v>
      </c>
      <c r="AH56" s="105">
        <f t="shared" si="6"/>
        <v>6300</v>
      </c>
      <c r="AI56" s="105">
        <f t="shared" si="7"/>
        <v>4305</v>
      </c>
      <c r="AJ56" s="105">
        <f t="shared" si="7"/>
        <v>5871.5699999999988</v>
      </c>
      <c r="AK56" s="226">
        <f t="shared" si="8"/>
        <v>93.199523809523782</v>
      </c>
      <c r="AP56" s="28"/>
      <c r="AQ56" s="28"/>
    </row>
    <row r="57" spans="1:43">
      <c r="A57" s="5">
        <v>43</v>
      </c>
      <c r="B57" s="323" t="s">
        <v>114</v>
      </c>
      <c r="C57" s="223">
        <v>24400</v>
      </c>
      <c r="D57" s="121">
        <v>6700</v>
      </c>
      <c r="E57" s="121">
        <v>30</v>
      </c>
      <c r="F57" s="121">
        <v>40</v>
      </c>
      <c r="G57" s="121">
        <v>30</v>
      </c>
      <c r="H57" s="224">
        <v>40</v>
      </c>
      <c r="I57" s="250">
        <f t="shared" si="0"/>
        <v>6780</v>
      </c>
      <c r="J57" s="223">
        <v>20350</v>
      </c>
      <c r="K57" s="126">
        <v>4500</v>
      </c>
      <c r="L57" s="126">
        <v>45</v>
      </c>
      <c r="M57" s="126">
        <v>60</v>
      </c>
      <c r="N57" s="126">
        <v>45</v>
      </c>
      <c r="O57" s="232">
        <v>60</v>
      </c>
      <c r="P57" s="250">
        <f t="shared" si="1"/>
        <v>4620</v>
      </c>
      <c r="Q57" s="243">
        <v>37960</v>
      </c>
      <c r="R57" s="55">
        <v>8256.7000000000007</v>
      </c>
      <c r="S57" s="55">
        <v>0</v>
      </c>
      <c r="T57" s="55">
        <v>0</v>
      </c>
      <c r="U57" s="55">
        <v>0</v>
      </c>
      <c r="V57" s="244">
        <v>0</v>
      </c>
      <c r="W57" s="243">
        <v>721</v>
      </c>
      <c r="X57" s="55">
        <v>1338</v>
      </c>
      <c r="Y57" s="55">
        <v>2</v>
      </c>
      <c r="Z57" s="55">
        <v>4</v>
      </c>
      <c r="AA57" s="55">
        <v>11</v>
      </c>
      <c r="AB57" s="244">
        <v>10.18</v>
      </c>
      <c r="AC57" s="233">
        <f t="shared" si="2"/>
        <v>8256.7000000000007</v>
      </c>
      <c r="AD57" s="55">
        <f t="shared" si="3"/>
        <v>121.7802359882006</v>
      </c>
      <c r="AE57" s="7">
        <f t="shared" si="4"/>
        <v>1352.18</v>
      </c>
      <c r="AF57" s="55">
        <f t="shared" si="5"/>
        <v>29.26796536796537</v>
      </c>
      <c r="AG57" s="55">
        <f t="shared" si="6"/>
        <v>44900</v>
      </c>
      <c r="AH57" s="55">
        <f t="shared" si="6"/>
        <v>11400</v>
      </c>
      <c r="AI57" s="55">
        <f t="shared" si="7"/>
        <v>38694</v>
      </c>
      <c r="AJ57" s="55">
        <f t="shared" si="7"/>
        <v>9608.880000000001</v>
      </c>
      <c r="AK57" s="244">
        <f t="shared" si="8"/>
        <v>84.288421052631591</v>
      </c>
      <c r="AP57" s="28"/>
      <c r="AQ57" s="28"/>
    </row>
    <row r="58" spans="1:43">
      <c r="A58" s="23" t="s">
        <v>115</v>
      </c>
      <c r="B58" s="211" t="s">
        <v>116</v>
      </c>
      <c r="C58" s="221">
        <f t="shared" ref="C58:AE58" si="19">C57</f>
        <v>24400</v>
      </c>
      <c r="D58" s="50">
        <f t="shared" si="19"/>
        <v>6700</v>
      </c>
      <c r="E58" s="50">
        <f t="shared" si="19"/>
        <v>30</v>
      </c>
      <c r="F58" s="50">
        <f t="shared" si="19"/>
        <v>40</v>
      </c>
      <c r="G58" s="50">
        <f t="shared" si="19"/>
        <v>30</v>
      </c>
      <c r="H58" s="222">
        <f t="shared" si="19"/>
        <v>40</v>
      </c>
      <c r="I58" s="222">
        <f t="shared" si="19"/>
        <v>6780</v>
      </c>
      <c r="J58" s="221">
        <f t="shared" si="19"/>
        <v>20350</v>
      </c>
      <c r="K58" s="50">
        <f t="shared" si="19"/>
        <v>4500</v>
      </c>
      <c r="L58" s="50">
        <f t="shared" si="19"/>
        <v>45</v>
      </c>
      <c r="M58" s="50">
        <f t="shared" si="19"/>
        <v>60</v>
      </c>
      <c r="N58" s="50">
        <f t="shared" si="19"/>
        <v>45</v>
      </c>
      <c r="O58" s="222">
        <f t="shared" si="19"/>
        <v>60</v>
      </c>
      <c r="P58" s="222">
        <f t="shared" si="19"/>
        <v>4620</v>
      </c>
      <c r="Q58" s="221">
        <f t="shared" si="19"/>
        <v>37960</v>
      </c>
      <c r="R58" s="50">
        <f t="shared" si="19"/>
        <v>8256.7000000000007</v>
      </c>
      <c r="S58" s="50">
        <f t="shared" si="19"/>
        <v>0</v>
      </c>
      <c r="T58" s="50">
        <f t="shared" si="19"/>
        <v>0</v>
      </c>
      <c r="U58" s="50">
        <f t="shared" si="19"/>
        <v>0</v>
      </c>
      <c r="V58" s="222">
        <f t="shared" si="19"/>
        <v>0</v>
      </c>
      <c r="W58" s="221">
        <f t="shared" si="19"/>
        <v>721</v>
      </c>
      <c r="X58" s="50">
        <f t="shared" si="19"/>
        <v>1338</v>
      </c>
      <c r="Y58" s="50">
        <f t="shared" si="19"/>
        <v>2</v>
      </c>
      <c r="Z58" s="50">
        <f t="shared" si="19"/>
        <v>4</v>
      </c>
      <c r="AA58" s="50">
        <f t="shared" si="19"/>
        <v>11</v>
      </c>
      <c r="AB58" s="222">
        <f t="shared" si="19"/>
        <v>10.18</v>
      </c>
      <c r="AC58" s="222">
        <f t="shared" si="19"/>
        <v>8256.7000000000007</v>
      </c>
      <c r="AD58" s="50">
        <f t="shared" si="3"/>
        <v>121.7802359882006</v>
      </c>
      <c r="AE58" s="222">
        <f t="shared" si="19"/>
        <v>1352.18</v>
      </c>
      <c r="AF58" s="50">
        <f t="shared" si="5"/>
        <v>29.26796536796537</v>
      </c>
      <c r="AG58" s="50">
        <f t="shared" si="6"/>
        <v>44900</v>
      </c>
      <c r="AH58" s="50">
        <f t="shared" si="6"/>
        <v>11400</v>
      </c>
      <c r="AI58" s="50">
        <f t="shared" si="7"/>
        <v>38694</v>
      </c>
      <c r="AJ58" s="50">
        <f t="shared" si="7"/>
        <v>9608.880000000001</v>
      </c>
      <c r="AK58" s="222">
        <f t="shared" si="8"/>
        <v>84.288421052631591</v>
      </c>
      <c r="AP58" s="28"/>
      <c r="AQ58" s="28"/>
    </row>
    <row r="59" spans="1:43">
      <c r="A59" s="25" t="s">
        <v>117</v>
      </c>
      <c r="B59" s="215" t="s">
        <v>118</v>
      </c>
      <c r="C59" s="227">
        <f t="shared" ref="C59:AC59" si="20">C67</f>
        <v>0</v>
      </c>
      <c r="D59" s="227">
        <f t="shared" si="20"/>
        <v>0</v>
      </c>
      <c r="E59" s="227">
        <f t="shared" si="20"/>
        <v>0</v>
      </c>
      <c r="F59" s="227">
        <f t="shared" si="20"/>
        <v>0</v>
      </c>
      <c r="G59" s="227">
        <f t="shared" si="20"/>
        <v>0</v>
      </c>
      <c r="H59" s="227">
        <f t="shared" si="20"/>
        <v>0</v>
      </c>
      <c r="I59" s="227">
        <f t="shared" si="20"/>
        <v>0</v>
      </c>
      <c r="J59" s="227">
        <f t="shared" si="20"/>
        <v>0</v>
      </c>
      <c r="K59" s="227">
        <f t="shared" si="20"/>
        <v>0</v>
      </c>
      <c r="L59" s="227">
        <f t="shared" si="20"/>
        <v>0</v>
      </c>
      <c r="M59" s="227">
        <f t="shared" si="20"/>
        <v>0</v>
      </c>
      <c r="N59" s="227">
        <f t="shared" si="20"/>
        <v>0</v>
      </c>
      <c r="O59" s="227">
        <f t="shared" si="20"/>
        <v>0</v>
      </c>
      <c r="P59" s="227">
        <f t="shared" si="20"/>
        <v>0</v>
      </c>
      <c r="Q59" s="227">
        <f t="shared" si="20"/>
        <v>0</v>
      </c>
      <c r="R59" s="227">
        <f t="shared" si="20"/>
        <v>0</v>
      </c>
      <c r="S59" s="227">
        <f t="shared" si="20"/>
        <v>0</v>
      </c>
      <c r="T59" s="227">
        <f t="shared" si="20"/>
        <v>0</v>
      </c>
      <c r="U59" s="227">
        <f t="shared" si="20"/>
        <v>0</v>
      </c>
      <c r="V59" s="227">
        <f t="shared" si="20"/>
        <v>0</v>
      </c>
      <c r="W59" s="227">
        <f t="shared" si="20"/>
        <v>0</v>
      </c>
      <c r="X59" s="227">
        <f t="shared" si="20"/>
        <v>0</v>
      </c>
      <c r="Y59" s="227">
        <f t="shared" si="20"/>
        <v>0</v>
      </c>
      <c r="Z59" s="227">
        <f t="shared" si="20"/>
        <v>0</v>
      </c>
      <c r="AA59" s="227">
        <f t="shared" si="20"/>
        <v>0</v>
      </c>
      <c r="AB59" s="227">
        <f t="shared" si="20"/>
        <v>0</v>
      </c>
      <c r="AC59" s="227">
        <f t="shared" si="20"/>
        <v>0</v>
      </c>
      <c r="AD59" s="117" t="e">
        <f t="shared" si="3"/>
        <v>#DIV/0!</v>
      </c>
      <c r="AE59" s="7">
        <f t="shared" si="4"/>
        <v>0</v>
      </c>
      <c r="AF59" s="117" t="e">
        <f t="shared" si="5"/>
        <v>#DIV/0!</v>
      </c>
      <c r="AG59" s="117">
        <f t="shared" si="6"/>
        <v>0</v>
      </c>
      <c r="AH59" s="117">
        <f t="shared" si="6"/>
        <v>0</v>
      </c>
      <c r="AI59" s="117">
        <f t="shared" si="7"/>
        <v>0</v>
      </c>
      <c r="AJ59" s="117">
        <f t="shared" si="7"/>
        <v>0</v>
      </c>
      <c r="AK59" s="228" t="e">
        <f t="shared" si="8"/>
        <v>#DIV/0!</v>
      </c>
      <c r="AP59" s="28"/>
      <c r="AQ59" s="28"/>
    </row>
    <row r="60" spans="1:43">
      <c r="A60" s="23" t="s">
        <v>119</v>
      </c>
      <c r="B60" s="211" t="s">
        <v>120</v>
      </c>
      <c r="C60" s="221">
        <f t="shared" ref="C60:AE60" si="21">C59</f>
        <v>0</v>
      </c>
      <c r="D60" s="50">
        <f t="shared" si="21"/>
        <v>0</v>
      </c>
      <c r="E60" s="50">
        <f t="shared" si="21"/>
        <v>0</v>
      </c>
      <c r="F60" s="50">
        <f t="shared" si="21"/>
        <v>0</v>
      </c>
      <c r="G60" s="50">
        <f t="shared" si="21"/>
        <v>0</v>
      </c>
      <c r="H60" s="222">
        <f t="shared" si="21"/>
        <v>0</v>
      </c>
      <c r="I60" s="222">
        <f t="shared" si="21"/>
        <v>0</v>
      </c>
      <c r="J60" s="221">
        <f t="shared" si="21"/>
        <v>0</v>
      </c>
      <c r="K60" s="50">
        <f t="shared" si="21"/>
        <v>0</v>
      </c>
      <c r="L60" s="50">
        <f t="shared" si="21"/>
        <v>0</v>
      </c>
      <c r="M60" s="50">
        <f t="shared" si="21"/>
        <v>0</v>
      </c>
      <c r="N60" s="50">
        <f t="shared" si="21"/>
        <v>0</v>
      </c>
      <c r="O60" s="222">
        <f t="shared" si="21"/>
        <v>0</v>
      </c>
      <c r="P60" s="222">
        <f t="shared" si="21"/>
        <v>0</v>
      </c>
      <c r="Q60" s="221">
        <f t="shared" si="21"/>
        <v>0</v>
      </c>
      <c r="R60" s="50">
        <f t="shared" si="21"/>
        <v>0</v>
      </c>
      <c r="S60" s="50">
        <f t="shared" si="21"/>
        <v>0</v>
      </c>
      <c r="T60" s="50">
        <f t="shared" si="21"/>
        <v>0</v>
      </c>
      <c r="U60" s="50">
        <f t="shared" si="21"/>
        <v>0</v>
      </c>
      <c r="V60" s="222">
        <f t="shared" si="21"/>
        <v>0</v>
      </c>
      <c r="W60" s="221">
        <f t="shared" si="21"/>
        <v>0</v>
      </c>
      <c r="X60" s="50">
        <f t="shared" si="21"/>
        <v>0</v>
      </c>
      <c r="Y60" s="50">
        <f t="shared" si="21"/>
        <v>0</v>
      </c>
      <c r="Z60" s="50">
        <f t="shared" si="21"/>
        <v>0</v>
      </c>
      <c r="AA60" s="50">
        <f t="shared" si="21"/>
        <v>0</v>
      </c>
      <c r="AB60" s="222">
        <f t="shared" si="21"/>
        <v>0</v>
      </c>
      <c r="AC60" s="222">
        <f t="shared" si="21"/>
        <v>0</v>
      </c>
      <c r="AD60" s="50" t="e">
        <f t="shared" si="3"/>
        <v>#DIV/0!</v>
      </c>
      <c r="AE60" s="222">
        <f t="shared" si="21"/>
        <v>0</v>
      </c>
      <c r="AF60" s="50" t="e">
        <f t="shared" si="5"/>
        <v>#DIV/0!</v>
      </c>
      <c r="AG60" s="50">
        <f t="shared" si="6"/>
        <v>0</v>
      </c>
      <c r="AH60" s="50">
        <f t="shared" si="6"/>
        <v>0</v>
      </c>
      <c r="AI60" s="50">
        <f t="shared" si="7"/>
        <v>0</v>
      </c>
      <c r="AJ60" s="50">
        <f t="shared" si="7"/>
        <v>0</v>
      </c>
      <c r="AK60" s="222" t="e">
        <f t="shared" si="8"/>
        <v>#DIV/0!</v>
      </c>
      <c r="AP60" s="28"/>
      <c r="AQ60" s="28"/>
    </row>
    <row r="61" spans="1:43">
      <c r="A61" s="49"/>
      <c r="B61" s="216" t="s">
        <v>121</v>
      </c>
      <c r="C61" s="229">
        <f>C21+C38+C47+C49+C53+C56+C58+C60</f>
        <v>47815</v>
      </c>
      <c r="D61" s="230">
        <f t="shared" ref="D61:AE61" si="22">D21+D38+D47+D49+D53+D56+D58+D60</f>
        <v>43774</v>
      </c>
      <c r="E61" s="230">
        <f t="shared" si="22"/>
        <v>1122</v>
      </c>
      <c r="F61" s="230">
        <f t="shared" si="22"/>
        <v>1431</v>
      </c>
      <c r="G61" s="230">
        <f t="shared" si="22"/>
        <v>1122</v>
      </c>
      <c r="H61" s="231">
        <f t="shared" si="22"/>
        <v>1431</v>
      </c>
      <c r="I61" s="231">
        <f t="shared" si="22"/>
        <v>46636</v>
      </c>
      <c r="J61" s="229">
        <f t="shared" si="22"/>
        <v>37440</v>
      </c>
      <c r="K61" s="230">
        <f t="shared" si="22"/>
        <v>35823.199999999997</v>
      </c>
      <c r="L61" s="230">
        <f t="shared" si="22"/>
        <v>1068</v>
      </c>
      <c r="M61" s="230">
        <f t="shared" si="22"/>
        <v>1309.05</v>
      </c>
      <c r="N61" s="230">
        <f t="shared" si="22"/>
        <v>1138</v>
      </c>
      <c r="O61" s="231">
        <f t="shared" si="22"/>
        <v>1309.05</v>
      </c>
      <c r="P61" s="231">
        <f t="shared" si="22"/>
        <v>38441.299999999996</v>
      </c>
      <c r="Q61" s="229">
        <f t="shared" si="22"/>
        <v>57990</v>
      </c>
      <c r="R61" s="230">
        <f t="shared" si="22"/>
        <v>44012.800000000003</v>
      </c>
      <c r="S61" s="230">
        <f t="shared" si="22"/>
        <v>294</v>
      </c>
      <c r="T61" s="230">
        <f t="shared" si="22"/>
        <v>594.48</v>
      </c>
      <c r="U61" s="230">
        <f t="shared" si="22"/>
        <v>212</v>
      </c>
      <c r="V61" s="231">
        <f t="shared" si="22"/>
        <v>164.57999999999998</v>
      </c>
      <c r="W61" s="229">
        <f t="shared" si="22"/>
        <v>9944</v>
      </c>
      <c r="X61" s="230">
        <f t="shared" si="22"/>
        <v>15628.69</v>
      </c>
      <c r="Y61" s="230">
        <f t="shared" si="22"/>
        <v>221</v>
      </c>
      <c r="Z61" s="230">
        <f t="shared" si="22"/>
        <v>437.36000000000007</v>
      </c>
      <c r="AA61" s="230">
        <f t="shared" si="22"/>
        <v>243</v>
      </c>
      <c r="AB61" s="231">
        <f t="shared" si="22"/>
        <v>224.84</v>
      </c>
      <c r="AC61" s="231">
        <f t="shared" si="22"/>
        <v>44771.86</v>
      </c>
      <c r="AD61" s="230">
        <f t="shared" si="3"/>
        <v>96.002787546101743</v>
      </c>
      <c r="AE61" s="231">
        <f t="shared" si="22"/>
        <v>11553.63870967742</v>
      </c>
      <c r="AF61" s="230">
        <f t="shared" si="5"/>
        <v>42.378613626490257</v>
      </c>
      <c r="AG61" s="230">
        <f t="shared" si="6"/>
        <v>89705</v>
      </c>
      <c r="AH61" s="230">
        <f t="shared" si="6"/>
        <v>85077.3</v>
      </c>
      <c r="AI61" s="230">
        <f t="shared" si="7"/>
        <v>68904</v>
      </c>
      <c r="AJ61" s="230">
        <f t="shared" si="7"/>
        <v>61062.750000000007</v>
      </c>
      <c r="AK61" s="231">
        <f t="shared" si="8"/>
        <v>71.773257966578626</v>
      </c>
      <c r="AP61" s="28"/>
      <c r="AQ61" s="28"/>
    </row>
    <row r="62" spans="1:43">
      <c r="A62" s="11"/>
      <c r="B62" s="11"/>
      <c r="C62" s="12"/>
      <c r="D62" s="12"/>
      <c r="E62" s="12"/>
      <c r="F62" s="12"/>
      <c r="G62" s="12"/>
      <c r="H62" s="12"/>
      <c r="I62" s="12"/>
      <c r="J62" s="12"/>
      <c r="K62" s="12"/>
      <c r="L62" s="12"/>
      <c r="M62" s="12"/>
      <c r="N62" s="12"/>
      <c r="O62" s="12"/>
      <c r="P62" s="12"/>
      <c r="Q62" s="12"/>
      <c r="R62" s="12"/>
      <c r="S62" s="12"/>
      <c r="T62" s="12"/>
      <c r="U62" s="12"/>
      <c r="V62" s="12"/>
      <c r="W62" s="12"/>
      <c r="X62" s="12"/>
      <c r="Y62" s="12"/>
      <c r="Z62" s="12"/>
      <c r="AA62" s="12"/>
      <c r="AB62" s="12"/>
      <c r="AC62" s="12"/>
      <c r="AD62" s="12"/>
      <c r="AE62" s="12"/>
      <c r="AF62" s="12"/>
      <c r="AG62" s="12"/>
      <c r="AH62" s="12"/>
      <c r="AI62" s="12"/>
      <c r="AJ62" s="12"/>
      <c r="AK62" s="12"/>
    </row>
    <row r="63" spans="1:43">
      <c r="A63" s="397" t="s">
        <v>118</v>
      </c>
      <c r="B63" s="397"/>
      <c r="C63" s="397"/>
      <c r="D63" s="397"/>
      <c r="E63" s="397"/>
      <c r="F63" s="397"/>
      <c r="G63" s="397"/>
      <c r="H63" s="397"/>
      <c r="I63" s="397"/>
      <c r="J63" s="397"/>
      <c r="K63" s="397"/>
      <c r="L63" s="397"/>
      <c r="M63" s="397"/>
      <c r="N63" s="397"/>
      <c r="O63" s="397"/>
      <c r="P63" s="397"/>
      <c r="Q63" s="397"/>
      <c r="R63" s="397"/>
      <c r="S63" s="397"/>
      <c r="T63" s="397"/>
      <c r="U63" s="397"/>
      <c r="V63" s="397"/>
      <c r="W63" s="397"/>
      <c r="X63" s="397"/>
      <c r="Y63" s="397"/>
      <c r="Z63" s="397"/>
      <c r="AA63" s="397"/>
      <c r="AB63" s="397"/>
      <c r="AC63" s="397"/>
      <c r="AD63" s="397"/>
      <c r="AE63" s="397"/>
      <c r="AF63" s="397"/>
      <c r="AG63" s="397"/>
      <c r="AH63" s="397"/>
      <c r="AI63" s="397"/>
      <c r="AJ63" s="397"/>
      <c r="AK63" s="397"/>
    </row>
    <row r="64" spans="1:43" ht="15">
      <c r="A64" s="13">
        <v>44</v>
      </c>
      <c r="B64" s="206" t="s">
        <v>122</v>
      </c>
      <c r="C64" s="122">
        <v>0</v>
      </c>
      <c r="D64" s="122">
        <v>0</v>
      </c>
      <c r="E64" s="122">
        <v>0</v>
      </c>
      <c r="F64" s="122">
        <v>0</v>
      </c>
      <c r="G64" s="122">
        <v>0</v>
      </c>
      <c r="H64" s="122">
        <v>0</v>
      </c>
      <c r="I64" s="251">
        <f t="shared" ref="I64:I66" si="23">D64+F64+H64</f>
        <v>0</v>
      </c>
      <c r="J64" s="122">
        <v>0</v>
      </c>
      <c r="K64" s="122">
        <v>0</v>
      </c>
      <c r="L64" s="122">
        <v>0</v>
      </c>
      <c r="M64" s="122">
        <v>0</v>
      </c>
      <c r="N64" s="122">
        <v>0</v>
      </c>
      <c r="O64" s="122">
        <v>0</v>
      </c>
      <c r="P64" s="251">
        <f t="shared" ref="P64:P66" si="24">K64+M64+O64</f>
        <v>0</v>
      </c>
      <c r="Q64" s="43">
        <v>0</v>
      </c>
      <c r="R64" s="43">
        <v>0</v>
      </c>
      <c r="S64" s="122">
        <v>0</v>
      </c>
      <c r="T64" s="122">
        <v>0</v>
      </c>
      <c r="U64" s="122">
        <v>0</v>
      </c>
      <c r="V64" s="122">
        <v>0</v>
      </c>
      <c r="W64" s="122">
        <v>0</v>
      </c>
      <c r="X64" s="122">
        <v>0</v>
      </c>
      <c r="Y64" s="122">
        <v>0</v>
      </c>
      <c r="Z64" s="122">
        <v>0</v>
      </c>
      <c r="AA64" s="122">
        <v>0</v>
      </c>
      <c r="AB64" s="122">
        <v>0</v>
      </c>
      <c r="AC64" s="233">
        <f t="shared" ref="AC64:AC66" si="25">R64+T64+V64</f>
        <v>0</v>
      </c>
      <c r="AD64" s="7" t="e">
        <f t="shared" ref="AD64:AD67" si="26">(R64+T64+V64)/(D64+F64+H64)*100</f>
        <v>#DIV/0!</v>
      </c>
      <c r="AE64" s="7">
        <f t="shared" ref="AE64:AE66" si="27">X64+Z64+AB64</f>
        <v>0</v>
      </c>
      <c r="AF64" s="7" t="e">
        <f t="shared" ref="AF64:AF67" si="28">(X64+Z64+AB64)/(K64+M64+O64)*100</f>
        <v>#DIV/0!</v>
      </c>
      <c r="AG64" s="7">
        <f t="shared" ref="AG64:AG67" si="29">C64+E64+G64+J64+L64+N64</f>
        <v>0</v>
      </c>
      <c r="AH64" s="7">
        <f t="shared" ref="AH64:AH67" si="30">D64+F64+H64+K64+M64+O64</f>
        <v>0</v>
      </c>
      <c r="AI64" s="7">
        <f t="shared" ref="AI64:AI67" si="31">Q64+S64+U64+W64+Y64+AA64</f>
        <v>0</v>
      </c>
      <c r="AJ64" s="7">
        <f t="shared" ref="AJ64:AJ67" si="32">R64+T64+V64+X64+Z64+AB64</f>
        <v>0</v>
      </c>
      <c r="AK64" s="7" t="e">
        <f t="shared" ref="AK64:AK67" si="33">AJ64/AH64*100</f>
        <v>#DIV/0!</v>
      </c>
    </row>
    <row r="65" spans="1:37" ht="15">
      <c r="A65" s="13">
        <v>45</v>
      </c>
      <c r="B65" s="206" t="s">
        <v>123</v>
      </c>
      <c r="C65" s="122">
        <v>0</v>
      </c>
      <c r="D65" s="122">
        <v>0</v>
      </c>
      <c r="E65" s="122">
        <v>0</v>
      </c>
      <c r="F65" s="122">
        <v>0</v>
      </c>
      <c r="G65" s="122">
        <v>0</v>
      </c>
      <c r="H65" s="122">
        <v>0</v>
      </c>
      <c r="I65" s="251">
        <f t="shared" si="23"/>
        <v>0</v>
      </c>
      <c r="J65" s="122">
        <v>0</v>
      </c>
      <c r="K65" s="122">
        <v>0</v>
      </c>
      <c r="L65" s="122">
        <v>0</v>
      </c>
      <c r="M65" s="122">
        <v>0</v>
      </c>
      <c r="N65" s="122">
        <v>0</v>
      </c>
      <c r="O65" s="122">
        <v>0</v>
      </c>
      <c r="P65" s="251">
        <f t="shared" si="24"/>
        <v>0</v>
      </c>
      <c r="Q65" s="6">
        <v>0</v>
      </c>
      <c r="R65" s="6">
        <v>0</v>
      </c>
      <c r="S65" s="122">
        <v>0</v>
      </c>
      <c r="T65" s="122">
        <v>0</v>
      </c>
      <c r="U65" s="122">
        <v>0</v>
      </c>
      <c r="V65" s="122">
        <v>0</v>
      </c>
      <c r="W65" s="122">
        <v>0</v>
      </c>
      <c r="X65" s="122">
        <v>0</v>
      </c>
      <c r="Y65" s="122">
        <v>0</v>
      </c>
      <c r="Z65" s="122">
        <v>0</v>
      </c>
      <c r="AA65" s="122">
        <v>0</v>
      </c>
      <c r="AB65" s="122">
        <v>0</v>
      </c>
      <c r="AC65" s="233">
        <f t="shared" si="25"/>
        <v>0</v>
      </c>
      <c r="AD65" s="7" t="e">
        <f t="shared" si="26"/>
        <v>#DIV/0!</v>
      </c>
      <c r="AE65" s="7">
        <f t="shared" si="27"/>
        <v>0</v>
      </c>
      <c r="AF65" s="7" t="e">
        <f t="shared" si="28"/>
        <v>#DIV/0!</v>
      </c>
      <c r="AG65" s="7">
        <f t="shared" si="29"/>
        <v>0</v>
      </c>
      <c r="AH65" s="7">
        <f t="shared" si="30"/>
        <v>0</v>
      </c>
      <c r="AI65" s="7">
        <f t="shared" si="31"/>
        <v>0</v>
      </c>
      <c r="AJ65" s="7">
        <f t="shared" si="32"/>
        <v>0</v>
      </c>
      <c r="AK65" s="7" t="e">
        <f t="shared" si="33"/>
        <v>#DIV/0!</v>
      </c>
    </row>
    <row r="66" spans="1:37" ht="15">
      <c r="A66" s="13">
        <v>46</v>
      </c>
      <c r="B66" s="206" t="s">
        <v>142</v>
      </c>
      <c r="C66" s="122">
        <v>0</v>
      </c>
      <c r="D66" s="122">
        <v>0</v>
      </c>
      <c r="E66" s="122">
        <v>0</v>
      </c>
      <c r="F66" s="122">
        <v>0</v>
      </c>
      <c r="G66" s="122">
        <v>0</v>
      </c>
      <c r="H66" s="122">
        <v>0</v>
      </c>
      <c r="I66" s="251">
        <f t="shared" si="23"/>
        <v>0</v>
      </c>
      <c r="J66" s="122">
        <v>0</v>
      </c>
      <c r="K66" s="122">
        <v>0</v>
      </c>
      <c r="L66" s="122">
        <v>0</v>
      </c>
      <c r="M66" s="122">
        <v>0</v>
      </c>
      <c r="N66" s="122">
        <v>0</v>
      </c>
      <c r="O66" s="122">
        <v>0</v>
      </c>
      <c r="P66" s="251">
        <f t="shared" si="24"/>
        <v>0</v>
      </c>
      <c r="Q66" s="43">
        <v>0</v>
      </c>
      <c r="R66" s="43">
        <v>0</v>
      </c>
      <c r="S66" s="122">
        <v>0</v>
      </c>
      <c r="T66" s="122">
        <v>0</v>
      </c>
      <c r="U66" s="122">
        <v>0</v>
      </c>
      <c r="V66" s="122">
        <v>0</v>
      </c>
      <c r="W66" s="122">
        <v>0</v>
      </c>
      <c r="X66" s="122">
        <v>0</v>
      </c>
      <c r="Y66" s="122">
        <v>0</v>
      </c>
      <c r="Z66" s="122">
        <v>0</v>
      </c>
      <c r="AA66" s="122">
        <v>0</v>
      </c>
      <c r="AB66" s="122">
        <v>0</v>
      </c>
      <c r="AC66" s="233">
        <f t="shared" si="25"/>
        <v>0</v>
      </c>
      <c r="AD66" s="7" t="e">
        <f t="shared" si="26"/>
        <v>#DIV/0!</v>
      </c>
      <c r="AE66" s="7">
        <f t="shared" si="27"/>
        <v>0</v>
      </c>
      <c r="AF66" s="7" t="e">
        <f t="shared" si="28"/>
        <v>#DIV/0!</v>
      </c>
      <c r="AG66" s="7">
        <f t="shared" si="29"/>
        <v>0</v>
      </c>
      <c r="AH66" s="7">
        <f t="shared" si="30"/>
        <v>0</v>
      </c>
      <c r="AI66" s="7">
        <f t="shared" si="31"/>
        <v>0</v>
      </c>
      <c r="AJ66" s="7">
        <f t="shared" si="32"/>
        <v>0</v>
      </c>
      <c r="AK66" s="7" t="e">
        <f t="shared" si="33"/>
        <v>#DIV/0!</v>
      </c>
    </row>
    <row r="67" spans="1:37">
      <c r="A67" s="14"/>
      <c r="B67" s="18" t="s">
        <v>10</v>
      </c>
      <c r="C67" s="9">
        <f>SUM(C64:C66)</f>
        <v>0</v>
      </c>
      <c r="D67" s="9">
        <f t="shared" ref="D67:AE67" si="34">SUM(D64:D66)</f>
        <v>0</v>
      </c>
      <c r="E67" s="9">
        <f t="shared" si="34"/>
        <v>0</v>
      </c>
      <c r="F67" s="9">
        <f t="shared" si="34"/>
        <v>0</v>
      </c>
      <c r="G67" s="9">
        <f t="shared" si="34"/>
        <v>0</v>
      </c>
      <c r="H67" s="9">
        <f t="shared" si="34"/>
        <v>0</v>
      </c>
      <c r="I67" s="9">
        <f t="shared" si="34"/>
        <v>0</v>
      </c>
      <c r="J67" s="9">
        <f t="shared" si="34"/>
        <v>0</v>
      </c>
      <c r="K67" s="9">
        <f t="shared" si="34"/>
        <v>0</v>
      </c>
      <c r="L67" s="9">
        <f t="shared" si="34"/>
        <v>0</v>
      </c>
      <c r="M67" s="9">
        <f t="shared" si="34"/>
        <v>0</v>
      </c>
      <c r="N67" s="9">
        <f t="shared" si="34"/>
        <v>0</v>
      </c>
      <c r="O67" s="9">
        <f t="shared" si="34"/>
        <v>0</v>
      </c>
      <c r="P67" s="9">
        <f t="shared" si="34"/>
        <v>0</v>
      </c>
      <c r="Q67" s="9">
        <f t="shared" si="34"/>
        <v>0</v>
      </c>
      <c r="R67" s="9">
        <f t="shared" si="34"/>
        <v>0</v>
      </c>
      <c r="S67" s="9">
        <f t="shared" si="34"/>
        <v>0</v>
      </c>
      <c r="T67" s="9">
        <f t="shared" si="34"/>
        <v>0</v>
      </c>
      <c r="U67" s="9">
        <f t="shared" si="34"/>
        <v>0</v>
      </c>
      <c r="V67" s="9">
        <f t="shared" si="34"/>
        <v>0</v>
      </c>
      <c r="W67" s="9">
        <f t="shared" si="34"/>
        <v>0</v>
      </c>
      <c r="X67" s="9">
        <f t="shared" si="34"/>
        <v>0</v>
      </c>
      <c r="Y67" s="9">
        <f t="shared" si="34"/>
        <v>0</v>
      </c>
      <c r="Z67" s="9">
        <f t="shared" si="34"/>
        <v>0</v>
      </c>
      <c r="AA67" s="9">
        <f t="shared" si="34"/>
        <v>0</v>
      </c>
      <c r="AB67" s="9">
        <f t="shared" si="34"/>
        <v>0</v>
      </c>
      <c r="AC67" s="9">
        <f t="shared" si="34"/>
        <v>0</v>
      </c>
      <c r="AD67" s="9" t="e">
        <f t="shared" si="26"/>
        <v>#DIV/0!</v>
      </c>
      <c r="AE67" s="9">
        <f t="shared" si="34"/>
        <v>0</v>
      </c>
      <c r="AF67" s="9" t="e">
        <f t="shared" si="28"/>
        <v>#DIV/0!</v>
      </c>
      <c r="AG67" s="9">
        <f t="shared" si="29"/>
        <v>0</v>
      </c>
      <c r="AH67" s="9">
        <f t="shared" si="30"/>
        <v>0</v>
      </c>
      <c r="AI67" s="9">
        <f t="shared" si="31"/>
        <v>0</v>
      </c>
      <c r="AJ67" s="9">
        <f t="shared" si="32"/>
        <v>0</v>
      </c>
      <c r="AK67" s="9" t="e">
        <f t="shared" si="33"/>
        <v>#DIV/0!</v>
      </c>
    </row>
    <row r="70" spans="1:37"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AG70" s="28"/>
      <c r="AH70" s="28"/>
    </row>
    <row r="71" spans="1:37"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</row>
  </sheetData>
  <mergeCells count="32">
    <mergeCell ref="A63:AK63"/>
    <mergeCell ref="AG5:AK5"/>
    <mergeCell ref="A5:A8"/>
    <mergeCell ref="B5:B8"/>
    <mergeCell ref="AK6:AK8"/>
    <mergeCell ref="C7:D7"/>
    <mergeCell ref="AI6:AJ7"/>
    <mergeCell ref="C5:O5"/>
    <mergeCell ref="Q5:AB5"/>
    <mergeCell ref="C6:I6"/>
    <mergeCell ref="J6:P6"/>
    <mergeCell ref="AC5:AF5"/>
    <mergeCell ref="AC6:AD7"/>
    <mergeCell ref="AE6:AF7"/>
    <mergeCell ref="AG6:AH7"/>
    <mergeCell ref="U7:V7"/>
    <mergeCell ref="A1:AK1"/>
    <mergeCell ref="A2:AK2"/>
    <mergeCell ref="A3:AK3"/>
    <mergeCell ref="AG4:AK4"/>
    <mergeCell ref="E7:F7"/>
    <mergeCell ref="G7:H7"/>
    <mergeCell ref="J7:K7"/>
    <mergeCell ref="L7:M7"/>
    <mergeCell ref="N7:O7"/>
    <mergeCell ref="Q6:V6"/>
    <mergeCell ref="W6:AB6"/>
    <mergeCell ref="Q7:R7"/>
    <mergeCell ref="S7:T7"/>
    <mergeCell ref="W7:X7"/>
    <mergeCell ref="Y7:Z7"/>
    <mergeCell ref="AA7:AB7"/>
  </mergeCells>
  <phoneticPr fontId="3" type="noConversion"/>
  <conditionalFormatting sqref="AP9:AQ61">
    <cfRule type="cellIs" dxfId="4" priority="1" operator="lessThan">
      <formula>0</formula>
    </cfRule>
  </conditionalFormatting>
  <dataValidations count="3">
    <dataValidation type="whole" allowBlank="1" showInputMessage="1" showErrorMessage="1" sqref="AM9:AN18 C21:AC21 W13:AB13 Q57 C47:AC47 C53:AC53 W22:AB28 W30:AB35 W39:AB46 C38:AC38 Q9:V20 Q22:V37 Q48:AB48 Q50:AB52 W57:AB57 Q54:AB55 C49:AC49 Q39:R46 AE47 AE49 AE53">
      <formula1>0</formula1>
      <formula2>99999999999999900000</formula2>
    </dataValidation>
    <dataValidation type="whole" allowBlank="1" showInputMessage="1" showErrorMessage="1" sqref="I64:I66 P64:P66 J22:O22 J27:O30 J57 C22:H22 C35:H37 C27:H30 C57:H57 J35:O37">
      <formula1>0</formula1>
      <formula2>9999999999</formula2>
    </dataValidation>
    <dataValidation type="decimal" allowBlank="1" showInputMessage="1" showErrorMessage="1" sqref="J39:O46 J48:O48 J54:O55 S39:V46 C39:H46 C48:H48 C54:H55 K57:O57">
      <formula1>0</formula1>
      <formula2>9999999999</formula2>
    </dataValidation>
  </dataValidations>
  <printOptions horizontalCentered="1" verticalCentered="1"/>
  <pageMargins left="0.5" right="0.5" top="0.5" bottom="0.5" header="0.5" footer="0.5"/>
  <pageSetup paperSize="9" scale="80" orientation="landscape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>
    <tabColor theme="0"/>
  </sheetPr>
  <dimension ref="A1:AQ71"/>
  <sheetViews>
    <sheetView zoomScale="85" zoomScaleNormal="85" workbookViewId="0">
      <pane xSplit="2" ySplit="8" topLeftCell="C51" activePane="bottomRight" state="frozen"/>
      <selection activeCell="AC5" sqref="AC5:AF5"/>
      <selection pane="topRight" activeCell="AC5" sqref="AC5:AF5"/>
      <selection pane="bottomLeft" activeCell="AC5" sqref="AC5:AF5"/>
      <selection pane="bottomRight" activeCell="I58" sqref="I58"/>
    </sheetView>
  </sheetViews>
  <sheetFormatPr defaultRowHeight="12.75"/>
  <cols>
    <col min="1" max="1" width="5.7109375" style="27" customWidth="1"/>
    <col min="2" max="2" width="16.28515625" style="27" customWidth="1"/>
    <col min="3" max="37" width="7.7109375" style="27" customWidth="1"/>
    <col min="38" max="38" width="9.140625" style="27" customWidth="1"/>
    <col min="39" max="16384" width="9.140625" style="27"/>
  </cols>
  <sheetData>
    <row r="1" spans="1:43" ht="20.25">
      <c r="A1" s="344" t="s">
        <v>278</v>
      </c>
      <c r="B1" s="344"/>
      <c r="C1" s="344"/>
      <c r="D1" s="344"/>
      <c r="E1" s="344"/>
      <c r="F1" s="344"/>
      <c r="G1" s="344"/>
      <c r="H1" s="344"/>
      <c r="I1" s="344"/>
      <c r="J1" s="344"/>
      <c r="K1" s="344"/>
      <c r="L1" s="344"/>
      <c r="M1" s="344"/>
      <c r="N1" s="344"/>
      <c r="O1" s="344"/>
      <c r="P1" s="344"/>
      <c r="Q1" s="344"/>
      <c r="R1" s="344"/>
      <c r="S1" s="344"/>
      <c r="T1" s="344"/>
      <c r="U1" s="344"/>
      <c r="V1" s="344"/>
      <c r="W1" s="344"/>
      <c r="X1" s="344"/>
      <c r="Y1" s="344"/>
      <c r="Z1" s="344"/>
      <c r="AA1" s="344"/>
      <c r="AB1" s="344"/>
      <c r="AC1" s="344"/>
      <c r="AD1" s="344"/>
      <c r="AE1" s="344"/>
      <c r="AF1" s="344"/>
      <c r="AG1" s="344"/>
      <c r="AH1" s="344"/>
      <c r="AI1" s="344"/>
      <c r="AJ1" s="344"/>
      <c r="AK1" s="344"/>
    </row>
    <row r="2" spans="1:43">
      <c r="A2" s="345"/>
      <c r="B2" s="345"/>
      <c r="C2" s="345"/>
      <c r="D2" s="345"/>
      <c r="E2" s="345"/>
      <c r="F2" s="345"/>
      <c r="G2" s="345"/>
      <c r="H2" s="345"/>
      <c r="I2" s="345"/>
      <c r="J2" s="345"/>
      <c r="K2" s="345"/>
      <c r="L2" s="345"/>
      <c r="M2" s="345"/>
      <c r="N2" s="345"/>
      <c r="O2" s="345"/>
      <c r="P2" s="345"/>
      <c r="Q2" s="345"/>
      <c r="R2" s="345"/>
      <c r="S2" s="345"/>
      <c r="T2" s="345"/>
      <c r="U2" s="345"/>
      <c r="V2" s="345"/>
      <c r="W2" s="345"/>
      <c r="X2" s="345"/>
      <c r="Y2" s="345"/>
      <c r="Z2" s="345"/>
      <c r="AA2" s="345"/>
      <c r="AB2" s="345"/>
      <c r="AC2" s="345"/>
      <c r="AD2" s="345"/>
      <c r="AE2" s="345"/>
      <c r="AF2" s="345"/>
      <c r="AG2" s="345"/>
      <c r="AH2" s="345"/>
      <c r="AI2" s="345"/>
      <c r="AJ2" s="345"/>
      <c r="AK2" s="345"/>
    </row>
    <row r="3" spans="1:43" ht="15.75">
      <c r="A3" s="346" t="str">
        <f>Sheet1!B2</f>
        <v>Disbursements under  KCC Loans  ( 2023 - 24 ) -  Position as of 31.03.2024</v>
      </c>
      <c r="B3" s="346"/>
      <c r="C3" s="346"/>
      <c r="D3" s="346"/>
      <c r="E3" s="346"/>
      <c r="F3" s="346"/>
      <c r="G3" s="346"/>
      <c r="H3" s="346"/>
      <c r="I3" s="346"/>
      <c r="J3" s="346"/>
      <c r="K3" s="346"/>
      <c r="L3" s="346"/>
      <c r="M3" s="346"/>
      <c r="N3" s="346"/>
      <c r="O3" s="346"/>
      <c r="P3" s="346"/>
      <c r="Q3" s="346"/>
      <c r="R3" s="346"/>
      <c r="S3" s="346"/>
      <c r="T3" s="346"/>
      <c r="U3" s="346"/>
      <c r="V3" s="346"/>
      <c r="W3" s="346"/>
      <c r="X3" s="346"/>
      <c r="Y3" s="346"/>
      <c r="Z3" s="346"/>
      <c r="AA3" s="346"/>
      <c r="AB3" s="346"/>
      <c r="AC3" s="346"/>
      <c r="AD3" s="346"/>
      <c r="AE3" s="346"/>
      <c r="AF3" s="346"/>
      <c r="AG3" s="346"/>
      <c r="AH3" s="346"/>
      <c r="AI3" s="346"/>
      <c r="AJ3" s="346"/>
      <c r="AK3" s="346"/>
    </row>
    <row r="4" spans="1:43">
      <c r="A4" s="3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47" t="s">
        <v>63</v>
      </c>
      <c r="AH4" s="347"/>
      <c r="AI4" s="347"/>
      <c r="AJ4" s="347"/>
      <c r="AK4" s="347"/>
    </row>
    <row r="5" spans="1:43" ht="27.75" customHeight="1">
      <c r="A5" s="350" t="s">
        <v>7</v>
      </c>
      <c r="B5" s="350" t="s">
        <v>64</v>
      </c>
      <c r="C5" s="391" t="s">
        <v>244</v>
      </c>
      <c r="D5" s="392"/>
      <c r="E5" s="392"/>
      <c r="F5" s="392"/>
      <c r="G5" s="392"/>
      <c r="H5" s="392"/>
      <c r="I5" s="392"/>
      <c r="J5" s="392"/>
      <c r="K5" s="392"/>
      <c r="L5" s="392"/>
      <c r="M5" s="392"/>
      <c r="N5" s="392"/>
      <c r="O5" s="393"/>
      <c r="P5" s="193"/>
      <c r="Q5" s="391" t="s">
        <v>245</v>
      </c>
      <c r="R5" s="392"/>
      <c r="S5" s="392"/>
      <c r="T5" s="392"/>
      <c r="U5" s="392"/>
      <c r="V5" s="392"/>
      <c r="W5" s="392"/>
      <c r="X5" s="392"/>
      <c r="Y5" s="392"/>
      <c r="Z5" s="392"/>
      <c r="AA5" s="392"/>
      <c r="AB5" s="393"/>
      <c r="AC5" s="353" t="s">
        <v>9</v>
      </c>
      <c r="AD5" s="354"/>
      <c r="AE5" s="354"/>
      <c r="AF5" s="355"/>
      <c r="AG5" s="350" t="s">
        <v>10</v>
      </c>
      <c r="AH5" s="350"/>
      <c r="AI5" s="350"/>
      <c r="AJ5" s="350"/>
      <c r="AK5" s="350"/>
    </row>
    <row r="6" spans="1:43">
      <c r="A6" s="351"/>
      <c r="B6" s="389"/>
      <c r="C6" s="375" t="s">
        <v>11</v>
      </c>
      <c r="D6" s="376"/>
      <c r="E6" s="376"/>
      <c r="F6" s="376"/>
      <c r="G6" s="376"/>
      <c r="H6" s="376"/>
      <c r="I6" s="377"/>
      <c r="J6" s="371" t="s">
        <v>12</v>
      </c>
      <c r="K6" s="372"/>
      <c r="L6" s="372"/>
      <c r="M6" s="372"/>
      <c r="N6" s="372"/>
      <c r="O6" s="372"/>
      <c r="P6" s="373"/>
      <c r="Q6" s="375" t="s">
        <v>11</v>
      </c>
      <c r="R6" s="376"/>
      <c r="S6" s="376"/>
      <c r="T6" s="376"/>
      <c r="U6" s="376"/>
      <c r="V6" s="377"/>
      <c r="W6" s="394" t="s">
        <v>12</v>
      </c>
      <c r="X6" s="395"/>
      <c r="Y6" s="395"/>
      <c r="Z6" s="395"/>
      <c r="AA6" s="395"/>
      <c r="AB6" s="396"/>
      <c r="AC6" s="385" t="s">
        <v>11</v>
      </c>
      <c r="AD6" s="386"/>
      <c r="AE6" s="388" t="s">
        <v>12</v>
      </c>
      <c r="AF6" s="386"/>
      <c r="AG6" s="388" t="s">
        <v>13</v>
      </c>
      <c r="AH6" s="386"/>
      <c r="AI6" s="388" t="s">
        <v>14</v>
      </c>
      <c r="AJ6" s="386"/>
      <c r="AK6" s="398" t="s">
        <v>15</v>
      </c>
    </row>
    <row r="7" spans="1:43" ht="12.75" customHeight="1">
      <c r="A7" s="351"/>
      <c r="B7" s="389"/>
      <c r="C7" s="367" t="s">
        <v>16</v>
      </c>
      <c r="D7" s="368"/>
      <c r="E7" s="369" t="s">
        <v>17</v>
      </c>
      <c r="F7" s="368"/>
      <c r="G7" s="369" t="s">
        <v>18</v>
      </c>
      <c r="H7" s="370"/>
      <c r="I7" s="249" t="s">
        <v>10</v>
      </c>
      <c r="J7" s="362" t="s">
        <v>19</v>
      </c>
      <c r="K7" s="363"/>
      <c r="L7" s="364" t="s">
        <v>17</v>
      </c>
      <c r="M7" s="363"/>
      <c r="N7" s="364" t="s">
        <v>18</v>
      </c>
      <c r="O7" s="374"/>
      <c r="P7" s="258" t="s">
        <v>10</v>
      </c>
      <c r="Q7" s="367" t="s">
        <v>19</v>
      </c>
      <c r="R7" s="368"/>
      <c r="S7" s="369" t="s">
        <v>17</v>
      </c>
      <c r="T7" s="368"/>
      <c r="U7" s="369" t="s">
        <v>18</v>
      </c>
      <c r="V7" s="370"/>
      <c r="W7" s="362" t="s">
        <v>16</v>
      </c>
      <c r="X7" s="363"/>
      <c r="Y7" s="364" t="s">
        <v>17</v>
      </c>
      <c r="Z7" s="363"/>
      <c r="AA7" s="364" t="s">
        <v>18</v>
      </c>
      <c r="AB7" s="374"/>
      <c r="AC7" s="387"/>
      <c r="AD7" s="381"/>
      <c r="AE7" s="380"/>
      <c r="AF7" s="381"/>
      <c r="AG7" s="380"/>
      <c r="AH7" s="381"/>
      <c r="AI7" s="380"/>
      <c r="AJ7" s="381"/>
      <c r="AK7" s="399"/>
    </row>
    <row r="8" spans="1:43">
      <c r="A8" s="352"/>
      <c r="B8" s="390"/>
      <c r="C8" s="217" t="s">
        <v>20</v>
      </c>
      <c r="D8" s="119" t="s">
        <v>21</v>
      </c>
      <c r="E8" s="119" t="s">
        <v>20</v>
      </c>
      <c r="F8" s="119" t="s">
        <v>21</v>
      </c>
      <c r="G8" s="119" t="s">
        <v>20</v>
      </c>
      <c r="H8" s="218" t="s">
        <v>21</v>
      </c>
      <c r="I8" s="218" t="s">
        <v>21</v>
      </c>
      <c r="J8" s="237" t="s">
        <v>20</v>
      </c>
      <c r="K8" s="204" t="s">
        <v>21</v>
      </c>
      <c r="L8" s="204" t="s">
        <v>20</v>
      </c>
      <c r="M8" s="204" t="s">
        <v>21</v>
      </c>
      <c r="N8" s="204" t="s">
        <v>20</v>
      </c>
      <c r="O8" s="238" t="s">
        <v>21</v>
      </c>
      <c r="P8" s="258" t="s">
        <v>21</v>
      </c>
      <c r="Q8" s="217" t="s">
        <v>20</v>
      </c>
      <c r="R8" s="119" t="s">
        <v>21</v>
      </c>
      <c r="S8" s="119" t="s">
        <v>20</v>
      </c>
      <c r="T8" s="119" t="s">
        <v>21</v>
      </c>
      <c r="U8" s="119" t="s">
        <v>20</v>
      </c>
      <c r="V8" s="218" t="s">
        <v>21</v>
      </c>
      <c r="W8" s="247" t="s">
        <v>20</v>
      </c>
      <c r="X8" s="205" t="s">
        <v>21</v>
      </c>
      <c r="Y8" s="205" t="s">
        <v>20</v>
      </c>
      <c r="Z8" s="205" t="s">
        <v>21</v>
      </c>
      <c r="AA8" s="205" t="s">
        <v>20</v>
      </c>
      <c r="AB8" s="248" t="s">
        <v>21</v>
      </c>
      <c r="AC8" s="217" t="s">
        <v>21</v>
      </c>
      <c r="AD8" s="119" t="s">
        <v>15</v>
      </c>
      <c r="AE8" s="217" t="s">
        <v>21</v>
      </c>
      <c r="AF8" s="119" t="s">
        <v>15</v>
      </c>
      <c r="AG8" s="119" t="s">
        <v>20</v>
      </c>
      <c r="AH8" s="119" t="s">
        <v>21</v>
      </c>
      <c r="AI8" s="119" t="s">
        <v>20</v>
      </c>
      <c r="AJ8" s="119" t="s">
        <v>21</v>
      </c>
      <c r="AK8" s="400"/>
    </row>
    <row r="9" spans="1:43">
      <c r="A9" s="5">
        <v>1</v>
      </c>
      <c r="B9" s="325" t="s">
        <v>65</v>
      </c>
      <c r="C9" s="219">
        <v>6122</v>
      </c>
      <c r="D9" s="219">
        <v>6779</v>
      </c>
      <c r="E9" s="115">
        <v>48</v>
      </c>
      <c r="F9" s="115">
        <v>8</v>
      </c>
      <c r="G9" s="115">
        <v>484</v>
      </c>
      <c r="H9" s="220">
        <v>73</v>
      </c>
      <c r="I9" s="250">
        <f>D9+F9+H9</f>
        <v>6860</v>
      </c>
      <c r="J9" s="219">
        <v>4632</v>
      </c>
      <c r="K9" s="115">
        <v>5096</v>
      </c>
      <c r="L9" s="115">
        <v>44</v>
      </c>
      <c r="M9" s="115">
        <v>6</v>
      </c>
      <c r="N9" s="115">
        <v>420</v>
      </c>
      <c r="O9" s="220">
        <v>55</v>
      </c>
      <c r="P9" s="250">
        <f>K9+M9+O9</f>
        <v>5157</v>
      </c>
      <c r="Q9" s="239">
        <v>1160</v>
      </c>
      <c r="R9" s="52">
        <v>2620.63</v>
      </c>
      <c r="S9" s="52">
        <v>0</v>
      </c>
      <c r="T9" s="52">
        <v>0</v>
      </c>
      <c r="U9" s="52">
        <v>3</v>
      </c>
      <c r="V9" s="240">
        <v>4.2</v>
      </c>
      <c r="W9" s="245">
        <v>1958</v>
      </c>
      <c r="X9" s="26">
        <v>3874</v>
      </c>
      <c r="Y9" s="26">
        <v>0</v>
      </c>
      <c r="Z9" s="26">
        <v>0</v>
      </c>
      <c r="AA9" s="26">
        <v>1</v>
      </c>
      <c r="AB9" s="246">
        <v>1.6</v>
      </c>
      <c r="AC9" s="233">
        <f>R9+T9+V9</f>
        <v>2624.83</v>
      </c>
      <c r="AD9" s="7">
        <f>(R9+T9+V9)/(D9+F9+H9)*100</f>
        <v>38.262827988338195</v>
      </c>
      <c r="AE9" s="7">
        <f>X9+Z9+AB9</f>
        <v>3875.6</v>
      </c>
      <c r="AF9" s="7">
        <f>(X9+Z9+AB9)/(K9+M9+O9)*100</f>
        <v>75.152220283110339</v>
      </c>
      <c r="AG9" s="7">
        <f>C9+E9+G9+J9+L9+N9</f>
        <v>11750</v>
      </c>
      <c r="AH9" s="7">
        <f>D9+F9+H9+K9+M9+O9</f>
        <v>12017</v>
      </c>
      <c r="AI9" s="7">
        <f>Q9+S9+U9+W9+Y9+AA9</f>
        <v>3122</v>
      </c>
      <c r="AJ9" s="7">
        <f>R9+T9+V9+X9+Z9+AB9</f>
        <v>6500.43</v>
      </c>
      <c r="AK9" s="234">
        <f>AJ9/AH9*100</f>
        <v>54.093617375384873</v>
      </c>
      <c r="AP9" s="28"/>
      <c r="AQ9" s="28"/>
    </row>
    <row r="10" spans="1:43">
      <c r="A10" s="5">
        <v>2</v>
      </c>
      <c r="B10" s="325" t="s">
        <v>66</v>
      </c>
      <c r="C10" s="219">
        <v>12051</v>
      </c>
      <c r="D10" s="219">
        <v>13647</v>
      </c>
      <c r="E10" s="115">
        <v>138</v>
      </c>
      <c r="F10" s="115">
        <v>25</v>
      </c>
      <c r="G10" s="115">
        <v>1140</v>
      </c>
      <c r="H10" s="220">
        <v>175</v>
      </c>
      <c r="I10" s="250">
        <f t="shared" ref="I10:I57" si="0">D10+F10+H10</f>
        <v>13847</v>
      </c>
      <c r="J10" s="219">
        <v>8559</v>
      </c>
      <c r="K10" s="115">
        <v>9345</v>
      </c>
      <c r="L10" s="115">
        <v>147</v>
      </c>
      <c r="M10" s="115">
        <v>18</v>
      </c>
      <c r="N10" s="115">
        <v>906</v>
      </c>
      <c r="O10" s="220">
        <v>122</v>
      </c>
      <c r="P10" s="250">
        <f t="shared" ref="P10:P57" si="1">K10+M10+O10</f>
        <v>9485</v>
      </c>
      <c r="Q10" s="239">
        <v>6542</v>
      </c>
      <c r="R10" s="52">
        <v>7957.21</v>
      </c>
      <c r="S10" s="52">
        <v>0</v>
      </c>
      <c r="T10" s="52">
        <v>0</v>
      </c>
      <c r="U10" s="52">
        <v>116</v>
      </c>
      <c r="V10" s="240">
        <v>117.54</v>
      </c>
      <c r="W10" s="245">
        <v>7209</v>
      </c>
      <c r="X10" s="26">
        <v>9985.41</v>
      </c>
      <c r="Y10" s="26">
        <v>0</v>
      </c>
      <c r="Z10" s="26">
        <v>0</v>
      </c>
      <c r="AA10" s="26">
        <v>116</v>
      </c>
      <c r="AB10" s="246">
        <v>117.54</v>
      </c>
      <c r="AC10" s="233">
        <f t="shared" ref="AC10:AC57" si="2">R10+T10+V10</f>
        <v>8074.75</v>
      </c>
      <c r="AD10" s="7">
        <f t="shared" ref="AD10:AD61" si="3">(R10+T10+V10)/(D10+F10+H10)*100</f>
        <v>58.31407525095689</v>
      </c>
      <c r="AE10" s="7">
        <f t="shared" ref="AE10:AE59" si="4">X10+Z10+AB10</f>
        <v>10102.950000000001</v>
      </c>
      <c r="AF10" s="7">
        <f t="shared" ref="AF10:AF61" si="5">(X10+Z10+AB10)/(K10+M10+O10)*100</f>
        <v>106.51502372166578</v>
      </c>
      <c r="AG10" s="7">
        <f t="shared" ref="AG10:AH61" si="6">C10+E10+G10+J10+L10+N10</f>
        <v>22941</v>
      </c>
      <c r="AH10" s="7">
        <f t="shared" si="6"/>
        <v>23332</v>
      </c>
      <c r="AI10" s="7">
        <f t="shared" ref="AI10:AJ61" si="7">Q10+S10+U10+W10+Y10+AA10</f>
        <v>13983</v>
      </c>
      <c r="AJ10" s="7">
        <f t="shared" si="7"/>
        <v>18177.7</v>
      </c>
      <c r="AK10" s="234">
        <f t="shared" ref="AK10:AK61" si="8">AJ10/AH10*100</f>
        <v>77.908880507457567</v>
      </c>
      <c r="AP10" s="28"/>
      <c r="AQ10" s="28"/>
    </row>
    <row r="11" spans="1:43">
      <c r="A11" s="5">
        <v>3</v>
      </c>
      <c r="B11" s="325" t="s">
        <v>67</v>
      </c>
      <c r="C11" s="219">
        <v>8180</v>
      </c>
      <c r="D11" s="219">
        <v>9123</v>
      </c>
      <c r="E11" s="115">
        <v>101</v>
      </c>
      <c r="F11" s="115">
        <v>17</v>
      </c>
      <c r="G11" s="115">
        <v>802</v>
      </c>
      <c r="H11" s="220">
        <v>123</v>
      </c>
      <c r="I11" s="250">
        <f t="shared" si="0"/>
        <v>9263</v>
      </c>
      <c r="J11" s="219">
        <v>6090</v>
      </c>
      <c r="K11" s="115">
        <v>6654</v>
      </c>
      <c r="L11" s="115">
        <v>80</v>
      </c>
      <c r="M11" s="115">
        <v>13</v>
      </c>
      <c r="N11" s="115">
        <v>664</v>
      </c>
      <c r="O11" s="220">
        <v>90</v>
      </c>
      <c r="P11" s="250">
        <f t="shared" si="1"/>
        <v>6757</v>
      </c>
      <c r="Q11" s="239">
        <v>1950</v>
      </c>
      <c r="R11" s="52">
        <v>4015.42</v>
      </c>
      <c r="S11" s="52">
        <v>0</v>
      </c>
      <c r="T11" s="52">
        <v>0</v>
      </c>
      <c r="U11" s="52">
        <v>1</v>
      </c>
      <c r="V11" s="240">
        <v>16</v>
      </c>
      <c r="W11" s="245">
        <v>1817</v>
      </c>
      <c r="X11" s="26">
        <v>4202</v>
      </c>
      <c r="Y11" s="26">
        <v>0</v>
      </c>
      <c r="Z11" s="26">
        <v>0</v>
      </c>
      <c r="AA11" s="26">
        <v>2</v>
      </c>
      <c r="AB11" s="246">
        <v>2.1</v>
      </c>
      <c r="AC11" s="233">
        <f t="shared" si="2"/>
        <v>4031.42</v>
      </c>
      <c r="AD11" s="7">
        <f t="shared" si="3"/>
        <v>43.521753211702475</v>
      </c>
      <c r="AE11" s="7">
        <f t="shared" si="4"/>
        <v>4204.1000000000004</v>
      </c>
      <c r="AF11" s="7">
        <f t="shared" si="5"/>
        <v>62.21844013615511</v>
      </c>
      <c r="AG11" s="7">
        <f t="shared" si="6"/>
        <v>15917</v>
      </c>
      <c r="AH11" s="7">
        <f t="shared" si="6"/>
        <v>16020</v>
      </c>
      <c r="AI11" s="7">
        <f t="shared" si="7"/>
        <v>3770</v>
      </c>
      <c r="AJ11" s="7">
        <f t="shared" si="7"/>
        <v>8235.52</v>
      </c>
      <c r="AK11" s="234">
        <f t="shared" si="8"/>
        <v>51.407740324594265</v>
      </c>
      <c r="AP11" s="28"/>
      <c r="AQ11" s="28"/>
    </row>
    <row r="12" spans="1:43">
      <c r="A12" s="5">
        <v>4</v>
      </c>
      <c r="B12" s="325" t="s">
        <v>68</v>
      </c>
      <c r="C12" s="219">
        <v>2163</v>
      </c>
      <c r="D12" s="219">
        <v>2405</v>
      </c>
      <c r="E12" s="115">
        <v>26</v>
      </c>
      <c r="F12" s="115">
        <v>4</v>
      </c>
      <c r="G12" s="115">
        <v>204</v>
      </c>
      <c r="H12" s="220">
        <v>31</v>
      </c>
      <c r="I12" s="250">
        <f t="shared" si="0"/>
        <v>2440</v>
      </c>
      <c r="J12" s="219">
        <v>1990</v>
      </c>
      <c r="K12" s="115">
        <v>2180</v>
      </c>
      <c r="L12" s="115">
        <v>30</v>
      </c>
      <c r="M12" s="115">
        <v>4</v>
      </c>
      <c r="N12" s="115">
        <v>209</v>
      </c>
      <c r="O12" s="220">
        <v>28</v>
      </c>
      <c r="P12" s="250">
        <f t="shared" si="1"/>
        <v>2212</v>
      </c>
      <c r="Q12" s="239">
        <v>605</v>
      </c>
      <c r="R12" s="52">
        <v>1168.52</v>
      </c>
      <c r="S12" s="52">
        <v>0</v>
      </c>
      <c r="T12" s="52">
        <v>0</v>
      </c>
      <c r="U12" s="52">
        <v>9</v>
      </c>
      <c r="V12" s="240">
        <v>3.6</v>
      </c>
      <c r="W12" s="245">
        <v>473</v>
      </c>
      <c r="X12" s="26">
        <v>893.11</v>
      </c>
      <c r="Y12" s="26">
        <v>0</v>
      </c>
      <c r="Z12" s="26">
        <v>0</v>
      </c>
      <c r="AA12" s="26">
        <v>18</v>
      </c>
      <c r="AB12" s="246">
        <v>13.02</v>
      </c>
      <c r="AC12" s="233">
        <f t="shared" si="2"/>
        <v>1172.1199999999999</v>
      </c>
      <c r="AD12" s="7">
        <f t="shared" si="3"/>
        <v>48.03770491803278</v>
      </c>
      <c r="AE12" s="7">
        <f t="shared" si="4"/>
        <v>906.13</v>
      </c>
      <c r="AF12" s="7">
        <f t="shared" si="5"/>
        <v>40.964285714285715</v>
      </c>
      <c r="AG12" s="7">
        <f t="shared" si="6"/>
        <v>4622</v>
      </c>
      <c r="AH12" s="7">
        <f t="shared" si="6"/>
        <v>4652</v>
      </c>
      <c r="AI12" s="7">
        <f t="shared" si="7"/>
        <v>1105</v>
      </c>
      <c r="AJ12" s="7">
        <f t="shared" si="7"/>
        <v>2078.25</v>
      </c>
      <c r="AK12" s="234">
        <f t="shared" si="8"/>
        <v>44.674333619948406</v>
      </c>
      <c r="AP12" s="28"/>
      <c r="AQ12" s="28"/>
    </row>
    <row r="13" spans="1:43">
      <c r="A13" s="5">
        <v>5</v>
      </c>
      <c r="B13" s="325" t="s">
        <v>69</v>
      </c>
      <c r="C13" s="219">
        <v>803</v>
      </c>
      <c r="D13" s="219">
        <v>892</v>
      </c>
      <c r="E13" s="115">
        <v>15</v>
      </c>
      <c r="F13" s="115">
        <v>2</v>
      </c>
      <c r="G13" s="115">
        <v>103</v>
      </c>
      <c r="H13" s="220">
        <v>15</v>
      </c>
      <c r="I13" s="250">
        <f t="shared" si="0"/>
        <v>909</v>
      </c>
      <c r="J13" s="219">
        <v>543</v>
      </c>
      <c r="K13" s="115">
        <v>594</v>
      </c>
      <c r="L13" s="115">
        <v>13</v>
      </c>
      <c r="M13" s="115">
        <v>2</v>
      </c>
      <c r="N13" s="115">
        <v>75</v>
      </c>
      <c r="O13" s="220">
        <v>10</v>
      </c>
      <c r="P13" s="250">
        <f t="shared" si="1"/>
        <v>606</v>
      </c>
      <c r="Q13" s="239">
        <v>248</v>
      </c>
      <c r="R13" s="52">
        <v>418.2</v>
      </c>
      <c r="S13" s="52">
        <v>0</v>
      </c>
      <c r="T13" s="52">
        <v>0</v>
      </c>
      <c r="U13" s="52">
        <v>0</v>
      </c>
      <c r="V13" s="240">
        <v>0</v>
      </c>
      <c r="W13" s="243">
        <v>62</v>
      </c>
      <c r="X13" s="55">
        <v>113.14</v>
      </c>
      <c r="Y13" s="55">
        <v>0</v>
      </c>
      <c r="Z13" s="55">
        <v>0</v>
      </c>
      <c r="AA13" s="55">
        <v>0</v>
      </c>
      <c r="AB13" s="244">
        <v>0</v>
      </c>
      <c r="AC13" s="233">
        <f t="shared" si="2"/>
        <v>418.2</v>
      </c>
      <c r="AD13" s="7">
        <f t="shared" si="3"/>
        <v>46.006600660066006</v>
      </c>
      <c r="AE13" s="7">
        <f t="shared" si="4"/>
        <v>113.14</v>
      </c>
      <c r="AF13" s="7">
        <f t="shared" si="5"/>
        <v>18.669966996699667</v>
      </c>
      <c r="AG13" s="7">
        <f t="shared" si="6"/>
        <v>1552</v>
      </c>
      <c r="AH13" s="7">
        <f t="shared" si="6"/>
        <v>1515</v>
      </c>
      <c r="AI13" s="7">
        <f t="shared" si="7"/>
        <v>310</v>
      </c>
      <c r="AJ13" s="7">
        <f t="shared" si="7"/>
        <v>531.34</v>
      </c>
      <c r="AK13" s="234">
        <f t="shared" si="8"/>
        <v>35.071947194719471</v>
      </c>
      <c r="AP13" s="28"/>
      <c r="AQ13" s="28"/>
    </row>
    <row r="14" spans="1:43">
      <c r="A14" s="5">
        <v>6</v>
      </c>
      <c r="B14" s="325" t="s">
        <v>70</v>
      </c>
      <c r="C14" s="219">
        <v>153</v>
      </c>
      <c r="D14" s="219">
        <v>175</v>
      </c>
      <c r="E14" s="115">
        <v>0</v>
      </c>
      <c r="F14" s="115">
        <v>0</v>
      </c>
      <c r="G14" s="115">
        <v>12</v>
      </c>
      <c r="H14" s="220">
        <v>2</v>
      </c>
      <c r="I14" s="250">
        <f t="shared" si="0"/>
        <v>177</v>
      </c>
      <c r="J14" s="219">
        <v>111</v>
      </c>
      <c r="K14" s="115">
        <v>116</v>
      </c>
      <c r="L14" s="115">
        <v>0</v>
      </c>
      <c r="M14" s="115">
        <v>0</v>
      </c>
      <c r="N14" s="115">
        <v>13</v>
      </c>
      <c r="O14" s="220">
        <v>2</v>
      </c>
      <c r="P14" s="250">
        <f t="shared" si="1"/>
        <v>118</v>
      </c>
      <c r="Q14" s="239">
        <v>33</v>
      </c>
      <c r="R14" s="52">
        <v>71.599999999999994</v>
      </c>
      <c r="S14" s="52">
        <v>0</v>
      </c>
      <c r="T14" s="52">
        <v>0</v>
      </c>
      <c r="U14" s="52">
        <v>0</v>
      </c>
      <c r="V14" s="240">
        <v>0</v>
      </c>
      <c r="W14" s="245">
        <v>54</v>
      </c>
      <c r="X14" s="26">
        <v>104.23</v>
      </c>
      <c r="Y14" s="26">
        <v>0</v>
      </c>
      <c r="Z14" s="26">
        <v>0</v>
      </c>
      <c r="AA14" s="26">
        <v>0</v>
      </c>
      <c r="AB14" s="246">
        <v>0</v>
      </c>
      <c r="AC14" s="233">
        <f t="shared" si="2"/>
        <v>71.599999999999994</v>
      </c>
      <c r="AD14" s="7">
        <f t="shared" si="3"/>
        <v>40.451977401129938</v>
      </c>
      <c r="AE14" s="7">
        <f t="shared" si="4"/>
        <v>104.23</v>
      </c>
      <c r="AF14" s="7">
        <f t="shared" si="5"/>
        <v>88.330508474576277</v>
      </c>
      <c r="AG14" s="7">
        <f t="shared" si="6"/>
        <v>289</v>
      </c>
      <c r="AH14" s="7">
        <f t="shared" si="6"/>
        <v>295</v>
      </c>
      <c r="AI14" s="7">
        <f t="shared" si="7"/>
        <v>87</v>
      </c>
      <c r="AJ14" s="7">
        <f t="shared" si="7"/>
        <v>175.82999999999998</v>
      </c>
      <c r="AK14" s="234">
        <f t="shared" si="8"/>
        <v>59.603389830508469</v>
      </c>
      <c r="AP14" s="28"/>
      <c r="AQ14" s="28"/>
    </row>
    <row r="15" spans="1:43">
      <c r="A15" s="5">
        <v>7</v>
      </c>
      <c r="B15" s="325" t="s">
        <v>71</v>
      </c>
      <c r="C15" s="219">
        <v>623</v>
      </c>
      <c r="D15" s="219">
        <v>692</v>
      </c>
      <c r="E15" s="115">
        <v>7</v>
      </c>
      <c r="F15" s="115">
        <v>1</v>
      </c>
      <c r="G15" s="115">
        <v>63</v>
      </c>
      <c r="H15" s="220">
        <v>9</v>
      </c>
      <c r="I15" s="250">
        <f t="shared" si="0"/>
        <v>702</v>
      </c>
      <c r="J15" s="219">
        <v>649</v>
      </c>
      <c r="K15" s="115">
        <v>710</v>
      </c>
      <c r="L15" s="115">
        <v>8</v>
      </c>
      <c r="M15" s="115">
        <v>1</v>
      </c>
      <c r="N15" s="115">
        <v>71</v>
      </c>
      <c r="O15" s="220">
        <v>10</v>
      </c>
      <c r="P15" s="250">
        <f t="shared" si="1"/>
        <v>721</v>
      </c>
      <c r="Q15" s="239">
        <v>217</v>
      </c>
      <c r="R15" s="52">
        <v>566.95000000000005</v>
      </c>
      <c r="S15" s="52">
        <v>0</v>
      </c>
      <c r="T15" s="52">
        <v>0</v>
      </c>
      <c r="U15" s="52">
        <v>0</v>
      </c>
      <c r="V15" s="240">
        <v>0</v>
      </c>
      <c r="W15" s="245">
        <v>672</v>
      </c>
      <c r="X15" s="26">
        <v>1437.61</v>
      </c>
      <c r="Y15" s="26">
        <v>0</v>
      </c>
      <c r="Z15" s="26">
        <v>0</v>
      </c>
      <c r="AA15" s="26">
        <v>0</v>
      </c>
      <c r="AB15" s="246">
        <v>0</v>
      </c>
      <c r="AC15" s="233">
        <f t="shared" si="2"/>
        <v>566.95000000000005</v>
      </c>
      <c r="AD15" s="7">
        <f t="shared" si="3"/>
        <v>80.762108262108271</v>
      </c>
      <c r="AE15" s="7">
        <f t="shared" si="4"/>
        <v>1437.61</v>
      </c>
      <c r="AF15" s="7">
        <f t="shared" si="5"/>
        <v>199.39112343966713</v>
      </c>
      <c r="AG15" s="7">
        <f t="shared" si="6"/>
        <v>1421</v>
      </c>
      <c r="AH15" s="7">
        <f t="shared" si="6"/>
        <v>1423</v>
      </c>
      <c r="AI15" s="7">
        <f t="shared" si="7"/>
        <v>889</v>
      </c>
      <c r="AJ15" s="7">
        <f t="shared" si="7"/>
        <v>2004.56</v>
      </c>
      <c r="AK15" s="234">
        <f t="shared" si="8"/>
        <v>140.86858749121575</v>
      </c>
      <c r="AP15" s="28"/>
      <c r="AQ15" s="28"/>
    </row>
    <row r="16" spans="1:43">
      <c r="A16" s="5">
        <v>8</v>
      </c>
      <c r="B16" s="325" t="s">
        <v>72</v>
      </c>
      <c r="C16" s="219">
        <v>58</v>
      </c>
      <c r="D16" s="219">
        <v>61</v>
      </c>
      <c r="E16" s="115">
        <v>0</v>
      </c>
      <c r="F16" s="115">
        <v>0</v>
      </c>
      <c r="G16" s="115">
        <v>10</v>
      </c>
      <c r="H16" s="220">
        <v>1</v>
      </c>
      <c r="I16" s="250">
        <f t="shared" si="0"/>
        <v>62</v>
      </c>
      <c r="J16" s="219">
        <v>42</v>
      </c>
      <c r="K16" s="115">
        <v>41</v>
      </c>
      <c r="L16" s="115">
        <v>0</v>
      </c>
      <c r="M16" s="115">
        <v>0</v>
      </c>
      <c r="N16" s="115">
        <v>10</v>
      </c>
      <c r="O16" s="220">
        <v>0</v>
      </c>
      <c r="P16" s="250">
        <f t="shared" si="1"/>
        <v>41</v>
      </c>
      <c r="Q16" s="239">
        <v>2</v>
      </c>
      <c r="R16" s="52">
        <v>10</v>
      </c>
      <c r="S16" s="52">
        <v>0</v>
      </c>
      <c r="T16" s="52">
        <v>0</v>
      </c>
      <c r="U16" s="52">
        <v>0</v>
      </c>
      <c r="V16" s="240">
        <v>0</v>
      </c>
      <c r="W16" s="245">
        <v>0</v>
      </c>
      <c r="X16" s="26">
        <v>0</v>
      </c>
      <c r="Y16" s="26">
        <v>0</v>
      </c>
      <c r="Z16" s="26">
        <v>0</v>
      </c>
      <c r="AA16" s="26">
        <v>0</v>
      </c>
      <c r="AB16" s="246">
        <v>0</v>
      </c>
      <c r="AC16" s="233">
        <f t="shared" si="2"/>
        <v>10</v>
      </c>
      <c r="AD16" s="7">
        <f t="shared" si="3"/>
        <v>16.129032258064516</v>
      </c>
      <c r="AE16" s="7">
        <f t="shared" si="4"/>
        <v>0</v>
      </c>
      <c r="AF16" s="7">
        <f t="shared" si="5"/>
        <v>0</v>
      </c>
      <c r="AG16" s="7">
        <f t="shared" si="6"/>
        <v>120</v>
      </c>
      <c r="AH16" s="7">
        <f t="shared" si="6"/>
        <v>103</v>
      </c>
      <c r="AI16" s="7">
        <f t="shared" si="7"/>
        <v>2</v>
      </c>
      <c r="AJ16" s="7">
        <f t="shared" si="7"/>
        <v>10</v>
      </c>
      <c r="AK16" s="234">
        <f t="shared" si="8"/>
        <v>9.7087378640776691</v>
      </c>
      <c r="AP16" s="28"/>
      <c r="AQ16" s="28"/>
    </row>
    <row r="17" spans="1:43">
      <c r="A17" s="5">
        <v>9</v>
      </c>
      <c r="B17" s="325" t="s">
        <v>73</v>
      </c>
      <c r="C17" s="219">
        <v>158</v>
      </c>
      <c r="D17" s="219">
        <v>183</v>
      </c>
      <c r="E17" s="115">
        <v>0</v>
      </c>
      <c r="F17" s="115">
        <v>0</v>
      </c>
      <c r="G17" s="115">
        <v>8</v>
      </c>
      <c r="H17" s="220">
        <v>2</v>
      </c>
      <c r="I17" s="250">
        <f t="shared" si="0"/>
        <v>185</v>
      </c>
      <c r="J17" s="219">
        <v>118</v>
      </c>
      <c r="K17" s="115">
        <v>122</v>
      </c>
      <c r="L17" s="115">
        <v>0</v>
      </c>
      <c r="M17" s="115">
        <v>0</v>
      </c>
      <c r="N17" s="115">
        <v>12</v>
      </c>
      <c r="O17" s="220">
        <v>1</v>
      </c>
      <c r="P17" s="250">
        <f t="shared" si="1"/>
        <v>123</v>
      </c>
      <c r="Q17" s="239">
        <v>11</v>
      </c>
      <c r="R17" s="52">
        <v>32.299999999999997</v>
      </c>
      <c r="S17" s="52">
        <v>0</v>
      </c>
      <c r="T17" s="52">
        <v>0</v>
      </c>
      <c r="U17" s="52">
        <v>0</v>
      </c>
      <c r="V17" s="240">
        <v>0</v>
      </c>
      <c r="W17" s="245">
        <v>157</v>
      </c>
      <c r="X17" s="26">
        <v>554.08000000000004</v>
      </c>
      <c r="Y17" s="26">
        <v>0</v>
      </c>
      <c r="Z17" s="26">
        <v>0</v>
      </c>
      <c r="AA17" s="26">
        <v>0</v>
      </c>
      <c r="AB17" s="246">
        <v>0</v>
      </c>
      <c r="AC17" s="233">
        <f t="shared" si="2"/>
        <v>32.299999999999997</v>
      </c>
      <c r="AD17" s="7">
        <f t="shared" si="3"/>
        <v>17.45945945945946</v>
      </c>
      <c r="AE17" s="7">
        <f t="shared" si="4"/>
        <v>554.08000000000004</v>
      </c>
      <c r="AF17" s="7">
        <f t="shared" si="5"/>
        <v>450.47154471544718</v>
      </c>
      <c r="AG17" s="7">
        <f t="shared" si="6"/>
        <v>296</v>
      </c>
      <c r="AH17" s="7">
        <f t="shared" si="6"/>
        <v>308</v>
      </c>
      <c r="AI17" s="7">
        <f t="shared" si="7"/>
        <v>168</v>
      </c>
      <c r="AJ17" s="7">
        <f t="shared" si="7"/>
        <v>586.38</v>
      </c>
      <c r="AK17" s="234">
        <f t="shared" si="8"/>
        <v>190.38311688311688</v>
      </c>
      <c r="AP17" s="28"/>
      <c r="AQ17" s="28"/>
    </row>
    <row r="18" spans="1:43">
      <c r="A18" s="5">
        <v>10</v>
      </c>
      <c r="B18" s="325" t="s">
        <v>74</v>
      </c>
      <c r="C18" s="219">
        <v>9458</v>
      </c>
      <c r="D18" s="219">
        <v>10487</v>
      </c>
      <c r="E18" s="115">
        <v>116</v>
      </c>
      <c r="F18" s="115">
        <v>18</v>
      </c>
      <c r="G18" s="115">
        <v>920</v>
      </c>
      <c r="H18" s="220">
        <v>136</v>
      </c>
      <c r="I18" s="250">
        <f t="shared" si="0"/>
        <v>10641</v>
      </c>
      <c r="J18" s="219">
        <v>6395</v>
      </c>
      <c r="K18" s="115">
        <v>6992</v>
      </c>
      <c r="L18" s="115">
        <v>100</v>
      </c>
      <c r="M18" s="115">
        <v>13</v>
      </c>
      <c r="N18" s="115">
        <v>667</v>
      </c>
      <c r="O18" s="220">
        <v>91</v>
      </c>
      <c r="P18" s="250">
        <f t="shared" si="1"/>
        <v>7096</v>
      </c>
      <c r="Q18" s="239">
        <v>4963</v>
      </c>
      <c r="R18" s="52">
        <v>10990.12</v>
      </c>
      <c r="S18" s="52">
        <v>0</v>
      </c>
      <c r="T18" s="52">
        <v>0</v>
      </c>
      <c r="U18" s="52">
        <v>0</v>
      </c>
      <c r="V18" s="240">
        <v>0</v>
      </c>
      <c r="W18" s="245">
        <v>4231</v>
      </c>
      <c r="X18" s="26">
        <v>9209.64</v>
      </c>
      <c r="Y18" s="26">
        <v>0</v>
      </c>
      <c r="Z18" s="26">
        <v>0</v>
      </c>
      <c r="AA18" s="26">
        <v>0</v>
      </c>
      <c r="AB18" s="246">
        <v>0</v>
      </c>
      <c r="AC18" s="233">
        <f t="shared" si="2"/>
        <v>10990.12</v>
      </c>
      <c r="AD18" s="7">
        <f t="shared" si="3"/>
        <v>103.28089465275821</v>
      </c>
      <c r="AE18" s="7">
        <f t="shared" si="4"/>
        <v>9209.64</v>
      </c>
      <c r="AF18" s="7">
        <f t="shared" si="5"/>
        <v>129.78635851183765</v>
      </c>
      <c r="AG18" s="7">
        <f t="shared" si="6"/>
        <v>17656</v>
      </c>
      <c r="AH18" s="7">
        <f t="shared" si="6"/>
        <v>17737</v>
      </c>
      <c r="AI18" s="7">
        <f t="shared" si="7"/>
        <v>9194</v>
      </c>
      <c r="AJ18" s="7">
        <f t="shared" si="7"/>
        <v>20199.760000000002</v>
      </c>
      <c r="AK18" s="234">
        <f t="shared" si="8"/>
        <v>113.88487342842646</v>
      </c>
      <c r="AP18" s="28"/>
      <c r="AQ18" s="28"/>
    </row>
    <row r="19" spans="1:43">
      <c r="A19" s="5">
        <v>11</v>
      </c>
      <c r="B19" s="325" t="s">
        <v>75</v>
      </c>
      <c r="C19" s="219">
        <v>480</v>
      </c>
      <c r="D19" s="219">
        <v>530</v>
      </c>
      <c r="E19" s="115">
        <v>7</v>
      </c>
      <c r="F19" s="115">
        <v>1</v>
      </c>
      <c r="G19" s="115">
        <v>47</v>
      </c>
      <c r="H19" s="220">
        <v>7</v>
      </c>
      <c r="I19" s="250">
        <f t="shared" si="0"/>
        <v>538</v>
      </c>
      <c r="J19" s="219">
        <v>322</v>
      </c>
      <c r="K19" s="115">
        <v>354</v>
      </c>
      <c r="L19" s="115">
        <v>6</v>
      </c>
      <c r="M19" s="115">
        <v>1</v>
      </c>
      <c r="N19" s="115">
        <v>36</v>
      </c>
      <c r="O19" s="220">
        <v>5</v>
      </c>
      <c r="P19" s="250">
        <f t="shared" si="1"/>
        <v>360</v>
      </c>
      <c r="Q19" s="239">
        <v>486</v>
      </c>
      <c r="R19" s="52">
        <v>982.7</v>
      </c>
      <c r="S19" s="52">
        <v>0</v>
      </c>
      <c r="T19" s="52">
        <v>0</v>
      </c>
      <c r="U19" s="52">
        <v>0</v>
      </c>
      <c r="V19" s="240">
        <v>0</v>
      </c>
      <c r="W19" s="245">
        <v>161</v>
      </c>
      <c r="X19" s="26">
        <v>270.36</v>
      </c>
      <c r="Y19" s="26">
        <v>0</v>
      </c>
      <c r="Z19" s="26">
        <v>0</v>
      </c>
      <c r="AA19" s="26">
        <v>0</v>
      </c>
      <c r="AB19" s="246">
        <v>0</v>
      </c>
      <c r="AC19" s="233">
        <f t="shared" si="2"/>
        <v>982.7</v>
      </c>
      <c r="AD19" s="7">
        <f t="shared" si="3"/>
        <v>182.65799256505576</v>
      </c>
      <c r="AE19" s="7">
        <f t="shared" si="4"/>
        <v>270.36</v>
      </c>
      <c r="AF19" s="7">
        <f t="shared" si="5"/>
        <v>75.099999999999994</v>
      </c>
      <c r="AG19" s="7">
        <f t="shared" si="6"/>
        <v>898</v>
      </c>
      <c r="AH19" s="7">
        <f t="shared" si="6"/>
        <v>898</v>
      </c>
      <c r="AI19" s="7">
        <f t="shared" si="7"/>
        <v>647</v>
      </c>
      <c r="AJ19" s="7">
        <f t="shared" si="7"/>
        <v>1253.06</v>
      </c>
      <c r="AK19" s="234">
        <f t="shared" si="8"/>
        <v>139.53897550111358</v>
      </c>
      <c r="AP19" s="28"/>
      <c r="AQ19" s="28"/>
    </row>
    <row r="20" spans="1:43">
      <c r="A20" s="5">
        <v>12</v>
      </c>
      <c r="B20" s="325" t="s">
        <v>76</v>
      </c>
      <c r="C20" s="219">
        <v>3508</v>
      </c>
      <c r="D20" s="219">
        <v>3947</v>
      </c>
      <c r="E20" s="115">
        <v>6</v>
      </c>
      <c r="F20" s="115">
        <v>2</v>
      </c>
      <c r="G20" s="115">
        <v>226</v>
      </c>
      <c r="H20" s="220">
        <v>40</v>
      </c>
      <c r="I20" s="250">
        <f t="shared" si="0"/>
        <v>3989</v>
      </c>
      <c r="J20" s="219">
        <v>2987</v>
      </c>
      <c r="K20" s="115">
        <v>3209</v>
      </c>
      <c r="L20" s="115">
        <v>10</v>
      </c>
      <c r="M20" s="115">
        <v>1</v>
      </c>
      <c r="N20" s="115">
        <v>258</v>
      </c>
      <c r="O20" s="220">
        <v>35</v>
      </c>
      <c r="P20" s="250">
        <f t="shared" si="1"/>
        <v>3245</v>
      </c>
      <c r="Q20" s="239">
        <v>1189</v>
      </c>
      <c r="R20" s="52">
        <v>3260.21</v>
      </c>
      <c r="S20" s="52">
        <v>0</v>
      </c>
      <c r="T20" s="52">
        <v>0</v>
      </c>
      <c r="U20" s="52">
        <v>9</v>
      </c>
      <c r="V20" s="240">
        <v>29.84</v>
      </c>
      <c r="W20" s="245">
        <v>788</v>
      </c>
      <c r="X20" s="26">
        <v>2254.8000000000002</v>
      </c>
      <c r="Y20" s="26">
        <v>2</v>
      </c>
      <c r="Z20" s="26">
        <v>1</v>
      </c>
      <c r="AA20" s="26">
        <v>55</v>
      </c>
      <c r="AB20" s="246">
        <v>204.03</v>
      </c>
      <c r="AC20" s="233">
        <f t="shared" si="2"/>
        <v>3290.05</v>
      </c>
      <c r="AD20" s="7">
        <f t="shared" si="3"/>
        <v>82.478064677864126</v>
      </c>
      <c r="AE20" s="7">
        <f t="shared" si="4"/>
        <v>2459.8300000000004</v>
      </c>
      <c r="AF20" s="7">
        <f t="shared" si="5"/>
        <v>75.803697996918345</v>
      </c>
      <c r="AG20" s="7">
        <f t="shared" si="6"/>
        <v>6995</v>
      </c>
      <c r="AH20" s="7">
        <f t="shared" si="6"/>
        <v>7234</v>
      </c>
      <c r="AI20" s="7">
        <f t="shared" si="7"/>
        <v>2043</v>
      </c>
      <c r="AJ20" s="7">
        <f t="shared" si="7"/>
        <v>5749.88</v>
      </c>
      <c r="AK20" s="234">
        <f t="shared" si="8"/>
        <v>79.484102847663806</v>
      </c>
      <c r="AP20" s="28"/>
      <c r="AQ20" s="28"/>
    </row>
    <row r="21" spans="1:43">
      <c r="A21" s="21"/>
      <c r="B21" s="211" t="s">
        <v>77</v>
      </c>
      <c r="C21" s="221">
        <f t="shared" ref="C21:AC21" si="9">SUM(C9:C20)</f>
        <v>43757</v>
      </c>
      <c r="D21" s="50">
        <f t="shared" si="9"/>
        <v>48921</v>
      </c>
      <c r="E21" s="50">
        <f t="shared" si="9"/>
        <v>464</v>
      </c>
      <c r="F21" s="50">
        <f t="shared" si="9"/>
        <v>78</v>
      </c>
      <c r="G21" s="50">
        <f t="shared" si="9"/>
        <v>4019</v>
      </c>
      <c r="H21" s="222">
        <f t="shared" si="9"/>
        <v>614</v>
      </c>
      <c r="I21" s="222">
        <f t="shared" si="9"/>
        <v>49613</v>
      </c>
      <c r="J21" s="221">
        <f t="shared" si="9"/>
        <v>32438</v>
      </c>
      <c r="K21" s="50">
        <f t="shared" si="9"/>
        <v>35413</v>
      </c>
      <c r="L21" s="50">
        <f t="shared" si="9"/>
        <v>438</v>
      </c>
      <c r="M21" s="50">
        <f t="shared" si="9"/>
        <v>59</v>
      </c>
      <c r="N21" s="50">
        <f t="shared" si="9"/>
        <v>3341</v>
      </c>
      <c r="O21" s="222">
        <f t="shared" si="9"/>
        <v>449</v>
      </c>
      <c r="P21" s="222">
        <f t="shared" si="9"/>
        <v>35921</v>
      </c>
      <c r="Q21" s="221">
        <f t="shared" si="9"/>
        <v>17406</v>
      </c>
      <c r="R21" s="50">
        <f t="shared" si="9"/>
        <v>32093.860000000004</v>
      </c>
      <c r="S21" s="50">
        <f t="shared" si="9"/>
        <v>0</v>
      </c>
      <c r="T21" s="50">
        <f t="shared" si="9"/>
        <v>0</v>
      </c>
      <c r="U21" s="50">
        <f t="shared" si="9"/>
        <v>138</v>
      </c>
      <c r="V21" s="222">
        <f t="shared" si="9"/>
        <v>171.18</v>
      </c>
      <c r="W21" s="221">
        <f t="shared" si="9"/>
        <v>17582</v>
      </c>
      <c r="X21" s="50">
        <f t="shared" si="9"/>
        <v>32898.380000000005</v>
      </c>
      <c r="Y21" s="50">
        <f t="shared" si="9"/>
        <v>2</v>
      </c>
      <c r="Z21" s="50">
        <f t="shared" si="9"/>
        <v>1</v>
      </c>
      <c r="AA21" s="50">
        <f t="shared" si="9"/>
        <v>192</v>
      </c>
      <c r="AB21" s="222">
        <f t="shared" si="9"/>
        <v>338.28999999999996</v>
      </c>
      <c r="AC21" s="222">
        <f t="shared" si="9"/>
        <v>32265.040000000001</v>
      </c>
      <c r="AD21" s="50">
        <f t="shared" si="3"/>
        <v>65.033438816439244</v>
      </c>
      <c r="AE21" s="50">
        <f>SUM(AE9:AE20)</f>
        <v>33237.670000000006</v>
      </c>
      <c r="AF21" s="50">
        <f t="shared" si="5"/>
        <v>92.529912864341213</v>
      </c>
      <c r="AG21" s="50">
        <f t="shared" si="6"/>
        <v>84457</v>
      </c>
      <c r="AH21" s="50">
        <f t="shared" si="6"/>
        <v>85534</v>
      </c>
      <c r="AI21" s="50">
        <f t="shared" si="7"/>
        <v>35320</v>
      </c>
      <c r="AJ21" s="50">
        <f t="shared" si="7"/>
        <v>65502.710000000014</v>
      </c>
      <c r="AK21" s="222">
        <f t="shared" si="8"/>
        <v>76.580903500362439</v>
      </c>
      <c r="AP21" s="28"/>
      <c r="AQ21" s="28"/>
    </row>
    <row r="22" spans="1:43">
      <c r="A22" s="44">
        <v>13</v>
      </c>
      <c r="B22" s="266" t="s">
        <v>78</v>
      </c>
      <c r="C22" s="223">
        <v>1482</v>
      </c>
      <c r="D22" s="121">
        <v>1757</v>
      </c>
      <c r="E22" s="121">
        <v>21</v>
      </c>
      <c r="F22" s="121">
        <v>3</v>
      </c>
      <c r="G22" s="121">
        <v>137</v>
      </c>
      <c r="H22" s="224">
        <v>22</v>
      </c>
      <c r="I22" s="250">
        <f t="shared" si="0"/>
        <v>1782</v>
      </c>
      <c r="J22" s="223">
        <v>1275</v>
      </c>
      <c r="K22" s="121">
        <v>1499</v>
      </c>
      <c r="L22" s="121">
        <v>20</v>
      </c>
      <c r="M22" s="121">
        <v>3</v>
      </c>
      <c r="N22" s="121">
        <v>131</v>
      </c>
      <c r="O22" s="224">
        <v>19</v>
      </c>
      <c r="P22" s="250">
        <f t="shared" si="1"/>
        <v>1521</v>
      </c>
      <c r="Q22" s="239">
        <v>306</v>
      </c>
      <c r="R22" s="52">
        <v>1614.9</v>
      </c>
      <c r="S22" s="52">
        <v>0</v>
      </c>
      <c r="T22" s="52">
        <v>0</v>
      </c>
      <c r="U22" s="52">
        <v>0</v>
      </c>
      <c r="V22" s="240">
        <v>0</v>
      </c>
      <c r="W22" s="243">
        <v>274</v>
      </c>
      <c r="X22" s="55">
        <v>713.52</v>
      </c>
      <c r="Y22" s="55">
        <v>0</v>
      </c>
      <c r="Z22" s="55">
        <v>0</v>
      </c>
      <c r="AA22" s="55">
        <v>0</v>
      </c>
      <c r="AB22" s="244">
        <v>0</v>
      </c>
      <c r="AC22" s="233">
        <f t="shared" si="2"/>
        <v>1614.9</v>
      </c>
      <c r="AD22" s="7">
        <f t="shared" si="3"/>
        <v>90.622895622895626</v>
      </c>
      <c r="AE22" s="7">
        <f t="shared" si="4"/>
        <v>713.52</v>
      </c>
      <c r="AF22" s="7">
        <f t="shared" si="5"/>
        <v>46.911242603550299</v>
      </c>
      <c r="AG22" s="7">
        <f t="shared" si="6"/>
        <v>3066</v>
      </c>
      <c r="AH22" s="7">
        <f t="shared" si="6"/>
        <v>3303</v>
      </c>
      <c r="AI22" s="7">
        <f t="shared" si="7"/>
        <v>580</v>
      </c>
      <c r="AJ22" s="7">
        <f t="shared" si="7"/>
        <v>2328.42</v>
      </c>
      <c r="AK22" s="234">
        <f t="shared" si="8"/>
        <v>70.494096276112629</v>
      </c>
      <c r="AP22" s="28"/>
      <c r="AQ22" s="28"/>
    </row>
    <row r="23" spans="1:43">
      <c r="A23" s="44">
        <v>14</v>
      </c>
      <c r="B23" s="266" t="s">
        <v>79</v>
      </c>
      <c r="C23" s="219">
        <v>0</v>
      </c>
      <c r="D23" s="115">
        <v>0</v>
      </c>
      <c r="E23" s="115">
        <v>0</v>
      </c>
      <c r="F23" s="115">
        <v>0</v>
      </c>
      <c r="G23" s="115">
        <v>0</v>
      </c>
      <c r="H23" s="220">
        <v>0</v>
      </c>
      <c r="I23" s="250">
        <f t="shared" si="0"/>
        <v>0</v>
      </c>
      <c r="J23" s="219">
        <v>0</v>
      </c>
      <c r="K23" s="115">
        <v>0</v>
      </c>
      <c r="L23" s="115">
        <v>0</v>
      </c>
      <c r="M23" s="115">
        <v>0</v>
      </c>
      <c r="N23" s="115">
        <v>0</v>
      </c>
      <c r="O23" s="220">
        <v>0</v>
      </c>
      <c r="P23" s="250">
        <f t="shared" si="1"/>
        <v>0</v>
      </c>
      <c r="Q23" s="239">
        <v>0</v>
      </c>
      <c r="R23" s="52">
        <v>0</v>
      </c>
      <c r="S23" s="52">
        <v>0</v>
      </c>
      <c r="T23" s="52">
        <v>0</v>
      </c>
      <c r="U23" s="52">
        <v>0</v>
      </c>
      <c r="V23" s="240">
        <v>0</v>
      </c>
      <c r="W23" s="243">
        <v>0</v>
      </c>
      <c r="X23" s="55">
        <v>0</v>
      </c>
      <c r="Y23" s="55">
        <v>0</v>
      </c>
      <c r="Z23" s="55">
        <v>0</v>
      </c>
      <c r="AA23" s="55">
        <v>0</v>
      </c>
      <c r="AB23" s="244">
        <v>0</v>
      </c>
      <c r="AC23" s="233">
        <f t="shared" si="2"/>
        <v>0</v>
      </c>
      <c r="AD23" s="7" t="e">
        <f t="shared" si="3"/>
        <v>#DIV/0!</v>
      </c>
      <c r="AE23" s="7">
        <f t="shared" si="4"/>
        <v>0</v>
      </c>
      <c r="AF23" s="7" t="e">
        <f t="shared" si="5"/>
        <v>#DIV/0!</v>
      </c>
      <c r="AG23" s="7">
        <f t="shared" si="6"/>
        <v>0</v>
      </c>
      <c r="AH23" s="7">
        <f t="shared" si="6"/>
        <v>0</v>
      </c>
      <c r="AI23" s="7">
        <f t="shared" si="7"/>
        <v>0</v>
      </c>
      <c r="AJ23" s="7">
        <f t="shared" si="7"/>
        <v>0</v>
      </c>
      <c r="AK23" s="234" t="e">
        <f t="shared" si="8"/>
        <v>#DIV/0!</v>
      </c>
      <c r="AP23" s="28"/>
      <c r="AQ23" s="28"/>
    </row>
    <row r="24" spans="1:43">
      <c r="A24" s="44">
        <v>15</v>
      </c>
      <c r="B24" s="266" t="s">
        <v>80</v>
      </c>
      <c r="C24" s="219">
        <v>47</v>
      </c>
      <c r="D24" s="115">
        <v>62</v>
      </c>
      <c r="E24" s="115">
        <v>0</v>
      </c>
      <c r="F24" s="115">
        <v>0</v>
      </c>
      <c r="G24" s="115">
        <v>0</v>
      </c>
      <c r="H24" s="220">
        <v>0</v>
      </c>
      <c r="I24" s="250">
        <f t="shared" si="0"/>
        <v>62</v>
      </c>
      <c r="J24" s="219">
        <v>39</v>
      </c>
      <c r="K24" s="115">
        <v>41</v>
      </c>
      <c r="L24" s="115">
        <v>0</v>
      </c>
      <c r="M24" s="115">
        <v>0</v>
      </c>
      <c r="N24" s="115">
        <v>0</v>
      </c>
      <c r="O24" s="220">
        <v>0</v>
      </c>
      <c r="P24" s="250">
        <f t="shared" si="1"/>
        <v>41</v>
      </c>
      <c r="Q24" s="239">
        <v>2</v>
      </c>
      <c r="R24" s="52">
        <v>6.98</v>
      </c>
      <c r="S24" s="52">
        <v>0</v>
      </c>
      <c r="T24" s="52">
        <v>0</v>
      </c>
      <c r="U24" s="52">
        <v>0</v>
      </c>
      <c r="V24" s="240">
        <v>0</v>
      </c>
      <c r="W24" s="243">
        <v>5</v>
      </c>
      <c r="X24" s="55">
        <v>50.56</v>
      </c>
      <c r="Y24" s="55">
        <v>0</v>
      </c>
      <c r="Z24" s="55">
        <v>0</v>
      </c>
      <c r="AA24" s="55">
        <v>0</v>
      </c>
      <c r="AB24" s="244">
        <v>0</v>
      </c>
      <c r="AC24" s="233">
        <f t="shared" si="2"/>
        <v>6.98</v>
      </c>
      <c r="AD24" s="7">
        <f t="shared" si="3"/>
        <v>11.258064516129034</v>
      </c>
      <c r="AE24" s="7">
        <f t="shared" si="4"/>
        <v>50.56</v>
      </c>
      <c r="AF24" s="7">
        <f t="shared" si="5"/>
        <v>123.3170731707317</v>
      </c>
      <c r="AG24" s="7">
        <f t="shared" si="6"/>
        <v>86</v>
      </c>
      <c r="AH24" s="7">
        <f t="shared" si="6"/>
        <v>103</v>
      </c>
      <c r="AI24" s="7">
        <f t="shared" si="7"/>
        <v>7</v>
      </c>
      <c r="AJ24" s="7">
        <f t="shared" si="7"/>
        <v>57.540000000000006</v>
      </c>
      <c r="AK24" s="234">
        <f t="shared" si="8"/>
        <v>55.864077669902926</v>
      </c>
      <c r="AP24" s="28"/>
      <c r="AQ24" s="28"/>
    </row>
    <row r="25" spans="1:43">
      <c r="A25" s="44">
        <v>16</v>
      </c>
      <c r="B25" s="266" t="s">
        <v>81</v>
      </c>
      <c r="C25" s="219">
        <v>15</v>
      </c>
      <c r="D25" s="115">
        <v>20</v>
      </c>
      <c r="E25" s="115">
        <v>0</v>
      </c>
      <c r="F25" s="115">
        <v>0</v>
      </c>
      <c r="G25" s="115">
        <v>0</v>
      </c>
      <c r="H25" s="220">
        <v>0</v>
      </c>
      <c r="I25" s="250">
        <f t="shared" si="0"/>
        <v>20</v>
      </c>
      <c r="J25" s="219">
        <v>13</v>
      </c>
      <c r="K25" s="115">
        <v>13</v>
      </c>
      <c r="L25" s="115">
        <v>0</v>
      </c>
      <c r="M25" s="115">
        <v>0</v>
      </c>
      <c r="N25" s="115">
        <v>0</v>
      </c>
      <c r="O25" s="220">
        <v>0</v>
      </c>
      <c r="P25" s="250">
        <f t="shared" si="1"/>
        <v>13</v>
      </c>
      <c r="Q25" s="239">
        <v>0</v>
      </c>
      <c r="R25" s="52">
        <v>0</v>
      </c>
      <c r="S25" s="52">
        <v>0</v>
      </c>
      <c r="T25" s="52">
        <v>0</v>
      </c>
      <c r="U25" s="52">
        <v>0</v>
      </c>
      <c r="V25" s="240">
        <v>0</v>
      </c>
      <c r="W25" s="243">
        <v>0</v>
      </c>
      <c r="X25" s="55">
        <v>0</v>
      </c>
      <c r="Y25" s="55">
        <v>0</v>
      </c>
      <c r="Z25" s="55">
        <v>0</v>
      </c>
      <c r="AA25" s="55">
        <v>0</v>
      </c>
      <c r="AB25" s="244">
        <v>0</v>
      </c>
      <c r="AC25" s="233">
        <f t="shared" si="2"/>
        <v>0</v>
      </c>
      <c r="AD25" s="7">
        <f t="shared" si="3"/>
        <v>0</v>
      </c>
      <c r="AE25" s="7">
        <f t="shared" si="4"/>
        <v>0</v>
      </c>
      <c r="AF25" s="7">
        <f t="shared" si="5"/>
        <v>0</v>
      </c>
      <c r="AG25" s="7">
        <f t="shared" si="6"/>
        <v>28</v>
      </c>
      <c r="AH25" s="7">
        <f t="shared" si="6"/>
        <v>33</v>
      </c>
      <c r="AI25" s="7">
        <f t="shared" si="7"/>
        <v>0</v>
      </c>
      <c r="AJ25" s="7">
        <f t="shared" si="7"/>
        <v>0</v>
      </c>
      <c r="AK25" s="234">
        <f t="shared" si="8"/>
        <v>0</v>
      </c>
      <c r="AP25" s="28"/>
      <c r="AQ25" s="28"/>
    </row>
    <row r="26" spans="1:43">
      <c r="A26" s="44">
        <v>17</v>
      </c>
      <c r="B26" s="266" t="s">
        <v>82</v>
      </c>
      <c r="C26" s="219">
        <v>0</v>
      </c>
      <c r="D26" s="115">
        <v>0</v>
      </c>
      <c r="E26" s="115">
        <v>0</v>
      </c>
      <c r="F26" s="115">
        <v>0</v>
      </c>
      <c r="G26" s="115">
        <v>0</v>
      </c>
      <c r="H26" s="220">
        <v>0</v>
      </c>
      <c r="I26" s="250">
        <f t="shared" si="0"/>
        <v>0</v>
      </c>
      <c r="J26" s="219">
        <v>0</v>
      </c>
      <c r="K26" s="115">
        <v>0</v>
      </c>
      <c r="L26" s="115">
        <v>0</v>
      </c>
      <c r="M26" s="115">
        <v>0</v>
      </c>
      <c r="N26" s="115">
        <v>0</v>
      </c>
      <c r="O26" s="220">
        <v>0</v>
      </c>
      <c r="P26" s="250">
        <f t="shared" si="1"/>
        <v>0</v>
      </c>
      <c r="Q26" s="239">
        <v>0</v>
      </c>
      <c r="R26" s="52">
        <v>0</v>
      </c>
      <c r="S26" s="52">
        <v>0</v>
      </c>
      <c r="T26" s="52">
        <v>0</v>
      </c>
      <c r="U26" s="52">
        <v>0</v>
      </c>
      <c r="V26" s="240">
        <v>0</v>
      </c>
      <c r="W26" s="243">
        <v>0</v>
      </c>
      <c r="X26" s="55">
        <v>0</v>
      </c>
      <c r="Y26" s="55">
        <v>0</v>
      </c>
      <c r="Z26" s="55">
        <v>0</v>
      </c>
      <c r="AA26" s="55">
        <v>0</v>
      </c>
      <c r="AB26" s="244">
        <v>0</v>
      </c>
      <c r="AC26" s="233">
        <f t="shared" si="2"/>
        <v>0</v>
      </c>
      <c r="AD26" s="7" t="e">
        <f t="shared" si="3"/>
        <v>#DIV/0!</v>
      </c>
      <c r="AE26" s="7">
        <f t="shared" si="4"/>
        <v>0</v>
      </c>
      <c r="AF26" s="7" t="e">
        <f t="shared" si="5"/>
        <v>#DIV/0!</v>
      </c>
      <c r="AG26" s="7">
        <f t="shared" si="6"/>
        <v>0</v>
      </c>
      <c r="AH26" s="7">
        <f t="shared" si="6"/>
        <v>0</v>
      </c>
      <c r="AI26" s="7">
        <f t="shared" si="7"/>
        <v>0</v>
      </c>
      <c r="AJ26" s="7">
        <f t="shared" si="7"/>
        <v>0</v>
      </c>
      <c r="AK26" s="234" t="e">
        <f t="shared" si="8"/>
        <v>#DIV/0!</v>
      </c>
      <c r="AP26" s="28"/>
      <c r="AQ26" s="28"/>
    </row>
    <row r="27" spans="1:43">
      <c r="A27" s="44">
        <v>18</v>
      </c>
      <c r="B27" s="266" t="s">
        <v>83</v>
      </c>
      <c r="C27" s="223">
        <v>3213</v>
      </c>
      <c r="D27" s="121">
        <v>3802</v>
      </c>
      <c r="E27" s="121">
        <v>5</v>
      </c>
      <c r="F27" s="121">
        <v>1</v>
      </c>
      <c r="G27" s="121">
        <v>250</v>
      </c>
      <c r="H27" s="224">
        <v>39</v>
      </c>
      <c r="I27" s="250">
        <f t="shared" si="0"/>
        <v>3842</v>
      </c>
      <c r="J27" s="223">
        <v>2639</v>
      </c>
      <c r="K27" s="121">
        <v>3091</v>
      </c>
      <c r="L27" s="121">
        <v>6</v>
      </c>
      <c r="M27" s="121">
        <v>1</v>
      </c>
      <c r="N27" s="121">
        <v>221</v>
      </c>
      <c r="O27" s="224">
        <v>32</v>
      </c>
      <c r="P27" s="250">
        <f t="shared" si="1"/>
        <v>3124</v>
      </c>
      <c r="Q27" s="239">
        <v>1835</v>
      </c>
      <c r="R27" s="52">
        <v>3473.3</v>
      </c>
      <c r="S27" s="52">
        <v>0</v>
      </c>
      <c r="T27" s="52">
        <v>0</v>
      </c>
      <c r="U27" s="52">
        <v>0</v>
      </c>
      <c r="V27" s="240">
        <v>0</v>
      </c>
      <c r="W27" s="243">
        <v>295</v>
      </c>
      <c r="X27" s="55">
        <v>716.72</v>
      </c>
      <c r="Y27" s="55">
        <v>0</v>
      </c>
      <c r="Z27" s="55">
        <v>0</v>
      </c>
      <c r="AA27" s="55">
        <v>0</v>
      </c>
      <c r="AB27" s="244">
        <v>0</v>
      </c>
      <c r="AC27" s="233">
        <f t="shared" si="2"/>
        <v>3473.3</v>
      </c>
      <c r="AD27" s="7">
        <f t="shared" si="3"/>
        <v>90.403435710567408</v>
      </c>
      <c r="AE27" s="7">
        <f t="shared" si="4"/>
        <v>716.72</v>
      </c>
      <c r="AF27" s="7">
        <f t="shared" si="5"/>
        <v>22.942381562099872</v>
      </c>
      <c r="AG27" s="7">
        <f t="shared" si="6"/>
        <v>6334</v>
      </c>
      <c r="AH27" s="7">
        <f t="shared" si="6"/>
        <v>6966</v>
      </c>
      <c r="AI27" s="7">
        <f t="shared" si="7"/>
        <v>2130</v>
      </c>
      <c r="AJ27" s="7">
        <f t="shared" si="7"/>
        <v>4190.0200000000004</v>
      </c>
      <c r="AK27" s="234">
        <f t="shared" si="8"/>
        <v>60.149583692219352</v>
      </c>
      <c r="AP27" s="28"/>
      <c r="AQ27" s="28"/>
    </row>
    <row r="28" spans="1:43">
      <c r="A28" s="44">
        <v>19</v>
      </c>
      <c r="B28" s="266" t="s">
        <v>84</v>
      </c>
      <c r="C28" s="223">
        <v>2404</v>
      </c>
      <c r="D28" s="121">
        <v>2832</v>
      </c>
      <c r="E28" s="121">
        <v>34</v>
      </c>
      <c r="F28" s="121">
        <v>6</v>
      </c>
      <c r="G28" s="121">
        <v>220</v>
      </c>
      <c r="H28" s="224">
        <v>39</v>
      </c>
      <c r="I28" s="250">
        <f t="shared" si="0"/>
        <v>2877</v>
      </c>
      <c r="J28" s="223">
        <v>1665</v>
      </c>
      <c r="K28" s="121">
        <v>1889</v>
      </c>
      <c r="L28" s="121">
        <v>49</v>
      </c>
      <c r="M28" s="121">
        <v>4</v>
      </c>
      <c r="N28" s="121">
        <v>219</v>
      </c>
      <c r="O28" s="224">
        <v>26</v>
      </c>
      <c r="P28" s="250">
        <f t="shared" si="1"/>
        <v>1919</v>
      </c>
      <c r="Q28" s="239">
        <v>382</v>
      </c>
      <c r="R28" s="52">
        <v>398.83</v>
      </c>
      <c r="S28" s="52">
        <v>0</v>
      </c>
      <c r="T28" s="52">
        <v>0</v>
      </c>
      <c r="U28" s="52">
        <v>194</v>
      </c>
      <c r="V28" s="240">
        <v>239.05</v>
      </c>
      <c r="W28" s="243">
        <v>30</v>
      </c>
      <c r="X28" s="55">
        <v>153.34</v>
      </c>
      <c r="Y28" s="55">
        <v>0</v>
      </c>
      <c r="Z28" s="55">
        <v>0</v>
      </c>
      <c r="AA28" s="55">
        <v>137</v>
      </c>
      <c r="AB28" s="244">
        <v>272.07</v>
      </c>
      <c r="AC28" s="233">
        <f t="shared" si="2"/>
        <v>637.88</v>
      </c>
      <c r="AD28" s="7">
        <f t="shared" si="3"/>
        <v>22.171706638859924</v>
      </c>
      <c r="AE28" s="7">
        <f t="shared" si="4"/>
        <v>425.40999999999997</v>
      </c>
      <c r="AF28" s="7">
        <f t="shared" si="5"/>
        <v>22.168316831683164</v>
      </c>
      <c r="AG28" s="7">
        <f t="shared" si="6"/>
        <v>4591</v>
      </c>
      <c r="AH28" s="7">
        <f t="shared" si="6"/>
        <v>4796</v>
      </c>
      <c r="AI28" s="7">
        <f t="shared" si="7"/>
        <v>743</v>
      </c>
      <c r="AJ28" s="7">
        <f t="shared" si="7"/>
        <v>1063.29</v>
      </c>
      <c r="AK28" s="234">
        <f t="shared" si="8"/>
        <v>22.170350291909923</v>
      </c>
      <c r="AP28" s="28"/>
      <c r="AQ28" s="28"/>
    </row>
    <row r="29" spans="1:43">
      <c r="A29" s="44">
        <v>20</v>
      </c>
      <c r="B29" s="325" t="s">
        <v>85</v>
      </c>
      <c r="C29" s="223">
        <v>13472</v>
      </c>
      <c r="D29" s="121">
        <v>16057</v>
      </c>
      <c r="E29" s="121">
        <v>139</v>
      </c>
      <c r="F29" s="121">
        <v>25</v>
      </c>
      <c r="G29" s="121">
        <v>1234</v>
      </c>
      <c r="H29" s="224">
        <v>208</v>
      </c>
      <c r="I29" s="250">
        <f t="shared" si="0"/>
        <v>16290</v>
      </c>
      <c r="J29" s="223">
        <v>9208</v>
      </c>
      <c r="K29" s="121">
        <v>10706</v>
      </c>
      <c r="L29" s="121">
        <v>146</v>
      </c>
      <c r="M29" s="121">
        <v>17</v>
      </c>
      <c r="N29" s="121">
        <v>997</v>
      </c>
      <c r="O29" s="224">
        <v>140</v>
      </c>
      <c r="P29" s="250">
        <f t="shared" si="1"/>
        <v>10863</v>
      </c>
      <c r="Q29" s="239">
        <v>1707</v>
      </c>
      <c r="R29" s="52">
        <v>2583</v>
      </c>
      <c r="S29" s="52">
        <v>0</v>
      </c>
      <c r="T29" s="52">
        <v>0</v>
      </c>
      <c r="U29" s="52">
        <v>0</v>
      </c>
      <c r="V29" s="240">
        <v>0</v>
      </c>
      <c r="W29" s="245">
        <v>1237</v>
      </c>
      <c r="X29" s="26">
        <v>1872</v>
      </c>
      <c r="Y29" s="26">
        <v>0</v>
      </c>
      <c r="Z29" s="26">
        <v>0</v>
      </c>
      <c r="AA29" s="26">
        <v>0</v>
      </c>
      <c r="AB29" s="246">
        <v>0</v>
      </c>
      <c r="AC29" s="233">
        <f t="shared" si="2"/>
        <v>2583</v>
      </c>
      <c r="AD29" s="7">
        <f t="shared" si="3"/>
        <v>15.856353591160222</v>
      </c>
      <c r="AE29" s="7">
        <f t="shared" si="4"/>
        <v>1872</v>
      </c>
      <c r="AF29" s="7">
        <f t="shared" si="5"/>
        <v>17.232808616404309</v>
      </c>
      <c r="AG29" s="7">
        <f t="shared" si="6"/>
        <v>25196</v>
      </c>
      <c r="AH29" s="7">
        <f t="shared" si="6"/>
        <v>27153</v>
      </c>
      <c r="AI29" s="7">
        <f t="shared" si="7"/>
        <v>2944</v>
      </c>
      <c r="AJ29" s="7">
        <f t="shared" si="7"/>
        <v>4455</v>
      </c>
      <c r="AK29" s="234">
        <f t="shared" si="8"/>
        <v>16.407026847862113</v>
      </c>
      <c r="AP29" s="28"/>
      <c r="AQ29" s="28"/>
    </row>
    <row r="30" spans="1:43">
      <c r="A30" s="44">
        <v>21</v>
      </c>
      <c r="B30" s="266" t="s">
        <v>86</v>
      </c>
      <c r="C30" s="223">
        <v>893</v>
      </c>
      <c r="D30" s="121">
        <v>1071</v>
      </c>
      <c r="E30" s="121">
        <v>9</v>
      </c>
      <c r="F30" s="121">
        <v>2</v>
      </c>
      <c r="G30" s="121">
        <v>98</v>
      </c>
      <c r="H30" s="224">
        <v>17</v>
      </c>
      <c r="I30" s="250">
        <f t="shared" si="0"/>
        <v>1090</v>
      </c>
      <c r="J30" s="223">
        <v>622</v>
      </c>
      <c r="K30" s="121">
        <v>714</v>
      </c>
      <c r="L30" s="121">
        <v>12</v>
      </c>
      <c r="M30" s="121">
        <v>1</v>
      </c>
      <c r="N30" s="121">
        <v>87</v>
      </c>
      <c r="O30" s="224">
        <v>12</v>
      </c>
      <c r="P30" s="250">
        <f t="shared" si="1"/>
        <v>727</v>
      </c>
      <c r="Q30" s="239">
        <v>875</v>
      </c>
      <c r="R30" s="52">
        <v>1640.48</v>
      </c>
      <c r="S30" s="52">
        <v>0</v>
      </c>
      <c r="T30" s="52">
        <v>0</v>
      </c>
      <c r="U30" s="52">
        <v>0</v>
      </c>
      <c r="V30" s="240">
        <v>0</v>
      </c>
      <c r="W30" s="243">
        <v>668</v>
      </c>
      <c r="X30" s="55">
        <v>1422.02</v>
      </c>
      <c r="Y30" s="55">
        <v>0</v>
      </c>
      <c r="Z30" s="55">
        <v>0</v>
      </c>
      <c r="AA30" s="55">
        <v>0</v>
      </c>
      <c r="AB30" s="244">
        <v>0</v>
      </c>
      <c r="AC30" s="233">
        <f t="shared" si="2"/>
        <v>1640.48</v>
      </c>
      <c r="AD30" s="7">
        <f t="shared" si="3"/>
        <v>150.502752293578</v>
      </c>
      <c r="AE30" s="7">
        <f t="shared" si="4"/>
        <v>1422.02</v>
      </c>
      <c r="AF30" s="7">
        <f t="shared" si="5"/>
        <v>195.60110041265474</v>
      </c>
      <c r="AG30" s="7">
        <f t="shared" si="6"/>
        <v>1721</v>
      </c>
      <c r="AH30" s="7">
        <f t="shared" si="6"/>
        <v>1817</v>
      </c>
      <c r="AI30" s="7">
        <f t="shared" si="7"/>
        <v>1543</v>
      </c>
      <c r="AJ30" s="7">
        <f t="shared" si="7"/>
        <v>3062.5</v>
      </c>
      <c r="AK30" s="234">
        <f t="shared" si="8"/>
        <v>168.54705558613099</v>
      </c>
      <c r="AP30" s="28"/>
      <c r="AQ30" s="28"/>
    </row>
    <row r="31" spans="1:43">
      <c r="A31" s="44">
        <v>22</v>
      </c>
      <c r="B31" s="266" t="s">
        <v>87</v>
      </c>
      <c r="C31" s="219">
        <v>252</v>
      </c>
      <c r="D31" s="115">
        <v>340</v>
      </c>
      <c r="E31" s="115">
        <v>0</v>
      </c>
      <c r="F31" s="115">
        <v>0</v>
      </c>
      <c r="G31" s="115">
        <v>0</v>
      </c>
      <c r="H31" s="220">
        <v>0</v>
      </c>
      <c r="I31" s="250">
        <f t="shared" si="0"/>
        <v>340</v>
      </c>
      <c r="J31" s="219">
        <v>192</v>
      </c>
      <c r="K31" s="115">
        <v>190</v>
      </c>
      <c r="L31" s="115">
        <v>0</v>
      </c>
      <c r="M31" s="115">
        <v>0</v>
      </c>
      <c r="N31" s="115">
        <v>0</v>
      </c>
      <c r="O31" s="220">
        <v>0</v>
      </c>
      <c r="P31" s="250">
        <f t="shared" si="1"/>
        <v>190</v>
      </c>
      <c r="Q31" s="239">
        <v>51</v>
      </c>
      <c r="R31" s="52">
        <v>533.27</v>
      </c>
      <c r="S31" s="52">
        <v>0</v>
      </c>
      <c r="T31" s="52">
        <v>0</v>
      </c>
      <c r="U31" s="52">
        <v>3</v>
      </c>
      <c r="V31" s="240">
        <v>4.3600000000000003</v>
      </c>
      <c r="W31" s="243">
        <v>57</v>
      </c>
      <c r="X31" s="55">
        <v>965.17</v>
      </c>
      <c r="Y31" s="55">
        <v>0</v>
      </c>
      <c r="Z31" s="55">
        <v>0</v>
      </c>
      <c r="AA31" s="55">
        <v>2</v>
      </c>
      <c r="AB31" s="244">
        <v>2.29</v>
      </c>
      <c r="AC31" s="233">
        <f t="shared" si="2"/>
        <v>537.63</v>
      </c>
      <c r="AD31" s="7">
        <f t="shared" si="3"/>
        <v>158.12647058823529</v>
      </c>
      <c r="AE31" s="7">
        <f t="shared" si="4"/>
        <v>967.45999999999992</v>
      </c>
      <c r="AF31" s="7">
        <f t="shared" si="5"/>
        <v>509.18947368421044</v>
      </c>
      <c r="AG31" s="7">
        <f t="shared" si="6"/>
        <v>444</v>
      </c>
      <c r="AH31" s="7">
        <f t="shared" si="6"/>
        <v>530</v>
      </c>
      <c r="AI31" s="7">
        <f t="shared" si="7"/>
        <v>113</v>
      </c>
      <c r="AJ31" s="7">
        <f t="shared" si="7"/>
        <v>1505.09</v>
      </c>
      <c r="AK31" s="234">
        <f t="shared" si="8"/>
        <v>283.97924528301883</v>
      </c>
      <c r="AP31" s="28"/>
      <c r="AQ31" s="28"/>
    </row>
    <row r="32" spans="1:43">
      <c r="A32" s="44">
        <v>23</v>
      </c>
      <c r="B32" s="266" t="s">
        <v>88</v>
      </c>
      <c r="C32" s="219">
        <v>42</v>
      </c>
      <c r="D32" s="115">
        <v>61</v>
      </c>
      <c r="E32" s="115">
        <v>0</v>
      </c>
      <c r="F32" s="115">
        <v>0</v>
      </c>
      <c r="G32" s="115">
        <v>0</v>
      </c>
      <c r="H32" s="220">
        <v>0</v>
      </c>
      <c r="I32" s="250">
        <f t="shared" si="0"/>
        <v>61</v>
      </c>
      <c r="J32" s="219">
        <v>44</v>
      </c>
      <c r="K32" s="115">
        <v>41</v>
      </c>
      <c r="L32" s="115">
        <v>0</v>
      </c>
      <c r="M32" s="115">
        <v>0</v>
      </c>
      <c r="N32" s="115">
        <v>0</v>
      </c>
      <c r="O32" s="220">
        <v>0</v>
      </c>
      <c r="P32" s="250">
        <f t="shared" si="1"/>
        <v>41</v>
      </c>
      <c r="Q32" s="239">
        <v>7</v>
      </c>
      <c r="R32" s="52">
        <v>22</v>
      </c>
      <c r="S32" s="52">
        <v>0</v>
      </c>
      <c r="T32" s="52">
        <v>0</v>
      </c>
      <c r="U32" s="52">
        <v>0</v>
      </c>
      <c r="V32" s="240">
        <v>0</v>
      </c>
      <c r="W32" s="243">
        <v>1</v>
      </c>
      <c r="X32" s="55">
        <v>6</v>
      </c>
      <c r="Y32" s="55">
        <v>0</v>
      </c>
      <c r="Z32" s="55">
        <v>0</v>
      </c>
      <c r="AA32" s="55">
        <v>0</v>
      </c>
      <c r="AB32" s="244">
        <v>0</v>
      </c>
      <c r="AC32" s="233">
        <f t="shared" si="2"/>
        <v>22</v>
      </c>
      <c r="AD32" s="7">
        <f t="shared" si="3"/>
        <v>36.065573770491802</v>
      </c>
      <c r="AE32" s="7">
        <f t="shared" si="4"/>
        <v>6</v>
      </c>
      <c r="AF32" s="7">
        <f t="shared" si="5"/>
        <v>14.634146341463413</v>
      </c>
      <c r="AG32" s="7">
        <f t="shared" si="6"/>
        <v>86</v>
      </c>
      <c r="AH32" s="7">
        <f t="shared" si="6"/>
        <v>102</v>
      </c>
      <c r="AI32" s="7">
        <f t="shared" si="7"/>
        <v>8</v>
      </c>
      <c r="AJ32" s="7">
        <f t="shared" si="7"/>
        <v>28</v>
      </c>
      <c r="AK32" s="234">
        <f t="shared" si="8"/>
        <v>27.450980392156865</v>
      </c>
      <c r="AP32" s="28"/>
      <c r="AQ32" s="28"/>
    </row>
    <row r="33" spans="1:43">
      <c r="A33" s="44">
        <v>24</v>
      </c>
      <c r="B33" s="266" t="s">
        <v>89</v>
      </c>
      <c r="C33" s="219">
        <v>178</v>
      </c>
      <c r="D33" s="115">
        <v>213</v>
      </c>
      <c r="E33" s="115">
        <v>0</v>
      </c>
      <c r="F33" s="115">
        <v>0</v>
      </c>
      <c r="G33" s="115">
        <v>12</v>
      </c>
      <c r="H33" s="220">
        <v>2</v>
      </c>
      <c r="I33" s="250">
        <f t="shared" si="0"/>
        <v>215</v>
      </c>
      <c r="J33" s="219">
        <v>123</v>
      </c>
      <c r="K33" s="115">
        <v>142</v>
      </c>
      <c r="L33" s="115">
        <v>0</v>
      </c>
      <c r="M33" s="115">
        <v>0</v>
      </c>
      <c r="N33" s="115">
        <v>11</v>
      </c>
      <c r="O33" s="220">
        <v>1</v>
      </c>
      <c r="P33" s="250">
        <f t="shared" si="1"/>
        <v>143</v>
      </c>
      <c r="Q33" s="239">
        <v>7</v>
      </c>
      <c r="R33" s="52">
        <v>76.739999999999995</v>
      </c>
      <c r="S33" s="52">
        <v>0</v>
      </c>
      <c r="T33" s="52">
        <v>0</v>
      </c>
      <c r="U33" s="52">
        <v>0</v>
      </c>
      <c r="V33" s="240">
        <v>0</v>
      </c>
      <c r="W33" s="243">
        <v>0</v>
      </c>
      <c r="X33" s="55">
        <v>0</v>
      </c>
      <c r="Y33" s="55">
        <v>0</v>
      </c>
      <c r="Z33" s="55">
        <v>0</v>
      </c>
      <c r="AA33" s="55">
        <v>0</v>
      </c>
      <c r="AB33" s="244">
        <v>0</v>
      </c>
      <c r="AC33" s="233">
        <f t="shared" si="2"/>
        <v>76.739999999999995</v>
      </c>
      <c r="AD33" s="7">
        <f t="shared" si="3"/>
        <v>35.693023255813948</v>
      </c>
      <c r="AE33" s="7">
        <f t="shared" si="4"/>
        <v>0</v>
      </c>
      <c r="AF33" s="7">
        <f t="shared" si="5"/>
        <v>0</v>
      </c>
      <c r="AG33" s="7">
        <f t="shared" si="6"/>
        <v>324</v>
      </c>
      <c r="AH33" s="7">
        <f t="shared" si="6"/>
        <v>358</v>
      </c>
      <c r="AI33" s="7">
        <f t="shared" si="7"/>
        <v>7</v>
      </c>
      <c r="AJ33" s="7">
        <f t="shared" si="7"/>
        <v>76.739999999999995</v>
      </c>
      <c r="AK33" s="234">
        <f t="shared" si="8"/>
        <v>21.435754189944134</v>
      </c>
      <c r="AP33" s="28"/>
      <c r="AQ33" s="28"/>
    </row>
    <row r="34" spans="1:43">
      <c r="A34" s="44">
        <v>25</v>
      </c>
      <c r="B34" s="266" t="s">
        <v>90</v>
      </c>
      <c r="C34" s="219">
        <v>0</v>
      </c>
      <c r="D34" s="115">
        <v>0</v>
      </c>
      <c r="E34" s="115">
        <v>0</v>
      </c>
      <c r="F34" s="115">
        <v>0</v>
      </c>
      <c r="G34" s="115">
        <v>0</v>
      </c>
      <c r="H34" s="220">
        <v>0</v>
      </c>
      <c r="I34" s="250">
        <f t="shared" si="0"/>
        <v>0</v>
      </c>
      <c r="J34" s="219">
        <v>0</v>
      </c>
      <c r="K34" s="115">
        <v>0</v>
      </c>
      <c r="L34" s="115">
        <v>0</v>
      </c>
      <c r="M34" s="115">
        <v>0</v>
      </c>
      <c r="N34" s="115">
        <v>0</v>
      </c>
      <c r="O34" s="220">
        <v>0</v>
      </c>
      <c r="P34" s="250">
        <f t="shared" si="1"/>
        <v>0</v>
      </c>
      <c r="Q34" s="239">
        <v>0</v>
      </c>
      <c r="R34" s="52">
        <v>0</v>
      </c>
      <c r="S34" s="52">
        <v>0</v>
      </c>
      <c r="T34" s="52">
        <v>0</v>
      </c>
      <c r="U34" s="52">
        <v>0</v>
      </c>
      <c r="V34" s="240">
        <v>0</v>
      </c>
      <c r="W34" s="243">
        <v>0</v>
      </c>
      <c r="X34" s="55">
        <v>0</v>
      </c>
      <c r="Y34" s="55">
        <v>0</v>
      </c>
      <c r="Z34" s="55">
        <v>0</v>
      </c>
      <c r="AA34" s="55">
        <v>0</v>
      </c>
      <c r="AB34" s="244">
        <v>0</v>
      </c>
      <c r="AC34" s="233">
        <f t="shared" si="2"/>
        <v>0</v>
      </c>
      <c r="AD34" s="7" t="e">
        <f t="shared" si="3"/>
        <v>#DIV/0!</v>
      </c>
      <c r="AE34" s="7">
        <f t="shared" si="4"/>
        <v>0</v>
      </c>
      <c r="AF34" s="7" t="e">
        <f t="shared" si="5"/>
        <v>#DIV/0!</v>
      </c>
      <c r="AG34" s="7">
        <f t="shared" si="6"/>
        <v>0</v>
      </c>
      <c r="AH34" s="7">
        <f t="shared" si="6"/>
        <v>0</v>
      </c>
      <c r="AI34" s="7">
        <f t="shared" si="7"/>
        <v>0</v>
      </c>
      <c r="AJ34" s="7">
        <f t="shared" si="7"/>
        <v>0</v>
      </c>
      <c r="AK34" s="234" t="e">
        <f t="shared" si="8"/>
        <v>#DIV/0!</v>
      </c>
      <c r="AP34" s="28"/>
      <c r="AQ34" s="28"/>
    </row>
    <row r="35" spans="1:43">
      <c r="A35" s="44">
        <v>26</v>
      </c>
      <c r="B35" s="266" t="s">
        <v>91</v>
      </c>
      <c r="C35" s="223">
        <v>48</v>
      </c>
      <c r="D35" s="121">
        <v>62</v>
      </c>
      <c r="E35" s="121">
        <v>0</v>
      </c>
      <c r="F35" s="121">
        <v>0</v>
      </c>
      <c r="G35" s="121">
        <v>0</v>
      </c>
      <c r="H35" s="224">
        <v>0</v>
      </c>
      <c r="I35" s="250">
        <f t="shared" si="0"/>
        <v>62</v>
      </c>
      <c r="J35" s="223">
        <v>39</v>
      </c>
      <c r="K35" s="121">
        <v>41</v>
      </c>
      <c r="L35" s="121">
        <v>0</v>
      </c>
      <c r="M35" s="121">
        <v>0</v>
      </c>
      <c r="N35" s="121">
        <v>0</v>
      </c>
      <c r="O35" s="224">
        <v>0</v>
      </c>
      <c r="P35" s="250">
        <f t="shared" si="1"/>
        <v>41</v>
      </c>
      <c r="Q35" s="239">
        <v>0</v>
      </c>
      <c r="R35" s="52">
        <v>0</v>
      </c>
      <c r="S35" s="52">
        <v>0</v>
      </c>
      <c r="T35" s="52">
        <v>0</v>
      </c>
      <c r="U35" s="52">
        <v>0</v>
      </c>
      <c r="V35" s="240">
        <v>0</v>
      </c>
      <c r="W35" s="243">
        <v>1</v>
      </c>
      <c r="X35" s="55">
        <v>72</v>
      </c>
      <c r="Y35" s="55">
        <v>0</v>
      </c>
      <c r="Z35" s="55">
        <v>0</v>
      </c>
      <c r="AA35" s="55">
        <v>0</v>
      </c>
      <c r="AB35" s="244">
        <v>0</v>
      </c>
      <c r="AC35" s="233">
        <f t="shared" si="2"/>
        <v>0</v>
      </c>
      <c r="AD35" s="7">
        <f t="shared" si="3"/>
        <v>0</v>
      </c>
      <c r="AE35" s="7">
        <f t="shared" si="4"/>
        <v>72</v>
      </c>
      <c r="AF35" s="7">
        <f t="shared" si="5"/>
        <v>175.60975609756099</v>
      </c>
      <c r="AG35" s="7">
        <f t="shared" si="6"/>
        <v>87</v>
      </c>
      <c r="AH35" s="7">
        <f t="shared" si="6"/>
        <v>103</v>
      </c>
      <c r="AI35" s="7">
        <f t="shared" si="7"/>
        <v>1</v>
      </c>
      <c r="AJ35" s="7">
        <f t="shared" si="7"/>
        <v>72</v>
      </c>
      <c r="AK35" s="234">
        <f t="shared" si="8"/>
        <v>69.902912621359221</v>
      </c>
      <c r="AP35" s="28"/>
      <c r="AQ35" s="28"/>
    </row>
    <row r="36" spans="1:43">
      <c r="A36" s="44">
        <v>27</v>
      </c>
      <c r="B36" s="266" t="s">
        <v>92</v>
      </c>
      <c r="C36" s="223">
        <v>3826</v>
      </c>
      <c r="D36" s="121">
        <v>4556</v>
      </c>
      <c r="E36" s="121">
        <v>22</v>
      </c>
      <c r="F36" s="121">
        <v>5</v>
      </c>
      <c r="G36" s="121">
        <v>337</v>
      </c>
      <c r="H36" s="224">
        <v>57</v>
      </c>
      <c r="I36" s="250">
        <f t="shared" si="0"/>
        <v>4618</v>
      </c>
      <c r="J36" s="223">
        <v>2608</v>
      </c>
      <c r="K36" s="121">
        <v>3038</v>
      </c>
      <c r="L36" s="121">
        <v>28</v>
      </c>
      <c r="M36" s="121">
        <v>3</v>
      </c>
      <c r="N36" s="121">
        <v>277</v>
      </c>
      <c r="O36" s="224">
        <v>39</v>
      </c>
      <c r="P36" s="250">
        <f t="shared" si="1"/>
        <v>3080</v>
      </c>
      <c r="Q36" s="239">
        <v>66</v>
      </c>
      <c r="R36" s="52">
        <v>513.61</v>
      </c>
      <c r="S36" s="52">
        <v>0</v>
      </c>
      <c r="T36" s="52">
        <v>0</v>
      </c>
      <c r="U36" s="52">
        <v>0</v>
      </c>
      <c r="V36" s="240">
        <v>0</v>
      </c>
      <c r="W36" s="245">
        <v>85</v>
      </c>
      <c r="X36" s="26">
        <v>547.49</v>
      </c>
      <c r="Y36" s="26">
        <v>0</v>
      </c>
      <c r="Z36" s="26">
        <v>0</v>
      </c>
      <c r="AA36" s="26">
        <v>0</v>
      </c>
      <c r="AB36" s="246">
        <v>0</v>
      </c>
      <c r="AC36" s="233">
        <f t="shared" si="2"/>
        <v>513.61</v>
      </c>
      <c r="AD36" s="7">
        <f t="shared" si="3"/>
        <v>11.121914248592464</v>
      </c>
      <c r="AE36" s="7">
        <f t="shared" si="4"/>
        <v>547.49</v>
      </c>
      <c r="AF36" s="7">
        <f t="shared" si="5"/>
        <v>17.775649350649349</v>
      </c>
      <c r="AG36" s="7">
        <f t="shared" si="6"/>
        <v>7098</v>
      </c>
      <c r="AH36" s="7">
        <f t="shared" si="6"/>
        <v>7698</v>
      </c>
      <c r="AI36" s="7">
        <f t="shared" si="7"/>
        <v>151</v>
      </c>
      <c r="AJ36" s="7">
        <f t="shared" si="7"/>
        <v>1061.0999999999999</v>
      </c>
      <c r="AK36" s="234">
        <f t="shared" si="8"/>
        <v>13.78409976617303</v>
      </c>
      <c r="AP36" s="28"/>
      <c r="AQ36" s="28"/>
    </row>
    <row r="37" spans="1:43">
      <c r="A37" s="44">
        <v>28</v>
      </c>
      <c r="B37" s="266" t="s">
        <v>93</v>
      </c>
      <c r="C37" s="223">
        <v>543</v>
      </c>
      <c r="D37" s="121">
        <v>681</v>
      </c>
      <c r="E37" s="121">
        <v>0</v>
      </c>
      <c r="F37" s="121">
        <v>0</v>
      </c>
      <c r="G37" s="121">
        <v>16</v>
      </c>
      <c r="H37" s="224">
        <v>2</v>
      </c>
      <c r="I37" s="250">
        <f t="shared" si="0"/>
        <v>683</v>
      </c>
      <c r="J37" s="223">
        <v>765</v>
      </c>
      <c r="K37" s="121">
        <v>828</v>
      </c>
      <c r="L37" s="121">
        <v>0</v>
      </c>
      <c r="M37" s="121">
        <v>0</v>
      </c>
      <c r="N37" s="121">
        <v>42</v>
      </c>
      <c r="O37" s="224">
        <v>6</v>
      </c>
      <c r="P37" s="250">
        <f t="shared" si="1"/>
        <v>834</v>
      </c>
      <c r="Q37" s="239">
        <v>61</v>
      </c>
      <c r="R37" s="52">
        <v>742.69</v>
      </c>
      <c r="S37" s="52">
        <v>0</v>
      </c>
      <c r="T37" s="52">
        <v>0</v>
      </c>
      <c r="U37" s="52">
        <v>0</v>
      </c>
      <c r="V37" s="240">
        <v>0</v>
      </c>
      <c r="W37" s="245">
        <v>253</v>
      </c>
      <c r="X37" s="26">
        <v>4382.54</v>
      </c>
      <c r="Y37" s="26">
        <v>0</v>
      </c>
      <c r="Z37" s="26">
        <v>0</v>
      </c>
      <c r="AA37" s="26">
        <v>0</v>
      </c>
      <c r="AB37" s="246">
        <v>0</v>
      </c>
      <c r="AC37" s="233">
        <f t="shared" si="2"/>
        <v>742.69</v>
      </c>
      <c r="AD37" s="7">
        <f t="shared" si="3"/>
        <v>108.73938506588581</v>
      </c>
      <c r="AE37" s="7">
        <f t="shared" si="4"/>
        <v>4382.54</v>
      </c>
      <c r="AF37" s="7">
        <f t="shared" si="5"/>
        <v>525.48441247002393</v>
      </c>
      <c r="AG37" s="7">
        <f t="shared" si="6"/>
        <v>1366</v>
      </c>
      <c r="AH37" s="7">
        <f t="shared" si="6"/>
        <v>1517</v>
      </c>
      <c r="AI37" s="7">
        <f t="shared" si="7"/>
        <v>314</v>
      </c>
      <c r="AJ37" s="7">
        <f t="shared" si="7"/>
        <v>5125.2299999999996</v>
      </c>
      <c r="AK37" s="234">
        <f t="shared" si="8"/>
        <v>337.85299934080422</v>
      </c>
      <c r="AP37" s="28"/>
      <c r="AQ37" s="28"/>
    </row>
    <row r="38" spans="1:43">
      <c r="A38" s="21"/>
      <c r="B38" s="211" t="s">
        <v>94</v>
      </c>
      <c r="C38" s="221">
        <f t="shared" ref="C38:AC38" si="10">SUM(C22:C37)</f>
        <v>26415</v>
      </c>
      <c r="D38" s="50">
        <f t="shared" si="10"/>
        <v>31514</v>
      </c>
      <c r="E38" s="50">
        <f t="shared" si="10"/>
        <v>230</v>
      </c>
      <c r="F38" s="50">
        <f t="shared" si="10"/>
        <v>42</v>
      </c>
      <c r="G38" s="50">
        <f t="shared" si="10"/>
        <v>2304</v>
      </c>
      <c r="H38" s="222">
        <f t="shared" si="10"/>
        <v>386</v>
      </c>
      <c r="I38" s="222">
        <f t="shared" si="10"/>
        <v>31942</v>
      </c>
      <c r="J38" s="221">
        <f t="shared" si="10"/>
        <v>19232</v>
      </c>
      <c r="K38" s="50">
        <f t="shared" si="10"/>
        <v>22233</v>
      </c>
      <c r="L38" s="50">
        <f t="shared" si="10"/>
        <v>261</v>
      </c>
      <c r="M38" s="50">
        <f t="shared" si="10"/>
        <v>29</v>
      </c>
      <c r="N38" s="50">
        <f t="shared" si="10"/>
        <v>1985</v>
      </c>
      <c r="O38" s="222">
        <f t="shared" si="10"/>
        <v>275</v>
      </c>
      <c r="P38" s="222">
        <f t="shared" si="10"/>
        <v>22537</v>
      </c>
      <c r="Q38" s="221">
        <f t="shared" si="10"/>
        <v>5299</v>
      </c>
      <c r="R38" s="50">
        <f t="shared" si="10"/>
        <v>11605.800000000001</v>
      </c>
      <c r="S38" s="50">
        <f t="shared" si="10"/>
        <v>0</v>
      </c>
      <c r="T38" s="50">
        <f t="shared" si="10"/>
        <v>0</v>
      </c>
      <c r="U38" s="50">
        <f t="shared" si="10"/>
        <v>197</v>
      </c>
      <c r="V38" s="222">
        <f t="shared" si="10"/>
        <v>243.41000000000003</v>
      </c>
      <c r="W38" s="221">
        <f t="shared" si="10"/>
        <v>2906</v>
      </c>
      <c r="X38" s="50">
        <f t="shared" si="10"/>
        <v>10901.36</v>
      </c>
      <c r="Y38" s="50">
        <f t="shared" si="10"/>
        <v>0</v>
      </c>
      <c r="Z38" s="50">
        <f t="shared" si="10"/>
        <v>0</v>
      </c>
      <c r="AA38" s="50">
        <f t="shared" si="10"/>
        <v>139</v>
      </c>
      <c r="AB38" s="222">
        <f t="shared" si="10"/>
        <v>274.36</v>
      </c>
      <c r="AC38" s="222">
        <f t="shared" si="10"/>
        <v>11849.210000000001</v>
      </c>
      <c r="AD38" s="50">
        <f t="shared" si="3"/>
        <v>37.096017782230298</v>
      </c>
      <c r="AE38" s="50">
        <f>(W38+Y38+AA38)/(J38+L38+N38)*100</f>
        <v>14.177297699972064</v>
      </c>
      <c r="AF38" s="50">
        <f t="shared" si="5"/>
        <v>49.588321426986738</v>
      </c>
      <c r="AG38" s="50">
        <f t="shared" si="6"/>
        <v>50427</v>
      </c>
      <c r="AH38" s="50">
        <f t="shared" si="6"/>
        <v>54479</v>
      </c>
      <c r="AI38" s="50">
        <f t="shared" si="7"/>
        <v>8541</v>
      </c>
      <c r="AJ38" s="50">
        <f t="shared" si="7"/>
        <v>23024.93</v>
      </c>
      <c r="AK38" s="222">
        <f t="shared" si="8"/>
        <v>42.263863139925476</v>
      </c>
      <c r="AP38" s="28"/>
      <c r="AQ38" s="28"/>
    </row>
    <row r="39" spans="1:43">
      <c r="A39" s="47">
        <v>29</v>
      </c>
      <c r="B39" s="267" t="s">
        <v>95</v>
      </c>
      <c r="C39" s="223">
        <v>0</v>
      </c>
      <c r="D39" s="121">
        <v>0</v>
      </c>
      <c r="E39" s="121">
        <v>0</v>
      </c>
      <c r="F39" s="121">
        <v>0</v>
      </c>
      <c r="G39" s="121">
        <v>0</v>
      </c>
      <c r="H39" s="224">
        <v>0</v>
      </c>
      <c r="I39" s="250">
        <f t="shared" si="0"/>
        <v>0</v>
      </c>
      <c r="J39" s="223">
        <v>0</v>
      </c>
      <c r="K39" s="121">
        <v>0</v>
      </c>
      <c r="L39" s="121">
        <v>0</v>
      </c>
      <c r="M39" s="121">
        <v>0</v>
      </c>
      <c r="N39" s="121">
        <v>0</v>
      </c>
      <c r="O39" s="224">
        <v>0</v>
      </c>
      <c r="P39" s="250">
        <f t="shared" si="1"/>
        <v>0</v>
      </c>
      <c r="Q39" s="239">
        <v>0</v>
      </c>
      <c r="R39" s="52">
        <v>0</v>
      </c>
      <c r="S39" s="121">
        <v>0</v>
      </c>
      <c r="T39" s="121">
        <v>0</v>
      </c>
      <c r="U39" s="121">
        <v>0</v>
      </c>
      <c r="V39" s="224">
        <v>0</v>
      </c>
      <c r="W39" s="243">
        <v>0</v>
      </c>
      <c r="X39" s="55">
        <v>0</v>
      </c>
      <c r="Y39" s="55">
        <v>0</v>
      </c>
      <c r="Z39" s="55">
        <v>0</v>
      </c>
      <c r="AA39" s="55">
        <v>0</v>
      </c>
      <c r="AB39" s="244">
        <v>0</v>
      </c>
      <c r="AC39" s="233">
        <f t="shared" si="2"/>
        <v>0</v>
      </c>
      <c r="AD39" s="7" t="e">
        <f t="shared" si="3"/>
        <v>#DIV/0!</v>
      </c>
      <c r="AE39" s="7">
        <f t="shared" si="4"/>
        <v>0</v>
      </c>
      <c r="AF39" s="7" t="e">
        <f t="shared" si="5"/>
        <v>#DIV/0!</v>
      </c>
      <c r="AG39" s="7">
        <f t="shared" si="6"/>
        <v>0</v>
      </c>
      <c r="AH39" s="7">
        <f t="shared" si="6"/>
        <v>0</v>
      </c>
      <c r="AI39" s="7">
        <f t="shared" si="7"/>
        <v>0</v>
      </c>
      <c r="AJ39" s="7">
        <f t="shared" si="7"/>
        <v>0</v>
      </c>
      <c r="AK39" s="234" t="e">
        <f t="shared" si="8"/>
        <v>#DIV/0!</v>
      </c>
      <c r="AP39" s="28"/>
      <c r="AQ39" s="28"/>
    </row>
    <row r="40" spans="1:43">
      <c r="A40" s="47">
        <v>30</v>
      </c>
      <c r="B40" s="267" t="s">
        <v>96</v>
      </c>
      <c r="C40" s="223">
        <v>0</v>
      </c>
      <c r="D40" s="121">
        <v>0</v>
      </c>
      <c r="E40" s="121">
        <v>0</v>
      </c>
      <c r="F40" s="121">
        <v>0</v>
      </c>
      <c r="G40" s="121">
        <v>0</v>
      </c>
      <c r="H40" s="224">
        <v>0</v>
      </c>
      <c r="I40" s="250">
        <f t="shared" si="0"/>
        <v>0</v>
      </c>
      <c r="J40" s="223">
        <v>0</v>
      </c>
      <c r="K40" s="121">
        <v>0</v>
      </c>
      <c r="L40" s="121">
        <v>0</v>
      </c>
      <c r="M40" s="121">
        <v>0</v>
      </c>
      <c r="N40" s="121">
        <v>0</v>
      </c>
      <c r="O40" s="224">
        <v>0</v>
      </c>
      <c r="P40" s="250">
        <f t="shared" si="1"/>
        <v>0</v>
      </c>
      <c r="Q40" s="239">
        <v>0</v>
      </c>
      <c r="R40" s="52">
        <v>0</v>
      </c>
      <c r="S40" s="121">
        <v>0</v>
      </c>
      <c r="T40" s="121">
        <v>0</v>
      </c>
      <c r="U40" s="121">
        <v>0</v>
      </c>
      <c r="V40" s="224">
        <v>0</v>
      </c>
      <c r="W40" s="243">
        <v>0</v>
      </c>
      <c r="X40" s="55">
        <v>0</v>
      </c>
      <c r="Y40" s="55">
        <v>0</v>
      </c>
      <c r="Z40" s="55">
        <v>0</v>
      </c>
      <c r="AA40" s="55">
        <v>0</v>
      </c>
      <c r="AB40" s="244">
        <v>0</v>
      </c>
      <c r="AC40" s="233">
        <f t="shared" si="2"/>
        <v>0</v>
      </c>
      <c r="AD40" s="7" t="e">
        <f t="shared" si="3"/>
        <v>#DIV/0!</v>
      </c>
      <c r="AE40" s="7">
        <f t="shared" si="4"/>
        <v>0</v>
      </c>
      <c r="AF40" s="7" t="e">
        <f t="shared" si="5"/>
        <v>#DIV/0!</v>
      </c>
      <c r="AG40" s="7">
        <f t="shared" si="6"/>
        <v>0</v>
      </c>
      <c r="AH40" s="7">
        <f t="shared" si="6"/>
        <v>0</v>
      </c>
      <c r="AI40" s="7">
        <f t="shared" si="7"/>
        <v>0</v>
      </c>
      <c r="AJ40" s="7">
        <f t="shared" si="7"/>
        <v>0</v>
      </c>
      <c r="AK40" s="234" t="e">
        <f t="shared" si="8"/>
        <v>#DIV/0!</v>
      </c>
      <c r="AP40" s="28"/>
      <c r="AQ40" s="28"/>
    </row>
    <row r="41" spans="1:43">
      <c r="A41" s="47">
        <v>31</v>
      </c>
      <c r="B41" s="267" t="s">
        <v>97</v>
      </c>
      <c r="C41" s="223">
        <v>0</v>
      </c>
      <c r="D41" s="121">
        <v>0</v>
      </c>
      <c r="E41" s="121">
        <v>0</v>
      </c>
      <c r="F41" s="121">
        <v>0</v>
      </c>
      <c r="G41" s="121">
        <v>0</v>
      </c>
      <c r="H41" s="224">
        <v>0</v>
      </c>
      <c r="I41" s="250">
        <f t="shared" si="0"/>
        <v>0</v>
      </c>
      <c r="J41" s="223">
        <v>0</v>
      </c>
      <c r="K41" s="121">
        <v>0</v>
      </c>
      <c r="L41" s="121">
        <v>0</v>
      </c>
      <c r="M41" s="121">
        <v>0</v>
      </c>
      <c r="N41" s="121">
        <v>0</v>
      </c>
      <c r="O41" s="224">
        <v>0</v>
      </c>
      <c r="P41" s="250">
        <f t="shared" si="1"/>
        <v>0</v>
      </c>
      <c r="Q41" s="239">
        <v>0</v>
      </c>
      <c r="R41" s="52">
        <v>0</v>
      </c>
      <c r="S41" s="121">
        <v>0</v>
      </c>
      <c r="T41" s="121">
        <v>0</v>
      </c>
      <c r="U41" s="121">
        <v>0</v>
      </c>
      <c r="V41" s="224">
        <v>0</v>
      </c>
      <c r="W41" s="243">
        <v>0</v>
      </c>
      <c r="X41" s="55">
        <v>0</v>
      </c>
      <c r="Y41" s="55">
        <v>0</v>
      </c>
      <c r="Z41" s="55">
        <v>0</v>
      </c>
      <c r="AA41" s="55">
        <v>0</v>
      </c>
      <c r="AB41" s="244">
        <v>0</v>
      </c>
      <c r="AC41" s="233">
        <f t="shared" si="2"/>
        <v>0</v>
      </c>
      <c r="AD41" s="7" t="e">
        <f t="shared" si="3"/>
        <v>#DIV/0!</v>
      </c>
      <c r="AE41" s="7">
        <f t="shared" si="4"/>
        <v>0</v>
      </c>
      <c r="AF41" s="7" t="e">
        <f t="shared" si="5"/>
        <v>#DIV/0!</v>
      </c>
      <c r="AG41" s="7">
        <f t="shared" si="6"/>
        <v>0</v>
      </c>
      <c r="AH41" s="7">
        <f t="shared" si="6"/>
        <v>0</v>
      </c>
      <c r="AI41" s="7">
        <f t="shared" si="7"/>
        <v>0</v>
      </c>
      <c r="AJ41" s="7">
        <f t="shared" si="7"/>
        <v>0</v>
      </c>
      <c r="AK41" s="234" t="e">
        <f t="shared" si="8"/>
        <v>#DIV/0!</v>
      </c>
      <c r="AP41" s="28"/>
      <c r="AQ41" s="28"/>
    </row>
    <row r="42" spans="1:43">
      <c r="A42" s="47">
        <v>32</v>
      </c>
      <c r="B42" s="267" t="s">
        <v>98</v>
      </c>
      <c r="C42" s="223">
        <v>0</v>
      </c>
      <c r="D42" s="121">
        <v>0</v>
      </c>
      <c r="E42" s="121">
        <v>0</v>
      </c>
      <c r="F42" s="121">
        <v>0</v>
      </c>
      <c r="G42" s="121">
        <v>0</v>
      </c>
      <c r="H42" s="224">
        <v>0</v>
      </c>
      <c r="I42" s="250">
        <f t="shared" si="0"/>
        <v>0</v>
      </c>
      <c r="J42" s="223">
        <v>0</v>
      </c>
      <c r="K42" s="121">
        <v>0</v>
      </c>
      <c r="L42" s="121">
        <v>0</v>
      </c>
      <c r="M42" s="121">
        <v>0</v>
      </c>
      <c r="N42" s="121">
        <v>0</v>
      </c>
      <c r="O42" s="224">
        <v>0</v>
      </c>
      <c r="P42" s="250">
        <f t="shared" si="1"/>
        <v>0</v>
      </c>
      <c r="Q42" s="239">
        <v>0</v>
      </c>
      <c r="R42" s="52">
        <v>0</v>
      </c>
      <c r="S42" s="121">
        <v>0</v>
      </c>
      <c r="T42" s="121">
        <v>0</v>
      </c>
      <c r="U42" s="121">
        <v>0</v>
      </c>
      <c r="V42" s="224">
        <v>0</v>
      </c>
      <c r="W42" s="243">
        <v>0</v>
      </c>
      <c r="X42" s="55">
        <v>0</v>
      </c>
      <c r="Y42" s="55">
        <v>0</v>
      </c>
      <c r="Z42" s="55">
        <v>0</v>
      </c>
      <c r="AA42" s="55">
        <v>0</v>
      </c>
      <c r="AB42" s="244">
        <v>0</v>
      </c>
      <c r="AC42" s="233">
        <f t="shared" si="2"/>
        <v>0</v>
      </c>
      <c r="AD42" s="7" t="e">
        <f t="shared" si="3"/>
        <v>#DIV/0!</v>
      </c>
      <c r="AE42" s="7">
        <f t="shared" si="4"/>
        <v>0</v>
      </c>
      <c r="AF42" s="7" t="e">
        <f t="shared" si="5"/>
        <v>#DIV/0!</v>
      </c>
      <c r="AG42" s="7">
        <f t="shared" si="6"/>
        <v>0</v>
      </c>
      <c r="AH42" s="7">
        <f t="shared" si="6"/>
        <v>0</v>
      </c>
      <c r="AI42" s="7">
        <f t="shared" si="7"/>
        <v>0</v>
      </c>
      <c r="AJ42" s="7">
        <f t="shared" si="7"/>
        <v>0</v>
      </c>
      <c r="AK42" s="234" t="e">
        <f t="shared" si="8"/>
        <v>#DIV/0!</v>
      </c>
      <c r="AP42" s="28"/>
      <c r="AQ42" s="28"/>
    </row>
    <row r="43" spans="1:43">
      <c r="A43" s="47">
        <v>33</v>
      </c>
      <c r="B43" s="267" t="s">
        <v>99</v>
      </c>
      <c r="C43" s="223">
        <v>0</v>
      </c>
      <c r="D43" s="121">
        <v>0</v>
      </c>
      <c r="E43" s="121">
        <v>0</v>
      </c>
      <c r="F43" s="121">
        <v>0</v>
      </c>
      <c r="G43" s="121">
        <v>0</v>
      </c>
      <c r="H43" s="224">
        <v>0</v>
      </c>
      <c r="I43" s="250">
        <f t="shared" si="0"/>
        <v>0</v>
      </c>
      <c r="J43" s="223">
        <v>0</v>
      </c>
      <c r="K43" s="121">
        <v>0</v>
      </c>
      <c r="L43" s="121">
        <v>0</v>
      </c>
      <c r="M43" s="121">
        <v>0</v>
      </c>
      <c r="N43" s="121">
        <v>0</v>
      </c>
      <c r="O43" s="224">
        <v>0</v>
      </c>
      <c r="P43" s="250">
        <f t="shared" si="1"/>
        <v>0</v>
      </c>
      <c r="Q43" s="239">
        <v>0</v>
      </c>
      <c r="R43" s="52">
        <v>0</v>
      </c>
      <c r="S43" s="121">
        <v>0</v>
      </c>
      <c r="T43" s="121">
        <v>0</v>
      </c>
      <c r="U43" s="121">
        <v>0</v>
      </c>
      <c r="V43" s="224">
        <v>0</v>
      </c>
      <c r="W43" s="243">
        <v>0</v>
      </c>
      <c r="X43" s="55">
        <v>0</v>
      </c>
      <c r="Y43" s="55">
        <v>0</v>
      </c>
      <c r="Z43" s="55">
        <v>0</v>
      </c>
      <c r="AA43" s="55">
        <v>0</v>
      </c>
      <c r="AB43" s="244">
        <v>0</v>
      </c>
      <c r="AC43" s="233">
        <f t="shared" si="2"/>
        <v>0</v>
      </c>
      <c r="AD43" s="7" t="e">
        <f t="shared" si="3"/>
        <v>#DIV/0!</v>
      </c>
      <c r="AE43" s="7">
        <f t="shared" si="4"/>
        <v>0</v>
      </c>
      <c r="AF43" s="7" t="e">
        <f t="shared" si="5"/>
        <v>#DIV/0!</v>
      </c>
      <c r="AG43" s="7">
        <f t="shared" si="6"/>
        <v>0</v>
      </c>
      <c r="AH43" s="7">
        <f t="shared" si="6"/>
        <v>0</v>
      </c>
      <c r="AI43" s="7">
        <f t="shared" si="7"/>
        <v>0</v>
      </c>
      <c r="AJ43" s="7">
        <f t="shared" si="7"/>
        <v>0</v>
      </c>
      <c r="AK43" s="234" t="e">
        <f t="shared" si="8"/>
        <v>#DIV/0!</v>
      </c>
      <c r="AP43" s="28"/>
      <c r="AQ43" s="28"/>
    </row>
    <row r="44" spans="1:43">
      <c r="A44" s="47">
        <v>34</v>
      </c>
      <c r="B44" s="267" t="s">
        <v>100</v>
      </c>
      <c r="C44" s="223">
        <v>0</v>
      </c>
      <c r="D44" s="121">
        <v>0</v>
      </c>
      <c r="E44" s="121">
        <v>0</v>
      </c>
      <c r="F44" s="121">
        <v>0</v>
      </c>
      <c r="G44" s="121">
        <v>0</v>
      </c>
      <c r="H44" s="224">
        <v>0</v>
      </c>
      <c r="I44" s="250">
        <f t="shared" si="0"/>
        <v>0</v>
      </c>
      <c r="J44" s="223">
        <v>0</v>
      </c>
      <c r="K44" s="121">
        <v>0</v>
      </c>
      <c r="L44" s="121">
        <v>0</v>
      </c>
      <c r="M44" s="121">
        <v>0</v>
      </c>
      <c r="N44" s="121">
        <v>0</v>
      </c>
      <c r="O44" s="224">
        <v>0</v>
      </c>
      <c r="P44" s="250">
        <f t="shared" si="1"/>
        <v>0</v>
      </c>
      <c r="Q44" s="239">
        <v>0</v>
      </c>
      <c r="R44" s="52">
        <v>0</v>
      </c>
      <c r="S44" s="121">
        <v>0</v>
      </c>
      <c r="T44" s="121">
        <v>0</v>
      </c>
      <c r="U44" s="121">
        <v>0</v>
      </c>
      <c r="V44" s="224">
        <v>0</v>
      </c>
      <c r="W44" s="243">
        <v>0</v>
      </c>
      <c r="X44" s="55">
        <v>0</v>
      </c>
      <c r="Y44" s="55">
        <v>0</v>
      </c>
      <c r="Z44" s="55">
        <v>0</v>
      </c>
      <c r="AA44" s="55">
        <v>0</v>
      </c>
      <c r="AB44" s="244">
        <v>0</v>
      </c>
      <c r="AC44" s="233">
        <f t="shared" si="2"/>
        <v>0</v>
      </c>
      <c r="AD44" s="7" t="e">
        <f t="shared" si="3"/>
        <v>#DIV/0!</v>
      </c>
      <c r="AE44" s="7">
        <f t="shared" si="4"/>
        <v>0</v>
      </c>
      <c r="AF44" s="7" t="e">
        <f t="shared" si="5"/>
        <v>#DIV/0!</v>
      </c>
      <c r="AG44" s="7">
        <f t="shared" si="6"/>
        <v>0</v>
      </c>
      <c r="AH44" s="7">
        <f t="shared" si="6"/>
        <v>0</v>
      </c>
      <c r="AI44" s="7">
        <f t="shared" si="7"/>
        <v>0</v>
      </c>
      <c r="AJ44" s="7">
        <f t="shared" si="7"/>
        <v>0</v>
      </c>
      <c r="AK44" s="234" t="e">
        <f t="shared" si="8"/>
        <v>#DIV/0!</v>
      </c>
      <c r="AP44" s="28"/>
      <c r="AQ44" s="28"/>
    </row>
    <row r="45" spans="1:43">
      <c r="A45" s="47">
        <v>35</v>
      </c>
      <c r="B45" s="267" t="s">
        <v>101</v>
      </c>
      <c r="C45" s="223">
        <v>0</v>
      </c>
      <c r="D45" s="121">
        <v>0</v>
      </c>
      <c r="E45" s="121">
        <v>0</v>
      </c>
      <c r="F45" s="121">
        <v>0</v>
      </c>
      <c r="G45" s="121">
        <v>0</v>
      </c>
      <c r="H45" s="224">
        <v>0</v>
      </c>
      <c r="I45" s="250">
        <f t="shared" si="0"/>
        <v>0</v>
      </c>
      <c r="J45" s="223">
        <v>0</v>
      </c>
      <c r="K45" s="121">
        <v>0</v>
      </c>
      <c r="L45" s="121">
        <v>0</v>
      </c>
      <c r="M45" s="121">
        <v>0</v>
      </c>
      <c r="N45" s="121">
        <v>0</v>
      </c>
      <c r="O45" s="224">
        <v>0</v>
      </c>
      <c r="P45" s="250">
        <f t="shared" si="1"/>
        <v>0</v>
      </c>
      <c r="Q45" s="239">
        <v>0</v>
      </c>
      <c r="R45" s="52">
        <v>0</v>
      </c>
      <c r="S45" s="121">
        <v>0</v>
      </c>
      <c r="T45" s="121">
        <v>0</v>
      </c>
      <c r="U45" s="121">
        <v>0</v>
      </c>
      <c r="V45" s="224">
        <v>0</v>
      </c>
      <c r="W45" s="243">
        <v>0</v>
      </c>
      <c r="X45" s="55">
        <v>0</v>
      </c>
      <c r="Y45" s="55">
        <v>0</v>
      </c>
      <c r="Z45" s="55">
        <v>0</v>
      </c>
      <c r="AA45" s="55">
        <v>0</v>
      </c>
      <c r="AB45" s="244">
        <v>0</v>
      </c>
      <c r="AC45" s="233">
        <f t="shared" si="2"/>
        <v>0</v>
      </c>
      <c r="AD45" s="7" t="e">
        <f t="shared" si="3"/>
        <v>#DIV/0!</v>
      </c>
      <c r="AE45" s="7">
        <f t="shared" si="4"/>
        <v>0</v>
      </c>
      <c r="AF45" s="7" t="e">
        <f t="shared" si="5"/>
        <v>#DIV/0!</v>
      </c>
      <c r="AG45" s="7">
        <f t="shared" si="6"/>
        <v>0</v>
      </c>
      <c r="AH45" s="7">
        <f t="shared" si="6"/>
        <v>0</v>
      </c>
      <c r="AI45" s="7">
        <f t="shared" si="7"/>
        <v>0</v>
      </c>
      <c r="AJ45" s="7">
        <f t="shared" si="7"/>
        <v>0</v>
      </c>
      <c r="AK45" s="234" t="e">
        <f t="shared" si="8"/>
        <v>#DIV/0!</v>
      </c>
      <c r="AP45" s="28"/>
      <c r="AQ45" s="28"/>
    </row>
    <row r="46" spans="1:43">
      <c r="A46" s="47">
        <v>36</v>
      </c>
      <c r="B46" s="267" t="s">
        <v>102</v>
      </c>
      <c r="C46" s="223">
        <v>0</v>
      </c>
      <c r="D46" s="121">
        <v>0</v>
      </c>
      <c r="E46" s="121">
        <v>0</v>
      </c>
      <c r="F46" s="121">
        <v>0</v>
      </c>
      <c r="G46" s="121">
        <v>0</v>
      </c>
      <c r="H46" s="224">
        <v>0</v>
      </c>
      <c r="I46" s="250">
        <f t="shared" si="0"/>
        <v>0</v>
      </c>
      <c r="J46" s="223">
        <v>0</v>
      </c>
      <c r="K46" s="121">
        <v>0</v>
      </c>
      <c r="L46" s="121">
        <v>0</v>
      </c>
      <c r="M46" s="121">
        <v>0</v>
      </c>
      <c r="N46" s="121">
        <v>0</v>
      </c>
      <c r="O46" s="224">
        <v>0</v>
      </c>
      <c r="P46" s="250">
        <f t="shared" si="1"/>
        <v>0</v>
      </c>
      <c r="Q46" s="239">
        <v>0</v>
      </c>
      <c r="R46" s="52">
        <v>0</v>
      </c>
      <c r="S46" s="121">
        <v>0</v>
      </c>
      <c r="T46" s="121">
        <v>0</v>
      </c>
      <c r="U46" s="121">
        <v>0</v>
      </c>
      <c r="V46" s="224">
        <v>0</v>
      </c>
      <c r="W46" s="243">
        <v>0</v>
      </c>
      <c r="X46" s="55">
        <v>0</v>
      </c>
      <c r="Y46" s="55">
        <v>0</v>
      </c>
      <c r="Z46" s="55">
        <v>0</v>
      </c>
      <c r="AA46" s="55">
        <v>0</v>
      </c>
      <c r="AB46" s="244">
        <v>0</v>
      </c>
      <c r="AC46" s="233">
        <f t="shared" si="2"/>
        <v>0</v>
      </c>
      <c r="AD46" s="7" t="e">
        <f t="shared" si="3"/>
        <v>#DIV/0!</v>
      </c>
      <c r="AE46" s="7">
        <f t="shared" si="4"/>
        <v>0</v>
      </c>
      <c r="AF46" s="7" t="e">
        <f t="shared" si="5"/>
        <v>#DIV/0!</v>
      </c>
      <c r="AG46" s="7">
        <f t="shared" si="6"/>
        <v>0</v>
      </c>
      <c r="AH46" s="7">
        <f t="shared" si="6"/>
        <v>0</v>
      </c>
      <c r="AI46" s="7">
        <f t="shared" si="7"/>
        <v>0</v>
      </c>
      <c r="AJ46" s="7">
        <f t="shared" si="7"/>
        <v>0</v>
      </c>
      <c r="AK46" s="234" t="e">
        <f t="shared" si="8"/>
        <v>#DIV/0!</v>
      </c>
      <c r="AP46" s="28"/>
      <c r="AQ46" s="28"/>
    </row>
    <row r="47" spans="1:43">
      <c r="A47" s="48"/>
      <c r="B47" s="211" t="s">
        <v>103</v>
      </c>
      <c r="C47" s="221">
        <f t="shared" ref="C47:AC47" si="11">SUM(C39:C46)</f>
        <v>0</v>
      </c>
      <c r="D47" s="50">
        <f t="shared" si="11"/>
        <v>0</v>
      </c>
      <c r="E47" s="50">
        <f t="shared" si="11"/>
        <v>0</v>
      </c>
      <c r="F47" s="50">
        <f t="shared" si="11"/>
        <v>0</v>
      </c>
      <c r="G47" s="50">
        <f t="shared" si="11"/>
        <v>0</v>
      </c>
      <c r="H47" s="222">
        <f t="shared" si="11"/>
        <v>0</v>
      </c>
      <c r="I47" s="222">
        <f t="shared" si="11"/>
        <v>0</v>
      </c>
      <c r="J47" s="221">
        <f t="shared" si="11"/>
        <v>0</v>
      </c>
      <c r="K47" s="50">
        <f t="shared" si="11"/>
        <v>0</v>
      </c>
      <c r="L47" s="50">
        <f t="shared" si="11"/>
        <v>0</v>
      </c>
      <c r="M47" s="50">
        <f t="shared" si="11"/>
        <v>0</v>
      </c>
      <c r="N47" s="50">
        <f t="shared" si="11"/>
        <v>0</v>
      </c>
      <c r="O47" s="222">
        <f t="shared" si="11"/>
        <v>0</v>
      </c>
      <c r="P47" s="222">
        <f t="shared" si="11"/>
        <v>0</v>
      </c>
      <c r="Q47" s="221">
        <f t="shared" si="11"/>
        <v>0</v>
      </c>
      <c r="R47" s="50">
        <f t="shared" si="11"/>
        <v>0</v>
      </c>
      <c r="S47" s="50">
        <f t="shared" si="11"/>
        <v>0</v>
      </c>
      <c r="T47" s="50">
        <f t="shared" si="11"/>
        <v>0</v>
      </c>
      <c r="U47" s="50">
        <f t="shared" si="11"/>
        <v>0</v>
      </c>
      <c r="V47" s="222">
        <f t="shared" si="11"/>
        <v>0</v>
      </c>
      <c r="W47" s="221">
        <f t="shared" si="11"/>
        <v>0</v>
      </c>
      <c r="X47" s="50">
        <f t="shared" si="11"/>
        <v>0</v>
      </c>
      <c r="Y47" s="50">
        <f t="shared" si="11"/>
        <v>0</v>
      </c>
      <c r="Z47" s="50">
        <f t="shared" si="11"/>
        <v>0</v>
      </c>
      <c r="AA47" s="50">
        <f t="shared" si="11"/>
        <v>0</v>
      </c>
      <c r="AB47" s="222">
        <f t="shared" si="11"/>
        <v>0</v>
      </c>
      <c r="AC47" s="222">
        <f t="shared" si="11"/>
        <v>0</v>
      </c>
      <c r="AD47" s="50" t="e">
        <f t="shared" si="3"/>
        <v>#DIV/0!</v>
      </c>
      <c r="AE47" s="222">
        <f>SUM(AE39:AE46)</f>
        <v>0</v>
      </c>
      <c r="AF47" s="50" t="e">
        <f t="shared" si="5"/>
        <v>#DIV/0!</v>
      </c>
      <c r="AG47" s="50">
        <f t="shared" si="6"/>
        <v>0</v>
      </c>
      <c r="AH47" s="50">
        <f t="shared" si="6"/>
        <v>0</v>
      </c>
      <c r="AI47" s="50">
        <f t="shared" si="7"/>
        <v>0</v>
      </c>
      <c r="AJ47" s="50">
        <f t="shared" si="7"/>
        <v>0</v>
      </c>
      <c r="AK47" s="222" t="e">
        <f t="shared" si="8"/>
        <v>#DIV/0!</v>
      </c>
      <c r="AP47" s="28"/>
      <c r="AQ47" s="28"/>
    </row>
    <row r="48" spans="1:43">
      <c r="A48" s="107">
        <v>37</v>
      </c>
      <c r="B48" s="326" t="s">
        <v>104</v>
      </c>
      <c r="C48" s="223">
        <v>0</v>
      </c>
      <c r="D48" s="121">
        <v>0</v>
      </c>
      <c r="E48" s="121">
        <v>0</v>
      </c>
      <c r="F48" s="121">
        <v>0</v>
      </c>
      <c r="G48" s="121">
        <v>0</v>
      </c>
      <c r="H48" s="224">
        <v>0</v>
      </c>
      <c r="I48" s="250">
        <f t="shared" si="0"/>
        <v>0</v>
      </c>
      <c r="J48" s="223">
        <v>0</v>
      </c>
      <c r="K48" s="121">
        <v>0</v>
      </c>
      <c r="L48" s="121">
        <v>0</v>
      </c>
      <c r="M48" s="121">
        <v>0</v>
      </c>
      <c r="N48" s="121">
        <v>0</v>
      </c>
      <c r="O48" s="224">
        <v>0</v>
      </c>
      <c r="P48" s="250">
        <f t="shared" si="1"/>
        <v>0</v>
      </c>
      <c r="Q48" s="241">
        <v>0</v>
      </c>
      <c r="R48" s="106">
        <v>0</v>
      </c>
      <c r="S48" s="106">
        <v>0</v>
      </c>
      <c r="T48" s="106">
        <v>0</v>
      </c>
      <c r="U48" s="106">
        <v>0</v>
      </c>
      <c r="V48" s="242">
        <v>0</v>
      </c>
      <c r="W48" s="235">
        <v>0</v>
      </c>
      <c r="X48" s="109">
        <v>0</v>
      </c>
      <c r="Y48" s="109">
        <v>0</v>
      </c>
      <c r="Z48" s="109">
        <v>0</v>
      </c>
      <c r="AA48" s="109">
        <v>0</v>
      </c>
      <c r="AB48" s="236">
        <v>0</v>
      </c>
      <c r="AC48" s="233">
        <f t="shared" si="2"/>
        <v>0</v>
      </c>
      <c r="AD48" s="109" t="e">
        <f t="shared" si="3"/>
        <v>#DIV/0!</v>
      </c>
      <c r="AE48" s="7">
        <f t="shared" si="4"/>
        <v>0</v>
      </c>
      <c r="AF48" s="109" t="e">
        <f t="shared" si="5"/>
        <v>#DIV/0!</v>
      </c>
      <c r="AG48" s="109">
        <f t="shared" si="6"/>
        <v>0</v>
      </c>
      <c r="AH48" s="109">
        <f t="shared" si="6"/>
        <v>0</v>
      </c>
      <c r="AI48" s="109">
        <f t="shared" si="7"/>
        <v>0</v>
      </c>
      <c r="AJ48" s="109">
        <f t="shared" si="7"/>
        <v>0</v>
      </c>
      <c r="AK48" s="236" t="e">
        <f t="shared" si="8"/>
        <v>#DIV/0!</v>
      </c>
      <c r="AL48" s="71"/>
      <c r="AP48" s="28"/>
      <c r="AQ48" s="28"/>
    </row>
    <row r="49" spans="1:43">
      <c r="A49" s="48"/>
      <c r="B49" s="211" t="s">
        <v>105</v>
      </c>
      <c r="C49" s="221">
        <f t="shared" ref="C49:AC49" si="12">C48</f>
        <v>0</v>
      </c>
      <c r="D49" s="50">
        <f t="shared" si="12"/>
        <v>0</v>
      </c>
      <c r="E49" s="50">
        <f t="shared" si="12"/>
        <v>0</v>
      </c>
      <c r="F49" s="50">
        <f t="shared" si="12"/>
        <v>0</v>
      </c>
      <c r="G49" s="50">
        <f t="shared" si="12"/>
        <v>0</v>
      </c>
      <c r="H49" s="222">
        <f t="shared" si="12"/>
        <v>0</v>
      </c>
      <c r="I49" s="222">
        <f t="shared" si="12"/>
        <v>0</v>
      </c>
      <c r="J49" s="221">
        <f t="shared" si="12"/>
        <v>0</v>
      </c>
      <c r="K49" s="50">
        <f t="shared" si="12"/>
        <v>0</v>
      </c>
      <c r="L49" s="50">
        <f t="shared" si="12"/>
        <v>0</v>
      </c>
      <c r="M49" s="50">
        <f t="shared" si="12"/>
        <v>0</v>
      </c>
      <c r="N49" s="50">
        <f t="shared" si="12"/>
        <v>0</v>
      </c>
      <c r="O49" s="222">
        <f t="shared" si="12"/>
        <v>0</v>
      </c>
      <c r="P49" s="222">
        <f t="shared" si="12"/>
        <v>0</v>
      </c>
      <c r="Q49" s="221">
        <f t="shared" si="12"/>
        <v>0</v>
      </c>
      <c r="R49" s="50">
        <f t="shared" si="12"/>
        <v>0</v>
      </c>
      <c r="S49" s="50">
        <f t="shared" si="12"/>
        <v>0</v>
      </c>
      <c r="T49" s="50">
        <f t="shared" si="12"/>
        <v>0</v>
      </c>
      <c r="U49" s="50">
        <f t="shared" si="12"/>
        <v>0</v>
      </c>
      <c r="V49" s="222">
        <f t="shared" si="12"/>
        <v>0</v>
      </c>
      <c r="W49" s="221">
        <f t="shared" si="12"/>
        <v>0</v>
      </c>
      <c r="X49" s="50">
        <f t="shared" si="12"/>
        <v>0</v>
      </c>
      <c r="Y49" s="50">
        <f t="shared" si="12"/>
        <v>0</v>
      </c>
      <c r="Z49" s="50">
        <f t="shared" si="12"/>
        <v>0</v>
      </c>
      <c r="AA49" s="50">
        <f t="shared" si="12"/>
        <v>0</v>
      </c>
      <c r="AB49" s="222">
        <f t="shared" si="12"/>
        <v>0</v>
      </c>
      <c r="AC49" s="222">
        <f t="shared" si="12"/>
        <v>0</v>
      </c>
      <c r="AD49" s="50" t="e">
        <f t="shared" si="3"/>
        <v>#DIV/0!</v>
      </c>
      <c r="AE49" s="222">
        <f>AE48</f>
        <v>0</v>
      </c>
      <c r="AF49" s="50" t="e">
        <f t="shared" si="5"/>
        <v>#DIV/0!</v>
      </c>
      <c r="AG49" s="50">
        <f t="shared" si="6"/>
        <v>0</v>
      </c>
      <c r="AH49" s="50">
        <f t="shared" si="6"/>
        <v>0</v>
      </c>
      <c r="AI49" s="50">
        <f t="shared" si="7"/>
        <v>0</v>
      </c>
      <c r="AJ49" s="50">
        <f t="shared" si="7"/>
        <v>0</v>
      </c>
      <c r="AK49" s="222" t="e">
        <f t="shared" si="8"/>
        <v>#DIV/0!</v>
      </c>
      <c r="AP49" s="28"/>
      <c r="AQ49" s="28"/>
    </row>
    <row r="50" spans="1:43">
      <c r="A50" s="107">
        <v>38</v>
      </c>
      <c r="B50" s="326" t="s">
        <v>106</v>
      </c>
      <c r="C50" s="219">
        <v>0</v>
      </c>
      <c r="D50" s="115">
        <v>0</v>
      </c>
      <c r="E50" s="115">
        <v>0</v>
      </c>
      <c r="F50" s="115">
        <v>0</v>
      </c>
      <c r="G50" s="115">
        <v>0</v>
      </c>
      <c r="H50" s="220">
        <v>0</v>
      </c>
      <c r="I50" s="250">
        <f t="shared" ref="I50:I52" si="13">D50+F50+H50</f>
        <v>0</v>
      </c>
      <c r="J50" s="219">
        <v>0</v>
      </c>
      <c r="K50" s="115">
        <v>0</v>
      </c>
      <c r="L50" s="115">
        <v>0</v>
      </c>
      <c r="M50" s="115">
        <v>0</v>
      </c>
      <c r="N50" s="115">
        <v>0</v>
      </c>
      <c r="O50" s="220">
        <v>0</v>
      </c>
      <c r="P50" s="250">
        <f t="shared" ref="P50:P52" si="14">K50+M50+O50</f>
        <v>0</v>
      </c>
      <c r="Q50" s="241">
        <v>0</v>
      </c>
      <c r="R50" s="106">
        <v>0</v>
      </c>
      <c r="S50" s="106">
        <v>0</v>
      </c>
      <c r="T50" s="106">
        <v>0</v>
      </c>
      <c r="U50" s="106">
        <v>0</v>
      </c>
      <c r="V50" s="242">
        <v>0</v>
      </c>
      <c r="W50" s="235">
        <v>0</v>
      </c>
      <c r="X50" s="109">
        <v>0</v>
      </c>
      <c r="Y50" s="109">
        <v>0</v>
      </c>
      <c r="Z50" s="109">
        <v>0</v>
      </c>
      <c r="AA50" s="109">
        <v>0</v>
      </c>
      <c r="AB50" s="236">
        <v>0</v>
      </c>
      <c r="AC50" s="233">
        <f t="shared" ref="AC50:AC52" si="15">R50+T50+V50</f>
        <v>0</v>
      </c>
      <c r="AD50" s="7" t="e">
        <f t="shared" si="3"/>
        <v>#DIV/0!</v>
      </c>
      <c r="AE50" s="7">
        <f t="shared" ref="AE50:AE52" si="16">X50+Z50+AB50</f>
        <v>0</v>
      </c>
      <c r="AF50" s="7" t="e">
        <f t="shared" si="5"/>
        <v>#DIV/0!</v>
      </c>
      <c r="AG50" s="7">
        <f t="shared" si="6"/>
        <v>0</v>
      </c>
      <c r="AH50" s="7">
        <f t="shared" si="6"/>
        <v>0</v>
      </c>
      <c r="AI50" s="7">
        <f t="shared" si="7"/>
        <v>0</v>
      </c>
      <c r="AJ50" s="7">
        <f t="shared" si="7"/>
        <v>0</v>
      </c>
      <c r="AK50" s="234" t="e">
        <f t="shared" si="8"/>
        <v>#DIV/0!</v>
      </c>
      <c r="AP50" s="28"/>
      <c r="AQ50" s="28"/>
    </row>
    <row r="51" spans="1:43">
      <c r="A51" s="107">
        <v>39</v>
      </c>
      <c r="B51" s="326" t="s">
        <v>107</v>
      </c>
      <c r="C51" s="219">
        <v>0</v>
      </c>
      <c r="D51" s="115">
        <v>0</v>
      </c>
      <c r="E51" s="115">
        <v>0</v>
      </c>
      <c r="F51" s="115">
        <v>0</v>
      </c>
      <c r="G51" s="115">
        <v>0</v>
      </c>
      <c r="H51" s="220">
        <v>0</v>
      </c>
      <c r="I51" s="250">
        <f t="shared" si="13"/>
        <v>0</v>
      </c>
      <c r="J51" s="219">
        <v>0</v>
      </c>
      <c r="K51" s="115">
        <v>0</v>
      </c>
      <c r="L51" s="115">
        <v>0</v>
      </c>
      <c r="M51" s="115">
        <v>0</v>
      </c>
      <c r="N51" s="115">
        <v>0</v>
      </c>
      <c r="O51" s="220">
        <v>0</v>
      </c>
      <c r="P51" s="250">
        <f t="shared" si="14"/>
        <v>0</v>
      </c>
      <c r="Q51" s="241">
        <v>0</v>
      </c>
      <c r="R51" s="106">
        <v>0</v>
      </c>
      <c r="S51" s="106">
        <v>0</v>
      </c>
      <c r="T51" s="106">
        <v>0</v>
      </c>
      <c r="U51" s="106">
        <v>0</v>
      </c>
      <c r="V51" s="242">
        <v>0</v>
      </c>
      <c r="W51" s="235">
        <v>0</v>
      </c>
      <c r="X51" s="109">
        <v>0</v>
      </c>
      <c r="Y51" s="109">
        <v>0</v>
      </c>
      <c r="Z51" s="109">
        <v>0</v>
      </c>
      <c r="AA51" s="109">
        <v>0</v>
      </c>
      <c r="AB51" s="236">
        <v>0</v>
      </c>
      <c r="AC51" s="233">
        <f t="shared" si="15"/>
        <v>0</v>
      </c>
      <c r="AD51" s="7" t="e">
        <f t="shared" si="3"/>
        <v>#DIV/0!</v>
      </c>
      <c r="AE51" s="7">
        <f t="shared" si="16"/>
        <v>0</v>
      </c>
      <c r="AF51" s="7" t="e">
        <f t="shared" si="5"/>
        <v>#DIV/0!</v>
      </c>
      <c r="AG51" s="7">
        <f t="shared" si="6"/>
        <v>0</v>
      </c>
      <c r="AH51" s="7">
        <f t="shared" si="6"/>
        <v>0</v>
      </c>
      <c r="AI51" s="7">
        <f t="shared" si="7"/>
        <v>0</v>
      </c>
      <c r="AJ51" s="7">
        <f t="shared" si="7"/>
        <v>0</v>
      </c>
      <c r="AK51" s="234" t="e">
        <f t="shared" si="8"/>
        <v>#DIV/0!</v>
      </c>
      <c r="AP51" s="28"/>
      <c r="AQ51" s="28"/>
    </row>
    <row r="52" spans="1:43">
      <c r="A52" s="107">
        <v>40</v>
      </c>
      <c r="B52" s="326" t="s">
        <v>108</v>
      </c>
      <c r="C52" s="219">
        <v>0</v>
      </c>
      <c r="D52" s="115">
        <v>0</v>
      </c>
      <c r="E52" s="115">
        <v>0</v>
      </c>
      <c r="F52" s="115">
        <v>0</v>
      </c>
      <c r="G52" s="115">
        <v>0</v>
      </c>
      <c r="H52" s="220">
        <v>0</v>
      </c>
      <c r="I52" s="250">
        <f t="shared" si="13"/>
        <v>0</v>
      </c>
      <c r="J52" s="219">
        <v>0</v>
      </c>
      <c r="K52" s="115">
        <v>0</v>
      </c>
      <c r="L52" s="115">
        <v>0</v>
      </c>
      <c r="M52" s="115">
        <v>0</v>
      </c>
      <c r="N52" s="115">
        <v>0</v>
      </c>
      <c r="O52" s="220">
        <v>0</v>
      </c>
      <c r="P52" s="250">
        <f t="shared" si="14"/>
        <v>0</v>
      </c>
      <c r="Q52" s="241">
        <v>0</v>
      </c>
      <c r="R52" s="106">
        <v>0</v>
      </c>
      <c r="S52" s="106">
        <v>0</v>
      </c>
      <c r="T52" s="106">
        <v>0</v>
      </c>
      <c r="U52" s="106">
        <v>0</v>
      </c>
      <c r="V52" s="242">
        <v>0</v>
      </c>
      <c r="W52" s="235">
        <v>0</v>
      </c>
      <c r="X52" s="109">
        <v>0</v>
      </c>
      <c r="Y52" s="109">
        <v>0</v>
      </c>
      <c r="Z52" s="109">
        <v>0</v>
      </c>
      <c r="AA52" s="109">
        <v>0</v>
      </c>
      <c r="AB52" s="236">
        <v>0</v>
      </c>
      <c r="AC52" s="233">
        <f t="shared" si="15"/>
        <v>0</v>
      </c>
      <c r="AD52" s="7" t="e">
        <f t="shared" si="3"/>
        <v>#DIV/0!</v>
      </c>
      <c r="AE52" s="7">
        <f t="shared" si="16"/>
        <v>0</v>
      </c>
      <c r="AF52" s="7" t="e">
        <f t="shared" si="5"/>
        <v>#DIV/0!</v>
      </c>
      <c r="AG52" s="7">
        <f t="shared" si="6"/>
        <v>0</v>
      </c>
      <c r="AH52" s="7">
        <f t="shared" si="6"/>
        <v>0</v>
      </c>
      <c r="AI52" s="7">
        <f t="shared" si="7"/>
        <v>0</v>
      </c>
      <c r="AJ52" s="7">
        <f t="shared" si="7"/>
        <v>0</v>
      </c>
      <c r="AK52" s="234" t="e">
        <f t="shared" si="8"/>
        <v>#DIV/0!</v>
      </c>
      <c r="AP52" s="28"/>
      <c r="AQ52" s="28"/>
    </row>
    <row r="53" spans="1:43">
      <c r="A53" s="48"/>
      <c r="B53" s="211" t="s">
        <v>109</v>
      </c>
      <c r="C53" s="221">
        <f t="shared" ref="C53:AC53" si="17">SUM(C50:C52)</f>
        <v>0</v>
      </c>
      <c r="D53" s="50">
        <f t="shared" si="17"/>
        <v>0</v>
      </c>
      <c r="E53" s="50">
        <f t="shared" si="17"/>
        <v>0</v>
      </c>
      <c r="F53" s="50">
        <f t="shared" si="17"/>
        <v>0</v>
      </c>
      <c r="G53" s="50">
        <f t="shared" si="17"/>
        <v>0</v>
      </c>
      <c r="H53" s="222">
        <f t="shared" si="17"/>
        <v>0</v>
      </c>
      <c r="I53" s="222">
        <f t="shared" si="17"/>
        <v>0</v>
      </c>
      <c r="J53" s="221">
        <f t="shared" si="17"/>
        <v>0</v>
      </c>
      <c r="K53" s="50">
        <f t="shared" si="17"/>
        <v>0</v>
      </c>
      <c r="L53" s="50">
        <f t="shared" si="17"/>
        <v>0</v>
      </c>
      <c r="M53" s="50">
        <f t="shared" si="17"/>
        <v>0</v>
      </c>
      <c r="N53" s="50">
        <f t="shared" si="17"/>
        <v>0</v>
      </c>
      <c r="O53" s="222">
        <f t="shared" si="17"/>
        <v>0</v>
      </c>
      <c r="P53" s="222">
        <f t="shared" si="17"/>
        <v>0</v>
      </c>
      <c r="Q53" s="221">
        <f t="shared" si="17"/>
        <v>0</v>
      </c>
      <c r="R53" s="50">
        <f t="shared" si="17"/>
        <v>0</v>
      </c>
      <c r="S53" s="50">
        <f t="shared" si="17"/>
        <v>0</v>
      </c>
      <c r="T53" s="50">
        <f t="shared" si="17"/>
        <v>0</v>
      </c>
      <c r="U53" s="50">
        <f t="shared" si="17"/>
        <v>0</v>
      </c>
      <c r="V53" s="222">
        <f t="shared" si="17"/>
        <v>0</v>
      </c>
      <c r="W53" s="221">
        <f t="shared" si="17"/>
        <v>0</v>
      </c>
      <c r="X53" s="50">
        <f t="shared" si="17"/>
        <v>0</v>
      </c>
      <c r="Y53" s="50">
        <f t="shared" si="17"/>
        <v>0</v>
      </c>
      <c r="Z53" s="50">
        <f t="shared" si="17"/>
        <v>0</v>
      </c>
      <c r="AA53" s="50">
        <f t="shared" si="17"/>
        <v>0</v>
      </c>
      <c r="AB53" s="222">
        <f t="shared" si="17"/>
        <v>0</v>
      </c>
      <c r="AC53" s="222">
        <f t="shared" si="17"/>
        <v>0</v>
      </c>
      <c r="AD53" s="50" t="e">
        <f t="shared" si="3"/>
        <v>#DIV/0!</v>
      </c>
      <c r="AE53" s="222">
        <f>SUM(AE50:AE52)</f>
        <v>0</v>
      </c>
      <c r="AF53" s="50" t="e">
        <f t="shared" si="5"/>
        <v>#DIV/0!</v>
      </c>
      <c r="AG53" s="50">
        <f t="shared" si="6"/>
        <v>0</v>
      </c>
      <c r="AH53" s="50">
        <f t="shared" si="6"/>
        <v>0</v>
      </c>
      <c r="AI53" s="50">
        <f t="shared" si="7"/>
        <v>0</v>
      </c>
      <c r="AJ53" s="50">
        <f t="shared" si="7"/>
        <v>0</v>
      </c>
      <c r="AK53" s="222" t="e">
        <f t="shared" si="8"/>
        <v>#DIV/0!</v>
      </c>
      <c r="AP53" s="28"/>
      <c r="AQ53" s="28"/>
    </row>
    <row r="54" spans="1:43">
      <c r="A54" s="5">
        <v>41</v>
      </c>
      <c r="B54" s="325" t="s">
        <v>110</v>
      </c>
      <c r="C54" s="223">
        <v>0</v>
      </c>
      <c r="D54" s="121">
        <v>0</v>
      </c>
      <c r="E54" s="121">
        <v>0</v>
      </c>
      <c r="F54" s="121">
        <v>0</v>
      </c>
      <c r="G54" s="121">
        <v>0</v>
      </c>
      <c r="H54" s="224">
        <v>0</v>
      </c>
      <c r="I54" s="250">
        <f t="shared" si="0"/>
        <v>0</v>
      </c>
      <c r="J54" s="223">
        <v>0</v>
      </c>
      <c r="K54" s="121">
        <v>0</v>
      </c>
      <c r="L54" s="121">
        <v>0</v>
      </c>
      <c r="M54" s="121">
        <v>0</v>
      </c>
      <c r="N54" s="121">
        <v>0</v>
      </c>
      <c r="O54" s="224">
        <v>0</v>
      </c>
      <c r="P54" s="250">
        <f t="shared" si="1"/>
        <v>0</v>
      </c>
      <c r="Q54" s="239">
        <v>0</v>
      </c>
      <c r="R54" s="52">
        <v>0</v>
      </c>
      <c r="S54" s="52">
        <v>0</v>
      </c>
      <c r="T54" s="52">
        <v>0</v>
      </c>
      <c r="U54" s="52">
        <v>0</v>
      </c>
      <c r="V54" s="240">
        <v>0</v>
      </c>
      <c r="W54" s="243">
        <v>0</v>
      </c>
      <c r="X54" s="55">
        <v>0</v>
      </c>
      <c r="Y54" s="55">
        <v>0</v>
      </c>
      <c r="Z54" s="55">
        <v>0</v>
      </c>
      <c r="AA54" s="55">
        <v>0</v>
      </c>
      <c r="AB54" s="244">
        <v>0</v>
      </c>
      <c r="AC54" s="233">
        <f t="shared" si="2"/>
        <v>0</v>
      </c>
      <c r="AD54" s="7" t="e">
        <f t="shared" si="3"/>
        <v>#DIV/0!</v>
      </c>
      <c r="AE54" s="7">
        <f t="shared" si="4"/>
        <v>0</v>
      </c>
      <c r="AF54" s="7" t="e">
        <f t="shared" si="5"/>
        <v>#DIV/0!</v>
      </c>
      <c r="AG54" s="7">
        <f t="shared" si="6"/>
        <v>0</v>
      </c>
      <c r="AH54" s="7">
        <f t="shared" si="6"/>
        <v>0</v>
      </c>
      <c r="AI54" s="7">
        <f t="shared" si="7"/>
        <v>0</v>
      </c>
      <c r="AJ54" s="7">
        <f t="shared" si="7"/>
        <v>0</v>
      </c>
      <c r="AK54" s="234" t="e">
        <f t="shared" si="8"/>
        <v>#DIV/0!</v>
      </c>
      <c r="AP54" s="28"/>
      <c r="AQ54" s="28"/>
    </row>
    <row r="55" spans="1:43">
      <c r="A55" s="5">
        <v>42</v>
      </c>
      <c r="B55" s="325" t="s">
        <v>111</v>
      </c>
      <c r="C55" s="223">
        <v>384</v>
      </c>
      <c r="D55" s="121">
        <v>465</v>
      </c>
      <c r="E55" s="121">
        <v>0</v>
      </c>
      <c r="F55" s="121">
        <v>0</v>
      </c>
      <c r="G55" s="121">
        <v>54</v>
      </c>
      <c r="H55" s="224">
        <v>10</v>
      </c>
      <c r="I55" s="250">
        <f t="shared" si="0"/>
        <v>475</v>
      </c>
      <c r="J55" s="223">
        <v>378</v>
      </c>
      <c r="K55" s="121">
        <v>433</v>
      </c>
      <c r="L55" s="121">
        <v>0</v>
      </c>
      <c r="M55" s="121">
        <v>0</v>
      </c>
      <c r="N55" s="121">
        <v>63</v>
      </c>
      <c r="O55" s="224">
        <v>9</v>
      </c>
      <c r="P55" s="250">
        <f t="shared" si="1"/>
        <v>442</v>
      </c>
      <c r="Q55" s="239">
        <v>235</v>
      </c>
      <c r="R55" s="52">
        <v>434.52</v>
      </c>
      <c r="S55" s="52">
        <v>0</v>
      </c>
      <c r="T55" s="52">
        <v>0</v>
      </c>
      <c r="U55" s="52">
        <v>10</v>
      </c>
      <c r="V55" s="240">
        <v>10.34</v>
      </c>
      <c r="W55" s="243">
        <v>25</v>
      </c>
      <c r="X55" s="55">
        <v>45.47</v>
      </c>
      <c r="Y55" s="55">
        <v>0</v>
      </c>
      <c r="Z55" s="55">
        <v>0</v>
      </c>
      <c r="AA55" s="55">
        <v>3</v>
      </c>
      <c r="AB55" s="244">
        <v>3</v>
      </c>
      <c r="AC55" s="233">
        <f t="shared" si="2"/>
        <v>444.85999999999996</v>
      </c>
      <c r="AD55" s="7">
        <f t="shared" si="3"/>
        <v>93.654736842105251</v>
      </c>
      <c r="AE55" s="7">
        <f t="shared" si="4"/>
        <v>48.47</v>
      </c>
      <c r="AF55" s="7">
        <f t="shared" si="5"/>
        <v>10.96606334841629</v>
      </c>
      <c r="AG55" s="7">
        <f t="shared" si="6"/>
        <v>879</v>
      </c>
      <c r="AH55" s="7">
        <f t="shared" si="6"/>
        <v>917</v>
      </c>
      <c r="AI55" s="7">
        <f t="shared" si="7"/>
        <v>273</v>
      </c>
      <c r="AJ55" s="7">
        <f t="shared" si="7"/>
        <v>493.32999999999993</v>
      </c>
      <c r="AK55" s="234">
        <f t="shared" si="8"/>
        <v>53.798255179934564</v>
      </c>
      <c r="AP55" s="28"/>
      <c r="AQ55" s="28"/>
    </row>
    <row r="56" spans="1:43">
      <c r="A56" s="23" t="s">
        <v>112</v>
      </c>
      <c r="B56" s="211" t="s">
        <v>113</v>
      </c>
      <c r="C56" s="225">
        <f t="shared" ref="C56:AE56" si="18">C54+C55</f>
        <v>384</v>
      </c>
      <c r="D56" s="105">
        <f t="shared" si="18"/>
        <v>465</v>
      </c>
      <c r="E56" s="105">
        <f t="shared" si="18"/>
        <v>0</v>
      </c>
      <c r="F56" s="105">
        <f t="shared" si="18"/>
        <v>0</v>
      </c>
      <c r="G56" s="105">
        <f t="shared" si="18"/>
        <v>54</v>
      </c>
      <c r="H56" s="226">
        <f t="shared" si="18"/>
        <v>10</v>
      </c>
      <c r="I56" s="226">
        <f t="shared" si="18"/>
        <v>475</v>
      </c>
      <c r="J56" s="225">
        <f t="shared" si="18"/>
        <v>378</v>
      </c>
      <c r="K56" s="105">
        <f t="shared" si="18"/>
        <v>433</v>
      </c>
      <c r="L56" s="105">
        <f t="shared" si="18"/>
        <v>0</v>
      </c>
      <c r="M56" s="105">
        <f t="shared" si="18"/>
        <v>0</v>
      </c>
      <c r="N56" s="105">
        <f t="shared" si="18"/>
        <v>63</v>
      </c>
      <c r="O56" s="226">
        <f t="shared" si="18"/>
        <v>9</v>
      </c>
      <c r="P56" s="226">
        <f t="shared" si="18"/>
        <v>442</v>
      </c>
      <c r="Q56" s="225">
        <f t="shared" si="18"/>
        <v>235</v>
      </c>
      <c r="R56" s="105">
        <f t="shared" si="18"/>
        <v>434.52</v>
      </c>
      <c r="S56" s="105">
        <f t="shared" si="18"/>
        <v>0</v>
      </c>
      <c r="T56" s="105">
        <f t="shared" si="18"/>
        <v>0</v>
      </c>
      <c r="U56" s="105">
        <f t="shared" si="18"/>
        <v>10</v>
      </c>
      <c r="V56" s="226">
        <f t="shared" si="18"/>
        <v>10.34</v>
      </c>
      <c r="W56" s="225">
        <f t="shared" si="18"/>
        <v>25</v>
      </c>
      <c r="X56" s="105">
        <f t="shared" si="18"/>
        <v>45.47</v>
      </c>
      <c r="Y56" s="105">
        <f t="shared" si="18"/>
        <v>0</v>
      </c>
      <c r="Z56" s="105">
        <f t="shared" si="18"/>
        <v>0</v>
      </c>
      <c r="AA56" s="105">
        <f t="shared" si="18"/>
        <v>3</v>
      </c>
      <c r="AB56" s="226">
        <f t="shared" si="18"/>
        <v>3</v>
      </c>
      <c r="AC56" s="226">
        <f t="shared" si="18"/>
        <v>444.85999999999996</v>
      </c>
      <c r="AD56" s="105">
        <f t="shared" si="3"/>
        <v>93.654736842105251</v>
      </c>
      <c r="AE56" s="226">
        <f t="shared" si="18"/>
        <v>48.47</v>
      </c>
      <c r="AF56" s="105">
        <f t="shared" si="5"/>
        <v>10.96606334841629</v>
      </c>
      <c r="AG56" s="105">
        <f t="shared" si="6"/>
        <v>879</v>
      </c>
      <c r="AH56" s="105">
        <f t="shared" si="6"/>
        <v>917</v>
      </c>
      <c r="AI56" s="105">
        <f t="shared" si="7"/>
        <v>273</v>
      </c>
      <c r="AJ56" s="105">
        <f t="shared" si="7"/>
        <v>493.32999999999993</v>
      </c>
      <c r="AK56" s="226">
        <f t="shared" si="8"/>
        <v>53.798255179934564</v>
      </c>
      <c r="AP56" s="28"/>
      <c r="AQ56" s="28"/>
    </row>
    <row r="57" spans="1:43">
      <c r="A57" s="5">
        <v>43</v>
      </c>
      <c r="B57" s="325" t="s">
        <v>114</v>
      </c>
      <c r="C57" s="223">
        <v>80294</v>
      </c>
      <c r="D57" s="121">
        <v>98575</v>
      </c>
      <c r="E57" s="121">
        <v>27</v>
      </c>
      <c r="F57" s="121">
        <v>5</v>
      </c>
      <c r="G57" s="121">
        <v>7416</v>
      </c>
      <c r="H57" s="224">
        <v>1254</v>
      </c>
      <c r="I57" s="250">
        <f t="shared" si="0"/>
        <v>99834</v>
      </c>
      <c r="J57" s="223">
        <v>56520</v>
      </c>
      <c r="K57" s="126">
        <v>68357</v>
      </c>
      <c r="L57" s="126">
        <v>27</v>
      </c>
      <c r="M57" s="126">
        <v>3</v>
      </c>
      <c r="N57" s="126">
        <v>5672</v>
      </c>
      <c r="O57" s="232">
        <v>877</v>
      </c>
      <c r="P57" s="250">
        <f t="shared" si="1"/>
        <v>69237</v>
      </c>
      <c r="Q57" s="243">
        <v>151414</v>
      </c>
      <c r="R57" s="55">
        <v>119979</v>
      </c>
      <c r="S57" s="55">
        <v>0</v>
      </c>
      <c r="T57" s="55">
        <v>0</v>
      </c>
      <c r="U57" s="55">
        <v>0</v>
      </c>
      <c r="V57" s="244">
        <v>0</v>
      </c>
      <c r="W57" s="243">
        <v>57135</v>
      </c>
      <c r="X57" s="55">
        <v>60766</v>
      </c>
      <c r="Y57" s="55">
        <v>0</v>
      </c>
      <c r="Z57" s="55">
        <v>0</v>
      </c>
      <c r="AA57" s="55">
        <v>0</v>
      </c>
      <c r="AB57" s="244">
        <v>0</v>
      </c>
      <c r="AC57" s="233">
        <f t="shared" si="2"/>
        <v>119979</v>
      </c>
      <c r="AD57" s="55">
        <f t="shared" si="3"/>
        <v>120.17849630386441</v>
      </c>
      <c r="AE57" s="7">
        <f t="shared" si="4"/>
        <v>60766</v>
      </c>
      <c r="AF57" s="55">
        <f t="shared" si="5"/>
        <v>87.765212242009326</v>
      </c>
      <c r="AG57" s="55">
        <f t="shared" si="6"/>
        <v>149956</v>
      </c>
      <c r="AH57" s="55">
        <f t="shared" si="6"/>
        <v>169071</v>
      </c>
      <c r="AI57" s="55">
        <f t="shared" si="7"/>
        <v>208549</v>
      </c>
      <c r="AJ57" s="55">
        <f t="shared" si="7"/>
        <v>180745</v>
      </c>
      <c r="AK57" s="244">
        <f t="shared" si="8"/>
        <v>106.9047914781364</v>
      </c>
      <c r="AP57" s="28"/>
      <c r="AQ57" s="28"/>
    </row>
    <row r="58" spans="1:43">
      <c r="A58" s="23" t="s">
        <v>115</v>
      </c>
      <c r="B58" s="211" t="s">
        <v>116</v>
      </c>
      <c r="C58" s="221">
        <f t="shared" ref="C58:AE58" si="19">C57</f>
        <v>80294</v>
      </c>
      <c r="D58" s="50">
        <f t="shared" si="19"/>
        <v>98575</v>
      </c>
      <c r="E58" s="50">
        <f t="shared" si="19"/>
        <v>27</v>
      </c>
      <c r="F58" s="50">
        <f t="shared" si="19"/>
        <v>5</v>
      </c>
      <c r="G58" s="50">
        <f t="shared" si="19"/>
        <v>7416</v>
      </c>
      <c r="H58" s="222">
        <f t="shared" si="19"/>
        <v>1254</v>
      </c>
      <c r="I58" s="222">
        <f t="shared" si="19"/>
        <v>99834</v>
      </c>
      <c r="J58" s="221">
        <f t="shared" si="19"/>
        <v>56520</v>
      </c>
      <c r="K58" s="50">
        <f t="shared" si="19"/>
        <v>68357</v>
      </c>
      <c r="L58" s="50">
        <f t="shared" si="19"/>
        <v>27</v>
      </c>
      <c r="M58" s="50">
        <f t="shared" si="19"/>
        <v>3</v>
      </c>
      <c r="N58" s="50">
        <f t="shared" si="19"/>
        <v>5672</v>
      </c>
      <c r="O58" s="222">
        <f t="shared" si="19"/>
        <v>877</v>
      </c>
      <c r="P58" s="222">
        <f t="shared" si="19"/>
        <v>69237</v>
      </c>
      <c r="Q58" s="221">
        <f t="shared" si="19"/>
        <v>151414</v>
      </c>
      <c r="R58" s="50">
        <f t="shared" si="19"/>
        <v>119979</v>
      </c>
      <c r="S58" s="50">
        <f t="shared" si="19"/>
        <v>0</v>
      </c>
      <c r="T58" s="50">
        <f t="shared" si="19"/>
        <v>0</v>
      </c>
      <c r="U58" s="50">
        <f t="shared" si="19"/>
        <v>0</v>
      </c>
      <c r="V58" s="222">
        <f t="shared" si="19"/>
        <v>0</v>
      </c>
      <c r="W58" s="221">
        <f t="shared" si="19"/>
        <v>57135</v>
      </c>
      <c r="X58" s="50">
        <f t="shared" si="19"/>
        <v>60766</v>
      </c>
      <c r="Y58" s="50">
        <f t="shared" si="19"/>
        <v>0</v>
      </c>
      <c r="Z58" s="50">
        <f t="shared" si="19"/>
        <v>0</v>
      </c>
      <c r="AA58" s="50">
        <f t="shared" si="19"/>
        <v>0</v>
      </c>
      <c r="AB58" s="222">
        <f t="shared" si="19"/>
        <v>0</v>
      </c>
      <c r="AC58" s="222">
        <f t="shared" si="19"/>
        <v>119979</v>
      </c>
      <c r="AD58" s="50">
        <f t="shared" si="3"/>
        <v>120.17849630386441</v>
      </c>
      <c r="AE58" s="222">
        <f t="shared" si="19"/>
        <v>60766</v>
      </c>
      <c r="AF58" s="50">
        <f t="shared" si="5"/>
        <v>87.765212242009326</v>
      </c>
      <c r="AG58" s="50">
        <f t="shared" si="6"/>
        <v>149956</v>
      </c>
      <c r="AH58" s="50">
        <f t="shared" si="6"/>
        <v>169071</v>
      </c>
      <c r="AI58" s="50">
        <f t="shared" si="7"/>
        <v>208549</v>
      </c>
      <c r="AJ58" s="50">
        <f t="shared" si="7"/>
        <v>180745</v>
      </c>
      <c r="AK58" s="222">
        <f t="shared" si="8"/>
        <v>106.9047914781364</v>
      </c>
      <c r="AP58" s="28"/>
      <c r="AQ58" s="28"/>
    </row>
    <row r="59" spans="1:43">
      <c r="A59" s="25" t="s">
        <v>117</v>
      </c>
      <c r="B59" s="215" t="s">
        <v>118</v>
      </c>
      <c r="C59" s="227">
        <f t="shared" ref="C59:AC59" si="20">C67</f>
        <v>0</v>
      </c>
      <c r="D59" s="227">
        <f t="shared" si="20"/>
        <v>0</v>
      </c>
      <c r="E59" s="227">
        <f t="shared" si="20"/>
        <v>0</v>
      </c>
      <c r="F59" s="227">
        <f t="shared" si="20"/>
        <v>0</v>
      </c>
      <c r="G59" s="227">
        <f t="shared" si="20"/>
        <v>0</v>
      </c>
      <c r="H59" s="227">
        <f t="shared" si="20"/>
        <v>0</v>
      </c>
      <c r="I59" s="227">
        <f t="shared" si="20"/>
        <v>0</v>
      </c>
      <c r="J59" s="227">
        <f t="shared" si="20"/>
        <v>0</v>
      </c>
      <c r="K59" s="227">
        <f t="shared" si="20"/>
        <v>0</v>
      </c>
      <c r="L59" s="227">
        <f t="shared" si="20"/>
        <v>0</v>
      </c>
      <c r="M59" s="227">
        <f t="shared" si="20"/>
        <v>0</v>
      </c>
      <c r="N59" s="227">
        <f t="shared" si="20"/>
        <v>0</v>
      </c>
      <c r="O59" s="227">
        <f t="shared" si="20"/>
        <v>0</v>
      </c>
      <c r="P59" s="227">
        <f t="shared" si="20"/>
        <v>0</v>
      </c>
      <c r="Q59" s="227">
        <f t="shared" si="20"/>
        <v>0</v>
      </c>
      <c r="R59" s="227">
        <f t="shared" si="20"/>
        <v>0</v>
      </c>
      <c r="S59" s="227">
        <f t="shared" si="20"/>
        <v>0</v>
      </c>
      <c r="T59" s="227">
        <f t="shared" si="20"/>
        <v>0</v>
      </c>
      <c r="U59" s="227">
        <f t="shared" si="20"/>
        <v>0</v>
      </c>
      <c r="V59" s="227">
        <f t="shared" si="20"/>
        <v>0</v>
      </c>
      <c r="W59" s="227">
        <f t="shared" si="20"/>
        <v>0</v>
      </c>
      <c r="X59" s="227">
        <f t="shared" si="20"/>
        <v>0</v>
      </c>
      <c r="Y59" s="227">
        <f t="shared" si="20"/>
        <v>0</v>
      </c>
      <c r="Z59" s="227">
        <f t="shared" si="20"/>
        <v>0</v>
      </c>
      <c r="AA59" s="227">
        <f t="shared" si="20"/>
        <v>0</v>
      </c>
      <c r="AB59" s="227">
        <f t="shared" si="20"/>
        <v>0</v>
      </c>
      <c r="AC59" s="227">
        <f t="shared" si="20"/>
        <v>0</v>
      </c>
      <c r="AD59" s="117" t="e">
        <f t="shared" si="3"/>
        <v>#DIV/0!</v>
      </c>
      <c r="AE59" s="7">
        <f t="shared" si="4"/>
        <v>0</v>
      </c>
      <c r="AF59" s="117" t="e">
        <f t="shared" si="5"/>
        <v>#DIV/0!</v>
      </c>
      <c r="AG59" s="117">
        <f t="shared" si="6"/>
        <v>0</v>
      </c>
      <c r="AH59" s="117">
        <f t="shared" si="6"/>
        <v>0</v>
      </c>
      <c r="AI59" s="117">
        <f t="shared" si="7"/>
        <v>0</v>
      </c>
      <c r="AJ59" s="117">
        <f t="shared" si="7"/>
        <v>0</v>
      </c>
      <c r="AK59" s="228" t="e">
        <f t="shared" si="8"/>
        <v>#DIV/0!</v>
      </c>
      <c r="AP59" s="28"/>
      <c r="AQ59" s="28"/>
    </row>
    <row r="60" spans="1:43">
      <c r="A60" s="23" t="s">
        <v>119</v>
      </c>
      <c r="B60" s="211" t="s">
        <v>120</v>
      </c>
      <c r="C60" s="221">
        <f t="shared" ref="C60:AE60" si="21">C59</f>
        <v>0</v>
      </c>
      <c r="D60" s="50">
        <f t="shared" si="21"/>
        <v>0</v>
      </c>
      <c r="E60" s="50">
        <f t="shared" si="21"/>
        <v>0</v>
      </c>
      <c r="F60" s="50">
        <f t="shared" si="21"/>
        <v>0</v>
      </c>
      <c r="G60" s="50">
        <f t="shared" si="21"/>
        <v>0</v>
      </c>
      <c r="H60" s="222">
        <f t="shared" si="21"/>
        <v>0</v>
      </c>
      <c r="I60" s="222">
        <f t="shared" si="21"/>
        <v>0</v>
      </c>
      <c r="J60" s="221">
        <f t="shared" si="21"/>
        <v>0</v>
      </c>
      <c r="K60" s="50">
        <f t="shared" si="21"/>
        <v>0</v>
      </c>
      <c r="L60" s="50">
        <f t="shared" si="21"/>
        <v>0</v>
      </c>
      <c r="M60" s="50">
        <f t="shared" si="21"/>
        <v>0</v>
      </c>
      <c r="N60" s="50">
        <f t="shared" si="21"/>
        <v>0</v>
      </c>
      <c r="O60" s="222">
        <f t="shared" si="21"/>
        <v>0</v>
      </c>
      <c r="P60" s="222">
        <f t="shared" si="21"/>
        <v>0</v>
      </c>
      <c r="Q60" s="221">
        <f t="shared" si="21"/>
        <v>0</v>
      </c>
      <c r="R60" s="50">
        <f t="shared" si="21"/>
        <v>0</v>
      </c>
      <c r="S60" s="50">
        <f t="shared" si="21"/>
        <v>0</v>
      </c>
      <c r="T60" s="50">
        <f t="shared" si="21"/>
        <v>0</v>
      </c>
      <c r="U60" s="50">
        <f t="shared" si="21"/>
        <v>0</v>
      </c>
      <c r="V60" s="222">
        <f t="shared" si="21"/>
        <v>0</v>
      </c>
      <c r="W60" s="221">
        <f t="shared" si="21"/>
        <v>0</v>
      </c>
      <c r="X60" s="50">
        <f t="shared" si="21"/>
        <v>0</v>
      </c>
      <c r="Y60" s="50">
        <f t="shared" si="21"/>
        <v>0</v>
      </c>
      <c r="Z60" s="50">
        <f t="shared" si="21"/>
        <v>0</v>
      </c>
      <c r="AA60" s="50">
        <f t="shared" si="21"/>
        <v>0</v>
      </c>
      <c r="AB60" s="222">
        <f t="shared" si="21"/>
        <v>0</v>
      </c>
      <c r="AC60" s="222">
        <f t="shared" si="21"/>
        <v>0</v>
      </c>
      <c r="AD60" s="50" t="e">
        <f t="shared" si="3"/>
        <v>#DIV/0!</v>
      </c>
      <c r="AE60" s="222">
        <f t="shared" si="21"/>
        <v>0</v>
      </c>
      <c r="AF60" s="50" t="e">
        <f t="shared" si="5"/>
        <v>#DIV/0!</v>
      </c>
      <c r="AG60" s="50">
        <f t="shared" si="6"/>
        <v>0</v>
      </c>
      <c r="AH60" s="50">
        <f t="shared" si="6"/>
        <v>0</v>
      </c>
      <c r="AI60" s="50">
        <f t="shared" si="7"/>
        <v>0</v>
      </c>
      <c r="AJ60" s="50">
        <f t="shared" si="7"/>
        <v>0</v>
      </c>
      <c r="AK60" s="222" t="e">
        <f t="shared" si="8"/>
        <v>#DIV/0!</v>
      </c>
      <c r="AP60" s="28"/>
      <c r="AQ60" s="28"/>
    </row>
    <row r="61" spans="1:43">
      <c r="A61" s="49"/>
      <c r="B61" s="216" t="s">
        <v>121</v>
      </c>
      <c r="C61" s="229">
        <f>C21+C38+C47+C49+C53+C56+C58+C60</f>
        <v>150850</v>
      </c>
      <c r="D61" s="230">
        <f t="shared" ref="D61:AE61" si="22">D21+D38+D47+D49+D53+D56+D58+D60</f>
        <v>179475</v>
      </c>
      <c r="E61" s="230">
        <f t="shared" si="22"/>
        <v>721</v>
      </c>
      <c r="F61" s="230">
        <f t="shared" si="22"/>
        <v>125</v>
      </c>
      <c r="G61" s="230">
        <f t="shared" si="22"/>
        <v>13793</v>
      </c>
      <c r="H61" s="231">
        <f t="shared" si="22"/>
        <v>2264</v>
      </c>
      <c r="I61" s="231">
        <f t="shared" si="22"/>
        <v>181864</v>
      </c>
      <c r="J61" s="229">
        <f t="shared" si="22"/>
        <v>108568</v>
      </c>
      <c r="K61" s="230">
        <f t="shared" si="22"/>
        <v>126436</v>
      </c>
      <c r="L61" s="230">
        <f t="shared" si="22"/>
        <v>726</v>
      </c>
      <c r="M61" s="230">
        <f t="shared" si="22"/>
        <v>91</v>
      </c>
      <c r="N61" s="230">
        <f t="shared" si="22"/>
        <v>11061</v>
      </c>
      <c r="O61" s="231">
        <f t="shared" si="22"/>
        <v>1610</v>
      </c>
      <c r="P61" s="231">
        <f t="shared" si="22"/>
        <v>128137</v>
      </c>
      <c r="Q61" s="229">
        <f t="shared" si="22"/>
        <v>174354</v>
      </c>
      <c r="R61" s="230">
        <f t="shared" si="22"/>
        <v>164113.18</v>
      </c>
      <c r="S61" s="230">
        <f t="shared" si="22"/>
        <v>0</v>
      </c>
      <c r="T61" s="230">
        <f t="shared" si="22"/>
        <v>0</v>
      </c>
      <c r="U61" s="230">
        <f t="shared" si="22"/>
        <v>345</v>
      </c>
      <c r="V61" s="231">
        <f t="shared" si="22"/>
        <v>424.93</v>
      </c>
      <c r="W61" s="229">
        <f t="shared" si="22"/>
        <v>77648</v>
      </c>
      <c r="X61" s="230">
        <f t="shared" si="22"/>
        <v>104611.21</v>
      </c>
      <c r="Y61" s="230">
        <f t="shared" si="22"/>
        <v>2</v>
      </c>
      <c r="Z61" s="230">
        <f t="shared" si="22"/>
        <v>1</v>
      </c>
      <c r="AA61" s="230">
        <f t="shared" si="22"/>
        <v>334</v>
      </c>
      <c r="AB61" s="231">
        <f t="shared" si="22"/>
        <v>615.65</v>
      </c>
      <c r="AC61" s="231">
        <f t="shared" si="22"/>
        <v>164538.10999999999</v>
      </c>
      <c r="AD61" s="230">
        <f t="shared" si="3"/>
        <v>90.473161263361618</v>
      </c>
      <c r="AE61" s="231">
        <f t="shared" si="22"/>
        <v>94066.317297699978</v>
      </c>
      <c r="AF61" s="230">
        <f t="shared" si="5"/>
        <v>82.121370096069043</v>
      </c>
      <c r="AG61" s="230">
        <f t="shared" si="6"/>
        <v>285719</v>
      </c>
      <c r="AH61" s="230">
        <f t="shared" si="6"/>
        <v>310001</v>
      </c>
      <c r="AI61" s="230">
        <f t="shared" si="7"/>
        <v>252683</v>
      </c>
      <c r="AJ61" s="230">
        <f t="shared" si="7"/>
        <v>269765.97000000003</v>
      </c>
      <c r="AK61" s="231">
        <f t="shared" si="8"/>
        <v>87.020999932258292</v>
      </c>
      <c r="AP61" s="28"/>
      <c r="AQ61" s="28"/>
    </row>
    <row r="62" spans="1:43">
      <c r="A62" s="11"/>
      <c r="B62" s="11"/>
      <c r="C62" s="12"/>
      <c r="D62" s="12"/>
      <c r="E62" s="12"/>
      <c r="F62" s="12"/>
      <c r="G62" s="12"/>
      <c r="H62" s="12"/>
      <c r="I62" s="12"/>
      <c r="J62" s="12"/>
      <c r="K62" s="12"/>
      <c r="L62" s="12"/>
      <c r="M62" s="12"/>
      <c r="N62" s="12"/>
      <c r="O62" s="12"/>
      <c r="P62" s="12"/>
      <c r="Q62" s="12"/>
      <c r="R62" s="12"/>
      <c r="S62" s="12"/>
      <c r="T62" s="12"/>
      <c r="U62" s="12"/>
      <c r="V62" s="12"/>
      <c r="W62" s="12"/>
      <c r="X62" s="12"/>
      <c r="Y62" s="12"/>
      <c r="Z62" s="12"/>
      <c r="AA62" s="12"/>
      <c r="AB62" s="12"/>
      <c r="AC62" s="12"/>
      <c r="AD62" s="12"/>
      <c r="AE62" s="12"/>
      <c r="AF62" s="12"/>
      <c r="AG62" s="12"/>
      <c r="AH62" s="12"/>
      <c r="AI62" s="12"/>
      <c r="AJ62" s="12"/>
      <c r="AK62" s="12"/>
    </row>
    <row r="63" spans="1:43">
      <c r="A63" s="397" t="s">
        <v>118</v>
      </c>
      <c r="B63" s="397"/>
      <c r="C63" s="397"/>
      <c r="D63" s="397"/>
      <c r="E63" s="397"/>
      <c r="F63" s="397"/>
      <c r="G63" s="397"/>
      <c r="H63" s="397"/>
      <c r="I63" s="397"/>
      <c r="J63" s="397"/>
      <c r="K63" s="397"/>
      <c r="L63" s="397"/>
      <c r="M63" s="397"/>
      <c r="N63" s="397"/>
      <c r="O63" s="397"/>
      <c r="P63" s="397"/>
      <c r="Q63" s="397"/>
      <c r="R63" s="397"/>
      <c r="S63" s="397"/>
      <c r="T63" s="397"/>
      <c r="U63" s="397"/>
      <c r="V63" s="397"/>
      <c r="W63" s="397"/>
      <c r="X63" s="397"/>
      <c r="Y63" s="397"/>
      <c r="Z63" s="397"/>
      <c r="AA63" s="397"/>
      <c r="AB63" s="397"/>
      <c r="AC63" s="397"/>
      <c r="AD63" s="397"/>
      <c r="AE63" s="397"/>
      <c r="AF63" s="397"/>
      <c r="AG63" s="397"/>
      <c r="AH63" s="397"/>
      <c r="AI63" s="397"/>
      <c r="AJ63" s="397"/>
      <c r="AK63" s="397"/>
    </row>
    <row r="64" spans="1:43" ht="15">
      <c r="A64" s="13">
        <v>44</v>
      </c>
      <c r="B64" s="206" t="s">
        <v>122</v>
      </c>
      <c r="C64" s="43">
        <v>0</v>
      </c>
      <c r="D64" s="43">
        <v>0</v>
      </c>
      <c r="E64" s="43">
        <v>0</v>
      </c>
      <c r="F64" s="43">
        <v>0</v>
      </c>
      <c r="G64" s="43">
        <v>0</v>
      </c>
      <c r="H64" s="43">
        <v>0</v>
      </c>
      <c r="I64" s="251">
        <f t="shared" ref="I64:I66" si="23">D64+F64+H64</f>
        <v>0</v>
      </c>
      <c r="J64" s="43">
        <v>0</v>
      </c>
      <c r="K64" s="43">
        <v>0</v>
      </c>
      <c r="L64" s="43">
        <v>0</v>
      </c>
      <c r="M64" s="43">
        <v>0</v>
      </c>
      <c r="N64" s="43">
        <v>0</v>
      </c>
      <c r="O64" s="43">
        <v>0</v>
      </c>
      <c r="P64" s="251">
        <f t="shared" ref="P64:P66" si="24">K64+M64+O64</f>
        <v>0</v>
      </c>
      <c r="Q64" s="43"/>
      <c r="R64" s="43"/>
      <c r="S64" s="43">
        <v>0</v>
      </c>
      <c r="T64" s="43">
        <v>0</v>
      </c>
      <c r="U64" s="43">
        <v>0</v>
      </c>
      <c r="V64" s="43">
        <v>0</v>
      </c>
      <c r="W64" s="43">
        <v>0</v>
      </c>
      <c r="X64" s="43">
        <v>0</v>
      </c>
      <c r="Y64" s="43">
        <v>0</v>
      </c>
      <c r="Z64" s="43">
        <v>0</v>
      </c>
      <c r="AA64" s="43">
        <v>0</v>
      </c>
      <c r="AB64" s="43">
        <v>0</v>
      </c>
      <c r="AC64" s="233">
        <f t="shared" ref="AC64:AC66" si="25">R64+T64+V64</f>
        <v>0</v>
      </c>
      <c r="AD64" s="7" t="e">
        <f t="shared" ref="AD64:AD67" si="26">(R64+T64+V64)/(D64+F64+H64)*100</f>
        <v>#DIV/0!</v>
      </c>
      <c r="AE64" s="7">
        <f t="shared" ref="AE64:AE66" si="27">X64+Z64+AB64</f>
        <v>0</v>
      </c>
      <c r="AF64" s="7" t="e">
        <f t="shared" ref="AF64:AF67" si="28">(X64+Z64+AB64)/(K64+M64+O64)*100</f>
        <v>#DIV/0!</v>
      </c>
      <c r="AG64" s="7">
        <f t="shared" ref="AG64:AG67" si="29">C64+E64+G64+J64+L64+N64</f>
        <v>0</v>
      </c>
      <c r="AH64" s="7">
        <f t="shared" ref="AH64:AH67" si="30">D64+F64+H64+K64+M64+O64</f>
        <v>0</v>
      </c>
      <c r="AI64" s="7">
        <f t="shared" ref="AI64:AI67" si="31">Q64+S64+U64+W64+Y64+AA64</f>
        <v>0</v>
      </c>
      <c r="AJ64" s="7">
        <f t="shared" ref="AJ64:AJ67" si="32">R64+T64+V64+X64+Z64+AB64</f>
        <v>0</v>
      </c>
      <c r="AK64" s="7" t="e">
        <f t="shared" ref="AK64:AK67" si="33">AJ64/AH64*100</f>
        <v>#DIV/0!</v>
      </c>
    </row>
    <row r="65" spans="1:37" ht="15">
      <c r="A65" s="13">
        <v>45</v>
      </c>
      <c r="B65" s="206" t="s">
        <v>123</v>
      </c>
      <c r="C65" s="43">
        <v>0</v>
      </c>
      <c r="D65" s="43">
        <v>0</v>
      </c>
      <c r="E65" s="43">
        <v>0</v>
      </c>
      <c r="F65" s="43">
        <v>0</v>
      </c>
      <c r="G65" s="43">
        <v>0</v>
      </c>
      <c r="H65" s="43">
        <v>0</v>
      </c>
      <c r="I65" s="251">
        <f t="shared" si="23"/>
        <v>0</v>
      </c>
      <c r="J65" s="43">
        <v>0</v>
      </c>
      <c r="K65" s="43">
        <v>0</v>
      </c>
      <c r="L65" s="43">
        <v>0</v>
      </c>
      <c r="M65" s="43">
        <v>0</v>
      </c>
      <c r="N65" s="43">
        <v>0</v>
      </c>
      <c r="O65" s="43">
        <v>0</v>
      </c>
      <c r="P65" s="251">
        <f t="shared" si="24"/>
        <v>0</v>
      </c>
      <c r="Q65" s="43"/>
      <c r="R65" s="43"/>
      <c r="S65" s="43">
        <v>0</v>
      </c>
      <c r="T65" s="43">
        <v>0</v>
      </c>
      <c r="U65" s="43">
        <v>0</v>
      </c>
      <c r="V65" s="43">
        <v>0</v>
      </c>
      <c r="W65" s="43">
        <v>0</v>
      </c>
      <c r="X65" s="43">
        <v>0</v>
      </c>
      <c r="Y65" s="43">
        <v>0</v>
      </c>
      <c r="Z65" s="43">
        <v>0</v>
      </c>
      <c r="AA65" s="43">
        <v>0</v>
      </c>
      <c r="AB65" s="43">
        <v>0</v>
      </c>
      <c r="AC65" s="233">
        <f t="shared" si="25"/>
        <v>0</v>
      </c>
      <c r="AD65" s="7" t="e">
        <f t="shared" si="26"/>
        <v>#DIV/0!</v>
      </c>
      <c r="AE65" s="7">
        <f t="shared" si="27"/>
        <v>0</v>
      </c>
      <c r="AF65" s="7" t="e">
        <f t="shared" si="28"/>
        <v>#DIV/0!</v>
      </c>
      <c r="AG65" s="7">
        <f t="shared" si="29"/>
        <v>0</v>
      </c>
      <c r="AH65" s="7">
        <f t="shared" si="30"/>
        <v>0</v>
      </c>
      <c r="AI65" s="7">
        <f t="shared" si="31"/>
        <v>0</v>
      </c>
      <c r="AJ65" s="7">
        <f t="shared" si="32"/>
        <v>0</v>
      </c>
      <c r="AK65" s="7" t="e">
        <f t="shared" si="33"/>
        <v>#DIV/0!</v>
      </c>
    </row>
    <row r="66" spans="1:37" ht="15">
      <c r="A66" s="13">
        <v>46</v>
      </c>
      <c r="B66" s="206" t="s">
        <v>124</v>
      </c>
      <c r="C66" s="43">
        <v>0</v>
      </c>
      <c r="D66" s="43">
        <v>0</v>
      </c>
      <c r="E66" s="43">
        <v>0</v>
      </c>
      <c r="F66" s="43">
        <v>0</v>
      </c>
      <c r="G66" s="43">
        <v>0</v>
      </c>
      <c r="H66" s="43">
        <v>0</v>
      </c>
      <c r="I66" s="251">
        <f t="shared" si="23"/>
        <v>0</v>
      </c>
      <c r="J66" s="43">
        <v>0</v>
      </c>
      <c r="K66" s="43">
        <v>0</v>
      </c>
      <c r="L66" s="43">
        <v>0</v>
      </c>
      <c r="M66" s="43">
        <v>0</v>
      </c>
      <c r="N66" s="43">
        <v>0</v>
      </c>
      <c r="O66" s="43">
        <v>0</v>
      </c>
      <c r="P66" s="251">
        <f t="shared" si="24"/>
        <v>0</v>
      </c>
      <c r="Q66" s="43"/>
      <c r="R66" s="43"/>
      <c r="S66" s="43">
        <v>0</v>
      </c>
      <c r="T66" s="43">
        <v>0</v>
      </c>
      <c r="U66" s="43">
        <v>0</v>
      </c>
      <c r="V66" s="43">
        <v>0</v>
      </c>
      <c r="W66" s="43">
        <v>0</v>
      </c>
      <c r="X66" s="43">
        <v>0</v>
      </c>
      <c r="Y66" s="43">
        <v>0</v>
      </c>
      <c r="Z66" s="43">
        <v>0</v>
      </c>
      <c r="AA66" s="43">
        <v>0</v>
      </c>
      <c r="AB66" s="43">
        <v>0</v>
      </c>
      <c r="AC66" s="233">
        <f t="shared" si="25"/>
        <v>0</v>
      </c>
      <c r="AD66" s="7" t="e">
        <f t="shared" si="26"/>
        <v>#DIV/0!</v>
      </c>
      <c r="AE66" s="7">
        <f t="shared" si="27"/>
        <v>0</v>
      </c>
      <c r="AF66" s="7" t="e">
        <f t="shared" si="28"/>
        <v>#DIV/0!</v>
      </c>
      <c r="AG66" s="7">
        <f t="shared" si="29"/>
        <v>0</v>
      </c>
      <c r="AH66" s="7">
        <f t="shared" si="30"/>
        <v>0</v>
      </c>
      <c r="AI66" s="7">
        <f t="shared" si="31"/>
        <v>0</v>
      </c>
      <c r="AJ66" s="7">
        <f t="shared" si="32"/>
        <v>0</v>
      </c>
      <c r="AK66" s="7" t="e">
        <f t="shared" si="33"/>
        <v>#DIV/0!</v>
      </c>
    </row>
    <row r="67" spans="1:37">
      <c r="A67" s="14"/>
      <c r="B67" s="18" t="s">
        <v>10</v>
      </c>
      <c r="C67" s="9">
        <f>SUM(C64:C66)</f>
        <v>0</v>
      </c>
      <c r="D67" s="9">
        <f t="shared" ref="D67:AE67" si="34">SUM(D64:D66)</f>
        <v>0</v>
      </c>
      <c r="E67" s="9">
        <f t="shared" si="34"/>
        <v>0</v>
      </c>
      <c r="F67" s="9">
        <f t="shared" si="34"/>
        <v>0</v>
      </c>
      <c r="G67" s="9">
        <f t="shared" si="34"/>
        <v>0</v>
      </c>
      <c r="H67" s="9">
        <f t="shared" si="34"/>
        <v>0</v>
      </c>
      <c r="I67" s="9">
        <f t="shared" si="34"/>
        <v>0</v>
      </c>
      <c r="J67" s="9">
        <f t="shared" si="34"/>
        <v>0</v>
      </c>
      <c r="K67" s="9">
        <f t="shared" si="34"/>
        <v>0</v>
      </c>
      <c r="L67" s="9">
        <f t="shared" si="34"/>
        <v>0</v>
      </c>
      <c r="M67" s="9">
        <f t="shared" si="34"/>
        <v>0</v>
      </c>
      <c r="N67" s="9">
        <f t="shared" si="34"/>
        <v>0</v>
      </c>
      <c r="O67" s="9">
        <f t="shared" si="34"/>
        <v>0</v>
      </c>
      <c r="P67" s="9">
        <f t="shared" si="34"/>
        <v>0</v>
      </c>
      <c r="Q67" s="9">
        <f t="shared" si="34"/>
        <v>0</v>
      </c>
      <c r="R67" s="9">
        <f t="shared" si="34"/>
        <v>0</v>
      </c>
      <c r="S67" s="9">
        <f t="shared" si="34"/>
        <v>0</v>
      </c>
      <c r="T67" s="9">
        <f t="shared" si="34"/>
        <v>0</v>
      </c>
      <c r="U67" s="9">
        <f t="shared" si="34"/>
        <v>0</v>
      </c>
      <c r="V67" s="9">
        <f t="shared" si="34"/>
        <v>0</v>
      </c>
      <c r="W67" s="9">
        <f t="shared" si="34"/>
        <v>0</v>
      </c>
      <c r="X67" s="9">
        <f t="shared" si="34"/>
        <v>0</v>
      </c>
      <c r="Y67" s="9">
        <f t="shared" si="34"/>
        <v>0</v>
      </c>
      <c r="Z67" s="9">
        <f t="shared" si="34"/>
        <v>0</v>
      </c>
      <c r="AA67" s="9">
        <f t="shared" si="34"/>
        <v>0</v>
      </c>
      <c r="AB67" s="9">
        <f t="shared" si="34"/>
        <v>0</v>
      </c>
      <c r="AC67" s="9">
        <f t="shared" si="34"/>
        <v>0</v>
      </c>
      <c r="AD67" s="9" t="e">
        <f t="shared" si="26"/>
        <v>#DIV/0!</v>
      </c>
      <c r="AE67" s="9">
        <f t="shared" si="34"/>
        <v>0</v>
      </c>
      <c r="AF67" s="9" t="e">
        <f t="shared" si="28"/>
        <v>#DIV/0!</v>
      </c>
      <c r="AG67" s="9">
        <f t="shared" si="29"/>
        <v>0</v>
      </c>
      <c r="AH67" s="9">
        <f t="shared" si="30"/>
        <v>0</v>
      </c>
      <c r="AI67" s="9">
        <f t="shared" si="31"/>
        <v>0</v>
      </c>
      <c r="AJ67" s="9">
        <f t="shared" si="32"/>
        <v>0</v>
      </c>
      <c r="AK67" s="9" t="e">
        <f t="shared" si="33"/>
        <v>#DIV/0!</v>
      </c>
    </row>
    <row r="70" spans="1:37"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AG70" s="28"/>
      <c r="AH70" s="28"/>
    </row>
    <row r="71" spans="1:37"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</row>
  </sheetData>
  <mergeCells count="32">
    <mergeCell ref="A63:AK63"/>
    <mergeCell ref="AG5:AK5"/>
    <mergeCell ref="A5:A8"/>
    <mergeCell ref="B5:B8"/>
    <mergeCell ref="AK6:AK8"/>
    <mergeCell ref="C7:D7"/>
    <mergeCell ref="AI6:AJ7"/>
    <mergeCell ref="C5:O5"/>
    <mergeCell ref="Q5:AB5"/>
    <mergeCell ref="C6:I6"/>
    <mergeCell ref="J6:P6"/>
    <mergeCell ref="AC5:AF5"/>
    <mergeCell ref="AC6:AD7"/>
    <mergeCell ref="AE6:AF7"/>
    <mergeCell ref="AG6:AH7"/>
    <mergeCell ref="U7:V7"/>
    <mergeCell ref="A1:AK1"/>
    <mergeCell ref="A2:AK2"/>
    <mergeCell ref="A3:AK3"/>
    <mergeCell ref="AG4:AK4"/>
    <mergeCell ref="E7:F7"/>
    <mergeCell ref="G7:H7"/>
    <mergeCell ref="J7:K7"/>
    <mergeCell ref="L7:M7"/>
    <mergeCell ref="N7:O7"/>
    <mergeCell ref="Q6:V6"/>
    <mergeCell ref="W6:AB6"/>
    <mergeCell ref="Q7:R7"/>
    <mergeCell ref="S7:T7"/>
    <mergeCell ref="W7:X7"/>
    <mergeCell ref="Y7:Z7"/>
    <mergeCell ref="AA7:AB7"/>
  </mergeCells>
  <phoneticPr fontId="3" type="noConversion"/>
  <conditionalFormatting sqref="AP9:AQ61">
    <cfRule type="cellIs" dxfId="3" priority="1" stopIfTrue="1" operator="lessThan">
      <formula>0</formula>
    </cfRule>
  </conditionalFormatting>
  <dataValidations count="3">
    <dataValidation type="whole" allowBlank="1" showInputMessage="1" showErrorMessage="1" sqref="C21:AC21 W13:AB13 Q57 C47:AC47 C53:AC53 W22:AB28 W30:AB35 W39:AB46 C38:AC38 Q9:V20 Q22:V37 Q48:AB48 Q50:AB52 W57:AB57 Q54:AB55 C49:AC49 Q39:R46 AE47 AE49 AE53">
      <formula1>0</formula1>
      <formula2>99999999999999900000</formula2>
    </dataValidation>
    <dataValidation type="whole" allowBlank="1" showInputMessage="1" showErrorMessage="1" sqref="I64:I66 P64:P66 J22:O22 J27:O30 J57 C22:H22 C35:H37 C27:H30 C57:H57 J35:O37">
      <formula1>0</formula1>
      <formula2>9999999999</formula2>
    </dataValidation>
    <dataValidation type="decimal" allowBlank="1" showInputMessage="1" showErrorMessage="1" sqref="J39:O46 J48:O48 J54:O55 S39:V46 C39:H46 C48:H48 C54:H55 K57:O57">
      <formula1>0</formula1>
      <formula2>9999999999</formula2>
    </dataValidation>
  </dataValidations>
  <printOptions horizontalCentered="1" verticalCentered="1"/>
  <pageMargins left="0.5" right="0.5" top="0.5" bottom="0.5" header="0.5" footer="0.5"/>
  <pageSetup paperSize="9" scale="80" orientation="landscape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rgb="FFFFFF00"/>
  </sheetPr>
  <dimension ref="A1:AK1845"/>
  <sheetViews>
    <sheetView zoomScale="98" zoomScaleNormal="98" workbookViewId="0">
      <pane xSplit="2" ySplit="7" topLeftCell="R8" activePane="bottomRight" state="frozen"/>
      <selection activeCell="L17" sqref="L17"/>
      <selection pane="topRight" activeCell="L17" sqref="L17"/>
      <selection pane="bottomLeft" activeCell="L17" sqref="L17"/>
      <selection pane="bottomRight" activeCell="AL5" sqref="AL5"/>
    </sheetView>
  </sheetViews>
  <sheetFormatPr defaultRowHeight="12.75"/>
  <cols>
    <col min="1" max="1" width="5.7109375" style="2" customWidth="1"/>
    <col min="2" max="2" width="15.42578125" style="2" customWidth="1"/>
    <col min="3" max="3" width="8.7109375" style="2" customWidth="1"/>
    <col min="4" max="10" width="9.28515625" style="2" customWidth="1"/>
    <col min="11" max="16" width="7.7109375" style="2" customWidth="1"/>
    <col min="17" max="22" width="8.5703125" style="2" customWidth="1"/>
    <col min="23" max="36" width="7.7109375" style="2" customWidth="1"/>
    <col min="37" max="37" width="9" style="2" bestFit="1" customWidth="1"/>
    <col min="38" max="38" width="9.140625" style="2" customWidth="1"/>
    <col min="39" max="16384" width="9.140625" style="2"/>
  </cols>
  <sheetData>
    <row r="1" spans="1:37" ht="20.25">
      <c r="A1" s="344" t="s">
        <v>125</v>
      </c>
      <c r="B1" s="344"/>
      <c r="C1" s="344"/>
      <c r="D1" s="344"/>
      <c r="E1" s="344"/>
      <c r="F1" s="344"/>
      <c r="G1" s="344"/>
      <c r="H1" s="344"/>
      <c r="I1" s="344"/>
      <c r="J1" s="344"/>
      <c r="K1" s="344"/>
      <c r="L1" s="344"/>
      <c r="M1" s="344"/>
      <c r="N1" s="344"/>
      <c r="O1" s="344"/>
      <c r="P1" s="344"/>
      <c r="Q1" s="344"/>
      <c r="R1" s="344"/>
      <c r="S1" s="344"/>
      <c r="T1" s="344"/>
      <c r="U1" s="344"/>
      <c r="V1" s="344"/>
      <c r="W1" s="344"/>
      <c r="X1" s="344"/>
      <c r="Y1" s="344"/>
      <c r="Z1" s="344"/>
      <c r="AA1" s="344"/>
      <c r="AB1" s="344"/>
      <c r="AC1" s="344"/>
      <c r="AD1" s="344"/>
      <c r="AE1" s="344"/>
      <c r="AF1" s="344"/>
      <c r="AG1" s="344"/>
      <c r="AH1" s="344"/>
      <c r="AI1" s="344"/>
      <c r="AJ1" s="344"/>
      <c r="AK1" s="344"/>
    </row>
    <row r="2" spans="1:37">
      <c r="A2" s="345"/>
      <c r="B2" s="345"/>
      <c r="C2" s="345"/>
      <c r="D2" s="401"/>
      <c r="E2" s="401"/>
      <c r="F2" s="401"/>
      <c r="G2" s="401"/>
      <c r="H2" s="401"/>
      <c r="I2" s="401"/>
      <c r="J2" s="401"/>
      <c r="K2" s="401"/>
      <c r="L2" s="401"/>
      <c r="M2" s="401"/>
      <c r="N2" s="401"/>
      <c r="O2" s="401"/>
      <c r="P2" s="401"/>
      <c r="Q2" s="401"/>
      <c r="R2" s="345"/>
      <c r="S2" s="345"/>
      <c r="T2" s="345"/>
      <c r="U2" s="345"/>
      <c r="V2" s="345"/>
      <c r="W2" s="345"/>
      <c r="X2" s="345"/>
      <c r="Y2" s="345"/>
      <c r="Z2" s="345"/>
      <c r="AA2" s="345"/>
      <c r="AB2" s="345"/>
      <c r="AC2" s="345"/>
      <c r="AD2" s="345"/>
      <c r="AE2" s="345"/>
      <c r="AF2" s="345"/>
      <c r="AG2" s="345"/>
      <c r="AH2" s="345"/>
      <c r="AI2" s="345"/>
      <c r="AJ2" s="345"/>
      <c r="AK2" s="345"/>
    </row>
    <row r="3" spans="1:37" ht="15.75">
      <c r="A3" s="346" t="str">
        <f>Sheet1!B2</f>
        <v>Disbursements under  KCC Loans  ( 2023 - 24 ) -  Position as of 31.03.2024</v>
      </c>
      <c r="B3" s="346"/>
      <c r="C3" s="346"/>
      <c r="D3" s="403"/>
      <c r="E3" s="403"/>
      <c r="F3" s="403"/>
      <c r="G3" s="403"/>
      <c r="H3" s="403"/>
      <c r="I3" s="403"/>
      <c r="J3" s="403"/>
      <c r="K3" s="403"/>
      <c r="L3" s="403"/>
      <c r="M3" s="403"/>
      <c r="N3" s="403"/>
      <c r="O3" s="403"/>
      <c r="P3" s="403"/>
      <c r="Q3" s="403"/>
      <c r="R3" s="346"/>
      <c r="S3" s="346"/>
      <c r="T3" s="346"/>
      <c r="U3" s="346"/>
      <c r="V3" s="346"/>
      <c r="W3" s="346"/>
      <c r="X3" s="346"/>
      <c r="Y3" s="346"/>
      <c r="Z3" s="346"/>
      <c r="AA3" s="346"/>
      <c r="AB3" s="346"/>
      <c r="AC3" s="346"/>
      <c r="AD3" s="346"/>
      <c r="AE3" s="346"/>
      <c r="AF3" s="346"/>
      <c r="AG3" s="346"/>
      <c r="AH3" s="346"/>
      <c r="AI3" s="346"/>
      <c r="AJ3" s="346"/>
      <c r="AK3" s="346"/>
    </row>
    <row r="4" spans="1:37">
      <c r="A4" s="36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402" t="s">
        <v>6</v>
      </c>
      <c r="AH4" s="402"/>
      <c r="AI4" s="402"/>
      <c r="AJ4" s="402"/>
      <c r="AK4" s="402"/>
    </row>
    <row r="5" spans="1:37" ht="32.25" customHeight="1">
      <c r="A5" s="350" t="s">
        <v>7</v>
      </c>
      <c r="B5" s="350" t="s">
        <v>64</v>
      </c>
      <c r="C5" s="353" t="str">
        <f>Sheet1!B6</f>
        <v xml:space="preserve"> KCC Loan Target 
 ACP 2023-24</v>
      </c>
      <c r="D5" s="354"/>
      <c r="E5" s="354"/>
      <c r="F5" s="354"/>
      <c r="G5" s="354"/>
      <c r="H5" s="354"/>
      <c r="I5" s="354"/>
      <c r="J5" s="354"/>
      <c r="K5" s="354"/>
      <c r="L5" s="354"/>
      <c r="M5" s="354"/>
      <c r="N5" s="354"/>
      <c r="O5" s="354"/>
      <c r="P5" s="355"/>
      <c r="Q5" s="391" t="str">
        <f>Sheet1!B8</f>
        <v xml:space="preserve"> Cumulative Achievement from 
 01.04.23</v>
      </c>
      <c r="R5" s="392"/>
      <c r="S5" s="392"/>
      <c r="T5" s="392"/>
      <c r="U5" s="392"/>
      <c r="V5" s="392"/>
      <c r="W5" s="392"/>
      <c r="X5" s="392"/>
      <c r="Y5" s="392"/>
      <c r="Z5" s="392"/>
      <c r="AA5" s="392"/>
      <c r="AB5" s="393"/>
      <c r="AC5" s="353" t="s">
        <v>9</v>
      </c>
      <c r="AD5" s="354"/>
      <c r="AE5" s="354"/>
      <c r="AF5" s="355"/>
      <c r="AG5" s="350" t="s">
        <v>10</v>
      </c>
      <c r="AH5" s="350"/>
      <c r="AI5" s="350"/>
      <c r="AJ5" s="350"/>
      <c r="AK5" s="350"/>
    </row>
    <row r="6" spans="1:37">
      <c r="A6" s="351"/>
      <c r="B6" s="351"/>
      <c r="C6" s="375" t="s">
        <v>11</v>
      </c>
      <c r="D6" s="376"/>
      <c r="E6" s="376"/>
      <c r="F6" s="376"/>
      <c r="G6" s="376"/>
      <c r="H6" s="376"/>
      <c r="I6" s="377"/>
      <c r="J6" s="371" t="s">
        <v>12</v>
      </c>
      <c r="K6" s="372"/>
      <c r="L6" s="372"/>
      <c r="M6" s="372"/>
      <c r="N6" s="372"/>
      <c r="O6" s="372"/>
      <c r="P6" s="373"/>
      <c r="Q6" s="375" t="s">
        <v>11</v>
      </c>
      <c r="R6" s="376"/>
      <c r="S6" s="376"/>
      <c r="T6" s="376"/>
      <c r="U6" s="376"/>
      <c r="V6" s="377"/>
      <c r="W6" s="394" t="s">
        <v>12</v>
      </c>
      <c r="X6" s="395"/>
      <c r="Y6" s="395"/>
      <c r="Z6" s="395"/>
      <c r="AA6" s="395"/>
      <c r="AB6" s="396"/>
      <c r="AC6" s="385" t="s">
        <v>11</v>
      </c>
      <c r="AD6" s="386"/>
      <c r="AE6" s="388" t="s">
        <v>12</v>
      </c>
      <c r="AF6" s="386"/>
      <c r="AG6" s="388" t="s">
        <v>13</v>
      </c>
      <c r="AH6" s="386"/>
      <c r="AI6" s="388" t="s">
        <v>14</v>
      </c>
      <c r="AJ6" s="386"/>
      <c r="AK6" s="398" t="s">
        <v>15</v>
      </c>
    </row>
    <row r="7" spans="1:37">
      <c r="A7" s="352"/>
      <c r="B7" s="352"/>
      <c r="C7" s="367" t="s">
        <v>16</v>
      </c>
      <c r="D7" s="368"/>
      <c r="E7" s="369" t="s">
        <v>17</v>
      </c>
      <c r="F7" s="368"/>
      <c r="G7" s="369" t="s">
        <v>18</v>
      </c>
      <c r="H7" s="370"/>
      <c r="I7" s="249" t="s">
        <v>10</v>
      </c>
      <c r="J7" s="362" t="s">
        <v>19</v>
      </c>
      <c r="K7" s="363"/>
      <c r="L7" s="364" t="s">
        <v>17</v>
      </c>
      <c r="M7" s="363"/>
      <c r="N7" s="364" t="s">
        <v>18</v>
      </c>
      <c r="O7" s="374"/>
      <c r="P7" s="258" t="s">
        <v>10</v>
      </c>
      <c r="Q7" s="367" t="s">
        <v>19</v>
      </c>
      <c r="R7" s="368"/>
      <c r="S7" s="369" t="s">
        <v>17</v>
      </c>
      <c r="T7" s="368"/>
      <c r="U7" s="369" t="s">
        <v>18</v>
      </c>
      <c r="V7" s="370"/>
      <c r="W7" s="362" t="s">
        <v>16</v>
      </c>
      <c r="X7" s="363"/>
      <c r="Y7" s="364" t="s">
        <v>17</v>
      </c>
      <c r="Z7" s="363"/>
      <c r="AA7" s="364" t="s">
        <v>18</v>
      </c>
      <c r="AB7" s="374"/>
      <c r="AC7" s="387"/>
      <c r="AD7" s="381"/>
      <c r="AE7" s="380"/>
      <c r="AF7" s="381"/>
      <c r="AG7" s="380"/>
      <c r="AH7" s="381"/>
      <c r="AI7" s="380"/>
      <c r="AJ7" s="381"/>
      <c r="AK7" s="399"/>
    </row>
    <row r="8" spans="1:37">
      <c r="A8" s="202"/>
      <c r="B8" s="202"/>
      <c r="C8" s="217" t="s">
        <v>20</v>
      </c>
      <c r="D8" s="119" t="s">
        <v>21</v>
      </c>
      <c r="E8" s="119" t="s">
        <v>20</v>
      </c>
      <c r="F8" s="119" t="s">
        <v>21</v>
      </c>
      <c r="G8" s="119" t="s">
        <v>20</v>
      </c>
      <c r="H8" s="218" t="s">
        <v>21</v>
      </c>
      <c r="I8" s="218" t="s">
        <v>21</v>
      </c>
      <c r="J8" s="237" t="s">
        <v>20</v>
      </c>
      <c r="K8" s="204" t="s">
        <v>21</v>
      </c>
      <c r="L8" s="204" t="s">
        <v>20</v>
      </c>
      <c r="M8" s="204" t="s">
        <v>21</v>
      </c>
      <c r="N8" s="204" t="s">
        <v>20</v>
      </c>
      <c r="O8" s="238" t="s">
        <v>21</v>
      </c>
      <c r="P8" s="258" t="s">
        <v>21</v>
      </c>
      <c r="Q8" s="217" t="s">
        <v>20</v>
      </c>
      <c r="R8" s="119" t="s">
        <v>21</v>
      </c>
      <c r="S8" s="119" t="s">
        <v>20</v>
      </c>
      <c r="T8" s="119" t="s">
        <v>21</v>
      </c>
      <c r="U8" s="119" t="s">
        <v>20</v>
      </c>
      <c r="V8" s="218" t="s">
        <v>21</v>
      </c>
      <c r="W8" s="247" t="s">
        <v>20</v>
      </c>
      <c r="X8" s="205" t="s">
        <v>21</v>
      </c>
      <c r="Y8" s="205" t="s">
        <v>20</v>
      </c>
      <c r="Z8" s="205" t="s">
        <v>21</v>
      </c>
      <c r="AA8" s="205" t="s">
        <v>20</v>
      </c>
      <c r="AB8" s="248" t="s">
        <v>21</v>
      </c>
      <c r="AC8" s="217" t="s">
        <v>21</v>
      </c>
      <c r="AD8" s="119" t="s">
        <v>15</v>
      </c>
      <c r="AE8" s="217" t="s">
        <v>21</v>
      </c>
      <c r="AF8" s="119" t="s">
        <v>15</v>
      </c>
      <c r="AG8" s="119" t="s">
        <v>20</v>
      </c>
      <c r="AH8" s="119" t="s">
        <v>21</v>
      </c>
      <c r="AI8" s="119" t="s">
        <v>20</v>
      </c>
      <c r="AJ8" s="119" t="s">
        <v>21</v>
      </c>
      <c r="AK8" s="400"/>
    </row>
    <row r="9" spans="1:37">
      <c r="A9" s="5">
        <v>1</v>
      </c>
      <c r="B9" s="15" t="s">
        <v>22</v>
      </c>
      <c r="C9" s="80">
        <f>'Cons Dist wise'!C18</f>
        <v>567627</v>
      </c>
      <c r="D9" s="80">
        <f>'Cons Dist wise'!D18</f>
        <v>574974</v>
      </c>
      <c r="E9" s="80">
        <f>'Cons Dist wise'!E18</f>
        <v>516</v>
      </c>
      <c r="F9" s="80">
        <f>'Cons Dist wise'!F18</f>
        <v>187</v>
      </c>
      <c r="G9" s="80">
        <f>'Cons Dist wise'!G18</f>
        <v>62625</v>
      </c>
      <c r="H9" s="80">
        <f>'Cons Dist wise'!H18</f>
        <v>22847</v>
      </c>
      <c r="I9" s="80">
        <f>D9+F9+H9</f>
        <v>598008</v>
      </c>
      <c r="J9" s="80">
        <f>'Cons Dist wise'!J18</f>
        <v>255385</v>
      </c>
      <c r="K9" s="80">
        <f>'Cons Dist wise'!K18</f>
        <v>256717</v>
      </c>
      <c r="L9" s="80">
        <f>'Cons Dist wise'!L18</f>
        <v>496</v>
      </c>
      <c r="M9" s="80">
        <f>'Cons Dist wise'!M18</f>
        <v>128</v>
      </c>
      <c r="N9" s="80">
        <f>'Cons Dist wise'!N18</f>
        <v>30673</v>
      </c>
      <c r="O9" s="80">
        <f>'Cons Dist wise'!O18</f>
        <v>10491</v>
      </c>
      <c r="P9" s="80">
        <f>K9+M9+O9</f>
        <v>267336</v>
      </c>
      <c r="Q9" s="80">
        <f>'Cons Dist wise'!Q18</f>
        <v>393096</v>
      </c>
      <c r="R9" s="80">
        <f>'Cons Dist wise'!R18</f>
        <v>389619.91000000003</v>
      </c>
      <c r="S9" s="80">
        <f>'Cons Dist wise'!S18</f>
        <v>6</v>
      </c>
      <c r="T9" s="80">
        <f>'Cons Dist wise'!T18</f>
        <v>16.37</v>
      </c>
      <c r="U9" s="80">
        <f>'Cons Dist wise'!U18</f>
        <v>2631</v>
      </c>
      <c r="V9" s="80">
        <f>'Cons Dist wise'!V18</f>
        <v>3247.5500000000006</v>
      </c>
      <c r="W9" s="80">
        <f>'Cons Dist wise'!W18</f>
        <v>91770</v>
      </c>
      <c r="X9" s="80">
        <f>'Cons Dist wise'!X18</f>
        <v>160793.65</v>
      </c>
      <c r="Y9" s="80">
        <f>'Cons Dist wise'!Y18</f>
        <v>15</v>
      </c>
      <c r="Z9" s="80">
        <f>'Cons Dist wise'!Z18</f>
        <v>67.09</v>
      </c>
      <c r="AA9" s="80">
        <f>'Cons Dist wise'!AA18</f>
        <v>2191</v>
      </c>
      <c r="AB9" s="80">
        <f>'Cons Dist wise'!AB18</f>
        <v>4186.3500000000004</v>
      </c>
      <c r="AC9" s="233">
        <f>R9+T9+V9</f>
        <v>392883.83</v>
      </c>
      <c r="AD9" s="7">
        <f>(R9+T9+V9)/(D9+F9+H9)*100</f>
        <v>65.698758210592501</v>
      </c>
      <c r="AE9" s="7">
        <f>X9+Z9+AB9</f>
        <v>165047.09</v>
      </c>
      <c r="AF9" s="7">
        <f>(X9+Z9+AB9)/(K9+M9+O9)*100</f>
        <v>61.737697130203188</v>
      </c>
      <c r="AG9" s="7">
        <f>C9+E9+G9+J9+L9+N9</f>
        <v>917322</v>
      </c>
      <c r="AH9" s="7">
        <f>D9+F9+H9+K9+M9+O9</f>
        <v>865344</v>
      </c>
      <c r="AI9" s="7">
        <f>Q9+S9+U9+W9+Y9+AA9</f>
        <v>489709</v>
      </c>
      <c r="AJ9" s="7">
        <f>R9+T9+V9+X9+Z9+AB9</f>
        <v>557930.91999999993</v>
      </c>
      <c r="AK9" s="234">
        <f>AJ9/AH9*100</f>
        <v>64.475043450928183</v>
      </c>
    </row>
    <row r="10" spans="1:37">
      <c r="A10" s="5">
        <v>2</v>
      </c>
      <c r="B10" s="15" t="s">
        <v>23</v>
      </c>
      <c r="C10" s="80">
        <f>'Cons Dist wise'!C19</f>
        <v>146605</v>
      </c>
      <c r="D10" s="80">
        <f>'Cons Dist wise'!D19</f>
        <v>126645.6</v>
      </c>
      <c r="E10" s="80">
        <f>'Cons Dist wise'!E19</f>
        <v>445</v>
      </c>
      <c r="F10" s="80">
        <f>'Cons Dist wise'!F19</f>
        <v>44.5</v>
      </c>
      <c r="G10" s="80">
        <f>'Cons Dist wise'!G19</f>
        <v>900</v>
      </c>
      <c r="H10" s="80">
        <f>'Cons Dist wise'!H19</f>
        <v>809.89999999999986</v>
      </c>
      <c r="I10" s="80">
        <f t="shared" ref="I10:I44" si="0">D10+F10+H10</f>
        <v>127500</v>
      </c>
      <c r="J10" s="80">
        <f>'Cons Dist wise'!J19</f>
        <v>12876</v>
      </c>
      <c r="K10" s="80">
        <f>'Cons Dist wise'!K19</f>
        <v>22394.400000000001</v>
      </c>
      <c r="L10" s="80">
        <f>'Cons Dist wise'!L19</f>
        <v>55</v>
      </c>
      <c r="M10" s="80">
        <f>'Cons Dist wise'!M19</f>
        <v>5.5</v>
      </c>
      <c r="N10" s="80">
        <f>'Cons Dist wise'!N19</f>
        <v>119</v>
      </c>
      <c r="O10" s="80">
        <f>'Cons Dist wise'!O19</f>
        <v>100.1</v>
      </c>
      <c r="P10" s="80">
        <f t="shared" ref="P10:P44" si="1">K10+M10+O10</f>
        <v>22500</v>
      </c>
      <c r="Q10" s="80">
        <f>'Cons Dist wise'!Q19</f>
        <v>106020</v>
      </c>
      <c r="R10" s="80">
        <f>'Cons Dist wise'!R19</f>
        <v>112880.39000000001</v>
      </c>
      <c r="S10" s="80">
        <f>'Cons Dist wise'!S19</f>
        <v>2</v>
      </c>
      <c r="T10" s="80">
        <f>'Cons Dist wise'!T19</f>
        <v>0.17</v>
      </c>
      <c r="U10" s="80">
        <f>'Cons Dist wise'!U19</f>
        <v>364</v>
      </c>
      <c r="V10" s="80">
        <f>'Cons Dist wise'!V19</f>
        <v>301.93</v>
      </c>
      <c r="W10" s="80">
        <f>'Cons Dist wise'!W19</f>
        <v>9940</v>
      </c>
      <c r="X10" s="80">
        <f>'Cons Dist wise'!X19</f>
        <v>13848.150000000001</v>
      </c>
      <c r="Y10" s="80">
        <f>'Cons Dist wise'!Y19</f>
        <v>3</v>
      </c>
      <c r="Z10" s="80">
        <f>'Cons Dist wise'!Z19</f>
        <v>0.81</v>
      </c>
      <c r="AA10" s="80">
        <f>'Cons Dist wise'!AA19</f>
        <v>309</v>
      </c>
      <c r="AB10" s="80">
        <f>'Cons Dist wise'!AB19</f>
        <v>302.97000000000003</v>
      </c>
      <c r="AC10" s="233">
        <f t="shared" ref="AC10:AC44" si="2">R10+T10+V10</f>
        <v>113182.49</v>
      </c>
      <c r="AD10" s="7">
        <f t="shared" ref="AD10:AD45" si="3">(R10+T10+V10)/(D10+F10+H10)*100</f>
        <v>88.770580392156859</v>
      </c>
      <c r="AE10" s="7">
        <f t="shared" ref="AE10:AE44" si="4">X10+Z10+AB10</f>
        <v>14151.93</v>
      </c>
      <c r="AF10" s="7">
        <f t="shared" ref="AF10:AF45" si="5">(X10+Z10+AB10)/(K10+M10+O10)*100</f>
        <v>62.897466666666666</v>
      </c>
      <c r="AG10" s="7">
        <f t="shared" ref="AG10:AH44" si="6">C10+E10+G10+J10+L10+N10</f>
        <v>161000</v>
      </c>
      <c r="AH10" s="7">
        <f t="shared" si="6"/>
        <v>150000</v>
      </c>
      <c r="AI10" s="7">
        <f t="shared" ref="AI10:AJ44" si="7">Q10+S10+U10+W10+Y10+AA10</f>
        <v>116638</v>
      </c>
      <c r="AJ10" s="7">
        <f t="shared" si="7"/>
        <v>127334.42000000001</v>
      </c>
      <c r="AK10" s="234">
        <f t="shared" ref="AK10:AK44" si="8">AJ10/AH10*100</f>
        <v>84.889613333333344</v>
      </c>
    </row>
    <row r="11" spans="1:37">
      <c r="A11" s="5">
        <v>3</v>
      </c>
      <c r="B11" s="15" t="s">
        <v>24</v>
      </c>
      <c r="C11" s="80">
        <f>'Cons Dist wise'!C20</f>
        <v>182400</v>
      </c>
      <c r="D11" s="80">
        <f>'Cons Dist wise'!D20</f>
        <v>149700</v>
      </c>
      <c r="E11" s="80">
        <f>'Cons Dist wise'!E20</f>
        <v>750</v>
      </c>
      <c r="F11" s="80">
        <f>'Cons Dist wise'!F20</f>
        <v>75</v>
      </c>
      <c r="G11" s="80">
        <f>'Cons Dist wise'!G20</f>
        <v>250</v>
      </c>
      <c r="H11" s="80">
        <f>'Cons Dist wise'!H20</f>
        <v>225</v>
      </c>
      <c r="I11" s="80">
        <f t="shared" si="0"/>
        <v>150000</v>
      </c>
      <c r="J11" s="80">
        <f>'Cons Dist wise'!J20</f>
        <v>95164</v>
      </c>
      <c r="K11" s="80">
        <f>'Cons Dist wise'!K20</f>
        <v>49900</v>
      </c>
      <c r="L11" s="80">
        <f>'Cons Dist wise'!L20</f>
        <v>250</v>
      </c>
      <c r="M11" s="80">
        <f>'Cons Dist wise'!M20</f>
        <v>25</v>
      </c>
      <c r="N11" s="80">
        <f>'Cons Dist wise'!N20</f>
        <v>86</v>
      </c>
      <c r="O11" s="80">
        <f>'Cons Dist wise'!O20</f>
        <v>75</v>
      </c>
      <c r="P11" s="80">
        <f t="shared" si="1"/>
        <v>50000</v>
      </c>
      <c r="Q11" s="80">
        <f>'Cons Dist wise'!Q20</f>
        <v>132422</v>
      </c>
      <c r="R11" s="80">
        <f>'Cons Dist wise'!R20</f>
        <v>155141.12</v>
      </c>
      <c r="S11" s="80">
        <f>'Cons Dist wise'!S20</f>
        <v>4</v>
      </c>
      <c r="T11" s="80">
        <f>'Cons Dist wise'!T20</f>
        <v>155.6</v>
      </c>
      <c r="U11" s="80">
        <f>'Cons Dist wise'!U20</f>
        <v>208</v>
      </c>
      <c r="V11" s="80">
        <f>'Cons Dist wise'!V20</f>
        <v>265.83</v>
      </c>
      <c r="W11" s="80">
        <f>'Cons Dist wise'!W20</f>
        <v>24464</v>
      </c>
      <c r="X11" s="80">
        <f>'Cons Dist wise'!X20</f>
        <v>36073.549999999996</v>
      </c>
      <c r="Y11" s="80">
        <f>'Cons Dist wise'!Y20</f>
        <v>50</v>
      </c>
      <c r="Z11" s="80">
        <f>'Cons Dist wise'!Z20</f>
        <v>4.2700000000000005</v>
      </c>
      <c r="AA11" s="80">
        <f>'Cons Dist wise'!AA20</f>
        <v>300</v>
      </c>
      <c r="AB11" s="80">
        <f>'Cons Dist wise'!AB20</f>
        <v>552.29</v>
      </c>
      <c r="AC11" s="233">
        <f t="shared" si="2"/>
        <v>155562.54999999999</v>
      </c>
      <c r="AD11" s="7">
        <f t="shared" si="3"/>
        <v>103.70836666666665</v>
      </c>
      <c r="AE11" s="7">
        <f t="shared" si="4"/>
        <v>36630.109999999993</v>
      </c>
      <c r="AF11" s="7">
        <f t="shared" si="5"/>
        <v>73.26021999999999</v>
      </c>
      <c r="AG11" s="7">
        <f t="shared" si="6"/>
        <v>278900</v>
      </c>
      <c r="AH11" s="7">
        <f t="shared" si="6"/>
        <v>200000</v>
      </c>
      <c r="AI11" s="7">
        <f t="shared" si="7"/>
        <v>157448</v>
      </c>
      <c r="AJ11" s="7">
        <f t="shared" si="7"/>
        <v>192192.65999999997</v>
      </c>
      <c r="AK11" s="234">
        <f t="shared" si="8"/>
        <v>96.09632999999998</v>
      </c>
    </row>
    <row r="12" spans="1:37">
      <c r="A12" s="5">
        <v>4</v>
      </c>
      <c r="B12" s="15" t="s">
        <v>25</v>
      </c>
      <c r="C12" s="80">
        <f>'Cons Dist wise'!C21</f>
        <v>159946</v>
      </c>
      <c r="D12" s="80">
        <f>'Cons Dist wise'!D21</f>
        <v>158629.20000000001</v>
      </c>
      <c r="E12" s="80">
        <f>'Cons Dist wise'!E21</f>
        <v>125</v>
      </c>
      <c r="F12" s="80">
        <f>'Cons Dist wise'!F21</f>
        <v>109</v>
      </c>
      <c r="G12" s="80">
        <f>'Cons Dist wise'!G21</f>
        <v>605</v>
      </c>
      <c r="H12" s="80">
        <f>'Cons Dist wise'!H21</f>
        <v>575</v>
      </c>
      <c r="I12" s="80">
        <f t="shared" si="0"/>
        <v>159313.20000000001</v>
      </c>
      <c r="J12" s="80">
        <f>'Cons Dist wise'!J21</f>
        <v>99297</v>
      </c>
      <c r="K12" s="80">
        <f>'Cons Dist wise'!K21</f>
        <v>80613</v>
      </c>
      <c r="L12" s="80">
        <f>'Cons Dist wise'!L21</f>
        <v>10</v>
      </c>
      <c r="M12" s="80">
        <f>'Cons Dist wise'!M21</f>
        <v>9</v>
      </c>
      <c r="N12" s="80">
        <f>'Cons Dist wise'!N21</f>
        <v>60</v>
      </c>
      <c r="O12" s="80">
        <f>'Cons Dist wise'!O21</f>
        <v>60</v>
      </c>
      <c r="P12" s="80">
        <f t="shared" si="1"/>
        <v>80682</v>
      </c>
      <c r="Q12" s="80">
        <f>'Cons Dist wise'!Q21</f>
        <v>173414</v>
      </c>
      <c r="R12" s="80">
        <f>'Cons Dist wise'!R21</f>
        <v>133344.70000000001</v>
      </c>
      <c r="S12" s="80">
        <f>'Cons Dist wise'!S21</f>
        <v>29</v>
      </c>
      <c r="T12" s="80">
        <f>'Cons Dist wise'!T21</f>
        <v>10.33</v>
      </c>
      <c r="U12" s="80">
        <f>'Cons Dist wise'!U21</f>
        <v>261</v>
      </c>
      <c r="V12" s="80">
        <f>'Cons Dist wise'!V21</f>
        <v>237.18999999999997</v>
      </c>
      <c r="W12" s="80">
        <f>'Cons Dist wise'!W21</f>
        <v>94117</v>
      </c>
      <c r="X12" s="80">
        <f>'Cons Dist wise'!X21</f>
        <v>75497.25</v>
      </c>
      <c r="Y12" s="80">
        <f>'Cons Dist wise'!Y21</f>
        <v>45</v>
      </c>
      <c r="Z12" s="80">
        <f>'Cons Dist wise'!Z21</f>
        <v>25.13</v>
      </c>
      <c r="AA12" s="80">
        <f>'Cons Dist wise'!AA21</f>
        <v>307</v>
      </c>
      <c r="AB12" s="80">
        <f>'Cons Dist wise'!AB21</f>
        <v>310.34999999999997</v>
      </c>
      <c r="AC12" s="233">
        <f t="shared" si="2"/>
        <v>133592.22</v>
      </c>
      <c r="AD12" s="7">
        <f t="shared" si="3"/>
        <v>83.855085454312629</v>
      </c>
      <c r="AE12" s="7">
        <f t="shared" si="4"/>
        <v>75832.73000000001</v>
      </c>
      <c r="AF12" s="7">
        <f t="shared" si="5"/>
        <v>93.989650727547669</v>
      </c>
      <c r="AG12" s="7">
        <f t="shared" si="6"/>
        <v>260043</v>
      </c>
      <c r="AH12" s="7">
        <f t="shared" si="6"/>
        <v>239995.2</v>
      </c>
      <c r="AI12" s="7">
        <f t="shared" si="7"/>
        <v>268173</v>
      </c>
      <c r="AJ12" s="7">
        <f t="shared" si="7"/>
        <v>209424.95</v>
      </c>
      <c r="AK12" s="234">
        <f t="shared" si="8"/>
        <v>87.262141076154847</v>
      </c>
    </row>
    <row r="13" spans="1:37">
      <c r="A13" s="5">
        <v>5</v>
      </c>
      <c r="B13" s="15" t="s">
        <v>26</v>
      </c>
      <c r="C13" s="80">
        <f>'Cons Dist wise'!C22</f>
        <v>124275</v>
      </c>
      <c r="D13" s="80">
        <f>'Cons Dist wise'!D22</f>
        <v>164452</v>
      </c>
      <c r="E13" s="80">
        <f>'Cons Dist wise'!E22</f>
        <v>2280</v>
      </c>
      <c r="F13" s="80">
        <f>'Cons Dist wise'!F22</f>
        <v>758</v>
      </c>
      <c r="G13" s="80">
        <f>'Cons Dist wise'!G22</f>
        <v>14751</v>
      </c>
      <c r="H13" s="80">
        <f>'Cons Dist wise'!H22</f>
        <v>4751</v>
      </c>
      <c r="I13" s="80">
        <f t="shared" si="0"/>
        <v>169961</v>
      </c>
      <c r="J13" s="80">
        <f>'Cons Dist wise'!J22</f>
        <v>51248</v>
      </c>
      <c r="K13" s="80">
        <f>'Cons Dist wise'!K22</f>
        <v>67753</v>
      </c>
      <c r="L13" s="80">
        <f>'Cons Dist wise'!L22</f>
        <v>1159</v>
      </c>
      <c r="M13" s="80">
        <f>'Cons Dist wise'!M22</f>
        <v>316</v>
      </c>
      <c r="N13" s="80">
        <f>'Cons Dist wise'!N22</f>
        <v>6708</v>
      </c>
      <c r="O13" s="80">
        <f>'Cons Dist wise'!O22</f>
        <v>1964</v>
      </c>
      <c r="P13" s="80">
        <f t="shared" si="1"/>
        <v>70033</v>
      </c>
      <c r="Q13" s="80">
        <f>'Cons Dist wise'!Q22</f>
        <v>182949</v>
      </c>
      <c r="R13" s="80">
        <f>'Cons Dist wise'!R22</f>
        <v>147745.28000000003</v>
      </c>
      <c r="S13" s="80">
        <f>'Cons Dist wise'!S22</f>
        <v>6</v>
      </c>
      <c r="T13" s="80">
        <f>'Cons Dist wise'!T22</f>
        <v>3</v>
      </c>
      <c r="U13" s="80">
        <f>'Cons Dist wise'!U22</f>
        <v>76</v>
      </c>
      <c r="V13" s="80">
        <f>'Cons Dist wise'!V22</f>
        <v>70.7</v>
      </c>
      <c r="W13" s="80">
        <f>'Cons Dist wise'!W22</f>
        <v>44488</v>
      </c>
      <c r="X13" s="80">
        <f>'Cons Dist wise'!X22</f>
        <v>47772.9</v>
      </c>
      <c r="Y13" s="80">
        <f>'Cons Dist wise'!Y22</f>
        <v>3</v>
      </c>
      <c r="Z13" s="80">
        <f>'Cons Dist wise'!Z22</f>
        <v>4</v>
      </c>
      <c r="AA13" s="80">
        <f>'Cons Dist wise'!AA22</f>
        <v>80</v>
      </c>
      <c r="AB13" s="80">
        <f>'Cons Dist wise'!AB22</f>
        <v>83.87</v>
      </c>
      <c r="AC13" s="233">
        <f t="shared" si="2"/>
        <v>147818.98000000004</v>
      </c>
      <c r="AD13" s="7">
        <f t="shared" si="3"/>
        <v>86.972293643835968</v>
      </c>
      <c r="AE13" s="7">
        <f t="shared" si="4"/>
        <v>47860.770000000004</v>
      </c>
      <c r="AF13" s="7">
        <f t="shared" si="5"/>
        <v>68.340310996244639</v>
      </c>
      <c r="AG13" s="7">
        <f t="shared" si="6"/>
        <v>200421</v>
      </c>
      <c r="AH13" s="7">
        <f t="shared" si="6"/>
        <v>239994</v>
      </c>
      <c r="AI13" s="7">
        <f t="shared" si="7"/>
        <v>227602</v>
      </c>
      <c r="AJ13" s="7">
        <f t="shared" si="7"/>
        <v>195679.75000000003</v>
      </c>
      <c r="AK13" s="234">
        <f t="shared" si="8"/>
        <v>81.535267548355378</v>
      </c>
    </row>
    <row r="14" spans="1:37">
      <c r="A14" s="5">
        <v>6</v>
      </c>
      <c r="B14" s="15" t="s">
        <v>27</v>
      </c>
      <c r="C14" s="80">
        <f>'Cons Dist wise'!C23</f>
        <v>94258</v>
      </c>
      <c r="D14" s="80">
        <f>'Cons Dist wise'!D23</f>
        <v>72274</v>
      </c>
      <c r="E14" s="80">
        <f>'Cons Dist wise'!E23</f>
        <v>1574</v>
      </c>
      <c r="F14" s="80">
        <f>'Cons Dist wise'!F23</f>
        <v>545</v>
      </c>
      <c r="G14" s="80">
        <f>'Cons Dist wise'!G23</f>
        <v>8130</v>
      </c>
      <c r="H14" s="80">
        <f>'Cons Dist wise'!H23</f>
        <v>3682</v>
      </c>
      <c r="I14" s="80">
        <f t="shared" si="0"/>
        <v>76501</v>
      </c>
      <c r="J14" s="80">
        <f>'Cons Dist wise'!J23</f>
        <v>11007</v>
      </c>
      <c r="K14" s="80">
        <f>'Cons Dist wise'!K23</f>
        <v>7984</v>
      </c>
      <c r="L14" s="80">
        <f>'Cons Dist wise'!L23</f>
        <v>313</v>
      </c>
      <c r="M14" s="80">
        <f>'Cons Dist wise'!M23</f>
        <v>71</v>
      </c>
      <c r="N14" s="80">
        <f>'Cons Dist wise'!N23</f>
        <v>1387</v>
      </c>
      <c r="O14" s="80">
        <f>'Cons Dist wise'!O23</f>
        <v>443</v>
      </c>
      <c r="P14" s="80">
        <f t="shared" si="1"/>
        <v>8498</v>
      </c>
      <c r="Q14" s="80">
        <f>'Cons Dist wise'!Q23</f>
        <v>94577</v>
      </c>
      <c r="R14" s="80">
        <f>'Cons Dist wise'!R23</f>
        <v>56427.47</v>
      </c>
      <c r="S14" s="80">
        <f>'Cons Dist wise'!S23</f>
        <v>15</v>
      </c>
      <c r="T14" s="80">
        <f>'Cons Dist wise'!T23</f>
        <v>12.270000000000001</v>
      </c>
      <c r="U14" s="80">
        <f>'Cons Dist wise'!U23</f>
        <v>166</v>
      </c>
      <c r="V14" s="80">
        <f>'Cons Dist wise'!V23</f>
        <v>27.509999999999998</v>
      </c>
      <c r="W14" s="80">
        <f>'Cons Dist wise'!W23</f>
        <v>6903</v>
      </c>
      <c r="X14" s="80">
        <f>'Cons Dist wise'!X23</f>
        <v>8336.9599999999991</v>
      </c>
      <c r="Y14" s="80">
        <f>'Cons Dist wise'!Y23</f>
        <v>3</v>
      </c>
      <c r="Z14" s="80">
        <f>'Cons Dist wise'!Z23</f>
        <v>0.65</v>
      </c>
      <c r="AA14" s="80">
        <f>'Cons Dist wise'!AA23</f>
        <v>32</v>
      </c>
      <c r="AB14" s="80">
        <f>'Cons Dist wise'!AB23</f>
        <v>27.349999999999998</v>
      </c>
      <c r="AC14" s="233">
        <f t="shared" si="2"/>
        <v>56467.25</v>
      </c>
      <c r="AD14" s="7">
        <f t="shared" si="3"/>
        <v>73.812433824394446</v>
      </c>
      <c r="AE14" s="7">
        <f t="shared" si="4"/>
        <v>8364.9599999999991</v>
      </c>
      <c r="AF14" s="7">
        <f t="shared" si="5"/>
        <v>98.434455165921392</v>
      </c>
      <c r="AG14" s="7">
        <f t="shared" si="6"/>
        <v>116669</v>
      </c>
      <c r="AH14" s="7">
        <f t="shared" si="6"/>
        <v>84999</v>
      </c>
      <c r="AI14" s="7">
        <f t="shared" si="7"/>
        <v>101696</v>
      </c>
      <c r="AJ14" s="7">
        <f t="shared" si="7"/>
        <v>64832.21</v>
      </c>
      <c r="AK14" s="234">
        <f t="shared" si="8"/>
        <v>76.274085577477379</v>
      </c>
    </row>
    <row r="15" spans="1:37">
      <c r="A15" s="5">
        <v>7</v>
      </c>
      <c r="B15" s="15" t="s">
        <v>28</v>
      </c>
      <c r="C15" s="80">
        <f>'Cons Dist wise'!C24</f>
        <v>150792</v>
      </c>
      <c r="D15" s="80">
        <f>'Cons Dist wise'!D24</f>
        <v>146074.01999999999</v>
      </c>
      <c r="E15" s="80">
        <f>'Cons Dist wise'!E24</f>
        <v>1380</v>
      </c>
      <c r="F15" s="80">
        <f>'Cons Dist wise'!F24</f>
        <v>138</v>
      </c>
      <c r="G15" s="80">
        <f>'Cons Dist wise'!G24</f>
        <v>828</v>
      </c>
      <c r="H15" s="80">
        <f>'Cons Dist wise'!H24</f>
        <v>787.98</v>
      </c>
      <c r="I15" s="80">
        <f t="shared" si="0"/>
        <v>147000</v>
      </c>
      <c r="J15" s="80">
        <f>'Cons Dist wise'!J24</f>
        <v>68408</v>
      </c>
      <c r="K15" s="80">
        <f>'Cons Dist wise'!K24</f>
        <v>72583.98</v>
      </c>
      <c r="L15" s="80">
        <f>'Cons Dist wise'!L24</f>
        <v>620</v>
      </c>
      <c r="M15" s="80">
        <f>'Cons Dist wise'!M24</f>
        <v>62</v>
      </c>
      <c r="N15" s="80">
        <f>'Cons Dist wise'!N24</f>
        <v>372</v>
      </c>
      <c r="O15" s="80">
        <f>'Cons Dist wise'!O24</f>
        <v>354.02</v>
      </c>
      <c r="P15" s="80">
        <f t="shared" si="1"/>
        <v>73000</v>
      </c>
      <c r="Q15" s="80">
        <f>'Cons Dist wise'!Q24</f>
        <v>123350</v>
      </c>
      <c r="R15" s="80">
        <f>'Cons Dist wise'!R24</f>
        <v>130444.84</v>
      </c>
      <c r="S15" s="80">
        <f>'Cons Dist wise'!S24</f>
        <v>1</v>
      </c>
      <c r="T15" s="80">
        <f>'Cons Dist wise'!T24</f>
        <v>0.55000000000000004</v>
      </c>
      <c r="U15" s="80">
        <f>'Cons Dist wise'!U24</f>
        <v>799</v>
      </c>
      <c r="V15" s="80">
        <f>'Cons Dist wise'!V24</f>
        <v>801.23</v>
      </c>
      <c r="W15" s="80">
        <f>'Cons Dist wise'!W24</f>
        <v>33791</v>
      </c>
      <c r="X15" s="80">
        <f>'Cons Dist wise'!X24</f>
        <v>37053.11</v>
      </c>
      <c r="Y15" s="80">
        <f>'Cons Dist wise'!Y24</f>
        <v>6</v>
      </c>
      <c r="Z15" s="80">
        <f>'Cons Dist wise'!Z24</f>
        <v>13</v>
      </c>
      <c r="AA15" s="80">
        <f>'Cons Dist wise'!AA24</f>
        <v>622</v>
      </c>
      <c r="AB15" s="80">
        <f>'Cons Dist wise'!AB24</f>
        <v>697.76</v>
      </c>
      <c r="AC15" s="233">
        <f t="shared" si="2"/>
        <v>131246.62</v>
      </c>
      <c r="AD15" s="7">
        <f t="shared" si="3"/>
        <v>89.283414965986395</v>
      </c>
      <c r="AE15" s="7">
        <f t="shared" si="4"/>
        <v>37763.870000000003</v>
      </c>
      <c r="AF15" s="7">
        <f t="shared" si="5"/>
        <v>51.731328767123287</v>
      </c>
      <c r="AG15" s="7">
        <f t="shared" si="6"/>
        <v>222400</v>
      </c>
      <c r="AH15" s="7">
        <f t="shared" si="6"/>
        <v>219999.99999999997</v>
      </c>
      <c r="AI15" s="7">
        <f t="shared" si="7"/>
        <v>158569</v>
      </c>
      <c r="AJ15" s="7">
        <f t="shared" si="7"/>
        <v>169010.49</v>
      </c>
      <c r="AK15" s="234">
        <f t="shared" si="8"/>
        <v>76.822950000000006</v>
      </c>
    </row>
    <row r="16" spans="1:37">
      <c r="A16" s="5">
        <v>8</v>
      </c>
      <c r="B16" s="15" t="s">
        <v>29</v>
      </c>
      <c r="C16" s="80">
        <f>'Cons Dist wise'!C25</f>
        <v>137998</v>
      </c>
      <c r="D16" s="80">
        <f>'Cons Dist wise'!D25</f>
        <v>122714.70000000001</v>
      </c>
      <c r="E16" s="80">
        <f>'Cons Dist wise'!E25</f>
        <v>816</v>
      </c>
      <c r="F16" s="80">
        <f>'Cons Dist wise'!F25</f>
        <v>183.29999999999998</v>
      </c>
      <c r="G16" s="80">
        <f>'Cons Dist wise'!G25</f>
        <v>2736</v>
      </c>
      <c r="H16" s="80">
        <f>'Cons Dist wise'!H25</f>
        <v>602</v>
      </c>
      <c r="I16" s="80">
        <f t="shared" si="0"/>
        <v>123500.00000000001</v>
      </c>
      <c r="J16" s="80">
        <f>'Cons Dist wise'!J25</f>
        <v>12669</v>
      </c>
      <c r="K16" s="80">
        <f>'Cons Dist wise'!K25</f>
        <v>11418.7</v>
      </c>
      <c r="L16" s="80">
        <f>'Cons Dist wise'!L25</f>
        <v>217</v>
      </c>
      <c r="M16" s="80">
        <f>'Cons Dist wise'!M25</f>
        <v>23.3</v>
      </c>
      <c r="N16" s="80">
        <f>'Cons Dist wise'!N25</f>
        <v>264</v>
      </c>
      <c r="O16" s="80">
        <f>'Cons Dist wise'!O25</f>
        <v>58</v>
      </c>
      <c r="P16" s="80">
        <f t="shared" si="1"/>
        <v>11500</v>
      </c>
      <c r="Q16" s="80">
        <f>'Cons Dist wise'!Q25</f>
        <v>102866</v>
      </c>
      <c r="R16" s="80">
        <f>'Cons Dist wise'!R25</f>
        <v>93014.01999999999</v>
      </c>
      <c r="S16" s="80">
        <f>'Cons Dist wise'!S25</f>
        <v>38</v>
      </c>
      <c r="T16" s="80">
        <f>'Cons Dist wise'!T25</f>
        <v>8.379999999999999</v>
      </c>
      <c r="U16" s="80">
        <f>'Cons Dist wise'!U25</f>
        <v>244</v>
      </c>
      <c r="V16" s="80">
        <f>'Cons Dist wise'!V25</f>
        <v>152.82999999999998</v>
      </c>
      <c r="W16" s="80">
        <f>'Cons Dist wise'!W25</f>
        <v>6485</v>
      </c>
      <c r="X16" s="80">
        <f>'Cons Dist wise'!X25</f>
        <v>6397.64</v>
      </c>
      <c r="Y16" s="80">
        <f>'Cons Dist wise'!Y25</f>
        <v>5</v>
      </c>
      <c r="Z16" s="80">
        <f>'Cons Dist wise'!Z25</f>
        <v>0.5</v>
      </c>
      <c r="AA16" s="80">
        <f>'Cons Dist wise'!AA25</f>
        <v>61</v>
      </c>
      <c r="AB16" s="80">
        <f>'Cons Dist wise'!AB25</f>
        <v>54.19</v>
      </c>
      <c r="AC16" s="233">
        <f t="shared" si="2"/>
        <v>93175.23</v>
      </c>
      <c r="AD16" s="7">
        <f t="shared" si="3"/>
        <v>75.445530364372459</v>
      </c>
      <c r="AE16" s="7">
        <f t="shared" si="4"/>
        <v>6452.33</v>
      </c>
      <c r="AF16" s="7">
        <f t="shared" si="5"/>
        <v>56.107217391304346</v>
      </c>
      <c r="AG16" s="7">
        <f t="shared" si="6"/>
        <v>154700</v>
      </c>
      <c r="AH16" s="7">
        <f t="shared" si="6"/>
        <v>135000</v>
      </c>
      <c r="AI16" s="7">
        <f t="shared" si="7"/>
        <v>109699</v>
      </c>
      <c r="AJ16" s="7">
        <f t="shared" si="7"/>
        <v>99627.56</v>
      </c>
      <c r="AK16" s="234">
        <f t="shared" si="8"/>
        <v>73.798192592592599</v>
      </c>
    </row>
    <row r="17" spans="1:37">
      <c r="A17" s="5">
        <v>9</v>
      </c>
      <c r="B17" s="15" t="s">
        <v>30</v>
      </c>
      <c r="C17" s="80">
        <f>'Cons Dist wise'!C26</f>
        <v>84970</v>
      </c>
      <c r="D17" s="80">
        <f>'Cons Dist wise'!D26</f>
        <v>87715</v>
      </c>
      <c r="E17" s="80">
        <f>'Cons Dist wise'!E26</f>
        <v>464</v>
      </c>
      <c r="F17" s="80">
        <f>'Cons Dist wise'!F26</f>
        <v>148</v>
      </c>
      <c r="G17" s="80">
        <f>'Cons Dist wise'!G26</f>
        <v>17629</v>
      </c>
      <c r="H17" s="80">
        <f>'Cons Dist wise'!H26</f>
        <v>5546</v>
      </c>
      <c r="I17" s="80">
        <f t="shared" si="0"/>
        <v>93409</v>
      </c>
      <c r="J17" s="80">
        <f>'Cons Dist wise'!J26</f>
        <v>29967</v>
      </c>
      <c r="K17" s="80">
        <f>'Cons Dist wise'!K26</f>
        <v>29756</v>
      </c>
      <c r="L17" s="80">
        <f>'Cons Dist wise'!L26</f>
        <v>172</v>
      </c>
      <c r="M17" s="80">
        <f>'Cons Dist wise'!M26</f>
        <v>50</v>
      </c>
      <c r="N17" s="80">
        <f>'Cons Dist wise'!N26</f>
        <v>5857</v>
      </c>
      <c r="O17" s="80">
        <f>'Cons Dist wise'!O26</f>
        <v>1780</v>
      </c>
      <c r="P17" s="80">
        <f t="shared" si="1"/>
        <v>31586</v>
      </c>
      <c r="Q17" s="80">
        <f>'Cons Dist wise'!Q26</f>
        <v>57718</v>
      </c>
      <c r="R17" s="80">
        <f>'Cons Dist wise'!R26</f>
        <v>73132.290000000008</v>
      </c>
      <c r="S17" s="80">
        <f>'Cons Dist wise'!S26</f>
        <v>10</v>
      </c>
      <c r="T17" s="80">
        <f>'Cons Dist wise'!T26</f>
        <v>16.57</v>
      </c>
      <c r="U17" s="80">
        <f>'Cons Dist wise'!U26</f>
        <v>315</v>
      </c>
      <c r="V17" s="80">
        <f>'Cons Dist wise'!V26</f>
        <v>513.9</v>
      </c>
      <c r="W17" s="80">
        <f>'Cons Dist wise'!W26</f>
        <v>22189</v>
      </c>
      <c r="X17" s="80">
        <f>'Cons Dist wise'!X26</f>
        <v>34050.810000000005</v>
      </c>
      <c r="Y17" s="80">
        <f>'Cons Dist wise'!Y26</f>
        <v>19</v>
      </c>
      <c r="Z17" s="80">
        <f>'Cons Dist wise'!Z26</f>
        <v>13.110000000000001</v>
      </c>
      <c r="AA17" s="80">
        <f>'Cons Dist wise'!AA26</f>
        <v>301</v>
      </c>
      <c r="AB17" s="80">
        <f>'Cons Dist wise'!AB26</f>
        <v>541.07999999999993</v>
      </c>
      <c r="AC17" s="233">
        <f t="shared" si="2"/>
        <v>73662.760000000009</v>
      </c>
      <c r="AD17" s="7">
        <f t="shared" si="3"/>
        <v>78.8604524189318</v>
      </c>
      <c r="AE17" s="7">
        <f t="shared" si="4"/>
        <v>34605.000000000007</v>
      </c>
      <c r="AF17" s="7">
        <f t="shared" si="5"/>
        <v>109.5580320395112</v>
      </c>
      <c r="AG17" s="7">
        <f t="shared" si="6"/>
        <v>139059</v>
      </c>
      <c r="AH17" s="7">
        <f t="shared" si="6"/>
        <v>124995</v>
      </c>
      <c r="AI17" s="7">
        <f t="shared" si="7"/>
        <v>80552</v>
      </c>
      <c r="AJ17" s="7">
        <f t="shared" si="7"/>
        <v>108267.76000000001</v>
      </c>
      <c r="AK17" s="234">
        <f t="shared" si="8"/>
        <v>86.617672706908294</v>
      </c>
    </row>
    <row r="18" spans="1:37">
      <c r="A18" s="5">
        <v>10</v>
      </c>
      <c r="B18" s="15" t="s">
        <v>31</v>
      </c>
      <c r="C18" s="80">
        <f>'Cons Dist wise'!C27</f>
        <v>35257</v>
      </c>
      <c r="D18" s="80">
        <f>'Cons Dist wise'!D27</f>
        <v>30998</v>
      </c>
      <c r="E18" s="80">
        <f>'Cons Dist wise'!E27</f>
        <v>1419</v>
      </c>
      <c r="F18" s="80">
        <f>'Cons Dist wise'!F27</f>
        <v>501</v>
      </c>
      <c r="G18" s="80">
        <f>'Cons Dist wise'!G27</f>
        <v>2612</v>
      </c>
      <c r="H18" s="80">
        <f>'Cons Dist wise'!H27</f>
        <v>1002</v>
      </c>
      <c r="I18" s="80">
        <f t="shared" si="0"/>
        <v>32501</v>
      </c>
      <c r="J18" s="80">
        <f>'Cons Dist wise'!J27</f>
        <v>5110</v>
      </c>
      <c r="K18" s="80">
        <f>'Cons Dist wise'!K27</f>
        <v>4199</v>
      </c>
      <c r="L18" s="80">
        <f>'Cons Dist wise'!L27</f>
        <v>928</v>
      </c>
      <c r="M18" s="80">
        <f>'Cons Dist wise'!M27</f>
        <v>298</v>
      </c>
      <c r="N18" s="80">
        <f>'Cons Dist wise'!N27</f>
        <v>1799</v>
      </c>
      <c r="O18" s="80">
        <f>'Cons Dist wise'!O27</f>
        <v>501</v>
      </c>
      <c r="P18" s="80">
        <f t="shared" si="1"/>
        <v>4998</v>
      </c>
      <c r="Q18" s="80">
        <f>'Cons Dist wise'!Q27</f>
        <v>37221</v>
      </c>
      <c r="R18" s="80">
        <f>'Cons Dist wise'!R27</f>
        <v>21142.85</v>
      </c>
      <c r="S18" s="80">
        <f>'Cons Dist wise'!S27</f>
        <v>8</v>
      </c>
      <c r="T18" s="80">
        <f>'Cons Dist wise'!T27</f>
        <v>6.1</v>
      </c>
      <c r="U18" s="80">
        <f>'Cons Dist wise'!U27</f>
        <v>24</v>
      </c>
      <c r="V18" s="80">
        <f>'Cons Dist wise'!V27</f>
        <v>14.93</v>
      </c>
      <c r="W18" s="80">
        <f>'Cons Dist wise'!W27</f>
        <v>2554</v>
      </c>
      <c r="X18" s="80">
        <f>'Cons Dist wise'!X27</f>
        <v>2536.2599999999998</v>
      </c>
      <c r="Y18" s="80">
        <f>'Cons Dist wise'!Y27</f>
        <v>3</v>
      </c>
      <c r="Z18" s="80">
        <f>'Cons Dist wise'!Z27</f>
        <v>2.27</v>
      </c>
      <c r="AA18" s="80">
        <f>'Cons Dist wise'!AA27</f>
        <v>45</v>
      </c>
      <c r="AB18" s="80">
        <f>'Cons Dist wise'!AB27</f>
        <v>13.49</v>
      </c>
      <c r="AC18" s="233">
        <f t="shared" si="2"/>
        <v>21163.879999999997</v>
      </c>
      <c r="AD18" s="7">
        <f t="shared" si="3"/>
        <v>65.117627149933838</v>
      </c>
      <c r="AE18" s="7">
        <f t="shared" si="4"/>
        <v>2552.0199999999995</v>
      </c>
      <c r="AF18" s="7">
        <f t="shared" si="5"/>
        <v>51.060824329731879</v>
      </c>
      <c r="AG18" s="7">
        <f t="shared" si="6"/>
        <v>47125</v>
      </c>
      <c r="AH18" s="7">
        <f t="shared" si="6"/>
        <v>37499</v>
      </c>
      <c r="AI18" s="7">
        <f t="shared" si="7"/>
        <v>39855</v>
      </c>
      <c r="AJ18" s="7">
        <f t="shared" si="7"/>
        <v>23715.899999999998</v>
      </c>
      <c r="AK18" s="234">
        <f t="shared" si="8"/>
        <v>63.24408650897356</v>
      </c>
    </row>
    <row r="19" spans="1:37">
      <c r="A19" s="5">
        <v>11</v>
      </c>
      <c r="B19" s="15" t="s">
        <v>32</v>
      </c>
      <c r="C19" s="80">
        <f>'Cons Dist wise'!C28</f>
        <v>96406</v>
      </c>
      <c r="D19" s="80">
        <f>'Cons Dist wise'!D28</f>
        <v>56926</v>
      </c>
      <c r="E19" s="80">
        <f>'Cons Dist wise'!E28</f>
        <v>9212</v>
      </c>
      <c r="F19" s="80">
        <f>'Cons Dist wise'!F28</f>
        <v>1195</v>
      </c>
      <c r="G19" s="80">
        <f>'Cons Dist wise'!G28</f>
        <v>4121</v>
      </c>
      <c r="H19" s="80">
        <f>'Cons Dist wise'!H28</f>
        <v>1828</v>
      </c>
      <c r="I19" s="80">
        <f t="shared" si="0"/>
        <v>59949</v>
      </c>
      <c r="J19" s="80">
        <f>'Cons Dist wise'!J28</f>
        <v>24416</v>
      </c>
      <c r="K19" s="80">
        <f>'Cons Dist wise'!K28</f>
        <v>14236</v>
      </c>
      <c r="L19" s="80">
        <f>'Cons Dist wise'!L28</f>
        <v>2488</v>
      </c>
      <c r="M19" s="80">
        <f>'Cons Dist wise'!M28</f>
        <v>302</v>
      </c>
      <c r="N19" s="80">
        <f>'Cons Dist wise'!N28</f>
        <v>1448</v>
      </c>
      <c r="O19" s="80">
        <f>'Cons Dist wise'!O28</f>
        <v>510</v>
      </c>
      <c r="P19" s="80">
        <f t="shared" si="1"/>
        <v>15048</v>
      </c>
      <c r="Q19" s="80">
        <f>'Cons Dist wise'!Q28</f>
        <v>58083</v>
      </c>
      <c r="R19" s="80">
        <f>'Cons Dist wise'!R28</f>
        <v>35072.35</v>
      </c>
      <c r="S19" s="80">
        <f>'Cons Dist wise'!S28</f>
        <v>2</v>
      </c>
      <c r="T19" s="80">
        <f>'Cons Dist wise'!T28</f>
        <v>0.77</v>
      </c>
      <c r="U19" s="80">
        <f>'Cons Dist wise'!U28</f>
        <v>69</v>
      </c>
      <c r="V19" s="80">
        <f>'Cons Dist wise'!V28</f>
        <v>49.46</v>
      </c>
      <c r="W19" s="80">
        <f>'Cons Dist wise'!W28</f>
        <v>5545</v>
      </c>
      <c r="X19" s="80">
        <f>'Cons Dist wise'!X28</f>
        <v>6452.01</v>
      </c>
      <c r="Y19" s="80">
        <f>'Cons Dist wise'!Y28</f>
        <v>0</v>
      </c>
      <c r="Z19" s="80">
        <f>'Cons Dist wise'!Z28</f>
        <v>0</v>
      </c>
      <c r="AA19" s="80">
        <f>'Cons Dist wise'!AA28</f>
        <v>20</v>
      </c>
      <c r="AB19" s="80">
        <f>'Cons Dist wise'!AB28</f>
        <v>24.45</v>
      </c>
      <c r="AC19" s="233">
        <f t="shared" si="2"/>
        <v>35122.579999999994</v>
      </c>
      <c r="AD19" s="7">
        <f t="shared" si="3"/>
        <v>58.587432651086743</v>
      </c>
      <c r="AE19" s="7">
        <f t="shared" si="4"/>
        <v>6476.46</v>
      </c>
      <c r="AF19" s="7">
        <f t="shared" si="5"/>
        <v>43.038676236044658</v>
      </c>
      <c r="AG19" s="7">
        <f t="shared" si="6"/>
        <v>138091</v>
      </c>
      <c r="AH19" s="7">
        <f t="shared" si="6"/>
        <v>74997</v>
      </c>
      <c r="AI19" s="7">
        <f t="shared" si="7"/>
        <v>63719</v>
      </c>
      <c r="AJ19" s="7">
        <f t="shared" si="7"/>
        <v>41599.039999999994</v>
      </c>
      <c r="AK19" s="234">
        <f t="shared" si="8"/>
        <v>55.467605370881486</v>
      </c>
    </row>
    <row r="20" spans="1:37">
      <c r="A20" s="5">
        <v>12</v>
      </c>
      <c r="B20" s="15" t="s">
        <v>33</v>
      </c>
      <c r="C20" s="80">
        <f>'Cons Dist wise'!C29</f>
        <v>99271</v>
      </c>
      <c r="D20" s="80">
        <f>'Cons Dist wise'!D29</f>
        <v>82769</v>
      </c>
      <c r="E20" s="80">
        <f>'Cons Dist wise'!E29</f>
        <v>2769</v>
      </c>
      <c r="F20" s="80">
        <f>'Cons Dist wise'!F29</f>
        <v>447</v>
      </c>
      <c r="G20" s="80">
        <f>'Cons Dist wise'!G29</f>
        <v>27493</v>
      </c>
      <c r="H20" s="80">
        <f>'Cons Dist wise'!H29</f>
        <v>4283</v>
      </c>
      <c r="I20" s="80">
        <f t="shared" si="0"/>
        <v>87499</v>
      </c>
      <c r="J20" s="80">
        <f>'Cons Dist wise'!J29</f>
        <v>48548</v>
      </c>
      <c r="K20" s="80">
        <f>'Cons Dist wise'!K29</f>
        <v>48244</v>
      </c>
      <c r="L20" s="80">
        <f>'Cons Dist wise'!L29</f>
        <v>1475</v>
      </c>
      <c r="M20" s="80">
        <f>'Cons Dist wise'!M29</f>
        <v>263</v>
      </c>
      <c r="N20" s="80">
        <f>'Cons Dist wise'!N29</f>
        <v>13803</v>
      </c>
      <c r="O20" s="80">
        <f>'Cons Dist wise'!O29</f>
        <v>2523</v>
      </c>
      <c r="P20" s="80">
        <f t="shared" si="1"/>
        <v>51030</v>
      </c>
      <c r="Q20" s="80">
        <f>'Cons Dist wise'!Q29</f>
        <v>83153</v>
      </c>
      <c r="R20" s="80">
        <f>'Cons Dist wise'!R29</f>
        <v>61937.43</v>
      </c>
      <c r="S20" s="80">
        <f>'Cons Dist wise'!S29</f>
        <v>2</v>
      </c>
      <c r="T20" s="80">
        <f>'Cons Dist wise'!T29</f>
        <v>0.22</v>
      </c>
      <c r="U20" s="80">
        <f>'Cons Dist wise'!U29</f>
        <v>45</v>
      </c>
      <c r="V20" s="80">
        <f>'Cons Dist wise'!V29</f>
        <v>45.29</v>
      </c>
      <c r="W20" s="80">
        <f>'Cons Dist wise'!W29</f>
        <v>47133</v>
      </c>
      <c r="X20" s="80">
        <f>'Cons Dist wise'!X29</f>
        <v>39174.83</v>
      </c>
      <c r="Y20" s="80">
        <f>'Cons Dist wise'!Y29</f>
        <v>8</v>
      </c>
      <c r="Z20" s="80">
        <f>'Cons Dist wise'!Z29</f>
        <v>3.2</v>
      </c>
      <c r="AA20" s="80">
        <f>'Cons Dist wise'!AA29</f>
        <v>124</v>
      </c>
      <c r="AB20" s="80">
        <f>'Cons Dist wise'!AB29</f>
        <v>156.04</v>
      </c>
      <c r="AC20" s="233">
        <f t="shared" si="2"/>
        <v>61982.94</v>
      </c>
      <c r="AD20" s="7">
        <f t="shared" si="3"/>
        <v>70.838455296631963</v>
      </c>
      <c r="AE20" s="7">
        <f t="shared" si="4"/>
        <v>39334.07</v>
      </c>
      <c r="AF20" s="7">
        <f t="shared" si="5"/>
        <v>77.080286106212043</v>
      </c>
      <c r="AG20" s="7">
        <f t="shared" si="6"/>
        <v>193359</v>
      </c>
      <c r="AH20" s="7">
        <f t="shared" si="6"/>
        <v>138529</v>
      </c>
      <c r="AI20" s="7">
        <f t="shared" si="7"/>
        <v>130465</v>
      </c>
      <c r="AJ20" s="7">
        <f t="shared" si="7"/>
        <v>101317.01</v>
      </c>
      <c r="AK20" s="234">
        <f t="shared" si="8"/>
        <v>73.137761768293998</v>
      </c>
    </row>
    <row r="21" spans="1:37">
      <c r="A21" s="5">
        <v>13</v>
      </c>
      <c r="B21" s="15" t="s">
        <v>34</v>
      </c>
      <c r="C21" s="80">
        <f>'Cons Dist wise'!C30</f>
        <v>183181</v>
      </c>
      <c r="D21" s="80">
        <f>'Cons Dist wise'!D30</f>
        <v>221133</v>
      </c>
      <c r="E21" s="80">
        <f>'Cons Dist wise'!E30</f>
        <v>6011</v>
      </c>
      <c r="F21" s="80">
        <f>'Cons Dist wise'!F30</f>
        <v>2746</v>
      </c>
      <c r="G21" s="80">
        <f>'Cons Dist wise'!G30</f>
        <v>51578</v>
      </c>
      <c r="H21" s="80">
        <f>'Cons Dist wise'!H30</f>
        <v>22889</v>
      </c>
      <c r="I21" s="80">
        <f t="shared" si="0"/>
        <v>246768</v>
      </c>
      <c r="J21" s="80">
        <f>'Cons Dist wise'!J30</f>
        <v>42989</v>
      </c>
      <c r="K21" s="80">
        <f>'Cons Dist wise'!K30</f>
        <v>49053</v>
      </c>
      <c r="L21" s="80">
        <f>'Cons Dist wise'!L30</f>
        <v>1828</v>
      </c>
      <c r="M21" s="80">
        <f>'Cons Dist wise'!M30</f>
        <v>613</v>
      </c>
      <c r="N21" s="80">
        <f>'Cons Dist wise'!N30</f>
        <v>12949</v>
      </c>
      <c r="O21" s="80">
        <f>'Cons Dist wise'!O30</f>
        <v>5064</v>
      </c>
      <c r="P21" s="80">
        <f t="shared" si="1"/>
        <v>54730</v>
      </c>
      <c r="Q21" s="80">
        <f>'Cons Dist wise'!Q30</f>
        <v>257208</v>
      </c>
      <c r="R21" s="80">
        <f>'Cons Dist wise'!R30</f>
        <v>197745.74</v>
      </c>
      <c r="S21" s="80">
        <f>'Cons Dist wise'!S30</f>
        <v>4</v>
      </c>
      <c r="T21" s="80">
        <f>'Cons Dist wise'!T30</f>
        <v>47.34</v>
      </c>
      <c r="U21" s="80">
        <f>'Cons Dist wise'!U30</f>
        <v>261</v>
      </c>
      <c r="V21" s="80">
        <f>'Cons Dist wise'!V30</f>
        <v>367.83</v>
      </c>
      <c r="W21" s="80">
        <f>'Cons Dist wise'!W30</f>
        <v>35890</v>
      </c>
      <c r="X21" s="80">
        <f>'Cons Dist wise'!X30</f>
        <v>77979.360000000001</v>
      </c>
      <c r="Y21" s="80">
        <f>'Cons Dist wise'!Y30</f>
        <v>5</v>
      </c>
      <c r="Z21" s="80">
        <f>'Cons Dist wise'!Z30</f>
        <v>14.51</v>
      </c>
      <c r="AA21" s="80">
        <f>'Cons Dist wise'!AA30</f>
        <v>379</v>
      </c>
      <c r="AB21" s="80">
        <f>'Cons Dist wise'!AB30</f>
        <v>967.38</v>
      </c>
      <c r="AC21" s="233">
        <f t="shared" si="2"/>
        <v>198160.90999999997</v>
      </c>
      <c r="AD21" s="7">
        <f t="shared" si="3"/>
        <v>80.302514912792574</v>
      </c>
      <c r="AE21" s="7">
        <f t="shared" si="4"/>
        <v>78961.25</v>
      </c>
      <c r="AF21" s="7">
        <f t="shared" si="5"/>
        <v>144.27416407820209</v>
      </c>
      <c r="AG21" s="7">
        <f t="shared" si="6"/>
        <v>298536</v>
      </c>
      <c r="AH21" s="7">
        <f t="shared" si="6"/>
        <v>301498</v>
      </c>
      <c r="AI21" s="7">
        <f t="shared" si="7"/>
        <v>293747</v>
      </c>
      <c r="AJ21" s="7">
        <f t="shared" si="7"/>
        <v>277122.15999999997</v>
      </c>
      <c r="AK21" s="234">
        <f t="shared" si="8"/>
        <v>91.915090647367464</v>
      </c>
    </row>
    <row r="22" spans="1:37">
      <c r="A22" s="5">
        <v>14</v>
      </c>
      <c r="B22" s="15" t="s">
        <v>35</v>
      </c>
      <c r="C22" s="80">
        <f>'Cons Dist wise'!C31</f>
        <v>221300</v>
      </c>
      <c r="D22" s="80">
        <f>'Cons Dist wise'!D31</f>
        <v>121188</v>
      </c>
      <c r="E22" s="80">
        <f>'Cons Dist wise'!E31</f>
        <v>584</v>
      </c>
      <c r="F22" s="80">
        <f>'Cons Dist wise'!F31</f>
        <v>344</v>
      </c>
      <c r="G22" s="80">
        <f>'Cons Dist wise'!G31</f>
        <v>3924</v>
      </c>
      <c r="H22" s="80">
        <f>'Cons Dist wise'!H31</f>
        <v>3368</v>
      </c>
      <c r="I22" s="80">
        <f t="shared" si="0"/>
        <v>124900</v>
      </c>
      <c r="J22" s="80">
        <f>'Cons Dist wise'!J31</f>
        <v>96343</v>
      </c>
      <c r="K22" s="80">
        <f>'Cons Dist wise'!K31</f>
        <v>53683</v>
      </c>
      <c r="L22" s="80">
        <f>'Cons Dist wise'!L31</f>
        <v>218</v>
      </c>
      <c r="M22" s="80">
        <f>'Cons Dist wise'!M31</f>
        <v>149</v>
      </c>
      <c r="N22" s="80">
        <f>'Cons Dist wise'!N31</f>
        <v>1747</v>
      </c>
      <c r="O22" s="80">
        <f>'Cons Dist wise'!O31</f>
        <v>1268</v>
      </c>
      <c r="P22" s="80">
        <f t="shared" si="1"/>
        <v>55100</v>
      </c>
      <c r="Q22" s="80">
        <f>'Cons Dist wise'!Q31</f>
        <v>120524</v>
      </c>
      <c r="R22" s="80">
        <f>'Cons Dist wise'!R31</f>
        <v>84728.900000000009</v>
      </c>
      <c r="S22" s="80">
        <f>'Cons Dist wise'!S31</f>
        <v>1</v>
      </c>
      <c r="T22" s="80">
        <f>'Cons Dist wise'!T31</f>
        <v>0</v>
      </c>
      <c r="U22" s="80">
        <f>'Cons Dist wise'!U31</f>
        <v>105</v>
      </c>
      <c r="V22" s="80">
        <f>'Cons Dist wise'!V31</f>
        <v>125.25</v>
      </c>
      <c r="W22" s="80">
        <f>'Cons Dist wise'!W31</f>
        <v>38691</v>
      </c>
      <c r="X22" s="80">
        <f>'Cons Dist wise'!X31</f>
        <v>44553.100000000006</v>
      </c>
      <c r="Y22" s="80">
        <f>'Cons Dist wise'!Y31</f>
        <v>1</v>
      </c>
      <c r="Z22" s="80">
        <f>'Cons Dist wise'!Z31</f>
        <v>2.2999999999999998</v>
      </c>
      <c r="AA22" s="80">
        <f>'Cons Dist wise'!AA31</f>
        <v>625</v>
      </c>
      <c r="AB22" s="80">
        <f>'Cons Dist wise'!AB31</f>
        <v>467.2</v>
      </c>
      <c r="AC22" s="233">
        <f t="shared" si="2"/>
        <v>84854.150000000009</v>
      </c>
      <c r="AD22" s="7">
        <f t="shared" si="3"/>
        <v>67.937670136108892</v>
      </c>
      <c r="AE22" s="7">
        <f t="shared" si="4"/>
        <v>45022.600000000006</v>
      </c>
      <c r="AF22" s="7">
        <f t="shared" si="5"/>
        <v>81.710707803992761</v>
      </c>
      <c r="AG22" s="7">
        <f t="shared" si="6"/>
        <v>324116</v>
      </c>
      <c r="AH22" s="7">
        <f t="shared" si="6"/>
        <v>180000</v>
      </c>
      <c r="AI22" s="7">
        <f t="shared" si="7"/>
        <v>159947</v>
      </c>
      <c r="AJ22" s="7">
        <f t="shared" si="7"/>
        <v>129876.75000000001</v>
      </c>
      <c r="AK22" s="234">
        <f t="shared" si="8"/>
        <v>72.153750000000002</v>
      </c>
    </row>
    <row r="23" spans="1:37">
      <c r="A23" s="5">
        <v>15</v>
      </c>
      <c r="B23" s="15" t="s">
        <v>36</v>
      </c>
      <c r="C23" s="80">
        <f>'Cons Dist wise'!C32</f>
        <v>171152</v>
      </c>
      <c r="D23" s="80">
        <f>'Cons Dist wise'!D32</f>
        <v>204960</v>
      </c>
      <c r="E23" s="80">
        <f>'Cons Dist wise'!E32</f>
        <v>3560</v>
      </c>
      <c r="F23" s="80">
        <f>'Cons Dist wise'!F32</f>
        <v>1625</v>
      </c>
      <c r="G23" s="80">
        <f>'Cons Dist wise'!G32</f>
        <v>44150</v>
      </c>
      <c r="H23" s="80">
        <f>'Cons Dist wise'!H32</f>
        <v>6125</v>
      </c>
      <c r="I23" s="80">
        <f t="shared" si="0"/>
        <v>212710</v>
      </c>
      <c r="J23" s="80">
        <f>'Cons Dist wise'!J32</f>
        <v>126479</v>
      </c>
      <c r="K23" s="80">
        <f>'Cons Dist wise'!K32</f>
        <v>164540</v>
      </c>
      <c r="L23" s="80">
        <f>'Cons Dist wise'!L32</f>
        <v>3560</v>
      </c>
      <c r="M23" s="80">
        <f>'Cons Dist wise'!M32</f>
        <v>1625</v>
      </c>
      <c r="N23" s="80">
        <f>'Cons Dist wise'!N32</f>
        <v>44150</v>
      </c>
      <c r="O23" s="80">
        <f>'Cons Dist wise'!O32</f>
        <v>6125</v>
      </c>
      <c r="P23" s="80">
        <f t="shared" si="1"/>
        <v>172290</v>
      </c>
      <c r="Q23" s="80">
        <f>'Cons Dist wise'!Q32</f>
        <v>160525</v>
      </c>
      <c r="R23" s="80">
        <f>'Cons Dist wise'!R32</f>
        <v>177254.5</v>
      </c>
      <c r="S23" s="80">
        <f>'Cons Dist wise'!S32</f>
        <v>0</v>
      </c>
      <c r="T23" s="80">
        <f>'Cons Dist wise'!T32</f>
        <v>0</v>
      </c>
      <c r="U23" s="80">
        <f>'Cons Dist wise'!U32</f>
        <v>441</v>
      </c>
      <c r="V23" s="80">
        <f>'Cons Dist wise'!V32</f>
        <v>234.67</v>
      </c>
      <c r="W23" s="80">
        <f>'Cons Dist wise'!W32</f>
        <v>87428</v>
      </c>
      <c r="X23" s="80">
        <f>'Cons Dist wise'!X32</f>
        <v>128277.91</v>
      </c>
      <c r="Y23" s="80">
        <f>'Cons Dist wise'!Y32</f>
        <v>6</v>
      </c>
      <c r="Z23" s="80">
        <f>'Cons Dist wise'!Z32</f>
        <v>6.25</v>
      </c>
      <c r="AA23" s="80">
        <f>'Cons Dist wise'!AA32</f>
        <v>233</v>
      </c>
      <c r="AB23" s="80">
        <f>'Cons Dist wise'!AB32</f>
        <v>310.37</v>
      </c>
      <c r="AC23" s="233">
        <f t="shared" si="2"/>
        <v>177489.17</v>
      </c>
      <c r="AD23" s="7">
        <f t="shared" si="3"/>
        <v>83.441855107893375</v>
      </c>
      <c r="AE23" s="7">
        <f t="shared" si="4"/>
        <v>128594.53</v>
      </c>
      <c r="AF23" s="7">
        <f t="shared" si="5"/>
        <v>74.63841778396889</v>
      </c>
      <c r="AG23" s="7">
        <f t="shared" si="6"/>
        <v>393051</v>
      </c>
      <c r="AH23" s="7">
        <f t="shared" si="6"/>
        <v>385000</v>
      </c>
      <c r="AI23" s="7">
        <f t="shared" si="7"/>
        <v>248633</v>
      </c>
      <c r="AJ23" s="7">
        <f t="shared" si="7"/>
        <v>306083.7</v>
      </c>
      <c r="AK23" s="234">
        <f t="shared" si="8"/>
        <v>79.502259740259746</v>
      </c>
    </row>
    <row r="24" spans="1:37">
      <c r="A24" s="5">
        <v>16</v>
      </c>
      <c r="B24" s="15" t="s">
        <v>37</v>
      </c>
      <c r="C24" s="80">
        <f>'Cons Dist wise'!C33</f>
        <v>274051</v>
      </c>
      <c r="D24" s="80">
        <f>'Cons Dist wise'!D33</f>
        <v>221900</v>
      </c>
      <c r="E24" s="80">
        <f>'Cons Dist wise'!E33</f>
        <v>748</v>
      </c>
      <c r="F24" s="80">
        <f>'Cons Dist wise'!F33</f>
        <v>108</v>
      </c>
      <c r="G24" s="80">
        <f>'Cons Dist wise'!G33</f>
        <v>13408</v>
      </c>
      <c r="H24" s="80">
        <f>'Cons Dist wise'!H33</f>
        <v>1986</v>
      </c>
      <c r="I24" s="80">
        <f t="shared" si="0"/>
        <v>223994</v>
      </c>
      <c r="J24" s="80">
        <f>'Cons Dist wise'!J33</f>
        <v>102034</v>
      </c>
      <c r="K24" s="80">
        <f>'Cons Dist wise'!K33</f>
        <v>55477</v>
      </c>
      <c r="L24" s="80">
        <f>'Cons Dist wise'!L33</f>
        <v>254</v>
      </c>
      <c r="M24" s="80">
        <f>'Cons Dist wise'!M33</f>
        <v>27</v>
      </c>
      <c r="N24" s="80">
        <f>'Cons Dist wise'!N33</f>
        <v>4121</v>
      </c>
      <c r="O24" s="80">
        <f>'Cons Dist wise'!O33</f>
        <v>499</v>
      </c>
      <c r="P24" s="80">
        <f t="shared" si="1"/>
        <v>56003</v>
      </c>
      <c r="Q24" s="80">
        <f>'Cons Dist wise'!Q33</f>
        <v>275779</v>
      </c>
      <c r="R24" s="80">
        <f>'Cons Dist wise'!R33</f>
        <v>239953.56</v>
      </c>
      <c r="S24" s="80">
        <f>'Cons Dist wise'!S33</f>
        <v>2</v>
      </c>
      <c r="T24" s="80">
        <f>'Cons Dist wise'!T33</f>
        <v>5.22</v>
      </c>
      <c r="U24" s="80">
        <f>'Cons Dist wise'!U33</f>
        <v>114</v>
      </c>
      <c r="V24" s="80">
        <f>'Cons Dist wise'!V33</f>
        <v>88.93</v>
      </c>
      <c r="W24" s="80">
        <f>'Cons Dist wise'!W33</f>
        <v>20121</v>
      </c>
      <c r="X24" s="80">
        <f>'Cons Dist wise'!X33</f>
        <v>28937.47</v>
      </c>
      <c r="Y24" s="80">
        <f>'Cons Dist wise'!Y33</f>
        <v>2</v>
      </c>
      <c r="Z24" s="80">
        <f>'Cons Dist wise'!Z33</f>
        <v>1.1200000000000001</v>
      </c>
      <c r="AA24" s="80">
        <f>'Cons Dist wise'!AA33</f>
        <v>75</v>
      </c>
      <c r="AB24" s="80">
        <f>'Cons Dist wise'!AB33</f>
        <v>96.78</v>
      </c>
      <c r="AC24" s="233">
        <f t="shared" si="2"/>
        <v>240047.71</v>
      </c>
      <c r="AD24" s="7">
        <f t="shared" si="3"/>
        <v>107.16702679536058</v>
      </c>
      <c r="AE24" s="7">
        <f t="shared" si="4"/>
        <v>29035.37</v>
      </c>
      <c r="AF24" s="7">
        <f t="shared" si="5"/>
        <v>51.84609753048943</v>
      </c>
      <c r="AG24" s="7">
        <f t="shared" si="6"/>
        <v>394616</v>
      </c>
      <c r="AH24" s="7">
        <f t="shared" si="6"/>
        <v>279997</v>
      </c>
      <c r="AI24" s="7">
        <f t="shared" si="7"/>
        <v>296093</v>
      </c>
      <c r="AJ24" s="7">
        <f t="shared" si="7"/>
        <v>269083.08</v>
      </c>
      <c r="AK24" s="234">
        <f t="shared" si="8"/>
        <v>96.102129665674994</v>
      </c>
    </row>
    <row r="25" spans="1:37">
      <c r="A25" s="5">
        <v>17</v>
      </c>
      <c r="B25" s="15" t="s">
        <v>38</v>
      </c>
      <c r="C25" s="80">
        <f>'Cons Dist wise'!C34</f>
        <v>0</v>
      </c>
      <c r="D25" s="80">
        <f>'Cons Dist wise'!D34</f>
        <v>0</v>
      </c>
      <c r="E25" s="80">
        <f>'Cons Dist wise'!E34</f>
        <v>2550</v>
      </c>
      <c r="F25" s="80">
        <f>'Cons Dist wise'!F34</f>
        <v>10000</v>
      </c>
      <c r="G25" s="80">
        <f>'Cons Dist wise'!G34</f>
        <v>0</v>
      </c>
      <c r="H25" s="80">
        <f>'Cons Dist wise'!H34</f>
        <v>0</v>
      </c>
      <c r="I25" s="80">
        <f t="shared" si="0"/>
        <v>10000</v>
      </c>
      <c r="J25" s="80">
        <f>'Cons Dist wise'!J34</f>
        <v>0</v>
      </c>
      <c r="K25" s="80">
        <f>'Cons Dist wise'!K34</f>
        <v>0</v>
      </c>
      <c r="L25" s="80">
        <f>'Cons Dist wise'!L34</f>
        <v>0</v>
      </c>
      <c r="M25" s="80">
        <f>'Cons Dist wise'!M34</f>
        <v>0</v>
      </c>
      <c r="N25" s="80">
        <f>'Cons Dist wise'!N34</f>
        <v>0</v>
      </c>
      <c r="O25" s="80">
        <f>'Cons Dist wise'!O34</f>
        <v>0</v>
      </c>
      <c r="P25" s="80">
        <f t="shared" si="1"/>
        <v>0</v>
      </c>
      <c r="Q25" s="80">
        <f>'Cons Dist wise'!Q34</f>
        <v>85</v>
      </c>
      <c r="R25" s="80">
        <f>'Cons Dist wise'!R34</f>
        <v>256.49</v>
      </c>
      <c r="S25" s="80">
        <f>'Cons Dist wise'!S34</f>
        <v>8</v>
      </c>
      <c r="T25" s="80">
        <f>'Cons Dist wise'!T34</f>
        <v>9.27</v>
      </c>
      <c r="U25" s="80">
        <f>'Cons Dist wise'!U34</f>
        <v>6</v>
      </c>
      <c r="V25" s="80">
        <f>'Cons Dist wise'!V34</f>
        <v>7.85</v>
      </c>
      <c r="W25" s="80">
        <f>'Cons Dist wise'!W34</f>
        <v>875</v>
      </c>
      <c r="X25" s="80">
        <f>'Cons Dist wise'!X34</f>
        <v>2220.44</v>
      </c>
      <c r="Y25" s="80">
        <f>'Cons Dist wise'!Y34</f>
        <v>26</v>
      </c>
      <c r="Z25" s="80">
        <f>'Cons Dist wise'!Z34</f>
        <v>35.53</v>
      </c>
      <c r="AA25" s="80">
        <f>'Cons Dist wise'!AA34</f>
        <v>11</v>
      </c>
      <c r="AB25" s="80">
        <f>'Cons Dist wise'!AB34</f>
        <v>17.63</v>
      </c>
      <c r="AC25" s="233">
        <f t="shared" si="2"/>
        <v>273.61</v>
      </c>
      <c r="AD25" s="7">
        <f t="shared" si="3"/>
        <v>2.7361</v>
      </c>
      <c r="AE25" s="7">
        <f t="shared" si="4"/>
        <v>2273.6000000000004</v>
      </c>
      <c r="AF25" s="7" t="e">
        <f t="shared" si="5"/>
        <v>#DIV/0!</v>
      </c>
      <c r="AG25" s="7">
        <f t="shared" si="6"/>
        <v>2550</v>
      </c>
      <c r="AH25" s="7">
        <f t="shared" si="6"/>
        <v>10000</v>
      </c>
      <c r="AI25" s="7">
        <f t="shared" si="7"/>
        <v>1011</v>
      </c>
      <c r="AJ25" s="7">
        <f t="shared" si="7"/>
        <v>2547.2100000000005</v>
      </c>
      <c r="AK25" s="234">
        <f t="shared" si="8"/>
        <v>25.472100000000005</v>
      </c>
    </row>
    <row r="26" spans="1:37">
      <c r="A26" s="5">
        <v>18</v>
      </c>
      <c r="B26" s="33" t="s">
        <v>39</v>
      </c>
      <c r="C26" s="80">
        <f>'Cons Dist wise'!C35</f>
        <v>0</v>
      </c>
      <c r="D26" s="80">
        <f>'Cons Dist wise'!D35</f>
        <v>0</v>
      </c>
      <c r="E26" s="80">
        <f>'Cons Dist wise'!E35</f>
        <v>1100</v>
      </c>
      <c r="F26" s="80">
        <f>'Cons Dist wise'!F35</f>
        <v>5000</v>
      </c>
      <c r="G26" s="80">
        <f>'Cons Dist wise'!G35</f>
        <v>0</v>
      </c>
      <c r="H26" s="80">
        <f>'Cons Dist wise'!H35</f>
        <v>0</v>
      </c>
      <c r="I26" s="80">
        <f t="shared" si="0"/>
        <v>5000</v>
      </c>
      <c r="J26" s="80">
        <f>'Cons Dist wise'!J35</f>
        <v>0</v>
      </c>
      <c r="K26" s="80">
        <f>'Cons Dist wise'!K35</f>
        <v>0</v>
      </c>
      <c r="L26" s="80">
        <f>'Cons Dist wise'!L35</f>
        <v>1125</v>
      </c>
      <c r="M26" s="80">
        <f>'Cons Dist wise'!M35</f>
        <v>5000</v>
      </c>
      <c r="N26" s="80">
        <f>'Cons Dist wise'!N35</f>
        <v>0</v>
      </c>
      <c r="O26" s="80">
        <f>'Cons Dist wise'!O35</f>
        <v>0</v>
      </c>
      <c r="P26" s="80">
        <f t="shared" si="1"/>
        <v>5000</v>
      </c>
      <c r="Q26" s="80">
        <f>'Cons Dist wise'!Q35</f>
        <v>301</v>
      </c>
      <c r="R26" s="80">
        <f>'Cons Dist wise'!R35</f>
        <v>1815.12</v>
      </c>
      <c r="S26" s="80">
        <f>'Cons Dist wise'!S35</f>
        <v>27</v>
      </c>
      <c r="T26" s="80">
        <f>'Cons Dist wise'!T35</f>
        <v>38.380000000000003</v>
      </c>
      <c r="U26" s="80">
        <f>'Cons Dist wise'!U35</f>
        <v>1</v>
      </c>
      <c r="V26" s="80">
        <f>'Cons Dist wise'!V35</f>
        <v>0.19</v>
      </c>
      <c r="W26" s="80">
        <f>'Cons Dist wise'!W35</f>
        <v>2881</v>
      </c>
      <c r="X26" s="80">
        <f>'Cons Dist wise'!X35</f>
        <v>3931.98</v>
      </c>
      <c r="Y26" s="80">
        <f>'Cons Dist wise'!Y35</f>
        <v>16</v>
      </c>
      <c r="Z26" s="80">
        <f>'Cons Dist wise'!Z35</f>
        <v>25.69</v>
      </c>
      <c r="AA26" s="80">
        <f>'Cons Dist wise'!AA35</f>
        <v>170</v>
      </c>
      <c r="AB26" s="80">
        <f>'Cons Dist wise'!AB35</f>
        <v>47.9</v>
      </c>
      <c r="AC26" s="233">
        <f t="shared" si="2"/>
        <v>1853.69</v>
      </c>
      <c r="AD26" s="7">
        <f t="shared" si="3"/>
        <v>37.073799999999999</v>
      </c>
      <c r="AE26" s="7">
        <f t="shared" si="4"/>
        <v>4005.57</v>
      </c>
      <c r="AF26" s="7">
        <f t="shared" si="5"/>
        <v>80.111400000000003</v>
      </c>
      <c r="AG26" s="7">
        <f t="shared" si="6"/>
        <v>2225</v>
      </c>
      <c r="AH26" s="7">
        <f t="shared" si="6"/>
        <v>10000</v>
      </c>
      <c r="AI26" s="7">
        <f t="shared" si="7"/>
        <v>3396</v>
      </c>
      <c r="AJ26" s="7">
        <f t="shared" si="7"/>
        <v>5859.2599999999993</v>
      </c>
      <c r="AK26" s="234">
        <f t="shared" si="8"/>
        <v>58.592599999999997</v>
      </c>
    </row>
    <row r="27" spans="1:37">
      <c r="A27" s="5">
        <v>19</v>
      </c>
      <c r="B27" s="15" t="s">
        <v>40</v>
      </c>
      <c r="C27" s="80">
        <f>'Cons Dist wise'!C36</f>
        <v>78797</v>
      </c>
      <c r="D27" s="80">
        <f>'Cons Dist wise'!D36</f>
        <v>132950</v>
      </c>
      <c r="E27" s="80">
        <f>'Cons Dist wise'!E36</f>
        <v>4088</v>
      </c>
      <c r="F27" s="80">
        <f>'Cons Dist wise'!F36</f>
        <v>1363</v>
      </c>
      <c r="G27" s="80">
        <f>'Cons Dist wise'!G36</f>
        <v>39276</v>
      </c>
      <c r="H27" s="80">
        <f>'Cons Dist wise'!H36</f>
        <v>12382</v>
      </c>
      <c r="I27" s="80">
        <f t="shared" si="0"/>
        <v>146695</v>
      </c>
      <c r="J27" s="80">
        <f>'Cons Dist wise'!J36</f>
        <v>23274</v>
      </c>
      <c r="K27" s="80">
        <f>'Cons Dist wise'!K36</f>
        <v>34731</v>
      </c>
      <c r="L27" s="80">
        <f>'Cons Dist wise'!L36</f>
        <v>1423</v>
      </c>
      <c r="M27" s="80">
        <f>'Cons Dist wise'!M36</f>
        <v>370</v>
      </c>
      <c r="N27" s="80">
        <f>'Cons Dist wise'!N36</f>
        <v>11322</v>
      </c>
      <c r="O27" s="80">
        <f>'Cons Dist wise'!O36</f>
        <v>3210</v>
      </c>
      <c r="P27" s="80">
        <f t="shared" si="1"/>
        <v>38311</v>
      </c>
      <c r="Q27" s="80">
        <f>'Cons Dist wise'!Q36</f>
        <v>69457</v>
      </c>
      <c r="R27" s="80">
        <f>'Cons Dist wise'!R36</f>
        <v>90506.929999999978</v>
      </c>
      <c r="S27" s="80">
        <f>'Cons Dist wise'!S36</f>
        <v>28</v>
      </c>
      <c r="T27" s="80">
        <f>'Cons Dist wise'!T36</f>
        <v>34.75</v>
      </c>
      <c r="U27" s="80">
        <f>'Cons Dist wise'!U36</f>
        <v>470</v>
      </c>
      <c r="V27" s="80">
        <f>'Cons Dist wise'!V36</f>
        <v>680.15000000000009</v>
      </c>
      <c r="W27" s="80">
        <f>'Cons Dist wise'!W36</f>
        <v>17351</v>
      </c>
      <c r="X27" s="80">
        <f>'Cons Dist wise'!X36</f>
        <v>27543.499999999996</v>
      </c>
      <c r="Y27" s="80">
        <f>'Cons Dist wise'!Y36</f>
        <v>37</v>
      </c>
      <c r="Z27" s="80">
        <f>'Cons Dist wise'!Z36</f>
        <v>10.5</v>
      </c>
      <c r="AA27" s="80">
        <f>'Cons Dist wise'!AA36</f>
        <v>183</v>
      </c>
      <c r="AB27" s="80">
        <f>'Cons Dist wise'!AB36</f>
        <v>447.06</v>
      </c>
      <c r="AC27" s="233">
        <f t="shared" si="2"/>
        <v>91221.829999999973</v>
      </c>
      <c r="AD27" s="7">
        <f t="shared" si="3"/>
        <v>62.184689321381079</v>
      </c>
      <c r="AE27" s="7">
        <f t="shared" si="4"/>
        <v>28001.059999999998</v>
      </c>
      <c r="AF27" s="7">
        <f t="shared" si="5"/>
        <v>73.088825663647512</v>
      </c>
      <c r="AG27" s="7">
        <f t="shared" si="6"/>
        <v>158180</v>
      </c>
      <c r="AH27" s="7">
        <f t="shared" si="6"/>
        <v>185006</v>
      </c>
      <c r="AI27" s="7">
        <f t="shared" si="7"/>
        <v>87526</v>
      </c>
      <c r="AJ27" s="7">
        <f t="shared" si="7"/>
        <v>119222.88999999997</v>
      </c>
      <c r="AK27" s="234">
        <f t="shared" si="8"/>
        <v>64.442715371393348</v>
      </c>
    </row>
    <row r="28" spans="1:37">
      <c r="A28" s="5">
        <v>20</v>
      </c>
      <c r="B28" s="15" t="s">
        <v>41</v>
      </c>
      <c r="C28" s="80">
        <f>'Cons Dist wise'!C37</f>
        <v>208884</v>
      </c>
      <c r="D28" s="80">
        <f>'Cons Dist wise'!D37</f>
        <v>179693.84999999998</v>
      </c>
      <c r="E28" s="80">
        <f>'Cons Dist wise'!E37</f>
        <v>257</v>
      </c>
      <c r="F28" s="80">
        <f>'Cons Dist wise'!F37</f>
        <v>91</v>
      </c>
      <c r="G28" s="80">
        <f>'Cons Dist wise'!G37</f>
        <v>2587</v>
      </c>
      <c r="H28" s="80">
        <f>'Cons Dist wise'!H37</f>
        <v>906</v>
      </c>
      <c r="I28" s="80">
        <f t="shared" si="0"/>
        <v>180690.84999999998</v>
      </c>
      <c r="J28" s="80">
        <f>'Cons Dist wise'!J37</f>
        <v>73597</v>
      </c>
      <c r="K28" s="80">
        <f>'Cons Dist wise'!K37</f>
        <v>63312.95</v>
      </c>
      <c r="L28" s="80">
        <f>'Cons Dist wise'!L37</f>
        <v>256</v>
      </c>
      <c r="M28" s="80">
        <f>'Cons Dist wise'!M37</f>
        <v>90</v>
      </c>
      <c r="N28" s="80">
        <f>'Cons Dist wise'!N37</f>
        <v>2587</v>
      </c>
      <c r="O28" s="80">
        <f>'Cons Dist wise'!O37</f>
        <v>911</v>
      </c>
      <c r="P28" s="80">
        <f t="shared" si="1"/>
        <v>64313.95</v>
      </c>
      <c r="Q28" s="80">
        <f>'Cons Dist wise'!Q37</f>
        <v>183905</v>
      </c>
      <c r="R28" s="80">
        <f>'Cons Dist wise'!R37</f>
        <v>163312.57999999999</v>
      </c>
      <c r="S28" s="80">
        <f>'Cons Dist wise'!S37</f>
        <v>32</v>
      </c>
      <c r="T28" s="80">
        <f>'Cons Dist wise'!T37</f>
        <v>26.560000000000002</v>
      </c>
      <c r="U28" s="80">
        <f>'Cons Dist wise'!U37</f>
        <v>56</v>
      </c>
      <c r="V28" s="80">
        <f>'Cons Dist wise'!V37</f>
        <v>55.16</v>
      </c>
      <c r="W28" s="80">
        <f>'Cons Dist wise'!W37</f>
        <v>54692</v>
      </c>
      <c r="X28" s="80">
        <f>'Cons Dist wise'!X37</f>
        <v>58496.570000000007</v>
      </c>
      <c r="Y28" s="80">
        <f>'Cons Dist wise'!Y37</f>
        <v>22</v>
      </c>
      <c r="Z28" s="80">
        <f>'Cons Dist wise'!Z37</f>
        <v>22.28</v>
      </c>
      <c r="AA28" s="80">
        <f>'Cons Dist wise'!AA37</f>
        <v>192</v>
      </c>
      <c r="AB28" s="80">
        <f>'Cons Dist wise'!AB37</f>
        <v>199.48000000000002</v>
      </c>
      <c r="AC28" s="233">
        <f t="shared" si="2"/>
        <v>163394.29999999999</v>
      </c>
      <c r="AD28" s="7">
        <f t="shared" si="3"/>
        <v>90.427545168999984</v>
      </c>
      <c r="AE28" s="7">
        <f t="shared" si="4"/>
        <v>58718.330000000009</v>
      </c>
      <c r="AF28" s="7">
        <f t="shared" si="5"/>
        <v>91.299523664772579</v>
      </c>
      <c r="AG28" s="7">
        <f t="shared" si="6"/>
        <v>288168</v>
      </c>
      <c r="AH28" s="7">
        <f t="shared" si="6"/>
        <v>245004.79999999999</v>
      </c>
      <c r="AI28" s="7">
        <f t="shared" si="7"/>
        <v>238899</v>
      </c>
      <c r="AJ28" s="7">
        <f t="shared" si="7"/>
        <v>222112.63</v>
      </c>
      <c r="AK28" s="234">
        <f t="shared" si="8"/>
        <v>90.656440200355263</v>
      </c>
    </row>
    <row r="29" spans="1:37">
      <c r="A29" s="5">
        <v>21</v>
      </c>
      <c r="B29" s="15" t="s">
        <v>42</v>
      </c>
      <c r="C29" s="80">
        <f>'Cons Dist wise'!C38</f>
        <v>32825</v>
      </c>
      <c r="D29" s="80">
        <f>'Cons Dist wise'!D38</f>
        <v>71038</v>
      </c>
      <c r="E29" s="80">
        <f>'Cons Dist wise'!E38</f>
        <v>476</v>
      </c>
      <c r="F29" s="80">
        <f>'Cons Dist wise'!F38</f>
        <v>380</v>
      </c>
      <c r="G29" s="80">
        <f>'Cons Dist wise'!G38</f>
        <v>650</v>
      </c>
      <c r="H29" s="80">
        <f>'Cons Dist wise'!H38</f>
        <v>582</v>
      </c>
      <c r="I29" s="80">
        <f t="shared" si="0"/>
        <v>72000</v>
      </c>
      <c r="J29" s="80">
        <f>'Cons Dist wise'!J38</f>
        <v>8945</v>
      </c>
      <c r="K29" s="80">
        <f>'Cons Dist wise'!K38</f>
        <v>17761</v>
      </c>
      <c r="L29" s="80">
        <f>'Cons Dist wise'!L38</f>
        <v>147</v>
      </c>
      <c r="M29" s="80">
        <f>'Cons Dist wise'!M38</f>
        <v>108</v>
      </c>
      <c r="N29" s="80">
        <f>'Cons Dist wise'!N38</f>
        <v>183</v>
      </c>
      <c r="O29" s="80">
        <f>'Cons Dist wise'!O38</f>
        <v>131</v>
      </c>
      <c r="P29" s="80">
        <f t="shared" si="1"/>
        <v>18000</v>
      </c>
      <c r="Q29" s="80">
        <f>'Cons Dist wise'!Q38</f>
        <v>31293</v>
      </c>
      <c r="R29" s="80">
        <f>'Cons Dist wise'!R38</f>
        <v>51358.080000000002</v>
      </c>
      <c r="S29" s="80">
        <f>'Cons Dist wise'!S38</f>
        <v>1</v>
      </c>
      <c r="T29" s="80">
        <f>'Cons Dist wise'!T38</f>
        <v>0.68</v>
      </c>
      <c r="U29" s="80">
        <f>'Cons Dist wise'!U38</f>
        <v>54</v>
      </c>
      <c r="V29" s="80">
        <f>'Cons Dist wise'!V38</f>
        <v>119.24</v>
      </c>
      <c r="W29" s="80">
        <f>'Cons Dist wise'!W38</f>
        <v>14147</v>
      </c>
      <c r="X29" s="80">
        <f>'Cons Dist wise'!X38</f>
        <v>29624.199999999997</v>
      </c>
      <c r="Y29" s="80">
        <f>'Cons Dist wise'!Y38</f>
        <v>0</v>
      </c>
      <c r="Z29" s="80">
        <f>'Cons Dist wise'!Z38</f>
        <v>0</v>
      </c>
      <c r="AA29" s="80">
        <f>'Cons Dist wise'!AA38</f>
        <v>186</v>
      </c>
      <c r="AB29" s="80">
        <f>'Cons Dist wise'!AB38</f>
        <v>225.37</v>
      </c>
      <c r="AC29" s="233">
        <f t="shared" si="2"/>
        <v>51478</v>
      </c>
      <c r="AD29" s="7">
        <f t="shared" si="3"/>
        <v>71.49722222222222</v>
      </c>
      <c r="AE29" s="7">
        <f t="shared" si="4"/>
        <v>29849.569999999996</v>
      </c>
      <c r="AF29" s="7">
        <f t="shared" si="5"/>
        <v>165.83094444444441</v>
      </c>
      <c r="AG29" s="7">
        <f t="shared" si="6"/>
        <v>43226</v>
      </c>
      <c r="AH29" s="7">
        <f t="shared" si="6"/>
        <v>90000</v>
      </c>
      <c r="AI29" s="7">
        <f t="shared" si="7"/>
        <v>45681</v>
      </c>
      <c r="AJ29" s="7">
        <f t="shared" si="7"/>
        <v>81327.569999999992</v>
      </c>
      <c r="AK29" s="234">
        <f t="shared" si="8"/>
        <v>90.363966666666656</v>
      </c>
    </row>
    <row r="30" spans="1:37">
      <c r="A30" s="5">
        <v>22</v>
      </c>
      <c r="B30" s="15" t="s">
        <v>43</v>
      </c>
      <c r="C30" s="80">
        <f>'Cons Dist wise'!C39</f>
        <v>146966</v>
      </c>
      <c r="D30" s="80">
        <f>'Cons Dist wise'!D39</f>
        <v>308417</v>
      </c>
      <c r="E30" s="80">
        <f>'Cons Dist wise'!E39</f>
        <v>13126</v>
      </c>
      <c r="F30" s="80">
        <f>'Cons Dist wise'!F39</f>
        <v>3938</v>
      </c>
      <c r="G30" s="80">
        <f>'Cons Dist wise'!G39</f>
        <v>25337</v>
      </c>
      <c r="H30" s="80">
        <f>'Cons Dist wise'!H39</f>
        <v>7586</v>
      </c>
      <c r="I30" s="80">
        <f t="shared" si="0"/>
        <v>319941</v>
      </c>
      <c r="J30" s="80">
        <f>'Cons Dist wise'!J39</f>
        <v>36102</v>
      </c>
      <c r="K30" s="80">
        <f>'Cons Dist wise'!K39</f>
        <v>94767</v>
      </c>
      <c r="L30" s="80">
        <f>'Cons Dist wise'!L39</f>
        <v>8891</v>
      </c>
      <c r="M30" s="80">
        <f>'Cons Dist wise'!M39</f>
        <v>2648</v>
      </c>
      <c r="N30" s="80">
        <f>'Cons Dist wise'!N39</f>
        <v>9030</v>
      </c>
      <c r="O30" s="80">
        <f>'Cons Dist wise'!O39</f>
        <v>2587</v>
      </c>
      <c r="P30" s="80">
        <f t="shared" si="1"/>
        <v>100002</v>
      </c>
      <c r="Q30" s="80">
        <f>'Cons Dist wise'!Q39</f>
        <v>119761</v>
      </c>
      <c r="R30" s="80">
        <f>'Cons Dist wise'!R39</f>
        <v>218899.74</v>
      </c>
      <c r="S30" s="80">
        <f>'Cons Dist wise'!S39</f>
        <v>18</v>
      </c>
      <c r="T30" s="80">
        <f>'Cons Dist wise'!T39</f>
        <v>11.879999999999999</v>
      </c>
      <c r="U30" s="80">
        <f>'Cons Dist wise'!U39</f>
        <v>810</v>
      </c>
      <c r="V30" s="80">
        <f>'Cons Dist wise'!V39</f>
        <v>762.99999999999989</v>
      </c>
      <c r="W30" s="80">
        <f>'Cons Dist wise'!W39</f>
        <v>43305</v>
      </c>
      <c r="X30" s="80">
        <f>'Cons Dist wise'!X39</f>
        <v>109096.22</v>
      </c>
      <c r="Y30" s="80">
        <f>'Cons Dist wise'!Y39</f>
        <v>3</v>
      </c>
      <c r="Z30" s="80">
        <f>'Cons Dist wise'!Z39</f>
        <v>0.25</v>
      </c>
      <c r="AA30" s="80">
        <f>'Cons Dist wise'!AA39</f>
        <v>1580</v>
      </c>
      <c r="AB30" s="80">
        <f>'Cons Dist wise'!AB39</f>
        <v>2852.04</v>
      </c>
      <c r="AC30" s="233">
        <f t="shared" si="2"/>
        <v>219674.62</v>
      </c>
      <c r="AD30" s="7">
        <f t="shared" si="3"/>
        <v>68.660978117840472</v>
      </c>
      <c r="AE30" s="7">
        <f t="shared" si="4"/>
        <v>111948.51</v>
      </c>
      <c r="AF30" s="7">
        <f t="shared" si="5"/>
        <v>111.9462710745785</v>
      </c>
      <c r="AG30" s="7">
        <f t="shared" si="6"/>
        <v>239452</v>
      </c>
      <c r="AH30" s="7">
        <f t="shared" si="6"/>
        <v>419943</v>
      </c>
      <c r="AI30" s="7">
        <f t="shared" si="7"/>
        <v>165477</v>
      </c>
      <c r="AJ30" s="7">
        <f t="shared" si="7"/>
        <v>331623.12999999995</v>
      </c>
      <c r="AK30" s="234">
        <f t="shared" si="8"/>
        <v>78.968605263095213</v>
      </c>
    </row>
    <row r="31" spans="1:37">
      <c r="A31" s="5">
        <v>23</v>
      </c>
      <c r="B31" s="15" t="s">
        <v>44</v>
      </c>
      <c r="C31" s="80">
        <f>'Cons Dist wise'!C40</f>
        <v>143954</v>
      </c>
      <c r="D31" s="80">
        <f>'Cons Dist wise'!D40</f>
        <v>140554</v>
      </c>
      <c r="E31" s="80">
        <f>'Cons Dist wise'!E40</f>
        <v>2384</v>
      </c>
      <c r="F31" s="80">
        <f>'Cons Dist wise'!F40</f>
        <v>1132</v>
      </c>
      <c r="G31" s="80">
        <f>'Cons Dist wise'!G40</f>
        <v>9090</v>
      </c>
      <c r="H31" s="80">
        <f>'Cons Dist wise'!H40</f>
        <v>2267</v>
      </c>
      <c r="I31" s="80">
        <f t="shared" si="0"/>
        <v>143953</v>
      </c>
      <c r="J31" s="80">
        <f>'Cons Dist wise'!J40</f>
        <v>56249</v>
      </c>
      <c r="K31" s="80">
        <f>'Cons Dist wise'!K40</f>
        <v>54790</v>
      </c>
      <c r="L31" s="80">
        <f>'Cons Dist wise'!L40</f>
        <v>1009</v>
      </c>
      <c r="M31" s="80">
        <f>'Cons Dist wise'!M40</f>
        <v>487</v>
      </c>
      <c r="N31" s="80">
        <f>'Cons Dist wise'!N40</f>
        <v>3839</v>
      </c>
      <c r="O31" s="80">
        <f>'Cons Dist wise'!O40</f>
        <v>972</v>
      </c>
      <c r="P31" s="80">
        <f t="shared" si="1"/>
        <v>56249</v>
      </c>
      <c r="Q31" s="80">
        <f>'Cons Dist wise'!Q40</f>
        <v>118100</v>
      </c>
      <c r="R31" s="80">
        <f>'Cons Dist wise'!R40</f>
        <v>106833.19999999998</v>
      </c>
      <c r="S31" s="80">
        <f>'Cons Dist wise'!S40</f>
        <v>0</v>
      </c>
      <c r="T31" s="80">
        <f>'Cons Dist wise'!T40</f>
        <v>0</v>
      </c>
      <c r="U31" s="80">
        <f>'Cons Dist wise'!U40</f>
        <v>124</v>
      </c>
      <c r="V31" s="80">
        <f>'Cons Dist wise'!V40</f>
        <v>112.13999999999999</v>
      </c>
      <c r="W31" s="80">
        <f>'Cons Dist wise'!W40</f>
        <v>27711</v>
      </c>
      <c r="X31" s="80">
        <f>'Cons Dist wise'!X40</f>
        <v>35938.43</v>
      </c>
      <c r="Y31" s="80">
        <f>'Cons Dist wise'!Y40</f>
        <v>8</v>
      </c>
      <c r="Z31" s="80">
        <f>'Cons Dist wise'!Z40</f>
        <v>13.27</v>
      </c>
      <c r="AA31" s="80">
        <f>'Cons Dist wise'!AA40</f>
        <v>115</v>
      </c>
      <c r="AB31" s="80">
        <f>'Cons Dist wise'!AB40</f>
        <v>98.699999999999989</v>
      </c>
      <c r="AC31" s="233">
        <f t="shared" si="2"/>
        <v>106945.33999999998</v>
      </c>
      <c r="AD31" s="7">
        <f t="shared" si="3"/>
        <v>74.2918452550485</v>
      </c>
      <c r="AE31" s="7">
        <f t="shared" si="4"/>
        <v>36050.399999999994</v>
      </c>
      <c r="AF31" s="7">
        <f t="shared" si="5"/>
        <v>64.090739390922494</v>
      </c>
      <c r="AG31" s="7">
        <f t="shared" si="6"/>
        <v>216525</v>
      </c>
      <c r="AH31" s="7">
        <f t="shared" si="6"/>
        <v>200202</v>
      </c>
      <c r="AI31" s="7">
        <f t="shared" si="7"/>
        <v>146058</v>
      </c>
      <c r="AJ31" s="7">
        <f t="shared" si="7"/>
        <v>142995.74</v>
      </c>
      <c r="AK31" s="234">
        <f t="shared" si="8"/>
        <v>71.425730012687183</v>
      </c>
    </row>
    <row r="32" spans="1:37">
      <c r="A32" s="5">
        <v>24</v>
      </c>
      <c r="B32" s="35" t="s">
        <v>45</v>
      </c>
      <c r="C32" s="80">
        <f>'Cons Dist wise'!C41</f>
        <v>33841</v>
      </c>
      <c r="D32" s="80">
        <f>'Cons Dist wise'!D41</f>
        <v>19060</v>
      </c>
      <c r="E32" s="80">
        <f>'Cons Dist wise'!E41</f>
        <v>6821</v>
      </c>
      <c r="F32" s="80">
        <f>'Cons Dist wise'!F41</f>
        <v>2043</v>
      </c>
      <c r="G32" s="80">
        <f>'Cons Dist wise'!G41</f>
        <v>5214</v>
      </c>
      <c r="H32" s="80">
        <f>'Cons Dist wise'!H41</f>
        <v>1632</v>
      </c>
      <c r="I32" s="80">
        <f t="shared" si="0"/>
        <v>22735</v>
      </c>
      <c r="J32" s="80">
        <f>'Cons Dist wise'!J41</f>
        <v>18772</v>
      </c>
      <c r="K32" s="80">
        <f>'Cons Dist wise'!K41</f>
        <v>10271</v>
      </c>
      <c r="L32" s="80">
        <f>'Cons Dist wise'!L41</f>
        <v>3944</v>
      </c>
      <c r="M32" s="80">
        <f>'Cons Dist wise'!M41</f>
        <v>1104</v>
      </c>
      <c r="N32" s="80">
        <f>'Cons Dist wise'!N41</f>
        <v>3420</v>
      </c>
      <c r="O32" s="80">
        <f>'Cons Dist wise'!O41</f>
        <v>897</v>
      </c>
      <c r="P32" s="80">
        <f t="shared" si="1"/>
        <v>12272</v>
      </c>
      <c r="Q32" s="80">
        <f>'Cons Dist wise'!Q41</f>
        <v>16399</v>
      </c>
      <c r="R32" s="80">
        <f>'Cons Dist wise'!R41</f>
        <v>12442.58</v>
      </c>
      <c r="S32" s="80">
        <f>'Cons Dist wise'!S41</f>
        <v>44</v>
      </c>
      <c r="T32" s="80">
        <f>'Cons Dist wise'!T41</f>
        <v>47.86</v>
      </c>
      <c r="U32" s="80">
        <f>'Cons Dist wise'!U41</f>
        <v>108</v>
      </c>
      <c r="V32" s="80">
        <f>'Cons Dist wise'!V41</f>
        <v>93.18</v>
      </c>
      <c r="W32" s="80">
        <f>'Cons Dist wise'!W41</f>
        <v>4587</v>
      </c>
      <c r="X32" s="80">
        <f>'Cons Dist wise'!X41</f>
        <v>6620.3600000000006</v>
      </c>
      <c r="Y32" s="80">
        <f>'Cons Dist wise'!Y41</f>
        <v>26</v>
      </c>
      <c r="Z32" s="80">
        <f>'Cons Dist wise'!Z41</f>
        <v>27.139999999999997</v>
      </c>
      <c r="AA32" s="80">
        <f>'Cons Dist wise'!AA41</f>
        <v>50</v>
      </c>
      <c r="AB32" s="80">
        <f>'Cons Dist wise'!AB41</f>
        <v>43.83</v>
      </c>
      <c r="AC32" s="233">
        <f t="shared" si="2"/>
        <v>12583.62</v>
      </c>
      <c r="AD32" s="7">
        <f t="shared" si="3"/>
        <v>55.349109302837043</v>
      </c>
      <c r="AE32" s="7">
        <f t="shared" si="4"/>
        <v>6691.3300000000008</v>
      </c>
      <c r="AF32" s="7">
        <f t="shared" si="5"/>
        <v>54.525179269882663</v>
      </c>
      <c r="AG32" s="7">
        <f t="shared" si="6"/>
        <v>72012</v>
      </c>
      <c r="AH32" s="7">
        <f t="shared" si="6"/>
        <v>35007</v>
      </c>
      <c r="AI32" s="7">
        <f t="shared" si="7"/>
        <v>21214</v>
      </c>
      <c r="AJ32" s="7">
        <f t="shared" si="7"/>
        <v>19274.950000000004</v>
      </c>
      <c r="AK32" s="234">
        <f t="shared" si="8"/>
        <v>55.060273659553815</v>
      </c>
    </row>
    <row r="33" spans="1:37">
      <c r="A33" s="5">
        <v>25</v>
      </c>
      <c r="B33" s="15" t="s">
        <v>46</v>
      </c>
      <c r="C33" s="80">
        <f>'Cons Dist wise'!C42</f>
        <v>123165</v>
      </c>
      <c r="D33" s="80">
        <f>'Cons Dist wise'!D42</f>
        <v>135568</v>
      </c>
      <c r="E33" s="80">
        <f>'Cons Dist wise'!E42</f>
        <v>1544</v>
      </c>
      <c r="F33" s="80">
        <f>'Cons Dist wise'!F42</f>
        <v>260</v>
      </c>
      <c r="G33" s="80">
        <f>'Cons Dist wise'!G42</f>
        <v>15127</v>
      </c>
      <c r="H33" s="80">
        <f>'Cons Dist wise'!H42</f>
        <v>2589</v>
      </c>
      <c r="I33" s="80">
        <f t="shared" si="0"/>
        <v>138417</v>
      </c>
      <c r="J33" s="80">
        <f>'Cons Dist wise'!J42</f>
        <v>65911</v>
      </c>
      <c r="K33" s="80">
        <f>'Cons Dist wise'!K42</f>
        <v>73117</v>
      </c>
      <c r="L33" s="80">
        <f>'Cons Dist wise'!L42</f>
        <v>814</v>
      </c>
      <c r="M33" s="80">
        <f>'Cons Dist wise'!M42</f>
        <v>123</v>
      </c>
      <c r="N33" s="80">
        <f>'Cons Dist wise'!N42</f>
        <v>7955</v>
      </c>
      <c r="O33" s="80">
        <f>'Cons Dist wise'!O42</f>
        <v>1243</v>
      </c>
      <c r="P33" s="80">
        <f t="shared" si="1"/>
        <v>74483</v>
      </c>
      <c r="Q33" s="80">
        <f>'Cons Dist wise'!Q42</f>
        <v>109725</v>
      </c>
      <c r="R33" s="80">
        <f>'Cons Dist wise'!R42</f>
        <v>90480.329999999987</v>
      </c>
      <c r="S33" s="80">
        <f>'Cons Dist wise'!S42</f>
        <v>0</v>
      </c>
      <c r="T33" s="80">
        <f>'Cons Dist wise'!T42</f>
        <v>0</v>
      </c>
      <c r="U33" s="80">
        <f>'Cons Dist wise'!U42</f>
        <v>121</v>
      </c>
      <c r="V33" s="80">
        <f>'Cons Dist wise'!V42</f>
        <v>122.16</v>
      </c>
      <c r="W33" s="80">
        <f>'Cons Dist wise'!W42</f>
        <v>67644</v>
      </c>
      <c r="X33" s="80">
        <f>'Cons Dist wise'!X42</f>
        <v>57726.400000000001</v>
      </c>
      <c r="Y33" s="80">
        <f>'Cons Dist wise'!Y42</f>
        <v>3</v>
      </c>
      <c r="Z33" s="80">
        <f>'Cons Dist wise'!Z42</f>
        <v>1.19</v>
      </c>
      <c r="AA33" s="80">
        <f>'Cons Dist wise'!AA42</f>
        <v>264</v>
      </c>
      <c r="AB33" s="80">
        <f>'Cons Dist wise'!AB42</f>
        <v>328.49</v>
      </c>
      <c r="AC33" s="233">
        <f t="shared" si="2"/>
        <v>90602.489999999991</v>
      </c>
      <c r="AD33" s="7">
        <f t="shared" si="3"/>
        <v>65.456186740068048</v>
      </c>
      <c r="AE33" s="7">
        <f t="shared" si="4"/>
        <v>58056.08</v>
      </c>
      <c r="AF33" s="7">
        <f t="shared" si="5"/>
        <v>77.945410362096041</v>
      </c>
      <c r="AG33" s="7">
        <f t="shared" si="6"/>
        <v>214516</v>
      </c>
      <c r="AH33" s="7">
        <f t="shared" si="6"/>
        <v>212900</v>
      </c>
      <c r="AI33" s="7">
        <f t="shared" si="7"/>
        <v>177757</v>
      </c>
      <c r="AJ33" s="7">
        <f t="shared" si="7"/>
        <v>148658.56999999998</v>
      </c>
      <c r="AK33" s="234">
        <f t="shared" si="8"/>
        <v>69.825537811178947</v>
      </c>
    </row>
    <row r="34" spans="1:37">
      <c r="A34" s="5">
        <v>26</v>
      </c>
      <c r="B34" s="15" t="s">
        <v>47</v>
      </c>
      <c r="C34" s="80">
        <f>'Cons Dist wise'!C43</f>
        <v>341888</v>
      </c>
      <c r="D34" s="80">
        <f>'Cons Dist wise'!D43</f>
        <v>385898</v>
      </c>
      <c r="E34" s="80">
        <f>'Cons Dist wise'!E43</f>
        <v>924</v>
      </c>
      <c r="F34" s="80">
        <f>'Cons Dist wise'!F43</f>
        <v>499</v>
      </c>
      <c r="G34" s="80">
        <f>'Cons Dist wise'!G43</f>
        <v>2142</v>
      </c>
      <c r="H34" s="80">
        <f>'Cons Dist wise'!H43</f>
        <v>2760</v>
      </c>
      <c r="I34" s="80">
        <f t="shared" si="0"/>
        <v>389157</v>
      </c>
      <c r="J34" s="80">
        <f>'Cons Dist wise'!J43</f>
        <v>129512</v>
      </c>
      <c r="K34" s="80">
        <f>'Cons Dist wise'!K43</f>
        <v>158535</v>
      </c>
      <c r="L34" s="80">
        <f>'Cons Dist wise'!L43</f>
        <v>512</v>
      </c>
      <c r="M34" s="80">
        <f>'Cons Dist wise'!M43</f>
        <v>351</v>
      </c>
      <c r="N34" s="80">
        <f>'Cons Dist wise'!N43</f>
        <v>1218</v>
      </c>
      <c r="O34" s="80">
        <f>'Cons Dist wise'!O43</f>
        <v>1947</v>
      </c>
      <c r="P34" s="80">
        <f t="shared" si="1"/>
        <v>160833</v>
      </c>
      <c r="Q34" s="80">
        <f>'Cons Dist wise'!Q43</f>
        <v>281192</v>
      </c>
      <c r="R34" s="80">
        <f>'Cons Dist wise'!R43</f>
        <v>331243.57</v>
      </c>
      <c r="S34" s="80">
        <f>'Cons Dist wise'!S43</f>
        <v>43</v>
      </c>
      <c r="T34" s="80">
        <f>'Cons Dist wise'!T43</f>
        <v>63.25</v>
      </c>
      <c r="U34" s="80">
        <f>'Cons Dist wise'!U43</f>
        <v>1732</v>
      </c>
      <c r="V34" s="80">
        <f>'Cons Dist wise'!V43</f>
        <v>1727.27</v>
      </c>
      <c r="W34" s="80">
        <f>'Cons Dist wise'!W43</f>
        <v>123363</v>
      </c>
      <c r="X34" s="80">
        <f>'Cons Dist wise'!X43</f>
        <v>191016.47999999998</v>
      </c>
      <c r="Y34" s="80">
        <f>'Cons Dist wise'!Y43</f>
        <v>79</v>
      </c>
      <c r="Z34" s="80">
        <f>'Cons Dist wise'!Z43</f>
        <v>129.99</v>
      </c>
      <c r="AA34" s="80">
        <f>'Cons Dist wise'!AA43</f>
        <v>1326</v>
      </c>
      <c r="AB34" s="80">
        <f>'Cons Dist wise'!AB43</f>
        <v>1941.28</v>
      </c>
      <c r="AC34" s="233">
        <f t="shared" si="2"/>
        <v>333034.09000000003</v>
      </c>
      <c r="AD34" s="7">
        <f t="shared" si="3"/>
        <v>85.578337277756802</v>
      </c>
      <c r="AE34" s="7">
        <f t="shared" si="4"/>
        <v>193087.74999999997</v>
      </c>
      <c r="AF34" s="7">
        <f t="shared" si="5"/>
        <v>120.05480840374796</v>
      </c>
      <c r="AG34" s="7">
        <f t="shared" si="6"/>
        <v>476196</v>
      </c>
      <c r="AH34" s="7">
        <f t="shared" si="6"/>
        <v>549990</v>
      </c>
      <c r="AI34" s="7">
        <f t="shared" si="7"/>
        <v>407735</v>
      </c>
      <c r="AJ34" s="7">
        <f t="shared" si="7"/>
        <v>526121.84</v>
      </c>
      <c r="AK34" s="234">
        <f t="shared" si="8"/>
        <v>95.660255641011645</v>
      </c>
    </row>
    <row r="35" spans="1:37">
      <c r="A35" s="5">
        <v>27</v>
      </c>
      <c r="B35" s="15" t="s">
        <v>48</v>
      </c>
      <c r="C35" s="80">
        <f>'Cons Dist wise'!C44</f>
        <v>38734</v>
      </c>
      <c r="D35" s="80">
        <f>'Cons Dist wise'!D44</f>
        <v>31151</v>
      </c>
      <c r="E35" s="80">
        <f>'Cons Dist wise'!E44</f>
        <v>1183</v>
      </c>
      <c r="F35" s="80">
        <f>'Cons Dist wise'!F44</f>
        <v>400</v>
      </c>
      <c r="G35" s="80">
        <f>'Cons Dist wise'!G44</f>
        <v>714</v>
      </c>
      <c r="H35" s="80">
        <f>'Cons Dist wise'!H44</f>
        <v>242</v>
      </c>
      <c r="I35" s="80">
        <f t="shared" si="0"/>
        <v>31793</v>
      </c>
      <c r="J35" s="80">
        <f>'Cons Dist wise'!J44</f>
        <v>10560</v>
      </c>
      <c r="K35" s="80">
        <f>'Cons Dist wise'!K44</f>
        <v>12852</v>
      </c>
      <c r="L35" s="80">
        <f>'Cons Dist wise'!L44</f>
        <v>766</v>
      </c>
      <c r="M35" s="80">
        <f>'Cons Dist wise'!M44</f>
        <v>194</v>
      </c>
      <c r="N35" s="80">
        <f>'Cons Dist wise'!N44</f>
        <v>556</v>
      </c>
      <c r="O35" s="80">
        <f>'Cons Dist wise'!O44</f>
        <v>158</v>
      </c>
      <c r="P35" s="80">
        <f t="shared" si="1"/>
        <v>13204</v>
      </c>
      <c r="Q35" s="80">
        <f>'Cons Dist wise'!Q44</f>
        <v>25644</v>
      </c>
      <c r="R35" s="80">
        <f>'Cons Dist wise'!R44</f>
        <v>19138.03</v>
      </c>
      <c r="S35" s="80">
        <f>'Cons Dist wise'!S44</f>
        <v>541</v>
      </c>
      <c r="T35" s="80">
        <f>'Cons Dist wise'!T44</f>
        <v>753.18000000000006</v>
      </c>
      <c r="U35" s="80">
        <f>'Cons Dist wise'!U44</f>
        <v>520</v>
      </c>
      <c r="V35" s="80">
        <f>'Cons Dist wise'!V44</f>
        <v>565.11000000000013</v>
      </c>
      <c r="W35" s="80">
        <f>'Cons Dist wise'!W44</f>
        <v>5645</v>
      </c>
      <c r="X35" s="80">
        <f>'Cons Dist wise'!X44</f>
        <v>8125.6100000000006</v>
      </c>
      <c r="Y35" s="80">
        <f>'Cons Dist wise'!Y44</f>
        <v>441</v>
      </c>
      <c r="Z35" s="80">
        <f>'Cons Dist wise'!Z44</f>
        <v>756.63</v>
      </c>
      <c r="AA35" s="80">
        <f>'Cons Dist wise'!AA44</f>
        <v>564</v>
      </c>
      <c r="AB35" s="80">
        <f>'Cons Dist wise'!AB44</f>
        <v>622.35</v>
      </c>
      <c r="AC35" s="233">
        <f t="shared" si="2"/>
        <v>20456.32</v>
      </c>
      <c r="AD35" s="7">
        <f t="shared" si="3"/>
        <v>64.342213694838492</v>
      </c>
      <c r="AE35" s="7">
        <f t="shared" si="4"/>
        <v>9504.59</v>
      </c>
      <c r="AF35" s="7">
        <f t="shared" si="5"/>
        <v>71.982656770675561</v>
      </c>
      <c r="AG35" s="7">
        <f t="shared" si="6"/>
        <v>52513</v>
      </c>
      <c r="AH35" s="7">
        <f t="shared" si="6"/>
        <v>44997</v>
      </c>
      <c r="AI35" s="7">
        <f t="shared" si="7"/>
        <v>33355</v>
      </c>
      <c r="AJ35" s="7">
        <f t="shared" si="7"/>
        <v>29960.91</v>
      </c>
      <c r="AK35" s="234">
        <f t="shared" si="8"/>
        <v>66.58423894926328</v>
      </c>
    </row>
    <row r="36" spans="1:37">
      <c r="A36" s="5">
        <v>28</v>
      </c>
      <c r="B36" s="15" t="s">
        <v>49</v>
      </c>
      <c r="C36" s="80">
        <f>'Cons Dist wise'!C45</f>
        <v>47815</v>
      </c>
      <c r="D36" s="80">
        <f>'Cons Dist wise'!D45</f>
        <v>43774</v>
      </c>
      <c r="E36" s="80">
        <f>'Cons Dist wise'!E45</f>
        <v>1122</v>
      </c>
      <c r="F36" s="80">
        <f>'Cons Dist wise'!F45</f>
        <v>1431</v>
      </c>
      <c r="G36" s="80">
        <f>'Cons Dist wise'!G45</f>
        <v>1122</v>
      </c>
      <c r="H36" s="80">
        <f>'Cons Dist wise'!H45</f>
        <v>1431</v>
      </c>
      <c r="I36" s="80">
        <f t="shared" si="0"/>
        <v>46636</v>
      </c>
      <c r="J36" s="80">
        <f>'Cons Dist wise'!J45</f>
        <v>37440</v>
      </c>
      <c r="K36" s="80">
        <f>'Cons Dist wise'!K45</f>
        <v>35823.199999999997</v>
      </c>
      <c r="L36" s="80">
        <f>'Cons Dist wise'!L45</f>
        <v>1068</v>
      </c>
      <c r="M36" s="80">
        <f>'Cons Dist wise'!M45</f>
        <v>1309.05</v>
      </c>
      <c r="N36" s="80">
        <f>'Cons Dist wise'!N45</f>
        <v>1138</v>
      </c>
      <c r="O36" s="80">
        <f>'Cons Dist wise'!O45</f>
        <v>1309.05</v>
      </c>
      <c r="P36" s="80">
        <f t="shared" si="1"/>
        <v>38441.300000000003</v>
      </c>
      <c r="Q36" s="80">
        <f>'Cons Dist wise'!Q45</f>
        <v>57990</v>
      </c>
      <c r="R36" s="80">
        <f>'Cons Dist wise'!R45</f>
        <v>44012.800000000003</v>
      </c>
      <c r="S36" s="80">
        <f>'Cons Dist wise'!S45</f>
        <v>294</v>
      </c>
      <c r="T36" s="80">
        <f>'Cons Dist wise'!T45</f>
        <v>594.48</v>
      </c>
      <c r="U36" s="80">
        <f>'Cons Dist wise'!U45</f>
        <v>212</v>
      </c>
      <c r="V36" s="80">
        <f>'Cons Dist wise'!V45</f>
        <v>164.57999999999998</v>
      </c>
      <c r="W36" s="80">
        <f>'Cons Dist wise'!W45</f>
        <v>9944</v>
      </c>
      <c r="X36" s="80">
        <f>'Cons Dist wise'!X45</f>
        <v>15628.69</v>
      </c>
      <c r="Y36" s="80">
        <f>'Cons Dist wise'!Y45</f>
        <v>221</v>
      </c>
      <c r="Z36" s="80">
        <f>'Cons Dist wise'!Z45</f>
        <v>437.36000000000007</v>
      </c>
      <c r="AA36" s="80">
        <f>'Cons Dist wise'!AA45</f>
        <v>243</v>
      </c>
      <c r="AB36" s="80">
        <f>'Cons Dist wise'!AB45</f>
        <v>224.84</v>
      </c>
      <c r="AC36" s="233">
        <f t="shared" si="2"/>
        <v>44771.860000000008</v>
      </c>
      <c r="AD36" s="7">
        <f t="shared" si="3"/>
        <v>96.002787546101743</v>
      </c>
      <c r="AE36" s="7">
        <f t="shared" si="4"/>
        <v>16290.890000000001</v>
      </c>
      <c r="AF36" s="7">
        <f t="shared" si="5"/>
        <v>42.378613626490257</v>
      </c>
      <c r="AG36" s="7">
        <f t="shared" si="6"/>
        <v>89705</v>
      </c>
      <c r="AH36" s="7">
        <f t="shared" si="6"/>
        <v>85077.3</v>
      </c>
      <c r="AI36" s="7">
        <f t="shared" si="7"/>
        <v>68904</v>
      </c>
      <c r="AJ36" s="7">
        <f t="shared" si="7"/>
        <v>61062.750000000007</v>
      </c>
      <c r="AK36" s="234">
        <f t="shared" si="8"/>
        <v>71.773257966578626</v>
      </c>
    </row>
    <row r="37" spans="1:37">
      <c r="A37" s="5">
        <v>29</v>
      </c>
      <c r="B37" s="15" t="s">
        <v>50</v>
      </c>
      <c r="C37" s="80">
        <f>'Cons Dist wise'!C46</f>
        <v>150850</v>
      </c>
      <c r="D37" s="80">
        <f>'Cons Dist wise'!D46</f>
        <v>179475</v>
      </c>
      <c r="E37" s="80">
        <f>'Cons Dist wise'!E46</f>
        <v>721</v>
      </c>
      <c r="F37" s="80">
        <f>'Cons Dist wise'!F46</f>
        <v>125</v>
      </c>
      <c r="G37" s="80">
        <f>'Cons Dist wise'!G46</f>
        <v>13793</v>
      </c>
      <c r="H37" s="80">
        <f>'Cons Dist wise'!H46</f>
        <v>2264</v>
      </c>
      <c r="I37" s="80">
        <f t="shared" si="0"/>
        <v>181864</v>
      </c>
      <c r="J37" s="80">
        <f>'Cons Dist wise'!J46</f>
        <v>108568</v>
      </c>
      <c r="K37" s="80">
        <f>'Cons Dist wise'!K46</f>
        <v>126436</v>
      </c>
      <c r="L37" s="80">
        <f>'Cons Dist wise'!L46</f>
        <v>726</v>
      </c>
      <c r="M37" s="80">
        <f>'Cons Dist wise'!M46</f>
        <v>91</v>
      </c>
      <c r="N37" s="80">
        <f>'Cons Dist wise'!N46</f>
        <v>11061</v>
      </c>
      <c r="O37" s="80">
        <f>'Cons Dist wise'!O46</f>
        <v>1610</v>
      </c>
      <c r="P37" s="80">
        <f t="shared" si="1"/>
        <v>128137</v>
      </c>
      <c r="Q37" s="80">
        <f>'Cons Dist wise'!Q46</f>
        <v>174354</v>
      </c>
      <c r="R37" s="80">
        <f>'Cons Dist wise'!R46</f>
        <v>164113.18</v>
      </c>
      <c r="S37" s="80">
        <f>'Cons Dist wise'!S46</f>
        <v>0</v>
      </c>
      <c r="T37" s="80">
        <f>'Cons Dist wise'!T46</f>
        <v>0</v>
      </c>
      <c r="U37" s="80">
        <f>'Cons Dist wise'!U46</f>
        <v>345</v>
      </c>
      <c r="V37" s="80">
        <f>'Cons Dist wise'!V46</f>
        <v>424.93</v>
      </c>
      <c r="W37" s="80">
        <f>'Cons Dist wise'!W46</f>
        <v>77648</v>
      </c>
      <c r="X37" s="80">
        <f>'Cons Dist wise'!X46</f>
        <v>104611.21</v>
      </c>
      <c r="Y37" s="80">
        <f>'Cons Dist wise'!Y46</f>
        <v>2</v>
      </c>
      <c r="Z37" s="80">
        <f>'Cons Dist wise'!Z46</f>
        <v>1</v>
      </c>
      <c r="AA37" s="80">
        <f>'Cons Dist wise'!AA46</f>
        <v>334</v>
      </c>
      <c r="AB37" s="80">
        <f>'Cons Dist wise'!AB46</f>
        <v>615.65</v>
      </c>
      <c r="AC37" s="233">
        <f t="shared" si="2"/>
        <v>164538.10999999999</v>
      </c>
      <c r="AD37" s="7">
        <f t="shared" si="3"/>
        <v>90.473161263361618</v>
      </c>
      <c r="AE37" s="7">
        <f t="shared" si="4"/>
        <v>105227.86</v>
      </c>
      <c r="AF37" s="7">
        <f t="shared" si="5"/>
        <v>82.121370096069043</v>
      </c>
      <c r="AG37" s="7">
        <f t="shared" si="6"/>
        <v>285719</v>
      </c>
      <c r="AH37" s="7">
        <f t="shared" si="6"/>
        <v>310001</v>
      </c>
      <c r="AI37" s="7">
        <f t="shared" si="7"/>
        <v>252683</v>
      </c>
      <c r="AJ37" s="7">
        <f t="shared" si="7"/>
        <v>269765.97000000003</v>
      </c>
      <c r="AK37" s="234">
        <f t="shared" si="8"/>
        <v>87.020999932258292</v>
      </c>
    </row>
    <row r="38" spans="1:37">
      <c r="A38" s="5">
        <v>30</v>
      </c>
      <c r="B38" s="15" t="s">
        <v>51</v>
      </c>
      <c r="C38" s="80">
        <f>'Cons Dist wise'!C47</f>
        <v>247405</v>
      </c>
      <c r="D38" s="80">
        <f>'Cons Dist wise'!D47</f>
        <v>240240</v>
      </c>
      <c r="E38" s="80">
        <f>'Cons Dist wise'!E47</f>
        <v>6720</v>
      </c>
      <c r="F38" s="80">
        <f>'Cons Dist wise'!F47</f>
        <v>3360</v>
      </c>
      <c r="G38" s="80">
        <f>'Cons Dist wise'!G47</f>
        <v>16800</v>
      </c>
      <c r="H38" s="80">
        <f>'Cons Dist wise'!H47</f>
        <v>8400</v>
      </c>
      <c r="I38" s="80">
        <f t="shared" si="0"/>
        <v>252000</v>
      </c>
      <c r="J38" s="80">
        <f>'Cons Dist wise'!J47</f>
        <v>120196</v>
      </c>
      <c r="K38" s="80">
        <f>'Cons Dist wise'!K47</f>
        <v>100160</v>
      </c>
      <c r="L38" s="80">
        <f>'Cons Dist wise'!L47</f>
        <v>4480</v>
      </c>
      <c r="M38" s="80">
        <f>'Cons Dist wise'!M47</f>
        <v>2240</v>
      </c>
      <c r="N38" s="80">
        <f>'Cons Dist wise'!N47</f>
        <v>11200</v>
      </c>
      <c r="O38" s="80">
        <f>'Cons Dist wise'!O47</f>
        <v>5600</v>
      </c>
      <c r="P38" s="80">
        <f t="shared" si="1"/>
        <v>108000</v>
      </c>
      <c r="Q38" s="80">
        <f>'Cons Dist wise'!Q47</f>
        <v>246796</v>
      </c>
      <c r="R38" s="80">
        <f>'Cons Dist wise'!R47</f>
        <v>176811.8</v>
      </c>
      <c r="S38" s="80">
        <f>'Cons Dist wise'!S47</f>
        <v>5</v>
      </c>
      <c r="T38" s="80">
        <f>'Cons Dist wise'!T47</f>
        <v>2.2799999999999998</v>
      </c>
      <c r="U38" s="80">
        <f>'Cons Dist wise'!U47</f>
        <v>626</v>
      </c>
      <c r="V38" s="80">
        <f>'Cons Dist wise'!V47</f>
        <v>447.30000000000007</v>
      </c>
      <c r="W38" s="80">
        <f>'Cons Dist wise'!W47</f>
        <v>126604</v>
      </c>
      <c r="X38" s="80">
        <f>'Cons Dist wise'!X47</f>
        <v>125196.69</v>
      </c>
      <c r="Y38" s="80">
        <f>'Cons Dist wise'!Y47</f>
        <v>13</v>
      </c>
      <c r="Z38" s="80">
        <f>'Cons Dist wise'!Z47</f>
        <v>6.21</v>
      </c>
      <c r="AA38" s="80">
        <f>'Cons Dist wise'!AA47</f>
        <v>374</v>
      </c>
      <c r="AB38" s="80">
        <f>'Cons Dist wise'!AB47</f>
        <v>342.58000000000004</v>
      </c>
      <c r="AC38" s="233">
        <f t="shared" si="2"/>
        <v>177261.37999999998</v>
      </c>
      <c r="AD38" s="7">
        <f t="shared" si="3"/>
        <v>70.341817460317444</v>
      </c>
      <c r="AE38" s="7">
        <f t="shared" si="4"/>
        <v>125545.48000000001</v>
      </c>
      <c r="AF38" s="7">
        <f t="shared" si="5"/>
        <v>116.24581481481482</v>
      </c>
      <c r="AG38" s="7">
        <f t="shared" si="6"/>
        <v>406801</v>
      </c>
      <c r="AH38" s="7">
        <f t="shared" si="6"/>
        <v>360000</v>
      </c>
      <c r="AI38" s="7">
        <f t="shared" si="7"/>
        <v>374418</v>
      </c>
      <c r="AJ38" s="7">
        <f t="shared" si="7"/>
        <v>302806.86</v>
      </c>
      <c r="AK38" s="234">
        <f t="shared" si="8"/>
        <v>84.113016666666667</v>
      </c>
    </row>
    <row r="39" spans="1:37">
      <c r="A39" s="5">
        <v>31</v>
      </c>
      <c r="B39" s="15" t="s">
        <v>52</v>
      </c>
      <c r="C39" s="80">
        <f>'Cons Dist wise'!C48</f>
        <v>30470</v>
      </c>
      <c r="D39" s="80">
        <f>'Cons Dist wise'!D48</f>
        <v>38972</v>
      </c>
      <c r="E39" s="80">
        <f>'Cons Dist wise'!E48</f>
        <v>1772</v>
      </c>
      <c r="F39" s="80">
        <f>'Cons Dist wise'!F48</f>
        <v>1979</v>
      </c>
      <c r="G39" s="80">
        <f>'Cons Dist wise'!G48</f>
        <v>2198</v>
      </c>
      <c r="H39" s="80">
        <f>'Cons Dist wise'!H48</f>
        <v>2683</v>
      </c>
      <c r="I39" s="80">
        <f t="shared" si="0"/>
        <v>43634</v>
      </c>
      <c r="J39" s="80">
        <f>'Cons Dist wise'!J48</f>
        <v>10845</v>
      </c>
      <c r="K39" s="80">
        <f>'Cons Dist wise'!K48</f>
        <v>14603</v>
      </c>
      <c r="L39" s="80">
        <f>'Cons Dist wise'!L48</f>
        <v>780</v>
      </c>
      <c r="M39" s="80">
        <f>'Cons Dist wise'!M48</f>
        <v>824</v>
      </c>
      <c r="N39" s="80">
        <f>'Cons Dist wise'!N48</f>
        <v>890</v>
      </c>
      <c r="O39" s="80">
        <f>'Cons Dist wise'!O48</f>
        <v>935</v>
      </c>
      <c r="P39" s="80">
        <f t="shared" si="1"/>
        <v>16362</v>
      </c>
      <c r="Q39" s="80">
        <f>'Cons Dist wise'!Q48</f>
        <v>35733</v>
      </c>
      <c r="R39" s="80">
        <f>'Cons Dist wise'!R48</f>
        <v>30757.439999999999</v>
      </c>
      <c r="S39" s="80">
        <f>'Cons Dist wise'!S48</f>
        <v>97</v>
      </c>
      <c r="T39" s="80">
        <f>'Cons Dist wise'!T48</f>
        <v>189.63000000000002</v>
      </c>
      <c r="U39" s="80">
        <f>'Cons Dist wise'!U48</f>
        <v>223</v>
      </c>
      <c r="V39" s="80">
        <f>'Cons Dist wise'!V48</f>
        <v>138.38999999999999</v>
      </c>
      <c r="W39" s="80">
        <f>'Cons Dist wise'!W48</f>
        <v>7833</v>
      </c>
      <c r="X39" s="80">
        <f>'Cons Dist wise'!X48</f>
        <v>9943.94</v>
      </c>
      <c r="Y39" s="80">
        <f>'Cons Dist wise'!Y48</f>
        <v>89</v>
      </c>
      <c r="Z39" s="80">
        <f>'Cons Dist wise'!Z48</f>
        <v>164.51999999999998</v>
      </c>
      <c r="AA39" s="80">
        <f>'Cons Dist wise'!AA48</f>
        <v>265</v>
      </c>
      <c r="AB39" s="80">
        <f>'Cons Dist wise'!AB48</f>
        <v>228.10999999999999</v>
      </c>
      <c r="AC39" s="233">
        <f t="shared" si="2"/>
        <v>31085.46</v>
      </c>
      <c r="AD39" s="7">
        <f t="shared" si="3"/>
        <v>71.241371407617919</v>
      </c>
      <c r="AE39" s="7">
        <f t="shared" si="4"/>
        <v>10336.570000000002</v>
      </c>
      <c r="AF39" s="7">
        <f t="shared" si="5"/>
        <v>63.174245202298017</v>
      </c>
      <c r="AG39" s="7">
        <f t="shared" si="6"/>
        <v>46955</v>
      </c>
      <c r="AH39" s="7">
        <f t="shared" si="6"/>
        <v>59996</v>
      </c>
      <c r="AI39" s="7">
        <f t="shared" si="7"/>
        <v>44240</v>
      </c>
      <c r="AJ39" s="7">
        <f t="shared" si="7"/>
        <v>41422.03</v>
      </c>
      <c r="AK39" s="234">
        <f t="shared" si="8"/>
        <v>69.041319421294759</v>
      </c>
    </row>
    <row r="40" spans="1:37">
      <c r="A40" s="5">
        <v>32</v>
      </c>
      <c r="B40" s="15" t="s">
        <v>53</v>
      </c>
      <c r="C40" s="80">
        <f>'Cons Dist wise'!C49</f>
        <v>184688</v>
      </c>
      <c r="D40" s="80">
        <f>'Cons Dist wise'!D49</f>
        <v>242789</v>
      </c>
      <c r="E40" s="80">
        <f>'Cons Dist wise'!E49</f>
        <v>6029</v>
      </c>
      <c r="F40" s="80">
        <f>'Cons Dist wise'!F49</f>
        <v>2167</v>
      </c>
      <c r="G40" s="80">
        <f>'Cons Dist wise'!G49</f>
        <v>13479</v>
      </c>
      <c r="H40" s="80">
        <f>'Cons Dist wise'!H49</f>
        <v>4900</v>
      </c>
      <c r="I40" s="80">
        <f t="shared" si="0"/>
        <v>249856</v>
      </c>
      <c r="J40" s="80">
        <f>'Cons Dist wise'!J49</f>
        <v>147736</v>
      </c>
      <c r="K40" s="80">
        <f>'Cons Dist wise'!K49</f>
        <v>194366</v>
      </c>
      <c r="L40" s="80">
        <f>'Cons Dist wise'!L49</f>
        <v>5178</v>
      </c>
      <c r="M40" s="80">
        <f>'Cons Dist wise'!M49</f>
        <v>1760</v>
      </c>
      <c r="N40" s="80">
        <f>'Cons Dist wise'!N49</f>
        <v>11993</v>
      </c>
      <c r="O40" s="80">
        <f>'Cons Dist wise'!O49</f>
        <v>4023</v>
      </c>
      <c r="P40" s="80">
        <f t="shared" si="1"/>
        <v>200149</v>
      </c>
      <c r="Q40" s="80">
        <f>'Cons Dist wise'!Q49</f>
        <v>121273</v>
      </c>
      <c r="R40" s="80">
        <f>'Cons Dist wise'!R49</f>
        <v>208190.59999999998</v>
      </c>
      <c r="S40" s="80">
        <f>'Cons Dist wise'!S49</f>
        <v>3</v>
      </c>
      <c r="T40" s="80">
        <f>'Cons Dist wise'!T49</f>
        <v>5.3</v>
      </c>
      <c r="U40" s="80">
        <f>'Cons Dist wise'!U49</f>
        <v>821</v>
      </c>
      <c r="V40" s="80">
        <f>'Cons Dist wise'!V49</f>
        <v>733.3</v>
      </c>
      <c r="W40" s="80">
        <f>'Cons Dist wise'!W49</f>
        <v>107095</v>
      </c>
      <c r="X40" s="80">
        <f>'Cons Dist wise'!X49</f>
        <v>185046.79</v>
      </c>
      <c r="Y40" s="80">
        <f>'Cons Dist wise'!Y49</f>
        <v>1</v>
      </c>
      <c r="Z40" s="80">
        <f>'Cons Dist wise'!Z49</f>
        <v>1.6</v>
      </c>
      <c r="AA40" s="80">
        <f>'Cons Dist wise'!AA49</f>
        <v>963</v>
      </c>
      <c r="AB40" s="80">
        <f>'Cons Dist wise'!AB49</f>
        <v>1418.73</v>
      </c>
      <c r="AC40" s="233">
        <f t="shared" si="2"/>
        <v>208929.19999999995</v>
      </c>
      <c r="AD40" s="7">
        <f t="shared" si="3"/>
        <v>83.619845030737679</v>
      </c>
      <c r="AE40" s="7">
        <f t="shared" si="4"/>
        <v>186467.12000000002</v>
      </c>
      <c r="AF40" s="7">
        <f t="shared" si="5"/>
        <v>93.164152706233878</v>
      </c>
      <c r="AG40" s="7">
        <f t="shared" si="6"/>
        <v>369103</v>
      </c>
      <c r="AH40" s="7">
        <f t="shared" si="6"/>
        <v>450005</v>
      </c>
      <c r="AI40" s="7">
        <f t="shared" si="7"/>
        <v>230156</v>
      </c>
      <c r="AJ40" s="7">
        <f t="shared" si="7"/>
        <v>395396.31999999995</v>
      </c>
      <c r="AK40" s="234">
        <f t="shared" si="8"/>
        <v>87.864872612526511</v>
      </c>
    </row>
    <row r="41" spans="1:37">
      <c r="A41" s="5">
        <v>33</v>
      </c>
      <c r="B41" s="15" t="s">
        <v>54</v>
      </c>
      <c r="C41" s="80">
        <f>'Cons Dist wise'!C50</f>
        <v>16624</v>
      </c>
      <c r="D41" s="80">
        <f>'Cons Dist wise'!D50</f>
        <v>29818</v>
      </c>
      <c r="E41" s="80">
        <f>'Cons Dist wise'!E50</f>
        <v>721</v>
      </c>
      <c r="F41" s="80">
        <f>'Cons Dist wise'!F50</f>
        <v>189</v>
      </c>
      <c r="G41" s="80">
        <f>'Cons Dist wise'!G50</f>
        <v>11168</v>
      </c>
      <c r="H41" s="80">
        <f>'Cons Dist wise'!H50</f>
        <v>2926</v>
      </c>
      <c r="I41" s="80">
        <f t="shared" si="0"/>
        <v>32933</v>
      </c>
      <c r="J41" s="80">
        <f>'Cons Dist wise'!J50</f>
        <v>7472</v>
      </c>
      <c r="K41" s="80">
        <f>'Cons Dist wise'!K50</f>
        <v>10849</v>
      </c>
      <c r="L41" s="80">
        <f>'Cons Dist wise'!L50</f>
        <v>363</v>
      </c>
      <c r="M41" s="80">
        <f>'Cons Dist wise'!M50</f>
        <v>72</v>
      </c>
      <c r="N41" s="80">
        <f>'Cons Dist wise'!N50</f>
        <v>5207</v>
      </c>
      <c r="O41" s="80">
        <f>'Cons Dist wise'!O50</f>
        <v>1099</v>
      </c>
      <c r="P41" s="80">
        <f t="shared" si="1"/>
        <v>12020</v>
      </c>
      <c r="Q41" s="80">
        <f>'Cons Dist wise'!Q50</f>
        <v>24434</v>
      </c>
      <c r="R41" s="80">
        <f>'Cons Dist wise'!R50</f>
        <v>19332.599999999999</v>
      </c>
      <c r="S41" s="80">
        <f>'Cons Dist wise'!S50</f>
        <v>13</v>
      </c>
      <c r="T41" s="80">
        <f>'Cons Dist wise'!T50</f>
        <v>19.899999999999999</v>
      </c>
      <c r="U41" s="80">
        <f>'Cons Dist wise'!U50</f>
        <v>188</v>
      </c>
      <c r="V41" s="80">
        <f>'Cons Dist wise'!V50</f>
        <v>59.580000000000005</v>
      </c>
      <c r="W41" s="80">
        <f>'Cons Dist wise'!W50</f>
        <v>8007</v>
      </c>
      <c r="X41" s="80">
        <f>'Cons Dist wise'!X50</f>
        <v>11853.060000000001</v>
      </c>
      <c r="Y41" s="80">
        <f>'Cons Dist wise'!Y50</f>
        <v>3</v>
      </c>
      <c r="Z41" s="80">
        <f>'Cons Dist wise'!Z50</f>
        <v>2.8</v>
      </c>
      <c r="AA41" s="80">
        <f>'Cons Dist wise'!AA50</f>
        <v>132</v>
      </c>
      <c r="AB41" s="80">
        <f>'Cons Dist wise'!AB50</f>
        <v>51.150000000000006</v>
      </c>
      <c r="AC41" s="233">
        <f t="shared" si="2"/>
        <v>19412.080000000002</v>
      </c>
      <c r="AD41" s="7">
        <f t="shared" si="3"/>
        <v>58.944159353839623</v>
      </c>
      <c r="AE41" s="7">
        <f t="shared" si="4"/>
        <v>11907.01</v>
      </c>
      <c r="AF41" s="7">
        <f t="shared" si="5"/>
        <v>99.059983361064894</v>
      </c>
      <c r="AG41" s="7">
        <f t="shared" si="6"/>
        <v>41555</v>
      </c>
      <c r="AH41" s="7">
        <f t="shared" si="6"/>
        <v>44953</v>
      </c>
      <c r="AI41" s="7">
        <f t="shared" si="7"/>
        <v>32777</v>
      </c>
      <c r="AJ41" s="7">
        <f t="shared" si="7"/>
        <v>31319.090000000004</v>
      </c>
      <c r="AK41" s="234">
        <f t="shared" si="8"/>
        <v>69.670745000333696</v>
      </c>
    </row>
    <row r="42" spans="1:37">
      <c r="A42" s="5">
        <v>34</v>
      </c>
      <c r="B42" s="15" t="s">
        <v>55</v>
      </c>
      <c r="C42" s="80">
        <f>'Cons Dist wise'!C51</f>
        <v>80908</v>
      </c>
      <c r="D42" s="80">
        <f>'Cons Dist wise'!D51</f>
        <v>94891</v>
      </c>
      <c r="E42" s="80">
        <f>'Cons Dist wise'!E51</f>
        <v>1415</v>
      </c>
      <c r="F42" s="80">
        <f>'Cons Dist wise'!F51</f>
        <v>527</v>
      </c>
      <c r="G42" s="80">
        <f>'Cons Dist wise'!G51</f>
        <v>3038</v>
      </c>
      <c r="H42" s="80">
        <f>'Cons Dist wise'!H51</f>
        <v>1776</v>
      </c>
      <c r="I42" s="80">
        <f t="shared" si="0"/>
        <v>97194</v>
      </c>
      <c r="J42" s="80">
        <f>'Cons Dist wise'!J51</f>
        <v>27473</v>
      </c>
      <c r="K42" s="80">
        <f>'Cons Dist wise'!K51</f>
        <v>31950</v>
      </c>
      <c r="L42" s="80">
        <f>'Cons Dist wise'!L51</f>
        <v>624</v>
      </c>
      <c r="M42" s="80">
        <f>'Cons Dist wise'!M51</f>
        <v>183</v>
      </c>
      <c r="N42" s="80">
        <f>'Cons Dist wise'!N51</f>
        <v>1511</v>
      </c>
      <c r="O42" s="80">
        <f>'Cons Dist wise'!O51</f>
        <v>673</v>
      </c>
      <c r="P42" s="80">
        <f t="shared" si="1"/>
        <v>32806</v>
      </c>
      <c r="Q42" s="80">
        <f>'Cons Dist wise'!Q51</f>
        <v>60427</v>
      </c>
      <c r="R42" s="80">
        <f>'Cons Dist wise'!R51</f>
        <v>72655.87000000001</v>
      </c>
      <c r="S42" s="80">
        <f>'Cons Dist wise'!S51</f>
        <v>5</v>
      </c>
      <c r="T42" s="80">
        <f>'Cons Dist wise'!T51</f>
        <v>6.2</v>
      </c>
      <c r="U42" s="80">
        <f>'Cons Dist wise'!U51</f>
        <v>712</v>
      </c>
      <c r="V42" s="80">
        <f>'Cons Dist wise'!V51</f>
        <v>445.46</v>
      </c>
      <c r="W42" s="80">
        <f>'Cons Dist wise'!W51</f>
        <v>13709</v>
      </c>
      <c r="X42" s="80">
        <f>'Cons Dist wise'!X51</f>
        <v>18028.97</v>
      </c>
      <c r="Y42" s="80">
        <f>'Cons Dist wise'!Y51</f>
        <v>10</v>
      </c>
      <c r="Z42" s="80">
        <f>'Cons Dist wise'!Z51</f>
        <v>5.14</v>
      </c>
      <c r="AA42" s="80">
        <f>'Cons Dist wise'!AA51</f>
        <v>427</v>
      </c>
      <c r="AB42" s="80">
        <f>'Cons Dist wise'!AB51</f>
        <v>177.76</v>
      </c>
      <c r="AC42" s="233">
        <f t="shared" si="2"/>
        <v>73107.530000000013</v>
      </c>
      <c r="AD42" s="7">
        <f t="shared" si="3"/>
        <v>75.218151326213572</v>
      </c>
      <c r="AE42" s="7">
        <f t="shared" si="4"/>
        <v>18211.87</v>
      </c>
      <c r="AF42" s="7">
        <f t="shared" si="5"/>
        <v>55.51383893190269</v>
      </c>
      <c r="AG42" s="7">
        <f t="shared" si="6"/>
        <v>114969</v>
      </c>
      <c r="AH42" s="7">
        <f t="shared" si="6"/>
        <v>130000</v>
      </c>
      <c r="AI42" s="7">
        <f t="shared" si="7"/>
        <v>75290</v>
      </c>
      <c r="AJ42" s="7">
        <f t="shared" si="7"/>
        <v>91319.400000000009</v>
      </c>
      <c r="AK42" s="234">
        <f t="shared" si="8"/>
        <v>70.245692307692309</v>
      </c>
    </row>
    <row r="43" spans="1:37">
      <c r="A43" s="5">
        <v>35</v>
      </c>
      <c r="B43" s="15" t="s">
        <v>56</v>
      </c>
      <c r="C43" s="80">
        <f>'Cons Dist wise'!C52</f>
        <v>120010</v>
      </c>
      <c r="D43" s="80">
        <f>'Cons Dist wise'!D52</f>
        <v>139879</v>
      </c>
      <c r="E43" s="80">
        <f>'Cons Dist wise'!E52</f>
        <v>390</v>
      </c>
      <c r="F43" s="80">
        <f>'Cons Dist wise'!F52</f>
        <v>123</v>
      </c>
      <c r="G43" s="80">
        <f>'Cons Dist wise'!G52</f>
        <v>1588</v>
      </c>
      <c r="H43" s="80">
        <f>'Cons Dist wise'!H52</f>
        <v>486</v>
      </c>
      <c r="I43" s="80">
        <f t="shared" si="0"/>
        <v>140488</v>
      </c>
      <c r="J43" s="80">
        <f>'Cons Dist wise'!J52</f>
        <v>13567</v>
      </c>
      <c r="K43" s="80">
        <f>'Cons Dist wise'!K52</f>
        <v>15402</v>
      </c>
      <c r="L43" s="80">
        <f>'Cons Dist wise'!L52</f>
        <v>93</v>
      </c>
      <c r="M43" s="80">
        <f>'Cons Dist wise'!M52</f>
        <v>26</v>
      </c>
      <c r="N43" s="80">
        <f>'Cons Dist wise'!N52</f>
        <v>330</v>
      </c>
      <c r="O43" s="80">
        <f>'Cons Dist wise'!O52</f>
        <v>90</v>
      </c>
      <c r="P43" s="80">
        <f t="shared" si="1"/>
        <v>15518</v>
      </c>
      <c r="Q43" s="80">
        <f>'Cons Dist wise'!Q52</f>
        <v>110422</v>
      </c>
      <c r="R43" s="80">
        <f>'Cons Dist wise'!R52</f>
        <v>106561.56</v>
      </c>
      <c r="S43" s="80">
        <f>'Cons Dist wise'!S52</f>
        <v>0</v>
      </c>
      <c r="T43" s="80">
        <f>'Cons Dist wise'!T52</f>
        <v>0</v>
      </c>
      <c r="U43" s="80">
        <f>'Cons Dist wise'!U52</f>
        <v>211</v>
      </c>
      <c r="V43" s="80">
        <f>'Cons Dist wise'!V52</f>
        <v>198.30999999999997</v>
      </c>
      <c r="W43" s="80">
        <f>'Cons Dist wise'!W52</f>
        <v>7599</v>
      </c>
      <c r="X43" s="80">
        <f>'Cons Dist wise'!X52</f>
        <v>10180.159999999998</v>
      </c>
      <c r="Y43" s="80">
        <f>'Cons Dist wise'!Y52</f>
        <v>0</v>
      </c>
      <c r="Z43" s="80">
        <f>'Cons Dist wise'!Z52</f>
        <v>0</v>
      </c>
      <c r="AA43" s="80">
        <f>'Cons Dist wise'!AA52</f>
        <v>92</v>
      </c>
      <c r="AB43" s="80">
        <f>'Cons Dist wise'!AB52</f>
        <v>93.080000000000013</v>
      </c>
      <c r="AC43" s="233">
        <f t="shared" si="2"/>
        <v>106759.87</v>
      </c>
      <c r="AD43" s="7">
        <f t="shared" si="3"/>
        <v>75.992163031718007</v>
      </c>
      <c r="AE43" s="7">
        <f t="shared" si="4"/>
        <v>10273.239999999998</v>
      </c>
      <c r="AF43" s="7">
        <f t="shared" si="5"/>
        <v>66.202087897924983</v>
      </c>
      <c r="AG43" s="7">
        <f t="shared" si="6"/>
        <v>135978</v>
      </c>
      <c r="AH43" s="7">
        <f t="shared" si="6"/>
        <v>156006</v>
      </c>
      <c r="AI43" s="7">
        <f t="shared" si="7"/>
        <v>118324</v>
      </c>
      <c r="AJ43" s="7">
        <f t="shared" si="7"/>
        <v>117033.11</v>
      </c>
      <c r="AK43" s="234">
        <f t="shared" si="8"/>
        <v>75.018339038242118</v>
      </c>
    </row>
    <row r="44" spans="1:37">
      <c r="A44" s="5">
        <v>36</v>
      </c>
      <c r="B44" s="15" t="s">
        <v>57</v>
      </c>
      <c r="C44" s="80">
        <f>'Cons Dist wise'!C53</f>
        <v>211095</v>
      </c>
      <c r="D44" s="80">
        <f>'Cons Dist wise'!D53</f>
        <v>199369.1</v>
      </c>
      <c r="E44" s="80">
        <f>'Cons Dist wise'!E53</f>
        <v>909</v>
      </c>
      <c r="F44" s="80">
        <f>'Cons Dist wise'!F53</f>
        <v>90.9</v>
      </c>
      <c r="G44" s="80">
        <f>'Cons Dist wise'!G53</f>
        <v>616</v>
      </c>
      <c r="H44" s="80">
        <f>'Cons Dist wise'!H53</f>
        <v>540</v>
      </c>
      <c r="I44" s="80">
        <f t="shared" si="0"/>
        <v>200000</v>
      </c>
      <c r="J44" s="80">
        <f>'Cons Dist wise'!J53</f>
        <v>41833</v>
      </c>
      <c r="K44" s="80">
        <f>'Cons Dist wise'!K53</f>
        <v>39929.899999999994</v>
      </c>
      <c r="L44" s="80">
        <f>'Cons Dist wise'!L53</f>
        <v>101</v>
      </c>
      <c r="M44" s="80">
        <f>'Cons Dist wise'!M53</f>
        <v>10.100000000000001</v>
      </c>
      <c r="N44" s="80">
        <f>'Cons Dist wise'!N53</f>
        <v>71</v>
      </c>
      <c r="O44" s="80">
        <f>'Cons Dist wise'!O53</f>
        <v>60</v>
      </c>
      <c r="P44" s="80">
        <f t="shared" si="1"/>
        <v>39999.999999999993</v>
      </c>
      <c r="Q44" s="80">
        <f>'Cons Dist wise'!Q53</f>
        <v>170806</v>
      </c>
      <c r="R44" s="80">
        <f>'Cons Dist wise'!R53</f>
        <v>178990.03</v>
      </c>
      <c r="S44" s="80">
        <f>'Cons Dist wise'!S53</f>
        <v>34</v>
      </c>
      <c r="T44" s="80">
        <f>'Cons Dist wise'!T53</f>
        <v>11.03</v>
      </c>
      <c r="U44" s="80">
        <f>'Cons Dist wise'!U53</f>
        <v>52</v>
      </c>
      <c r="V44" s="80">
        <f>'Cons Dist wise'!V53</f>
        <v>66.599999999999994</v>
      </c>
      <c r="W44" s="80">
        <f>'Cons Dist wise'!W53</f>
        <v>19989</v>
      </c>
      <c r="X44" s="80">
        <f>'Cons Dist wise'!X53</f>
        <v>27214.289999999997</v>
      </c>
      <c r="Y44" s="80">
        <f>'Cons Dist wise'!Y53</f>
        <v>13</v>
      </c>
      <c r="Z44" s="80">
        <f>'Cons Dist wise'!Z53</f>
        <v>1.4</v>
      </c>
      <c r="AA44" s="80">
        <f>'Cons Dist wise'!AA53</f>
        <v>199</v>
      </c>
      <c r="AB44" s="80">
        <f>'Cons Dist wise'!AB53</f>
        <v>289.16999999999996</v>
      </c>
      <c r="AC44" s="233">
        <f t="shared" si="2"/>
        <v>179067.66</v>
      </c>
      <c r="AD44" s="7">
        <f t="shared" si="3"/>
        <v>89.533830000000009</v>
      </c>
      <c r="AE44" s="7">
        <f t="shared" si="4"/>
        <v>27504.859999999997</v>
      </c>
      <c r="AF44" s="7">
        <f t="shared" si="5"/>
        <v>68.762150000000005</v>
      </c>
      <c r="AG44" s="7">
        <f t="shared" si="6"/>
        <v>254625</v>
      </c>
      <c r="AH44" s="7">
        <f t="shared" si="6"/>
        <v>240000</v>
      </c>
      <c r="AI44" s="7">
        <f t="shared" si="7"/>
        <v>191093</v>
      </c>
      <c r="AJ44" s="7">
        <f t="shared" si="7"/>
        <v>206572.52000000002</v>
      </c>
      <c r="AK44" s="234">
        <f t="shared" si="8"/>
        <v>86.071883333333346</v>
      </c>
    </row>
    <row r="45" spans="1:37" ht="15">
      <c r="A45" s="10"/>
      <c r="B45" s="8" t="s">
        <v>10</v>
      </c>
      <c r="C45" s="9">
        <f t="shared" ref="C45:W45" si="9">SUM(C9:C44)</f>
        <v>4968408</v>
      </c>
      <c r="D45" s="9">
        <f t="shared" si="9"/>
        <v>5156589.47</v>
      </c>
      <c r="E45" s="9">
        <f t="shared" si="9"/>
        <v>86905</v>
      </c>
      <c r="F45" s="9">
        <f t="shared" si="9"/>
        <v>44251.700000000004</v>
      </c>
      <c r="G45" s="9">
        <f t="shared" si="9"/>
        <v>419679</v>
      </c>
      <c r="H45" s="9">
        <f t="shared" si="9"/>
        <v>137658.88</v>
      </c>
      <c r="I45" s="9">
        <f t="shared" si="9"/>
        <v>5338500.0500000007</v>
      </c>
      <c r="J45" s="9">
        <f t="shared" si="9"/>
        <v>2019992</v>
      </c>
      <c r="K45" s="9">
        <f t="shared" si="9"/>
        <v>2078208.13</v>
      </c>
      <c r="L45" s="9">
        <f t="shared" ref="L45:P45" si="10">SUM(L9:L44)</f>
        <v>46343</v>
      </c>
      <c r="M45" s="9">
        <f t="shared" si="10"/>
        <v>20956.949999999997</v>
      </c>
      <c r="N45" s="9">
        <f t="shared" si="10"/>
        <v>209054</v>
      </c>
      <c r="O45" s="9">
        <f t="shared" si="10"/>
        <v>59270.170000000006</v>
      </c>
      <c r="P45" s="9">
        <f t="shared" si="10"/>
        <v>2158435.25</v>
      </c>
      <c r="Q45" s="9">
        <f t="shared" si="9"/>
        <v>4317002</v>
      </c>
      <c r="R45" s="9">
        <f t="shared" si="9"/>
        <v>4197297.8800000008</v>
      </c>
      <c r="S45" s="9">
        <f t="shared" ref="S45:V45" si="11">SUM(S9:S44)</f>
        <v>1323</v>
      </c>
      <c r="T45" s="9">
        <f t="shared" si="11"/>
        <v>2097.5200000000004</v>
      </c>
      <c r="U45" s="9">
        <f t="shared" si="11"/>
        <v>13515</v>
      </c>
      <c r="V45" s="9">
        <f t="shared" si="11"/>
        <v>13468.929999999998</v>
      </c>
      <c r="W45" s="9">
        <f t="shared" si="9"/>
        <v>1312138</v>
      </c>
      <c r="X45" s="9">
        <f t="shared" ref="X45:AB45" si="12">SUM(X9:X44)</f>
        <v>1785778.9499999997</v>
      </c>
      <c r="Y45" s="9">
        <f t="shared" si="12"/>
        <v>1187</v>
      </c>
      <c r="Z45" s="9">
        <f t="shared" si="12"/>
        <v>1800.7100000000003</v>
      </c>
      <c r="AA45" s="9">
        <f t="shared" si="12"/>
        <v>13374</v>
      </c>
      <c r="AB45" s="9">
        <f t="shared" si="12"/>
        <v>19057.120000000006</v>
      </c>
      <c r="AC45" s="190">
        <f>SUM(AC9:AC44)</f>
        <v>4212864.3299999982</v>
      </c>
      <c r="AD45" s="190">
        <f t="shared" si="3"/>
        <v>78.914756777046392</v>
      </c>
      <c r="AE45" s="190">
        <f>(X45/K45)*100</f>
        <v>85.928782792318287</v>
      </c>
      <c r="AF45" s="190">
        <f t="shared" si="5"/>
        <v>83.701226617754671</v>
      </c>
      <c r="AG45" s="190">
        <f>SUM(AG9:AG44)</f>
        <v>7750381</v>
      </c>
      <c r="AH45" s="190">
        <f>SUM(AH9:AH44)</f>
        <v>7496935.2999999998</v>
      </c>
      <c r="AI45" s="190">
        <f>SUM(AI9:AI44)</f>
        <v>5658539</v>
      </c>
      <c r="AJ45" s="190">
        <f>SUM(AJ9:AJ44)</f>
        <v>6019501.1100000013</v>
      </c>
      <c r="AK45" s="190">
        <f>(AJ45/AG45)*100</f>
        <v>77.667163846525753</v>
      </c>
    </row>
    <row r="46" spans="1:37" ht="20.25">
      <c r="A46" s="344" t="s">
        <v>126</v>
      </c>
      <c r="B46" s="344"/>
      <c r="C46" s="344"/>
      <c r="D46" s="344"/>
      <c r="E46" s="344"/>
      <c r="F46" s="344"/>
      <c r="G46" s="344"/>
      <c r="H46" s="344"/>
      <c r="I46" s="344"/>
      <c r="J46" s="344"/>
      <c r="K46" s="344"/>
      <c r="L46" s="344"/>
      <c r="M46" s="344"/>
      <c r="N46" s="344"/>
      <c r="O46" s="344"/>
      <c r="P46" s="344"/>
      <c r="Q46" s="344"/>
      <c r="R46" s="344"/>
      <c r="S46" s="344"/>
      <c r="T46" s="344"/>
      <c r="U46" s="344"/>
      <c r="V46" s="344"/>
      <c r="W46" s="344"/>
      <c r="X46" s="344"/>
      <c r="Y46" s="344"/>
      <c r="Z46" s="344"/>
      <c r="AA46" s="344"/>
      <c r="AB46" s="344"/>
      <c r="AC46" s="344"/>
      <c r="AD46" s="344"/>
      <c r="AE46" s="344"/>
      <c r="AF46" s="344"/>
      <c r="AG46" s="344"/>
      <c r="AH46" s="344"/>
      <c r="AI46" s="344"/>
      <c r="AJ46" s="344"/>
      <c r="AK46" s="344"/>
    </row>
    <row r="47" spans="1:37">
      <c r="A47" s="345"/>
      <c r="B47" s="345"/>
      <c r="C47" s="345"/>
      <c r="D47" s="345"/>
      <c r="E47" s="345"/>
      <c r="F47" s="345"/>
      <c r="G47" s="345"/>
      <c r="H47" s="345"/>
      <c r="I47" s="345"/>
      <c r="J47" s="345"/>
      <c r="K47" s="345"/>
      <c r="L47" s="345"/>
      <c r="M47" s="345"/>
      <c r="N47" s="345"/>
      <c r="O47" s="345"/>
      <c r="P47" s="345"/>
      <c r="Q47" s="345"/>
      <c r="R47" s="345"/>
      <c r="S47" s="345"/>
      <c r="T47" s="345"/>
      <c r="U47" s="345"/>
      <c r="V47" s="345"/>
      <c r="W47" s="345"/>
      <c r="X47" s="345"/>
      <c r="Y47" s="345"/>
      <c r="Z47" s="345"/>
      <c r="AA47" s="345"/>
      <c r="AB47" s="345"/>
      <c r="AC47" s="345"/>
      <c r="AD47" s="345"/>
      <c r="AE47" s="345"/>
      <c r="AF47" s="345"/>
      <c r="AG47" s="345"/>
      <c r="AH47" s="345"/>
      <c r="AI47" s="345"/>
      <c r="AJ47" s="345"/>
      <c r="AK47" s="345"/>
    </row>
    <row r="48" spans="1:37" ht="15.75">
      <c r="A48" s="346" t="str">
        <f>A3</f>
        <v>Disbursements under  KCC Loans  ( 2023 - 24 ) -  Position as of 31.03.2024</v>
      </c>
      <c r="B48" s="346"/>
      <c r="C48" s="346"/>
      <c r="D48" s="346"/>
      <c r="E48" s="346"/>
      <c r="F48" s="346"/>
      <c r="G48" s="346"/>
      <c r="H48" s="346"/>
      <c r="I48" s="346"/>
      <c r="J48" s="346"/>
      <c r="K48" s="346"/>
      <c r="L48" s="346"/>
      <c r="M48" s="346"/>
      <c r="N48" s="346"/>
      <c r="O48" s="346"/>
      <c r="P48" s="346"/>
      <c r="Q48" s="346"/>
      <c r="R48" s="346"/>
      <c r="S48" s="346"/>
      <c r="T48" s="346"/>
      <c r="U48" s="346"/>
      <c r="V48" s="346"/>
      <c r="W48" s="346"/>
      <c r="X48" s="346"/>
      <c r="Y48" s="346"/>
      <c r="Z48" s="346"/>
      <c r="AA48" s="346"/>
      <c r="AB48" s="346"/>
      <c r="AC48" s="346"/>
      <c r="AD48" s="346"/>
      <c r="AE48" s="346"/>
      <c r="AF48" s="346"/>
      <c r="AG48" s="346"/>
      <c r="AH48" s="346"/>
      <c r="AI48" s="346"/>
      <c r="AJ48" s="346"/>
      <c r="AK48" s="346"/>
    </row>
    <row r="49" spans="1:37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47" t="s">
        <v>6</v>
      </c>
      <c r="AH49" s="347"/>
      <c r="AI49" s="347"/>
      <c r="AJ49" s="347"/>
      <c r="AK49" s="347"/>
    </row>
    <row r="50" spans="1:37" ht="32.25" customHeight="1">
      <c r="A50" s="350" t="s">
        <v>7</v>
      </c>
      <c r="B50" s="350" t="s">
        <v>64</v>
      </c>
      <c r="C50" s="353" t="str">
        <f>C5</f>
        <v xml:space="preserve"> KCC Loan Target 
 ACP 2023-24</v>
      </c>
      <c r="D50" s="354"/>
      <c r="E50" s="354"/>
      <c r="F50" s="354"/>
      <c r="G50" s="354"/>
      <c r="H50" s="354"/>
      <c r="I50" s="354"/>
      <c r="J50" s="354"/>
      <c r="K50" s="354"/>
      <c r="L50" s="354"/>
      <c r="M50" s="354"/>
      <c r="N50" s="354"/>
      <c r="O50" s="354"/>
      <c r="P50" s="355"/>
      <c r="Q50" s="391" t="str">
        <f>Q5</f>
        <v xml:space="preserve"> Cumulative Achievement from 
 01.04.23</v>
      </c>
      <c r="R50" s="392"/>
      <c r="S50" s="392"/>
      <c r="T50" s="392"/>
      <c r="U50" s="392"/>
      <c r="V50" s="392"/>
      <c r="W50" s="392"/>
      <c r="X50" s="392"/>
      <c r="Y50" s="392"/>
      <c r="Z50" s="392"/>
      <c r="AA50" s="392"/>
      <c r="AB50" s="393"/>
      <c r="AC50" s="353" t="s">
        <v>9</v>
      </c>
      <c r="AD50" s="354"/>
      <c r="AE50" s="354"/>
      <c r="AF50" s="355"/>
      <c r="AG50" s="350" t="s">
        <v>10</v>
      </c>
      <c r="AH50" s="350"/>
      <c r="AI50" s="350"/>
      <c r="AJ50" s="350"/>
      <c r="AK50" s="350"/>
    </row>
    <row r="51" spans="1:37">
      <c r="A51" s="351"/>
      <c r="B51" s="351"/>
      <c r="C51" s="375" t="s">
        <v>11</v>
      </c>
      <c r="D51" s="376"/>
      <c r="E51" s="376"/>
      <c r="F51" s="376"/>
      <c r="G51" s="376"/>
      <c r="H51" s="376"/>
      <c r="I51" s="377"/>
      <c r="J51" s="371" t="s">
        <v>12</v>
      </c>
      <c r="K51" s="372"/>
      <c r="L51" s="372"/>
      <c r="M51" s="372"/>
      <c r="N51" s="372"/>
      <c r="O51" s="372"/>
      <c r="P51" s="373"/>
      <c r="Q51" s="375" t="s">
        <v>11</v>
      </c>
      <c r="R51" s="376"/>
      <c r="S51" s="376"/>
      <c r="T51" s="376"/>
      <c r="U51" s="376"/>
      <c r="V51" s="377"/>
      <c r="W51" s="394" t="s">
        <v>12</v>
      </c>
      <c r="X51" s="395"/>
      <c r="Y51" s="395"/>
      <c r="Z51" s="395"/>
      <c r="AA51" s="395"/>
      <c r="AB51" s="396"/>
      <c r="AC51" s="385" t="s">
        <v>11</v>
      </c>
      <c r="AD51" s="386"/>
      <c r="AE51" s="388" t="s">
        <v>12</v>
      </c>
      <c r="AF51" s="386"/>
      <c r="AG51" s="388" t="s">
        <v>13</v>
      </c>
      <c r="AH51" s="386"/>
      <c r="AI51" s="388" t="s">
        <v>14</v>
      </c>
      <c r="AJ51" s="386"/>
      <c r="AK51" s="398" t="s">
        <v>15</v>
      </c>
    </row>
    <row r="52" spans="1:37">
      <c r="A52" s="352"/>
      <c r="B52" s="352"/>
      <c r="C52" s="367" t="s">
        <v>16</v>
      </c>
      <c r="D52" s="368"/>
      <c r="E52" s="369" t="s">
        <v>17</v>
      </c>
      <c r="F52" s="368"/>
      <c r="G52" s="369" t="s">
        <v>18</v>
      </c>
      <c r="H52" s="370"/>
      <c r="I52" s="249" t="s">
        <v>10</v>
      </c>
      <c r="J52" s="362" t="s">
        <v>19</v>
      </c>
      <c r="K52" s="363"/>
      <c r="L52" s="364" t="s">
        <v>17</v>
      </c>
      <c r="M52" s="363"/>
      <c r="N52" s="364" t="s">
        <v>18</v>
      </c>
      <c r="O52" s="374"/>
      <c r="P52" s="258" t="s">
        <v>10</v>
      </c>
      <c r="Q52" s="367" t="s">
        <v>19</v>
      </c>
      <c r="R52" s="368"/>
      <c r="S52" s="369" t="s">
        <v>17</v>
      </c>
      <c r="T52" s="368"/>
      <c r="U52" s="369" t="s">
        <v>18</v>
      </c>
      <c r="V52" s="370"/>
      <c r="W52" s="362" t="s">
        <v>16</v>
      </c>
      <c r="X52" s="363"/>
      <c r="Y52" s="364" t="s">
        <v>17</v>
      </c>
      <c r="Z52" s="363"/>
      <c r="AA52" s="364" t="s">
        <v>18</v>
      </c>
      <c r="AB52" s="374"/>
      <c r="AC52" s="387"/>
      <c r="AD52" s="381"/>
      <c r="AE52" s="380"/>
      <c r="AF52" s="381"/>
      <c r="AG52" s="380"/>
      <c r="AH52" s="381"/>
      <c r="AI52" s="380"/>
      <c r="AJ52" s="381"/>
      <c r="AK52" s="399"/>
    </row>
    <row r="53" spans="1:37">
      <c r="A53" s="202"/>
      <c r="B53" s="202"/>
      <c r="C53" s="217" t="s">
        <v>20</v>
      </c>
      <c r="D53" s="119" t="s">
        <v>21</v>
      </c>
      <c r="E53" s="119" t="s">
        <v>20</v>
      </c>
      <c r="F53" s="119" t="s">
        <v>21</v>
      </c>
      <c r="G53" s="119" t="s">
        <v>20</v>
      </c>
      <c r="H53" s="218" t="s">
        <v>21</v>
      </c>
      <c r="I53" s="218" t="s">
        <v>21</v>
      </c>
      <c r="J53" s="237" t="s">
        <v>20</v>
      </c>
      <c r="K53" s="204" t="s">
        <v>21</v>
      </c>
      <c r="L53" s="204" t="s">
        <v>20</v>
      </c>
      <c r="M53" s="204" t="s">
        <v>21</v>
      </c>
      <c r="N53" s="204" t="s">
        <v>20</v>
      </c>
      <c r="O53" s="238" t="s">
        <v>21</v>
      </c>
      <c r="P53" s="258" t="s">
        <v>21</v>
      </c>
      <c r="Q53" s="217" t="s">
        <v>20</v>
      </c>
      <c r="R53" s="119" t="s">
        <v>21</v>
      </c>
      <c r="S53" s="119" t="s">
        <v>20</v>
      </c>
      <c r="T53" s="119" t="s">
        <v>21</v>
      </c>
      <c r="U53" s="119" t="s">
        <v>20</v>
      </c>
      <c r="V53" s="218" t="s">
        <v>21</v>
      </c>
      <c r="W53" s="247" t="s">
        <v>20</v>
      </c>
      <c r="X53" s="205" t="s">
        <v>21</v>
      </c>
      <c r="Y53" s="205" t="s">
        <v>20</v>
      </c>
      <c r="Z53" s="205" t="s">
        <v>21</v>
      </c>
      <c r="AA53" s="205" t="s">
        <v>20</v>
      </c>
      <c r="AB53" s="248" t="s">
        <v>21</v>
      </c>
      <c r="AC53" s="217" t="s">
        <v>21</v>
      </c>
      <c r="AD53" s="119" t="s">
        <v>15</v>
      </c>
      <c r="AE53" s="217" t="s">
        <v>21</v>
      </c>
      <c r="AF53" s="119" t="s">
        <v>15</v>
      </c>
      <c r="AG53" s="119" t="s">
        <v>20</v>
      </c>
      <c r="AH53" s="119" t="s">
        <v>21</v>
      </c>
      <c r="AI53" s="119" t="s">
        <v>20</v>
      </c>
      <c r="AJ53" s="119" t="s">
        <v>21</v>
      </c>
      <c r="AK53" s="400"/>
    </row>
    <row r="54" spans="1:37">
      <c r="A54" s="5">
        <v>1</v>
      </c>
      <c r="B54" s="15" t="s">
        <v>22</v>
      </c>
      <c r="C54" s="80">
        <f>Ahmednagar!C9</f>
        <v>22974</v>
      </c>
      <c r="D54" s="80">
        <f>Ahmednagar!D9</f>
        <v>23221</v>
      </c>
      <c r="E54" s="80">
        <f>Ahmednagar!E9</f>
        <v>13</v>
      </c>
      <c r="F54" s="80">
        <f>Ahmednagar!F9</f>
        <v>5</v>
      </c>
      <c r="G54" s="80">
        <f>Ahmednagar!G9</f>
        <v>2191</v>
      </c>
      <c r="H54" s="80">
        <f>Ahmednagar!H9</f>
        <v>798</v>
      </c>
      <c r="I54" s="80">
        <f>D54+F54+H54</f>
        <v>24024</v>
      </c>
      <c r="J54" s="80">
        <f>Ahmednagar!J9</f>
        <v>12517</v>
      </c>
      <c r="K54" s="80">
        <f>Ahmednagar!K9</f>
        <v>12506</v>
      </c>
      <c r="L54" s="80">
        <f>Ahmednagar!L9</f>
        <v>13</v>
      </c>
      <c r="M54" s="80">
        <f>Ahmednagar!M9</f>
        <v>4</v>
      </c>
      <c r="N54" s="80">
        <f>Ahmednagar!N9</f>
        <v>1279</v>
      </c>
      <c r="O54" s="80">
        <f>Ahmednagar!O9</f>
        <v>430</v>
      </c>
      <c r="P54" s="80">
        <f>K54+M54+O54</f>
        <v>12940</v>
      </c>
      <c r="Q54" s="80">
        <f>Ahmednagar!Q9</f>
        <v>6145</v>
      </c>
      <c r="R54" s="80">
        <f>Ahmednagar!R9</f>
        <v>10938.77</v>
      </c>
      <c r="S54" s="80">
        <f>Ahmednagar!S9</f>
        <v>0</v>
      </c>
      <c r="T54" s="80">
        <f>Ahmednagar!T9</f>
        <v>0</v>
      </c>
      <c r="U54" s="80">
        <f>Ahmednagar!U9</f>
        <v>0</v>
      </c>
      <c r="V54" s="80">
        <f>Ahmednagar!V9</f>
        <v>0</v>
      </c>
      <c r="W54" s="80">
        <f>Ahmednagar!W9</f>
        <v>5813</v>
      </c>
      <c r="X54" s="80">
        <f>Ahmednagar!X9</f>
        <v>10469</v>
      </c>
      <c r="Y54" s="80">
        <f>Ahmednagar!Y9</f>
        <v>0</v>
      </c>
      <c r="Z54" s="80">
        <f>Ahmednagar!Z9</f>
        <v>0</v>
      </c>
      <c r="AA54" s="80">
        <f>Ahmednagar!AA9</f>
        <v>0</v>
      </c>
      <c r="AB54" s="80">
        <f>Ahmednagar!AB9</f>
        <v>0</v>
      </c>
      <c r="AC54" s="233">
        <f>R54+T54+V54</f>
        <v>10938.77</v>
      </c>
      <c r="AD54" s="7">
        <f>(R54+T54+V54)/(D54+F54+H54)*100</f>
        <v>45.532675657675661</v>
      </c>
      <c r="AE54" s="7">
        <f>X54+Z54+AB54</f>
        <v>10469</v>
      </c>
      <c r="AF54" s="7">
        <f>(X54+Z54+AB54)/(K54+M54+O54)*100</f>
        <v>80.904173106646056</v>
      </c>
      <c r="AG54" s="7">
        <f>C54+E54+G54+J54+L54+N54</f>
        <v>38987</v>
      </c>
      <c r="AH54" s="7">
        <f>D54+F54+H54+K54+M54+O54</f>
        <v>36964</v>
      </c>
      <c r="AI54" s="7">
        <f>Q54+S54+U54+W54+Y54+AA54</f>
        <v>11958</v>
      </c>
      <c r="AJ54" s="7">
        <f>R54+T54+V54+X54+Z54+AB54</f>
        <v>21407.77</v>
      </c>
      <c r="AK54" s="234">
        <f>AJ54/AH54*100</f>
        <v>57.915187750243483</v>
      </c>
    </row>
    <row r="55" spans="1:37">
      <c r="A55" s="5">
        <v>2</v>
      </c>
      <c r="B55" s="15" t="s">
        <v>23</v>
      </c>
      <c r="C55" s="80">
        <f>Akola!C9</f>
        <v>3371</v>
      </c>
      <c r="D55" s="80">
        <f>Akola!D9</f>
        <v>2921.31</v>
      </c>
      <c r="E55" s="80">
        <f>Akola!E9</f>
        <v>9</v>
      </c>
      <c r="F55" s="80">
        <f>Akola!F9</f>
        <v>0.89</v>
      </c>
      <c r="G55" s="80">
        <f>Akola!G9</f>
        <v>20</v>
      </c>
      <c r="H55" s="80">
        <f>Akola!H9</f>
        <v>17.8</v>
      </c>
      <c r="I55" s="80">
        <f t="shared" ref="I55:I89" si="13">D55+F55+H55</f>
        <v>2940</v>
      </c>
      <c r="J55" s="80">
        <f>Akola!J9</f>
        <v>396</v>
      </c>
      <c r="K55" s="80">
        <f>Akola!K9</f>
        <v>523.69000000000005</v>
      </c>
      <c r="L55" s="80">
        <f>Akola!L9</f>
        <v>1</v>
      </c>
      <c r="M55" s="80">
        <f>Akola!M9</f>
        <v>0.11</v>
      </c>
      <c r="N55" s="80">
        <f>Akola!N9</f>
        <v>2</v>
      </c>
      <c r="O55" s="80">
        <f>Akola!O9</f>
        <v>2.2000000000000002</v>
      </c>
      <c r="P55" s="80">
        <f t="shared" ref="P55:P89" si="14">K55+M55+O55</f>
        <v>526.00000000000011</v>
      </c>
      <c r="Q55" s="80">
        <f>Akola!Q9</f>
        <v>1726</v>
      </c>
      <c r="R55" s="80">
        <f>Akola!R9</f>
        <v>2655.09</v>
      </c>
      <c r="S55" s="80">
        <f>Akola!S9</f>
        <v>0</v>
      </c>
      <c r="T55" s="80">
        <f>Akola!T9</f>
        <v>0</v>
      </c>
      <c r="U55" s="80">
        <f>Akola!U9</f>
        <v>0</v>
      </c>
      <c r="V55" s="80">
        <f>Akola!V9</f>
        <v>0</v>
      </c>
      <c r="W55" s="80">
        <f>Akola!W9</f>
        <v>773</v>
      </c>
      <c r="X55" s="80">
        <f>Akola!X9</f>
        <v>1618</v>
      </c>
      <c r="Y55" s="80">
        <f>Akola!Y9</f>
        <v>0</v>
      </c>
      <c r="Z55" s="80">
        <f>Akola!Z9</f>
        <v>0</v>
      </c>
      <c r="AA55" s="80">
        <f>Akola!AA9</f>
        <v>0</v>
      </c>
      <c r="AB55" s="80">
        <f>Akola!AB9</f>
        <v>0</v>
      </c>
      <c r="AC55" s="233">
        <f t="shared" ref="AC55:AC89" si="15">R55+T55+V55</f>
        <v>2655.09</v>
      </c>
      <c r="AD55" s="7">
        <f t="shared" ref="AD55:AD90" si="16">(R55+T55+V55)/(D55+F55+H55)*100</f>
        <v>90.309183673469391</v>
      </c>
      <c r="AE55" s="7">
        <f t="shared" ref="AE55:AE89" si="17">X55+Z55+AB55</f>
        <v>1618</v>
      </c>
      <c r="AF55" s="7">
        <f t="shared" ref="AF55:AF90" si="18">(X55+Z55+AB55)/(K55+M55+O55)*100</f>
        <v>307.60456273764254</v>
      </c>
      <c r="AG55" s="7">
        <f t="shared" ref="AG55:AG89" si="19">C55+E55+G55+J55+L55+N55</f>
        <v>3799</v>
      </c>
      <c r="AH55" s="7">
        <f t="shared" ref="AH55:AH89" si="20">D55+F55+H55+K55+M55+O55</f>
        <v>3466</v>
      </c>
      <c r="AI55" s="7">
        <f t="shared" ref="AI55:AI89" si="21">Q55+S55+U55+W55+Y55+AA55</f>
        <v>2499</v>
      </c>
      <c r="AJ55" s="7">
        <f t="shared" ref="AJ55:AJ89" si="22">R55+T55+V55+X55+Z55+AB55</f>
        <v>4273.09</v>
      </c>
      <c r="AK55" s="234">
        <f t="shared" ref="AK55:AK89" si="23">AJ55/AH55*100</f>
        <v>123.28592036930179</v>
      </c>
    </row>
    <row r="56" spans="1:37">
      <c r="A56" s="5">
        <v>3</v>
      </c>
      <c r="B56" s="15" t="s">
        <v>24</v>
      </c>
      <c r="C56" s="80">
        <f>Amravati!C9</f>
        <v>5269</v>
      </c>
      <c r="D56" s="80">
        <f>Amravati!D9</f>
        <v>4390.25</v>
      </c>
      <c r="E56" s="80">
        <f>Amravati!E9</f>
        <v>23</v>
      </c>
      <c r="F56" s="80">
        <f>Amravati!F9</f>
        <v>2.25</v>
      </c>
      <c r="G56" s="80">
        <f>Amravati!G9</f>
        <v>8</v>
      </c>
      <c r="H56" s="80">
        <f>Amravati!H9</f>
        <v>7.5</v>
      </c>
      <c r="I56" s="80">
        <f t="shared" si="13"/>
        <v>4400</v>
      </c>
      <c r="J56" s="80">
        <f>Amravati!J9</f>
        <v>1690</v>
      </c>
      <c r="K56" s="80">
        <f>Amravati!K9</f>
        <v>1796.75</v>
      </c>
      <c r="L56" s="80">
        <f>Amravati!L9</f>
        <v>8</v>
      </c>
      <c r="M56" s="80">
        <f>Amravati!M9</f>
        <v>0.75</v>
      </c>
      <c r="N56" s="80">
        <f>Amravati!N9</f>
        <v>3</v>
      </c>
      <c r="O56" s="80">
        <f>Amravati!O9</f>
        <v>2.5</v>
      </c>
      <c r="P56" s="80">
        <f t="shared" si="14"/>
        <v>1800</v>
      </c>
      <c r="Q56" s="80">
        <f>Amravati!Q9</f>
        <v>2882</v>
      </c>
      <c r="R56" s="80">
        <f>Amravati!R9</f>
        <v>4953.78</v>
      </c>
      <c r="S56" s="80">
        <f>Amravati!S9</f>
        <v>0</v>
      </c>
      <c r="T56" s="80">
        <f>Amravati!T9</f>
        <v>0</v>
      </c>
      <c r="U56" s="80">
        <f>Amravati!U9</f>
        <v>0</v>
      </c>
      <c r="V56" s="80">
        <f>Amravati!V9</f>
        <v>0</v>
      </c>
      <c r="W56" s="80">
        <f>Amravati!W9</f>
        <v>1565</v>
      </c>
      <c r="X56" s="80">
        <f>Amravati!X9</f>
        <v>3286</v>
      </c>
      <c r="Y56" s="80">
        <f>Amravati!Y9</f>
        <v>1</v>
      </c>
      <c r="Z56" s="80">
        <f>Amravati!Z9</f>
        <v>0.08</v>
      </c>
      <c r="AA56" s="80">
        <f>Amravati!AA9</f>
        <v>0</v>
      </c>
      <c r="AB56" s="80">
        <f>Amravati!AB9</f>
        <v>0</v>
      </c>
      <c r="AC56" s="233">
        <f t="shared" si="15"/>
        <v>4953.78</v>
      </c>
      <c r="AD56" s="7">
        <f t="shared" si="16"/>
        <v>112.58590909090908</v>
      </c>
      <c r="AE56" s="7">
        <f t="shared" si="17"/>
        <v>3286.08</v>
      </c>
      <c r="AF56" s="7">
        <f t="shared" si="18"/>
        <v>182.56</v>
      </c>
      <c r="AG56" s="7">
        <f t="shared" si="19"/>
        <v>7001</v>
      </c>
      <c r="AH56" s="7">
        <f t="shared" si="20"/>
        <v>6200</v>
      </c>
      <c r="AI56" s="7">
        <f t="shared" si="21"/>
        <v>4448</v>
      </c>
      <c r="AJ56" s="7">
        <f t="shared" si="22"/>
        <v>8239.8599999999988</v>
      </c>
      <c r="AK56" s="234">
        <f t="shared" si="23"/>
        <v>132.90096774193546</v>
      </c>
    </row>
    <row r="57" spans="1:37">
      <c r="A57" s="5">
        <v>4</v>
      </c>
      <c r="B57" s="15" t="s">
        <v>25</v>
      </c>
      <c r="C57" s="80">
        <f>Aurangabad!C9</f>
        <v>7405</v>
      </c>
      <c r="D57" s="80">
        <f>Aurangabad!D9</f>
        <v>8029</v>
      </c>
      <c r="E57" s="80">
        <f>Aurangabad!E9</f>
        <v>0</v>
      </c>
      <c r="F57" s="80">
        <f>Aurangabad!F9</f>
        <v>0</v>
      </c>
      <c r="G57" s="80">
        <f>Aurangabad!G9</f>
        <v>0</v>
      </c>
      <c r="H57" s="80">
        <f>Aurangabad!H9</f>
        <v>0</v>
      </c>
      <c r="I57" s="80">
        <f t="shared" si="13"/>
        <v>8029</v>
      </c>
      <c r="J57" s="80">
        <f>Aurangabad!J9</f>
        <v>4009</v>
      </c>
      <c r="K57" s="80">
        <f>Aurangabad!K9</f>
        <v>3441</v>
      </c>
      <c r="L57" s="80">
        <f>Aurangabad!L9</f>
        <v>0</v>
      </c>
      <c r="M57" s="80">
        <f>Aurangabad!M9</f>
        <v>0</v>
      </c>
      <c r="N57" s="80">
        <f>Aurangabad!N9</f>
        <v>0</v>
      </c>
      <c r="O57" s="80">
        <f>Aurangabad!O9</f>
        <v>0</v>
      </c>
      <c r="P57" s="80">
        <f t="shared" si="14"/>
        <v>3441</v>
      </c>
      <c r="Q57" s="80">
        <f>Aurangabad!Q9</f>
        <v>4750</v>
      </c>
      <c r="R57" s="80">
        <f>Aurangabad!R9</f>
        <v>6711.67</v>
      </c>
      <c r="S57" s="80">
        <f>Aurangabad!S9</f>
        <v>0</v>
      </c>
      <c r="T57" s="80">
        <f>Aurangabad!T9</f>
        <v>0</v>
      </c>
      <c r="U57" s="80">
        <f>Aurangabad!U9</f>
        <v>1</v>
      </c>
      <c r="V57" s="80">
        <f>Aurangabad!V9</f>
        <v>0.85</v>
      </c>
      <c r="W57" s="80">
        <f>Aurangabad!W9</f>
        <v>3286</v>
      </c>
      <c r="X57" s="80">
        <f>Aurangabad!X9</f>
        <v>4945</v>
      </c>
      <c r="Y57" s="80">
        <f>Aurangabad!Y9</f>
        <v>1</v>
      </c>
      <c r="Z57" s="80">
        <f>Aurangabad!Z9</f>
        <v>0.3</v>
      </c>
      <c r="AA57" s="80">
        <f>Aurangabad!AA9</f>
        <v>0</v>
      </c>
      <c r="AB57" s="80">
        <f>Aurangabad!AB9</f>
        <v>0</v>
      </c>
      <c r="AC57" s="233">
        <f t="shared" si="15"/>
        <v>6712.52</v>
      </c>
      <c r="AD57" s="7">
        <f t="shared" si="16"/>
        <v>83.603437538921412</v>
      </c>
      <c r="AE57" s="7">
        <f t="shared" si="17"/>
        <v>4945.3</v>
      </c>
      <c r="AF57" s="7">
        <f t="shared" si="18"/>
        <v>143.71694274920083</v>
      </c>
      <c r="AG57" s="7">
        <f t="shared" si="19"/>
        <v>11414</v>
      </c>
      <c r="AH57" s="7">
        <f t="shared" si="20"/>
        <v>11470</v>
      </c>
      <c r="AI57" s="7">
        <f t="shared" si="21"/>
        <v>8038</v>
      </c>
      <c r="AJ57" s="7">
        <f t="shared" si="22"/>
        <v>11657.82</v>
      </c>
      <c r="AK57" s="234">
        <f t="shared" si="23"/>
        <v>101.63748910200523</v>
      </c>
    </row>
    <row r="58" spans="1:37">
      <c r="A58" s="5">
        <v>5</v>
      </c>
      <c r="B58" s="15" t="s">
        <v>26</v>
      </c>
      <c r="C58" s="80">
        <f>Beed!C9</f>
        <v>4562</v>
      </c>
      <c r="D58" s="80">
        <f>Beed!D9</f>
        <v>6288</v>
      </c>
      <c r="E58" s="80">
        <f>Beed!E9</f>
        <v>87</v>
      </c>
      <c r="F58" s="80">
        <f>Beed!F9</f>
        <v>29</v>
      </c>
      <c r="G58" s="80">
        <f>Beed!G9</f>
        <v>547</v>
      </c>
      <c r="H58" s="80">
        <f>Beed!H9</f>
        <v>182</v>
      </c>
      <c r="I58" s="80">
        <f t="shared" si="13"/>
        <v>6499</v>
      </c>
      <c r="J58" s="80">
        <f>Beed!J9</f>
        <v>3075</v>
      </c>
      <c r="K58" s="80">
        <f>Beed!K9</f>
        <v>4354</v>
      </c>
      <c r="L58" s="80">
        <f>Beed!L9</f>
        <v>64</v>
      </c>
      <c r="M58" s="80">
        <f>Beed!M9</f>
        <v>20</v>
      </c>
      <c r="N58" s="80">
        <f>Beed!N9</f>
        <v>386</v>
      </c>
      <c r="O58" s="80">
        <f>Beed!O9</f>
        <v>126</v>
      </c>
      <c r="P58" s="80">
        <f t="shared" si="14"/>
        <v>4500</v>
      </c>
      <c r="Q58" s="80">
        <f>Beed!Q9</f>
        <v>3453</v>
      </c>
      <c r="R58" s="80">
        <f>Beed!R9</f>
        <v>4922.74</v>
      </c>
      <c r="S58" s="80">
        <f>Beed!S9</f>
        <v>0</v>
      </c>
      <c r="T58" s="80">
        <f>Beed!T9</f>
        <v>0</v>
      </c>
      <c r="U58" s="80">
        <f>Beed!U9</f>
        <v>1</v>
      </c>
      <c r="V58" s="80">
        <f>Beed!V9</f>
        <v>0.95</v>
      </c>
      <c r="W58" s="80">
        <f>Beed!W9</f>
        <v>2474</v>
      </c>
      <c r="X58" s="80">
        <f>Beed!X9</f>
        <v>4384</v>
      </c>
      <c r="Y58" s="80">
        <f>Beed!Y9</f>
        <v>0</v>
      </c>
      <c r="Z58" s="80">
        <f>Beed!Z9</f>
        <v>0</v>
      </c>
      <c r="AA58" s="80">
        <f>Beed!AA9</f>
        <v>0</v>
      </c>
      <c r="AB58" s="80">
        <f>Beed!AB9</f>
        <v>0</v>
      </c>
      <c r="AC58" s="233">
        <f t="shared" si="15"/>
        <v>4923.6899999999996</v>
      </c>
      <c r="AD58" s="7">
        <f t="shared" si="16"/>
        <v>75.760732420372364</v>
      </c>
      <c r="AE58" s="7">
        <f t="shared" si="17"/>
        <v>4384</v>
      </c>
      <c r="AF58" s="7">
        <f t="shared" si="18"/>
        <v>97.422222222222217</v>
      </c>
      <c r="AG58" s="7">
        <f t="shared" si="19"/>
        <v>8721</v>
      </c>
      <c r="AH58" s="7">
        <f t="shared" si="20"/>
        <v>10999</v>
      </c>
      <c r="AI58" s="7">
        <f t="shared" si="21"/>
        <v>5928</v>
      </c>
      <c r="AJ58" s="7">
        <f t="shared" si="22"/>
        <v>9307.6899999999987</v>
      </c>
      <c r="AK58" s="234">
        <f t="shared" si="23"/>
        <v>84.623056641512846</v>
      </c>
    </row>
    <row r="59" spans="1:37">
      <c r="A59" s="5">
        <v>6</v>
      </c>
      <c r="B59" s="15" t="s">
        <v>27</v>
      </c>
      <c r="C59" s="80">
        <f>Bhandara!C9</f>
        <v>1331</v>
      </c>
      <c r="D59" s="80">
        <f>Bhandara!D9</f>
        <v>1022</v>
      </c>
      <c r="E59" s="80">
        <f>Bhandara!E9</f>
        <v>15</v>
      </c>
      <c r="F59" s="80">
        <f>Bhandara!F9</f>
        <v>6</v>
      </c>
      <c r="G59" s="80">
        <f>Bhandara!G9</f>
        <v>91</v>
      </c>
      <c r="H59" s="80">
        <f>Bhandara!H9</f>
        <v>46</v>
      </c>
      <c r="I59" s="80">
        <f t="shared" si="13"/>
        <v>1074</v>
      </c>
      <c r="J59" s="80">
        <f>Bhandara!J9</f>
        <v>163</v>
      </c>
      <c r="K59" s="80">
        <f>Bhandara!K9</f>
        <v>120</v>
      </c>
      <c r="L59" s="80">
        <f>Bhandara!L9</f>
        <v>10</v>
      </c>
      <c r="M59" s="80">
        <f>Bhandara!M9</f>
        <v>2</v>
      </c>
      <c r="N59" s="80">
        <f>Bhandara!N9</f>
        <v>29</v>
      </c>
      <c r="O59" s="80">
        <f>Bhandara!O9</f>
        <v>12</v>
      </c>
      <c r="P59" s="80">
        <f t="shared" si="14"/>
        <v>134</v>
      </c>
      <c r="Q59" s="80">
        <f>Bhandara!Q9</f>
        <v>620</v>
      </c>
      <c r="R59" s="80">
        <f>Bhandara!R9</f>
        <v>881.55</v>
      </c>
      <c r="S59" s="80">
        <f>Bhandara!S9</f>
        <v>4</v>
      </c>
      <c r="T59" s="80">
        <f>Bhandara!T9</f>
        <v>0.3</v>
      </c>
      <c r="U59" s="80">
        <f>Bhandara!U9</f>
        <v>0</v>
      </c>
      <c r="V59" s="80">
        <f>Bhandara!V9</f>
        <v>0</v>
      </c>
      <c r="W59" s="80">
        <f>Bhandara!W9</f>
        <v>1026</v>
      </c>
      <c r="X59" s="80">
        <f>Bhandara!X9</f>
        <v>1516</v>
      </c>
      <c r="Y59" s="80">
        <f>Bhandara!Y9</f>
        <v>0</v>
      </c>
      <c r="Z59" s="80">
        <f>Bhandara!Z9</f>
        <v>0</v>
      </c>
      <c r="AA59" s="80">
        <f>Bhandara!AA9</f>
        <v>0</v>
      </c>
      <c r="AB59" s="80">
        <f>Bhandara!AB9</f>
        <v>0</v>
      </c>
      <c r="AC59" s="233">
        <f t="shared" si="15"/>
        <v>881.84999999999991</v>
      </c>
      <c r="AD59" s="7">
        <f t="shared" si="16"/>
        <v>82.108938547486019</v>
      </c>
      <c r="AE59" s="7">
        <f t="shared" si="17"/>
        <v>1516</v>
      </c>
      <c r="AF59" s="7">
        <f t="shared" si="18"/>
        <v>1131.3432835820895</v>
      </c>
      <c r="AG59" s="7">
        <f t="shared" si="19"/>
        <v>1639</v>
      </c>
      <c r="AH59" s="7">
        <f t="shared" si="20"/>
        <v>1208</v>
      </c>
      <c r="AI59" s="7">
        <f t="shared" si="21"/>
        <v>1650</v>
      </c>
      <c r="AJ59" s="7">
        <f t="shared" si="22"/>
        <v>2397.85</v>
      </c>
      <c r="AK59" s="234">
        <f t="shared" si="23"/>
        <v>198.49751655629137</v>
      </c>
    </row>
    <row r="60" spans="1:37">
      <c r="A60" s="5">
        <v>7</v>
      </c>
      <c r="B60" s="15" t="s">
        <v>28</v>
      </c>
      <c r="C60" s="80">
        <f>Buldhana!C9</f>
        <v>1479</v>
      </c>
      <c r="D60" s="80">
        <f>Buldhana!D9</f>
        <v>1690.34</v>
      </c>
      <c r="E60" s="80">
        <f>Buldhana!E9</f>
        <v>14</v>
      </c>
      <c r="F60" s="80">
        <f>Buldhana!F9</f>
        <v>1.38</v>
      </c>
      <c r="G60" s="80">
        <f>Buldhana!G9</f>
        <v>7</v>
      </c>
      <c r="H60" s="80">
        <f>Buldhana!H9</f>
        <v>8.2799999999999994</v>
      </c>
      <c r="I60" s="80">
        <f t="shared" si="13"/>
        <v>1700</v>
      </c>
      <c r="J60" s="80">
        <f>Buldhana!J9</f>
        <v>891</v>
      </c>
      <c r="K60" s="80">
        <f>Buldhana!K9</f>
        <v>695.66</v>
      </c>
      <c r="L60" s="80">
        <f>Buldhana!L9</f>
        <v>6</v>
      </c>
      <c r="M60" s="80">
        <f>Buldhana!M9</f>
        <v>0.62</v>
      </c>
      <c r="N60" s="80">
        <f>Buldhana!N9</f>
        <v>3</v>
      </c>
      <c r="O60" s="80">
        <f>Buldhana!O9</f>
        <v>3.72</v>
      </c>
      <c r="P60" s="80">
        <f t="shared" si="14"/>
        <v>700</v>
      </c>
      <c r="Q60" s="80">
        <f>Buldhana!Q9</f>
        <v>479</v>
      </c>
      <c r="R60" s="80">
        <f>Buldhana!R9</f>
        <v>841.22</v>
      </c>
      <c r="S60" s="80">
        <f>Buldhana!S9</f>
        <v>0</v>
      </c>
      <c r="T60" s="80">
        <f>Buldhana!T9</f>
        <v>0</v>
      </c>
      <c r="U60" s="80">
        <f>Buldhana!U9</f>
        <v>2</v>
      </c>
      <c r="V60" s="80">
        <f>Buldhana!V9</f>
        <v>3.38</v>
      </c>
      <c r="W60" s="80">
        <f>Buldhana!W9</f>
        <v>164</v>
      </c>
      <c r="X60" s="80">
        <f>Buldhana!X9</f>
        <v>370</v>
      </c>
      <c r="Y60" s="80">
        <f>Buldhana!Y9</f>
        <v>0</v>
      </c>
      <c r="Z60" s="80">
        <f>Buldhana!Z9</f>
        <v>0</v>
      </c>
      <c r="AA60" s="80">
        <f>Buldhana!AA9</f>
        <v>0</v>
      </c>
      <c r="AB60" s="80">
        <f>Buldhana!AB9</f>
        <v>0</v>
      </c>
      <c r="AC60" s="233">
        <f t="shared" si="15"/>
        <v>844.6</v>
      </c>
      <c r="AD60" s="7">
        <f t="shared" si="16"/>
        <v>49.682352941176475</v>
      </c>
      <c r="AE60" s="7">
        <f t="shared" si="17"/>
        <v>370</v>
      </c>
      <c r="AF60" s="7">
        <f t="shared" si="18"/>
        <v>52.857142857142861</v>
      </c>
      <c r="AG60" s="7">
        <f t="shared" si="19"/>
        <v>2400</v>
      </c>
      <c r="AH60" s="7">
        <f t="shared" si="20"/>
        <v>2399.9999999999995</v>
      </c>
      <c r="AI60" s="7">
        <f t="shared" si="21"/>
        <v>645</v>
      </c>
      <c r="AJ60" s="7">
        <f t="shared" si="22"/>
        <v>1214.5999999999999</v>
      </c>
      <c r="AK60" s="234">
        <f t="shared" si="23"/>
        <v>50.608333333333341</v>
      </c>
    </row>
    <row r="61" spans="1:37">
      <c r="A61" s="5">
        <v>8</v>
      </c>
      <c r="B61" s="15" t="s">
        <v>29</v>
      </c>
      <c r="C61" s="80">
        <f>Chandrapur!C9</f>
        <v>774</v>
      </c>
      <c r="D61" s="80">
        <f>Chandrapur!D9</f>
        <v>644.5</v>
      </c>
      <c r="E61" s="80">
        <f>Chandrapur!E9</f>
        <v>8</v>
      </c>
      <c r="F61" s="80">
        <f>Chandrapur!F9</f>
        <v>1.5</v>
      </c>
      <c r="G61" s="80">
        <f>Chandrapur!G9</f>
        <v>18</v>
      </c>
      <c r="H61" s="80">
        <f>Chandrapur!H9</f>
        <v>4</v>
      </c>
      <c r="I61" s="80">
        <f t="shared" si="13"/>
        <v>650</v>
      </c>
      <c r="J61" s="80">
        <f>Chandrapur!J9</f>
        <v>96</v>
      </c>
      <c r="K61" s="80">
        <f>Chandrapur!K9</f>
        <v>199.1</v>
      </c>
      <c r="L61" s="80">
        <f>Chandrapur!L9</f>
        <v>2</v>
      </c>
      <c r="M61" s="80">
        <f>Chandrapur!M9</f>
        <v>0.5</v>
      </c>
      <c r="N61" s="80">
        <f>Chandrapur!N9</f>
        <v>2</v>
      </c>
      <c r="O61" s="80">
        <f>Chandrapur!O9</f>
        <v>0.4</v>
      </c>
      <c r="P61" s="80">
        <f t="shared" si="14"/>
        <v>200</v>
      </c>
      <c r="Q61" s="80">
        <f>Chandrapur!Q9</f>
        <v>207</v>
      </c>
      <c r="R61" s="80">
        <f>Chandrapur!R9</f>
        <v>326.89</v>
      </c>
      <c r="S61" s="80">
        <f>Chandrapur!S9</f>
        <v>0</v>
      </c>
      <c r="T61" s="80">
        <f>Chandrapur!T9</f>
        <v>0</v>
      </c>
      <c r="U61" s="80">
        <f>Chandrapur!U9</f>
        <v>0</v>
      </c>
      <c r="V61" s="80">
        <f>Chandrapur!V9</f>
        <v>0</v>
      </c>
      <c r="W61" s="80">
        <f>Chandrapur!W9</f>
        <v>407</v>
      </c>
      <c r="X61" s="80">
        <f>Chandrapur!X9</f>
        <v>605</v>
      </c>
      <c r="Y61" s="80">
        <f>Chandrapur!Y9</f>
        <v>0</v>
      </c>
      <c r="Z61" s="80">
        <f>Chandrapur!Z9</f>
        <v>0</v>
      </c>
      <c r="AA61" s="80">
        <f>Chandrapur!AA9</f>
        <v>0</v>
      </c>
      <c r="AB61" s="80">
        <f>Chandrapur!AB9</f>
        <v>0</v>
      </c>
      <c r="AC61" s="233">
        <f t="shared" si="15"/>
        <v>326.89</v>
      </c>
      <c r="AD61" s="7">
        <f t="shared" si="16"/>
        <v>50.290769230769229</v>
      </c>
      <c r="AE61" s="7">
        <f t="shared" si="17"/>
        <v>605</v>
      </c>
      <c r="AF61" s="7">
        <f t="shared" si="18"/>
        <v>302.5</v>
      </c>
      <c r="AG61" s="7">
        <f t="shared" si="19"/>
        <v>900</v>
      </c>
      <c r="AH61" s="7">
        <f t="shared" si="20"/>
        <v>850</v>
      </c>
      <c r="AI61" s="7">
        <f t="shared" si="21"/>
        <v>614</v>
      </c>
      <c r="AJ61" s="7">
        <f t="shared" si="22"/>
        <v>931.89</v>
      </c>
      <c r="AK61" s="234">
        <f t="shared" si="23"/>
        <v>109.63411764705882</v>
      </c>
    </row>
    <row r="62" spans="1:37">
      <c r="A62" s="5">
        <v>9</v>
      </c>
      <c r="B62" s="15" t="s">
        <v>30</v>
      </c>
      <c r="C62" s="80">
        <f>Dhule!C9</f>
        <v>2880</v>
      </c>
      <c r="D62" s="80">
        <f>Dhule!D9</f>
        <v>3058</v>
      </c>
      <c r="E62" s="80">
        <f>Dhule!E9</f>
        <v>114</v>
      </c>
      <c r="F62" s="80">
        <f>Dhule!F9</f>
        <v>36</v>
      </c>
      <c r="G62" s="80">
        <f>Dhule!G9</f>
        <v>1068</v>
      </c>
      <c r="H62" s="80">
        <f>Dhule!H9</f>
        <v>336</v>
      </c>
      <c r="I62" s="80">
        <f t="shared" si="13"/>
        <v>3430</v>
      </c>
      <c r="J62" s="80">
        <f>Dhule!J9</f>
        <v>1386</v>
      </c>
      <c r="K62" s="80">
        <f>Dhule!K9</f>
        <v>1347</v>
      </c>
      <c r="L62" s="80">
        <f>Dhule!L9</f>
        <v>40</v>
      </c>
      <c r="M62" s="80">
        <f>Dhule!M9</f>
        <v>12</v>
      </c>
      <c r="N62" s="80">
        <f>Dhule!N9</f>
        <v>377</v>
      </c>
      <c r="O62" s="80">
        <f>Dhule!O9</f>
        <v>113</v>
      </c>
      <c r="P62" s="80">
        <f t="shared" si="14"/>
        <v>1472</v>
      </c>
      <c r="Q62" s="80">
        <f>Dhule!Q9</f>
        <v>2510</v>
      </c>
      <c r="R62" s="80">
        <f>Dhule!R9</f>
        <v>5340.21</v>
      </c>
      <c r="S62" s="80">
        <f>Dhule!S9</f>
        <v>1</v>
      </c>
      <c r="T62" s="80">
        <f>Dhule!T9</f>
        <v>1</v>
      </c>
      <c r="U62" s="80">
        <f>Dhule!U9</f>
        <v>0</v>
      </c>
      <c r="V62" s="80">
        <f>Dhule!V9</f>
        <v>0</v>
      </c>
      <c r="W62" s="80">
        <f>Dhule!W9</f>
        <v>3003</v>
      </c>
      <c r="X62" s="80">
        <f>Dhule!X9</f>
        <v>6561</v>
      </c>
      <c r="Y62" s="80">
        <f>Dhule!Y9</f>
        <v>1</v>
      </c>
      <c r="Z62" s="80">
        <f>Dhule!Z9</f>
        <v>1.6</v>
      </c>
      <c r="AA62" s="80">
        <f>Dhule!AA9</f>
        <v>0</v>
      </c>
      <c r="AB62" s="80">
        <f>Dhule!AB9</f>
        <v>0</v>
      </c>
      <c r="AC62" s="233">
        <f t="shared" si="15"/>
        <v>5341.21</v>
      </c>
      <c r="AD62" s="7">
        <f t="shared" si="16"/>
        <v>155.72040816326532</v>
      </c>
      <c r="AE62" s="7">
        <f t="shared" si="17"/>
        <v>6562.6</v>
      </c>
      <c r="AF62" s="7">
        <f t="shared" si="18"/>
        <v>445.82880434782612</v>
      </c>
      <c r="AG62" s="7">
        <f t="shared" si="19"/>
        <v>5865</v>
      </c>
      <c r="AH62" s="7">
        <f t="shared" si="20"/>
        <v>4902</v>
      </c>
      <c r="AI62" s="7">
        <f t="shared" si="21"/>
        <v>5515</v>
      </c>
      <c r="AJ62" s="7">
        <f t="shared" si="22"/>
        <v>11903.81</v>
      </c>
      <c r="AK62" s="234">
        <f t="shared" si="23"/>
        <v>242.83578131374946</v>
      </c>
    </row>
    <row r="63" spans="1:37">
      <c r="A63" s="5">
        <v>10</v>
      </c>
      <c r="B63" s="15" t="s">
        <v>31</v>
      </c>
      <c r="C63" s="80">
        <f>Gadchiroli!C9</f>
        <v>269</v>
      </c>
      <c r="D63" s="80">
        <f>Gadchiroli!D9</f>
        <v>244</v>
      </c>
      <c r="E63" s="80">
        <f>Gadchiroli!E9</f>
        <v>11</v>
      </c>
      <c r="F63" s="80">
        <f>Gadchiroli!F9</f>
        <v>4</v>
      </c>
      <c r="G63" s="80">
        <f>Gadchiroli!G9</f>
        <v>19</v>
      </c>
      <c r="H63" s="80">
        <f>Gadchiroli!H9</f>
        <v>8</v>
      </c>
      <c r="I63" s="80">
        <f t="shared" si="13"/>
        <v>256</v>
      </c>
      <c r="J63" s="80">
        <f>Gadchiroli!J9</f>
        <v>39</v>
      </c>
      <c r="K63" s="80">
        <f>Gadchiroli!K9</f>
        <v>33</v>
      </c>
      <c r="L63" s="80">
        <f>Gadchiroli!L9</f>
        <v>8</v>
      </c>
      <c r="M63" s="80">
        <f>Gadchiroli!M9</f>
        <v>2</v>
      </c>
      <c r="N63" s="80">
        <f>Gadchiroli!N9</f>
        <v>15</v>
      </c>
      <c r="O63" s="80">
        <f>Gadchiroli!O9</f>
        <v>4</v>
      </c>
      <c r="P63" s="80">
        <f t="shared" si="14"/>
        <v>39</v>
      </c>
      <c r="Q63" s="80">
        <f>Gadchiroli!Q9</f>
        <v>83</v>
      </c>
      <c r="R63" s="80">
        <f>Gadchiroli!R9</f>
        <v>121.34</v>
      </c>
      <c r="S63" s="80">
        <f>Gadchiroli!S9</f>
        <v>0</v>
      </c>
      <c r="T63" s="80">
        <f>Gadchiroli!T9</f>
        <v>0</v>
      </c>
      <c r="U63" s="80">
        <f>Gadchiroli!U9</f>
        <v>0</v>
      </c>
      <c r="V63" s="80">
        <f>Gadchiroli!V9</f>
        <v>0</v>
      </c>
      <c r="W63" s="80">
        <f>Gadchiroli!W9</f>
        <v>137</v>
      </c>
      <c r="X63" s="80">
        <f>Gadchiroli!X9</f>
        <v>239</v>
      </c>
      <c r="Y63" s="80">
        <f>Gadchiroli!Y9</f>
        <v>0</v>
      </c>
      <c r="Z63" s="80">
        <f>Gadchiroli!Z9</f>
        <v>0</v>
      </c>
      <c r="AA63" s="80">
        <f>Gadchiroli!AA9</f>
        <v>0</v>
      </c>
      <c r="AB63" s="80">
        <f>Gadchiroli!AB9</f>
        <v>0</v>
      </c>
      <c r="AC63" s="233">
        <f t="shared" si="15"/>
        <v>121.34</v>
      </c>
      <c r="AD63" s="7">
        <f t="shared" si="16"/>
        <v>47.3984375</v>
      </c>
      <c r="AE63" s="7">
        <f t="shared" si="17"/>
        <v>239</v>
      </c>
      <c r="AF63" s="7">
        <f t="shared" si="18"/>
        <v>612.82051282051282</v>
      </c>
      <c r="AG63" s="7">
        <f t="shared" si="19"/>
        <v>361</v>
      </c>
      <c r="AH63" s="7">
        <f t="shared" si="20"/>
        <v>295</v>
      </c>
      <c r="AI63" s="7">
        <f t="shared" si="21"/>
        <v>220</v>
      </c>
      <c r="AJ63" s="7">
        <f t="shared" si="22"/>
        <v>360.34000000000003</v>
      </c>
      <c r="AK63" s="234">
        <f t="shared" si="23"/>
        <v>122.14915254237289</v>
      </c>
    </row>
    <row r="64" spans="1:37">
      <c r="A64" s="5">
        <v>11</v>
      </c>
      <c r="B64" s="15" t="s">
        <v>32</v>
      </c>
      <c r="C64" s="80">
        <f>Gondia!C9</f>
        <v>4536</v>
      </c>
      <c r="D64" s="80">
        <f>Gondia!D9</f>
        <v>2739</v>
      </c>
      <c r="E64" s="80">
        <f>Gondia!E9</f>
        <v>487</v>
      </c>
      <c r="F64" s="80">
        <f>Gondia!F9</f>
        <v>67</v>
      </c>
      <c r="G64" s="80">
        <f>Gondia!G9</f>
        <v>158</v>
      </c>
      <c r="H64" s="80">
        <f>Gondia!H9</f>
        <v>61</v>
      </c>
      <c r="I64" s="80">
        <f t="shared" si="13"/>
        <v>2867</v>
      </c>
      <c r="J64" s="80">
        <f>Gondia!J9</f>
        <v>1157</v>
      </c>
      <c r="K64" s="80">
        <f>Gondia!K9</f>
        <v>685</v>
      </c>
      <c r="L64" s="80">
        <f>Gondia!L9</f>
        <v>140</v>
      </c>
      <c r="M64" s="80">
        <f>Gondia!M9</f>
        <v>17</v>
      </c>
      <c r="N64" s="80">
        <f>Gondia!N9</f>
        <v>72</v>
      </c>
      <c r="O64" s="80">
        <f>Gondia!O9</f>
        <v>18</v>
      </c>
      <c r="P64" s="80">
        <f t="shared" si="14"/>
        <v>720</v>
      </c>
      <c r="Q64" s="80">
        <f>Gondia!Q9</f>
        <v>1134</v>
      </c>
      <c r="R64" s="80">
        <f>Gondia!R9</f>
        <v>1437.77</v>
      </c>
      <c r="S64" s="80">
        <f>Gondia!S9</f>
        <v>0</v>
      </c>
      <c r="T64" s="80">
        <f>Gondia!T9</f>
        <v>0</v>
      </c>
      <c r="U64" s="80">
        <f>Gondia!U9</f>
        <v>0</v>
      </c>
      <c r="V64" s="80">
        <f>Gondia!V9</f>
        <v>0</v>
      </c>
      <c r="W64" s="80">
        <f>Gondia!W9</f>
        <v>1380</v>
      </c>
      <c r="X64" s="80">
        <f>Gondia!X9</f>
        <v>1869</v>
      </c>
      <c r="Y64" s="80">
        <f>Gondia!Y9</f>
        <v>0</v>
      </c>
      <c r="Z64" s="80">
        <f>Gondia!Z9</f>
        <v>0</v>
      </c>
      <c r="AA64" s="80">
        <f>Gondia!AA9</f>
        <v>0</v>
      </c>
      <c r="AB64" s="80">
        <f>Gondia!AB9</f>
        <v>0</v>
      </c>
      <c r="AC64" s="233">
        <f t="shared" si="15"/>
        <v>1437.77</v>
      </c>
      <c r="AD64" s="7">
        <f t="shared" si="16"/>
        <v>50.148936170212764</v>
      </c>
      <c r="AE64" s="7">
        <f t="shared" si="17"/>
        <v>1869</v>
      </c>
      <c r="AF64" s="7">
        <f t="shared" si="18"/>
        <v>259.58333333333331</v>
      </c>
      <c r="AG64" s="7">
        <f t="shared" si="19"/>
        <v>6550</v>
      </c>
      <c r="AH64" s="7">
        <f t="shared" si="20"/>
        <v>3587</v>
      </c>
      <c r="AI64" s="7">
        <f t="shared" si="21"/>
        <v>2514</v>
      </c>
      <c r="AJ64" s="7">
        <f t="shared" si="22"/>
        <v>3306.77</v>
      </c>
      <c r="AK64" s="234">
        <f t="shared" si="23"/>
        <v>92.187621968218565</v>
      </c>
    </row>
    <row r="65" spans="1:37">
      <c r="A65" s="5">
        <v>12</v>
      </c>
      <c r="B65" s="15" t="s">
        <v>33</v>
      </c>
      <c r="C65" s="80">
        <f>Hingoli!C9</f>
        <v>1769</v>
      </c>
      <c r="D65" s="80">
        <f>Hingoli!D9</f>
        <v>1460</v>
      </c>
      <c r="E65" s="80">
        <f>Hingoli!E9</f>
        <v>49</v>
      </c>
      <c r="F65" s="80">
        <f>Hingoli!F9</f>
        <v>8</v>
      </c>
      <c r="G65" s="80">
        <f>Hingoli!G9</f>
        <v>533</v>
      </c>
      <c r="H65" s="80">
        <f>Hingoli!H9</f>
        <v>81</v>
      </c>
      <c r="I65" s="80">
        <f t="shared" si="13"/>
        <v>1549</v>
      </c>
      <c r="J65" s="80">
        <f>Hingoli!J9</f>
        <v>772</v>
      </c>
      <c r="K65" s="80">
        <f>Hingoli!K9</f>
        <v>626</v>
      </c>
      <c r="L65" s="80">
        <f>Hingoli!L9</f>
        <v>26</v>
      </c>
      <c r="M65" s="80">
        <f>Hingoli!M9</f>
        <v>3</v>
      </c>
      <c r="N65" s="80">
        <f>Hingoli!N9</f>
        <v>239</v>
      </c>
      <c r="O65" s="80">
        <f>Hingoli!O9</f>
        <v>35</v>
      </c>
      <c r="P65" s="80">
        <f t="shared" si="14"/>
        <v>664</v>
      </c>
      <c r="Q65" s="80">
        <f>Hingoli!Q9</f>
        <v>610</v>
      </c>
      <c r="R65" s="80">
        <f>Hingoli!R9</f>
        <v>857.52</v>
      </c>
      <c r="S65" s="80">
        <f>Hingoli!S9</f>
        <v>0</v>
      </c>
      <c r="T65" s="80">
        <f>Hingoli!T9</f>
        <v>0</v>
      </c>
      <c r="U65" s="80">
        <f>Hingoli!U9</f>
        <v>0</v>
      </c>
      <c r="V65" s="80">
        <f>Hingoli!V9</f>
        <v>0</v>
      </c>
      <c r="W65" s="80">
        <f>Hingoli!W9</f>
        <v>283</v>
      </c>
      <c r="X65" s="80">
        <f>Hingoli!X9</f>
        <v>349</v>
      </c>
      <c r="Y65" s="80">
        <f>Hingoli!Y9</f>
        <v>0</v>
      </c>
      <c r="Z65" s="80">
        <f>Hingoli!Z9</f>
        <v>0</v>
      </c>
      <c r="AA65" s="80">
        <f>Hingoli!AA9</f>
        <v>0</v>
      </c>
      <c r="AB65" s="80">
        <f>Hingoli!AB9</f>
        <v>0</v>
      </c>
      <c r="AC65" s="233">
        <f t="shared" si="15"/>
        <v>857.52</v>
      </c>
      <c r="AD65" s="7">
        <f t="shared" si="16"/>
        <v>55.35958683021304</v>
      </c>
      <c r="AE65" s="7">
        <f t="shared" si="17"/>
        <v>349</v>
      </c>
      <c r="AF65" s="7">
        <f t="shared" si="18"/>
        <v>52.560240963855421</v>
      </c>
      <c r="AG65" s="7">
        <f t="shared" si="19"/>
        <v>3388</v>
      </c>
      <c r="AH65" s="7">
        <f t="shared" si="20"/>
        <v>2213</v>
      </c>
      <c r="AI65" s="7">
        <f t="shared" si="21"/>
        <v>893</v>
      </c>
      <c r="AJ65" s="7">
        <f t="shared" si="22"/>
        <v>1206.52</v>
      </c>
      <c r="AK65" s="234">
        <f t="shared" si="23"/>
        <v>54.519656574785358</v>
      </c>
    </row>
    <row r="66" spans="1:37">
      <c r="A66" s="5">
        <v>13</v>
      </c>
      <c r="B66" s="15" t="s">
        <v>34</v>
      </c>
      <c r="C66" s="80">
        <f>Jalgaon!C9</f>
        <v>17684</v>
      </c>
      <c r="D66" s="80">
        <f>Jalgaon!D9</f>
        <v>21385</v>
      </c>
      <c r="E66" s="80">
        <f>Jalgaon!E9</f>
        <v>636</v>
      </c>
      <c r="F66" s="80">
        <f>Jalgaon!F9</f>
        <v>292</v>
      </c>
      <c r="G66" s="80">
        <f>Jalgaon!G9</f>
        <v>5490</v>
      </c>
      <c r="H66" s="80">
        <f>Jalgaon!H9</f>
        <v>2428</v>
      </c>
      <c r="I66" s="80">
        <f t="shared" si="13"/>
        <v>24105</v>
      </c>
      <c r="J66" s="80">
        <f>Jalgaon!J9</f>
        <v>3548</v>
      </c>
      <c r="K66" s="80">
        <f>Jalgaon!K9</f>
        <v>4075</v>
      </c>
      <c r="L66" s="80">
        <f>Jalgaon!L9</f>
        <v>168</v>
      </c>
      <c r="M66" s="80">
        <f>Jalgaon!M9</f>
        <v>56</v>
      </c>
      <c r="N66" s="80">
        <f>Jalgaon!N9</f>
        <v>1171</v>
      </c>
      <c r="O66" s="80">
        <f>Jalgaon!O9</f>
        <v>463</v>
      </c>
      <c r="P66" s="80">
        <f t="shared" si="14"/>
        <v>4594</v>
      </c>
      <c r="Q66" s="80">
        <f>Jalgaon!Q9</f>
        <v>9599</v>
      </c>
      <c r="R66" s="80">
        <f>Jalgaon!R9</f>
        <v>16065.04</v>
      </c>
      <c r="S66" s="80">
        <f>Jalgaon!S9</f>
        <v>1</v>
      </c>
      <c r="T66" s="80">
        <f>Jalgaon!T9</f>
        <v>0.1</v>
      </c>
      <c r="U66" s="80">
        <f>Jalgaon!U9</f>
        <v>1</v>
      </c>
      <c r="V66" s="80">
        <f>Jalgaon!V9</f>
        <v>1.41</v>
      </c>
      <c r="W66" s="80">
        <f>Jalgaon!W9</f>
        <v>6001</v>
      </c>
      <c r="X66" s="80">
        <f>Jalgaon!X9</f>
        <v>10343</v>
      </c>
      <c r="Y66" s="80">
        <f>Jalgaon!Y9</f>
        <v>0</v>
      </c>
      <c r="Z66" s="80">
        <f>Jalgaon!Z9</f>
        <v>0</v>
      </c>
      <c r="AA66" s="80">
        <f>Jalgaon!AA9</f>
        <v>0</v>
      </c>
      <c r="AB66" s="80">
        <f>Jalgaon!AB9</f>
        <v>0</v>
      </c>
      <c r="AC66" s="233">
        <f t="shared" si="15"/>
        <v>16066.550000000001</v>
      </c>
      <c r="AD66" s="7">
        <f t="shared" si="16"/>
        <v>66.652354283343712</v>
      </c>
      <c r="AE66" s="7">
        <f t="shared" si="17"/>
        <v>10343</v>
      </c>
      <c r="AF66" s="7">
        <f t="shared" si="18"/>
        <v>225.14148889856335</v>
      </c>
      <c r="AG66" s="7">
        <f t="shared" si="19"/>
        <v>28697</v>
      </c>
      <c r="AH66" s="7">
        <f t="shared" si="20"/>
        <v>28699</v>
      </c>
      <c r="AI66" s="7">
        <f t="shared" si="21"/>
        <v>15602</v>
      </c>
      <c r="AJ66" s="7">
        <f t="shared" si="22"/>
        <v>26409.550000000003</v>
      </c>
      <c r="AK66" s="234">
        <f t="shared" si="23"/>
        <v>92.022544339524032</v>
      </c>
    </row>
    <row r="67" spans="1:37">
      <c r="A67" s="5">
        <v>14</v>
      </c>
      <c r="B67" s="15" t="s">
        <v>35</v>
      </c>
      <c r="C67" s="80">
        <f>Jalna!C9</f>
        <v>4903</v>
      </c>
      <c r="D67" s="80">
        <f>Jalna!D9</f>
        <v>3796</v>
      </c>
      <c r="E67" s="80">
        <f>Jalna!E9</f>
        <v>12</v>
      </c>
      <c r="F67" s="80">
        <f>Jalna!F9</f>
        <v>12</v>
      </c>
      <c r="G67" s="80">
        <f>Jalna!G9</f>
        <v>12</v>
      </c>
      <c r="H67" s="80">
        <f>Jalna!H9</f>
        <v>92</v>
      </c>
      <c r="I67" s="80">
        <f t="shared" si="13"/>
        <v>3900</v>
      </c>
      <c r="J67" s="80">
        <f>Jalna!J9</f>
        <v>3074</v>
      </c>
      <c r="K67" s="80">
        <f>Jalna!K9</f>
        <v>1843</v>
      </c>
      <c r="L67" s="80">
        <f>Jalna!L9</f>
        <v>6</v>
      </c>
      <c r="M67" s="80">
        <f>Jalna!M9</f>
        <v>6</v>
      </c>
      <c r="N67" s="80">
        <f>Jalna!N9</f>
        <v>30</v>
      </c>
      <c r="O67" s="80">
        <f>Jalna!O9</f>
        <v>51</v>
      </c>
      <c r="P67" s="80">
        <f t="shared" si="14"/>
        <v>1900</v>
      </c>
      <c r="Q67" s="80">
        <f>Jalna!Q9</f>
        <v>2060</v>
      </c>
      <c r="R67" s="80">
        <f>Jalna!R9</f>
        <v>2281.91</v>
      </c>
      <c r="S67" s="80">
        <f>Jalna!S9</f>
        <v>0</v>
      </c>
      <c r="T67" s="80">
        <f>Jalna!T9</f>
        <v>0</v>
      </c>
      <c r="U67" s="80">
        <f>Jalna!U9</f>
        <v>0</v>
      </c>
      <c r="V67" s="80">
        <f>Jalna!V9</f>
        <v>0</v>
      </c>
      <c r="W67" s="80">
        <f>Jalna!W9</f>
        <v>1143</v>
      </c>
      <c r="X67" s="80">
        <f>Jalna!X9</f>
        <v>1328</v>
      </c>
      <c r="Y67" s="80">
        <f>Jalna!Y9</f>
        <v>0</v>
      </c>
      <c r="Z67" s="80">
        <f>Jalna!Z9</f>
        <v>0</v>
      </c>
      <c r="AA67" s="80">
        <f>Jalna!AA9</f>
        <v>0</v>
      </c>
      <c r="AB67" s="80">
        <f>Jalna!AB9</f>
        <v>0</v>
      </c>
      <c r="AC67" s="233">
        <f t="shared" si="15"/>
        <v>2281.91</v>
      </c>
      <c r="AD67" s="7">
        <f t="shared" si="16"/>
        <v>58.510512820512815</v>
      </c>
      <c r="AE67" s="7">
        <f t="shared" si="17"/>
        <v>1328</v>
      </c>
      <c r="AF67" s="7">
        <f t="shared" si="18"/>
        <v>69.89473684210526</v>
      </c>
      <c r="AG67" s="7">
        <f t="shared" si="19"/>
        <v>8037</v>
      </c>
      <c r="AH67" s="7">
        <f t="shared" si="20"/>
        <v>5800</v>
      </c>
      <c r="AI67" s="7">
        <f t="shared" si="21"/>
        <v>3203</v>
      </c>
      <c r="AJ67" s="7">
        <f t="shared" si="22"/>
        <v>3609.91</v>
      </c>
      <c r="AK67" s="234">
        <f t="shared" si="23"/>
        <v>62.2398275862069</v>
      </c>
    </row>
    <row r="68" spans="1:37">
      <c r="A68" s="5">
        <v>15</v>
      </c>
      <c r="B68" s="15" t="s">
        <v>36</v>
      </c>
      <c r="C68" s="80">
        <f>Kolhapur!C9</f>
        <v>3281</v>
      </c>
      <c r="D68" s="80">
        <f>Kolhapur!D9</f>
        <v>6500</v>
      </c>
      <c r="E68" s="80">
        <f>Kolhapur!E9</f>
        <v>250</v>
      </c>
      <c r="F68" s="80">
        <f>Kolhapur!F9</f>
        <v>100</v>
      </c>
      <c r="G68" s="80">
        <f>Kolhapur!G9</f>
        <v>3000</v>
      </c>
      <c r="H68" s="80">
        <f>Kolhapur!H9</f>
        <v>400</v>
      </c>
      <c r="I68" s="80">
        <f t="shared" si="13"/>
        <v>7000</v>
      </c>
      <c r="J68" s="80">
        <f>Kolhapur!J9</f>
        <v>3185</v>
      </c>
      <c r="K68" s="80">
        <f>Kolhapur!K9</f>
        <v>6500</v>
      </c>
      <c r="L68" s="80">
        <f>Kolhapur!L9</f>
        <v>250</v>
      </c>
      <c r="M68" s="80">
        <f>Kolhapur!M9</f>
        <v>100</v>
      </c>
      <c r="N68" s="80">
        <f>Kolhapur!N9</f>
        <v>3000</v>
      </c>
      <c r="O68" s="80">
        <f>Kolhapur!O9</f>
        <v>400</v>
      </c>
      <c r="P68" s="80">
        <f t="shared" si="14"/>
        <v>7000</v>
      </c>
      <c r="Q68" s="80">
        <f>Kolhapur!Q9</f>
        <v>3968</v>
      </c>
      <c r="R68" s="80">
        <f>Kolhapur!R9</f>
        <v>5987.6</v>
      </c>
      <c r="S68" s="80">
        <f>Kolhapur!S9</f>
        <v>0</v>
      </c>
      <c r="T68" s="80">
        <f>Kolhapur!T9</f>
        <v>0</v>
      </c>
      <c r="U68" s="80">
        <f>Kolhapur!U9</f>
        <v>0</v>
      </c>
      <c r="V68" s="80">
        <f>Kolhapur!V9</f>
        <v>0</v>
      </c>
      <c r="W68" s="80">
        <f>Kolhapur!W9</f>
        <v>6768</v>
      </c>
      <c r="X68" s="80">
        <f>Kolhapur!X9</f>
        <v>9626</v>
      </c>
      <c r="Y68" s="80">
        <f>Kolhapur!Y9</f>
        <v>0</v>
      </c>
      <c r="Z68" s="80">
        <f>Kolhapur!Z9</f>
        <v>0</v>
      </c>
      <c r="AA68" s="80">
        <f>Kolhapur!AA9</f>
        <v>0</v>
      </c>
      <c r="AB68" s="80">
        <f>Kolhapur!AB9</f>
        <v>0</v>
      </c>
      <c r="AC68" s="233">
        <f t="shared" si="15"/>
        <v>5987.6</v>
      </c>
      <c r="AD68" s="7">
        <f t="shared" si="16"/>
        <v>85.537142857142868</v>
      </c>
      <c r="AE68" s="7">
        <f t="shared" si="17"/>
        <v>9626</v>
      </c>
      <c r="AF68" s="7">
        <f t="shared" si="18"/>
        <v>137.51428571428573</v>
      </c>
      <c r="AG68" s="7">
        <f t="shared" si="19"/>
        <v>12966</v>
      </c>
      <c r="AH68" s="7">
        <f t="shared" si="20"/>
        <v>14000</v>
      </c>
      <c r="AI68" s="7">
        <f t="shared" si="21"/>
        <v>10736</v>
      </c>
      <c r="AJ68" s="7">
        <f t="shared" si="22"/>
        <v>15613.6</v>
      </c>
      <c r="AK68" s="234">
        <f t="shared" si="23"/>
        <v>111.5257142857143</v>
      </c>
    </row>
    <row r="69" spans="1:37">
      <c r="A69" s="5">
        <v>16</v>
      </c>
      <c r="B69" s="15" t="s">
        <v>37</v>
      </c>
      <c r="C69" s="80">
        <f>Latur!C9</f>
        <v>7789</v>
      </c>
      <c r="D69" s="80">
        <f>Latur!D9</f>
        <v>7207</v>
      </c>
      <c r="E69" s="80">
        <f>Latur!E9</f>
        <v>28</v>
      </c>
      <c r="F69" s="80">
        <f>Latur!F9</f>
        <v>4</v>
      </c>
      <c r="G69" s="80">
        <f>Latur!G9</f>
        <v>388</v>
      </c>
      <c r="H69" s="80">
        <f>Latur!H9</f>
        <v>60</v>
      </c>
      <c r="I69" s="80">
        <f t="shared" si="13"/>
        <v>7271</v>
      </c>
      <c r="J69" s="80">
        <f>Latur!J9</f>
        <v>4230</v>
      </c>
      <c r="K69" s="80">
        <f>Latur!K9</f>
        <v>2497</v>
      </c>
      <c r="L69" s="80">
        <f>Latur!L9</f>
        <v>7</v>
      </c>
      <c r="M69" s="80">
        <f>Latur!M9</f>
        <v>1</v>
      </c>
      <c r="N69" s="80">
        <f>Latur!N9</f>
        <v>124</v>
      </c>
      <c r="O69" s="80">
        <f>Latur!O9</f>
        <v>21</v>
      </c>
      <c r="P69" s="80">
        <f t="shared" si="14"/>
        <v>2519</v>
      </c>
      <c r="Q69" s="80">
        <f>Latur!Q9</f>
        <v>1112</v>
      </c>
      <c r="R69" s="80">
        <f>Latur!R9</f>
        <v>2328.9699999999998</v>
      </c>
      <c r="S69" s="80">
        <f>Latur!S9</f>
        <v>0</v>
      </c>
      <c r="T69" s="80">
        <f>Latur!T9</f>
        <v>0</v>
      </c>
      <c r="U69" s="80">
        <f>Latur!U9</f>
        <v>1</v>
      </c>
      <c r="V69" s="80">
        <f>Latur!V9</f>
        <v>2.17</v>
      </c>
      <c r="W69" s="80">
        <f>Latur!W9</f>
        <v>1314</v>
      </c>
      <c r="X69" s="80">
        <f>Latur!X9</f>
        <v>2893</v>
      </c>
      <c r="Y69" s="80">
        <f>Latur!Y9</f>
        <v>0</v>
      </c>
      <c r="Z69" s="80">
        <f>Latur!Z9</f>
        <v>0</v>
      </c>
      <c r="AA69" s="80">
        <f>Latur!AA9</f>
        <v>1</v>
      </c>
      <c r="AB69" s="80">
        <f>Latur!AB9</f>
        <v>1.43</v>
      </c>
      <c r="AC69" s="233">
        <f t="shared" si="15"/>
        <v>2331.14</v>
      </c>
      <c r="AD69" s="7">
        <f t="shared" si="16"/>
        <v>32.060789437491408</v>
      </c>
      <c r="AE69" s="7">
        <f t="shared" si="17"/>
        <v>2894.43</v>
      </c>
      <c r="AF69" s="7">
        <f t="shared" si="18"/>
        <v>114.90393013100434</v>
      </c>
      <c r="AG69" s="7">
        <f t="shared" si="19"/>
        <v>12566</v>
      </c>
      <c r="AH69" s="7">
        <f t="shared" si="20"/>
        <v>9790</v>
      </c>
      <c r="AI69" s="7">
        <f t="shared" si="21"/>
        <v>2428</v>
      </c>
      <c r="AJ69" s="7">
        <f t="shared" si="22"/>
        <v>5225.57</v>
      </c>
      <c r="AK69" s="234">
        <f t="shared" si="23"/>
        <v>53.376608784473945</v>
      </c>
    </row>
    <row r="70" spans="1:37">
      <c r="A70" s="5">
        <v>17</v>
      </c>
      <c r="B70" s="15" t="s">
        <v>38</v>
      </c>
      <c r="C70" s="80">
        <f>MumbaiCity!C9</f>
        <v>0</v>
      </c>
      <c r="D70" s="80">
        <f>MumbaiCity!D9</f>
        <v>0</v>
      </c>
      <c r="E70" s="80">
        <f>MumbaiCity!E9</f>
        <v>200</v>
      </c>
      <c r="F70" s="80">
        <f>MumbaiCity!F9</f>
        <v>900</v>
      </c>
      <c r="G70" s="80">
        <f>MumbaiCity!G9</f>
        <v>0</v>
      </c>
      <c r="H70" s="80">
        <f>MumbaiCity!H9</f>
        <v>0</v>
      </c>
      <c r="I70" s="80">
        <f t="shared" si="13"/>
        <v>900</v>
      </c>
      <c r="J70" s="80">
        <f>MumbaiCity!J9</f>
        <v>0</v>
      </c>
      <c r="K70" s="80">
        <f>MumbaiCity!K9</f>
        <v>0</v>
      </c>
      <c r="L70" s="80">
        <f>MumbaiCity!L9</f>
        <v>0</v>
      </c>
      <c r="M70" s="80">
        <f>MumbaiCity!M9</f>
        <v>0</v>
      </c>
      <c r="N70" s="80">
        <f>MumbaiCity!N9</f>
        <v>0</v>
      </c>
      <c r="O70" s="80">
        <f>MumbaiCity!O9</f>
        <v>0</v>
      </c>
      <c r="P70" s="80">
        <f t="shared" si="14"/>
        <v>0</v>
      </c>
      <c r="Q70" s="80">
        <f>MumbaiCity!Q9</f>
        <v>0</v>
      </c>
      <c r="R70" s="80">
        <f>MumbaiCity!R9</f>
        <v>0</v>
      </c>
      <c r="S70" s="80">
        <f>MumbaiCity!S9</f>
        <v>0</v>
      </c>
      <c r="T70" s="80">
        <f>MumbaiCity!T9</f>
        <v>0</v>
      </c>
      <c r="U70" s="80">
        <f>MumbaiCity!U9</f>
        <v>0</v>
      </c>
      <c r="V70" s="80">
        <f>MumbaiCity!V9</f>
        <v>0</v>
      </c>
      <c r="W70" s="80">
        <f>MumbaiCity!W9</f>
        <v>2</v>
      </c>
      <c r="X70" s="80">
        <f>MumbaiCity!X9</f>
        <v>3</v>
      </c>
      <c r="Y70" s="80">
        <f>MumbaiCity!Y9</f>
        <v>0</v>
      </c>
      <c r="Z70" s="80">
        <f>MumbaiCity!Z9</f>
        <v>0</v>
      </c>
      <c r="AA70" s="80">
        <f>MumbaiCity!AA9</f>
        <v>0</v>
      </c>
      <c r="AB70" s="80">
        <f>MumbaiCity!AB9</f>
        <v>0</v>
      </c>
      <c r="AC70" s="233">
        <f t="shared" si="15"/>
        <v>0</v>
      </c>
      <c r="AD70" s="7">
        <f t="shared" si="16"/>
        <v>0</v>
      </c>
      <c r="AE70" s="7">
        <f t="shared" si="17"/>
        <v>3</v>
      </c>
      <c r="AF70" s="7" t="e">
        <f t="shared" si="18"/>
        <v>#DIV/0!</v>
      </c>
      <c r="AG70" s="7">
        <f t="shared" si="19"/>
        <v>200</v>
      </c>
      <c r="AH70" s="7">
        <f t="shared" si="20"/>
        <v>900</v>
      </c>
      <c r="AI70" s="7">
        <f t="shared" si="21"/>
        <v>2</v>
      </c>
      <c r="AJ70" s="7">
        <f t="shared" si="22"/>
        <v>3</v>
      </c>
      <c r="AK70" s="234">
        <f t="shared" si="23"/>
        <v>0.33333333333333337</v>
      </c>
    </row>
    <row r="71" spans="1:37">
      <c r="A71" s="5">
        <v>18</v>
      </c>
      <c r="B71" s="33" t="s">
        <v>39</v>
      </c>
      <c r="C71" s="80">
        <f>MumbaiSub!C9</f>
        <v>0</v>
      </c>
      <c r="D71" s="80">
        <f>MumbaiSub!D9</f>
        <v>0</v>
      </c>
      <c r="E71" s="80">
        <f>MumbaiSub!E9</f>
        <v>25</v>
      </c>
      <c r="F71" s="80">
        <f>MumbaiSub!F9</f>
        <v>50</v>
      </c>
      <c r="G71" s="80">
        <f>MumbaiSub!G9</f>
        <v>0</v>
      </c>
      <c r="H71" s="80">
        <f>MumbaiSub!H9</f>
        <v>0</v>
      </c>
      <c r="I71" s="80">
        <f t="shared" si="13"/>
        <v>50</v>
      </c>
      <c r="J71" s="80">
        <f>MumbaiSub!J9</f>
        <v>0</v>
      </c>
      <c r="K71" s="80">
        <f>MumbaiSub!K9</f>
        <v>0</v>
      </c>
      <c r="L71" s="80">
        <f>MumbaiSub!L9</f>
        <v>25</v>
      </c>
      <c r="M71" s="80">
        <f>MumbaiSub!M9</f>
        <v>50</v>
      </c>
      <c r="N71" s="80">
        <f>MumbaiSub!N9</f>
        <v>0</v>
      </c>
      <c r="O71" s="80">
        <f>MumbaiSub!O9</f>
        <v>0</v>
      </c>
      <c r="P71" s="80">
        <f t="shared" si="14"/>
        <v>50</v>
      </c>
      <c r="Q71" s="80">
        <f>MumbaiSub!Q9</f>
        <v>3</v>
      </c>
      <c r="R71" s="80">
        <f>MumbaiSub!R9</f>
        <v>5.41</v>
      </c>
      <c r="S71" s="80">
        <f>MumbaiSub!S9</f>
        <v>1</v>
      </c>
      <c r="T71" s="80">
        <f>MumbaiSub!T9</f>
        <v>1.5</v>
      </c>
      <c r="U71" s="80">
        <f>MumbaiSub!U9</f>
        <v>0</v>
      </c>
      <c r="V71" s="80">
        <f>MumbaiSub!V9</f>
        <v>0</v>
      </c>
      <c r="W71" s="80">
        <f>MumbaiSub!W9</f>
        <v>7</v>
      </c>
      <c r="X71" s="80">
        <f>MumbaiSub!X9</f>
        <v>48</v>
      </c>
      <c r="Y71" s="80">
        <f>MumbaiSub!Y9</f>
        <v>1</v>
      </c>
      <c r="Z71" s="80">
        <f>MumbaiSub!Z9</f>
        <v>5</v>
      </c>
      <c r="AA71" s="80">
        <f>MumbaiSub!AA9</f>
        <v>0</v>
      </c>
      <c r="AB71" s="80">
        <f>MumbaiSub!AB9</f>
        <v>0</v>
      </c>
      <c r="AC71" s="233">
        <f t="shared" si="15"/>
        <v>6.91</v>
      </c>
      <c r="AD71" s="7">
        <f t="shared" si="16"/>
        <v>13.819999999999999</v>
      </c>
      <c r="AE71" s="7">
        <f t="shared" si="17"/>
        <v>53</v>
      </c>
      <c r="AF71" s="7">
        <f t="shared" si="18"/>
        <v>106</v>
      </c>
      <c r="AG71" s="7">
        <f t="shared" si="19"/>
        <v>50</v>
      </c>
      <c r="AH71" s="7">
        <f t="shared" si="20"/>
        <v>100</v>
      </c>
      <c r="AI71" s="7">
        <f t="shared" si="21"/>
        <v>12</v>
      </c>
      <c r="AJ71" s="7">
        <f t="shared" si="22"/>
        <v>59.91</v>
      </c>
      <c r="AK71" s="234">
        <f t="shared" si="23"/>
        <v>59.91</v>
      </c>
    </row>
    <row r="72" spans="1:37">
      <c r="A72" s="5">
        <v>19</v>
      </c>
      <c r="B72" s="15" t="s">
        <v>40</v>
      </c>
      <c r="C72" s="80">
        <f>Nagpur!C9</f>
        <v>6778</v>
      </c>
      <c r="D72" s="80">
        <f>Nagpur!D9</f>
        <v>11405</v>
      </c>
      <c r="E72" s="80">
        <f>Nagpur!E9</f>
        <v>364</v>
      </c>
      <c r="F72" s="80">
        <f>Nagpur!F9</f>
        <v>118</v>
      </c>
      <c r="G72" s="80">
        <f>Nagpur!G9</f>
        <v>3374</v>
      </c>
      <c r="H72" s="80">
        <f>Nagpur!H9</f>
        <v>1062</v>
      </c>
      <c r="I72" s="80">
        <f t="shared" si="13"/>
        <v>12585</v>
      </c>
      <c r="J72" s="80">
        <f>Nagpur!J9</f>
        <v>2039</v>
      </c>
      <c r="K72" s="80">
        <f>Nagpur!K9</f>
        <v>3087</v>
      </c>
      <c r="L72" s="80">
        <f>Nagpur!L9</f>
        <v>122</v>
      </c>
      <c r="M72" s="80">
        <f>Nagpur!M9</f>
        <v>32</v>
      </c>
      <c r="N72" s="80">
        <f>Nagpur!N9</f>
        <v>1002</v>
      </c>
      <c r="O72" s="80">
        <f>Nagpur!O9</f>
        <v>287</v>
      </c>
      <c r="P72" s="80">
        <f t="shared" si="14"/>
        <v>3406</v>
      </c>
      <c r="Q72" s="80">
        <f>Nagpur!Q9</f>
        <v>6611</v>
      </c>
      <c r="R72" s="80">
        <f>Nagpur!R9</f>
        <v>10185.35</v>
      </c>
      <c r="S72" s="80">
        <f>Nagpur!S9</f>
        <v>0</v>
      </c>
      <c r="T72" s="80">
        <f>Nagpur!T9</f>
        <v>0</v>
      </c>
      <c r="U72" s="80">
        <f>Nagpur!U9</f>
        <v>0</v>
      </c>
      <c r="V72" s="80">
        <f>Nagpur!V9</f>
        <v>0</v>
      </c>
      <c r="W72" s="80">
        <f>Nagpur!W9</f>
        <v>2794</v>
      </c>
      <c r="X72" s="80">
        <f>Nagpur!X9</f>
        <v>4919</v>
      </c>
      <c r="Y72" s="80">
        <f>Nagpur!Y9</f>
        <v>1</v>
      </c>
      <c r="Z72" s="80">
        <f>Nagpur!Z9</f>
        <v>0.4</v>
      </c>
      <c r="AA72" s="80">
        <f>Nagpur!AA9</f>
        <v>0</v>
      </c>
      <c r="AB72" s="80">
        <f>Nagpur!AB9</f>
        <v>0</v>
      </c>
      <c r="AC72" s="233">
        <f t="shared" si="15"/>
        <v>10185.35</v>
      </c>
      <c r="AD72" s="7">
        <f t="shared" si="16"/>
        <v>80.932459276916973</v>
      </c>
      <c r="AE72" s="7">
        <f t="shared" si="17"/>
        <v>4919.3999999999996</v>
      </c>
      <c r="AF72" s="7">
        <f t="shared" si="18"/>
        <v>144.43335290663535</v>
      </c>
      <c r="AG72" s="7">
        <f t="shared" si="19"/>
        <v>13679</v>
      </c>
      <c r="AH72" s="7">
        <f t="shared" si="20"/>
        <v>15991</v>
      </c>
      <c r="AI72" s="7">
        <f t="shared" si="21"/>
        <v>9406</v>
      </c>
      <c r="AJ72" s="7">
        <f t="shared" si="22"/>
        <v>15104.75</v>
      </c>
      <c r="AK72" s="234">
        <f t="shared" si="23"/>
        <v>94.457820023763361</v>
      </c>
    </row>
    <row r="73" spans="1:37">
      <c r="A73" s="5">
        <v>20</v>
      </c>
      <c r="B73" s="15" t="s">
        <v>41</v>
      </c>
      <c r="C73" s="80">
        <f>Nanded!C9</f>
        <v>10837</v>
      </c>
      <c r="D73" s="80">
        <f>Nanded!D9</f>
        <v>9322.7900000000009</v>
      </c>
      <c r="E73" s="80">
        <f>Nanded!E9</f>
        <v>13</v>
      </c>
      <c r="F73" s="80">
        <f>Nanded!F9</f>
        <v>5</v>
      </c>
      <c r="G73" s="80">
        <f>Nanded!G9</f>
        <v>134</v>
      </c>
      <c r="H73" s="80">
        <f>Nanded!H9</f>
        <v>47</v>
      </c>
      <c r="I73" s="80">
        <f t="shared" si="13"/>
        <v>9374.7900000000009</v>
      </c>
      <c r="J73" s="80">
        <f>Nanded!J9</f>
        <v>5836</v>
      </c>
      <c r="K73" s="80">
        <f>Nanded!K9</f>
        <v>5020.8100000000004</v>
      </c>
      <c r="L73" s="80">
        <f>Nanded!L9</f>
        <v>13</v>
      </c>
      <c r="M73" s="80">
        <f>Nanded!M9</f>
        <v>5</v>
      </c>
      <c r="N73" s="80">
        <f>Nanded!N9</f>
        <v>134</v>
      </c>
      <c r="O73" s="80">
        <f>Nanded!O9</f>
        <v>47</v>
      </c>
      <c r="P73" s="80">
        <f t="shared" si="14"/>
        <v>5072.8100000000004</v>
      </c>
      <c r="Q73" s="80">
        <f>Nanded!Q9</f>
        <v>3620</v>
      </c>
      <c r="R73" s="80">
        <f>Nanded!R9</f>
        <v>5089.3599999999997</v>
      </c>
      <c r="S73" s="80">
        <f>Nanded!S9</f>
        <v>1</v>
      </c>
      <c r="T73" s="80">
        <f>Nanded!T9</f>
        <v>1.59</v>
      </c>
      <c r="U73" s="80">
        <f>Nanded!U9</f>
        <v>0</v>
      </c>
      <c r="V73" s="80">
        <f>Nanded!V9</f>
        <v>0</v>
      </c>
      <c r="W73" s="80">
        <f>Nanded!W9</f>
        <v>3789</v>
      </c>
      <c r="X73" s="80">
        <f>Nanded!X9</f>
        <v>5714</v>
      </c>
      <c r="Y73" s="80">
        <f>Nanded!Y9</f>
        <v>8</v>
      </c>
      <c r="Z73" s="80">
        <f>Nanded!Z9</f>
        <v>6.24</v>
      </c>
      <c r="AA73" s="80">
        <f>Nanded!AA9</f>
        <v>0</v>
      </c>
      <c r="AB73" s="80">
        <f>Nanded!AB9</f>
        <v>0</v>
      </c>
      <c r="AC73" s="233">
        <f t="shared" si="15"/>
        <v>5090.95</v>
      </c>
      <c r="AD73" s="7">
        <f t="shared" si="16"/>
        <v>54.30468309156791</v>
      </c>
      <c r="AE73" s="7">
        <f t="shared" si="17"/>
        <v>5720.24</v>
      </c>
      <c r="AF73" s="7">
        <f t="shared" si="18"/>
        <v>112.76274885122839</v>
      </c>
      <c r="AG73" s="7">
        <f t="shared" si="19"/>
        <v>16967</v>
      </c>
      <c r="AH73" s="7">
        <f t="shared" si="20"/>
        <v>14447.600000000002</v>
      </c>
      <c r="AI73" s="7">
        <f t="shared" si="21"/>
        <v>7418</v>
      </c>
      <c r="AJ73" s="7">
        <f t="shared" si="22"/>
        <v>10811.19</v>
      </c>
      <c r="AK73" s="234">
        <f t="shared" si="23"/>
        <v>74.830352446081008</v>
      </c>
    </row>
    <row r="74" spans="1:37">
      <c r="A74" s="5">
        <v>21</v>
      </c>
      <c r="B74" s="15" t="s">
        <v>42</v>
      </c>
      <c r="C74" s="80">
        <f>Nandurbar!C9</f>
        <v>2900</v>
      </c>
      <c r="D74" s="80">
        <f>Nandurbar!D9</f>
        <v>6630</v>
      </c>
      <c r="E74" s="80">
        <f>Nandurbar!E9</f>
        <v>60</v>
      </c>
      <c r="F74" s="80">
        <f>Nandurbar!F9</f>
        <v>45</v>
      </c>
      <c r="G74" s="80">
        <f>Nandurbar!G9</f>
        <v>50</v>
      </c>
      <c r="H74" s="80">
        <f>Nandurbar!H9</f>
        <v>45</v>
      </c>
      <c r="I74" s="80">
        <f t="shared" si="13"/>
        <v>6720</v>
      </c>
      <c r="J74" s="80">
        <f>Nandurbar!J9</f>
        <v>750</v>
      </c>
      <c r="K74" s="80">
        <f>Nandurbar!K9</f>
        <v>1658</v>
      </c>
      <c r="L74" s="80">
        <f>Nandurbar!L9</f>
        <v>15</v>
      </c>
      <c r="M74" s="80">
        <f>Nandurbar!M9</f>
        <v>10</v>
      </c>
      <c r="N74" s="80">
        <f>Nandurbar!N9</f>
        <v>20</v>
      </c>
      <c r="O74" s="80">
        <f>Nandurbar!O9</f>
        <v>12</v>
      </c>
      <c r="P74" s="80">
        <f t="shared" si="14"/>
        <v>1680</v>
      </c>
      <c r="Q74" s="80">
        <f>Nandurbar!Q9</f>
        <v>1807</v>
      </c>
      <c r="R74" s="80">
        <f>Nandurbar!R9</f>
        <v>4464.29</v>
      </c>
      <c r="S74" s="80">
        <f>Nandurbar!S9</f>
        <v>0</v>
      </c>
      <c r="T74" s="80">
        <f>Nandurbar!T9</f>
        <v>0</v>
      </c>
      <c r="U74" s="80">
        <f>Nandurbar!U9</f>
        <v>0</v>
      </c>
      <c r="V74" s="80">
        <f>Nandurbar!V9</f>
        <v>0</v>
      </c>
      <c r="W74" s="80">
        <f>Nandurbar!W9</f>
        <v>1702</v>
      </c>
      <c r="X74" s="80">
        <f>Nandurbar!X9</f>
        <v>3834</v>
      </c>
      <c r="Y74" s="80">
        <f>Nandurbar!Y9</f>
        <v>0</v>
      </c>
      <c r="Z74" s="80">
        <f>Nandurbar!Z9</f>
        <v>0</v>
      </c>
      <c r="AA74" s="80">
        <f>Nandurbar!AA9</f>
        <v>0</v>
      </c>
      <c r="AB74" s="80">
        <f>Nandurbar!AB9</f>
        <v>0</v>
      </c>
      <c r="AC74" s="233">
        <f t="shared" si="15"/>
        <v>4464.29</v>
      </c>
      <c r="AD74" s="7">
        <f t="shared" si="16"/>
        <v>66.432886904761901</v>
      </c>
      <c r="AE74" s="7">
        <f t="shared" si="17"/>
        <v>3834</v>
      </c>
      <c r="AF74" s="7">
        <f t="shared" si="18"/>
        <v>228.21428571428569</v>
      </c>
      <c r="AG74" s="7">
        <f t="shared" si="19"/>
        <v>3795</v>
      </c>
      <c r="AH74" s="7">
        <f t="shared" si="20"/>
        <v>8400</v>
      </c>
      <c r="AI74" s="7">
        <f t="shared" si="21"/>
        <v>3509</v>
      </c>
      <c r="AJ74" s="7">
        <f t="shared" si="22"/>
        <v>8298.2900000000009</v>
      </c>
      <c r="AK74" s="234">
        <f t="shared" si="23"/>
        <v>98.789166666666674</v>
      </c>
    </row>
    <row r="75" spans="1:37">
      <c r="A75" s="5">
        <v>22</v>
      </c>
      <c r="B75" s="15" t="s">
        <v>43</v>
      </c>
      <c r="C75" s="80">
        <f>Nasik!C9</f>
        <v>21437</v>
      </c>
      <c r="D75" s="80">
        <f>Nasik!D9</f>
        <v>45021</v>
      </c>
      <c r="E75" s="80">
        <f>Nasik!E9</f>
        <v>2056</v>
      </c>
      <c r="F75" s="80">
        <f>Nasik!F9</f>
        <v>616</v>
      </c>
      <c r="G75" s="80">
        <f>Nasik!G9</f>
        <v>2945</v>
      </c>
      <c r="H75" s="80">
        <f>Nasik!H9</f>
        <v>881</v>
      </c>
      <c r="I75" s="80">
        <f t="shared" si="13"/>
        <v>46518</v>
      </c>
      <c r="J75" s="80">
        <f>Nasik!J9</f>
        <v>4906</v>
      </c>
      <c r="K75" s="80">
        <f>Nasik!K9</f>
        <v>13088</v>
      </c>
      <c r="L75" s="80">
        <f>Nasik!L9</f>
        <v>596</v>
      </c>
      <c r="M75" s="80">
        <f>Nasik!M9</f>
        <v>179</v>
      </c>
      <c r="N75" s="80">
        <f>Nasik!N9</f>
        <v>860</v>
      </c>
      <c r="O75" s="80">
        <f>Nasik!O9</f>
        <v>256</v>
      </c>
      <c r="P75" s="80">
        <f t="shared" si="14"/>
        <v>13523</v>
      </c>
      <c r="Q75" s="80">
        <f>Nasik!Q9</f>
        <v>7888</v>
      </c>
      <c r="R75" s="80">
        <f>Nasik!R9</f>
        <v>17507.48</v>
      </c>
      <c r="S75" s="80">
        <f>Nasik!S9</f>
        <v>0</v>
      </c>
      <c r="T75" s="80">
        <f>Nasik!T9</f>
        <v>0</v>
      </c>
      <c r="U75" s="80">
        <f>Nasik!U9</f>
        <v>0</v>
      </c>
      <c r="V75" s="80">
        <f>Nasik!V9</f>
        <v>0</v>
      </c>
      <c r="W75" s="80">
        <f>Nasik!W9</f>
        <v>9954</v>
      </c>
      <c r="X75" s="80">
        <f>Nasik!X9</f>
        <v>21242</v>
      </c>
      <c r="Y75" s="80">
        <f>Nasik!Y9</f>
        <v>0</v>
      </c>
      <c r="Z75" s="80">
        <f>Nasik!Z9</f>
        <v>0</v>
      </c>
      <c r="AA75" s="80">
        <f>Nasik!AA9</f>
        <v>0</v>
      </c>
      <c r="AB75" s="80">
        <f>Nasik!AB9</f>
        <v>0</v>
      </c>
      <c r="AC75" s="233">
        <f t="shared" si="15"/>
        <v>17507.48</v>
      </c>
      <c r="AD75" s="7">
        <f t="shared" si="16"/>
        <v>37.635925878154694</v>
      </c>
      <c r="AE75" s="7">
        <f t="shared" si="17"/>
        <v>21242</v>
      </c>
      <c r="AF75" s="7">
        <f t="shared" si="18"/>
        <v>157.08052946831324</v>
      </c>
      <c r="AG75" s="7">
        <f t="shared" si="19"/>
        <v>32800</v>
      </c>
      <c r="AH75" s="7">
        <f t="shared" si="20"/>
        <v>60041</v>
      </c>
      <c r="AI75" s="7">
        <f t="shared" si="21"/>
        <v>17842</v>
      </c>
      <c r="AJ75" s="7">
        <f t="shared" si="22"/>
        <v>38749.479999999996</v>
      </c>
      <c r="AK75" s="234">
        <f t="shared" si="23"/>
        <v>64.538365450275634</v>
      </c>
    </row>
    <row r="76" spans="1:37">
      <c r="A76" s="5">
        <v>23</v>
      </c>
      <c r="B76" s="15" t="s">
        <v>44</v>
      </c>
      <c r="C76" s="80">
        <f>Osmanabad!C9</f>
        <v>1240</v>
      </c>
      <c r="D76" s="80">
        <f>Osmanabad!D9</f>
        <v>1202</v>
      </c>
      <c r="E76" s="80">
        <f>Osmanabad!E9</f>
        <v>20</v>
      </c>
      <c r="F76" s="80">
        <f>Osmanabad!F9</f>
        <v>12</v>
      </c>
      <c r="G76" s="80">
        <f>Osmanabad!G9</f>
        <v>100</v>
      </c>
      <c r="H76" s="80">
        <f>Osmanabad!H9</f>
        <v>25</v>
      </c>
      <c r="I76" s="80">
        <f t="shared" si="13"/>
        <v>1239</v>
      </c>
      <c r="J76" s="80">
        <f>Osmanabad!J9</f>
        <v>531</v>
      </c>
      <c r="K76" s="80">
        <f>Osmanabad!K9</f>
        <v>515</v>
      </c>
      <c r="L76" s="80">
        <f>Osmanabad!L9</f>
        <v>11</v>
      </c>
      <c r="M76" s="80">
        <f>Osmanabad!M9</f>
        <v>5</v>
      </c>
      <c r="N76" s="80">
        <f>Osmanabad!N9</f>
        <v>40</v>
      </c>
      <c r="O76" s="80">
        <f>Osmanabad!O9</f>
        <v>11</v>
      </c>
      <c r="P76" s="80">
        <f t="shared" si="14"/>
        <v>531</v>
      </c>
      <c r="Q76" s="80">
        <f>Osmanabad!Q9</f>
        <v>755</v>
      </c>
      <c r="R76" s="80">
        <f>Osmanabad!R9</f>
        <v>1138.0999999999999</v>
      </c>
      <c r="S76" s="80">
        <f>Osmanabad!S9</f>
        <v>0</v>
      </c>
      <c r="T76" s="80">
        <f>Osmanabad!T9</f>
        <v>0</v>
      </c>
      <c r="U76" s="80">
        <f>Osmanabad!U9</f>
        <v>0</v>
      </c>
      <c r="V76" s="80">
        <f>Osmanabad!V9</f>
        <v>0</v>
      </c>
      <c r="W76" s="80">
        <f>Osmanabad!W9</f>
        <v>911</v>
      </c>
      <c r="X76" s="80">
        <f>Osmanabad!X9</f>
        <v>1811</v>
      </c>
      <c r="Y76" s="80">
        <f>Osmanabad!Y9</f>
        <v>0</v>
      </c>
      <c r="Z76" s="80">
        <f>Osmanabad!Z9</f>
        <v>0</v>
      </c>
      <c r="AA76" s="80">
        <f>Osmanabad!AA9</f>
        <v>0</v>
      </c>
      <c r="AB76" s="80">
        <f>Osmanabad!AB9</f>
        <v>0</v>
      </c>
      <c r="AC76" s="233">
        <f t="shared" si="15"/>
        <v>1138.0999999999999</v>
      </c>
      <c r="AD76" s="7">
        <f t="shared" si="16"/>
        <v>91.856335754640824</v>
      </c>
      <c r="AE76" s="7">
        <f t="shared" si="17"/>
        <v>1811</v>
      </c>
      <c r="AF76" s="7">
        <f t="shared" si="18"/>
        <v>341.05461393596983</v>
      </c>
      <c r="AG76" s="7">
        <f t="shared" si="19"/>
        <v>1942</v>
      </c>
      <c r="AH76" s="7">
        <f t="shared" si="20"/>
        <v>1770</v>
      </c>
      <c r="AI76" s="7">
        <f t="shared" si="21"/>
        <v>1666</v>
      </c>
      <c r="AJ76" s="7">
        <f t="shared" si="22"/>
        <v>2949.1</v>
      </c>
      <c r="AK76" s="234">
        <f t="shared" si="23"/>
        <v>166.61581920903953</v>
      </c>
    </row>
    <row r="77" spans="1:37">
      <c r="A77" s="5">
        <v>24</v>
      </c>
      <c r="B77" s="35" t="s">
        <v>45</v>
      </c>
      <c r="C77" s="80">
        <f>Palghar!C9</f>
        <v>1831</v>
      </c>
      <c r="D77" s="80">
        <f>Palghar!D9</f>
        <v>1039</v>
      </c>
      <c r="E77" s="80">
        <f>Palghar!E9</f>
        <v>362</v>
      </c>
      <c r="F77" s="80">
        <f>Palghar!F9</f>
        <v>111</v>
      </c>
      <c r="G77" s="80">
        <f>Palghar!G9</f>
        <v>249</v>
      </c>
      <c r="H77" s="80">
        <f>Palghar!H9</f>
        <v>83</v>
      </c>
      <c r="I77" s="80">
        <f t="shared" si="13"/>
        <v>1233</v>
      </c>
      <c r="J77" s="80">
        <f>Palghar!J9</f>
        <v>1039</v>
      </c>
      <c r="K77" s="80">
        <f>Palghar!K9</f>
        <v>560</v>
      </c>
      <c r="L77" s="80">
        <f>Palghar!L9</f>
        <v>223</v>
      </c>
      <c r="M77" s="80">
        <f>Palghar!M9</f>
        <v>60</v>
      </c>
      <c r="N77" s="80">
        <f>Palghar!N9</f>
        <v>181</v>
      </c>
      <c r="O77" s="80">
        <f>Palghar!O9</f>
        <v>45</v>
      </c>
      <c r="P77" s="80">
        <f t="shared" si="14"/>
        <v>665</v>
      </c>
      <c r="Q77" s="80">
        <f>Palghar!Q9</f>
        <v>195</v>
      </c>
      <c r="R77" s="80">
        <f>Palghar!R9</f>
        <v>951.68</v>
      </c>
      <c r="S77" s="80">
        <f>Palghar!S9</f>
        <v>6</v>
      </c>
      <c r="T77" s="80">
        <f>Palghar!T9</f>
        <v>16.09</v>
      </c>
      <c r="U77" s="80">
        <f>Palghar!U9</f>
        <v>1</v>
      </c>
      <c r="V77" s="80">
        <f>Palghar!V9</f>
        <v>3</v>
      </c>
      <c r="W77" s="80">
        <f>Palghar!W9</f>
        <v>308</v>
      </c>
      <c r="X77" s="80">
        <f>Palghar!X9</f>
        <v>1437</v>
      </c>
      <c r="Y77" s="80">
        <f>Palghar!Y9</f>
        <v>2</v>
      </c>
      <c r="Z77" s="80">
        <f>Palghar!Z9</f>
        <v>2.57</v>
      </c>
      <c r="AA77" s="80">
        <f>Palghar!AA9</f>
        <v>0</v>
      </c>
      <c r="AB77" s="80">
        <f>Palghar!AB9</f>
        <v>0</v>
      </c>
      <c r="AC77" s="233">
        <f t="shared" si="15"/>
        <v>970.77</v>
      </c>
      <c r="AD77" s="7">
        <f t="shared" si="16"/>
        <v>78.732360097323593</v>
      </c>
      <c r="AE77" s="7">
        <f t="shared" si="17"/>
        <v>1439.57</v>
      </c>
      <c r="AF77" s="7">
        <f t="shared" si="18"/>
        <v>216.47669172932331</v>
      </c>
      <c r="AG77" s="7">
        <f t="shared" si="19"/>
        <v>3885</v>
      </c>
      <c r="AH77" s="7">
        <f t="shared" si="20"/>
        <v>1898</v>
      </c>
      <c r="AI77" s="7">
        <f t="shared" si="21"/>
        <v>512</v>
      </c>
      <c r="AJ77" s="7">
        <f t="shared" si="22"/>
        <v>2410.34</v>
      </c>
      <c r="AK77" s="234">
        <f t="shared" si="23"/>
        <v>126.9936775553214</v>
      </c>
    </row>
    <row r="78" spans="1:37">
      <c r="A78" s="5">
        <v>25</v>
      </c>
      <c r="B78" s="15" t="s">
        <v>46</v>
      </c>
      <c r="C78" s="80">
        <f>Parbhani!C9</f>
        <v>5848</v>
      </c>
      <c r="D78" s="80">
        <f>Parbhani!D9</f>
        <v>6483</v>
      </c>
      <c r="E78" s="80">
        <f>Parbhani!E9</f>
        <v>35</v>
      </c>
      <c r="F78" s="80">
        <f>Parbhani!F9</f>
        <v>6</v>
      </c>
      <c r="G78" s="80">
        <f>Parbhani!G9</f>
        <v>577</v>
      </c>
      <c r="H78" s="80">
        <f>Parbhani!H9</f>
        <v>103</v>
      </c>
      <c r="I78" s="80">
        <f t="shared" si="13"/>
        <v>6592</v>
      </c>
      <c r="J78" s="80">
        <f>Parbhani!J9</f>
        <v>2789</v>
      </c>
      <c r="K78" s="80">
        <f>Parbhani!K9</f>
        <v>3051</v>
      </c>
      <c r="L78" s="80">
        <f>Parbhani!L9</f>
        <v>25</v>
      </c>
      <c r="M78" s="80">
        <f>Parbhani!M9</f>
        <v>3</v>
      </c>
      <c r="N78" s="80">
        <f>Parbhani!N9</f>
        <v>348</v>
      </c>
      <c r="O78" s="80">
        <f>Parbhani!O9</f>
        <v>53</v>
      </c>
      <c r="P78" s="80">
        <f t="shared" si="14"/>
        <v>3107</v>
      </c>
      <c r="Q78" s="80">
        <f>Parbhani!Q9</f>
        <v>1694</v>
      </c>
      <c r="R78" s="80">
        <f>Parbhani!R9</f>
        <v>2484.94</v>
      </c>
      <c r="S78" s="80">
        <f>Parbhani!S9</f>
        <v>0</v>
      </c>
      <c r="T78" s="80">
        <f>Parbhani!T9</f>
        <v>0</v>
      </c>
      <c r="U78" s="80">
        <f>Parbhani!U9</f>
        <v>0</v>
      </c>
      <c r="V78" s="80">
        <f>Parbhani!V9</f>
        <v>0</v>
      </c>
      <c r="W78" s="80">
        <f>Parbhani!W9</f>
        <v>2170</v>
      </c>
      <c r="X78" s="80">
        <f>Parbhani!X9</f>
        <v>3379</v>
      </c>
      <c r="Y78" s="80">
        <f>Parbhani!Y9</f>
        <v>0</v>
      </c>
      <c r="Z78" s="80">
        <f>Parbhani!Z9</f>
        <v>0</v>
      </c>
      <c r="AA78" s="80">
        <f>Parbhani!AA9</f>
        <v>0</v>
      </c>
      <c r="AB78" s="80">
        <f>Parbhani!AB9</f>
        <v>0</v>
      </c>
      <c r="AC78" s="233">
        <f t="shared" si="15"/>
        <v>2484.94</v>
      </c>
      <c r="AD78" s="7">
        <f t="shared" si="16"/>
        <v>37.696298543689323</v>
      </c>
      <c r="AE78" s="7">
        <f t="shared" si="17"/>
        <v>3379</v>
      </c>
      <c r="AF78" s="7">
        <f t="shared" si="18"/>
        <v>108.75442549082717</v>
      </c>
      <c r="AG78" s="7">
        <f t="shared" si="19"/>
        <v>9622</v>
      </c>
      <c r="AH78" s="7">
        <f t="shared" si="20"/>
        <v>9699</v>
      </c>
      <c r="AI78" s="7">
        <f t="shared" si="21"/>
        <v>3864</v>
      </c>
      <c r="AJ78" s="7">
        <f t="shared" si="22"/>
        <v>5863.9400000000005</v>
      </c>
      <c r="AK78" s="234">
        <f t="shared" si="23"/>
        <v>60.45922260026807</v>
      </c>
    </row>
    <row r="79" spans="1:37">
      <c r="A79" s="5">
        <v>26</v>
      </c>
      <c r="B79" s="15" t="s">
        <v>47</v>
      </c>
      <c r="C79" s="80">
        <f>Pune!C9</f>
        <v>4554</v>
      </c>
      <c r="D79" s="80">
        <f>Pune!D9</f>
        <v>10604</v>
      </c>
      <c r="E79" s="80">
        <f>Pune!E9</f>
        <v>3</v>
      </c>
      <c r="F79" s="80">
        <f>Pune!F9</f>
        <v>13</v>
      </c>
      <c r="G79" s="80">
        <f>Pune!G9</f>
        <v>22</v>
      </c>
      <c r="H79" s="80">
        <f>Pune!H9</f>
        <v>123</v>
      </c>
      <c r="I79" s="80">
        <f t="shared" si="13"/>
        <v>10740</v>
      </c>
      <c r="J79" s="80">
        <f>Pune!J9</f>
        <v>2680</v>
      </c>
      <c r="K79" s="80">
        <f>Pune!K9</f>
        <v>5814</v>
      </c>
      <c r="L79" s="80">
        <f>Pune!L9</f>
        <v>11</v>
      </c>
      <c r="M79" s="80">
        <f>Pune!M9</f>
        <v>13</v>
      </c>
      <c r="N79" s="80">
        <f>Pune!N9</f>
        <v>25</v>
      </c>
      <c r="O79" s="80">
        <f>Pune!O9</f>
        <v>73</v>
      </c>
      <c r="P79" s="80">
        <f t="shared" si="14"/>
        <v>5900</v>
      </c>
      <c r="Q79" s="80">
        <f>Pune!Q9</f>
        <v>4984</v>
      </c>
      <c r="R79" s="80">
        <f>Pune!R9</f>
        <v>11551.67</v>
      </c>
      <c r="S79" s="80">
        <f>Pune!S9</f>
        <v>11</v>
      </c>
      <c r="T79" s="80">
        <f>Pune!T9</f>
        <v>16.239999999999998</v>
      </c>
      <c r="U79" s="80">
        <f>Pune!U9</f>
        <v>8</v>
      </c>
      <c r="V79" s="80">
        <f>Pune!V9</f>
        <v>11.47</v>
      </c>
      <c r="W79" s="80">
        <f>Pune!W9</f>
        <v>6534</v>
      </c>
      <c r="X79" s="80">
        <f>Pune!X9</f>
        <v>14970</v>
      </c>
      <c r="Y79" s="80">
        <f>Pune!Y9</f>
        <v>7</v>
      </c>
      <c r="Z79" s="80">
        <f>Pune!Z9</f>
        <v>11.06</v>
      </c>
      <c r="AA79" s="80">
        <f>Pune!AA9</f>
        <v>5</v>
      </c>
      <c r="AB79" s="80">
        <f>Pune!AB9</f>
        <v>8.66</v>
      </c>
      <c r="AC79" s="233">
        <f t="shared" si="15"/>
        <v>11579.38</v>
      </c>
      <c r="AD79" s="7">
        <f t="shared" si="16"/>
        <v>107.81545623836126</v>
      </c>
      <c r="AE79" s="7">
        <f t="shared" si="17"/>
        <v>14989.72</v>
      </c>
      <c r="AF79" s="7">
        <f t="shared" si="18"/>
        <v>254.06305084745759</v>
      </c>
      <c r="AG79" s="7">
        <f t="shared" si="19"/>
        <v>7295</v>
      </c>
      <c r="AH79" s="7">
        <f t="shared" si="20"/>
        <v>16640</v>
      </c>
      <c r="AI79" s="7">
        <f t="shared" si="21"/>
        <v>11549</v>
      </c>
      <c r="AJ79" s="7">
        <f t="shared" si="22"/>
        <v>26569.1</v>
      </c>
      <c r="AK79" s="234">
        <f t="shared" si="23"/>
        <v>159.67007211538458</v>
      </c>
    </row>
    <row r="80" spans="1:37">
      <c r="A80" s="5">
        <v>27</v>
      </c>
      <c r="B80" s="15" t="s">
        <v>48</v>
      </c>
      <c r="C80" s="80">
        <f>Raigad!C9</f>
        <v>1632</v>
      </c>
      <c r="D80" s="80">
        <f>Raigad!D9</f>
        <v>1435</v>
      </c>
      <c r="E80" s="80">
        <f>Raigad!E9</f>
        <v>41</v>
      </c>
      <c r="F80" s="80">
        <f>Raigad!F9</f>
        <v>13</v>
      </c>
      <c r="G80" s="80">
        <f>Raigad!G9</f>
        <v>16</v>
      </c>
      <c r="H80" s="80">
        <f>Raigad!H9</f>
        <v>6</v>
      </c>
      <c r="I80" s="80">
        <f t="shared" si="13"/>
        <v>1454</v>
      </c>
      <c r="J80" s="80">
        <f>Raigad!J9</f>
        <v>469</v>
      </c>
      <c r="K80" s="80">
        <f>Raigad!K9</f>
        <v>811</v>
      </c>
      <c r="L80" s="80">
        <f>Raigad!L9</f>
        <v>50</v>
      </c>
      <c r="M80" s="80">
        <f>Raigad!M9</f>
        <v>15</v>
      </c>
      <c r="N80" s="80">
        <f>Raigad!N9</f>
        <v>16</v>
      </c>
      <c r="O80" s="80">
        <f>Raigad!O9</f>
        <v>6</v>
      </c>
      <c r="P80" s="80">
        <f t="shared" si="14"/>
        <v>832</v>
      </c>
      <c r="Q80" s="80">
        <f>Raigad!Q9</f>
        <v>585</v>
      </c>
      <c r="R80" s="80">
        <f>Raigad!R9</f>
        <v>821.2</v>
      </c>
      <c r="S80" s="80">
        <f>Raigad!S9</f>
        <v>288</v>
      </c>
      <c r="T80" s="80">
        <f>Raigad!T9</f>
        <v>146.80000000000001</v>
      </c>
      <c r="U80" s="80">
        <f>Raigad!U9</f>
        <v>4</v>
      </c>
      <c r="V80" s="80">
        <f>Raigad!V9</f>
        <v>5</v>
      </c>
      <c r="W80" s="80">
        <f>Raigad!W9</f>
        <v>47</v>
      </c>
      <c r="X80" s="80">
        <f>Raigad!X9</f>
        <v>1440</v>
      </c>
      <c r="Y80" s="80">
        <f>Raigad!Y9</f>
        <v>189</v>
      </c>
      <c r="Z80" s="80">
        <f>Raigad!Z9</f>
        <v>120.9</v>
      </c>
      <c r="AA80" s="80">
        <f>Raigad!AA9</f>
        <v>1</v>
      </c>
      <c r="AB80" s="80">
        <f>Raigad!AB9</f>
        <v>1.5</v>
      </c>
      <c r="AC80" s="233">
        <f t="shared" si="15"/>
        <v>973</v>
      </c>
      <c r="AD80" s="7">
        <f t="shared" si="16"/>
        <v>66.918844566712522</v>
      </c>
      <c r="AE80" s="7">
        <f t="shared" si="17"/>
        <v>1562.4</v>
      </c>
      <c r="AF80" s="7">
        <f t="shared" si="18"/>
        <v>187.78846153846155</v>
      </c>
      <c r="AG80" s="7">
        <f t="shared" si="19"/>
        <v>2224</v>
      </c>
      <c r="AH80" s="7">
        <f t="shared" si="20"/>
        <v>2286</v>
      </c>
      <c r="AI80" s="7">
        <f t="shared" si="21"/>
        <v>1114</v>
      </c>
      <c r="AJ80" s="7">
        <f t="shared" si="22"/>
        <v>2535.4</v>
      </c>
      <c r="AK80" s="234">
        <f t="shared" si="23"/>
        <v>110.90988626421698</v>
      </c>
    </row>
    <row r="81" spans="1:37">
      <c r="A81" s="5">
        <v>28</v>
      </c>
      <c r="B81" s="15" t="s">
        <v>49</v>
      </c>
      <c r="C81" s="80">
        <f>Ratnagiri!C9</f>
        <v>340</v>
      </c>
      <c r="D81" s="80">
        <f>Ratnagiri!D9</f>
        <v>490</v>
      </c>
      <c r="E81" s="80">
        <f>Ratnagiri!E9</f>
        <v>20</v>
      </c>
      <c r="F81" s="80">
        <f>Ratnagiri!F9</f>
        <v>19</v>
      </c>
      <c r="G81" s="80">
        <f>Ratnagiri!G9</f>
        <v>20</v>
      </c>
      <c r="H81" s="80">
        <f>Ratnagiri!H9</f>
        <v>19</v>
      </c>
      <c r="I81" s="80">
        <f t="shared" si="13"/>
        <v>528</v>
      </c>
      <c r="J81" s="80">
        <f>Ratnagiri!J9</f>
        <v>150</v>
      </c>
      <c r="K81" s="80">
        <f>Ratnagiri!K9</f>
        <v>300</v>
      </c>
      <c r="L81" s="80">
        <f>Ratnagiri!L9</f>
        <v>10</v>
      </c>
      <c r="M81" s="80">
        <f>Ratnagiri!M9</f>
        <v>8.15</v>
      </c>
      <c r="N81" s="80">
        <f>Ratnagiri!N9</f>
        <v>10</v>
      </c>
      <c r="O81" s="80">
        <f>Ratnagiri!O9</f>
        <v>8.15</v>
      </c>
      <c r="P81" s="80">
        <f t="shared" si="14"/>
        <v>316.29999999999995</v>
      </c>
      <c r="Q81" s="80">
        <f>Ratnagiri!Q9</f>
        <v>11</v>
      </c>
      <c r="R81" s="80">
        <f>Ratnagiri!R9</f>
        <v>22.4</v>
      </c>
      <c r="S81" s="80">
        <f>Ratnagiri!S9</f>
        <v>6</v>
      </c>
      <c r="T81" s="80">
        <f>Ratnagiri!T9</f>
        <v>12.75</v>
      </c>
      <c r="U81" s="80">
        <f>Ratnagiri!U9</f>
        <v>0</v>
      </c>
      <c r="V81" s="80">
        <f>Ratnagiri!V9</f>
        <v>0</v>
      </c>
      <c r="W81" s="80">
        <f>Ratnagiri!W9</f>
        <v>18</v>
      </c>
      <c r="X81" s="80">
        <f>Ratnagiri!X9</f>
        <v>43</v>
      </c>
      <c r="Y81" s="80">
        <f>Ratnagiri!Y9</f>
        <v>8</v>
      </c>
      <c r="Z81" s="80">
        <f>Ratnagiri!Z9</f>
        <v>11.98</v>
      </c>
      <c r="AA81" s="80">
        <f>Ratnagiri!AA9</f>
        <v>0</v>
      </c>
      <c r="AB81" s="80">
        <f>Ratnagiri!AB9</f>
        <v>0</v>
      </c>
      <c r="AC81" s="233">
        <f t="shared" si="15"/>
        <v>35.15</v>
      </c>
      <c r="AD81" s="7">
        <f t="shared" si="16"/>
        <v>6.6571969696969697</v>
      </c>
      <c r="AE81" s="7">
        <f t="shared" si="17"/>
        <v>54.980000000000004</v>
      </c>
      <c r="AF81" s="7">
        <f t="shared" si="18"/>
        <v>17.382232058172626</v>
      </c>
      <c r="AG81" s="7">
        <f t="shared" si="19"/>
        <v>550</v>
      </c>
      <c r="AH81" s="7">
        <f t="shared" si="20"/>
        <v>844.3</v>
      </c>
      <c r="AI81" s="7">
        <f t="shared" si="21"/>
        <v>43</v>
      </c>
      <c r="AJ81" s="7">
        <f t="shared" si="22"/>
        <v>90.13000000000001</v>
      </c>
      <c r="AK81" s="234">
        <f t="shared" si="23"/>
        <v>10.675115480279523</v>
      </c>
    </row>
    <row r="82" spans="1:37">
      <c r="A82" s="5">
        <v>29</v>
      </c>
      <c r="B82" s="15" t="s">
        <v>50</v>
      </c>
      <c r="C82" s="80">
        <f>Sangli!C9</f>
        <v>6122</v>
      </c>
      <c r="D82" s="80">
        <f>Sangli!D9</f>
        <v>6779</v>
      </c>
      <c r="E82" s="80">
        <f>Sangli!E9</f>
        <v>48</v>
      </c>
      <c r="F82" s="80">
        <f>Sangli!F9</f>
        <v>8</v>
      </c>
      <c r="G82" s="80">
        <f>Sangli!G9</f>
        <v>484</v>
      </c>
      <c r="H82" s="80">
        <f>Sangli!H9</f>
        <v>73</v>
      </c>
      <c r="I82" s="80">
        <f t="shared" si="13"/>
        <v>6860</v>
      </c>
      <c r="J82" s="80">
        <f>Sangli!J9</f>
        <v>4632</v>
      </c>
      <c r="K82" s="80">
        <f>Sangli!K9</f>
        <v>5096</v>
      </c>
      <c r="L82" s="80">
        <f>Sangli!L9</f>
        <v>44</v>
      </c>
      <c r="M82" s="80">
        <f>Sangli!M9</f>
        <v>6</v>
      </c>
      <c r="N82" s="80">
        <f>Sangli!N9</f>
        <v>420</v>
      </c>
      <c r="O82" s="80">
        <f>Sangli!O9</f>
        <v>55</v>
      </c>
      <c r="P82" s="80">
        <f t="shared" si="14"/>
        <v>5157</v>
      </c>
      <c r="Q82" s="80">
        <f>Sangli!Q9</f>
        <v>1160</v>
      </c>
      <c r="R82" s="80">
        <f>Sangli!R9</f>
        <v>2620.63</v>
      </c>
      <c r="S82" s="80">
        <f>Sangli!S9</f>
        <v>0</v>
      </c>
      <c r="T82" s="80">
        <f>Sangli!T9</f>
        <v>0</v>
      </c>
      <c r="U82" s="80">
        <f>Sangli!U9</f>
        <v>3</v>
      </c>
      <c r="V82" s="80">
        <f>Sangli!V9</f>
        <v>4.2</v>
      </c>
      <c r="W82" s="80">
        <f>Sangli!W9</f>
        <v>1958</v>
      </c>
      <c r="X82" s="80">
        <f>Sangli!X9</f>
        <v>3874</v>
      </c>
      <c r="Y82" s="80">
        <f>Sangli!Y9</f>
        <v>0</v>
      </c>
      <c r="Z82" s="80">
        <f>Sangli!Z9</f>
        <v>0</v>
      </c>
      <c r="AA82" s="80">
        <f>Sangli!AA9</f>
        <v>1</v>
      </c>
      <c r="AB82" s="80">
        <f>Sangli!AB9</f>
        <v>1.6</v>
      </c>
      <c r="AC82" s="233">
        <f t="shared" si="15"/>
        <v>2624.83</v>
      </c>
      <c r="AD82" s="7">
        <f t="shared" si="16"/>
        <v>38.262827988338195</v>
      </c>
      <c r="AE82" s="7">
        <f t="shared" si="17"/>
        <v>3875.6</v>
      </c>
      <c r="AF82" s="7">
        <f t="shared" si="18"/>
        <v>75.152220283110339</v>
      </c>
      <c r="AG82" s="7">
        <f t="shared" si="19"/>
        <v>11750</v>
      </c>
      <c r="AH82" s="7">
        <f t="shared" si="20"/>
        <v>12017</v>
      </c>
      <c r="AI82" s="7">
        <f t="shared" si="21"/>
        <v>3122</v>
      </c>
      <c r="AJ82" s="7">
        <f t="shared" si="22"/>
        <v>6500.43</v>
      </c>
      <c r="AK82" s="234">
        <f t="shared" si="23"/>
        <v>54.093617375384873</v>
      </c>
    </row>
    <row r="83" spans="1:37">
      <c r="A83" s="5">
        <v>30</v>
      </c>
      <c r="B83" s="15" t="s">
        <v>51</v>
      </c>
      <c r="C83" s="80">
        <f>Satara!C9</f>
        <v>1700</v>
      </c>
      <c r="D83" s="80">
        <f>Satara!D9</f>
        <v>12650</v>
      </c>
      <c r="E83" s="80">
        <f>Satara!E9</f>
        <v>240</v>
      </c>
      <c r="F83" s="80">
        <f>Satara!F9</f>
        <v>120</v>
      </c>
      <c r="G83" s="80">
        <f>Satara!G9</f>
        <v>360</v>
      </c>
      <c r="H83" s="80">
        <f>Satara!H9</f>
        <v>180</v>
      </c>
      <c r="I83" s="80">
        <f t="shared" si="13"/>
        <v>12950</v>
      </c>
      <c r="J83" s="80">
        <f>Satara!J9</f>
        <v>2950</v>
      </c>
      <c r="K83" s="80">
        <f>Satara!K9</f>
        <v>5350</v>
      </c>
      <c r="L83" s="80">
        <f>Satara!L9</f>
        <v>160</v>
      </c>
      <c r="M83" s="80">
        <f>Satara!M9</f>
        <v>80</v>
      </c>
      <c r="N83" s="80">
        <f>Satara!N9</f>
        <v>240</v>
      </c>
      <c r="O83" s="80">
        <f>Satara!O9</f>
        <v>120</v>
      </c>
      <c r="P83" s="80">
        <f t="shared" si="14"/>
        <v>5550</v>
      </c>
      <c r="Q83" s="80">
        <f>Satara!Q9</f>
        <v>2972</v>
      </c>
      <c r="R83" s="80">
        <f>Satara!R9</f>
        <v>4886.1899999999996</v>
      </c>
      <c r="S83" s="80">
        <f>Satara!S9</f>
        <v>0</v>
      </c>
      <c r="T83" s="80">
        <f>Satara!T9</f>
        <v>0</v>
      </c>
      <c r="U83" s="80">
        <f>Satara!U9</f>
        <v>11</v>
      </c>
      <c r="V83" s="80">
        <f>Satara!V9</f>
        <v>14.55</v>
      </c>
      <c r="W83" s="80">
        <f>Satara!W9</f>
        <v>3514</v>
      </c>
      <c r="X83" s="80">
        <f>Satara!X9</f>
        <v>5644</v>
      </c>
      <c r="Y83" s="80">
        <f>Satara!Y9</f>
        <v>0</v>
      </c>
      <c r="Z83" s="80">
        <f>Satara!Z9</f>
        <v>0</v>
      </c>
      <c r="AA83" s="80">
        <f>Satara!AA9</f>
        <v>3</v>
      </c>
      <c r="AB83" s="80">
        <f>Satara!AB9</f>
        <v>2.2000000000000002</v>
      </c>
      <c r="AC83" s="233">
        <f t="shared" si="15"/>
        <v>4900.74</v>
      </c>
      <c r="AD83" s="7">
        <f t="shared" si="16"/>
        <v>37.843552123552122</v>
      </c>
      <c r="AE83" s="7">
        <f t="shared" si="17"/>
        <v>5646.2</v>
      </c>
      <c r="AF83" s="7">
        <f t="shared" si="18"/>
        <v>101.73333333333332</v>
      </c>
      <c r="AG83" s="7">
        <f t="shared" si="19"/>
        <v>5650</v>
      </c>
      <c r="AH83" s="7">
        <f t="shared" si="20"/>
        <v>18500</v>
      </c>
      <c r="AI83" s="7">
        <f t="shared" si="21"/>
        <v>6500</v>
      </c>
      <c r="AJ83" s="7">
        <f t="shared" si="22"/>
        <v>10546.94</v>
      </c>
      <c r="AK83" s="234">
        <f t="shared" si="23"/>
        <v>57.010486486486492</v>
      </c>
    </row>
    <row r="84" spans="1:37">
      <c r="A84" s="5">
        <v>31</v>
      </c>
      <c r="B84" s="15" t="s">
        <v>52</v>
      </c>
      <c r="C84" s="80">
        <f>Sindhudurg!C9</f>
        <v>315</v>
      </c>
      <c r="D84" s="80">
        <f>Sindhudurg!D9</f>
        <v>425</v>
      </c>
      <c r="E84" s="80">
        <f>Sindhudurg!E9</f>
        <v>15</v>
      </c>
      <c r="F84" s="80">
        <f>Sindhudurg!F9</f>
        <v>22</v>
      </c>
      <c r="G84" s="80">
        <f>Sindhudurg!G9</f>
        <v>20</v>
      </c>
      <c r="H84" s="80">
        <f>Sindhudurg!H9</f>
        <v>22</v>
      </c>
      <c r="I84" s="80">
        <f t="shared" si="13"/>
        <v>469</v>
      </c>
      <c r="J84" s="80">
        <f>Sindhudurg!J9</f>
        <v>485</v>
      </c>
      <c r="K84" s="80">
        <f>Sindhudurg!K9</f>
        <v>600</v>
      </c>
      <c r="L84" s="80">
        <f>Sindhudurg!L9</f>
        <v>25</v>
      </c>
      <c r="M84" s="80">
        <f>Sindhudurg!M9</f>
        <v>33</v>
      </c>
      <c r="N84" s="80">
        <f>Sindhudurg!N9</f>
        <v>30</v>
      </c>
      <c r="O84" s="80">
        <f>Sindhudurg!O9</f>
        <v>33</v>
      </c>
      <c r="P84" s="80">
        <f t="shared" si="14"/>
        <v>666</v>
      </c>
      <c r="Q84" s="80">
        <f>Sindhudurg!Q9</f>
        <v>19</v>
      </c>
      <c r="R84" s="80">
        <f>Sindhudurg!R9</f>
        <v>31.45</v>
      </c>
      <c r="S84" s="80">
        <f>Sindhudurg!S9</f>
        <v>14</v>
      </c>
      <c r="T84" s="80">
        <f>Sindhudurg!T9</f>
        <v>25.5</v>
      </c>
      <c r="U84" s="80">
        <f>Sindhudurg!U9</f>
        <v>0</v>
      </c>
      <c r="V84" s="80">
        <f>Sindhudurg!V9</f>
        <v>0</v>
      </c>
      <c r="W84" s="80">
        <f>Sindhudurg!W9</f>
        <v>57</v>
      </c>
      <c r="X84" s="80">
        <f>Sindhudurg!X9</f>
        <v>354</v>
      </c>
      <c r="Y84" s="80">
        <f>Sindhudurg!Y9</f>
        <v>7</v>
      </c>
      <c r="Z84" s="80">
        <f>Sindhudurg!Z9</f>
        <v>10.8</v>
      </c>
      <c r="AA84" s="80">
        <f>Sindhudurg!AA9</f>
        <v>0</v>
      </c>
      <c r="AB84" s="80">
        <f>Sindhudurg!AB9</f>
        <v>0</v>
      </c>
      <c r="AC84" s="233">
        <f t="shared" si="15"/>
        <v>56.95</v>
      </c>
      <c r="AD84" s="7">
        <f t="shared" si="16"/>
        <v>12.142857142857144</v>
      </c>
      <c r="AE84" s="7">
        <f t="shared" si="17"/>
        <v>364.8</v>
      </c>
      <c r="AF84" s="7">
        <f t="shared" si="18"/>
        <v>54.774774774774784</v>
      </c>
      <c r="AG84" s="7">
        <f t="shared" si="19"/>
        <v>890</v>
      </c>
      <c r="AH84" s="7">
        <f t="shared" si="20"/>
        <v>1135</v>
      </c>
      <c r="AI84" s="7">
        <f t="shared" si="21"/>
        <v>97</v>
      </c>
      <c r="AJ84" s="7">
        <f t="shared" si="22"/>
        <v>421.75</v>
      </c>
      <c r="AK84" s="234">
        <f t="shared" si="23"/>
        <v>37.158590308370044</v>
      </c>
    </row>
    <row r="85" spans="1:37">
      <c r="A85" s="5">
        <v>32</v>
      </c>
      <c r="B85" s="15" t="s">
        <v>53</v>
      </c>
      <c r="C85" s="80">
        <f>Solapur!C9</f>
        <v>6556</v>
      </c>
      <c r="D85" s="80">
        <f>Solapur!D9</f>
        <v>8410</v>
      </c>
      <c r="E85" s="80">
        <f>Solapur!E9</f>
        <v>300</v>
      </c>
      <c r="F85" s="80">
        <f>Solapur!F9</f>
        <v>104</v>
      </c>
      <c r="G85" s="80">
        <f>Solapur!G9</f>
        <v>670</v>
      </c>
      <c r="H85" s="80">
        <f>Solapur!H9</f>
        <v>235</v>
      </c>
      <c r="I85" s="80">
        <f t="shared" si="13"/>
        <v>8749</v>
      </c>
      <c r="J85" s="80">
        <f>Solapur!J9</f>
        <v>5245</v>
      </c>
      <c r="K85" s="80">
        <f>Solapur!K9</f>
        <v>6980</v>
      </c>
      <c r="L85" s="80">
        <f>Solapur!L9</f>
        <v>260</v>
      </c>
      <c r="M85" s="80">
        <f>Solapur!M9</f>
        <v>89</v>
      </c>
      <c r="N85" s="80">
        <f>Solapur!N9</f>
        <v>603</v>
      </c>
      <c r="O85" s="80">
        <f>Solapur!O9</f>
        <v>202</v>
      </c>
      <c r="P85" s="80">
        <f t="shared" si="14"/>
        <v>7271</v>
      </c>
      <c r="Q85" s="80">
        <f>Solapur!Q9</f>
        <v>5860</v>
      </c>
      <c r="R85" s="80">
        <f>Solapur!R9</f>
        <v>13341.67</v>
      </c>
      <c r="S85" s="80">
        <f>Solapur!S9</f>
        <v>2</v>
      </c>
      <c r="T85" s="80">
        <f>Solapur!T9</f>
        <v>4</v>
      </c>
      <c r="U85" s="80">
        <f>Solapur!U9</f>
        <v>1</v>
      </c>
      <c r="V85" s="80">
        <f>Solapur!V9</f>
        <v>1.5</v>
      </c>
      <c r="W85" s="80">
        <f>Solapur!W9</f>
        <v>7469</v>
      </c>
      <c r="X85" s="80">
        <f>Solapur!X9</f>
        <v>14980</v>
      </c>
      <c r="Y85" s="80">
        <f>Solapur!Y9</f>
        <v>0</v>
      </c>
      <c r="Z85" s="80">
        <f>Solapur!Z9</f>
        <v>0</v>
      </c>
      <c r="AA85" s="80">
        <f>Solapur!AA9</f>
        <v>13</v>
      </c>
      <c r="AB85" s="80">
        <f>Solapur!AB9</f>
        <v>20.68</v>
      </c>
      <c r="AC85" s="233">
        <f t="shared" si="15"/>
        <v>13347.17</v>
      </c>
      <c r="AD85" s="7">
        <f t="shared" si="16"/>
        <v>152.55652074522803</v>
      </c>
      <c r="AE85" s="7">
        <f t="shared" si="17"/>
        <v>15000.68</v>
      </c>
      <c r="AF85" s="7">
        <f t="shared" si="18"/>
        <v>206.30834823270527</v>
      </c>
      <c r="AG85" s="7">
        <f t="shared" si="19"/>
        <v>13634</v>
      </c>
      <c r="AH85" s="7">
        <f t="shared" si="20"/>
        <v>16020</v>
      </c>
      <c r="AI85" s="7">
        <f t="shared" si="21"/>
        <v>13345</v>
      </c>
      <c r="AJ85" s="7">
        <f t="shared" si="22"/>
        <v>28347.85</v>
      </c>
      <c r="AK85" s="234">
        <f t="shared" si="23"/>
        <v>176.95287141073658</v>
      </c>
    </row>
    <row r="86" spans="1:37">
      <c r="A86" s="5">
        <v>33</v>
      </c>
      <c r="B86" s="15" t="s">
        <v>54</v>
      </c>
      <c r="C86" s="80">
        <f>Thane!C9</f>
        <v>581</v>
      </c>
      <c r="D86" s="80">
        <f>Thane!D9</f>
        <v>850</v>
      </c>
      <c r="E86" s="80">
        <f>Thane!E9</f>
        <v>28</v>
      </c>
      <c r="F86" s="80">
        <f>Thane!F9</f>
        <v>7</v>
      </c>
      <c r="G86" s="80">
        <f>Thane!G9</f>
        <v>573</v>
      </c>
      <c r="H86" s="80">
        <f>Thane!H9</f>
        <v>126</v>
      </c>
      <c r="I86" s="80">
        <f t="shared" si="13"/>
        <v>983</v>
      </c>
      <c r="J86" s="80">
        <f>Thane!J9</f>
        <v>285</v>
      </c>
      <c r="K86" s="80">
        <f>Thane!K9</f>
        <v>364</v>
      </c>
      <c r="L86" s="80">
        <f>Thane!L9</f>
        <v>18</v>
      </c>
      <c r="M86" s="80">
        <f>Thane!M9</f>
        <v>3</v>
      </c>
      <c r="N86" s="80">
        <f>Thane!N9</f>
        <v>288</v>
      </c>
      <c r="O86" s="80">
        <f>Thane!O9</f>
        <v>54</v>
      </c>
      <c r="P86" s="80">
        <f t="shared" si="14"/>
        <v>421</v>
      </c>
      <c r="Q86" s="80">
        <f>Thane!Q9</f>
        <v>473</v>
      </c>
      <c r="R86" s="80">
        <f>Thane!R9</f>
        <v>859.92</v>
      </c>
      <c r="S86" s="80">
        <f>Thane!S9</f>
        <v>13</v>
      </c>
      <c r="T86" s="80">
        <f>Thane!T9</f>
        <v>19.899999999999999</v>
      </c>
      <c r="U86" s="80">
        <f>Thane!U9</f>
        <v>0</v>
      </c>
      <c r="V86" s="80">
        <f>Thane!V9</f>
        <v>0</v>
      </c>
      <c r="W86" s="80">
        <f>Thane!W9</f>
        <v>1184</v>
      </c>
      <c r="X86" s="80">
        <f>Thane!X9</f>
        <v>1812</v>
      </c>
      <c r="Y86" s="80">
        <f>Thane!Y9</f>
        <v>3</v>
      </c>
      <c r="Z86" s="80">
        <f>Thane!Z9</f>
        <v>2.8</v>
      </c>
      <c r="AA86" s="80">
        <f>Thane!AA9</f>
        <v>0</v>
      </c>
      <c r="AB86" s="80">
        <f>Thane!AB9</f>
        <v>0</v>
      </c>
      <c r="AC86" s="233">
        <f t="shared" si="15"/>
        <v>879.81999999999994</v>
      </c>
      <c r="AD86" s="7">
        <f t="shared" si="16"/>
        <v>89.503560528992878</v>
      </c>
      <c r="AE86" s="7">
        <f t="shared" si="17"/>
        <v>1814.8</v>
      </c>
      <c r="AF86" s="7">
        <f t="shared" si="18"/>
        <v>431.06888361045128</v>
      </c>
      <c r="AG86" s="7">
        <f t="shared" si="19"/>
        <v>1773</v>
      </c>
      <c r="AH86" s="7">
        <f t="shared" si="20"/>
        <v>1404</v>
      </c>
      <c r="AI86" s="7">
        <f t="shared" si="21"/>
        <v>1673</v>
      </c>
      <c r="AJ86" s="7">
        <f t="shared" si="22"/>
        <v>2694.62</v>
      </c>
      <c r="AK86" s="234">
        <f t="shared" si="23"/>
        <v>191.92450142450141</v>
      </c>
    </row>
    <row r="87" spans="1:37">
      <c r="A87" s="5">
        <v>34</v>
      </c>
      <c r="B87" s="15" t="s">
        <v>55</v>
      </c>
      <c r="C87" s="80">
        <f>Wardha!C9</f>
        <v>4981</v>
      </c>
      <c r="D87" s="80">
        <f>Wardha!D9</f>
        <v>5857</v>
      </c>
      <c r="E87" s="80">
        <f>Wardha!E9</f>
        <v>107</v>
      </c>
      <c r="F87" s="80">
        <f>Wardha!F9</f>
        <v>39</v>
      </c>
      <c r="G87" s="80">
        <f>Wardha!G9</f>
        <v>232</v>
      </c>
      <c r="H87" s="80">
        <f>Wardha!H9</f>
        <v>134</v>
      </c>
      <c r="I87" s="80">
        <f t="shared" si="13"/>
        <v>6030</v>
      </c>
      <c r="J87" s="80">
        <f>Wardha!J9</f>
        <v>1688</v>
      </c>
      <c r="K87" s="80">
        <f>Wardha!K9</f>
        <v>1962</v>
      </c>
      <c r="L87" s="80">
        <f>Wardha!L9</f>
        <v>41</v>
      </c>
      <c r="M87" s="80">
        <f>Wardha!M9</f>
        <v>13</v>
      </c>
      <c r="N87" s="80">
        <f>Wardha!N9</f>
        <v>101</v>
      </c>
      <c r="O87" s="80">
        <f>Wardha!O9</f>
        <v>45</v>
      </c>
      <c r="P87" s="80">
        <f t="shared" si="14"/>
        <v>2020</v>
      </c>
      <c r="Q87" s="80">
        <f>Wardha!Q9</f>
        <v>2546</v>
      </c>
      <c r="R87" s="80">
        <f>Wardha!R9</f>
        <v>4147.29</v>
      </c>
      <c r="S87" s="80">
        <f>Wardha!S9</f>
        <v>0</v>
      </c>
      <c r="T87" s="80">
        <f>Wardha!T9</f>
        <v>0</v>
      </c>
      <c r="U87" s="80">
        <f>Wardha!U9</f>
        <v>0</v>
      </c>
      <c r="V87" s="80">
        <f>Wardha!V9</f>
        <v>0</v>
      </c>
      <c r="W87" s="80">
        <f>Wardha!W9</f>
        <v>1161</v>
      </c>
      <c r="X87" s="80">
        <f>Wardha!X9</f>
        <v>2114</v>
      </c>
      <c r="Y87" s="80">
        <f>Wardha!Y9</f>
        <v>2</v>
      </c>
      <c r="Z87" s="80">
        <f>Wardha!Z9</f>
        <v>0.3</v>
      </c>
      <c r="AA87" s="80">
        <f>Wardha!AA9</f>
        <v>0</v>
      </c>
      <c r="AB87" s="80">
        <f>Wardha!AB9</f>
        <v>0</v>
      </c>
      <c r="AC87" s="233">
        <f t="shared" si="15"/>
        <v>4147.29</v>
      </c>
      <c r="AD87" s="7">
        <f t="shared" si="16"/>
        <v>68.777611940298513</v>
      </c>
      <c r="AE87" s="7">
        <f t="shared" si="17"/>
        <v>2114.3000000000002</v>
      </c>
      <c r="AF87" s="7">
        <f t="shared" si="18"/>
        <v>104.66831683168319</v>
      </c>
      <c r="AG87" s="7">
        <f t="shared" si="19"/>
        <v>7150</v>
      </c>
      <c r="AH87" s="7">
        <f t="shared" si="20"/>
        <v>8050</v>
      </c>
      <c r="AI87" s="7">
        <f t="shared" si="21"/>
        <v>3709</v>
      </c>
      <c r="AJ87" s="7">
        <f t="shared" si="22"/>
        <v>6261.59</v>
      </c>
      <c r="AK87" s="234">
        <f t="shared" si="23"/>
        <v>77.783726708074539</v>
      </c>
    </row>
    <row r="88" spans="1:37">
      <c r="A88" s="5">
        <v>35</v>
      </c>
      <c r="B88" s="15" t="s">
        <v>56</v>
      </c>
      <c r="C88" s="80">
        <f>Washim!C9</f>
        <v>1246</v>
      </c>
      <c r="D88" s="80">
        <f>Washim!D9</f>
        <v>1456</v>
      </c>
      <c r="E88" s="80">
        <f>Washim!E9</f>
        <v>30</v>
      </c>
      <c r="F88" s="80">
        <f>Washim!F9</f>
        <v>10</v>
      </c>
      <c r="G88" s="80">
        <f>Washim!G9</f>
        <v>107</v>
      </c>
      <c r="H88" s="80">
        <f>Washim!H9</f>
        <v>32</v>
      </c>
      <c r="I88" s="80">
        <f t="shared" si="13"/>
        <v>1498</v>
      </c>
      <c r="J88" s="80">
        <f>Washim!J9</f>
        <v>300</v>
      </c>
      <c r="K88" s="80">
        <f>Washim!K9</f>
        <v>342</v>
      </c>
      <c r="L88" s="80">
        <f>Washim!L9</f>
        <v>9</v>
      </c>
      <c r="M88" s="80">
        <f>Washim!M9</f>
        <v>2</v>
      </c>
      <c r="N88" s="80">
        <f>Washim!N9</f>
        <v>26</v>
      </c>
      <c r="O88" s="80">
        <f>Washim!O9</f>
        <v>8</v>
      </c>
      <c r="P88" s="80">
        <f t="shared" si="14"/>
        <v>352</v>
      </c>
      <c r="Q88" s="80">
        <f>Washim!Q9</f>
        <v>676</v>
      </c>
      <c r="R88" s="80">
        <f>Washim!R9</f>
        <v>948.26</v>
      </c>
      <c r="S88" s="80">
        <f>Washim!S9</f>
        <v>0</v>
      </c>
      <c r="T88" s="80">
        <f>Washim!T9</f>
        <v>0</v>
      </c>
      <c r="U88" s="80">
        <f>Washim!U9</f>
        <v>0</v>
      </c>
      <c r="V88" s="80">
        <f>Washim!V9</f>
        <v>0</v>
      </c>
      <c r="W88" s="80">
        <f>Washim!W9</f>
        <v>259</v>
      </c>
      <c r="X88" s="80">
        <f>Washim!X9</f>
        <v>561</v>
      </c>
      <c r="Y88" s="80">
        <f>Washim!Y9</f>
        <v>0</v>
      </c>
      <c r="Z88" s="80">
        <f>Washim!Z9</f>
        <v>0</v>
      </c>
      <c r="AA88" s="80">
        <f>Washim!AA9</f>
        <v>0</v>
      </c>
      <c r="AB88" s="80">
        <f>Washim!AB9</f>
        <v>0</v>
      </c>
      <c r="AC88" s="233">
        <f t="shared" si="15"/>
        <v>948.26</v>
      </c>
      <c r="AD88" s="7">
        <f t="shared" si="16"/>
        <v>63.301735647530045</v>
      </c>
      <c r="AE88" s="7">
        <f t="shared" si="17"/>
        <v>561</v>
      </c>
      <c r="AF88" s="7">
        <f t="shared" si="18"/>
        <v>159.375</v>
      </c>
      <c r="AG88" s="7">
        <f t="shared" si="19"/>
        <v>1718</v>
      </c>
      <c r="AH88" s="7">
        <f t="shared" si="20"/>
        <v>1850</v>
      </c>
      <c r="AI88" s="7">
        <f t="shared" si="21"/>
        <v>935</v>
      </c>
      <c r="AJ88" s="7">
        <f t="shared" si="22"/>
        <v>1509.26</v>
      </c>
      <c r="AK88" s="234">
        <f t="shared" si="23"/>
        <v>81.581621621621622</v>
      </c>
    </row>
    <row r="89" spans="1:37">
      <c r="A89" s="5">
        <v>36</v>
      </c>
      <c r="B89" s="15" t="s">
        <v>57</v>
      </c>
      <c r="C89" s="80">
        <f>Yavatmal!C9</f>
        <v>5455</v>
      </c>
      <c r="D89" s="80">
        <f>Yavatmal!D9</f>
        <v>5778.8</v>
      </c>
      <c r="E89" s="80">
        <f>Yavatmal!E9</f>
        <v>27</v>
      </c>
      <c r="F89" s="80">
        <f>Yavatmal!F9</f>
        <v>2.7</v>
      </c>
      <c r="G89" s="80">
        <f>Yavatmal!G9</f>
        <v>18</v>
      </c>
      <c r="H89" s="80">
        <f>Yavatmal!H9</f>
        <v>13.5</v>
      </c>
      <c r="I89" s="80">
        <f t="shared" si="13"/>
        <v>5795</v>
      </c>
      <c r="J89" s="80">
        <f>Yavatmal!J9</f>
        <v>1495</v>
      </c>
      <c r="K89" s="80">
        <f>Yavatmal!K9</f>
        <v>1168.2</v>
      </c>
      <c r="L89" s="80">
        <f>Yavatmal!L9</f>
        <v>3</v>
      </c>
      <c r="M89" s="80">
        <f>Yavatmal!M9</f>
        <v>0.3</v>
      </c>
      <c r="N89" s="80">
        <f>Yavatmal!N9</f>
        <v>2</v>
      </c>
      <c r="O89" s="80">
        <f>Yavatmal!O9</f>
        <v>1.5</v>
      </c>
      <c r="P89" s="80">
        <f t="shared" si="14"/>
        <v>1170</v>
      </c>
      <c r="Q89" s="80">
        <f>Yavatmal!Q9</f>
        <v>1807</v>
      </c>
      <c r="R89" s="80">
        <f>Yavatmal!R9</f>
        <v>2954.01</v>
      </c>
      <c r="S89" s="80">
        <f>Yavatmal!S9</f>
        <v>0</v>
      </c>
      <c r="T89" s="80">
        <f>Yavatmal!T9</f>
        <v>0</v>
      </c>
      <c r="U89" s="80">
        <f>Yavatmal!U9</f>
        <v>0</v>
      </c>
      <c r="V89" s="80">
        <f>Yavatmal!V9</f>
        <v>0</v>
      </c>
      <c r="W89" s="80">
        <f>Yavatmal!W9</f>
        <v>839</v>
      </c>
      <c r="X89" s="80">
        <f>Yavatmal!X9</f>
        <v>1683</v>
      </c>
      <c r="Y89" s="80">
        <f>Yavatmal!Y9</f>
        <v>0</v>
      </c>
      <c r="Z89" s="80">
        <f>Yavatmal!Z9</f>
        <v>0</v>
      </c>
      <c r="AA89" s="80">
        <f>Yavatmal!AA9</f>
        <v>0</v>
      </c>
      <c r="AB89" s="80">
        <f>Yavatmal!AB9</f>
        <v>0</v>
      </c>
      <c r="AC89" s="233">
        <f t="shared" si="15"/>
        <v>2954.01</v>
      </c>
      <c r="AD89" s="7">
        <f t="shared" si="16"/>
        <v>50.975150992234688</v>
      </c>
      <c r="AE89" s="7">
        <f t="shared" si="17"/>
        <v>1683</v>
      </c>
      <c r="AF89" s="7">
        <f t="shared" si="18"/>
        <v>143.84615384615384</v>
      </c>
      <c r="AG89" s="7">
        <f t="shared" si="19"/>
        <v>7000</v>
      </c>
      <c r="AH89" s="7">
        <f t="shared" si="20"/>
        <v>6965</v>
      </c>
      <c r="AI89" s="7">
        <f t="shared" si="21"/>
        <v>2646</v>
      </c>
      <c r="AJ89" s="7">
        <f t="shared" si="22"/>
        <v>4637.01</v>
      </c>
      <c r="AK89" s="234">
        <f t="shared" si="23"/>
        <v>66.575879396984931</v>
      </c>
    </row>
    <row r="90" spans="1:37" ht="15">
      <c r="A90" s="10"/>
      <c r="B90" s="8" t="s">
        <v>10</v>
      </c>
      <c r="C90" s="9">
        <f t="shared" ref="C90:R90" si="24">SUM(C54:C89)</f>
        <v>174629</v>
      </c>
      <c r="D90" s="9">
        <f t="shared" si="24"/>
        <v>230432.99</v>
      </c>
      <c r="E90" s="9">
        <f t="shared" ref="E90:I90" si="25">SUM(E54:E89)</f>
        <v>5750</v>
      </c>
      <c r="F90" s="9">
        <f t="shared" si="25"/>
        <v>2789.72</v>
      </c>
      <c r="G90" s="9">
        <f t="shared" si="25"/>
        <v>23501</v>
      </c>
      <c r="H90" s="9">
        <f t="shared" si="25"/>
        <v>7739.08</v>
      </c>
      <c r="I90" s="9">
        <f t="shared" si="25"/>
        <v>240961.79</v>
      </c>
      <c r="J90" s="9">
        <f t="shared" si="24"/>
        <v>78497</v>
      </c>
      <c r="K90" s="9">
        <f t="shared" si="24"/>
        <v>97009.209999999992</v>
      </c>
      <c r="L90" s="9">
        <f t="shared" ref="L90:P90" si="26">SUM(L54:L89)</f>
        <v>2410</v>
      </c>
      <c r="M90" s="9">
        <f t="shared" si="26"/>
        <v>831.43</v>
      </c>
      <c r="N90" s="9">
        <f t="shared" si="26"/>
        <v>11078</v>
      </c>
      <c r="O90" s="9">
        <f t="shared" si="26"/>
        <v>2998.4700000000003</v>
      </c>
      <c r="P90" s="9">
        <f t="shared" si="26"/>
        <v>100839.11</v>
      </c>
      <c r="Q90" s="9">
        <f t="shared" si="24"/>
        <v>85004</v>
      </c>
      <c r="R90" s="9">
        <f t="shared" si="24"/>
        <v>150663.37000000002</v>
      </c>
      <c r="S90" s="9">
        <f t="shared" ref="S90:AB90" si="27">SUM(S54:S89)</f>
        <v>348</v>
      </c>
      <c r="T90" s="9">
        <f t="shared" si="27"/>
        <v>245.77</v>
      </c>
      <c r="U90" s="9">
        <f t="shared" si="27"/>
        <v>34</v>
      </c>
      <c r="V90" s="9">
        <f t="shared" si="27"/>
        <v>48.480000000000004</v>
      </c>
      <c r="W90" s="9">
        <f t="shared" si="27"/>
        <v>80214</v>
      </c>
      <c r="X90" s="9">
        <f t="shared" si="27"/>
        <v>150263</v>
      </c>
      <c r="Y90" s="9">
        <f t="shared" si="27"/>
        <v>231</v>
      </c>
      <c r="Z90" s="9">
        <f t="shared" si="27"/>
        <v>174.03000000000003</v>
      </c>
      <c r="AA90" s="9">
        <f t="shared" si="27"/>
        <v>24</v>
      </c>
      <c r="AB90" s="9">
        <f t="shared" si="27"/>
        <v>36.07</v>
      </c>
      <c r="AC90" s="190">
        <f>SUM(AC54:AC89)</f>
        <v>150957.62000000005</v>
      </c>
      <c r="AD90" s="190">
        <f t="shared" si="16"/>
        <v>62.64794928689733</v>
      </c>
      <c r="AE90" s="190">
        <f>(X90/K90)*100</f>
        <v>154.89560218045278</v>
      </c>
      <c r="AF90" s="190">
        <f t="shared" si="18"/>
        <v>149.22097190266754</v>
      </c>
      <c r="AG90" s="190">
        <f>SUM(AG54:AG89)</f>
        <v>295865</v>
      </c>
      <c r="AH90" s="190">
        <f>SUM(AH54:AH89)</f>
        <v>341800.89999999997</v>
      </c>
      <c r="AI90" s="190">
        <f>SUM(AI54:AI89)</f>
        <v>165855</v>
      </c>
      <c r="AJ90" s="190">
        <f>SUM(AJ54:AJ89)</f>
        <v>301430.72000000003</v>
      </c>
      <c r="AK90" s="190">
        <f>(AJ90/AH90)*100</f>
        <v>88.188977852311112</v>
      </c>
    </row>
    <row r="91" spans="1:37" ht="20.25">
      <c r="A91" s="344" t="s">
        <v>127</v>
      </c>
      <c r="B91" s="344"/>
      <c r="C91" s="344"/>
      <c r="D91" s="344"/>
      <c r="E91" s="344"/>
      <c r="F91" s="344"/>
      <c r="G91" s="344"/>
      <c r="H91" s="344"/>
      <c r="I91" s="344"/>
      <c r="J91" s="344"/>
      <c r="K91" s="344"/>
      <c r="L91" s="344"/>
      <c r="M91" s="344"/>
      <c r="N91" s="344"/>
      <c r="O91" s="344"/>
      <c r="P91" s="344"/>
      <c r="Q91" s="344"/>
      <c r="R91" s="344"/>
      <c r="S91" s="344"/>
      <c r="T91" s="344"/>
      <c r="U91" s="344"/>
      <c r="V91" s="344"/>
      <c r="W91" s="344"/>
      <c r="X91" s="344"/>
      <c r="Y91" s="344"/>
      <c r="Z91" s="344"/>
      <c r="AA91" s="344"/>
      <c r="AB91" s="344"/>
      <c r="AC91" s="344"/>
      <c r="AD91" s="344"/>
      <c r="AE91" s="344"/>
      <c r="AF91" s="344"/>
      <c r="AG91" s="344"/>
      <c r="AH91" s="344"/>
      <c r="AI91" s="344"/>
      <c r="AJ91" s="344"/>
      <c r="AK91" s="344"/>
    </row>
    <row r="92" spans="1:37">
      <c r="A92" s="345"/>
      <c r="B92" s="345"/>
      <c r="C92" s="345"/>
      <c r="D92" s="345"/>
      <c r="E92" s="345"/>
      <c r="F92" s="345"/>
      <c r="G92" s="345"/>
      <c r="H92" s="345"/>
      <c r="I92" s="345"/>
      <c r="J92" s="345"/>
      <c r="K92" s="345"/>
      <c r="L92" s="345"/>
      <c r="M92" s="345"/>
      <c r="N92" s="345"/>
      <c r="O92" s="345"/>
      <c r="P92" s="345"/>
      <c r="Q92" s="345"/>
      <c r="R92" s="345"/>
      <c r="S92" s="345"/>
      <c r="T92" s="345"/>
      <c r="U92" s="345"/>
      <c r="V92" s="345"/>
      <c r="W92" s="345"/>
      <c r="X92" s="345"/>
      <c r="Y92" s="345"/>
      <c r="Z92" s="345"/>
      <c r="AA92" s="345"/>
      <c r="AB92" s="345"/>
      <c r="AC92" s="345"/>
      <c r="AD92" s="345"/>
      <c r="AE92" s="345"/>
      <c r="AF92" s="345"/>
      <c r="AG92" s="345"/>
      <c r="AH92" s="345"/>
      <c r="AI92" s="345"/>
      <c r="AJ92" s="345"/>
      <c r="AK92" s="345"/>
    </row>
    <row r="93" spans="1:37" ht="15.75">
      <c r="A93" s="346" t="str">
        <f>A3</f>
        <v>Disbursements under  KCC Loans  ( 2023 - 24 ) -  Position as of 31.03.2024</v>
      </c>
      <c r="B93" s="346"/>
      <c r="C93" s="346"/>
      <c r="D93" s="346"/>
      <c r="E93" s="346"/>
      <c r="F93" s="346"/>
      <c r="G93" s="346"/>
      <c r="H93" s="346"/>
      <c r="I93" s="346"/>
      <c r="J93" s="346"/>
      <c r="K93" s="346"/>
      <c r="L93" s="346"/>
      <c r="M93" s="346"/>
      <c r="N93" s="346"/>
      <c r="O93" s="346"/>
      <c r="P93" s="346"/>
      <c r="Q93" s="346"/>
      <c r="R93" s="346"/>
      <c r="S93" s="346"/>
      <c r="T93" s="346"/>
      <c r="U93" s="346"/>
      <c r="V93" s="346"/>
      <c r="W93" s="346"/>
      <c r="X93" s="346"/>
      <c r="Y93" s="346"/>
      <c r="Z93" s="346"/>
      <c r="AA93" s="346"/>
      <c r="AB93" s="346"/>
      <c r="AC93" s="346"/>
      <c r="AD93" s="346"/>
      <c r="AE93" s="346"/>
      <c r="AF93" s="346"/>
      <c r="AG93" s="346"/>
      <c r="AH93" s="346"/>
      <c r="AI93" s="346"/>
      <c r="AJ93" s="346"/>
      <c r="AK93" s="346"/>
    </row>
    <row r="94" spans="1:37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47" t="s">
        <v>6</v>
      </c>
      <c r="AH94" s="347"/>
      <c r="AI94" s="347"/>
      <c r="AJ94" s="347"/>
      <c r="AK94" s="347"/>
    </row>
    <row r="95" spans="1:37" ht="32.25" customHeight="1">
      <c r="A95" s="350" t="s">
        <v>7</v>
      </c>
      <c r="B95" s="350" t="s">
        <v>64</v>
      </c>
      <c r="C95" s="353" t="str">
        <f>C5</f>
        <v xml:space="preserve"> KCC Loan Target 
 ACP 2023-24</v>
      </c>
      <c r="D95" s="354"/>
      <c r="E95" s="354"/>
      <c r="F95" s="354"/>
      <c r="G95" s="354"/>
      <c r="H95" s="354"/>
      <c r="I95" s="354"/>
      <c r="J95" s="354"/>
      <c r="K95" s="354"/>
      <c r="L95" s="354"/>
      <c r="M95" s="354"/>
      <c r="N95" s="354"/>
      <c r="O95" s="354"/>
      <c r="P95" s="355"/>
      <c r="Q95" s="391" t="str">
        <f>Q5</f>
        <v xml:space="preserve"> Cumulative Achievement from 
 01.04.23</v>
      </c>
      <c r="R95" s="392"/>
      <c r="S95" s="392"/>
      <c r="T95" s="392"/>
      <c r="U95" s="392"/>
      <c r="V95" s="392"/>
      <c r="W95" s="392"/>
      <c r="X95" s="392"/>
      <c r="Y95" s="392"/>
      <c r="Z95" s="392"/>
      <c r="AA95" s="392"/>
      <c r="AB95" s="393"/>
      <c r="AC95" s="353" t="s">
        <v>9</v>
      </c>
      <c r="AD95" s="354"/>
      <c r="AE95" s="354"/>
      <c r="AF95" s="355"/>
      <c r="AG95" s="350" t="s">
        <v>10</v>
      </c>
      <c r="AH95" s="350"/>
      <c r="AI95" s="350"/>
      <c r="AJ95" s="350"/>
      <c r="AK95" s="350"/>
    </row>
    <row r="96" spans="1:37">
      <c r="A96" s="351"/>
      <c r="B96" s="351"/>
      <c r="C96" s="375" t="s">
        <v>11</v>
      </c>
      <c r="D96" s="376"/>
      <c r="E96" s="376"/>
      <c r="F96" s="376"/>
      <c r="G96" s="376"/>
      <c r="H96" s="376"/>
      <c r="I96" s="377"/>
      <c r="J96" s="371" t="s">
        <v>12</v>
      </c>
      <c r="K96" s="372"/>
      <c r="L96" s="372"/>
      <c r="M96" s="372"/>
      <c r="N96" s="372"/>
      <c r="O96" s="372"/>
      <c r="P96" s="373"/>
      <c r="Q96" s="375" t="s">
        <v>11</v>
      </c>
      <c r="R96" s="376"/>
      <c r="S96" s="376"/>
      <c r="T96" s="376"/>
      <c r="U96" s="376"/>
      <c r="V96" s="377"/>
      <c r="W96" s="394" t="s">
        <v>12</v>
      </c>
      <c r="X96" s="395"/>
      <c r="Y96" s="395"/>
      <c r="Z96" s="395"/>
      <c r="AA96" s="395"/>
      <c r="AB96" s="396"/>
      <c r="AC96" s="385" t="s">
        <v>11</v>
      </c>
      <c r="AD96" s="386"/>
      <c r="AE96" s="388" t="s">
        <v>12</v>
      </c>
      <c r="AF96" s="386"/>
      <c r="AG96" s="388" t="s">
        <v>13</v>
      </c>
      <c r="AH96" s="386"/>
      <c r="AI96" s="388" t="s">
        <v>14</v>
      </c>
      <c r="AJ96" s="386"/>
      <c r="AK96" s="398" t="s">
        <v>15</v>
      </c>
    </row>
    <row r="97" spans="1:37">
      <c r="A97" s="352"/>
      <c r="B97" s="352"/>
      <c r="C97" s="367" t="s">
        <v>16</v>
      </c>
      <c r="D97" s="368"/>
      <c r="E97" s="369" t="s">
        <v>17</v>
      </c>
      <c r="F97" s="368"/>
      <c r="G97" s="369" t="s">
        <v>18</v>
      </c>
      <c r="H97" s="370"/>
      <c r="I97" s="249" t="s">
        <v>10</v>
      </c>
      <c r="J97" s="362" t="s">
        <v>19</v>
      </c>
      <c r="K97" s="363"/>
      <c r="L97" s="364" t="s">
        <v>17</v>
      </c>
      <c r="M97" s="363"/>
      <c r="N97" s="364" t="s">
        <v>18</v>
      </c>
      <c r="O97" s="374"/>
      <c r="P97" s="258" t="s">
        <v>10</v>
      </c>
      <c r="Q97" s="367" t="s">
        <v>19</v>
      </c>
      <c r="R97" s="368"/>
      <c r="S97" s="369" t="s">
        <v>17</v>
      </c>
      <c r="T97" s="368"/>
      <c r="U97" s="369" t="s">
        <v>18</v>
      </c>
      <c r="V97" s="370"/>
      <c r="W97" s="362" t="s">
        <v>16</v>
      </c>
      <c r="X97" s="363"/>
      <c r="Y97" s="364" t="s">
        <v>17</v>
      </c>
      <c r="Z97" s="363"/>
      <c r="AA97" s="364" t="s">
        <v>18</v>
      </c>
      <c r="AB97" s="374"/>
      <c r="AC97" s="387"/>
      <c r="AD97" s="381"/>
      <c r="AE97" s="380"/>
      <c r="AF97" s="381"/>
      <c r="AG97" s="380"/>
      <c r="AH97" s="381"/>
      <c r="AI97" s="380"/>
      <c r="AJ97" s="381"/>
      <c r="AK97" s="399"/>
    </row>
    <row r="98" spans="1:37">
      <c r="A98" s="202"/>
      <c r="B98" s="202"/>
      <c r="C98" s="217" t="s">
        <v>20</v>
      </c>
      <c r="D98" s="119" t="s">
        <v>21</v>
      </c>
      <c r="E98" s="119" t="s">
        <v>20</v>
      </c>
      <c r="F98" s="119" t="s">
        <v>21</v>
      </c>
      <c r="G98" s="119" t="s">
        <v>20</v>
      </c>
      <c r="H98" s="218" t="s">
        <v>21</v>
      </c>
      <c r="I98" s="218" t="s">
        <v>21</v>
      </c>
      <c r="J98" s="237" t="s">
        <v>20</v>
      </c>
      <c r="K98" s="204" t="s">
        <v>21</v>
      </c>
      <c r="L98" s="204" t="s">
        <v>20</v>
      </c>
      <c r="M98" s="204" t="s">
        <v>21</v>
      </c>
      <c r="N98" s="204" t="s">
        <v>20</v>
      </c>
      <c r="O98" s="238" t="s">
        <v>21</v>
      </c>
      <c r="P98" s="258" t="s">
        <v>21</v>
      </c>
      <c r="Q98" s="217" t="s">
        <v>20</v>
      </c>
      <c r="R98" s="119" t="s">
        <v>21</v>
      </c>
      <c r="S98" s="119" t="s">
        <v>20</v>
      </c>
      <c r="T98" s="119" t="s">
        <v>21</v>
      </c>
      <c r="U98" s="119" t="s">
        <v>20</v>
      </c>
      <c r="V98" s="218" t="s">
        <v>21</v>
      </c>
      <c r="W98" s="247" t="s">
        <v>20</v>
      </c>
      <c r="X98" s="205" t="s">
        <v>21</v>
      </c>
      <c r="Y98" s="205" t="s">
        <v>20</v>
      </c>
      <c r="Z98" s="205" t="s">
        <v>21</v>
      </c>
      <c r="AA98" s="205" t="s">
        <v>20</v>
      </c>
      <c r="AB98" s="248" t="s">
        <v>21</v>
      </c>
      <c r="AC98" s="217" t="s">
        <v>21</v>
      </c>
      <c r="AD98" s="119" t="s">
        <v>15</v>
      </c>
      <c r="AE98" s="217" t="s">
        <v>21</v>
      </c>
      <c r="AF98" s="119" t="s">
        <v>15</v>
      </c>
      <c r="AG98" s="119" t="s">
        <v>20</v>
      </c>
      <c r="AH98" s="119" t="s">
        <v>21</v>
      </c>
      <c r="AI98" s="119" t="s">
        <v>20</v>
      </c>
      <c r="AJ98" s="119" t="s">
        <v>21</v>
      </c>
      <c r="AK98" s="400"/>
    </row>
    <row r="99" spans="1:37">
      <c r="A99" s="5">
        <v>1</v>
      </c>
      <c r="B99" s="15" t="s">
        <v>22</v>
      </c>
      <c r="C99" s="80">
        <f>Ahmednagar!C10</f>
        <v>7204</v>
      </c>
      <c r="D99" s="80">
        <f>Ahmednagar!D10</f>
        <v>7243</v>
      </c>
      <c r="E99" s="80">
        <f>Ahmednagar!E10</f>
        <v>9</v>
      </c>
      <c r="F99" s="80">
        <f>Ahmednagar!F10</f>
        <v>3</v>
      </c>
      <c r="G99" s="80">
        <f>Ahmednagar!G10</f>
        <v>691</v>
      </c>
      <c r="H99" s="80">
        <f>Ahmednagar!H10</f>
        <v>250</v>
      </c>
      <c r="I99" s="80">
        <f>D99+F99+H99</f>
        <v>7496</v>
      </c>
      <c r="J99" s="80">
        <f>Ahmednagar!J10</f>
        <v>3907</v>
      </c>
      <c r="K99" s="80">
        <f>Ahmednagar!K10</f>
        <v>3904</v>
      </c>
      <c r="L99" s="80">
        <f>Ahmednagar!L10</f>
        <v>8</v>
      </c>
      <c r="M99" s="80">
        <f>Ahmednagar!M10</f>
        <v>2</v>
      </c>
      <c r="N99" s="80">
        <f>Ahmednagar!N10</f>
        <v>394</v>
      </c>
      <c r="O99" s="80">
        <f>Ahmednagar!O10</f>
        <v>135</v>
      </c>
      <c r="P99" s="80">
        <f>K99+M99+O99</f>
        <v>4041</v>
      </c>
      <c r="Q99" s="80">
        <f>Ahmednagar!Q10</f>
        <v>1442</v>
      </c>
      <c r="R99" s="80">
        <f>Ahmednagar!R10</f>
        <v>2038.44</v>
      </c>
      <c r="S99" s="80">
        <f>Ahmednagar!S10</f>
        <v>0</v>
      </c>
      <c r="T99" s="80">
        <f>Ahmednagar!T10</f>
        <v>0</v>
      </c>
      <c r="U99" s="80">
        <f>Ahmednagar!U10</f>
        <v>6</v>
      </c>
      <c r="V99" s="80">
        <f>Ahmednagar!V10</f>
        <v>6.9</v>
      </c>
      <c r="W99" s="80">
        <f>Ahmednagar!W10</f>
        <v>785</v>
      </c>
      <c r="X99" s="80">
        <f>Ahmednagar!X10</f>
        <v>1257.68</v>
      </c>
      <c r="Y99" s="80">
        <f>Ahmednagar!Y10</f>
        <v>0</v>
      </c>
      <c r="Z99" s="80">
        <f>Ahmednagar!Z10</f>
        <v>0</v>
      </c>
      <c r="AA99" s="80">
        <f>Ahmednagar!AA10</f>
        <v>6</v>
      </c>
      <c r="AB99" s="80">
        <f>Ahmednagar!AB10</f>
        <v>6.9</v>
      </c>
      <c r="AC99" s="233">
        <f>R99+T99+V99</f>
        <v>2045.3400000000001</v>
      </c>
      <c r="AD99" s="7">
        <f>(R99+T99+V99)/(D99+F99+H99)*100</f>
        <v>27.285752401280682</v>
      </c>
      <c r="AE99" s="7">
        <f>X99+Z99+AB99</f>
        <v>1264.5800000000002</v>
      </c>
      <c r="AF99" s="7">
        <f>(X99+Z99+AB99)/(K99+M99+O99)*100</f>
        <v>31.29373917347192</v>
      </c>
      <c r="AG99" s="7">
        <f>C99+E99+G99+J99+L99+N99</f>
        <v>12213</v>
      </c>
      <c r="AH99" s="7">
        <f>D99+F99+H99+K99+M99+O99</f>
        <v>11537</v>
      </c>
      <c r="AI99" s="7">
        <f>Q99+S99+U99+W99+Y99+AA99</f>
        <v>2239</v>
      </c>
      <c r="AJ99" s="7">
        <f>R99+T99+V99+X99+Z99+AB99</f>
        <v>3309.9200000000005</v>
      </c>
      <c r="AK99" s="234">
        <f>AJ99/AH99*100</f>
        <v>28.689607350264374</v>
      </c>
    </row>
    <row r="100" spans="1:37">
      <c r="A100" s="5">
        <v>2</v>
      </c>
      <c r="B100" s="15" t="s">
        <v>23</v>
      </c>
      <c r="C100" s="80">
        <f>Akola!C10</f>
        <v>1392</v>
      </c>
      <c r="D100" s="80">
        <f>Akola!D10</f>
        <v>1172.8800000000001</v>
      </c>
      <c r="E100" s="80">
        <f>Akola!E10</f>
        <v>0</v>
      </c>
      <c r="F100" s="80">
        <f>Akola!F10</f>
        <v>0</v>
      </c>
      <c r="G100" s="80">
        <f>Akola!G10</f>
        <v>8</v>
      </c>
      <c r="H100" s="80">
        <f>Akola!H10</f>
        <v>7.12</v>
      </c>
      <c r="I100" s="80">
        <f t="shared" ref="I100:I134" si="28">D100+F100+H100</f>
        <v>1180</v>
      </c>
      <c r="J100" s="80">
        <f>Akola!J10</f>
        <v>99</v>
      </c>
      <c r="K100" s="80">
        <f>Akola!K10</f>
        <v>190.12</v>
      </c>
      <c r="L100" s="80">
        <f>Akola!L10</f>
        <v>0</v>
      </c>
      <c r="M100" s="80">
        <f>Akola!M10</f>
        <v>0</v>
      </c>
      <c r="N100" s="80">
        <f>Akola!N10</f>
        <v>1</v>
      </c>
      <c r="O100" s="80">
        <f>Akola!O10</f>
        <v>0.88</v>
      </c>
      <c r="P100" s="80">
        <f t="shared" ref="P100:P135" si="29">K100+M100+O100</f>
        <v>191</v>
      </c>
      <c r="Q100" s="80">
        <f>Akola!Q10</f>
        <v>819</v>
      </c>
      <c r="R100" s="80">
        <f>Akola!R10</f>
        <v>901.06</v>
      </c>
      <c r="S100" s="80">
        <f>Akola!S10</f>
        <v>2</v>
      </c>
      <c r="T100" s="80">
        <f>Akola!T10</f>
        <v>0.17</v>
      </c>
      <c r="U100" s="80">
        <f>Akola!U10</f>
        <v>2</v>
      </c>
      <c r="V100" s="80">
        <f>Akola!V10</f>
        <v>0.02</v>
      </c>
      <c r="W100" s="80">
        <f>Akola!W10</f>
        <v>118</v>
      </c>
      <c r="X100" s="80">
        <f>Akola!X10</f>
        <v>188.9</v>
      </c>
      <c r="Y100" s="80">
        <f>Akola!Y10</f>
        <v>2</v>
      </c>
      <c r="Z100" s="80">
        <f>Akola!Z10</f>
        <v>0.17</v>
      </c>
      <c r="AA100" s="80">
        <f>Akola!AA10</f>
        <v>2</v>
      </c>
      <c r="AB100" s="80">
        <f>Akola!AB10</f>
        <v>0.02</v>
      </c>
      <c r="AC100" s="233">
        <f t="shared" ref="AC100:AC134" si="30">R100+T100+V100</f>
        <v>901.24999999999989</v>
      </c>
      <c r="AD100" s="7">
        <f t="shared" ref="AD100:AD135" si="31">(R100+T100+V100)/(D100+F100+H100)*100</f>
        <v>76.377118644067792</v>
      </c>
      <c r="AE100" s="7">
        <f t="shared" ref="AE100:AE134" si="32">X100+Z100+AB100</f>
        <v>189.09</v>
      </c>
      <c r="AF100" s="7">
        <f t="shared" ref="AF100:AF135" si="33">(X100+Z100+AB100)/(K100+M100+O100)*100</f>
        <v>99</v>
      </c>
      <c r="AG100" s="7">
        <f t="shared" ref="AG100:AG134" si="34">C100+E100+G100+J100+L100+N100</f>
        <v>1500</v>
      </c>
      <c r="AH100" s="7">
        <f t="shared" ref="AH100:AH134" si="35">D100+F100+H100+K100+M100+O100</f>
        <v>1371</v>
      </c>
      <c r="AI100" s="7">
        <f t="shared" ref="AI100:AI134" si="36">Q100+S100+U100+W100+Y100+AA100</f>
        <v>945</v>
      </c>
      <c r="AJ100" s="7">
        <f t="shared" ref="AJ100:AJ134" si="37">R100+T100+V100+X100+Z100+AB100</f>
        <v>1090.3399999999999</v>
      </c>
      <c r="AK100" s="234">
        <f t="shared" ref="AK100:AK134" si="38">AJ100/AH100*100</f>
        <v>79.528811086797958</v>
      </c>
    </row>
    <row r="101" spans="1:37">
      <c r="A101" s="5">
        <v>3</v>
      </c>
      <c r="B101" s="15" t="s">
        <v>24</v>
      </c>
      <c r="C101" s="80">
        <f>Amravati!C10</f>
        <v>5269</v>
      </c>
      <c r="D101" s="80">
        <f>Amravati!D10</f>
        <v>4315.25</v>
      </c>
      <c r="E101" s="80">
        <f>Amravati!E10</f>
        <v>23</v>
      </c>
      <c r="F101" s="80">
        <f>Amravati!F10</f>
        <v>2.25</v>
      </c>
      <c r="G101" s="80">
        <f>Amravati!G10</f>
        <v>8</v>
      </c>
      <c r="H101" s="80">
        <f>Amravati!H10</f>
        <v>7.5</v>
      </c>
      <c r="I101" s="80">
        <f t="shared" si="28"/>
        <v>4325</v>
      </c>
      <c r="J101" s="80">
        <f>Amravati!J10</f>
        <v>1690</v>
      </c>
      <c r="K101" s="80">
        <f>Amravati!K10</f>
        <v>1821.75</v>
      </c>
      <c r="L101" s="80">
        <f>Amravati!L10</f>
        <v>8</v>
      </c>
      <c r="M101" s="80">
        <f>Amravati!M10</f>
        <v>0.75</v>
      </c>
      <c r="N101" s="80">
        <f>Amravati!N10</f>
        <v>3</v>
      </c>
      <c r="O101" s="80">
        <f>Amravati!O10</f>
        <v>2.5</v>
      </c>
      <c r="P101" s="80">
        <f t="shared" si="29"/>
        <v>1825</v>
      </c>
      <c r="Q101" s="80">
        <f>Amravati!Q10</f>
        <v>3065</v>
      </c>
      <c r="R101" s="80">
        <f>Amravati!R10</f>
        <v>3154.69</v>
      </c>
      <c r="S101" s="80">
        <f>Amravati!S10</f>
        <v>0</v>
      </c>
      <c r="T101" s="80">
        <f>Amravati!T10</f>
        <v>0</v>
      </c>
      <c r="U101" s="80">
        <f>Amravati!U10</f>
        <v>10</v>
      </c>
      <c r="V101" s="80">
        <f>Amravati!V10</f>
        <v>5.0999999999999996</v>
      </c>
      <c r="W101" s="80">
        <f>Amravati!W10</f>
        <v>819</v>
      </c>
      <c r="X101" s="80">
        <f>Amravati!X10</f>
        <v>1001.37</v>
      </c>
      <c r="Y101" s="80">
        <f>Amravati!Y10</f>
        <v>0</v>
      </c>
      <c r="Z101" s="80">
        <f>Amravati!Z10</f>
        <v>0</v>
      </c>
      <c r="AA101" s="80">
        <f>Amravati!AA10</f>
        <v>10</v>
      </c>
      <c r="AB101" s="80">
        <f>Amravati!AB10</f>
        <v>5.0999999999999996</v>
      </c>
      <c r="AC101" s="233">
        <f t="shared" si="30"/>
        <v>3159.79</v>
      </c>
      <c r="AD101" s="7">
        <f t="shared" si="31"/>
        <v>73.058728323699412</v>
      </c>
      <c r="AE101" s="7">
        <f t="shared" si="32"/>
        <v>1006.47</v>
      </c>
      <c r="AF101" s="7">
        <f t="shared" si="33"/>
        <v>55.149041095890418</v>
      </c>
      <c r="AG101" s="7">
        <f t="shared" si="34"/>
        <v>7001</v>
      </c>
      <c r="AH101" s="7">
        <f t="shared" si="35"/>
        <v>6150</v>
      </c>
      <c r="AI101" s="7">
        <f t="shared" si="36"/>
        <v>3904</v>
      </c>
      <c r="AJ101" s="7">
        <f t="shared" si="37"/>
        <v>4166.26</v>
      </c>
      <c r="AK101" s="234">
        <f t="shared" si="38"/>
        <v>67.744065040650412</v>
      </c>
    </row>
    <row r="102" spans="1:37">
      <c r="A102" s="5">
        <v>4</v>
      </c>
      <c r="B102" s="15" t="s">
        <v>25</v>
      </c>
      <c r="C102" s="80">
        <f>Aurangabad!C10</f>
        <v>3502</v>
      </c>
      <c r="D102" s="80">
        <f>Aurangabad!D10</f>
        <v>3211</v>
      </c>
      <c r="E102" s="80">
        <f>Aurangabad!E10</f>
        <v>0</v>
      </c>
      <c r="F102" s="80">
        <f>Aurangabad!F10</f>
        <v>0</v>
      </c>
      <c r="G102" s="80">
        <f>Aurangabad!G10</f>
        <v>0</v>
      </c>
      <c r="H102" s="80">
        <f>Aurangabad!H10</f>
        <v>0</v>
      </c>
      <c r="I102" s="80">
        <f t="shared" si="28"/>
        <v>3211</v>
      </c>
      <c r="J102" s="80">
        <f>Aurangabad!J10</f>
        <v>1893</v>
      </c>
      <c r="K102" s="80">
        <f>Aurangabad!K10</f>
        <v>1376</v>
      </c>
      <c r="L102" s="80">
        <f>Aurangabad!L10</f>
        <v>0</v>
      </c>
      <c r="M102" s="80">
        <f>Aurangabad!M10</f>
        <v>0</v>
      </c>
      <c r="N102" s="80">
        <f>Aurangabad!N10</f>
        <v>0</v>
      </c>
      <c r="O102" s="80">
        <f>Aurangabad!O10</f>
        <v>0</v>
      </c>
      <c r="P102" s="80">
        <f t="shared" si="29"/>
        <v>1376</v>
      </c>
      <c r="Q102" s="80">
        <f>Aurangabad!Q10</f>
        <v>3116</v>
      </c>
      <c r="R102" s="80">
        <f>Aurangabad!R10</f>
        <v>2743.72</v>
      </c>
      <c r="S102" s="80">
        <f>Aurangabad!S10</f>
        <v>2</v>
      </c>
      <c r="T102" s="80">
        <f>Aurangabad!T10</f>
        <v>3.5</v>
      </c>
      <c r="U102" s="80">
        <f>Aurangabad!U10</f>
        <v>0</v>
      </c>
      <c r="V102" s="80">
        <f>Aurangabad!V10</f>
        <v>0</v>
      </c>
      <c r="W102" s="80">
        <f>Aurangabad!W10</f>
        <v>709</v>
      </c>
      <c r="X102" s="80">
        <f>Aurangabad!X10</f>
        <v>561.70000000000005</v>
      </c>
      <c r="Y102" s="80">
        <f>Aurangabad!Y10</f>
        <v>5</v>
      </c>
      <c r="Z102" s="80">
        <f>Aurangabad!Z10</f>
        <v>5.83</v>
      </c>
      <c r="AA102" s="80">
        <f>Aurangabad!AA10</f>
        <v>122</v>
      </c>
      <c r="AB102" s="80">
        <f>Aurangabad!AB10</f>
        <v>78.819999999999993</v>
      </c>
      <c r="AC102" s="233">
        <f t="shared" si="30"/>
        <v>2747.22</v>
      </c>
      <c r="AD102" s="7">
        <f t="shared" si="31"/>
        <v>85.556524447212695</v>
      </c>
      <c r="AE102" s="7">
        <f t="shared" si="32"/>
        <v>646.35000000000014</v>
      </c>
      <c r="AF102" s="7">
        <f t="shared" si="33"/>
        <v>46.973110465116292</v>
      </c>
      <c r="AG102" s="7">
        <f t="shared" si="34"/>
        <v>5395</v>
      </c>
      <c r="AH102" s="7">
        <f t="shared" si="35"/>
        <v>4587</v>
      </c>
      <c r="AI102" s="7">
        <f t="shared" si="36"/>
        <v>3954</v>
      </c>
      <c r="AJ102" s="7">
        <f t="shared" si="37"/>
        <v>3393.57</v>
      </c>
      <c r="AK102" s="234">
        <f t="shared" si="38"/>
        <v>73.982341399607591</v>
      </c>
    </row>
    <row r="103" spans="1:37">
      <c r="A103" s="5">
        <v>5</v>
      </c>
      <c r="B103" s="15" t="s">
        <v>26</v>
      </c>
      <c r="C103" s="80">
        <f>Beed!C10</f>
        <v>2733</v>
      </c>
      <c r="D103" s="80">
        <f>Beed!D10</f>
        <v>3483</v>
      </c>
      <c r="E103" s="80">
        <f>Beed!E10</f>
        <v>51</v>
      </c>
      <c r="F103" s="80">
        <f>Beed!F10</f>
        <v>16</v>
      </c>
      <c r="G103" s="80">
        <f>Beed!G10</f>
        <v>324</v>
      </c>
      <c r="H103" s="80">
        <f>Beed!H10</f>
        <v>101</v>
      </c>
      <c r="I103" s="80">
        <f t="shared" si="28"/>
        <v>3600</v>
      </c>
      <c r="J103" s="80">
        <f>Beed!J10</f>
        <v>1850</v>
      </c>
      <c r="K103" s="80">
        <f>Beed!K10</f>
        <v>2322</v>
      </c>
      <c r="L103" s="80">
        <f>Beed!L10</f>
        <v>41</v>
      </c>
      <c r="M103" s="80">
        <f>Beed!M10</f>
        <v>11</v>
      </c>
      <c r="N103" s="80">
        <f>Beed!N10</f>
        <v>235</v>
      </c>
      <c r="O103" s="80">
        <f>Beed!O10</f>
        <v>67</v>
      </c>
      <c r="P103" s="80">
        <f t="shared" si="29"/>
        <v>2400</v>
      </c>
      <c r="Q103" s="80">
        <f>Beed!Q10</f>
        <v>3512</v>
      </c>
      <c r="R103" s="80">
        <f>Beed!R10</f>
        <v>3463.3</v>
      </c>
      <c r="S103" s="80">
        <f>Beed!S10</f>
        <v>0</v>
      </c>
      <c r="T103" s="80">
        <f>Beed!T10</f>
        <v>0</v>
      </c>
      <c r="U103" s="80">
        <f>Beed!U10</f>
        <v>0</v>
      </c>
      <c r="V103" s="80">
        <f>Beed!V10</f>
        <v>0</v>
      </c>
      <c r="W103" s="80">
        <f>Beed!W10</f>
        <v>2178</v>
      </c>
      <c r="X103" s="80">
        <f>Beed!X10</f>
        <v>1940.8</v>
      </c>
      <c r="Y103" s="80">
        <f>Beed!Y10</f>
        <v>2</v>
      </c>
      <c r="Z103" s="80">
        <f>Beed!Z10</f>
        <v>3.5</v>
      </c>
      <c r="AA103" s="80">
        <f>Beed!AA10</f>
        <v>0</v>
      </c>
      <c r="AB103" s="80">
        <f>Beed!AB10</f>
        <v>0</v>
      </c>
      <c r="AC103" s="233">
        <f t="shared" si="30"/>
        <v>3463.3</v>
      </c>
      <c r="AD103" s="7">
        <f t="shared" si="31"/>
        <v>96.202777777777783</v>
      </c>
      <c r="AE103" s="7">
        <f t="shared" si="32"/>
        <v>1944.3</v>
      </c>
      <c r="AF103" s="7">
        <f t="shared" si="33"/>
        <v>81.012500000000003</v>
      </c>
      <c r="AG103" s="7">
        <f t="shared" si="34"/>
        <v>5234</v>
      </c>
      <c r="AH103" s="7">
        <f t="shared" si="35"/>
        <v>6000</v>
      </c>
      <c r="AI103" s="7">
        <f t="shared" si="36"/>
        <v>5692</v>
      </c>
      <c r="AJ103" s="7">
        <f t="shared" si="37"/>
        <v>5407.6</v>
      </c>
      <c r="AK103" s="234">
        <f t="shared" si="38"/>
        <v>90.126666666666679</v>
      </c>
    </row>
    <row r="104" spans="1:37">
      <c r="A104" s="5">
        <v>6</v>
      </c>
      <c r="B104" s="15" t="s">
        <v>27</v>
      </c>
      <c r="C104" s="80">
        <f>Bhandara!C10</f>
        <v>5953</v>
      </c>
      <c r="D104" s="80">
        <f>Bhandara!D10</f>
        <v>4587</v>
      </c>
      <c r="E104" s="80">
        <f>Bhandara!E10</f>
        <v>104</v>
      </c>
      <c r="F104" s="80">
        <f>Bhandara!F10</f>
        <v>34</v>
      </c>
      <c r="G104" s="80">
        <f>Bhandara!G10</f>
        <v>527</v>
      </c>
      <c r="H104" s="80">
        <f>Bhandara!H10</f>
        <v>237</v>
      </c>
      <c r="I104" s="80">
        <f t="shared" si="28"/>
        <v>4858</v>
      </c>
      <c r="J104" s="80">
        <f>Bhandara!J10</f>
        <v>713</v>
      </c>
      <c r="K104" s="80">
        <f>Bhandara!K10</f>
        <v>505</v>
      </c>
      <c r="L104" s="80">
        <f>Bhandara!L10</f>
        <v>27</v>
      </c>
      <c r="M104" s="80">
        <f>Bhandara!M10</f>
        <v>5</v>
      </c>
      <c r="N104" s="80">
        <f>Bhandara!N10</f>
        <v>110</v>
      </c>
      <c r="O104" s="80">
        <f>Bhandara!O10</f>
        <v>30</v>
      </c>
      <c r="P104" s="80">
        <f t="shared" si="29"/>
        <v>540</v>
      </c>
      <c r="Q104" s="80">
        <f>Bhandara!Q10</f>
        <v>2990</v>
      </c>
      <c r="R104" s="80">
        <f>Bhandara!R10</f>
        <v>2174.1999999999998</v>
      </c>
      <c r="S104" s="80">
        <f>Bhandara!S10</f>
        <v>4</v>
      </c>
      <c r="T104" s="80">
        <f>Bhandara!T10</f>
        <v>9.8000000000000007</v>
      </c>
      <c r="U104" s="80">
        <f>Bhandara!U10</f>
        <v>92</v>
      </c>
      <c r="V104" s="80">
        <f>Bhandara!V10</f>
        <v>14.14</v>
      </c>
      <c r="W104" s="80">
        <f>Bhandara!W10</f>
        <v>1420</v>
      </c>
      <c r="X104" s="80">
        <f>Bhandara!X10</f>
        <v>1412.75</v>
      </c>
      <c r="Y104" s="80">
        <f>Bhandara!Y10</f>
        <v>0</v>
      </c>
      <c r="Z104" s="80">
        <f>Bhandara!Z10</f>
        <v>0</v>
      </c>
      <c r="AA104" s="80">
        <f>Bhandara!AA10</f>
        <v>0</v>
      </c>
      <c r="AB104" s="80">
        <f>Bhandara!AB10</f>
        <v>0</v>
      </c>
      <c r="AC104" s="233">
        <f t="shared" si="30"/>
        <v>2198.14</v>
      </c>
      <c r="AD104" s="7">
        <f t="shared" si="31"/>
        <v>45.247838616714695</v>
      </c>
      <c r="AE104" s="7">
        <f t="shared" si="32"/>
        <v>1412.75</v>
      </c>
      <c r="AF104" s="7">
        <f t="shared" si="33"/>
        <v>261.62037037037038</v>
      </c>
      <c r="AG104" s="7">
        <f t="shared" si="34"/>
        <v>7434</v>
      </c>
      <c r="AH104" s="7">
        <f t="shared" si="35"/>
        <v>5398</v>
      </c>
      <c r="AI104" s="7">
        <f t="shared" si="36"/>
        <v>4506</v>
      </c>
      <c r="AJ104" s="7">
        <f t="shared" si="37"/>
        <v>3610.89</v>
      </c>
      <c r="AK104" s="234">
        <f t="shared" si="38"/>
        <v>66.893108558725459</v>
      </c>
    </row>
    <row r="105" spans="1:37">
      <c r="A105" s="5">
        <v>7</v>
      </c>
      <c r="B105" s="15" t="s">
        <v>28</v>
      </c>
      <c r="C105" s="80">
        <f>Buldhana!C10</f>
        <v>2955</v>
      </c>
      <c r="D105" s="80">
        <f>Buldhana!D10</f>
        <v>3021.37</v>
      </c>
      <c r="E105" s="80">
        <f>Buldhana!E10</f>
        <v>28</v>
      </c>
      <c r="F105" s="80">
        <f>Buldhana!F10</f>
        <v>2.76</v>
      </c>
      <c r="G105" s="80">
        <f>Buldhana!G10</f>
        <v>17</v>
      </c>
      <c r="H105" s="80">
        <f>Buldhana!H10</f>
        <v>15.87</v>
      </c>
      <c r="I105" s="80">
        <f t="shared" si="28"/>
        <v>3040</v>
      </c>
      <c r="J105" s="80">
        <f>Buldhana!J10</f>
        <v>1380</v>
      </c>
      <c r="K105" s="80">
        <f>Buldhana!K10</f>
        <v>1351.63</v>
      </c>
      <c r="L105" s="80">
        <f>Buldhana!L10</f>
        <v>12</v>
      </c>
      <c r="M105" s="80">
        <f>Buldhana!M10</f>
        <v>1.24</v>
      </c>
      <c r="N105" s="80">
        <f>Buldhana!N10</f>
        <v>8</v>
      </c>
      <c r="O105" s="80">
        <f>Buldhana!O10</f>
        <v>7.13</v>
      </c>
      <c r="P105" s="80">
        <f t="shared" si="29"/>
        <v>1360.0000000000002</v>
      </c>
      <c r="Q105" s="80">
        <f>Buldhana!Q10</f>
        <v>3748</v>
      </c>
      <c r="R105" s="80">
        <f>Buldhana!R10</f>
        <v>3080.32</v>
      </c>
      <c r="S105" s="80">
        <f>Buldhana!S10</f>
        <v>0</v>
      </c>
      <c r="T105" s="80">
        <f>Buldhana!T10</f>
        <v>0</v>
      </c>
      <c r="U105" s="80">
        <f>Buldhana!U10</f>
        <v>4</v>
      </c>
      <c r="V105" s="80">
        <f>Buldhana!V10</f>
        <v>3.88</v>
      </c>
      <c r="W105" s="80">
        <f>Buldhana!W10</f>
        <v>186</v>
      </c>
      <c r="X105" s="80">
        <f>Buldhana!X10</f>
        <v>205.33</v>
      </c>
      <c r="Y105" s="80">
        <f>Buldhana!Y10</f>
        <v>4</v>
      </c>
      <c r="Z105" s="80">
        <f>Buldhana!Z10</f>
        <v>9.8000000000000007</v>
      </c>
      <c r="AA105" s="80">
        <f>Buldhana!AA10</f>
        <v>92</v>
      </c>
      <c r="AB105" s="80">
        <f>Buldhana!AB10</f>
        <v>14.14</v>
      </c>
      <c r="AC105" s="233">
        <f t="shared" si="30"/>
        <v>3084.2000000000003</v>
      </c>
      <c r="AD105" s="7">
        <f t="shared" si="31"/>
        <v>101.45394736842105</v>
      </c>
      <c r="AE105" s="7">
        <f t="shared" si="32"/>
        <v>229.27000000000004</v>
      </c>
      <c r="AF105" s="7">
        <f t="shared" si="33"/>
        <v>16.858088235294115</v>
      </c>
      <c r="AG105" s="7">
        <f t="shared" si="34"/>
        <v>4400</v>
      </c>
      <c r="AH105" s="7">
        <f t="shared" si="35"/>
        <v>4400</v>
      </c>
      <c r="AI105" s="7">
        <f t="shared" si="36"/>
        <v>4034</v>
      </c>
      <c r="AJ105" s="7">
        <f t="shared" si="37"/>
        <v>3313.4700000000003</v>
      </c>
      <c r="AK105" s="234">
        <f t="shared" si="38"/>
        <v>75.306136363636369</v>
      </c>
    </row>
    <row r="106" spans="1:37">
      <c r="A106" s="5">
        <v>8</v>
      </c>
      <c r="B106" s="15" t="s">
        <v>29</v>
      </c>
      <c r="C106" s="80">
        <f>Chandrapur!C10</f>
        <v>9938</v>
      </c>
      <c r="D106" s="80">
        <f>Chandrapur!D10</f>
        <v>10240</v>
      </c>
      <c r="E106" s="80">
        <f>Chandrapur!E10</f>
        <v>80</v>
      </c>
      <c r="F106" s="80">
        <f>Chandrapur!F10</f>
        <v>20</v>
      </c>
      <c r="G106" s="80">
        <f>Chandrapur!G10</f>
        <v>182</v>
      </c>
      <c r="H106" s="80">
        <f>Chandrapur!H10</f>
        <v>40</v>
      </c>
      <c r="I106" s="80">
        <f t="shared" si="28"/>
        <v>10300</v>
      </c>
      <c r="J106" s="80">
        <f>Chandrapur!J10</f>
        <v>950</v>
      </c>
      <c r="K106" s="80">
        <f>Chandrapur!K10</f>
        <v>853.6</v>
      </c>
      <c r="L106" s="80">
        <f>Chandrapur!L10</f>
        <v>32</v>
      </c>
      <c r="M106" s="80">
        <f>Chandrapur!M10</f>
        <v>2.4</v>
      </c>
      <c r="N106" s="80">
        <f>Chandrapur!N10</f>
        <v>18</v>
      </c>
      <c r="O106" s="80">
        <f>Chandrapur!O10</f>
        <v>4</v>
      </c>
      <c r="P106" s="80">
        <f t="shared" si="29"/>
        <v>860</v>
      </c>
      <c r="Q106" s="80">
        <f>Chandrapur!Q10</f>
        <v>9156</v>
      </c>
      <c r="R106" s="80">
        <f>Chandrapur!R10</f>
        <v>7559.4</v>
      </c>
      <c r="S106" s="80">
        <f>Chandrapur!S10</f>
        <v>5</v>
      </c>
      <c r="T106" s="80">
        <f>Chandrapur!T10</f>
        <v>5.83</v>
      </c>
      <c r="U106" s="80">
        <f>Chandrapur!U10</f>
        <v>122</v>
      </c>
      <c r="V106" s="80">
        <f>Chandrapur!V10</f>
        <v>78.819999999999993</v>
      </c>
      <c r="W106" s="80">
        <f>Chandrapur!W10</f>
        <v>359</v>
      </c>
      <c r="X106" s="80">
        <f>Chandrapur!X10</f>
        <v>288.2</v>
      </c>
      <c r="Y106" s="80">
        <f>Chandrapur!Y10</f>
        <v>0</v>
      </c>
      <c r="Z106" s="80">
        <f>Chandrapur!Z10</f>
        <v>0</v>
      </c>
      <c r="AA106" s="80">
        <f>Chandrapur!AA10</f>
        <v>4</v>
      </c>
      <c r="AB106" s="80">
        <f>Chandrapur!AB10</f>
        <v>3.88</v>
      </c>
      <c r="AC106" s="233">
        <f t="shared" si="30"/>
        <v>7644.0499999999993</v>
      </c>
      <c r="AD106" s="7">
        <f t="shared" si="31"/>
        <v>74.214077669902906</v>
      </c>
      <c r="AE106" s="7">
        <f t="shared" si="32"/>
        <v>292.08</v>
      </c>
      <c r="AF106" s="7">
        <f t="shared" si="33"/>
        <v>33.962790697674414</v>
      </c>
      <c r="AG106" s="7">
        <f t="shared" si="34"/>
        <v>11200</v>
      </c>
      <c r="AH106" s="7">
        <f t="shared" si="35"/>
        <v>11160</v>
      </c>
      <c r="AI106" s="7">
        <f t="shared" si="36"/>
        <v>9646</v>
      </c>
      <c r="AJ106" s="7">
        <f t="shared" si="37"/>
        <v>7936.1299999999992</v>
      </c>
      <c r="AK106" s="234">
        <f t="shared" si="38"/>
        <v>71.112275985663075</v>
      </c>
    </row>
    <row r="107" spans="1:37">
      <c r="A107" s="5">
        <v>9</v>
      </c>
      <c r="B107" s="15" t="s">
        <v>30</v>
      </c>
      <c r="C107" s="80">
        <f>Dhule!C10</f>
        <v>1566</v>
      </c>
      <c r="D107" s="80">
        <f>Dhule!D10</f>
        <v>1664</v>
      </c>
      <c r="E107" s="80">
        <f>Dhule!E10</f>
        <v>80</v>
      </c>
      <c r="F107" s="80">
        <f>Dhule!F10</f>
        <v>26</v>
      </c>
      <c r="G107" s="80">
        <f>Dhule!G10</f>
        <v>704</v>
      </c>
      <c r="H107" s="80">
        <f>Dhule!H10</f>
        <v>223</v>
      </c>
      <c r="I107" s="80">
        <f t="shared" si="28"/>
        <v>1913</v>
      </c>
      <c r="J107" s="80">
        <f>Dhule!J10</f>
        <v>757</v>
      </c>
      <c r="K107" s="80">
        <f>Dhule!K10</f>
        <v>736</v>
      </c>
      <c r="L107" s="80">
        <f>Dhule!L10</f>
        <v>30</v>
      </c>
      <c r="M107" s="80">
        <f>Dhule!M10</f>
        <v>9</v>
      </c>
      <c r="N107" s="80">
        <f>Dhule!N10</f>
        <v>252</v>
      </c>
      <c r="O107" s="80">
        <f>Dhule!O10</f>
        <v>75</v>
      </c>
      <c r="P107" s="80">
        <f t="shared" si="29"/>
        <v>820</v>
      </c>
      <c r="Q107" s="80">
        <f>Dhule!Q10</f>
        <v>1608</v>
      </c>
      <c r="R107" s="80">
        <f>Dhule!R10</f>
        <v>1447.44</v>
      </c>
      <c r="S107" s="80">
        <f>Dhule!S10</f>
        <v>2</v>
      </c>
      <c r="T107" s="80">
        <f>Dhule!T10</f>
        <v>12.82</v>
      </c>
      <c r="U107" s="80">
        <f>Dhule!U10</f>
        <v>12</v>
      </c>
      <c r="V107" s="80">
        <f>Dhule!V10</f>
        <v>2.02</v>
      </c>
      <c r="W107" s="80">
        <f>Dhule!W10</f>
        <v>616</v>
      </c>
      <c r="X107" s="80">
        <f>Dhule!X10</f>
        <v>420.24</v>
      </c>
      <c r="Y107" s="80">
        <f>Dhule!Y10</f>
        <v>2</v>
      </c>
      <c r="Z107" s="80">
        <f>Dhule!Z10</f>
        <v>4.75</v>
      </c>
      <c r="AA107" s="80">
        <f>Dhule!AA10</f>
        <v>4</v>
      </c>
      <c r="AB107" s="80">
        <f>Dhule!AB10</f>
        <v>8.74</v>
      </c>
      <c r="AC107" s="233">
        <f t="shared" si="30"/>
        <v>1462.28</v>
      </c>
      <c r="AD107" s="7">
        <f t="shared" si="31"/>
        <v>76.439100888656569</v>
      </c>
      <c r="AE107" s="7">
        <f t="shared" si="32"/>
        <v>433.73</v>
      </c>
      <c r="AF107" s="7">
        <f t="shared" si="33"/>
        <v>52.893902439024387</v>
      </c>
      <c r="AG107" s="7">
        <f t="shared" si="34"/>
        <v>3389</v>
      </c>
      <c r="AH107" s="7">
        <f t="shared" si="35"/>
        <v>2733</v>
      </c>
      <c r="AI107" s="7">
        <f t="shared" si="36"/>
        <v>2244</v>
      </c>
      <c r="AJ107" s="7">
        <f t="shared" si="37"/>
        <v>1896.01</v>
      </c>
      <c r="AK107" s="234">
        <f t="shared" si="38"/>
        <v>69.374679839004756</v>
      </c>
    </row>
    <row r="108" spans="1:37">
      <c r="A108" s="5">
        <v>10</v>
      </c>
      <c r="B108" s="15" t="s">
        <v>31</v>
      </c>
      <c r="C108" s="80">
        <f>Gadchiroli!C10</f>
        <v>3358</v>
      </c>
      <c r="D108" s="80">
        <f>Gadchiroli!D10</f>
        <v>2929</v>
      </c>
      <c r="E108" s="80">
        <f>Gadchiroli!E10</f>
        <v>133</v>
      </c>
      <c r="F108" s="80">
        <f>Gadchiroli!F10</f>
        <v>47</v>
      </c>
      <c r="G108" s="80">
        <f>Gadchiroli!G10</f>
        <v>243</v>
      </c>
      <c r="H108" s="80">
        <f>Gadchiroli!H10</f>
        <v>94</v>
      </c>
      <c r="I108" s="80">
        <f t="shared" si="28"/>
        <v>3070</v>
      </c>
      <c r="J108" s="80">
        <f>Gadchiroli!J10</f>
        <v>490</v>
      </c>
      <c r="K108" s="80">
        <f>Gadchiroli!K10</f>
        <v>397</v>
      </c>
      <c r="L108" s="80">
        <f>Gadchiroli!L10</f>
        <v>87</v>
      </c>
      <c r="M108" s="80">
        <f>Gadchiroli!M10</f>
        <v>28</v>
      </c>
      <c r="N108" s="80">
        <f>Gadchiroli!N10</f>
        <v>173</v>
      </c>
      <c r="O108" s="80">
        <f>Gadchiroli!O10</f>
        <v>47</v>
      </c>
      <c r="P108" s="80">
        <f t="shared" si="29"/>
        <v>472</v>
      </c>
      <c r="Q108" s="80">
        <f>Gadchiroli!Q10</f>
        <v>4316</v>
      </c>
      <c r="R108" s="80">
        <f>Gadchiroli!R10</f>
        <v>2645.94</v>
      </c>
      <c r="S108" s="80">
        <f>Gadchiroli!S10</f>
        <v>2</v>
      </c>
      <c r="T108" s="80">
        <f>Gadchiroli!T10</f>
        <v>4.75</v>
      </c>
      <c r="U108" s="80">
        <f>Gadchiroli!U10</f>
        <v>4</v>
      </c>
      <c r="V108" s="80">
        <f>Gadchiroli!V10</f>
        <v>8.74</v>
      </c>
      <c r="W108" s="80">
        <f>Gadchiroli!W10</f>
        <v>182</v>
      </c>
      <c r="X108" s="80">
        <f>Gadchiroli!X10</f>
        <v>83.17</v>
      </c>
      <c r="Y108" s="80">
        <f>Gadchiroli!Y10</f>
        <v>2</v>
      </c>
      <c r="Z108" s="80">
        <f>Gadchiroli!Z10</f>
        <v>0.77</v>
      </c>
      <c r="AA108" s="80">
        <f>Gadchiroli!AA10</f>
        <v>34</v>
      </c>
      <c r="AB108" s="80">
        <f>Gadchiroli!AB10</f>
        <v>6.32</v>
      </c>
      <c r="AC108" s="233">
        <f t="shared" si="30"/>
        <v>2659.43</v>
      </c>
      <c r="AD108" s="7">
        <f t="shared" si="31"/>
        <v>86.626384364820836</v>
      </c>
      <c r="AE108" s="7">
        <f t="shared" si="32"/>
        <v>90.259999999999991</v>
      </c>
      <c r="AF108" s="7">
        <f t="shared" si="33"/>
        <v>19.122881355932201</v>
      </c>
      <c r="AG108" s="7">
        <f t="shared" si="34"/>
        <v>4484</v>
      </c>
      <c r="AH108" s="7">
        <f t="shared" si="35"/>
        <v>3542</v>
      </c>
      <c r="AI108" s="7">
        <f t="shared" si="36"/>
        <v>4540</v>
      </c>
      <c r="AJ108" s="7">
        <f t="shared" si="37"/>
        <v>2749.69</v>
      </c>
      <c r="AK108" s="234">
        <f t="shared" si="38"/>
        <v>77.630999435347263</v>
      </c>
    </row>
    <row r="109" spans="1:37">
      <c r="A109" s="5">
        <v>11</v>
      </c>
      <c r="B109" s="15" t="s">
        <v>32</v>
      </c>
      <c r="C109" s="80">
        <f>Gondia!C10</f>
        <v>4640</v>
      </c>
      <c r="D109" s="80">
        <f>Gondia!D10</f>
        <v>2803</v>
      </c>
      <c r="E109" s="80">
        <f>Gondia!E10</f>
        <v>479</v>
      </c>
      <c r="F109" s="80">
        <f>Gondia!F10</f>
        <v>66</v>
      </c>
      <c r="G109" s="80">
        <f>Gondia!G10</f>
        <v>200</v>
      </c>
      <c r="H109" s="80">
        <f>Gondia!H10</f>
        <v>88</v>
      </c>
      <c r="I109" s="80">
        <f t="shared" si="28"/>
        <v>2957</v>
      </c>
      <c r="J109" s="80">
        <f>Gondia!J10</f>
        <v>1183</v>
      </c>
      <c r="K109" s="80">
        <f>Gondia!K10</f>
        <v>701</v>
      </c>
      <c r="L109" s="80">
        <f>Gondia!L10</f>
        <v>131</v>
      </c>
      <c r="M109" s="80">
        <f>Gondia!M10</f>
        <v>17</v>
      </c>
      <c r="N109" s="80">
        <f>Gondia!N10</f>
        <v>76</v>
      </c>
      <c r="O109" s="80">
        <f>Gondia!O10</f>
        <v>25</v>
      </c>
      <c r="P109" s="80">
        <f t="shared" si="29"/>
        <v>743</v>
      </c>
      <c r="Q109" s="80">
        <f>Gondia!Q10</f>
        <v>2927</v>
      </c>
      <c r="R109" s="80">
        <f>Gondia!R10</f>
        <v>1862.23</v>
      </c>
      <c r="S109" s="80">
        <f>Gondia!S10</f>
        <v>2</v>
      </c>
      <c r="T109" s="80">
        <f>Gondia!T10</f>
        <v>0.77</v>
      </c>
      <c r="U109" s="80">
        <f>Gondia!U10</f>
        <v>34</v>
      </c>
      <c r="V109" s="80">
        <f>Gondia!V10</f>
        <v>6.32</v>
      </c>
      <c r="W109" s="80">
        <f>Gondia!W10</f>
        <v>2247</v>
      </c>
      <c r="X109" s="80">
        <f>Gondia!X10</f>
        <v>2171.34</v>
      </c>
      <c r="Y109" s="80">
        <f>Gondia!Y10</f>
        <v>0</v>
      </c>
      <c r="Z109" s="80">
        <f>Gondia!Z10</f>
        <v>0</v>
      </c>
      <c r="AA109" s="80">
        <f>Gondia!AA10</f>
        <v>0</v>
      </c>
      <c r="AB109" s="80">
        <f>Gondia!AB10</f>
        <v>0</v>
      </c>
      <c r="AC109" s="233">
        <f t="shared" si="30"/>
        <v>1869.32</v>
      </c>
      <c r="AD109" s="7">
        <f t="shared" si="31"/>
        <v>63.216773757186338</v>
      </c>
      <c r="AE109" s="7">
        <f t="shared" si="32"/>
        <v>2171.34</v>
      </c>
      <c r="AF109" s="7">
        <f t="shared" si="33"/>
        <v>292.23956931359356</v>
      </c>
      <c r="AG109" s="7">
        <f t="shared" si="34"/>
        <v>6709</v>
      </c>
      <c r="AH109" s="7">
        <f t="shared" si="35"/>
        <v>3700</v>
      </c>
      <c r="AI109" s="7">
        <f t="shared" si="36"/>
        <v>5210</v>
      </c>
      <c r="AJ109" s="7">
        <f t="shared" si="37"/>
        <v>4040.66</v>
      </c>
      <c r="AK109" s="234">
        <f t="shared" si="38"/>
        <v>109.20702702702702</v>
      </c>
    </row>
    <row r="110" spans="1:37">
      <c r="A110" s="5">
        <v>12</v>
      </c>
      <c r="B110" s="15" t="s">
        <v>33</v>
      </c>
      <c r="C110" s="80">
        <f>Hingoli!C10</f>
        <v>4818</v>
      </c>
      <c r="D110" s="80">
        <f>Hingoli!D10</f>
        <v>3966</v>
      </c>
      <c r="E110" s="80">
        <f>Hingoli!E10</f>
        <v>140</v>
      </c>
      <c r="F110" s="80">
        <f>Hingoli!F10</f>
        <v>21</v>
      </c>
      <c r="G110" s="80">
        <f>Hingoli!G10</f>
        <v>1466</v>
      </c>
      <c r="H110" s="80">
        <f>Hingoli!H10</f>
        <v>221</v>
      </c>
      <c r="I110" s="80">
        <f t="shared" si="28"/>
        <v>4208</v>
      </c>
      <c r="J110" s="80">
        <f>Hingoli!J10</f>
        <v>2085</v>
      </c>
      <c r="K110" s="80">
        <f>Hingoli!K10</f>
        <v>1700</v>
      </c>
      <c r="L110" s="80">
        <f>Hingoli!L10</f>
        <v>63</v>
      </c>
      <c r="M110" s="80">
        <f>Hingoli!M10</f>
        <v>9</v>
      </c>
      <c r="N110" s="80">
        <f>Hingoli!N10</f>
        <v>640</v>
      </c>
      <c r="O110" s="80">
        <f>Hingoli!O10</f>
        <v>95</v>
      </c>
      <c r="P110" s="80">
        <f t="shared" si="29"/>
        <v>1804</v>
      </c>
      <c r="Q110" s="80">
        <f>Hingoli!Q10</f>
        <v>2746</v>
      </c>
      <c r="R110" s="80">
        <f>Hingoli!R10</f>
        <v>2716.03</v>
      </c>
      <c r="S110" s="80">
        <f>Hingoli!S10</f>
        <v>0</v>
      </c>
      <c r="T110" s="80">
        <f>Hingoli!T10</f>
        <v>0</v>
      </c>
      <c r="U110" s="80">
        <f>Hingoli!U10</f>
        <v>0</v>
      </c>
      <c r="V110" s="80">
        <f>Hingoli!V10</f>
        <v>0</v>
      </c>
      <c r="W110" s="80">
        <f>Hingoli!W10</f>
        <v>191</v>
      </c>
      <c r="X110" s="80">
        <f>Hingoli!X10</f>
        <v>189.29</v>
      </c>
      <c r="Y110" s="80">
        <f>Hingoli!Y10</f>
        <v>0</v>
      </c>
      <c r="Z110" s="80">
        <f>Hingoli!Z10</f>
        <v>0</v>
      </c>
      <c r="AA110" s="80">
        <f>Hingoli!AA10</f>
        <v>0</v>
      </c>
      <c r="AB110" s="80">
        <f>Hingoli!AB10</f>
        <v>0</v>
      </c>
      <c r="AC110" s="233">
        <f t="shared" si="30"/>
        <v>2716.03</v>
      </c>
      <c r="AD110" s="7">
        <f t="shared" si="31"/>
        <v>64.544439163498097</v>
      </c>
      <c r="AE110" s="7">
        <f t="shared" si="32"/>
        <v>189.29</v>
      </c>
      <c r="AF110" s="7">
        <f t="shared" si="33"/>
        <v>10.492793791574279</v>
      </c>
      <c r="AG110" s="7">
        <f t="shared" si="34"/>
        <v>9212</v>
      </c>
      <c r="AH110" s="7">
        <f t="shared" si="35"/>
        <v>6012</v>
      </c>
      <c r="AI110" s="7">
        <f t="shared" si="36"/>
        <v>2937</v>
      </c>
      <c r="AJ110" s="7">
        <f t="shared" si="37"/>
        <v>2905.32</v>
      </c>
      <c r="AK110" s="234">
        <f t="shared" si="38"/>
        <v>48.32534930139721</v>
      </c>
    </row>
    <row r="111" spans="1:37">
      <c r="A111" s="5">
        <v>13</v>
      </c>
      <c r="B111" s="15" t="s">
        <v>34</v>
      </c>
      <c r="C111" s="80">
        <f>Jalgaon!C10</f>
        <v>1314</v>
      </c>
      <c r="D111" s="80">
        <f>Jalgaon!D10</f>
        <v>1597</v>
      </c>
      <c r="E111" s="80">
        <f>Jalgaon!E10</f>
        <v>36</v>
      </c>
      <c r="F111" s="80">
        <f>Jalgaon!F10</f>
        <v>18</v>
      </c>
      <c r="G111" s="80">
        <f>Jalgaon!G10</f>
        <v>331</v>
      </c>
      <c r="H111" s="80">
        <f>Jalgaon!H10</f>
        <v>149</v>
      </c>
      <c r="I111" s="80">
        <f t="shared" si="28"/>
        <v>1764</v>
      </c>
      <c r="J111" s="80">
        <f>Jalgaon!J10</f>
        <v>269</v>
      </c>
      <c r="K111" s="80">
        <f>Jalgaon!K10</f>
        <v>304</v>
      </c>
      <c r="L111" s="80">
        <f>Jalgaon!L10</f>
        <v>13</v>
      </c>
      <c r="M111" s="80">
        <f>Jalgaon!M10</f>
        <v>3</v>
      </c>
      <c r="N111" s="80">
        <f>Jalgaon!N10</f>
        <v>79</v>
      </c>
      <c r="O111" s="80">
        <f>Jalgaon!O10</f>
        <v>29</v>
      </c>
      <c r="P111" s="80">
        <f t="shared" si="29"/>
        <v>336</v>
      </c>
      <c r="Q111" s="80">
        <f>Jalgaon!Q10</f>
        <v>433</v>
      </c>
      <c r="R111" s="80">
        <f>Jalgaon!R10</f>
        <v>369.73</v>
      </c>
      <c r="S111" s="80">
        <f>Jalgaon!S10</f>
        <v>0</v>
      </c>
      <c r="T111" s="80">
        <f>Jalgaon!T10</f>
        <v>0</v>
      </c>
      <c r="U111" s="80">
        <f>Jalgaon!U10</f>
        <v>0</v>
      </c>
      <c r="V111" s="80">
        <f>Jalgaon!V10</f>
        <v>0</v>
      </c>
      <c r="W111" s="80">
        <f>Jalgaon!W10</f>
        <v>2778</v>
      </c>
      <c r="X111" s="80">
        <f>Jalgaon!X10</f>
        <v>1728.84</v>
      </c>
      <c r="Y111" s="80">
        <f>Jalgaon!Y10</f>
        <v>0</v>
      </c>
      <c r="Z111" s="80">
        <f>Jalgaon!Z10</f>
        <v>0</v>
      </c>
      <c r="AA111" s="80">
        <f>Jalgaon!AA10</f>
        <v>4</v>
      </c>
      <c r="AB111" s="80">
        <f>Jalgaon!AB10</f>
        <v>23.52</v>
      </c>
      <c r="AC111" s="233">
        <f t="shared" si="30"/>
        <v>369.73</v>
      </c>
      <c r="AD111" s="7">
        <f t="shared" si="31"/>
        <v>20.959750566893426</v>
      </c>
      <c r="AE111" s="7">
        <f t="shared" si="32"/>
        <v>1752.36</v>
      </c>
      <c r="AF111" s="7">
        <f t="shared" si="33"/>
        <v>521.53571428571422</v>
      </c>
      <c r="AG111" s="7">
        <f t="shared" si="34"/>
        <v>2042</v>
      </c>
      <c r="AH111" s="7">
        <f t="shared" si="35"/>
        <v>2100</v>
      </c>
      <c r="AI111" s="7">
        <f t="shared" si="36"/>
        <v>3215</v>
      </c>
      <c r="AJ111" s="7">
        <f t="shared" si="37"/>
        <v>2122.0899999999997</v>
      </c>
      <c r="AK111" s="234">
        <f t="shared" si="38"/>
        <v>101.05190476190475</v>
      </c>
    </row>
    <row r="112" spans="1:37">
      <c r="A112" s="5">
        <v>14</v>
      </c>
      <c r="B112" s="15" t="s">
        <v>35</v>
      </c>
      <c r="C112" s="80">
        <f>Jalna!C10</f>
        <v>2793</v>
      </c>
      <c r="D112" s="80">
        <f>Jalna!D10</f>
        <v>2229</v>
      </c>
      <c r="E112" s="80">
        <f>Jalna!E10</f>
        <v>7</v>
      </c>
      <c r="F112" s="80">
        <f>Jalna!F10</f>
        <v>7</v>
      </c>
      <c r="G112" s="80">
        <f>Jalna!G10</f>
        <v>4</v>
      </c>
      <c r="H112" s="80">
        <f>Jalna!H10</f>
        <v>64</v>
      </c>
      <c r="I112" s="80">
        <f t="shared" si="28"/>
        <v>2300</v>
      </c>
      <c r="J112" s="80">
        <f>Jalna!J10</f>
        <v>3427</v>
      </c>
      <c r="K112" s="80">
        <f>Jalna!K10</f>
        <v>870</v>
      </c>
      <c r="L112" s="80">
        <f>Jalna!L10</f>
        <v>2</v>
      </c>
      <c r="M112" s="80">
        <f>Jalna!M10</f>
        <v>3</v>
      </c>
      <c r="N112" s="80">
        <f>Jalna!N10</f>
        <v>10</v>
      </c>
      <c r="O112" s="80">
        <f>Jalna!O10</f>
        <v>27</v>
      </c>
      <c r="P112" s="80">
        <f t="shared" si="29"/>
        <v>900</v>
      </c>
      <c r="Q112" s="80">
        <f>Jalna!Q10</f>
        <v>925</v>
      </c>
      <c r="R112" s="80">
        <f>Jalna!R10</f>
        <v>746.62</v>
      </c>
      <c r="S112" s="80">
        <f>Jalna!S10</f>
        <v>0</v>
      </c>
      <c r="T112" s="80">
        <f>Jalna!T10</f>
        <v>0</v>
      </c>
      <c r="U112" s="80">
        <f>Jalna!U10</f>
        <v>4</v>
      </c>
      <c r="V112" s="80">
        <f>Jalna!V10</f>
        <v>23.52</v>
      </c>
      <c r="W112" s="80">
        <f>Jalna!W10</f>
        <v>7346</v>
      </c>
      <c r="X112" s="80">
        <f>Jalna!X10</f>
        <v>6766.08</v>
      </c>
      <c r="Y112" s="80">
        <f>Jalna!Y10</f>
        <v>0</v>
      </c>
      <c r="Z112" s="80">
        <f>Jalna!Z10</f>
        <v>0</v>
      </c>
      <c r="AA112" s="80">
        <f>Jalna!AA10</f>
        <v>312</v>
      </c>
      <c r="AB112" s="80">
        <f>Jalna!AB10</f>
        <v>98.96</v>
      </c>
      <c r="AC112" s="233">
        <f t="shared" si="30"/>
        <v>770.14</v>
      </c>
      <c r="AD112" s="7">
        <f t="shared" si="31"/>
        <v>33.48434782608696</v>
      </c>
      <c r="AE112" s="7">
        <f t="shared" si="32"/>
        <v>6865.04</v>
      </c>
      <c r="AF112" s="7">
        <f t="shared" si="33"/>
        <v>762.78222222222223</v>
      </c>
      <c r="AG112" s="7">
        <f t="shared" si="34"/>
        <v>6243</v>
      </c>
      <c r="AH112" s="7">
        <f t="shared" si="35"/>
        <v>3200</v>
      </c>
      <c r="AI112" s="7">
        <f t="shared" si="36"/>
        <v>8587</v>
      </c>
      <c r="AJ112" s="7">
        <f t="shared" si="37"/>
        <v>7635.18</v>
      </c>
      <c r="AK112" s="234">
        <f t="shared" si="38"/>
        <v>238.59937499999998</v>
      </c>
    </row>
    <row r="113" spans="1:37">
      <c r="A113" s="5">
        <v>15</v>
      </c>
      <c r="B113" s="15" t="s">
        <v>36</v>
      </c>
      <c r="C113" s="80">
        <f>Kolhapur!C10</f>
        <v>10300</v>
      </c>
      <c r="D113" s="80">
        <f>Kolhapur!D10</f>
        <v>7000</v>
      </c>
      <c r="E113" s="80">
        <f>Kolhapur!E10</f>
        <v>250</v>
      </c>
      <c r="F113" s="80">
        <f>Kolhapur!F10</f>
        <v>100</v>
      </c>
      <c r="G113" s="80">
        <f>Kolhapur!G10</f>
        <v>3000</v>
      </c>
      <c r="H113" s="80">
        <f>Kolhapur!H10</f>
        <v>400</v>
      </c>
      <c r="I113" s="80">
        <f t="shared" si="28"/>
        <v>7500</v>
      </c>
      <c r="J113" s="80">
        <f>Kolhapur!J10</f>
        <v>10000</v>
      </c>
      <c r="K113" s="80">
        <f>Kolhapur!K10</f>
        <v>7000</v>
      </c>
      <c r="L113" s="80">
        <f>Kolhapur!L10</f>
        <v>250</v>
      </c>
      <c r="M113" s="80">
        <f>Kolhapur!M10</f>
        <v>100</v>
      </c>
      <c r="N113" s="80">
        <f>Kolhapur!N10</f>
        <v>3000</v>
      </c>
      <c r="O113" s="80">
        <f>Kolhapur!O10</f>
        <v>400</v>
      </c>
      <c r="P113" s="80">
        <f t="shared" si="29"/>
        <v>7500</v>
      </c>
      <c r="Q113" s="80">
        <f>Kolhapur!Q10</f>
        <v>6247</v>
      </c>
      <c r="R113" s="80">
        <f>Kolhapur!R10</f>
        <v>5314.01</v>
      </c>
      <c r="S113" s="80">
        <f>Kolhapur!S10</f>
        <v>0</v>
      </c>
      <c r="T113" s="80">
        <f>Kolhapur!T10</f>
        <v>0</v>
      </c>
      <c r="U113" s="80">
        <f>Kolhapur!U10</f>
        <v>312</v>
      </c>
      <c r="V113" s="80">
        <f>Kolhapur!V10</f>
        <v>98.96</v>
      </c>
      <c r="W113" s="80">
        <f>Kolhapur!W10</f>
        <v>1135</v>
      </c>
      <c r="X113" s="80">
        <f>Kolhapur!X10</f>
        <v>1511.2</v>
      </c>
      <c r="Y113" s="80">
        <f>Kolhapur!Y10</f>
        <v>0</v>
      </c>
      <c r="Z113" s="80">
        <f>Kolhapur!Z10</f>
        <v>0</v>
      </c>
      <c r="AA113" s="80">
        <f>Kolhapur!AA10</f>
        <v>0</v>
      </c>
      <c r="AB113" s="80">
        <f>Kolhapur!AB10</f>
        <v>0</v>
      </c>
      <c r="AC113" s="233">
        <f t="shared" si="30"/>
        <v>5412.97</v>
      </c>
      <c r="AD113" s="7">
        <f t="shared" si="31"/>
        <v>72.172933333333333</v>
      </c>
      <c r="AE113" s="7">
        <f t="shared" si="32"/>
        <v>1511.2</v>
      </c>
      <c r="AF113" s="7">
        <f t="shared" si="33"/>
        <v>20.149333333333335</v>
      </c>
      <c r="AG113" s="7">
        <f t="shared" si="34"/>
        <v>26800</v>
      </c>
      <c r="AH113" s="7">
        <f t="shared" si="35"/>
        <v>15000</v>
      </c>
      <c r="AI113" s="7">
        <f t="shared" si="36"/>
        <v>7694</v>
      </c>
      <c r="AJ113" s="7">
        <f t="shared" si="37"/>
        <v>6924.17</v>
      </c>
      <c r="AK113" s="234">
        <f t="shared" si="38"/>
        <v>46.161133333333332</v>
      </c>
    </row>
    <row r="114" spans="1:37">
      <c r="A114" s="5">
        <v>16</v>
      </c>
      <c r="B114" s="15" t="s">
        <v>37</v>
      </c>
      <c r="C114" s="80">
        <f>Latur!C10</f>
        <v>5031</v>
      </c>
      <c r="D114" s="80">
        <f>Latur!D10</f>
        <v>4233</v>
      </c>
      <c r="E114" s="80">
        <f>Latur!E10</f>
        <v>16</v>
      </c>
      <c r="F114" s="80">
        <f>Latur!F10</f>
        <v>2</v>
      </c>
      <c r="G114" s="80">
        <f>Latur!G10</f>
        <v>270</v>
      </c>
      <c r="H114" s="80">
        <f>Latur!H10</f>
        <v>35</v>
      </c>
      <c r="I114" s="80">
        <f t="shared" si="28"/>
        <v>4270</v>
      </c>
      <c r="J114" s="80">
        <f>Latur!J10</f>
        <v>3358</v>
      </c>
      <c r="K114" s="80">
        <f>Latur!K10</f>
        <v>2044</v>
      </c>
      <c r="L114" s="80">
        <f>Latur!L10</f>
        <v>6</v>
      </c>
      <c r="M114" s="80">
        <f>Latur!M10</f>
        <v>1</v>
      </c>
      <c r="N114" s="80">
        <f>Latur!N10</f>
        <v>84</v>
      </c>
      <c r="O114" s="80">
        <f>Latur!O10</f>
        <v>17</v>
      </c>
      <c r="P114" s="80">
        <f t="shared" si="29"/>
        <v>2062</v>
      </c>
      <c r="Q114" s="80">
        <f>Latur!Q10</f>
        <v>1150</v>
      </c>
      <c r="R114" s="80">
        <f>Latur!R10</f>
        <v>1373.2</v>
      </c>
      <c r="S114" s="80">
        <f>Latur!S10</f>
        <v>0</v>
      </c>
      <c r="T114" s="80">
        <f>Latur!T10</f>
        <v>0</v>
      </c>
      <c r="U114" s="80">
        <f>Latur!U10</f>
        <v>0</v>
      </c>
      <c r="V114" s="80">
        <f>Latur!V10</f>
        <v>0</v>
      </c>
      <c r="W114" s="80">
        <f>Latur!W10</f>
        <v>2</v>
      </c>
      <c r="X114" s="80">
        <f>Latur!X10</f>
        <v>6.25</v>
      </c>
      <c r="Y114" s="80">
        <f>Latur!Y10</f>
        <v>2</v>
      </c>
      <c r="Z114" s="80">
        <f>Latur!Z10</f>
        <v>1.1200000000000001</v>
      </c>
      <c r="AA114" s="80">
        <f>Latur!AA10</f>
        <v>0</v>
      </c>
      <c r="AB114" s="80">
        <f>Latur!AB10</f>
        <v>0</v>
      </c>
      <c r="AC114" s="233">
        <f t="shared" si="30"/>
        <v>1373.2</v>
      </c>
      <c r="AD114" s="7">
        <f t="shared" si="31"/>
        <v>32.159250585480095</v>
      </c>
      <c r="AE114" s="7">
        <f t="shared" si="32"/>
        <v>7.37</v>
      </c>
      <c r="AF114" s="7">
        <f t="shared" si="33"/>
        <v>0.35741998060135788</v>
      </c>
      <c r="AG114" s="7">
        <f t="shared" si="34"/>
        <v>8765</v>
      </c>
      <c r="AH114" s="7">
        <f t="shared" si="35"/>
        <v>6332</v>
      </c>
      <c r="AI114" s="7">
        <f t="shared" si="36"/>
        <v>1154</v>
      </c>
      <c r="AJ114" s="7">
        <f t="shared" si="37"/>
        <v>1380.57</v>
      </c>
      <c r="AK114" s="234">
        <f t="shared" si="38"/>
        <v>21.803063802905871</v>
      </c>
    </row>
    <row r="115" spans="1:37">
      <c r="A115" s="5">
        <v>17</v>
      </c>
      <c r="B115" s="15" t="s">
        <v>38</v>
      </c>
      <c r="C115" s="80">
        <f>MumbaiCity!C10</f>
        <v>0</v>
      </c>
      <c r="D115" s="80">
        <f>MumbaiCity!D10</f>
        <v>0</v>
      </c>
      <c r="E115" s="80">
        <f>MumbaiCity!E10</f>
        <v>100</v>
      </c>
      <c r="F115" s="80">
        <f>MumbaiCity!F10</f>
        <v>400</v>
      </c>
      <c r="G115" s="80">
        <f>MumbaiCity!G10</f>
        <v>0</v>
      </c>
      <c r="H115" s="80">
        <f>MumbaiCity!H10</f>
        <v>0</v>
      </c>
      <c r="I115" s="80">
        <f t="shared" si="28"/>
        <v>400</v>
      </c>
      <c r="J115" s="80">
        <f>MumbaiCity!J10</f>
        <v>0</v>
      </c>
      <c r="K115" s="80">
        <f>MumbaiCity!K10</f>
        <v>0</v>
      </c>
      <c r="L115" s="80">
        <f>MumbaiCity!L10</f>
        <v>0</v>
      </c>
      <c r="M115" s="80">
        <f>MumbaiCity!M10</f>
        <v>0</v>
      </c>
      <c r="N115" s="80">
        <f>MumbaiCity!N10</f>
        <v>0</v>
      </c>
      <c r="O115" s="80">
        <f>MumbaiCity!O10</f>
        <v>0</v>
      </c>
      <c r="P115" s="80">
        <f t="shared" si="29"/>
        <v>0</v>
      </c>
      <c r="Q115" s="80">
        <f>MumbaiCity!Q10</f>
        <v>2</v>
      </c>
      <c r="R115" s="80">
        <f>MumbaiCity!R10</f>
        <v>6.25</v>
      </c>
      <c r="S115" s="80">
        <f>MumbaiCity!S10</f>
        <v>2</v>
      </c>
      <c r="T115" s="80">
        <f>MumbaiCity!T10</f>
        <v>1.1200000000000001</v>
      </c>
      <c r="U115" s="80">
        <f>MumbaiCity!U10</f>
        <v>0</v>
      </c>
      <c r="V115" s="80">
        <f>MumbaiCity!V10</f>
        <v>0</v>
      </c>
      <c r="W115" s="80">
        <f>MumbaiCity!W10</f>
        <v>0</v>
      </c>
      <c r="X115" s="80">
        <f>MumbaiCity!X10</f>
        <v>0</v>
      </c>
      <c r="Y115" s="80">
        <f>MumbaiCity!Y10</f>
        <v>21</v>
      </c>
      <c r="Z115" s="80">
        <f>MumbaiCity!Z10</f>
        <v>33.43</v>
      </c>
      <c r="AA115" s="80">
        <f>MumbaiCity!AA10</f>
        <v>0</v>
      </c>
      <c r="AB115" s="80">
        <f>MumbaiCity!AB10</f>
        <v>0</v>
      </c>
      <c r="AC115" s="233">
        <f t="shared" si="30"/>
        <v>7.37</v>
      </c>
      <c r="AD115" s="7">
        <f t="shared" si="31"/>
        <v>1.8425</v>
      </c>
      <c r="AE115" s="7">
        <f t="shared" si="32"/>
        <v>33.43</v>
      </c>
      <c r="AF115" s="7" t="e">
        <f t="shared" si="33"/>
        <v>#DIV/0!</v>
      </c>
      <c r="AG115" s="7">
        <f t="shared" si="34"/>
        <v>100</v>
      </c>
      <c r="AH115" s="7">
        <f t="shared" si="35"/>
        <v>400</v>
      </c>
      <c r="AI115" s="7">
        <f t="shared" si="36"/>
        <v>25</v>
      </c>
      <c r="AJ115" s="7">
        <f t="shared" si="37"/>
        <v>40.799999999999997</v>
      </c>
      <c r="AK115" s="234">
        <f t="shared" si="38"/>
        <v>10.199999999999999</v>
      </c>
    </row>
    <row r="116" spans="1:37">
      <c r="A116" s="5">
        <v>18</v>
      </c>
      <c r="B116" s="33" t="s">
        <v>39</v>
      </c>
      <c r="C116" s="80">
        <f>MumbaiSub!C10</f>
        <v>0</v>
      </c>
      <c r="D116" s="80">
        <f>MumbaiSub!D10</f>
        <v>0</v>
      </c>
      <c r="E116" s="80">
        <f>MumbaiSub!E10</f>
        <v>25</v>
      </c>
      <c r="F116" s="80">
        <f>MumbaiSub!F10</f>
        <v>50</v>
      </c>
      <c r="G116" s="80">
        <f>MumbaiSub!G10</f>
        <v>0</v>
      </c>
      <c r="H116" s="80">
        <f>MumbaiSub!H10</f>
        <v>0</v>
      </c>
      <c r="I116" s="80">
        <f t="shared" si="28"/>
        <v>50</v>
      </c>
      <c r="J116" s="80">
        <f>MumbaiSub!J10</f>
        <v>0</v>
      </c>
      <c r="K116" s="80">
        <f>MumbaiSub!K10</f>
        <v>0</v>
      </c>
      <c r="L116" s="80">
        <f>MumbaiSub!L10</f>
        <v>25</v>
      </c>
      <c r="M116" s="80">
        <f>MumbaiSub!M10</f>
        <v>50</v>
      </c>
      <c r="N116" s="80">
        <f>MumbaiSub!N10</f>
        <v>0</v>
      </c>
      <c r="O116" s="80">
        <f>MumbaiSub!O10</f>
        <v>0</v>
      </c>
      <c r="P116" s="80">
        <f t="shared" si="29"/>
        <v>50</v>
      </c>
      <c r="Q116" s="80">
        <f>MumbaiSub!Q10</f>
        <v>0</v>
      </c>
      <c r="R116" s="80">
        <f>MumbaiSub!R10</f>
        <v>0</v>
      </c>
      <c r="S116" s="80">
        <f>MumbaiSub!S10</f>
        <v>21</v>
      </c>
      <c r="T116" s="80">
        <f>MumbaiSub!T10</f>
        <v>33.43</v>
      </c>
      <c r="U116" s="80">
        <f>MumbaiSub!U10</f>
        <v>0</v>
      </c>
      <c r="V116" s="80">
        <f>MumbaiSub!V10</f>
        <v>0</v>
      </c>
      <c r="W116" s="80">
        <f>MumbaiSub!W10</f>
        <v>2127</v>
      </c>
      <c r="X116" s="80">
        <f>MumbaiSub!X10</f>
        <v>2032.94</v>
      </c>
      <c r="Y116" s="80">
        <f>MumbaiSub!Y10</f>
        <v>4</v>
      </c>
      <c r="Z116" s="80">
        <f>MumbaiSub!Z10</f>
        <v>8.16</v>
      </c>
      <c r="AA116" s="80">
        <f>MumbaiSub!AA10</f>
        <v>168</v>
      </c>
      <c r="AB116" s="80">
        <f>MumbaiSub!AB10</f>
        <v>46.26</v>
      </c>
      <c r="AC116" s="233">
        <f t="shared" si="30"/>
        <v>33.43</v>
      </c>
      <c r="AD116" s="7">
        <f t="shared" si="31"/>
        <v>66.86</v>
      </c>
      <c r="AE116" s="7">
        <f t="shared" si="32"/>
        <v>2087.36</v>
      </c>
      <c r="AF116" s="7">
        <f t="shared" si="33"/>
        <v>4174.72</v>
      </c>
      <c r="AG116" s="7">
        <f t="shared" si="34"/>
        <v>50</v>
      </c>
      <c r="AH116" s="7">
        <f t="shared" si="35"/>
        <v>100</v>
      </c>
      <c r="AI116" s="7">
        <f t="shared" si="36"/>
        <v>2320</v>
      </c>
      <c r="AJ116" s="7">
        <f t="shared" si="37"/>
        <v>2120.79</v>
      </c>
      <c r="AK116" s="234">
        <f t="shared" si="38"/>
        <v>2120.79</v>
      </c>
    </row>
    <row r="117" spans="1:37">
      <c r="A117" s="5">
        <v>19</v>
      </c>
      <c r="B117" s="15" t="s">
        <v>40</v>
      </c>
      <c r="C117" s="80">
        <f>Nagpur!C10</f>
        <v>13370</v>
      </c>
      <c r="D117" s="80">
        <f>Nagpur!D10</f>
        <v>22723</v>
      </c>
      <c r="E117" s="80">
        <f>Nagpur!E10</f>
        <v>709</v>
      </c>
      <c r="F117" s="80">
        <f>Nagpur!F10</f>
        <v>234</v>
      </c>
      <c r="G117" s="80">
        <f>Nagpur!G10</f>
        <v>6670</v>
      </c>
      <c r="H117" s="80">
        <f>Nagpur!H10</f>
        <v>2118</v>
      </c>
      <c r="I117" s="80">
        <f t="shared" si="28"/>
        <v>25075</v>
      </c>
      <c r="J117" s="80">
        <f>Nagpur!J10</f>
        <v>4186</v>
      </c>
      <c r="K117" s="80">
        <f>Nagpur!K10</f>
        <v>6142</v>
      </c>
      <c r="L117" s="80">
        <f>Nagpur!L10</f>
        <v>263</v>
      </c>
      <c r="M117" s="80">
        <f>Nagpur!M10</f>
        <v>65</v>
      </c>
      <c r="N117" s="80">
        <f>Nagpur!N10</f>
        <v>2064</v>
      </c>
      <c r="O117" s="80">
        <f>Nagpur!O10</f>
        <v>573</v>
      </c>
      <c r="P117" s="80">
        <f t="shared" si="29"/>
        <v>6780</v>
      </c>
      <c r="Q117" s="80">
        <f>Nagpur!Q10</f>
        <v>19959</v>
      </c>
      <c r="R117" s="80">
        <f>Nagpur!R10</f>
        <v>21210.6</v>
      </c>
      <c r="S117" s="80">
        <f>Nagpur!S10</f>
        <v>4</v>
      </c>
      <c r="T117" s="80">
        <f>Nagpur!T10</f>
        <v>8.16</v>
      </c>
      <c r="U117" s="80">
        <f>Nagpur!U10</f>
        <v>168</v>
      </c>
      <c r="V117" s="80">
        <f>Nagpur!V10</f>
        <v>46.26</v>
      </c>
      <c r="W117" s="80">
        <f>Nagpur!W10</f>
        <v>1904</v>
      </c>
      <c r="X117" s="80">
        <f>Nagpur!X10</f>
        <v>1936.26</v>
      </c>
      <c r="Y117" s="80">
        <f>Nagpur!Y10</f>
        <v>0</v>
      </c>
      <c r="Z117" s="80">
        <f>Nagpur!Z10</f>
        <v>0</v>
      </c>
      <c r="AA117" s="80">
        <f>Nagpur!AA10</f>
        <v>2</v>
      </c>
      <c r="AB117" s="80">
        <f>Nagpur!AB10</f>
        <v>0.1</v>
      </c>
      <c r="AC117" s="233">
        <f t="shared" si="30"/>
        <v>21265.019999999997</v>
      </c>
      <c r="AD117" s="7">
        <f t="shared" si="31"/>
        <v>84.805663010967081</v>
      </c>
      <c r="AE117" s="7">
        <f t="shared" si="32"/>
        <v>1936.36</v>
      </c>
      <c r="AF117" s="7">
        <f t="shared" si="33"/>
        <v>28.559882005899706</v>
      </c>
      <c r="AG117" s="7">
        <f t="shared" si="34"/>
        <v>27262</v>
      </c>
      <c r="AH117" s="7">
        <f t="shared" si="35"/>
        <v>31855</v>
      </c>
      <c r="AI117" s="7">
        <f t="shared" si="36"/>
        <v>22037</v>
      </c>
      <c r="AJ117" s="7">
        <f t="shared" si="37"/>
        <v>23201.379999999994</v>
      </c>
      <c r="AK117" s="234">
        <f t="shared" si="38"/>
        <v>72.834343117250029</v>
      </c>
    </row>
    <row r="118" spans="1:37">
      <c r="A118" s="5">
        <v>20</v>
      </c>
      <c r="B118" s="15" t="s">
        <v>41</v>
      </c>
      <c r="C118" s="80">
        <f>Nanded!C10</f>
        <v>4353</v>
      </c>
      <c r="D118" s="80">
        <f>Nanded!D10</f>
        <v>3744.83</v>
      </c>
      <c r="E118" s="80">
        <f>Nanded!E10</f>
        <v>6</v>
      </c>
      <c r="F118" s="80">
        <f>Nanded!F10</f>
        <v>2</v>
      </c>
      <c r="G118" s="80">
        <f>Nanded!G10</f>
        <v>54</v>
      </c>
      <c r="H118" s="80">
        <f>Nanded!H10</f>
        <v>19</v>
      </c>
      <c r="I118" s="80">
        <f t="shared" si="28"/>
        <v>3765.83</v>
      </c>
      <c r="J118" s="80">
        <f>Nanded!J10</f>
        <v>2345</v>
      </c>
      <c r="K118" s="80">
        <f>Nanded!K10</f>
        <v>2017.37</v>
      </c>
      <c r="L118" s="80">
        <f>Nanded!L10</f>
        <v>6</v>
      </c>
      <c r="M118" s="80">
        <f>Nanded!M10</f>
        <v>2</v>
      </c>
      <c r="N118" s="80">
        <f>Nanded!N10</f>
        <v>54</v>
      </c>
      <c r="O118" s="80">
        <f>Nanded!O10</f>
        <v>19</v>
      </c>
      <c r="P118" s="80">
        <f t="shared" si="29"/>
        <v>2038.37</v>
      </c>
      <c r="Q118" s="80">
        <f>Nanded!Q10</f>
        <v>2850</v>
      </c>
      <c r="R118" s="80">
        <f>Nanded!R10</f>
        <v>2902.1</v>
      </c>
      <c r="S118" s="80">
        <f>Nanded!S10</f>
        <v>0</v>
      </c>
      <c r="T118" s="80">
        <f>Nanded!T10</f>
        <v>0</v>
      </c>
      <c r="U118" s="80">
        <f>Nanded!U10</f>
        <v>2</v>
      </c>
      <c r="V118" s="80">
        <f>Nanded!V10</f>
        <v>0.1</v>
      </c>
      <c r="W118" s="80">
        <f>Nanded!W10</f>
        <v>515</v>
      </c>
      <c r="X118" s="80">
        <f>Nanded!X10</f>
        <v>719.44</v>
      </c>
      <c r="Y118" s="80">
        <f>Nanded!Y10</f>
        <v>0</v>
      </c>
      <c r="Z118" s="80">
        <f>Nanded!Z10</f>
        <v>0</v>
      </c>
      <c r="AA118" s="80">
        <f>Nanded!AA10</f>
        <v>0</v>
      </c>
      <c r="AB118" s="80">
        <f>Nanded!AB10</f>
        <v>0</v>
      </c>
      <c r="AC118" s="233">
        <f t="shared" si="30"/>
        <v>2902.2</v>
      </c>
      <c r="AD118" s="7">
        <f t="shared" si="31"/>
        <v>77.066675872251267</v>
      </c>
      <c r="AE118" s="7">
        <f t="shared" si="32"/>
        <v>719.44</v>
      </c>
      <c r="AF118" s="7">
        <f t="shared" si="33"/>
        <v>35.294867958221523</v>
      </c>
      <c r="AG118" s="7">
        <f t="shared" si="34"/>
        <v>6818</v>
      </c>
      <c r="AH118" s="7">
        <f t="shared" si="35"/>
        <v>5804.2</v>
      </c>
      <c r="AI118" s="7">
        <f t="shared" si="36"/>
        <v>3367</v>
      </c>
      <c r="AJ118" s="7">
        <f t="shared" si="37"/>
        <v>3621.64</v>
      </c>
      <c r="AK118" s="234">
        <f t="shared" si="38"/>
        <v>62.396885014299983</v>
      </c>
    </row>
    <row r="119" spans="1:37">
      <c r="A119" s="5">
        <v>21</v>
      </c>
      <c r="B119" s="15" t="s">
        <v>42</v>
      </c>
      <c r="C119" s="80">
        <f>Nandurbar!C10</f>
        <v>1000</v>
      </c>
      <c r="D119" s="80">
        <f>Nandurbar!D10</f>
        <v>2186</v>
      </c>
      <c r="E119" s="80">
        <f>Nandurbar!E10</f>
        <v>20</v>
      </c>
      <c r="F119" s="80">
        <f>Nandurbar!F10</f>
        <v>13</v>
      </c>
      <c r="G119" s="80">
        <f>Nandurbar!G10</f>
        <v>25</v>
      </c>
      <c r="H119" s="80">
        <f>Nandurbar!H10</f>
        <v>17</v>
      </c>
      <c r="I119" s="80">
        <f t="shared" si="28"/>
        <v>2216</v>
      </c>
      <c r="J119" s="80">
        <f>Nandurbar!J10</f>
        <v>250</v>
      </c>
      <c r="K119" s="80">
        <f>Nandurbar!K10</f>
        <v>547</v>
      </c>
      <c r="L119" s="80">
        <f>Nandurbar!L10</f>
        <v>6</v>
      </c>
      <c r="M119" s="80">
        <f>Nandurbar!M10</f>
        <v>3</v>
      </c>
      <c r="N119" s="80">
        <f>Nandurbar!N10</f>
        <v>8</v>
      </c>
      <c r="O119" s="80">
        <f>Nandurbar!O10</f>
        <v>4</v>
      </c>
      <c r="P119" s="80">
        <f t="shared" si="29"/>
        <v>554</v>
      </c>
      <c r="Q119" s="80">
        <f>Nandurbar!Q10</f>
        <v>535</v>
      </c>
      <c r="R119" s="80">
        <f>Nandurbar!R10</f>
        <v>815.5</v>
      </c>
      <c r="S119" s="80">
        <f>Nandurbar!S10</f>
        <v>0</v>
      </c>
      <c r="T119" s="80">
        <f>Nandurbar!T10</f>
        <v>0</v>
      </c>
      <c r="U119" s="80">
        <f>Nandurbar!U10</f>
        <v>0</v>
      </c>
      <c r="V119" s="80">
        <f>Nandurbar!V10</f>
        <v>0</v>
      </c>
      <c r="W119" s="80">
        <f>Nandurbar!W10</f>
        <v>2298</v>
      </c>
      <c r="X119" s="80">
        <f>Nandurbar!X10</f>
        <v>5422.03</v>
      </c>
      <c r="Y119" s="80">
        <f>Nandurbar!Y10</f>
        <v>0</v>
      </c>
      <c r="Z119" s="80">
        <f>Nandurbar!Z10</f>
        <v>0</v>
      </c>
      <c r="AA119" s="80">
        <f>Nandurbar!AA10</f>
        <v>92</v>
      </c>
      <c r="AB119" s="80">
        <f>Nandurbar!AB10</f>
        <v>24.92</v>
      </c>
      <c r="AC119" s="233">
        <f t="shared" si="30"/>
        <v>815.5</v>
      </c>
      <c r="AD119" s="7">
        <f t="shared" si="31"/>
        <v>36.800541516245488</v>
      </c>
      <c r="AE119" s="7">
        <f t="shared" si="32"/>
        <v>5446.95</v>
      </c>
      <c r="AF119" s="7">
        <f t="shared" si="33"/>
        <v>983.20397111913348</v>
      </c>
      <c r="AG119" s="7">
        <f t="shared" si="34"/>
        <v>1309</v>
      </c>
      <c r="AH119" s="7">
        <f t="shared" si="35"/>
        <v>2770</v>
      </c>
      <c r="AI119" s="7">
        <f t="shared" si="36"/>
        <v>2925</v>
      </c>
      <c r="AJ119" s="7">
        <f t="shared" si="37"/>
        <v>6262.45</v>
      </c>
      <c r="AK119" s="234">
        <f t="shared" si="38"/>
        <v>226.0812274368231</v>
      </c>
    </row>
    <row r="120" spans="1:37">
      <c r="A120" s="5">
        <v>22</v>
      </c>
      <c r="B120" s="15" t="s">
        <v>43</v>
      </c>
      <c r="C120" s="80">
        <f>Nasik!C10</f>
        <v>5659</v>
      </c>
      <c r="D120" s="80">
        <f>Nasik!D10</f>
        <v>11887</v>
      </c>
      <c r="E120" s="80">
        <f>Nasik!E10</f>
        <v>110</v>
      </c>
      <c r="F120" s="80">
        <f>Nasik!F10</f>
        <v>32</v>
      </c>
      <c r="G120" s="80">
        <f>Nasik!G10</f>
        <v>251</v>
      </c>
      <c r="H120" s="80">
        <f>Nasik!H10</f>
        <v>75</v>
      </c>
      <c r="I120" s="80">
        <f t="shared" si="28"/>
        <v>11994</v>
      </c>
      <c r="J120" s="80">
        <f>Nasik!J10</f>
        <v>1339</v>
      </c>
      <c r="K120" s="80">
        <f>Nasik!K10</f>
        <v>3566</v>
      </c>
      <c r="L120" s="80">
        <f>Nasik!L10</f>
        <v>32</v>
      </c>
      <c r="M120" s="80">
        <f>Nasik!M10</f>
        <v>10</v>
      </c>
      <c r="N120" s="80">
        <f>Nasik!N10</f>
        <v>74</v>
      </c>
      <c r="O120" s="80">
        <f>Nasik!O10</f>
        <v>23</v>
      </c>
      <c r="P120" s="80">
        <f t="shared" si="29"/>
        <v>3599</v>
      </c>
      <c r="Q120" s="80">
        <f>Nasik!Q10</f>
        <v>3682</v>
      </c>
      <c r="R120" s="80">
        <f>Nasik!R10</f>
        <v>9415.4</v>
      </c>
      <c r="S120" s="80">
        <f>Nasik!S10</f>
        <v>0</v>
      </c>
      <c r="T120" s="80">
        <f>Nasik!T10</f>
        <v>0</v>
      </c>
      <c r="U120" s="80">
        <f>Nasik!U10</f>
        <v>92</v>
      </c>
      <c r="V120" s="80">
        <f>Nasik!V10</f>
        <v>24.92</v>
      </c>
      <c r="W120" s="80">
        <f>Nasik!W10</f>
        <v>2484</v>
      </c>
      <c r="X120" s="80">
        <f>Nasik!X10</f>
        <v>2736.62</v>
      </c>
      <c r="Y120" s="80">
        <f>Nasik!Y10</f>
        <v>0</v>
      </c>
      <c r="Z120" s="80">
        <f>Nasik!Z10</f>
        <v>0</v>
      </c>
      <c r="AA120" s="80">
        <f>Nasik!AA10</f>
        <v>4</v>
      </c>
      <c r="AB120" s="80">
        <f>Nasik!AB10</f>
        <v>13.28</v>
      </c>
      <c r="AC120" s="233">
        <f t="shared" si="30"/>
        <v>9440.32</v>
      </c>
      <c r="AD120" s="7">
        <f t="shared" si="31"/>
        <v>78.708687677171923</v>
      </c>
      <c r="AE120" s="7">
        <f t="shared" si="32"/>
        <v>2749.9</v>
      </c>
      <c r="AF120" s="7">
        <f t="shared" si="33"/>
        <v>76.407335370936366</v>
      </c>
      <c r="AG120" s="7">
        <f t="shared" si="34"/>
        <v>7465</v>
      </c>
      <c r="AH120" s="7">
        <f t="shared" si="35"/>
        <v>15593</v>
      </c>
      <c r="AI120" s="7">
        <f t="shared" si="36"/>
        <v>6262</v>
      </c>
      <c r="AJ120" s="7">
        <f t="shared" si="37"/>
        <v>12190.22</v>
      </c>
      <c r="AK120" s="234">
        <f t="shared" si="38"/>
        <v>78.177515551850192</v>
      </c>
    </row>
    <row r="121" spans="1:37">
      <c r="A121" s="5">
        <v>23</v>
      </c>
      <c r="B121" s="15" t="s">
        <v>44</v>
      </c>
      <c r="C121" s="80">
        <f>Osmanabad!C10</f>
        <v>4575</v>
      </c>
      <c r="D121" s="80">
        <f>Osmanabad!D10</f>
        <v>4437</v>
      </c>
      <c r="E121" s="80">
        <f>Osmanabad!E10</f>
        <v>100</v>
      </c>
      <c r="F121" s="80">
        <f>Osmanabad!F10</f>
        <v>46</v>
      </c>
      <c r="G121" s="80">
        <f>Osmanabad!G10</f>
        <v>400</v>
      </c>
      <c r="H121" s="80">
        <f>Osmanabad!H10</f>
        <v>92</v>
      </c>
      <c r="I121" s="80">
        <f t="shared" si="28"/>
        <v>4575</v>
      </c>
      <c r="J121" s="80">
        <f>Osmanabad!J10</f>
        <v>1963</v>
      </c>
      <c r="K121" s="80">
        <f>Osmanabad!K10</f>
        <v>1904</v>
      </c>
      <c r="L121" s="80">
        <f>Osmanabad!L10</f>
        <v>40</v>
      </c>
      <c r="M121" s="80">
        <f>Osmanabad!M10</f>
        <v>20</v>
      </c>
      <c r="N121" s="80">
        <f>Osmanabad!N10</f>
        <v>460</v>
      </c>
      <c r="O121" s="80">
        <f>Osmanabad!O10</f>
        <v>39</v>
      </c>
      <c r="P121" s="80">
        <f t="shared" si="29"/>
        <v>1963</v>
      </c>
      <c r="Q121" s="80">
        <f>Osmanabad!Q10</f>
        <v>3905</v>
      </c>
      <c r="R121" s="80">
        <f>Osmanabad!R10</f>
        <v>3772.48</v>
      </c>
      <c r="S121" s="80">
        <f>Osmanabad!S10</f>
        <v>0</v>
      </c>
      <c r="T121" s="80">
        <f>Osmanabad!T10</f>
        <v>0</v>
      </c>
      <c r="U121" s="80">
        <f>Osmanabad!U10</f>
        <v>4</v>
      </c>
      <c r="V121" s="80">
        <f>Osmanabad!V10</f>
        <v>13.28</v>
      </c>
      <c r="W121" s="80">
        <f>Osmanabad!W10</f>
        <v>530</v>
      </c>
      <c r="X121" s="80">
        <f>Osmanabad!X10</f>
        <v>523.73</v>
      </c>
      <c r="Y121" s="80">
        <f>Osmanabad!Y10</f>
        <v>2</v>
      </c>
      <c r="Z121" s="80">
        <f>Osmanabad!Z10</f>
        <v>12.82</v>
      </c>
      <c r="AA121" s="80">
        <f>Osmanabad!AA10</f>
        <v>12</v>
      </c>
      <c r="AB121" s="80">
        <f>Osmanabad!AB10</f>
        <v>2.02</v>
      </c>
      <c r="AC121" s="233">
        <f t="shared" si="30"/>
        <v>3785.76</v>
      </c>
      <c r="AD121" s="7">
        <f t="shared" si="31"/>
        <v>82.748852459016405</v>
      </c>
      <c r="AE121" s="7">
        <f t="shared" si="32"/>
        <v>538.57000000000005</v>
      </c>
      <c r="AF121" s="7">
        <f t="shared" si="33"/>
        <v>27.436067244014268</v>
      </c>
      <c r="AG121" s="7">
        <f t="shared" si="34"/>
        <v>7538</v>
      </c>
      <c r="AH121" s="7">
        <f t="shared" si="35"/>
        <v>6538</v>
      </c>
      <c r="AI121" s="7">
        <f t="shared" si="36"/>
        <v>4453</v>
      </c>
      <c r="AJ121" s="7">
        <f t="shared" si="37"/>
        <v>4324.33</v>
      </c>
      <c r="AK121" s="234">
        <f t="shared" si="38"/>
        <v>66.141480575099422</v>
      </c>
    </row>
    <row r="122" spans="1:37">
      <c r="A122" s="5">
        <v>24</v>
      </c>
      <c r="B122" s="35" t="s">
        <v>45</v>
      </c>
      <c r="C122" s="80">
        <f>Palghar!C10</f>
        <v>1227</v>
      </c>
      <c r="D122" s="80">
        <f>Palghar!D10</f>
        <v>693</v>
      </c>
      <c r="E122" s="80">
        <f>Palghar!E10</f>
        <v>244</v>
      </c>
      <c r="F122" s="80">
        <f>Palghar!F10</f>
        <v>74</v>
      </c>
      <c r="G122" s="80">
        <f>Palghar!G10</f>
        <v>182</v>
      </c>
      <c r="H122" s="80">
        <f>Palghar!H10</f>
        <v>58</v>
      </c>
      <c r="I122" s="80">
        <f t="shared" si="28"/>
        <v>825</v>
      </c>
      <c r="J122" s="80">
        <f>Palghar!J10</f>
        <v>687</v>
      </c>
      <c r="K122" s="80">
        <f>Palghar!K10</f>
        <v>373</v>
      </c>
      <c r="L122" s="80">
        <f>Palghar!L10</f>
        <v>145</v>
      </c>
      <c r="M122" s="80">
        <f>Palghar!M10</f>
        <v>40</v>
      </c>
      <c r="N122" s="80">
        <f>Palghar!N10</f>
        <v>123</v>
      </c>
      <c r="O122" s="80">
        <f>Palghar!O10</f>
        <v>31</v>
      </c>
      <c r="P122" s="80">
        <f t="shared" si="29"/>
        <v>444</v>
      </c>
      <c r="Q122" s="80">
        <f>Palghar!Q10</f>
        <v>10</v>
      </c>
      <c r="R122" s="80">
        <f>Palghar!R10</f>
        <v>9.66</v>
      </c>
      <c r="S122" s="80">
        <f>Palghar!S10</f>
        <v>12</v>
      </c>
      <c r="T122" s="80">
        <f>Palghar!T10</f>
        <v>3.8</v>
      </c>
      <c r="U122" s="80">
        <f>Palghar!U10</f>
        <v>8</v>
      </c>
      <c r="V122" s="80">
        <f>Palghar!V10</f>
        <v>3.16</v>
      </c>
      <c r="W122" s="80">
        <f>Palghar!W10</f>
        <v>10</v>
      </c>
      <c r="X122" s="80">
        <f>Palghar!X10</f>
        <v>10.27</v>
      </c>
      <c r="Y122" s="80">
        <f>Palghar!Y10</f>
        <v>12</v>
      </c>
      <c r="Z122" s="80">
        <f>Palghar!Z10</f>
        <v>3.8</v>
      </c>
      <c r="AA122" s="80">
        <f>Palghar!AA10</f>
        <v>8</v>
      </c>
      <c r="AB122" s="80">
        <f>Palghar!AB10</f>
        <v>3.16</v>
      </c>
      <c r="AC122" s="233">
        <f t="shared" si="30"/>
        <v>16.62</v>
      </c>
      <c r="AD122" s="7">
        <f t="shared" si="31"/>
        <v>2.0145454545454546</v>
      </c>
      <c r="AE122" s="7">
        <f t="shared" si="32"/>
        <v>17.23</v>
      </c>
      <c r="AF122" s="7">
        <f t="shared" si="33"/>
        <v>3.8806306306306304</v>
      </c>
      <c r="AG122" s="7">
        <f t="shared" si="34"/>
        <v>2608</v>
      </c>
      <c r="AH122" s="7">
        <f t="shared" si="35"/>
        <v>1269</v>
      </c>
      <c r="AI122" s="7">
        <f t="shared" si="36"/>
        <v>60</v>
      </c>
      <c r="AJ122" s="7">
        <f t="shared" si="37"/>
        <v>33.85</v>
      </c>
      <c r="AK122" s="234">
        <f t="shared" si="38"/>
        <v>2.6674546887312847</v>
      </c>
    </row>
    <row r="123" spans="1:37">
      <c r="A123" s="5">
        <v>25</v>
      </c>
      <c r="B123" s="15" t="s">
        <v>46</v>
      </c>
      <c r="C123" s="80">
        <f>Parbhani!C10</f>
        <v>1030</v>
      </c>
      <c r="D123" s="80">
        <f>Parbhani!D10</f>
        <v>1151</v>
      </c>
      <c r="E123" s="80">
        <f>Parbhani!E10</f>
        <v>25</v>
      </c>
      <c r="F123" s="80">
        <f>Parbhani!F10</f>
        <v>5</v>
      </c>
      <c r="G123" s="80">
        <f>Parbhani!G10</f>
        <v>136</v>
      </c>
      <c r="H123" s="80">
        <f>Parbhani!H10</f>
        <v>26</v>
      </c>
      <c r="I123" s="80">
        <f t="shared" si="28"/>
        <v>1182</v>
      </c>
      <c r="J123" s="80">
        <f>Parbhani!J10</f>
        <v>506</v>
      </c>
      <c r="K123" s="80">
        <f>Parbhani!K10</f>
        <v>542</v>
      </c>
      <c r="L123" s="80">
        <f>Parbhani!L10</f>
        <v>19</v>
      </c>
      <c r="M123" s="80">
        <f>Parbhani!M10</f>
        <v>2</v>
      </c>
      <c r="N123" s="80">
        <f>Parbhani!N10</f>
        <v>100</v>
      </c>
      <c r="O123" s="80">
        <f>Parbhani!O10</f>
        <v>15</v>
      </c>
      <c r="P123" s="80">
        <f t="shared" si="29"/>
        <v>559</v>
      </c>
      <c r="Q123" s="80">
        <f>Parbhani!Q10</f>
        <v>648</v>
      </c>
      <c r="R123" s="80">
        <f>Parbhani!R10</f>
        <v>657.61</v>
      </c>
      <c r="S123" s="80">
        <f>Parbhani!S10</f>
        <v>0</v>
      </c>
      <c r="T123" s="80">
        <f>Parbhani!T10</f>
        <v>0</v>
      </c>
      <c r="U123" s="80">
        <f>Parbhani!U10</f>
        <v>12</v>
      </c>
      <c r="V123" s="80">
        <f>Parbhani!V10</f>
        <v>29.96</v>
      </c>
      <c r="W123" s="80">
        <f>Parbhani!W10</f>
        <v>320</v>
      </c>
      <c r="X123" s="80">
        <f>Parbhani!X10</f>
        <v>344.08</v>
      </c>
      <c r="Y123" s="80">
        <f>Parbhani!Y10</f>
        <v>0</v>
      </c>
      <c r="Z123" s="80">
        <f>Parbhani!Z10</f>
        <v>0</v>
      </c>
      <c r="AA123" s="80">
        <f>Parbhani!AA10</f>
        <v>12</v>
      </c>
      <c r="AB123" s="80">
        <f>Parbhani!AB10</f>
        <v>29.96</v>
      </c>
      <c r="AC123" s="233">
        <f t="shared" si="30"/>
        <v>687.57</v>
      </c>
      <c r="AD123" s="7">
        <f t="shared" si="31"/>
        <v>58.170050761421322</v>
      </c>
      <c r="AE123" s="7">
        <f t="shared" si="32"/>
        <v>374.03999999999996</v>
      </c>
      <c r="AF123" s="7">
        <f t="shared" si="33"/>
        <v>66.912343470482995</v>
      </c>
      <c r="AG123" s="7">
        <f t="shared" si="34"/>
        <v>1816</v>
      </c>
      <c r="AH123" s="7">
        <f t="shared" si="35"/>
        <v>1741</v>
      </c>
      <c r="AI123" s="7">
        <f t="shared" si="36"/>
        <v>992</v>
      </c>
      <c r="AJ123" s="7">
        <f t="shared" si="37"/>
        <v>1061.6100000000001</v>
      </c>
      <c r="AK123" s="234">
        <f t="shared" si="38"/>
        <v>60.977024698449178</v>
      </c>
    </row>
    <row r="124" spans="1:37">
      <c r="A124" s="5">
        <v>26</v>
      </c>
      <c r="B124" s="15" t="s">
        <v>47</v>
      </c>
      <c r="C124" s="80">
        <f>Pune!C10</f>
        <v>3376</v>
      </c>
      <c r="D124" s="80">
        <f>Pune!D10</f>
        <v>7887</v>
      </c>
      <c r="E124" s="80">
        <f>Pune!E10</f>
        <v>3</v>
      </c>
      <c r="F124" s="80">
        <f>Pune!F10</f>
        <v>13</v>
      </c>
      <c r="G124" s="80">
        <f>Pune!G10</f>
        <v>11</v>
      </c>
      <c r="H124" s="80">
        <f>Pune!H10</f>
        <v>77</v>
      </c>
      <c r="I124" s="80">
        <f t="shared" si="28"/>
        <v>7977</v>
      </c>
      <c r="J124" s="80">
        <f>Pune!J10</f>
        <v>2008</v>
      </c>
      <c r="K124" s="80">
        <f>Pune!K10</f>
        <v>4338</v>
      </c>
      <c r="L124" s="80">
        <f>Pune!L10</f>
        <v>8</v>
      </c>
      <c r="M124" s="80">
        <f>Pune!M10</f>
        <v>10</v>
      </c>
      <c r="N124" s="80">
        <f>Pune!N10</f>
        <v>19</v>
      </c>
      <c r="O124" s="80">
        <f>Pune!O10</f>
        <v>54</v>
      </c>
      <c r="P124" s="80">
        <f t="shared" si="29"/>
        <v>4402</v>
      </c>
      <c r="Q124" s="80">
        <f>Pune!Q10</f>
        <v>2177</v>
      </c>
      <c r="R124" s="80">
        <f>Pune!R10</f>
        <v>3248.82</v>
      </c>
      <c r="S124" s="80">
        <f>Pune!S10</f>
        <v>0</v>
      </c>
      <c r="T124" s="80">
        <f>Pune!T10</f>
        <v>0</v>
      </c>
      <c r="U124" s="80">
        <f>Pune!U10</f>
        <v>154</v>
      </c>
      <c r="V124" s="80">
        <f>Pune!V10</f>
        <v>157.68</v>
      </c>
      <c r="W124" s="80">
        <f>Pune!W10</f>
        <v>1565</v>
      </c>
      <c r="X124" s="80">
        <f>Pune!X10</f>
        <v>2422.2199999999998</v>
      </c>
      <c r="Y124" s="80">
        <f>Pune!Y10</f>
        <v>0</v>
      </c>
      <c r="Z124" s="80">
        <f>Pune!Z10</f>
        <v>0</v>
      </c>
      <c r="AA124" s="80">
        <f>Pune!AA10</f>
        <v>154</v>
      </c>
      <c r="AB124" s="80">
        <f>Pune!AB10</f>
        <v>157.68</v>
      </c>
      <c r="AC124" s="233">
        <f t="shared" si="30"/>
        <v>3406.5</v>
      </c>
      <c r="AD124" s="7">
        <f t="shared" si="31"/>
        <v>42.704024069198951</v>
      </c>
      <c r="AE124" s="7">
        <f t="shared" si="32"/>
        <v>2579.8999999999996</v>
      </c>
      <c r="AF124" s="7">
        <f t="shared" si="33"/>
        <v>58.607451158564281</v>
      </c>
      <c r="AG124" s="7">
        <f t="shared" si="34"/>
        <v>5425</v>
      </c>
      <c r="AH124" s="7">
        <f t="shared" si="35"/>
        <v>12379</v>
      </c>
      <c r="AI124" s="7">
        <f t="shared" si="36"/>
        <v>4050</v>
      </c>
      <c r="AJ124" s="7">
        <f t="shared" si="37"/>
        <v>5986.4</v>
      </c>
      <c r="AK124" s="234">
        <f t="shared" si="38"/>
        <v>48.359318200177718</v>
      </c>
    </row>
    <row r="125" spans="1:37">
      <c r="A125" s="5">
        <v>27</v>
      </c>
      <c r="B125" s="15" t="s">
        <v>48</v>
      </c>
      <c r="C125" s="80">
        <f>Raigad!C10</f>
        <v>4440</v>
      </c>
      <c r="D125" s="80">
        <f>Raigad!D10</f>
        <v>3689</v>
      </c>
      <c r="E125" s="80">
        <f>Raigad!E10</f>
        <v>138</v>
      </c>
      <c r="F125" s="80">
        <f>Raigad!F10</f>
        <v>51</v>
      </c>
      <c r="G125" s="80">
        <f>Raigad!G10</f>
        <v>42</v>
      </c>
      <c r="H125" s="80">
        <f>Raigad!H10</f>
        <v>18</v>
      </c>
      <c r="I125" s="80">
        <f t="shared" si="28"/>
        <v>3758</v>
      </c>
      <c r="J125" s="80">
        <f>Raigad!J10</f>
        <v>1200</v>
      </c>
      <c r="K125" s="80">
        <f>Raigad!K10</f>
        <v>2067</v>
      </c>
      <c r="L125" s="80">
        <f>Raigad!L10</f>
        <v>108</v>
      </c>
      <c r="M125" s="80">
        <f>Raigad!M10</f>
        <v>20</v>
      </c>
      <c r="N125" s="80">
        <f>Raigad!N10</f>
        <v>42</v>
      </c>
      <c r="O125" s="80">
        <f>Raigad!O10</f>
        <v>18</v>
      </c>
      <c r="P125" s="80">
        <f t="shared" si="29"/>
        <v>2105</v>
      </c>
      <c r="Q125" s="80">
        <f>Raigad!Q10</f>
        <v>2822</v>
      </c>
      <c r="R125" s="80">
        <f>Raigad!R10</f>
        <v>1928.38</v>
      </c>
      <c r="S125" s="80">
        <f>Raigad!S10</f>
        <v>75</v>
      </c>
      <c r="T125" s="80">
        <f>Raigad!T10</f>
        <v>436.12</v>
      </c>
      <c r="U125" s="80">
        <f>Raigad!U10</f>
        <v>320</v>
      </c>
      <c r="V125" s="80">
        <f>Raigad!V10</f>
        <v>394.1</v>
      </c>
      <c r="W125" s="80">
        <f>Raigad!W10</f>
        <v>965</v>
      </c>
      <c r="X125" s="80">
        <f>Raigad!X10</f>
        <v>885.85</v>
      </c>
      <c r="Y125" s="80">
        <f>Raigad!Y10</f>
        <v>75</v>
      </c>
      <c r="Z125" s="80">
        <f>Raigad!Z10</f>
        <v>436.12</v>
      </c>
      <c r="AA125" s="80">
        <f>Raigad!AA10</f>
        <v>320</v>
      </c>
      <c r="AB125" s="80">
        <f>Raigad!AB10</f>
        <v>394.1</v>
      </c>
      <c r="AC125" s="233">
        <f t="shared" si="30"/>
        <v>2758.6</v>
      </c>
      <c r="AD125" s="7">
        <f t="shared" si="31"/>
        <v>73.406067056945176</v>
      </c>
      <c r="AE125" s="7">
        <f t="shared" si="32"/>
        <v>1716.0700000000002</v>
      </c>
      <c r="AF125" s="7">
        <f t="shared" si="33"/>
        <v>81.523515439429943</v>
      </c>
      <c r="AG125" s="7">
        <f t="shared" si="34"/>
        <v>5970</v>
      </c>
      <c r="AH125" s="7">
        <f t="shared" si="35"/>
        <v>5863</v>
      </c>
      <c r="AI125" s="7">
        <f t="shared" si="36"/>
        <v>4577</v>
      </c>
      <c r="AJ125" s="7">
        <f t="shared" si="37"/>
        <v>4474.67</v>
      </c>
      <c r="AK125" s="234">
        <f t="shared" si="38"/>
        <v>76.320484393655136</v>
      </c>
    </row>
    <row r="126" spans="1:37">
      <c r="A126" s="5">
        <v>28</v>
      </c>
      <c r="B126" s="15" t="s">
        <v>49</v>
      </c>
      <c r="C126" s="80">
        <f>Ratnagiri!C10</f>
        <v>10012</v>
      </c>
      <c r="D126" s="80">
        <f>Ratnagiri!D10</f>
        <v>8700</v>
      </c>
      <c r="E126" s="80">
        <f>Ratnagiri!E10</f>
        <v>501</v>
      </c>
      <c r="F126" s="80">
        <f>Ratnagiri!F10</f>
        <v>430</v>
      </c>
      <c r="G126" s="80">
        <f>Ratnagiri!G10</f>
        <v>501</v>
      </c>
      <c r="H126" s="80">
        <f>Ratnagiri!H10</f>
        <v>430</v>
      </c>
      <c r="I126" s="80">
        <f t="shared" si="28"/>
        <v>9560</v>
      </c>
      <c r="J126" s="80">
        <f>Ratnagiri!J10</f>
        <v>8200</v>
      </c>
      <c r="K126" s="80">
        <f>Ratnagiri!K10</f>
        <v>6790</v>
      </c>
      <c r="L126" s="80">
        <f>Ratnagiri!L10</f>
        <v>403</v>
      </c>
      <c r="M126" s="80">
        <f>Ratnagiri!M10</f>
        <v>303.39999999999998</v>
      </c>
      <c r="N126" s="80">
        <f>Ratnagiri!N10</f>
        <v>403</v>
      </c>
      <c r="O126" s="80">
        <f>Ratnagiri!O10</f>
        <v>303.39999999999998</v>
      </c>
      <c r="P126" s="80">
        <f t="shared" si="29"/>
        <v>7396.7999999999993</v>
      </c>
      <c r="Q126" s="80">
        <f>Ratnagiri!Q10</f>
        <v>7473</v>
      </c>
      <c r="R126" s="80">
        <f>Ratnagiri!R10</f>
        <v>10571.98</v>
      </c>
      <c r="S126" s="80">
        <f>Ratnagiri!S10</f>
        <v>132</v>
      </c>
      <c r="T126" s="80">
        <f>Ratnagiri!T10</f>
        <v>293.68</v>
      </c>
      <c r="U126" s="80">
        <f>Ratnagiri!U10</f>
        <v>52</v>
      </c>
      <c r="V126" s="80">
        <f>Ratnagiri!V10</f>
        <v>27.06</v>
      </c>
      <c r="W126" s="80">
        <f>Ratnagiri!W10</f>
        <v>3867</v>
      </c>
      <c r="X126" s="80">
        <f>Ratnagiri!X10</f>
        <v>3151.11</v>
      </c>
      <c r="Y126" s="80">
        <f>Ratnagiri!Y10</f>
        <v>132</v>
      </c>
      <c r="Z126" s="80">
        <f>Ratnagiri!Z10</f>
        <v>293.68</v>
      </c>
      <c r="AA126" s="80">
        <f>Ratnagiri!AA10</f>
        <v>52</v>
      </c>
      <c r="AB126" s="80">
        <f>Ratnagiri!AB10</f>
        <v>27.06</v>
      </c>
      <c r="AC126" s="233">
        <f t="shared" si="30"/>
        <v>10892.72</v>
      </c>
      <c r="AD126" s="7">
        <f t="shared" si="31"/>
        <v>113.94058577405856</v>
      </c>
      <c r="AE126" s="7">
        <f t="shared" si="32"/>
        <v>3471.85</v>
      </c>
      <c r="AF126" s="7">
        <f t="shared" si="33"/>
        <v>46.937189054726367</v>
      </c>
      <c r="AG126" s="7">
        <f t="shared" si="34"/>
        <v>20020</v>
      </c>
      <c r="AH126" s="7">
        <f t="shared" si="35"/>
        <v>16956.800000000003</v>
      </c>
      <c r="AI126" s="7">
        <f t="shared" si="36"/>
        <v>11708</v>
      </c>
      <c r="AJ126" s="7">
        <f t="shared" si="37"/>
        <v>14364.57</v>
      </c>
      <c r="AK126" s="234">
        <f t="shared" si="38"/>
        <v>84.712740611436104</v>
      </c>
    </row>
    <row r="127" spans="1:37">
      <c r="A127" s="5">
        <v>29</v>
      </c>
      <c r="B127" s="15" t="s">
        <v>50</v>
      </c>
      <c r="C127" s="80">
        <f>Sangli!C11</f>
        <v>8180</v>
      </c>
      <c r="D127" s="80">
        <f>Sangli!D10</f>
        <v>13647</v>
      </c>
      <c r="E127" s="80">
        <f>Sangli!E10</f>
        <v>138</v>
      </c>
      <c r="F127" s="80">
        <f>Sangli!F10</f>
        <v>25</v>
      </c>
      <c r="G127" s="80">
        <f>Sangli!G10</f>
        <v>1140</v>
      </c>
      <c r="H127" s="80">
        <f>Sangli!H10</f>
        <v>175</v>
      </c>
      <c r="I127" s="80">
        <f t="shared" si="28"/>
        <v>13847</v>
      </c>
      <c r="J127" s="80">
        <f>Sangli!J10</f>
        <v>8559</v>
      </c>
      <c r="K127" s="80">
        <f>Sangli!K10</f>
        <v>9345</v>
      </c>
      <c r="L127" s="80">
        <f>Sangli!L10</f>
        <v>147</v>
      </c>
      <c r="M127" s="80">
        <f>Sangli!M10</f>
        <v>18</v>
      </c>
      <c r="N127" s="80">
        <f>Sangli!N10</f>
        <v>906</v>
      </c>
      <c r="O127" s="80">
        <f>Sangli!O10</f>
        <v>122</v>
      </c>
      <c r="P127" s="80">
        <f t="shared" si="29"/>
        <v>9485</v>
      </c>
      <c r="Q127" s="80">
        <f>Sangli!Q10</f>
        <v>6542</v>
      </c>
      <c r="R127" s="80">
        <f>Sangli!R10</f>
        <v>7957.21</v>
      </c>
      <c r="S127" s="80">
        <f>Sangli!S10</f>
        <v>0</v>
      </c>
      <c r="T127" s="80">
        <f>Sangli!T10</f>
        <v>0</v>
      </c>
      <c r="U127" s="80">
        <f>Sangli!U10</f>
        <v>116</v>
      </c>
      <c r="V127" s="80">
        <f>Sangli!V10</f>
        <v>117.54</v>
      </c>
      <c r="W127" s="80">
        <f>Sangli!W10</f>
        <v>7209</v>
      </c>
      <c r="X127" s="80">
        <f>Sangli!X10</f>
        <v>9985.41</v>
      </c>
      <c r="Y127" s="80">
        <f>Sangli!Y10</f>
        <v>0</v>
      </c>
      <c r="Z127" s="80">
        <f>Sangli!Z10</f>
        <v>0</v>
      </c>
      <c r="AA127" s="80">
        <f>Sangli!AA10</f>
        <v>116</v>
      </c>
      <c r="AB127" s="80">
        <f>Sangli!AB10</f>
        <v>117.54</v>
      </c>
      <c r="AC127" s="233">
        <f t="shared" si="30"/>
        <v>8074.75</v>
      </c>
      <c r="AD127" s="7">
        <f t="shared" si="31"/>
        <v>58.31407525095689</v>
      </c>
      <c r="AE127" s="7">
        <f t="shared" si="32"/>
        <v>10102.950000000001</v>
      </c>
      <c r="AF127" s="7">
        <f t="shared" si="33"/>
        <v>106.51502372166578</v>
      </c>
      <c r="AG127" s="7">
        <f t="shared" si="34"/>
        <v>19070</v>
      </c>
      <c r="AH127" s="7">
        <f t="shared" si="35"/>
        <v>23332</v>
      </c>
      <c r="AI127" s="7">
        <f t="shared" si="36"/>
        <v>13983</v>
      </c>
      <c r="AJ127" s="7">
        <f t="shared" si="37"/>
        <v>18177.7</v>
      </c>
      <c r="AK127" s="234">
        <f t="shared" si="38"/>
        <v>77.908880507457567</v>
      </c>
    </row>
    <row r="128" spans="1:37">
      <c r="A128" s="5">
        <v>30</v>
      </c>
      <c r="B128" s="15" t="s">
        <v>51</v>
      </c>
      <c r="C128" s="80">
        <f>Satara!C10</f>
        <v>3300</v>
      </c>
      <c r="D128" s="80">
        <f>Satara!D10</f>
        <v>12160</v>
      </c>
      <c r="E128" s="80">
        <f>Satara!E10</f>
        <v>240</v>
      </c>
      <c r="F128" s="80">
        <f>Satara!F10</f>
        <v>120</v>
      </c>
      <c r="G128" s="80">
        <f>Satara!G10</f>
        <v>360</v>
      </c>
      <c r="H128" s="80">
        <f>Satara!H10</f>
        <v>180</v>
      </c>
      <c r="I128" s="80">
        <f t="shared" si="28"/>
        <v>12460</v>
      </c>
      <c r="J128" s="80">
        <f>Satara!J10</f>
        <v>3200</v>
      </c>
      <c r="K128" s="80">
        <f>Satara!K10</f>
        <v>5140</v>
      </c>
      <c r="L128" s="80">
        <f>Satara!L10</f>
        <v>160</v>
      </c>
      <c r="M128" s="80">
        <f>Satara!M10</f>
        <v>80</v>
      </c>
      <c r="N128" s="80">
        <f>Satara!N10</f>
        <v>240</v>
      </c>
      <c r="O128" s="80">
        <f>Satara!O10</f>
        <v>120</v>
      </c>
      <c r="P128" s="80">
        <f t="shared" si="29"/>
        <v>5340</v>
      </c>
      <c r="Q128" s="80">
        <f>Satara!Q10</f>
        <v>3123</v>
      </c>
      <c r="R128" s="80">
        <f>Satara!R10</f>
        <v>3495.69</v>
      </c>
      <c r="S128" s="80">
        <f>Satara!S10</f>
        <v>4</v>
      </c>
      <c r="T128" s="80">
        <f>Satara!T10</f>
        <v>2.2799999999999998</v>
      </c>
      <c r="U128" s="80">
        <f>Satara!U10</f>
        <v>156</v>
      </c>
      <c r="V128" s="80">
        <f>Satara!V10</f>
        <v>68.08</v>
      </c>
      <c r="W128" s="80">
        <f>Satara!W10</f>
        <v>3113</v>
      </c>
      <c r="X128" s="80">
        <f>Satara!X10</f>
        <v>4011.75</v>
      </c>
      <c r="Y128" s="80">
        <f>Satara!Y10</f>
        <v>4</v>
      </c>
      <c r="Z128" s="80">
        <f>Satara!Z10</f>
        <v>2.2799999999999998</v>
      </c>
      <c r="AA128" s="80">
        <f>Satara!AA10</f>
        <v>156</v>
      </c>
      <c r="AB128" s="80">
        <f>Satara!AB10</f>
        <v>68.08</v>
      </c>
      <c r="AC128" s="233">
        <f t="shared" si="30"/>
        <v>3566.05</v>
      </c>
      <c r="AD128" s="7">
        <f t="shared" si="31"/>
        <v>28.619983948635635</v>
      </c>
      <c r="AE128" s="7">
        <f t="shared" si="32"/>
        <v>4082.11</v>
      </c>
      <c r="AF128" s="7">
        <f t="shared" si="33"/>
        <v>76.444007490636707</v>
      </c>
      <c r="AG128" s="7">
        <f t="shared" si="34"/>
        <v>7500</v>
      </c>
      <c r="AH128" s="7">
        <f t="shared" si="35"/>
        <v>17800</v>
      </c>
      <c r="AI128" s="7">
        <f t="shared" si="36"/>
        <v>6556</v>
      </c>
      <c r="AJ128" s="7">
        <f t="shared" si="37"/>
        <v>7648.16</v>
      </c>
      <c r="AK128" s="234">
        <f t="shared" si="38"/>
        <v>42.967191011235954</v>
      </c>
    </row>
    <row r="129" spans="1:37">
      <c r="A129" s="5">
        <v>31</v>
      </c>
      <c r="B129" s="15" t="s">
        <v>52</v>
      </c>
      <c r="C129" s="80">
        <f>Sindhudurg!C10</f>
        <v>4200</v>
      </c>
      <c r="D129" s="80">
        <f>Sindhudurg!D10</f>
        <v>5389</v>
      </c>
      <c r="E129" s="80">
        <f>Sindhudurg!E10</f>
        <v>350</v>
      </c>
      <c r="F129" s="80">
        <f>Sindhudurg!F10</f>
        <v>251</v>
      </c>
      <c r="G129" s="80">
        <f>Sindhudurg!G10</f>
        <v>450</v>
      </c>
      <c r="H129" s="80">
        <f>Sindhudurg!H10</f>
        <v>360</v>
      </c>
      <c r="I129" s="80">
        <f t="shared" si="28"/>
        <v>6000</v>
      </c>
      <c r="J129" s="80">
        <f>Sindhudurg!J10</f>
        <v>1725</v>
      </c>
      <c r="K129" s="80">
        <f>Sindhudurg!K10</f>
        <v>2209</v>
      </c>
      <c r="L129" s="80">
        <f>Sindhudurg!L10</f>
        <v>125</v>
      </c>
      <c r="M129" s="80">
        <f>Sindhudurg!M10</f>
        <v>136</v>
      </c>
      <c r="N129" s="80">
        <f>Sindhudurg!N10</f>
        <v>150</v>
      </c>
      <c r="O129" s="80">
        <f>Sindhudurg!O10</f>
        <v>164</v>
      </c>
      <c r="P129" s="80">
        <f t="shared" si="29"/>
        <v>2509</v>
      </c>
      <c r="Q129" s="80">
        <f>Sindhudurg!Q10</f>
        <v>4376</v>
      </c>
      <c r="R129" s="80">
        <f>Sindhudurg!R10</f>
        <v>4646.13</v>
      </c>
      <c r="S129" s="80">
        <f>Sindhudurg!S10</f>
        <v>26</v>
      </c>
      <c r="T129" s="80">
        <f>Sindhudurg!T10</f>
        <v>54.52</v>
      </c>
      <c r="U129" s="80">
        <f>Sindhudurg!U10</f>
        <v>160</v>
      </c>
      <c r="V129" s="80">
        <f>Sindhudurg!V10</f>
        <v>60.72</v>
      </c>
      <c r="W129" s="80">
        <f>Sindhudurg!W10</f>
        <v>1516</v>
      </c>
      <c r="X129" s="80">
        <f>Sindhudurg!X10</f>
        <v>1009.81</v>
      </c>
      <c r="Y129" s="80">
        <f>Sindhudurg!Y10</f>
        <v>26</v>
      </c>
      <c r="Z129" s="80">
        <f>Sindhudurg!Z10</f>
        <v>54.52</v>
      </c>
      <c r="AA129" s="80">
        <f>Sindhudurg!AA10</f>
        <v>160</v>
      </c>
      <c r="AB129" s="80">
        <f>Sindhudurg!AB10</f>
        <v>60.72</v>
      </c>
      <c r="AC129" s="233">
        <f t="shared" si="30"/>
        <v>4761.3700000000008</v>
      </c>
      <c r="AD129" s="7">
        <f t="shared" si="31"/>
        <v>79.356166666666681</v>
      </c>
      <c r="AE129" s="7">
        <f t="shared" si="32"/>
        <v>1125.05</v>
      </c>
      <c r="AF129" s="7">
        <f t="shared" si="33"/>
        <v>44.840573933838179</v>
      </c>
      <c r="AG129" s="7">
        <f t="shared" si="34"/>
        <v>7000</v>
      </c>
      <c r="AH129" s="7">
        <f t="shared" si="35"/>
        <v>8509</v>
      </c>
      <c r="AI129" s="7">
        <f t="shared" si="36"/>
        <v>6264</v>
      </c>
      <c r="AJ129" s="7">
        <f t="shared" si="37"/>
        <v>5886.420000000001</v>
      </c>
      <c r="AK129" s="234">
        <f t="shared" si="38"/>
        <v>69.178751909742644</v>
      </c>
    </row>
    <row r="130" spans="1:37">
      <c r="A130" s="5">
        <v>32</v>
      </c>
      <c r="B130" s="15" t="s">
        <v>53</v>
      </c>
      <c r="C130" s="80">
        <f>Solapur!C10</f>
        <v>30532</v>
      </c>
      <c r="D130" s="80">
        <f>Solapur!D10</f>
        <v>39039</v>
      </c>
      <c r="E130" s="80">
        <f>Solapur!E10</f>
        <v>1417</v>
      </c>
      <c r="F130" s="80">
        <f>Solapur!F10</f>
        <v>488</v>
      </c>
      <c r="G130" s="80">
        <f>Solapur!G10</f>
        <v>3183</v>
      </c>
      <c r="H130" s="80">
        <f>Solapur!H10</f>
        <v>1109</v>
      </c>
      <c r="I130" s="80">
        <f t="shared" si="28"/>
        <v>40636</v>
      </c>
      <c r="J130" s="80">
        <f>Solapur!J10</f>
        <v>24238</v>
      </c>
      <c r="K130" s="80">
        <f>Solapur!K10</f>
        <v>32398</v>
      </c>
      <c r="L130" s="80">
        <f>Solapur!L10</f>
        <v>1194</v>
      </c>
      <c r="M130" s="80">
        <f>Solapur!M10</f>
        <v>408</v>
      </c>
      <c r="N130" s="80">
        <f>Solapur!N10</f>
        <v>2742</v>
      </c>
      <c r="O130" s="80">
        <f>Solapur!O10</f>
        <v>928</v>
      </c>
      <c r="P130" s="80">
        <f t="shared" si="29"/>
        <v>33734</v>
      </c>
      <c r="Q130" s="80">
        <f>Solapur!Q10</f>
        <v>17588</v>
      </c>
      <c r="R130" s="80">
        <f>Solapur!R10</f>
        <v>22957.24</v>
      </c>
      <c r="S130" s="80">
        <f>Solapur!S10</f>
        <v>0</v>
      </c>
      <c r="T130" s="80">
        <f>Solapur!T10</f>
        <v>0</v>
      </c>
      <c r="U130" s="80">
        <f>Solapur!U10</f>
        <v>218</v>
      </c>
      <c r="V130" s="80">
        <f>Solapur!V10</f>
        <v>75.06</v>
      </c>
      <c r="W130" s="80">
        <f>Solapur!W10</f>
        <v>15558</v>
      </c>
      <c r="X130" s="80">
        <f>Solapur!X10</f>
        <v>21092.720000000001</v>
      </c>
      <c r="Y130" s="80">
        <f>Solapur!Y10</f>
        <v>0</v>
      </c>
      <c r="Z130" s="80">
        <f>Solapur!Z10</f>
        <v>0</v>
      </c>
      <c r="AA130" s="80">
        <f>Solapur!AA10</f>
        <v>218</v>
      </c>
      <c r="AB130" s="80">
        <f>Solapur!AB10</f>
        <v>75.06</v>
      </c>
      <c r="AC130" s="233">
        <f t="shared" si="30"/>
        <v>23032.300000000003</v>
      </c>
      <c r="AD130" s="7">
        <f t="shared" si="31"/>
        <v>56.67954523082981</v>
      </c>
      <c r="AE130" s="7">
        <f t="shared" si="32"/>
        <v>21167.780000000002</v>
      </c>
      <c r="AF130" s="7">
        <f t="shared" si="33"/>
        <v>62.749095867670604</v>
      </c>
      <c r="AG130" s="7">
        <f t="shared" si="34"/>
        <v>63306</v>
      </c>
      <c r="AH130" s="7">
        <f t="shared" si="35"/>
        <v>74370</v>
      </c>
      <c r="AI130" s="7">
        <f t="shared" si="36"/>
        <v>33582</v>
      </c>
      <c r="AJ130" s="7">
        <f t="shared" si="37"/>
        <v>44200.08</v>
      </c>
      <c r="AK130" s="234">
        <f t="shared" si="38"/>
        <v>59.432674465510296</v>
      </c>
    </row>
    <row r="131" spans="1:37">
      <c r="A131" s="5">
        <v>33</v>
      </c>
      <c r="B131" s="15" t="s">
        <v>54</v>
      </c>
      <c r="C131" s="80">
        <f>Thane!C10</f>
        <v>402</v>
      </c>
      <c r="D131" s="80">
        <f>Thane!D10</f>
        <v>571</v>
      </c>
      <c r="E131" s="80">
        <f>Thane!E10</f>
        <v>28</v>
      </c>
      <c r="F131" s="80">
        <f>Thane!F10</f>
        <v>6</v>
      </c>
      <c r="G131" s="80">
        <f>Thane!G10</f>
        <v>363</v>
      </c>
      <c r="H131" s="80">
        <f>Thane!H10</f>
        <v>78</v>
      </c>
      <c r="I131" s="80">
        <f t="shared" si="28"/>
        <v>655</v>
      </c>
      <c r="J131" s="80">
        <f>Thane!J10</f>
        <v>178</v>
      </c>
      <c r="K131" s="80">
        <f>Thane!K10</f>
        <v>245</v>
      </c>
      <c r="L131" s="80">
        <f>Thane!L10</f>
        <v>14</v>
      </c>
      <c r="M131" s="80">
        <f>Thane!M10</f>
        <v>3</v>
      </c>
      <c r="N131" s="80">
        <f>Thane!N10</f>
        <v>164</v>
      </c>
      <c r="O131" s="80">
        <f>Thane!O10</f>
        <v>33</v>
      </c>
      <c r="P131" s="80">
        <f t="shared" si="29"/>
        <v>281</v>
      </c>
      <c r="Q131" s="80">
        <f>Thane!Q10</f>
        <v>20</v>
      </c>
      <c r="R131" s="80">
        <f>Thane!R10</f>
        <v>22.93</v>
      </c>
      <c r="S131" s="80">
        <f>Thane!S10</f>
        <v>0</v>
      </c>
      <c r="T131" s="80">
        <f>Thane!T10</f>
        <v>0</v>
      </c>
      <c r="U131" s="80">
        <f>Thane!U10</f>
        <v>0</v>
      </c>
      <c r="V131" s="80">
        <f>Thane!V10</f>
        <v>0</v>
      </c>
      <c r="W131" s="80">
        <f>Thane!W10</f>
        <v>25</v>
      </c>
      <c r="X131" s="80">
        <f>Thane!X10</f>
        <v>23.54</v>
      </c>
      <c r="Y131" s="80">
        <f>Thane!Y10</f>
        <v>0</v>
      </c>
      <c r="Z131" s="80">
        <f>Thane!Z10</f>
        <v>0</v>
      </c>
      <c r="AA131" s="80">
        <f>Thane!AA10</f>
        <v>0</v>
      </c>
      <c r="AB131" s="80">
        <f>Thane!AB10</f>
        <v>0</v>
      </c>
      <c r="AC131" s="233">
        <f t="shared" si="30"/>
        <v>22.93</v>
      </c>
      <c r="AD131" s="7">
        <f t="shared" si="31"/>
        <v>3.500763358778626</v>
      </c>
      <c r="AE131" s="7">
        <f t="shared" si="32"/>
        <v>23.54</v>
      </c>
      <c r="AF131" s="7">
        <f t="shared" si="33"/>
        <v>8.377224199288257</v>
      </c>
      <c r="AG131" s="7">
        <f t="shared" si="34"/>
        <v>1149</v>
      </c>
      <c r="AH131" s="7">
        <f t="shared" si="35"/>
        <v>936</v>
      </c>
      <c r="AI131" s="7">
        <f t="shared" si="36"/>
        <v>45</v>
      </c>
      <c r="AJ131" s="7">
        <f t="shared" si="37"/>
        <v>46.47</v>
      </c>
      <c r="AK131" s="234">
        <f t="shared" si="38"/>
        <v>4.9647435897435894</v>
      </c>
    </row>
    <row r="132" spans="1:37">
      <c r="A132" s="5">
        <v>34</v>
      </c>
      <c r="B132" s="15" t="s">
        <v>55</v>
      </c>
      <c r="C132" s="80">
        <f>Wardha!C10</f>
        <v>14166</v>
      </c>
      <c r="D132" s="80">
        <f>Wardha!D10</f>
        <v>16597</v>
      </c>
      <c r="E132" s="80">
        <f>Wardha!E10</f>
        <v>236</v>
      </c>
      <c r="F132" s="80">
        <f>Wardha!F10</f>
        <v>88</v>
      </c>
      <c r="G132" s="80">
        <f>Wardha!G10</f>
        <v>482</v>
      </c>
      <c r="H132" s="80">
        <f>Wardha!H10</f>
        <v>290</v>
      </c>
      <c r="I132" s="80">
        <f t="shared" si="28"/>
        <v>16975</v>
      </c>
      <c r="J132" s="80">
        <f>Wardha!J10</f>
        <v>4813</v>
      </c>
      <c r="K132" s="80">
        <f>Wardha!K10</f>
        <v>5605</v>
      </c>
      <c r="L132" s="80">
        <f>Wardha!L10</f>
        <v>101</v>
      </c>
      <c r="M132" s="80">
        <f>Wardha!M10</f>
        <v>30</v>
      </c>
      <c r="N132" s="80">
        <f>Wardha!N10</f>
        <v>264</v>
      </c>
      <c r="O132" s="80">
        <f>Wardha!O10</f>
        <v>115</v>
      </c>
      <c r="P132" s="80">
        <f t="shared" si="29"/>
        <v>5750</v>
      </c>
      <c r="Q132" s="80">
        <f>Wardha!Q10</f>
        <v>26415</v>
      </c>
      <c r="R132" s="80">
        <f>Wardha!R10</f>
        <v>27696.92</v>
      </c>
      <c r="S132" s="80">
        <f>Wardha!S10</f>
        <v>2</v>
      </c>
      <c r="T132" s="80">
        <f>Wardha!T10</f>
        <v>3.6</v>
      </c>
      <c r="U132" s="80">
        <f>Wardha!U10</f>
        <v>302</v>
      </c>
      <c r="V132" s="80">
        <f>Wardha!V10</f>
        <v>56.8</v>
      </c>
      <c r="W132" s="80">
        <f>Wardha!W10</f>
        <v>2592</v>
      </c>
      <c r="X132" s="80">
        <f>Wardha!X10</f>
        <v>2244.63</v>
      </c>
      <c r="Y132" s="80">
        <f>Wardha!Y10</f>
        <v>2</v>
      </c>
      <c r="Z132" s="80">
        <f>Wardha!Z10</f>
        <v>3.6</v>
      </c>
      <c r="AA132" s="80">
        <f>Wardha!AA10</f>
        <v>302</v>
      </c>
      <c r="AB132" s="80">
        <f>Wardha!AB10</f>
        <v>56.8</v>
      </c>
      <c r="AC132" s="233">
        <f t="shared" si="30"/>
        <v>27757.319999999996</v>
      </c>
      <c r="AD132" s="7">
        <f t="shared" si="31"/>
        <v>163.51882179675991</v>
      </c>
      <c r="AE132" s="7">
        <f t="shared" si="32"/>
        <v>2305.0300000000002</v>
      </c>
      <c r="AF132" s="7">
        <f t="shared" si="33"/>
        <v>40.087478260869567</v>
      </c>
      <c r="AG132" s="7">
        <f t="shared" si="34"/>
        <v>20062</v>
      </c>
      <c r="AH132" s="7">
        <f t="shared" si="35"/>
        <v>22725</v>
      </c>
      <c r="AI132" s="7">
        <f t="shared" si="36"/>
        <v>29615</v>
      </c>
      <c r="AJ132" s="7">
        <f t="shared" si="37"/>
        <v>30062.349999999995</v>
      </c>
      <c r="AK132" s="234">
        <f t="shared" si="38"/>
        <v>132.28756875687566</v>
      </c>
    </row>
    <row r="133" spans="1:37">
      <c r="A133" s="5">
        <v>35</v>
      </c>
      <c r="B133" s="15" t="s">
        <v>56</v>
      </c>
      <c r="C133" s="80">
        <f>Washim!C10</f>
        <v>2425</v>
      </c>
      <c r="D133" s="80">
        <f>Washim!D10</f>
        <v>2834</v>
      </c>
      <c r="E133" s="80">
        <f>Washim!E10</f>
        <v>22</v>
      </c>
      <c r="F133" s="80">
        <f>Washim!F10</f>
        <v>7</v>
      </c>
      <c r="G133" s="80">
        <f>Washim!G10</f>
        <v>111</v>
      </c>
      <c r="H133" s="80">
        <f>Washim!H10</f>
        <v>34</v>
      </c>
      <c r="I133" s="80">
        <f t="shared" si="28"/>
        <v>2875</v>
      </c>
      <c r="J133" s="80">
        <f>Washim!J10</f>
        <v>584</v>
      </c>
      <c r="K133" s="80">
        <f>Washim!K10</f>
        <v>665</v>
      </c>
      <c r="L133" s="80">
        <f>Washim!L10</f>
        <v>7</v>
      </c>
      <c r="M133" s="80">
        <f>Washim!M10</f>
        <v>2</v>
      </c>
      <c r="N133" s="80">
        <f>Washim!N10</f>
        <v>29</v>
      </c>
      <c r="O133" s="80">
        <f>Washim!O10</f>
        <v>8</v>
      </c>
      <c r="P133" s="80">
        <f t="shared" si="29"/>
        <v>675</v>
      </c>
      <c r="Q133" s="80">
        <f>Washim!Q10</f>
        <v>2255</v>
      </c>
      <c r="R133" s="80">
        <f>Washim!R10</f>
        <v>2164.77</v>
      </c>
      <c r="S133" s="80">
        <f>Washim!S10</f>
        <v>0</v>
      </c>
      <c r="T133" s="80">
        <f>Washim!T10</f>
        <v>0</v>
      </c>
      <c r="U133" s="80">
        <f>Washim!U10</f>
        <v>18</v>
      </c>
      <c r="V133" s="80">
        <f>Washim!V10</f>
        <v>2.02</v>
      </c>
      <c r="W133" s="80">
        <f>Washim!W10</f>
        <v>193</v>
      </c>
      <c r="X133" s="80">
        <f>Washim!X10</f>
        <v>248.33</v>
      </c>
      <c r="Y133" s="80">
        <f>Washim!Y10</f>
        <v>0</v>
      </c>
      <c r="Z133" s="80">
        <f>Washim!Z10</f>
        <v>0</v>
      </c>
      <c r="AA133" s="80">
        <f>Washim!AA10</f>
        <v>18</v>
      </c>
      <c r="AB133" s="80">
        <f>Washim!AB10</f>
        <v>2.02</v>
      </c>
      <c r="AC133" s="233">
        <f t="shared" si="30"/>
        <v>2166.79</v>
      </c>
      <c r="AD133" s="7">
        <f t="shared" si="31"/>
        <v>75.366608695652175</v>
      </c>
      <c r="AE133" s="7">
        <f t="shared" si="32"/>
        <v>250.35000000000002</v>
      </c>
      <c r="AF133" s="7">
        <f t="shared" si="33"/>
        <v>37.088888888888896</v>
      </c>
      <c r="AG133" s="7">
        <f t="shared" si="34"/>
        <v>3178</v>
      </c>
      <c r="AH133" s="7">
        <f t="shared" si="35"/>
        <v>3550</v>
      </c>
      <c r="AI133" s="7">
        <f t="shared" si="36"/>
        <v>2484</v>
      </c>
      <c r="AJ133" s="7">
        <f t="shared" si="37"/>
        <v>2417.14</v>
      </c>
      <c r="AK133" s="234">
        <f t="shared" si="38"/>
        <v>68.088450704225352</v>
      </c>
    </row>
    <row r="134" spans="1:37">
      <c r="A134" s="5">
        <v>36</v>
      </c>
      <c r="B134" s="15" t="s">
        <v>57</v>
      </c>
      <c r="C134" s="80">
        <f>Yavatmal!C10</f>
        <v>7242</v>
      </c>
      <c r="D134" s="80">
        <f>Yavatmal!D10</f>
        <v>7378.4</v>
      </c>
      <c r="E134" s="80">
        <f>Yavatmal!E10</f>
        <v>36</v>
      </c>
      <c r="F134" s="80">
        <f>Yavatmal!F10</f>
        <v>3.6</v>
      </c>
      <c r="G134" s="80">
        <f>Yavatmal!G10</f>
        <v>23</v>
      </c>
      <c r="H134" s="80">
        <f>Yavatmal!H10</f>
        <v>18</v>
      </c>
      <c r="I134" s="80">
        <f t="shared" si="28"/>
        <v>7400</v>
      </c>
      <c r="J134" s="80">
        <f>Yavatmal!J10</f>
        <v>1694</v>
      </c>
      <c r="K134" s="80">
        <f>Yavatmal!K10</f>
        <v>1410.6</v>
      </c>
      <c r="L134" s="80">
        <f>Yavatmal!L10</f>
        <v>4</v>
      </c>
      <c r="M134" s="80">
        <f>Yavatmal!M10</f>
        <v>0.4</v>
      </c>
      <c r="N134" s="80">
        <f>Yavatmal!N10</f>
        <v>3</v>
      </c>
      <c r="O134" s="80">
        <f>Yavatmal!O10</f>
        <v>2</v>
      </c>
      <c r="P134" s="80">
        <f t="shared" si="29"/>
        <v>1413</v>
      </c>
      <c r="Q134" s="80">
        <f>Yavatmal!Q10</f>
        <v>3337</v>
      </c>
      <c r="R134" s="80">
        <f>Yavatmal!R10</f>
        <v>3449.56</v>
      </c>
      <c r="S134" s="80">
        <f>Yavatmal!S10</f>
        <v>0</v>
      </c>
      <c r="T134" s="80">
        <f>Yavatmal!T10</f>
        <v>0</v>
      </c>
      <c r="U134" s="80">
        <f>Yavatmal!U10</f>
        <v>6</v>
      </c>
      <c r="V134" s="80">
        <f>Yavatmal!V10</f>
        <v>13.32</v>
      </c>
      <c r="W134" s="80">
        <f>Yavatmal!W10</f>
        <v>530</v>
      </c>
      <c r="X134" s="80">
        <f>Yavatmal!X10</f>
        <v>571.91</v>
      </c>
      <c r="Y134" s="80">
        <f>Yavatmal!Y10</f>
        <v>0</v>
      </c>
      <c r="Z134" s="80">
        <f>Yavatmal!Z10</f>
        <v>0</v>
      </c>
      <c r="AA134" s="80">
        <f>Yavatmal!AA10</f>
        <v>6</v>
      </c>
      <c r="AB134" s="80">
        <f>Yavatmal!AB10</f>
        <v>13.32</v>
      </c>
      <c r="AC134" s="233">
        <f t="shared" si="30"/>
        <v>3462.88</v>
      </c>
      <c r="AD134" s="7">
        <f t="shared" si="31"/>
        <v>46.795675675675682</v>
      </c>
      <c r="AE134" s="7">
        <f t="shared" si="32"/>
        <v>585.23</v>
      </c>
      <c r="AF134" s="7">
        <f t="shared" si="33"/>
        <v>41.417551309271055</v>
      </c>
      <c r="AG134" s="7">
        <f t="shared" si="34"/>
        <v>9002</v>
      </c>
      <c r="AH134" s="7">
        <f t="shared" si="35"/>
        <v>8813</v>
      </c>
      <c r="AI134" s="7">
        <f t="shared" si="36"/>
        <v>3879</v>
      </c>
      <c r="AJ134" s="7">
        <f t="shared" si="37"/>
        <v>4048.11</v>
      </c>
      <c r="AK134" s="234">
        <f t="shared" si="38"/>
        <v>45.933393849994332</v>
      </c>
    </row>
    <row r="135" spans="1:37" ht="15">
      <c r="A135" s="10"/>
      <c r="B135" s="8" t="s">
        <v>10</v>
      </c>
      <c r="C135" s="9">
        <f t="shared" ref="C135:R135" si="39">SUM(C99:C134)</f>
        <v>192255</v>
      </c>
      <c r="D135" s="9">
        <f t="shared" ref="D135:I135" si="40">SUM(D99:D134)</f>
        <v>228407.73</v>
      </c>
      <c r="E135" s="9">
        <f t="shared" si="40"/>
        <v>5884</v>
      </c>
      <c r="F135" s="9">
        <f t="shared" si="40"/>
        <v>2703.61</v>
      </c>
      <c r="G135" s="9">
        <f t="shared" si="40"/>
        <v>22359</v>
      </c>
      <c r="H135" s="9">
        <f t="shared" si="40"/>
        <v>7106.49</v>
      </c>
      <c r="I135" s="9">
        <f t="shared" si="40"/>
        <v>238217.83000000002</v>
      </c>
      <c r="J135" s="9">
        <f t="shared" si="39"/>
        <v>101726</v>
      </c>
      <c r="K135" s="9">
        <f t="shared" ref="K135:O135" si="41">SUM(K99:K134)</f>
        <v>111380.07</v>
      </c>
      <c r="L135" s="9">
        <f t="shared" si="41"/>
        <v>3517</v>
      </c>
      <c r="M135" s="9">
        <f t="shared" si="41"/>
        <v>1395.19</v>
      </c>
      <c r="N135" s="9">
        <f t="shared" si="41"/>
        <v>12928</v>
      </c>
      <c r="O135" s="9">
        <f t="shared" si="41"/>
        <v>3532.91</v>
      </c>
      <c r="P135" s="9">
        <f t="shared" si="29"/>
        <v>116308.17000000001</v>
      </c>
      <c r="Q135" s="9">
        <f t="shared" si="39"/>
        <v>155919</v>
      </c>
      <c r="R135" s="9">
        <f t="shared" si="39"/>
        <v>168519.55999999997</v>
      </c>
      <c r="S135" s="9">
        <f t="shared" ref="S135:AB135" si="42">SUM(S99:S134)</f>
        <v>297</v>
      </c>
      <c r="T135" s="9">
        <f t="shared" si="42"/>
        <v>874.35</v>
      </c>
      <c r="U135" s="9">
        <f t="shared" si="42"/>
        <v>2390</v>
      </c>
      <c r="V135" s="9">
        <f t="shared" si="42"/>
        <v>1338.4799999999998</v>
      </c>
      <c r="W135" s="9">
        <f t="shared" si="42"/>
        <v>68392</v>
      </c>
      <c r="X135" s="9">
        <f t="shared" si="42"/>
        <v>79105.789999999994</v>
      </c>
      <c r="Y135" s="9">
        <f t="shared" si="42"/>
        <v>297</v>
      </c>
      <c r="Z135" s="9">
        <f t="shared" si="42"/>
        <v>874.35</v>
      </c>
      <c r="AA135" s="9">
        <f t="shared" si="42"/>
        <v>2390</v>
      </c>
      <c r="AB135" s="9">
        <f t="shared" si="42"/>
        <v>1338.4799999999998</v>
      </c>
      <c r="AC135" s="190">
        <f>SUM(AC99:AC134)</f>
        <v>170732.39000000004</v>
      </c>
      <c r="AD135" s="190">
        <f t="shared" si="31"/>
        <v>71.67070155915701</v>
      </c>
      <c r="AE135" s="190">
        <f>(X135/K135)*100</f>
        <v>71.023289893784408</v>
      </c>
      <c r="AF135" s="190">
        <f t="shared" si="33"/>
        <v>69.916515752934629</v>
      </c>
      <c r="AG135" s="190">
        <f>SUM(AG99:AG134)</f>
        <v>338669</v>
      </c>
      <c r="AH135" s="190">
        <f>SUM(AH99:AH134)</f>
        <v>354526</v>
      </c>
      <c r="AI135" s="190">
        <f>SUM(AI99:AI134)</f>
        <v>229685</v>
      </c>
      <c r="AJ135" s="190">
        <f>SUM(AJ99:AJ134)</f>
        <v>252051.01</v>
      </c>
      <c r="AK135" s="190">
        <f>(AJ135/AJ135)*100</f>
        <v>100</v>
      </c>
    </row>
    <row r="136" spans="1:37" ht="20.25">
      <c r="A136" s="344" t="s">
        <v>128</v>
      </c>
      <c r="B136" s="344"/>
      <c r="C136" s="344"/>
      <c r="D136" s="344"/>
      <c r="E136" s="344"/>
      <c r="F136" s="344"/>
      <c r="G136" s="344"/>
      <c r="H136" s="344"/>
      <c r="I136" s="344"/>
      <c r="J136" s="344"/>
      <c r="K136" s="344"/>
      <c r="L136" s="344"/>
      <c r="M136" s="344"/>
      <c r="N136" s="344"/>
      <c r="O136" s="344"/>
      <c r="P136" s="344"/>
      <c r="Q136" s="344"/>
      <c r="R136" s="344"/>
      <c r="S136" s="344"/>
      <c r="T136" s="344"/>
      <c r="U136" s="344"/>
      <c r="V136" s="344"/>
      <c r="W136" s="344"/>
      <c r="X136" s="344"/>
      <c r="Y136" s="344"/>
      <c r="Z136" s="344"/>
      <c r="AA136" s="344"/>
      <c r="AB136" s="344"/>
      <c r="AC136" s="344"/>
      <c r="AD136" s="344"/>
      <c r="AE136" s="344"/>
      <c r="AF136" s="344"/>
      <c r="AG136" s="344"/>
      <c r="AH136" s="344"/>
      <c r="AI136" s="344"/>
      <c r="AJ136" s="344"/>
      <c r="AK136" s="344"/>
    </row>
    <row r="137" spans="1:37">
      <c r="A137" s="345"/>
      <c r="B137" s="345"/>
      <c r="C137" s="345"/>
      <c r="D137" s="345"/>
      <c r="E137" s="345"/>
      <c r="F137" s="345"/>
      <c r="G137" s="345"/>
      <c r="H137" s="345"/>
      <c r="I137" s="345"/>
      <c r="J137" s="345"/>
      <c r="K137" s="345"/>
      <c r="L137" s="345"/>
      <c r="M137" s="345"/>
      <c r="N137" s="345"/>
      <c r="O137" s="345"/>
      <c r="P137" s="345"/>
      <c r="Q137" s="345"/>
      <c r="R137" s="345"/>
      <c r="S137" s="345"/>
      <c r="T137" s="345"/>
      <c r="U137" s="345"/>
      <c r="V137" s="345"/>
      <c r="W137" s="345"/>
      <c r="X137" s="345"/>
      <c r="Y137" s="345"/>
      <c r="Z137" s="345"/>
      <c r="AA137" s="345"/>
      <c r="AB137" s="345"/>
      <c r="AC137" s="345"/>
      <c r="AD137" s="345"/>
      <c r="AE137" s="345"/>
      <c r="AF137" s="345"/>
      <c r="AG137" s="345"/>
      <c r="AH137" s="345"/>
      <c r="AI137" s="345"/>
      <c r="AJ137" s="345"/>
      <c r="AK137" s="345"/>
    </row>
    <row r="138" spans="1:37" ht="15.75">
      <c r="A138" s="346" t="str">
        <f>A3</f>
        <v>Disbursements under  KCC Loans  ( 2023 - 24 ) -  Position as of 31.03.2024</v>
      </c>
      <c r="B138" s="346"/>
      <c r="C138" s="346"/>
      <c r="D138" s="346"/>
      <c r="E138" s="346"/>
      <c r="F138" s="346"/>
      <c r="G138" s="346"/>
      <c r="H138" s="346"/>
      <c r="I138" s="346"/>
      <c r="J138" s="346"/>
      <c r="K138" s="346"/>
      <c r="L138" s="346"/>
      <c r="M138" s="346"/>
      <c r="N138" s="346"/>
      <c r="O138" s="346"/>
      <c r="P138" s="346"/>
      <c r="Q138" s="346"/>
      <c r="R138" s="346"/>
      <c r="S138" s="346"/>
      <c r="T138" s="346"/>
      <c r="U138" s="346"/>
      <c r="V138" s="346"/>
      <c r="W138" s="346"/>
      <c r="X138" s="346"/>
      <c r="Y138" s="346"/>
      <c r="Z138" s="346"/>
      <c r="AA138" s="346"/>
      <c r="AB138" s="346"/>
      <c r="AC138" s="346"/>
      <c r="AD138" s="346"/>
      <c r="AE138" s="346"/>
      <c r="AF138" s="346"/>
      <c r="AG138" s="346"/>
      <c r="AH138" s="346"/>
      <c r="AI138" s="346"/>
      <c r="AJ138" s="346"/>
      <c r="AK138" s="346"/>
    </row>
    <row r="139" spans="1:37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47" t="s">
        <v>6</v>
      </c>
      <c r="AH139" s="347"/>
      <c r="AI139" s="347"/>
      <c r="AJ139" s="347"/>
      <c r="AK139" s="347"/>
    </row>
    <row r="140" spans="1:37" ht="32.25" customHeight="1">
      <c r="A140" s="350" t="s">
        <v>7</v>
      </c>
      <c r="B140" s="350" t="s">
        <v>64</v>
      </c>
      <c r="C140" s="353" t="str">
        <f>C5</f>
        <v xml:space="preserve"> KCC Loan Target 
 ACP 2023-24</v>
      </c>
      <c r="D140" s="354"/>
      <c r="E140" s="354"/>
      <c r="F140" s="354"/>
      <c r="G140" s="354"/>
      <c r="H140" s="354"/>
      <c r="I140" s="354"/>
      <c r="J140" s="354"/>
      <c r="K140" s="354"/>
      <c r="L140" s="354"/>
      <c r="M140" s="354"/>
      <c r="N140" s="354"/>
      <c r="O140" s="354"/>
      <c r="P140" s="355"/>
      <c r="Q140" s="391" t="str">
        <f>Q5</f>
        <v xml:space="preserve"> Cumulative Achievement from 
 01.04.23</v>
      </c>
      <c r="R140" s="392"/>
      <c r="S140" s="392"/>
      <c r="T140" s="392"/>
      <c r="U140" s="392"/>
      <c r="V140" s="392"/>
      <c r="W140" s="392"/>
      <c r="X140" s="392"/>
      <c r="Y140" s="392"/>
      <c r="Z140" s="392"/>
      <c r="AA140" s="392"/>
      <c r="AB140" s="393"/>
      <c r="AC140" s="353" t="s">
        <v>9</v>
      </c>
      <c r="AD140" s="354"/>
      <c r="AE140" s="354"/>
      <c r="AF140" s="355"/>
      <c r="AG140" s="350" t="s">
        <v>10</v>
      </c>
      <c r="AH140" s="350"/>
      <c r="AI140" s="350"/>
      <c r="AJ140" s="350"/>
      <c r="AK140" s="350"/>
    </row>
    <row r="141" spans="1:37">
      <c r="A141" s="351"/>
      <c r="B141" s="351"/>
      <c r="C141" s="375" t="s">
        <v>11</v>
      </c>
      <c r="D141" s="376"/>
      <c r="E141" s="376"/>
      <c r="F141" s="376"/>
      <c r="G141" s="376"/>
      <c r="H141" s="376"/>
      <c r="I141" s="377"/>
      <c r="J141" s="371" t="s">
        <v>12</v>
      </c>
      <c r="K141" s="372"/>
      <c r="L141" s="372"/>
      <c r="M141" s="372"/>
      <c r="N141" s="372"/>
      <c r="O141" s="372"/>
      <c r="P141" s="373"/>
      <c r="Q141" s="375" t="s">
        <v>11</v>
      </c>
      <c r="R141" s="376"/>
      <c r="S141" s="376"/>
      <c r="T141" s="376"/>
      <c r="U141" s="376"/>
      <c r="V141" s="377"/>
      <c r="W141" s="394" t="s">
        <v>12</v>
      </c>
      <c r="X141" s="395"/>
      <c r="Y141" s="395"/>
      <c r="Z141" s="395"/>
      <c r="AA141" s="395"/>
      <c r="AB141" s="396"/>
      <c r="AC141" s="385" t="s">
        <v>11</v>
      </c>
      <c r="AD141" s="386"/>
      <c r="AE141" s="388" t="s">
        <v>12</v>
      </c>
      <c r="AF141" s="386"/>
      <c r="AG141" s="388" t="s">
        <v>13</v>
      </c>
      <c r="AH141" s="386"/>
      <c r="AI141" s="388" t="s">
        <v>14</v>
      </c>
      <c r="AJ141" s="386"/>
      <c r="AK141" s="398" t="s">
        <v>15</v>
      </c>
    </row>
    <row r="142" spans="1:37">
      <c r="A142" s="352"/>
      <c r="B142" s="352"/>
      <c r="C142" s="367" t="s">
        <v>16</v>
      </c>
      <c r="D142" s="368"/>
      <c r="E142" s="369" t="s">
        <v>17</v>
      </c>
      <c r="F142" s="368"/>
      <c r="G142" s="369" t="s">
        <v>18</v>
      </c>
      <c r="H142" s="370"/>
      <c r="I142" s="249" t="s">
        <v>10</v>
      </c>
      <c r="J142" s="362" t="s">
        <v>19</v>
      </c>
      <c r="K142" s="363"/>
      <c r="L142" s="364" t="s">
        <v>17</v>
      </c>
      <c r="M142" s="363"/>
      <c r="N142" s="364" t="s">
        <v>18</v>
      </c>
      <c r="O142" s="374"/>
      <c r="P142" s="258" t="s">
        <v>10</v>
      </c>
      <c r="Q142" s="367" t="s">
        <v>19</v>
      </c>
      <c r="R142" s="368"/>
      <c r="S142" s="369" t="s">
        <v>17</v>
      </c>
      <c r="T142" s="368"/>
      <c r="U142" s="369" t="s">
        <v>18</v>
      </c>
      <c r="V142" s="370"/>
      <c r="W142" s="362" t="s">
        <v>16</v>
      </c>
      <c r="X142" s="363"/>
      <c r="Y142" s="364" t="s">
        <v>17</v>
      </c>
      <c r="Z142" s="363"/>
      <c r="AA142" s="364" t="s">
        <v>18</v>
      </c>
      <c r="AB142" s="374"/>
      <c r="AC142" s="387"/>
      <c r="AD142" s="381"/>
      <c r="AE142" s="380"/>
      <c r="AF142" s="381"/>
      <c r="AG142" s="380"/>
      <c r="AH142" s="381"/>
      <c r="AI142" s="380"/>
      <c r="AJ142" s="381"/>
      <c r="AK142" s="399"/>
    </row>
    <row r="143" spans="1:37">
      <c r="A143" s="202"/>
      <c r="B143" s="202"/>
      <c r="C143" s="217" t="s">
        <v>20</v>
      </c>
      <c r="D143" s="119" t="s">
        <v>21</v>
      </c>
      <c r="E143" s="119" t="s">
        <v>20</v>
      </c>
      <c r="F143" s="119" t="s">
        <v>21</v>
      </c>
      <c r="G143" s="119" t="s">
        <v>20</v>
      </c>
      <c r="H143" s="218" t="s">
        <v>21</v>
      </c>
      <c r="I143" s="218" t="s">
        <v>21</v>
      </c>
      <c r="J143" s="237" t="s">
        <v>20</v>
      </c>
      <c r="K143" s="204" t="s">
        <v>21</v>
      </c>
      <c r="L143" s="204" t="s">
        <v>20</v>
      </c>
      <c r="M143" s="204" t="s">
        <v>21</v>
      </c>
      <c r="N143" s="204" t="s">
        <v>20</v>
      </c>
      <c r="O143" s="238" t="s">
        <v>21</v>
      </c>
      <c r="P143" s="258" t="s">
        <v>21</v>
      </c>
      <c r="Q143" s="217" t="s">
        <v>20</v>
      </c>
      <c r="R143" s="119" t="s">
        <v>21</v>
      </c>
      <c r="S143" s="119" t="s">
        <v>20</v>
      </c>
      <c r="T143" s="119" t="s">
        <v>21</v>
      </c>
      <c r="U143" s="119" t="s">
        <v>20</v>
      </c>
      <c r="V143" s="218" t="s">
        <v>21</v>
      </c>
      <c r="W143" s="247" t="s">
        <v>20</v>
      </c>
      <c r="X143" s="205" t="s">
        <v>21</v>
      </c>
      <c r="Y143" s="205" t="s">
        <v>20</v>
      </c>
      <c r="Z143" s="205" t="s">
        <v>21</v>
      </c>
      <c r="AA143" s="205" t="s">
        <v>20</v>
      </c>
      <c r="AB143" s="248" t="s">
        <v>21</v>
      </c>
      <c r="AC143" s="217" t="s">
        <v>21</v>
      </c>
      <c r="AD143" s="119" t="s">
        <v>15</v>
      </c>
      <c r="AE143" s="217" t="s">
        <v>21</v>
      </c>
      <c r="AF143" s="119" t="s">
        <v>15</v>
      </c>
      <c r="AG143" s="119" t="s">
        <v>20</v>
      </c>
      <c r="AH143" s="119" t="s">
        <v>21</v>
      </c>
      <c r="AI143" s="119" t="s">
        <v>20</v>
      </c>
      <c r="AJ143" s="119" t="s">
        <v>21</v>
      </c>
      <c r="AK143" s="400"/>
    </row>
    <row r="144" spans="1:37">
      <c r="A144" s="5">
        <v>1</v>
      </c>
      <c r="B144" s="15" t="s">
        <v>22</v>
      </c>
      <c r="C144" s="80">
        <f>Ahmednagar!C11</f>
        <v>38421</v>
      </c>
      <c r="D144" s="80">
        <f>Ahmednagar!D11</f>
        <v>38628</v>
      </c>
      <c r="E144" s="80">
        <f>Ahmednagar!E11</f>
        <v>42</v>
      </c>
      <c r="F144" s="80">
        <f>Ahmednagar!F11</f>
        <v>17</v>
      </c>
      <c r="G144" s="80">
        <f>Ahmednagar!G11</f>
        <v>3686</v>
      </c>
      <c r="H144" s="80">
        <f>Ahmednagar!H11</f>
        <v>1331</v>
      </c>
      <c r="I144" s="80">
        <f>D144+F144+H144</f>
        <v>39976</v>
      </c>
      <c r="J144" s="80">
        <f>Ahmednagar!J11</f>
        <v>20847</v>
      </c>
      <c r="K144" s="80">
        <f>Ahmednagar!K11</f>
        <v>20801</v>
      </c>
      <c r="L144" s="80">
        <f>Ahmednagar!L11</f>
        <v>56</v>
      </c>
      <c r="M144" s="80">
        <f>Ahmednagar!M11</f>
        <v>11</v>
      </c>
      <c r="N144" s="80">
        <f>Ahmednagar!N11</f>
        <v>2123</v>
      </c>
      <c r="O144" s="80">
        <f>Ahmednagar!O11</f>
        <v>718</v>
      </c>
      <c r="P144" s="80">
        <f>K144+M144+O144</f>
        <v>21530</v>
      </c>
      <c r="Q144" s="80">
        <f>Ahmednagar!Q11</f>
        <v>10336</v>
      </c>
      <c r="R144" s="80">
        <f>Ahmednagar!R11</f>
        <v>18259.37</v>
      </c>
      <c r="S144" s="80">
        <f>Ahmednagar!S11</f>
        <v>1</v>
      </c>
      <c r="T144" s="80">
        <f>Ahmednagar!T11</f>
        <v>10</v>
      </c>
      <c r="U144" s="80">
        <f>Ahmednagar!U11</f>
        <v>28</v>
      </c>
      <c r="V144" s="80">
        <f>Ahmednagar!V11</f>
        <v>49.55</v>
      </c>
      <c r="W144" s="80">
        <f>Ahmednagar!W11</f>
        <v>5558</v>
      </c>
      <c r="X144" s="80">
        <f>Ahmednagar!X11</f>
        <v>10978.96</v>
      </c>
      <c r="Y144" s="80">
        <f>Ahmednagar!Y11</f>
        <v>1</v>
      </c>
      <c r="Z144" s="80">
        <f>Ahmednagar!Z11</f>
        <v>30</v>
      </c>
      <c r="AA144" s="80">
        <f>Ahmednagar!AA11</f>
        <v>15</v>
      </c>
      <c r="AB144" s="80">
        <f>Ahmednagar!AB11</f>
        <v>47.33</v>
      </c>
      <c r="AC144" s="233">
        <f>R144+T144+V144</f>
        <v>18318.919999999998</v>
      </c>
      <c r="AD144" s="7">
        <f>(R144+T144+V144)/(D144+F144+H144)*100</f>
        <v>45.824794876926148</v>
      </c>
      <c r="AE144" s="7">
        <f>X144+Z144+AB144</f>
        <v>11056.289999999999</v>
      </c>
      <c r="AF144" s="7">
        <f>(X144+Z144+AB144)/(K144+M144+O144)*100</f>
        <v>51.352949372967949</v>
      </c>
      <c r="AG144" s="7">
        <f>C144+E144+G144+J144+L144+N144</f>
        <v>65175</v>
      </c>
      <c r="AH144" s="7">
        <f>D144+F144+H144+K144+M144+O144</f>
        <v>61506</v>
      </c>
      <c r="AI144" s="7">
        <f>Q144+S144+U144+W144+Y144+AA144</f>
        <v>15939</v>
      </c>
      <c r="AJ144" s="7">
        <f>R144+T144+V144+X144+Z144+AB144</f>
        <v>29375.21</v>
      </c>
      <c r="AK144" s="234">
        <f>AJ144/AH144*100</f>
        <v>47.759909602315219</v>
      </c>
    </row>
    <row r="145" spans="1:37">
      <c r="A145" s="5">
        <v>2</v>
      </c>
      <c r="B145" s="15" t="s">
        <v>23</v>
      </c>
      <c r="C145" s="80">
        <f>Akola!C11</f>
        <v>7434</v>
      </c>
      <c r="D145" s="80">
        <f>Akola!D11</f>
        <v>5911.73</v>
      </c>
      <c r="E145" s="80">
        <f>Akola!E11</f>
        <v>27</v>
      </c>
      <c r="F145" s="80">
        <f>Akola!F11</f>
        <v>2.67</v>
      </c>
      <c r="G145" s="80">
        <f>Akola!G11</f>
        <v>40</v>
      </c>
      <c r="H145" s="80">
        <f>Akola!H11</f>
        <v>35.6</v>
      </c>
      <c r="I145" s="80">
        <f t="shared" ref="I145:I179" si="43">D145+F145+H145</f>
        <v>5950</v>
      </c>
      <c r="J145" s="80">
        <f>Akola!J11</f>
        <v>892</v>
      </c>
      <c r="K145" s="80">
        <f>Akola!K11</f>
        <v>945.27</v>
      </c>
      <c r="L145" s="80">
        <f>Akola!L11</f>
        <v>3</v>
      </c>
      <c r="M145" s="80">
        <f>Akola!M11</f>
        <v>0.33</v>
      </c>
      <c r="N145" s="80">
        <f>Akola!N11</f>
        <v>5</v>
      </c>
      <c r="O145" s="80">
        <f>Akola!O11</f>
        <v>4.4000000000000004</v>
      </c>
      <c r="P145" s="80">
        <f t="shared" ref="P145:P179" si="44">K145+M145+O145</f>
        <v>950</v>
      </c>
      <c r="Q145" s="80">
        <f>Akola!Q11</f>
        <v>4639</v>
      </c>
      <c r="R145" s="80">
        <f>Akola!R11</f>
        <v>5752.94</v>
      </c>
      <c r="S145" s="80">
        <f>Akola!S11</f>
        <v>0</v>
      </c>
      <c r="T145" s="80">
        <f>Akola!T11</f>
        <v>0</v>
      </c>
      <c r="U145" s="80">
        <f>Akola!U11</f>
        <v>1</v>
      </c>
      <c r="V145" s="80">
        <f>Akola!V11</f>
        <v>0.12</v>
      </c>
      <c r="W145" s="80">
        <f>Akola!W11</f>
        <v>953</v>
      </c>
      <c r="X145" s="80">
        <f>Akola!X11</f>
        <v>1368.89</v>
      </c>
      <c r="Y145" s="80">
        <f>Akola!Y11</f>
        <v>0</v>
      </c>
      <c r="Z145" s="80">
        <f>Akola!Z11</f>
        <v>0</v>
      </c>
      <c r="AA145" s="80">
        <f>Akola!AA11</f>
        <v>5</v>
      </c>
      <c r="AB145" s="80">
        <f>Akola!AB11</f>
        <v>0.64</v>
      </c>
      <c r="AC145" s="233">
        <f t="shared" ref="AC145:AC179" si="45">R145+T145+V145</f>
        <v>5753.0599999999995</v>
      </c>
      <c r="AD145" s="7">
        <f t="shared" ref="AD145:AD180" si="46">(R145+T145+V145)/(D145+F145+H145)*100</f>
        <v>96.690084033613431</v>
      </c>
      <c r="AE145" s="7">
        <f t="shared" ref="AE145:AE179" si="47">X145+Z145+AB145</f>
        <v>1369.5300000000002</v>
      </c>
      <c r="AF145" s="7">
        <f t="shared" ref="AF145:AF180" si="48">(X145+Z145+AB145)/(K145+M145+O145)*100</f>
        <v>144.16105263157897</v>
      </c>
      <c r="AG145" s="7">
        <f t="shared" ref="AG145:AG179" si="49">C145+E145+G145+J145+L145+N145</f>
        <v>8401</v>
      </c>
      <c r="AH145" s="7">
        <f t="shared" ref="AH145:AH179" si="50">D145+F145+H145+K145+M145+O145</f>
        <v>6900</v>
      </c>
      <c r="AI145" s="7">
        <f t="shared" ref="AI145:AI179" si="51">Q145+S145+U145+W145+Y145+AA145</f>
        <v>5598</v>
      </c>
      <c r="AJ145" s="7">
        <f t="shared" ref="AJ145:AJ179" si="52">R145+T145+V145+X145+Z145+AB145</f>
        <v>7122.59</v>
      </c>
      <c r="AK145" s="234">
        <f t="shared" ref="AK145:AK179" si="53">AJ145/AH145*100</f>
        <v>103.22594202898551</v>
      </c>
    </row>
    <row r="146" spans="1:37">
      <c r="A146" s="5">
        <v>3</v>
      </c>
      <c r="B146" s="15" t="s">
        <v>24</v>
      </c>
      <c r="C146" s="80">
        <f>Amravati!C11</f>
        <v>25362</v>
      </c>
      <c r="D146" s="80">
        <f>Amravati!D11</f>
        <v>18759.5</v>
      </c>
      <c r="E146" s="80">
        <f>Amravati!E11</f>
        <v>105</v>
      </c>
      <c r="F146" s="80">
        <f>Amravati!F11</f>
        <v>10.5</v>
      </c>
      <c r="G146" s="80">
        <f>Amravati!G11</f>
        <v>33</v>
      </c>
      <c r="H146" s="80">
        <f>Amravati!H11</f>
        <v>30</v>
      </c>
      <c r="I146" s="80">
        <f t="shared" si="43"/>
        <v>18800</v>
      </c>
      <c r="J146" s="80">
        <f>Amravati!J11</f>
        <v>8454</v>
      </c>
      <c r="K146" s="80">
        <f>Amravati!K11</f>
        <v>8586.5</v>
      </c>
      <c r="L146" s="80">
        <f>Amravati!L11</f>
        <v>35</v>
      </c>
      <c r="M146" s="80">
        <f>Amravati!M11</f>
        <v>3.5</v>
      </c>
      <c r="N146" s="80">
        <f>Amravati!N11</f>
        <v>11</v>
      </c>
      <c r="O146" s="80">
        <f>Amravati!O11</f>
        <v>10</v>
      </c>
      <c r="P146" s="80">
        <f t="shared" si="44"/>
        <v>8600</v>
      </c>
      <c r="Q146" s="80">
        <f>Amravati!Q11</f>
        <v>15940</v>
      </c>
      <c r="R146" s="80">
        <f>Amravati!R11</f>
        <v>20796.060000000001</v>
      </c>
      <c r="S146" s="80">
        <f>Amravati!S11</f>
        <v>1</v>
      </c>
      <c r="T146" s="80">
        <f>Amravati!T11</f>
        <v>1</v>
      </c>
      <c r="U146" s="80">
        <f>Amravati!U11</f>
        <v>24</v>
      </c>
      <c r="V146" s="80">
        <f>Amravati!V11</f>
        <v>13.39</v>
      </c>
      <c r="W146" s="80">
        <f>Amravati!W11</f>
        <v>4194</v>
      </c>
      <c r="X146" s="80">
        <f>Amravati!X11</f>
        <v>6527.91</v>
      </c>
      <c r="Y146" s="80">
        <f>Amravati!Y11</f>
        <v>47</v>
      </c>
      <c r="Z146" s="80">
        <f>Amravati!Z11</f>
        <v>3.45</v>
      </c>
      <c r="AA146" s="80">
        <f>Amravati!AA11</f>
        <v>30</v>
      </c>
      <c r="AB146" s="80">
        <f>Amravati!AB11</f>
        <v>22.6</v>
      </c>
      <c r="AC146" s="233">
        <f t="shared" si="45"/>
        <v>20810.45</v>
      </c>
      <c r="AD146" s="7">
        <f t="shared" si="46"/>
        <v>110.69388297872339</v>
      </c>
      <c r="AE146" s="7">
        <f t="shared" si="47"/>
        <v>6553.96</v>
      </c>
      <c r="AF146" s="7">
        <f t="shared" si="48"/>
        <v>76.208837209302331</v>
      </c>
      <c r="AG146" s="7">
        <f t="shared" si="49"/>
        <v>34000</v>
      </c>
      <c r="AH146" s="7">
        <f t="shared" si="50"/>
        <v>27400</v>
      </c>
      <c r="AI146" s="7">
        <f t="shared" si="51"/>
        <v>20236</v>
      </c>
      <c r="AJ146" s="7">
        <f t="shared" si="52"/>
        <v>27364.41</v>
      </c>
      <c r="AK146" s="234">
        <f t="shared" si="53"/>
        <v>99.870109489051089</v>
      </c>
    </row>
    <row r="147" spans="1:37">
      <c r="A147" s="5">
        <v>4</v>
      </c>
      <c r="B147" s="15" t="s">
        <v>25</v>
      </c>
      <c r="C147" s="80">
        <f>Aurangabad!C11</f>
        <v>16127</v>
      </c>
      <c r="D147" s="80">
        <f>Aurangabad!D11</f>
        <v>17611</v>
      </c>
      <c r="E147" s="80">
        <f>Aurangabad!E11</f>
        <v>60</v>
      </c>
      <c r="F147" s="80">
        <f>Aurangabad!F11</f>
        <v>50</v>
      </c>
      <c r="G147" s="80">
        <f>Aurangabad!G11</f>
        <v>50</v>
      </c>
      <c r="H147" s="80">
        <f>Aurangabad!H11</f>
        <v>20</v>
      </c>
      <c r="I147" s="80">
        <f t="shared" si="43"/>
        <v>17681</v>
      </c>
      <c r="J147" s="80">
        <f>Aurangabad!J11</f>
        <v>8762</v>
      </c>
      <c r="K147" s="80">
        <f>Aurangabad!K11</f>
        <v>9506</v>
      </c>
      <c r="L147" s="80">
        <f>Aurangabad!L11</f>
        <v>5</v>
      </c>
      <c r="M147" s="80">
        <f>Aurangabad!M11</f>
        <v>5</v>
      </c>
      <c r="N147" s="80">
        <f>Aurangabad!N11</f>
        <v>10</v>
      </c>
      <c r="O147" s="80">
        <f>Aurangabad!O11</f>
        <v>10</v>
      </c>
      <c r="P147" s="80">
        <f t="shared" si="44"/>
        <v>9521</v>
      </c>
      <c r="Q147" s="80">
        <f>Aurangabad!Q11</f>
        <v>12936</v>
      </c>
      <c r="R147" s="80">
        <f>Aurangabad!R11</f>
        <v>14718.05</v>
      </c>
      <c r="S147" s="80">
        <f>Aurangabad!S11</f>
        <v>26</v>
      </c>
      <c r="T147" s="80">
        <f>Aurangabad!T11</f>
        <v>6.75</v>
      </c>
      <c r="U147" s="80">
        <f>Aurangabad!U11</f>
        <v>36</v>
      </c>
      <c r="V147" s="80">
        <f>Aurangabad!V11</f>
        <v>14.18</v>
      </c>
      <c r="W147" s="80">
        <f>Aurangabad!W11</f>
        <v>4130</v>
      </c>
      <c r="X147" s="80">
        <f>Aurangabad!X11</f>
        <v>5429.13</v>
      </c>
      <c r="Y147" s="80">
        <f>Aurangabad!Y11</f>
        <v>39</v>
      </c>
      <c r="Z147" s="80">
        <f>Aurangabad!Z11</f>
        <v>19</v>
      </c>
      <c r="AA147" s="80">
        <f>Aurangabad!AA11</f>
        <v>9</v>
      </c>
      <c r="AB147" s="80">
        <f>Aurangabad!AB11</f>
        <v>2.73</v>
      </c>
      <c r="AC147" s="233">
        <f t="shared" si="45"/>
        <v>14738.98</v>
      </c>
      <c r="AD147" s="7">
        <f t="shared" si="46"/>
        <v>83.360556529608061</v>
      </c>
      <c r="AE147" s="7">
        <f t="shared" si="47"/>
        <v>5450.86</v>
      </c>
      <c r="AF147" s="7">
        <f t="shared" si="48"/>
        <v>57.250919021111223</v>
      </c>
      <c r="AG147" s="7">
        <f t="shared" si="49"/>
        <v>25014</v>
      </c>
      <c r="AH147" s="7">
        <f t="shared" si="50"/>
        <v>27202</v>
      </c>
      <c r="AI147" s="7">
        <f t="shared" si="51"/>
        <v>17176</v>
      </c>
      <c r="AJ147" s="7">
        <f t="shared" si="52"/>
        <v>20189.84</v>
      </c>
      <c r="AK147" s="234">
        <f t="shared" si="53"/>
        <v>74.221895448864046</v>
      </c>
    </row>
    <row r="148" spans="1:37">
      <c r="A148" s="5">
        <v>5</v>
      </c>
      <c r="B148" s="15" t="s">
        <v>26</v>
      </c>
      <c r="C148" s="80">
        <f>Beed!C11</f>
        <v>5025</v>
      </c>
      <c r="D148" s="80">
        <f>Beed!D11</f>
        <v>6877</v>
      </c>
      <c r="E148" s="80">
        <f>Beed!E11</f>
        <v>91</v>
      </c>
      <c r="F148" s="80">
        <f>Beed!F11</f>
        <v>32</v>
      </c>
      <c r="G148" s="80">
        <f>Beed!G11</f>
        <v>598</v>
      </c>
      <c r="H148" s="80">
        <f>Beed!H11</f>
        <v>199</v>
      </c>
      <c r="I148" s="80">
        <f t="shared" si="43"/>
        <v>7108</v>
      </c>
      <c r="J148" s="80">
        <f>Beed!J11</f>
        <v>3525</v>
      </c>
      <c r="K148" s="80">
        <f>Beed!K11</f>
        <v>4927</v>
      </c>
      <c r="L148" s="80">
        <f>Beed!L11</f>
        <v>78</v>
      </c>
      <c r="M148" s="80">
        <f>Beed!M11</f>
        <v>23</v>
      </c>
      <c r="N148" s="80">
        <f>Beed!N11</f>
        <v>449</v>
      </c>
      <c r="O148" s="80">
        <f>Beed!O11</f>
        <v>143</v>
      </c>
      <c r="P148" s="80">
        <f t="shared" si="44"/>
        <v>5093</v>
      </c>
      <c r="Q148" s="80">
        <f>Beed!Q11</f>
        <v>6524</v>
      </c>
      <c r="R148" s="80">
        <f>Beed!R11</f>
        <v>5987.68</v>
      </c>
      <c r="S148" s="80">
        <f>Beed!S11</f>
        <v>0</v>
      </c>
      <c r="T148" s="80">
        <f>Beed!T11</f>
        <v>0</v>
      </c>
      <c r="U148" s="80">
        <f>Beed!U11</f>
        <v>1</v>
      </c>
      <c r="V148" s="80">
        <f>Beed!V11</f>
        <v>5</v>
      </c>
      <c r="W148" s="80">
        <f>Beed!W11</f>
        <v>1016</v>
      </c>
      <c r="X148" s="80">
        <f>Beed!X11</f>
        <v>948.12</v>
      </c>
      <c r="Y148" s="80">
        <f>Beed!Y11</f>
        <v>0</v>
      </c>
      <c r="Z148" s="80">
        <f>Beed!Z11</f>
        <v>0</v>
      </c>
      <c r="AA148" s="80">
        <f>Beed!AA11</f>
        <v>0</v>
      </c>
      <c r="AB148" s="80">
        <f>Beed!AB11</f>
        <v>0</v>
      </c>
      <c r="AC148" s="233">
        <f t="shared" si="45"/>
        <v>5992.68</v>
      </c>
      <c r="AD148" s="7">
        <f t="shared" si="46"/>
        <v>84.308947664603267</v>
      </c>
      <c r="AE148" s="7">
        <f t="shared" si="47"/>
        <v>948.12</v>
      </c>
      <c r="AF148" s="7">
        <f t="shared" si="48"/>
        <v>18.616139799725111</v>
      </c>
      <c r="AG148" s="7">
        <f t="shared" si="49"/>
        <v>9766</v>
      </c>
      <c r="AH148" s="7">
        <f t="shared" si="50"/>
        <v>12201</v>
      </c>
      <c r="AI148" s="7">
        <f t="shared" si="51"/>
        <v>7541</v>
      </c>
      <c r="AJ148" s="7">
        <f t="shared" si="52"/>
        <v>6940.8</v>
      </c>
      <c r="AK148" s="234">
        <f t="shared" si="53"/>
        <v>56.887140398328008</v>
      </c>
    </row>
    <row r="149" spans="1:37">
      <c r="A149" s="5">
        <v>6</v>
      </c>
      <c r="B149" s="15" t="s">
        <v>27</v>
      </c>
      <c r="C149" s="80">
        <f>Bhandara!C11</f>
        <v>2910</v>
      </c>
      <c r="D149" s="80">
        <f>Bhandara!D11</f>
        <v>2233</v>
      </c>
      <c r="E149" s="80">
        <f>Bhandara!E11</f>
        <v>54</v>
      </c>
      <c r="F149" s="80">
        <f>Bhandara!F11</f>
        <v>17</v>
      </c>
      <c r="G149" s="80">
        <f>Bhandara!G11</f>
        <v>253</v>
      </c>
      <c r="H149" s="80">
        <f>Bhandara!H11</f>
        <v>116</v>
      </c>
      <c r="I149" s="80">
        <f t="shared" si="43"/>
        <v>2366</v>
      </c>
      <c r="J149" s="80">
        <f>Bhandara!J11</f>
        <v>369</v>
      </c>
      <c r="K149" s="80">
        <f>Bhandara!K11</f>
        <v>264</v>
      </c>
      <c r="L149" s="80">
        <f>Bhandara!L11</f>
        <v>10</v>
      </c>
      <c r="M149" s="80">
        <f>Bhandara!M11</f>
        <v>2</v>
      </c>
      <c r="N149" s="80">
        <f>Bhandara!N11</f>
        <v>53</v>
      </c>
      <c r="O149" s="80">
        <f>Bhandara!O11</f>
        <v>13</v>
      </c>
      <c r="P149" s="80">
        <f t="shared" si="44"/>
        <v>279</v>
      </c>
      <c r="Q149" s="80">
        <f>Bhandara!Q11</f>
        <v>1313</v>
      </c>
      <c r="R149" s="80">
        <f>Bhandara!R11</f>
        <v>1053.5</v>
      </c>
      <c r="S149" s="80">
        <f>Bhandara!S11</f>
        <v>4</v>
      </c>
      <c r="T149" s="80">
        <f>Bhandara!T11</f>
        <v>1.68</v>
      </c>
      <c r="U149" s="80">
        <f>Bhandara!U11</f>
        <v>6</v>
      </c>
      <c r="V149" s="80">
        <f>Bhandara!V11</f>
        <v>0.86</v>
      </c>
      <c r="W149" s="80">
        <f>Bhandara!W11</f>
        <v>175</v>
      </c>
      <c r="X149" s="80">
        <f>Bhandara!X11</f>
        <v>183.78</v>
      </c>
      <c r="Y149" s="80">
        <f>Bhandara!Y11</f>
        <v>2</v>
      </c>
      <c r="Z149" s="80">
        <f>Bhandara!Z11</f>
        <v>0.15</v>
      </c>
      <c r="AA149" s="80">
        <f>Bhandara!AA11</f>
        <v>7</v>
      </c>
      <c r="AB149" s="80">
        <f>Bhandara!AB11</f>
        <v>1.19</v>
      </c>
      <c r="AC149" s="233">
        <f t="shared" si="45"/>
        <v>1056.04</v>
      </c>
      <c r="AD149" s="7">
        <f t="shared" si="46"/>
        <v>44.633981403212168</v>
      </c>
      <c r="AE149" s="7">
        <f t="shared" si="47"/>
        <v>185.12</v>
      </c>
      <c r="AF149" s="7">
        <f t="shared" si="48"/>
        <v>66.351254480286741</v>
      </c>
      <c r="AG149" s="7">
        <f t="shared" si="49"/>
        <v>3649</v>
      </c>
      <c r="AH149" s="7">
        <f t="shared" si="50"/>
        <v>2645</v>
      </c>
      <c r="AI149" s="7">
        <f t="shared" si="51"/>
        <v>1507</v>
      </c>
      <c r="AJ149" s="7">
        <f t="shared" si="52"/>
        <v>1241.1600000000001</v>
      </c>
      <c r="AK149" s="234">
        <f t="shared" si="53"/>
        <v>46.92476370510397</v>
      </c>
    </row>
    <row r="150" spans="1:37">
      <c r="A150" s="5">
        <v>7</v>
      </c>
      <c r="B150" s="15" t="s">
        <v>28</v>
      </c>
      <c r="C150" s="80">
        <f>Buldhana!C11</f>
        <v>21662</v>
      </c>
      <c r="D150" s="80">
        <f>Buldhana!D11</f>
        <v>22860.62</v>
      </c>
      <c r="E150" s="80">
        <f>Buldhana!E11</f>
        <v>207</v>
      </c>
      <c r="F150" s="80">
        <f>Buldhana!F11</f>
        <v>20.7</v>
      </c>
      <c r="G150" s="80">
        <f>Buldhana!G11</f>
        <v>131</v>
      </c>
      <c r="H150" s="80">
        <f>Buldhana!H11</f>
        <v>118.68</v>
      </c>
      <c r="I150" s="80">
        <f t="shared" si="43"/>
        <v>23000</v>
      </c>
      <c r="J150" s="80">
        <f>Buldhana!J11</f>
        <v>10848</v>
      </c>
      <c r="K150" s="80">
        <f>Buldhana!K11</f>
        <v>9937.3799999999992</v>
      </c>
      <c r="L150" s="80">
        <f>Buldhana!L11</f>
        <v>93</v>
      </c>
      <c r="M150" s="80">
        <f>Buldhana!M11</f>
        <v>9.3000000000000007</v>
      </c>
      <c r="N150" s="80">
        <f>Buldhana!N11</f>
        <v>59</v>
      </c>
      <c r="O150" s="80">
        <f>Buldhana!O11</f>
        <v>53.32</v>
      </c>
      <c r="P150" s="80">
        <f t="shared" si="44"/>
        <v>9999.9999999999982</v>
      </c>
      <c r="Q150" s="80">
        <f>Buldhana!Q11</f>
        <v>15036</v>
      </c>
      <c r="R150" s="80">
        <f>Buldhana!R11</f>
        <v>15908.48</v>
      </c>
      <c r="S150" s="80">
        <f>Buldhana!S11</f>
        <v>0</v>
      </c>
      <c r="T150" s="80">
        <f>Buldhana!T11</f>
        <v>0</v>
      </c>
      <c r="U150" s="80">
        <f>Buldhana!U11</f>
        <v>6</v>
      </c>
      <c r="V150" s="80">
        <f>Buldhana!V11</f>
        <v>15.04</v>
      </c>
      <c r="W150" s="80">
        <f>Buldhana!W11</f>
        <v>2930</v>
      </c>
      <c r="X150" s="80">
        <f>Buldhana!X11</f>
        <v>3458.57</v>
      </c>
      <c r="Y150" s="80">
        <f>Buldhana!Y11</f>
        <v>0</v>
      </c>
      <c r="Z150" s="80">
        <f>Buldhana!Z11</f>
        <v>0</v>
      </c>
      <c r="AA150" s="80">
        <f>Buldhana!AA11</f>
        <v>2</v>
      </c>
      <c r="AB150" s="80">
        <f>Buldhana!AB11</f>
        <v>5</v>
      </c>
      <c r="AC150" s="233">
        <f t="shared" si="45"/>
        <v>15923.52</v>
      </c>
      <c r="AD150" s="7">
        <f t="shared" si="46"/>
        <v>69.232695652173916</v>
      </c>
      <c r="AE150" s="7">
        <f t="shared" si="47"/>
        <v>3463.57</v>
      </c>
      <c r="AF150" s="7">
        <f t="shared" si="48"/>
        <v>34.635700000000007</v>
      </c>
      <c r="AG150" s="7">
        <f t="shared" si="49"/>
        <v>33000</v>
      </c>
      <c r="AH150" s="7">
        <f t="shared" si="50"/>
        <v>33000</v>
      </c>
      <c r="AI150" s="7">
        <f t="shared" si="51"/>
        <v>17974</v>
      </c>
      <c r="AJ150" s="7">
        <f t="shared" si="52"/>
        <v>19387.09</v>
      </c>
      <c r="AK150" s="234">
        <f t="shared" si="53"/>
        <v>58.748757575757573</v>
      </c>
    </row>
    <row r="151" spans="1:37">
      <c r="A151" s="5">
        <v>8</v>
      </c>
      <c r="B151" s="15" t="s">
        <v>29</v>
      </c>
      <c r="C151" s="80">
        <f>Chandrapur!C11</f>
        <v>8838</v>
      </c>
      <c r="D151" s="80">
        <f>Chandrapur!D11</f>
        <v>8992</v>
      </c>
      <c r="E151" s="80">
        <f>Chandrapur!E11</f>
        <v>80</v>
      </c>
      <c r="F151" s="80">
        <f>Chandrapur!F11</f>
        <v>18</v>
      </c>
      <c r="G151" s="80">
        <f>Chandrapur!G11</f>
        <v>182</v>
      </c>
      <c r="H151" s="80">
        <f>Chandrapur!H11</f>
        <v>40</v>
      </c>
      <c r="I151" s="80">
        <f t="shared" si="43"/>
        <v>9050</v>
      </c>
      <c r="J151" s="80">
        <f>Chandrapur!J11</f>
        <v>762</v>
      </c>
      <c r="K151" s="80">
        <f>Chandrapur!K11</f>
        <v>844</v>
      </c>
      <c r="L151" s="80">
        <f>Chandrapur!L11</f>
        <v>20</v>
      </c>
      <c r="M151" s="80">
        <f>Chandrapur!M11</f>
        <v>2</v>
      </c>
      <c r="N151" s="80">
        <f>Chandrapur!N11</f>
        <v>18</v>
      </c>
      <c r="O151" s="80">
        <f>Chandrapur!O11</f>
        <v>4</v>
      </c>
      <c r="P151" s="80">
        <f t="shared" si="44"/>
        <v>850</v>
      </c>
      <c r="Q151" s="80">
        <f>Chandrapur!Q11</f>
        <v>2494</v>
      </c>
      <c r="R151" s="80">
        <f>Chandrapur!R11</f>
        <v>2497.52</v>
      </c>
      <c r="S151" s="80">
        <f>Chandrapur!S11</f>
        <v>0</v>
      </c>
      <c r="T151" s="80">
        <f>Chandrapur!T11</f>
        <v>0</v>
      </c>
      <c r="U151" s="80">
        <f>Chandrapur!U11</f>
        <v>10</v>
      </c>
      <c r="V151" s="80">
        <f>Chandrapur!V11</f>
        <v>0.83</v>
      </c>
      <c r="W151" s="80">
        <f>Chandrapur!W11</f>
        <v>815</v>
      </c>
      <c r="X151" s="80">
        <f>Chandrapur!X11</f>
        <v>820.78</v>
      </c>
      <c r="Y151" s="80">
        <f>Chandrapur!Y11</f>
        <v>0</v>
      </c>
      <c r="Z151" s="80">
        <f>Chandrapur!Z11</f>
        <v>0</v>
      </c>
      <c r="AA151" s="80">
        <f>Chandrapur!AA11</f>
        <v>23</v>
      </c>
      <c r="AB151" s="80">
        <f>Chandrapur!AB11</f>
        <v>1.73</v>
      </c>
      <c r="AC151" s="233">
        <f t="shared" si="45"/>
        <v>2498.35</v>
      </c>
      <c r="AD151" s="7">
        <f t="shared" si="46"/>
        <v>27.6060773480663</v>
      </c>
      <c r="AE151" s="7">
        <f t="shared" si="47"/>
        <v>822.51</v>
      </c>
      <c r="AF151" s="7">
        <f t="shared" si="48"/>
        <v>96.765882352941176</v>
      </c>
      <c r="AG151" s="7">
        <f t="shared" si="49"/>
        <v>9900</v>
      </c>
      <c r="AH151" s="7">
        <f t="shared" si="50"/>
        <v>9900</v>
      </c>
      <c r="AI151" s="7">
        <f t="shared" si="51"/>
        <v>3342</v>
      </c>
      <c r="AJ151" s="7">
        <f t="shared" si="52"/>
        <v>3320.86</v>
      </c>
      <c r="AK151" s="234">
        <f t="shared" si="53"/>
        <v>33.544040404040402</v>
      </c>
    </row>
    <row r="152" spans="1:37">
      <c r="A152" s="5">
        <v>9</v>
      </c>
      <c r="B152" s="15" t="s">
        <v>30</v>
      </c>
      <c r="C152" s="80">
        <f>Dhule!C11</f>
        <v>5268</v>
      </c>
      <c r="D152" s="80">
        <f>Dhule!D11</f>
        <v>5583</v>
      </c>
      <c r="E152" s="80">
        <f>Dhule!E11</f>
        <v>0</v>
      </c>
      <c r="F152" s="80">
        <f>Dhule!F11</f>
        <v>0</v>
      </c>
      <c r="G152" s="80">
        <f>Dhule!G11</f>
        <v>2271</v>
      </c>
      <c r="H152" s="80">
        <f>Dhule!H11</f>
        <v>712</v>
      </c>
      <c r="I152" s="80">
        <f t="shared" si="43"/>
        <v>6295</v>
      </c>
      <c r="J152" s="80">
        <f>Dhule!J11</f>
        <v>2519</v>
      </c>
      <c r="K152" s="80">
        <f>Dhule!K11</f>
        <v>2461</v>
      </c>
      <c r="L152" s="80">
        <f>Dhule!L11</f>
        <v>0</v>
      </c>
      <c r="M152" s="80">
        <f>Dhule!M11</f>
        <v>0</v>
      </c>
      <c r="N152" s="80">
        <f>Dhule!N11</f>
        <v>773</v>
      </c>
      <c r="O152" s="80">
        <f>Dhule!O11</f>
        <v>238</v>
      </c>
      <c r="P152" s="80">
        <f t="shared" si="44"/>
        <v>2699</v>
      </c>
      <c r="Q152" s="80">
        <f>Dhule!Q11</f>
        <v>2978</v>
      </c>
      <c r="R152" s="80">
        <f>Dhule!R11</f>
        <v>5108.55</v>
      </c>
      <c r="S152" s="80">
        <f>Dhule!S11</f>
        <v>0</v>
      </c>
      <c r="T152" s="80">
        <f>Dhule!T11</f>
        <v>0</v>
      </c>
      <c r="U152" s="80">
        <f>Dhule!U11</f>
        <v>7</v>
      </c>
      <c r="V152" s="80">
        <f>Dhule!V11</f>
        <v>27.76</v>
      </c>
      <c r="W152" s="80">
        <f>Dhule!W11</f>
        <v>1639</v>
      </c>
      <c r="X152" s="80">
        <f>Dhule!X11</f>
        <v>3175.54</v>
      </c>
      <c r="Y152" s="80">
        <f>Dhule!Y11</f>
        <v>0</v>
      </c>
      <c r="Z152" s="80">
        <f>Dhule!Z11</f>
        <v>0</v>
      </c>
      <c r="AA152" s="80">
        <f>Dhule!AA11</f>
        <v>1</v>
      </c>
      <c r="AB152" s="80">
        <f>Dhule!AB11</f>
        <v>1</v>
      </c>
      <c r="AC152" s="233">
        <f t="shared" si="45"/>
        <v>5136.3100000000004</v>
      </c>
      <c r="AD152" s="7">
        <f t="shared" si="46"/>
        <v>81.593486894360609</v>
      </c>
      <c r="AE152" s="7">
        <f t="shared" si="47"/>
        <v>3176.54</v>
      </c>
      <c r="AF152" s="7">
        <f t="shared" si="48"/>
        <v>117.69321971100408</v>
      </c>
      <c r="AG152" s="7">
        <f t="shared" si="49"/>
        <v>10831</v>
      </c>
      <c r="AH152" s="7">
        <f t="shared" si="50"/>
        <v>8994</v>
      </c>
      <c r="AI152" s="7">
        <f t="shared" si="51"/>
        <v>4625</v>
      </c>
      <c r="AJ152" s="7">
        <f t="shared" si="52"/>
        <v>8312.85</v>
      </c>
      <c r="AK152" s="234">
        <f t="shared" si="53"/>
        <v>92.426617745163441</v>
      </c>
    </row>
    <row r="153" spans="1:37">
      <c r="A153" s="5">
        <v>10</v>
      </c>
      <c r="B153" s="15" t="s">
        <v>31</v>
      </c>
      <c r="C153" s="80">
        <f>Gadchiroli!C11</f>
        <v>3088</v>
      </c>
      <c r="D153" s="80">
        <f>Gadchiroli!D11</f>
        <v>2685</v>
      </c>
      <c r="E153" s="80">
        <f>Gadchiroli!E11</f>
        <v>122</v>
      </c>
      <c r="F153" s="80">
        <f>Gadchiroli!F11</f>
        <v>43</v>
      </c>
      <c r="G153" s="80">
        <f>Gadchiroli!G11</f>
        <v>229</v>
      </c>
      <c r="H153" s="80">
        <f>Gadchiroli!H11</f>
        <v>87</v>
      </c>
      <c r="I153" s="80">
        <f t="shared" si="43"/>
        <v>2815</v>
      </c>
      <c r="J153" s="80">
        <f>Gadchiroli!J11</f>
        <v>450</v>
      </c>
      <c r="K153" s="80">
        <f>Gadchiroli!K11</f>
        <v>364</v>
      </c>
      <c r="L153" s="80">
        <f>Gadchiroli!L11</f>
        <v>77</v>
      </c>
      <c r="M153" s="80">
        <f>Gadchiroli!M11</f>
        <v>26</v>
      </c>
      <c r="N153" s="80">
        <f>Gadchiroli!N11</f>
        <v>157</v>
      </c>
      <c r="O153" s="80">
        <f>Gadchiroli!O11</f>
        <v>43</v>
      </c>
      <c r="P153" s="80">
        <f t="shared" si="44"/>
        <v>433</v>
      </c>
      <c r="Q153" s="80">
        <f>Gadchiroli!Q11</f>
        <v>2636</v>
      </c>
      <c r="R153" s="80">
        <f>Gadchiroli!R11</f>
        <v>1948.87</v>
      </c>
      <c r="S153" s="80">
        <f>Gadchiroli!S11</f>
        <v>0</v>
      </c>
      <c r="T153" s="80">
        <f>Gadchiroli!T11</f>
        <v>0</v>
      </c>
      <c r="U153" s="80">
        <f>Gadchiroli!U11</f>
        <v>0</v>
      </c>
      <c r="V153" s="80">
        <f>Gadchiroli!V11</f>
        <v>0</v>
      </c>
      <c r="W153" s="80">
        <f>Gadchiroli!W11</f>
        <v>816</v>
      </c>
      <c r="X153" s="80">
        <f>Gadchiroli!X11</f>
        <v>663.4</v>
      </c>
      <c r="Y153" s="80">
        <f>Gadchiroli!Y11</f>
        <v>0</v>
      </c>
      <c r="Z153" s="80">
        <f>Gadchiroli!Z11</f>
        <v>0</v>
      </c>
      <c r="AA153" s="80">
        <f>Gadchiroli!AA11</f>
        <v>1</v>
      </c>
      <c r="AB153" s="80">
        <f>Gadchiroli!AB11</f>
        <v>0.5</v>
      </c>
      <c r="AC153" s="233">
        <f t="shared" si="45"/>
        <v>1948.87</v>
      </c>
      <c r="AD153" s="7">
        <f t="shared" si="46"/>
        <v>69.23161634103019</v>
      </c>
      <c r="AE153" s="7">
        <f t="shared" si="47"/>
        <v>663.9</v>
      </c>
      <c r="AF153" s="7">
        <f t="shared" si="48"/>
        <v>153.32563510392609</v>
      </c>
      <c r="AG153" s="7">
        <f t="shared" si="49"/>
        <v>4123</v>
      </c>
      <c r="AH153" s="7">
        <f t="shared" si="50"/>
        <v>3248</v>
      </c>
      <c r="AI153" s="7">
        <f t="shared" si="51"/>
        <v>3453</v>
      </c>
      <c r="AJ153" s="7">
        <f t="shared" si="52"/>
        <v>2612.77</v>
      </c>
      <c r="AK153" s="234">
        <f t="shared" si="53"/>
        <v>80.442426108374391</v>
      </c>
    </row>
    <row r="154" spans="1:37">
      <c r="A154" s="5">
        <v>11</v>
      </c>
      <c r="B154" s="15" t="s">
        <v>32</v>
      </c>
      <c r="C154" s="80">
        <f>Gondia!C11</f>
        <v>4649</v>
      </c>
      <c r="D154" s="80">
        <f>Gondia!D11</f>
        <v>2808</v>
      </c>
      <c r="E154" s="80">
        <f>Gondia!E11</f>
        <v>520</v>
      </c>
      <c r="F154" s="80">
        <f>Gondia!F11</f>
        <v>72</v>
      </c>
      <c r="G154" s="80">
        <f>Gondia!G11</f>
        <v>119</v>
      </c>
      <c r="H154" s="80">
        <f>Gondia!H11</f>
        <v>33</v>
      </c>
      <c r="I154" s="80">
        <f t="shared" si="43"/>
        <v>2913</v>
      </c>
      <c r="J154" s="80">
        <f>Gondia!J11</f>
        <v>1187</v>
      </c>
      <c r="K154" s="80">
        <f>Gondia!K11</f>
        <v>702</v>
      </c>
      <c r="L154" s="80">
        <f>Gondia!L11</f>
        <v>151</v>
      </c>
      <c r="M154" s="80">
        <f>Gondia!M11</f>
        <v>18</v>
      </c>
      <c r="N154" s="80">
        <f>Gondia!N11</f>
        <v>68</v>
      </c>
      <c r="O154" s="80">
        <f>Gondia!O11</f>
        <v>21</v>
      </c>
      <c r="P154" s="80">
        <f t="shared" si="44"/>
        <v>741</v>
      </c>
      <c r="Q154" s="80">
        <f>Gondia!Q11</f>
        <v>1434</v>
      </c>
      <c r="R154" s="80">
        <f>Gondia!R11</f>
        <v>923.77</v>
      </c>
      <c r="S154" s="80">
        <f>Gondia!S11</f>
        <v>0</v>
      </c>
      <c r="T154" s="80">
        <f>Gondia!T11</f>
        <v>0</v>
      </c>
      <c r="U154" s="80">
        <f>Gondia!U11</f>
        <v>2</v>
      </c>
      <c r="V154" s="80">
        <f>Gondia!V11</f>
        <v>1.05</v>
      </c>
      <c r="W154" s="80">
        <f>Gondia!W11</f>
        <v>287</v>
      </c>
      <c r="X154" s="80">
        <f>Gondia!X11</f>
        <v>251.37</v>
      </c>
      <c r="Y154" s="80">
        <f>Gondia!Y11</f>
        <v>0</v>
      </c>
      <c r="Z154" s="80">
        <f>Gondia!Z11</f>
        <v>0</v>
      </c>
      <c r="AA154" s="80">
        <f>Gondia!AA11</f>
        <v>0</v>
      </c>
      <c r="AB154" s="80">
        <f>Gondia!AB11</f>
        <v>0</v>
      </c>
      <c r="AC154" s="233">
        <f t="shared" si="45"/>
        <v>924.81999999999994</v>
      </c>
      <c r="AD154" s="7">
        <f t="shared" si="46"/>
        <v>31.748026089941639</v>
      </c>
      <c r="AE154" s="7">
        <f t="shared" si="47"/>
        <v>251.37</v>
      </c>
      <c r="AF154" s="7">
        <f t="shared" si="48"/>
        <v>33.92307692307692</v>
      </c>
      <c r="AG154" s="7">
        <f t="shared" si="49"/>
        <v>6694</v>
      </c>
      <c r="AH154" s="7">
        <f t="shared" si="50"/>
        <v>3654</v>
      </c>
      <c r="AI154" s="7">
        <f t="shared" si="51"/>
        <v>1723</v>
      </c>
      <c r="AJ154" s="7">
        <f t="shared" si="52"/>
        <v>1176.19</v>
      </c>
      <c r="AK154" s="234">
        <f t="shared" si="53"/>
        <v>32.189107827038868</v>
      </c>
    </row>
    <row r="155" spans="1:37">
      <c r="A155" s="5">
        <v>12</v>
      </c>
      <c r="B155" s="15" t="s">
        <v>33</v>
      </c>
      <c r="C155" s="80">
        <f>Hingoli!C11</f>
        <v>4993</v>
      </c>
      <c r="D155" s="80">
        <f>Hingoli!D11</f>
        <v>4102</v>
      </c>
      <c r="E155" s="80">
        <f>Hingoli!E11</f>
        <v>142</v>
      </c>
      <c r="F155" s="80">
        <f>Hingoli!F11</f>
        <v>22</v>
      </c>
      <c r="G155" s="80">
        <f>Hingoli!G11</f>
        <v>1509</v>
      </c>
      <c r="H155" s="80">
        <f>Hingoli!H11</f>
        <v>228</v>
      </c>
      <c r="I155" s="80">
        <f t="shared" si="43"/>
        <v>4352</v>
      </c>
      <c r="J155" s="80">
        <f>Hingoli!J11</f>
        <v>2158</v>
      </c>
      <c r="K155" s="80">
        <f>Hingoli!K11</f>
        <v>1758</v>
      </c>
      <c r="L155" s="80">
        <f>Hingoli!L11</f>
        <v>67</v>
      </c>
      <c r="M155" s="80">
        <f>Hingoli!M11</f>
        <v>10</v>
      </c>
      <c r="N155" s="80">
        <f>Hingoli!N11</f>
        <v>663</v>
      </c>
      <c r="O155" s="80">
        <f>Hingoli!O11</f>
        <v>98</v>
      </c>
      <c r="P155" s="80">
        <f t="shared" si="44"/>
        <v>1866</v>
      </c>
      <c r="Q155" s="80">
        <f>Hingoli!Q11</f>
        <v>3887</v>
      </c>
      <c r="R155" s="80">
        <f>Hingoli!R11</f>
        <v>4488.8100000000004</v>
      </c>
      <c r="S155" s="80">
        <f>Hingoli!S11</f>
        <v>0</v>
      </c>
      <c r="T155" s="80">
        <f>Hingoli!T11</f>
        <v>0</v>
      </c>
      <c r="U155" s="80">
        <f>Hingoli!U11</f>
        <v>0</v>
      </c>
      <c r="V155" s="80">
        <f>Hingoli!V11</f>
        <v>0</v>
      </c>
      <c r="W155" s="80">
        <f>Hingoli!W11</f>
        <v>573</v>
      </c>
      <c r="X155" s="80">
        <f>Hingoli!X11</f>
        <v>705.26</v>
      </c>
      <c r="Y155" s="80">
        <f>Hingoli!Y11</f>
        <v>0</v>
      </c>
      <c r="Z155" s="80">
        <f>Hingoli!Z11</f>
        <v>0</v>
      </c>
      <c r="AA155" s="80">
        <f>Hingoli!AA11</f>
        <v>0</v>
      </c>
      <c r="AB155" s="80">
        <f>Hingoli!AB11</f>
        <v>0</v>
      </c>
      <c r="AC155" s="233">
        <f t="shared" si="45"/>
        <v>4488.8100000000004</v>
      </c>
      <c r="AD155" s="7">
        <f t="shared" si="46"/>
        <v>103.14361213235294</v>
      </c>
      <c r="AE155" s="7">
        <f t="shared" si="47"/>
        <v>705.26</v>
      </c>
      <c r="AF155" s="7">
        <f t="shared" si="48"/>
        <v>37.79528403001072</v>
      </c>
      <c r="AG155" s="7">
        <f t="shared" si="49"/>
        <v>9532</v>
      </c>
      <c r="AH155" s="7">
        <f t="shared" si="50"/>
        <v>6218</v>
      </c>
      <c r="AI155" s="7">
        <f t="shared" si="51"/>
        <v>4460</v>
      </c>
      <c r="AJ155" s="7">
        <f t="shared" si="52"/>
        <v>5194.0700000000006</v>
      </c>
      <c r="AK155" s="234">
        <f t="shared" si="53"/>
        <v>83.53280797684144</v>
      </c>
    </row>
    <row r="156" spans="1:37">
      <c r="A156" s="5">
        <v>13</v>
      </c>
      <c r="B156" s="15" t="s">
        <v>34</v>
      </c>
      <c r="C156" s="80">
        <f>Jalgaon!C11</f>
        <v>10933</v>
      </c>
      <c r="D156" s="80">
        <f>Jalgaon!D11</f>
        <v>13205</v>
      </c>
      <c r="E156" s="80">
        <f>Jalgaon!E11</f>
        <v>302</v>
      </c>
      <c r="F156" s="80">
        <f>Jalgaon!F11</f>
        <v>142</v>
      </c>
      <c r="G156" s="80">
        <f>Jalgaon!G11</f>
        <v>2654</v>
      </c>
      <c r="H156" s="80">
        <f>Jalgaon!H11</f>
        <v>1183</v>
      </c>
      <c r="I156" s="80">
        <f t="shared" si="43"/>
        <v>14530</v>
      </c>
      <c r="J156" s="80">
        <f>Jalgaon!J11</f>
        <v>2179</v>
      </c>
      <c r="K156" s="80">
        <f>Jalgaon!K11</f>
        <v>2516</v>
      </c>
      <c r="L156" s="80">
        <f>Jalgaon!L11</f>
        <v>88</v>
      </c>
      <c r="M156" s="80">
        <f>Jalgaon!M11</f>
        <v>27</v>
      </c>
      <c r="N156" s="80">
        <f>Jalgaon!N11</f>
        <v>580</v>
      </c>
      <c r="O156" s="80">
        <f>Jalgaon!O11</f>
        <v>226</v>
      </c>
      <c r="P156" s="80">
        <f t="shared" si="44"/>
        <v>2769</v>
      </c>
      <c r="Q156" s="80">
        <f>Jalgaon!Q11</f>
        <v>4507</v>
      </c>
      <c r="R156" s="80">
        <f>Jalgaon!R11</f>
        <v>7748.65</v>
      </c>
      <c r="S156" s="80">
        <f>Jalgaon!S11</f>
        <v>0</v>
      </c>
      <c r="T156" s="80">
        <f>Jalgaon!T11</f>
        <v>0</v>
      </c>
      <c r="U156" s="80">
        <f>Jalgaon!U11</f>
        <v>2</v>
      </c>
      <c r="V156" s="80">
        <f>Jalgaon!V11</f>
        <v>10</v>
      </c>
      <c r="W156" s="80">
        <f>Jalgaon!W11</f>
        <v>2215</v>
      </c>
      <c r="X156" s="80">
        <f>Jalgaon!X11</f>
        <v>4728.79</v>
      </c>
      <c r="Y156" s="80">
        <f>Jalgaon!Y11</f>
        <v>1</v>
      </c>
      <c r="Z156" s="80">
        <f>Jalgaon!Z11</f>
        <v>0</v>
      </c>
      <c r="AA156" s="80">
        <f>Jalgaon!AA11</f>
        <v>0</v>
      </c>
      <c r="AB156" s="80">
        <f>Jalgaon!AB11</f>
        <v>0</v>
      </c>
      <c r="AC156" s="233">
        <f t="shared" si="45"/>
        <v>7758.65</v>
      </c>
      <c r="AD156" s="7">
        <f t="shared" si="46"/>
        <v>53.397453544390913</v>
      </c>
      <c r="AE156" s="7">
        <f t="shared" si="47"/>
        <v>4728.79</v>
      </c>
      <c r="AF156" s="7">
        <f t="shared" si="48"/>
        <v>170.77609245214879</v>
      </c>
      <c r="AG156" s="7">
        <f t="shared" si="49"/>
        <v>16736</v>
      </c>
      <c r="AH156" s="7">
        <f t="shared" si="50"/>
        <v>17299</v>
      </c>
      <c r="AI156" s="7">
        <f t="shared" si="51"/>
        <v>6725</v>
      </c>
      <c r="AJ156" s="7">
        <f t="shared" si="52"/>
        <v>12487.439999999999</v>
      </c>
      <c r="AK156" s="234">
        <f t="shared" si="53"/>
        <v>72.185906699809237</v>
      </c>
    </row>
    <row r="157" spans="1:37">
      <c r="A157" s="5">
        <v>14</v>
      </c>
      <c r="B157" s="15" t="s">
        <v>35</v>
      </c>
      <c r="C157" s="80">
        <f>Jalna!C11</f>
        <v>26221</v>
      </c>
      <c r="D157" s="80">
        <f>Jalna!D11</f>
        <v>18011</v>
      </c>
      <c r="E157" s="80">
        <f>Jalna!E11</f>
        <v>111</v>
      </c>
      <c r="F157" s="80">
        <f>Jalna!F11</f>
        <v>58</v>
      </c>
      <c r="G157" s="80">
        <f>Jalna!G11</f>
        <v>1038</v>
      </c>
      <c r="H157" s="80">
        <f>Jalna!H11</f>
        <v>531</v>
      </c>
      <c r="I157" s="80">
        <f t="shared" si="43"/>
        <v>18600</v>
      </c>
      <c r="J157" s="80">
        <f>Jalna!J11</f>
        <v>12528</v>
      </c>
      <c r="K157" s="80">
        <f>Jalna!K11</f>
        <v>8632</v>
      </c>
      <c r="L157" s="80">
        <f>Jalna!L11</f>
        <v>48</v>
      </c>
      <c r="M157" s="80">
        <f>Jalna!M11</f>
        <v>26</v>
      </c>
      <c r="N157" s="80">
        <f>Jalna!N11</f>
        <v>444</v>
      </c>
      <c r="O157" s="80">
        <f>Jalna!O11</f>
        <v>242</v>
      </c>
      <c r="P157" s="80">
        <f t="shared" si="44"/>
        <v>8900</v>
      </c>
      <c r="Q157" s="80">
        <f>Jalna!Q11</f>
        <v>13038</v>
      </c>
      <c r="R157" s="80">
        <f>Jalna!R11</f>
        <v>14128.1</v>
      </c>
      <c r="S157" s="80">
        <f>Jalna!S11</f>
        <v>1</v>
      </c>
      <c r="T157" s="80">
        <f>Jalna!T11</f>
        <v>0</v>
      </c>
      <c r="U157" s="80">
        <f>Jalna!U11</f>
        <v>1</v>
      </c>
      <c r="V157" s="80">
        <f>Jalna!V11</f>
        <v>1.44</v>
      </c>
      <c r="W157" s="80">
        <f>Jalna!W11</f>
        <v>3531</v>
      </c>
      <c r="X157" s="80">
        <f>Jalna!X11</f>
        <v>4548.2</v>
      </c>
      <c r="Y157" s="80">
        <f>Jalna!Y11</f>
        <v>0</v>
      </c>
      <c r="Z157" s="80">
        <f>Jalna!Z11</f>
        <v>0</v>
      </c>
      <c r="AA157" s="80">
        <f>Jalna!AA11</f>
        <v>1</v>
      </c>
      <c r="AB157" s="80">
        <f>Jalna!AB11</f>
        <v>1.56</v>
      </c>
      <c r="AC157" s="233">
        <f t="shared" si="45"/>
        <v>14129.54</v>
      </c>
      <c r="AD157" s="7">
        <f t="shared" si="46"/>
        <v>75.965268817204304</v>
      </c>
      <c r="AE157" s="7">
        <f t="shared" si="47"/>
        <v>4549.76</v>
      </c>
      <c r="AF157" s="7">
        <f t="shared" si="48"/>
        <v>51.120898876404496</v>
      </c>
      <c r="AG157" s="7">
        <f t="shared" si="49"/>
        <v>40390</v>
      </c>
      <c r="AH157" s="7">
        <f t="shared" si="50"/>
        <v>27500</v>
      </c>
      <c r="AI157" s="7">
        <f t="shared" si="51"/>
        <v>16572</v>
      </c>
      <c r="AJ157" s="7">
        <f t="shared" si="52"/>
        <v>18679.300000000003</v>
      </c>
      <c r="AK157" s="234">
        <f t="shared" si="53"/>
        <v>67.924727272727282</v>
      </c>
    </row>
    <row r="158" spans="1:37">
      <c r="A158" s="5">
        <v>15</v>
      </c>
      <c r="B158" s="15" t="s">
        <v>36</v>
      </c>
      <c r="C158" s="80">
        <f>Kolhapur!C11</f>
        <v>5369</v>
      </c>
      <c r="D158" s="80">
        <f>Kolhapur!D11</f>
        <v>5000</v>
      </c>
      <c r="E158" s="80">
        <f>Kolhapur!E11</f>
        <v>250</v>
      </c>
      <c r="F158" s="80">
        <f>Kolhapur!F11</f>
        <v>100</v>
      </c>
      <c r="G158" s="80">
        <f>Kolhapur!G11</f>
        <v>3000</v>
      </c>
      <c r="H158" s="80">
        <f>Kolhapur!H11</f>
        <v>400</v>
      </c>
      <c r="I158" s="80">
        <f t="shared" si="43"/>
        <v>5500</v>
      </c>
      <c r="J158" s="80">
        <f>Kolhapur!J11</f>
        <v>5213</v>
      </c>
      <c r="K158" s="80">
        <f>Kolhapur!K11</f>
        <v>5000</v>
      </c>
      <c r="L158" s="80">
        <f>Kolhapur!L11</f>
        <v>250</v>
      </c>
      <c r="M158" s="80">
        <f>Kolhapur!M11</f>
        <v>100</v>
      </c>
      <c r="N158" s="80">
        <f>Kolhapur!N11</f>
        <v>3000</v>
      </c>
      <c r="O158" s="80">
        <f>Kolhapur!O11</f>
        <v>400</v>
      </c>
      <c r="P158" s="80">
        <f t="shared" si="44"/>
        <v>5500</v>
      </c>
      <c r="Q158" s="80">
        <f>Kolhapur!Q11</f>
        <v>3903</v>
      </c>
      <c r="R158" s="80">
        <f>Kolhapur!R11</f>
        <v>5390.09</v>
      </c>
      <c r="S158" s="80">
        <f>Kolhapur!S11</f>
        <v>0</v>
      </c>
      <c r="T158" s="80">
        <f>Kolhapur!T11</f>
        <v>0</v>
      </c>
      <c r="U158" s="80">
        <f>Kolhapur!U11</f>
        <v>2</v>
      </c>
      <c r="V158" s="80">
        <f>Kolhapur!V11</f>
        <v>1.6</v>
      </c>
      <c r="W158" s="80">
        <f>Kolhapur!W11</f>
        <v>3440</v>
      </c>
      <c r="X158" s="80">
        <f>Kolhapur!X11</f>
        <v>5283.44</v>
      </c>
      <c r="Y158" s="80">
        <f>Kolhapur!Y11</f>
        <v>0</v>
      </c>
      <c r="Z158" s="80">
        <f>Kolhapur!Z11</f>
        <v>0</v>
      </c>
      <c r="AA158" s="80">
        <f>Kolhapur!AA11</f>
        <v>6</v>
      </c>
      <c r="AB158" s="80">
        <f>Kolhapur!AB11</f>
        <v>5.55</v>
      </c>
      <c r="AC158" s="233">
        <f t="shared" si="45"/>
        <v>5391.6900000000005</v>
      </c>
      <c r="AD158" s="7">
        <f t="shared" si="46"/>
        <v>98.030727272727276</v>
      </c>
      <c r="AE158" s="7">
        <f t="shared" si="47"/>
        <v>5288.99</v>
      </c>
      <c r="AF158" s="7">
        <f t="shared" si="48"/>
        <v>96.163454545454542</v>
      </c>
      <c r="AG158" s="7">
        <f t="shared" si="49"/>
        <v>17082</v>
      </c>
      <c r="AH158" s="7">
        <f t="shared" si="50"/>
        <v>11000</v>
      </c>
      <c r="AI158" s="7">
        <f t="shared" si="51"/>
        <v>7351</v>
      </c>
      <c r="AJ158" s="7">
        <f t="shared" si="52"/>
        <v>10680.68</v>
      </c>
      <c r="AK158" s="234">
        <f t="shared" si="53"/>
        <v>97.097090909090909</v>
      </c>
    </row>
    <row r="159" spans="1:37">
      <c r="A159" s="5">
        <v>16</v>
      </c>
      <c r="B159" s="15" t="s">
        <v>37</v>
      </c>
      <c r="C159" s="80">
        <f>Latur!C11</f>
        <v>18722</v>
      </c>
      <c r="D159" s="80">
        <f>Latur!D11</f>
        <v>14529</v>
      </c>
      <c r="E159" s="80">
        <f>Latur!E11</f>
        <v>69</v>
      </c>
      <c r="F159" s="80">
        <f>Latur!F11</f>
        <v>8</v>
      </c>
      <c r="G159" s="80">
        <f>Latur!G11</f>
        <v>899</v>
      </c>
      <c r="H159" s="80">
        <f>Latur!H11</f>
        <v>121</v>
      </c>
      <c r="I159" s="80">
        <f t="shared" si="43"/>
        <v>14658</v>
      </c>
      <c r="J159" s="80">
        <f>Latur!J11</f>
        <v>9044</v>
      </c>
      <c r="K159" s="80">
        <f>Latur!K11</f>
        <v>5222</v>
      </c>
      <c r="L159" s="80">
        <f>Latur!L11</f>
        <v>22</v>
      </c>
      <c r="M159" s="80">
        <f>Latur!M11</f>
        <v>3</v>
      </c>
      <c r="N159" s="80">
        <f>Latur!N11</f>
        <v>277</v>
      </c>
      <c r="O159" s="80">
        <f>Latur!O11</f>
        <v>43</v>
      </c>
      <c r="P159" s="80">
        <f t="shared" si="44"/>
        <v>5268</v>
      </c>
      <c r="Q159" s="80">
        <f>Latur!Q11</f>
        <v>8146</v>
      </c>
      <c r="R159" s="80">
        <f>Latur!R11</f>
        <v>9106.89</v>
      </c>
      <c r="S159" s="80">
        <f>Latur!S11</f>
        <v>0</v>
      </c>
      <c r="T159" s="80">
        <f>Latur!T11</f>
        <v>0</v>
      </c>
      <c r="U159" s="80">
        <f>Latur!U11</f>
        <v>13</v>
      </c>
      <c r="V159" s="80">
        <f>Latur!V11</f>
        <v>7.2</v>
      </c>
      <c r="W159" s="80">
        <f>Latur!W11</f>
        <v>1839</v>
      </c>
      <c r="X159" s="80">
        <f>Latur!X11</f>
        <v>2594.67</v>
      </c>
      <c r="Y159" s="80">
        <f>Latur!Y11</f>
        <v>0</v>
      </c>
      <c r="Z159" s="80">
        <f>Latur!Z11</f>
        <v>0</v>
      </c>
      <c r="AA159" s="80">
        <f>Latur!AA11</f>
        <v>5</v>
      </c>
      <c r="AB159" s="80">
        <f>Latur!AB11</f>
        <v>15.89</v>
      </c>
      <c r="AC159" s="233">
        <f t="shared" si="45"/>
        <v>9114.09</v>
      </c>
      <c r="AD159" s="7">
        <f t="shared" si="46"/>
        <v>62.178264428980768</v>
      </c>
      <c r="AE159" s="7">
        <f t="shared" si="47"/>
        <v>2610.56</v>
      </c>
      <c r="AF159" s="7">
        <f t="shared" si="48"/>
        <v>49.55504935459377</v>
      </c>
      <c r="AG159" s="7">
        <f t="shared" si="49"/>
        <v>29033</v>
      </c>
      <c r="AH159" s="7">
        <f t="shared" si="50"/>
        <v>19926</v>
      </c>
      <c r="AI159" s="7">
        <f t="shared" si="51"/>
        <v>10003</v>
      </c>
      <c r="AJ159" s="7">
        <f t="shared" si="52"/>
        <v>11724.65</v>
      </c>
      <c r="AK159" s="234">
        <f t="shared" si="53"/>
        <v>58.840961557763727</v>
      </c>
    </row>
    <row r="160" spans="1:37">
      <c r="A160" s="5">
        <v>17</v>
      </c>
      <c r="B160" s="15" t="s">
        <v>38</v>
      </c>
      <c r="C160" s="80">
        <f>MumbaiCity!C11</f>
        <v>0</v>
      </c>
      <c r="D160" s="80">
        <f>MumbaiCity!D11</f>
        <v>0</v>
      </c>
      <c r="E160" s="80">
        <f>MumbaiCity!E11</f>
        <v>100</v>
      </c>
      <c r="F160" s="80">
        <f>MumbaiCity!F11</f>
        <v>400</v>
      </c>
      <c r="G160" s="80">
        <f>MumbaiCity!G11</f>
        <v>0</v>
      </c>
      <c r="H160" s="80">
        <f>MumbaiCity!H11</f>
        <v>0</v>
      </c>
      <c r="I160" s="80">
        <f t="shared" si="43"/>
        <v>400</v>
      </c>
      <c r="J160" s="80">
        <f>MumbaiCity!J11</f>
        <v>0</v>
      </c>
      <c r="K160" s="80">
        <f>MumbaiCity!K11</f>
        <v>0</v>
      </c>
      <c r="L160" s="80">
        <f>MumbaiCity!L11</f>
        <v>0</v>
      </c>
      <c r="M160" s="80">
        <f>MumbaiCity!M11</f>
        <v>0</v>
      </c>
      <c r="N160" s="80">
        <f>MumbaiCity!N11</f>
        <v>0</v>
      </c>
      <c r="O160" s="80">
        <f>MumbaiCity!O11</f>
        <v>0</v>
      </c>
      <c r="P160" s="80">
        <f t="shared" si="44"/>
        <v>0</v>
      </c>
      <c r="Q160" s="80">
        <f>MumbaiCity!Q11</f>
        <v>0</v>
      </c>
      <c r="R160" s="80">
        <f>MumbaiCity!R11</f>
        <v>0</v>
      </c>
      <c r="S160" s="80">
        <f>MumbaiCity!S11</f>
        <v>0</v>
      </c>
      <c r="T160" s="80">
        <f>MumbaiCity!T11</f>
        <v>0</v>
      </c>
      <c r="U160" s="80">
        <f>MumbaiCity!U11</f>
        <v>5</v>
      </c>
      <c r="V160" s="80">
        <f>MumbaiCity!V11</f>
        <v>7.5</v>
      </c>
      <c r="W160" s="80">
        <f>MumbaiCity!W11</f>
        <v>0</v>
      </c>
      <c r="X160" s="80">
        <f>MumbaiCity!X11</f>
        <v>0</v>
      </c>
      <c r="Y160" s="80">
        <f>MumbaiCity!Y11</f>
        <v>0</v>
      </c>
      <c r="Z160" s="80">
        <f>MumbaiCity!Z11</f>
        <v>0</v>
      </c>
      <c r="AA160" s="80">
        <f>MumbaiCity!AA11</f>
        <v>9</v>
      </c>
      <c r="AB160" s="80">
        <f>MumbaiCity!AB11</f>
        <v>12.5</v>
      </c>
      <c r="AC160" s="233">
        <f t="shared" si="45"/>
        <v>7.5</v>
      </c>
      <c r="AD160" s="7">
        <f t="shared" si="46"/>
        <v>1.875</v>
      </c>
      <c r="AE160" s="7">
        <f t="shared" si="47"/>
        <v>12.5</v>
      </c>
      <c r="AF160" s="7" t="e">
        <f t="shared" si="48"/>
        <v>#DIV/0!</v>
      </c>
      <c r="AG160" s="7">
        <f t="shared" si="49"/>
        <v>100</v>
      </c>
      <c r="AH160" s="7">
        <f t="shared" si="50"/>
        <v>400</v>
      </c>
      <c r="AI160" s="7">
        <f t="shared" si="51"/>
        <v>14</v>
      </c>
      <c r="AJ160" s="7">
        <f t="shared" si="52"/>
        <v>20</v>
      </c>
      <c r="AK160" s="234">
        <f t="shared" si="53"/>
        <v>5</v>
      </c>
    </row>
    <row r="161" spans="1:37">
      <c r="A161" s="5">
        <v>18</v>
      </c>
      <c r="B161" s="33" t="s">
        <v>39</v>
      </c>
      <c r="C161" s="80">
        <f>MumbaiSub!C11</f>
        <v>0</v>
      </c>
      <c r="D161" s="80">
        <f>MumbaiSub!D11</f>
        <v>0</v>
      </c>
      <c r="E161" s="80">
        <f>MumbaiSub!E11</f>
        <v>25</v>
      </c>
      <c r="F161" s="80">
        <f>MumbaiSub!F11</f>
        <v>150</v>
      </c>
      <c r="G161" s="80">
        <f>MumbaiSub!G11</f>
        <v>0</v>
      </c>
      <c r="H161" s="80">
        <f>MumbaiSub!H11</f>
        <v>0</v>
      </c>
      <c r="I161" s="80">
        <f t="shared" si="43"/>
        <v>150</v>
      </c>
      <c r="J161" s="80">
        <f>MumbaiSub!J11</f>
        <v>0</v>
      </c>
      <c r="K161" s="80">
        <f>MumbaiSub!K11</f>
        <v>0</v>
      </c>
      <c r="L161" s="80">
        <f>MumbaiSub!L11</f>
        <v>25</v>
      </c>
      <c r="M161" s="80">
        <f>MumbaiSub!M11</f>
        <v>150</v>
      </c>
      <c r="N161" s="80">
        <f>MumbaiSub!N11</f>
        <v>0</v>
      </c>
      <c r="O161" s="80">
        <f>MumbaiSub!O11</f>
        <v>0</v>
      </c>
      <c r="P161" s="80">
        <f t="shared" si="44"/>
        <v>150</v>
      </c>
      <c r="Q161" s="80">
        <f>MumbaiSub!Q11</f>
        <v>0</v>
      </c>
      <c r="R161" s="80">
        <f>MumbaiSub!R11</f>
        <v>0</v>
      </c>
      <c r="S161" s="80">
        <f>MumbaiSub!S11</f>
        <v>0</v>
      </c>
      <c r="T161" s="80">
        <f>MumbaiSub!T11</f>
        <v>0</v>
      </c>
      <c r="U161" s="80">
        <f>MumbaiSub!U11</f>
        <v>0</v>
      </c>
      <c r="V161" s="80">
        <f>MumbaiSub!V11</f>
        <v>0</v>
      </c>
      <c r="W161" s="80">
        <f>MumbaiSub!W11</f>
        <v>0</v>
      </c>
      <c r="X161" s="80">
        <f>MumbaiSub!X11</f>
        <v>0</v>
      </c>
      <c r="Y161" s="80">
        <f>MumbaiSub!Y11</f>
        <v>0</v>
      </c>
      <c r="Z161" s="80">
        <f>MumbaiSub!Z11</f>
        <v>0</v>
      </c>
      <c r="AA161" s="80">
        <f>MumbaiSub!AA11</f>
        <v>0</v>
      </c>
      <c r="AB161" s="80">
        <f>MumbaiSub!AB11</f>
        <v>0</v>
      </c>
      <c r="AC161" s="233">
        <f t="shared" si="45"/>
        <v>0</v>
      </c>
      <c r="AD161" s="7">
        <f t="shared" si="46"/>
        <v>0</v>
      </c>
      <c r="AE161" s="7">
        <f t="shared" si="47"/>
        <v>0</v>
      </c>
      <c r="AF161" s="7">
        <f t="shared" si="48"/>
        <v>0</v>
      </c>
      <c r="AG161" s="7">
        <f t="shared" si="49"/>
        <v>50</v>
      </c>
      <c r="AH161" s="7">
        <f t="shared" si="50"/>
        <v>300</v>
      </c>
      <c r="AI161" s="7">
        <f t="shared" si="51"/>
        <v>0</v>
      </c>
      <c r="AJ161" s="7">
        <f t="shared" si="52"/>
        <v>0</v>
      </c>
      <c r="AK161" s="234">
        <f t="shared" si="53"/>
        <v>0</v>
      </c>
    </row>
    <row r="162" spans="1:37">
      <c r="A162" s="5">
        <v>19</v>
      </c>
      <c r="B162" s="15" t="s">
        <v>40</v>
      </c>
      <c r="C162" s="80">
        <f>Nagpur!C11</f>
        <v>7155</v>
      </c>
      <c r="D162" s="80">
        <f>Nagpur!D11</f>
        <v>12050</v>
      </c>
      <c r="E162" s="80">
        <f>Nagpur!E11</f>
        <v>384</v>
      </c>
      <c r="F162" s="80">
        <f>Nagpur!F11</f>
        <v>124</v>
      </c>
      <c r="G162" s="80">
        <f>Nagpur!G11</f>
        <v>3564</v>
      </c>
      <c r="H162" s="80">
        <f>Nagpur!H11</f>
        <v>1123</v>
      </c>
      <c r="I162" s="80">
        <f t="shared" si="43"/>
        <v>13297</v>
      </c>
      <c r="J162" s="80">
        <f>Nagpur!J11</f>
        <v>2188</v>
      </c>
      <c r="K162" s="80">
        <f>Nagpur!K11</f>
        <v>3304</v>
      </c>
      <c r="L162" s="80">
        <f>Nagpur!L11</f>
        <v>128</v>
      </c>
      <c r="M162" s="80">
        <f>Nagpur!M11</f>
        <v>34</v>
      </c>
      <c r="N162" s="80">
        <f>Nagpur!N11</f>
        <v>1071</v>
      </c>
      <c r="O162" s="80">
        <f>Nagpur!O11</f>
        <v>306</v>
      </c>
      <c r="P162" s="80">
        <f t="shared" si="44"/>
        <v>3644</v>
      </c>
      <c r="Q162" s="80">
        <f>Nagpur!Q11</f>
        <v>5781</v>
      </c>
      <c r="R162" s="80">
        <f>Nagpur!R11</f>
        <v>7649.36</v>
      </c>
      <c r="S162" s="80">
        <f>Nagpur!S11</f>
        <v>0</v>
      </c>
      <c r="T162" s="80">
        <f>Nagpur!T11</f>
        <v>0</v>
      </c>
      <c r="U162" s="80">
        <f>Nagpur!U11</f>
        <v>4</v>
      </c>
      <c r="V162" s="80">
        <f>Nagpur!V11</f>
        <v>2.4</v>
      </c>
      <c r="W162" s="80">
        <f>Nagpur!W11</f>
        <v>1082</v>
      </c>
      <c r="X162" s="80">
        <f>Nagpur!X11</f>
        <v>2015.43</v>
      </c>
      <c r="Y162" s="80">
        <f>Nagpur!Y11</f>
        <v>11</v>
      </c>
      <c r="Z162" s="80">
        <f>Nagpur!Z11</f>
        <v>3</v>
      </c>
      <c r="AA162" s="80">
        <f>Nagpur!AA11</f>
        <v>6</v>
      </c>
      <c r="AB162" s="80">
        <f>Nagpur!AB11</f>
        <v>3.4</v>
      </c>
      <c r="AC162" s="233">
        <f t="shared" si="45"/>
        <v>7651.7599999999993</v>
      </c>
      <c r="AD162" s="7">
        <f t="shared" si="46"/>
        <v>57.545010152666009</v>
      </c>
      <c r="AE162" s="7">
        <f t="shared" si="47"/>
        <v>2021.8300000000002</v>
      </c>
      <c r="AF162" s="7">
        <f t="shared" si="48"/>
        <v>55.483809001097697</v>
      </c>
      <c r="AG162" s="7">
        <f t="shared" si="49"/>
        <v>14490</v>
      </c>
      <c r="AH162" s="7">
        <f t="shared" si="50"/>
        <v>16941</v>
      </c>
      <c r="AI162" s="7">
        <f t="shared" si="51"/>
        <v>6884</v>
      </c>
      <c r="AJ162" s="7">
        <f t="shared" si="52"/>
        <v>9673.5899999999983</v>
      </c>
      <c r="AK162" s="234">
        <f t="shared" si="53"/>
        <v>57.101646892155109</v>
      </c>
    </row>
    <row r="163" spans="1:37">
      <c r="A163" s="5">
        <v>20</v>
      </c>
      <c r="B163" s="15" t="s">
        <v>41</v>
      </c>
      <c r="C163" s="80">
        <f>Nanded!C11</f>
        <v>6672</v>
      </c>
      <c r="D163" s="80">
        <f>Nanded!D11</f>
        <v>5739.54</v>
      </c>
      <c r="E163" s="80">
        <f>Nanded!E11</f>
        <v>9</v>
      </c>
      <c r="F163" s="80">
        <f>Nanded!F11</f>
        <v>3</v>
      </c>
      <c r="G163" s="80">
        <f>Nanded!G11</f>
        <v>83</v>
      </c>
      <c r="H163" s="80">
        <f>Nanded!H11</f>
        <v>29</v>
      </c>
      <c r="I163" s="80">
        <f t="shared" si="43"/>
        <v>5771.54</v>
      </c>
      <c r="J163" s="80">
        <f>Nanded!J11</f>
        <v>3594</v>
      </c>
      <c r="K163" s="80">
        <f>Nanded!K11</f>
        <v>3091.66</v>
      </c>
      <c r="L163" s="80">
        <f>Nanded!L11</f>
        <v>9</v>
      </c>
      <c r="M163" s="80">
        <f>Nanded!M11</f>
        <v>3</v>
      </c>
      <c r="N163" s="80">
        <f>Nanded!N11</f>
        <v>83</v>
      </c>
      <c r="O163" s="80">
        <f>Nanded!O11</f>
        <v>29</v>
      </c>
      <c r="P163" s="80">
        <f t="shared" si="44"/>
        <v>3123.66</v>
      </c>
      <c r="Q163" s="80">
        <f>Nanded!Q11</f>
        <v>4697</v>
      </c>
      <c r="R163" s="80">
        <f>Nanded!R11</f>
        <v>4150.75</v>
      </c>
      <c r="S163" s="80">
        <f>Nanded!S11</f>
        <v>0</v>
      </c>
      <c r="T163" s="80">
        <f>Nanded!T11</f>
        <v>0</v>
      </c>
      <c r="U163" s="80">
        <f>Nanded!U11</f>
        <v>0</v>
      </c>
      <c r="V163" s="80">
        <f>Nanded!V11</f>
        <v>0</v>
      </c>
      <c r="W163" s="80">
        <f>Nanded!W11</f>
        <v>774</v>
      </c>
      <c r="X163" s="80">
        <f>Nanded!X11</f>
        <v>712.83</v>
      </c>
      <c r="Y163" s="80">
        <f>Nanded!Y11</f>
        <v>0</v>
      </c>
      <c r="Z163" s="80">
        <f>Nanded!Z11</f>
        <v>0</v>
      </c>
      <c r="AA163" s="80">
        <f>Nanded!AA11</f>
        <v>0</v>
      </c>
      <c r="AB163" s="80">
        <f>Nanded!AB11</f>
        <v>0</v>
      </c>
      <c r="AC163" s="233">
        <f t="shared" si="45"/>
        <v>4150.75</v>
      </c>
      <c r="AD163" s="7">
        <f t="shared" si="46"/>
        <v>71.917547136466169</v>
      </c>
      <c r="AE163" s="7">
        <f t="shared" si="47"/>
        <v>712.83</v>
      </c>
      <c r="AF163" s="7">
        <f t="shared" si="48"/>
        <v>22.820345364092127</v>
      </c>
      <c r="AG163" s="7">
        <f t="shared" si="49"/>
        <v>10450</v>
      </c>
      <c r="AH163" s="7">
        <f t="shared" si="50"/>
        <v>8895.2000000000007</v>
      </c>
      <c r="AI163" s="7">
        <f t="shared" si="51"/>
        <v>5471</v>
      </c>
      <c r="AJ163" s="7">
        <f t="shared" si="52"/>
        <v>4863.58</v>
      </c>
      <c r="AK163" s="234">
        <f t="shared" si="53"/>
        <v>54.676454717150811</v>
      </c>
    </row>
    <row r="164" spans="1:37">
      <c r="A164" s="5">
        <v>21</v>
      </c>
      <c r="B164" s="15" t="s">
        <v>42</v>
      </c>
      <c r="C164" s="80">
        <f>Nandurbar!C11</f>
        <v>3500</v>
      </c>
      <c r="D164" s="80">
        <f>Nandurbar!D11</f>
        <v>7831</v>
      </c>
      <c r="E164" s="80">
        <f>Nandurbar!E11</f>
        <v>30</v>
      </c>
      <c r="F164" s="80">
        <f>Nandurbar!F11</f>
        <v>30</v>
      </c>
      <c r="G164" s="80">
        <f>Nandurbar!G11</f>
        <v>90</v>
      </c>
      <c r="H164" s="80">
        <f>Nandurbar!H11</f>
        <v>76</v>
      </c>
      <c r="I164" s="80">
        <f t="shared" si="43"/>
        <v>7937</v>
      </c>
      <c r="J164" s="80">
        <f>Nandurbar!J11</f>
        <v>900</v>
      </c>
      <c r="K164" s="80">
        <f>Nandurbar!K11</f>
        <v>1958</v>
      </c>
      <c r="L164" s="80">
        <f>Nandurbar!L11</f>
        <v>20</v>
      </c>
      <c r="M164" s="80">
        <f>Nandurbar!M11</f>
        <v>13</v>
      </c>
      <c r="N164" s="80">
        <f>Nandurbar!N11</f>
        <v>20</v>
      </c>
      <c r="O164" s="80">
        <f>Nandurbar!O11</f>
        <v>13</v>
      </c>
      <c r="P164" s="80">
        <f t="shared" si="44"/>
        <v>1984</v>
      </c>
      <c r="Q164" s="80">
        <f>Nandurbar!Q11</f>
        <v>2337</v>
      </c>
      <c r="R164" s="80">
        <f>Nandurbar!R11</f>
        <v>4562.42</v>
      </c>
      <c r="S164" s="80">
        <f>Nandurbar!S11</f>
        <v>0</v>
      </c>
      <c r="T164" s="80">
        <f>Nandurbar!T11</f>
        <v>0</v>
      </c>
      <c r="U164" s="80">
        <f>Nandurbar!U11</f>
        <v>3</v>
      </c>
      <c r="V164" s="80">
        <f>Nandurbar!V11</f>
        <v>5.2</v>
      </c>
      <c r="W164" s="80">
        <f>Nandurbar!W11</f>
        <v>938</v>
      </c>
      <c r="X164" s="80">
        <f>Nandurbar!X11</f>
        <v>2003.16</v>
      </c>
      <c r="Y164" s="80">
        <f>Nandurbar!Y11</f>
        <v>0</v>
      </c>
      <c r="Z164" s="80">
        <f>Nandurbar!Z11</f>
        <v>0</v>
      </c>
      <c r="AA164" s="80">
        <f>Nandurbar!AA11</f>
        <v>0</v>
      </c>
      <c r="AB164" s="80">
        <f>Nandurbar!AB11</f>
        <v>0</v>
      </c>
      <c r="AC164" s="233">
        <f t="shared" si="45"/>
        <v>4567.62</v>
      </c>
      <c r="AD164" s="7">
        <f t="shared" si="46"/>
        <v>57.548443996472223</v>
      </c>
      <c r="AE164" s="7">
        <f t="shared" si="47"/>
        <v>2003.16</v>
      </c>
      <c r="AF164" s="7">
        <f t="shared" si="48"/>
        <v>100.96572580645162</v>
      </c>
      <c r="AG164" s="7">
        <f t="shared" si="49"/>
        <v>4560</v>
      </c>
      <c r="AH164" s="7">
        <f t="shared" si="50"/>
        <v>9921</v>
      </c>
      <c r="AI164" s="7">
        <f t="shared" si="51"/>
        <v>3278</v>
      </c>
      <c r="AJ164" s="7">
        <f t="shared" si="52"/>
        <v>6570.78</v>
      </c>
      <c r="AK164" s="234">
        <f t="shared" si="53"/>
        <v>66.23102509827639</v>
      </c>
    </row>
    <row r="165" spans="1:37">
      <c r="A165" s="5">
        <v>22</v>
      </c>
      <c r="B165" s="15" t="s">
        <v>43</v>
      </c>
      <c r="C165" s="80">
        <f>Nasik!C11</f>
        <v>23098</v>
      </c>
      <c r="D165" s="80">
        <f>Nasik!D11</f>
        <v>48506</v>
      </c>
      <c r="E165" s="80">
        <f>Nasik!E11</f>
        <v>1470</v>
      </c>
      <c r="F165" s="80">
        <f>Nasik!F11</f>
        <v>442</v>
      </c>
      <c r="G165" s="80">
        <f>Nasik!G11</f>
        <v>2337</v>
      </c>
      <c r="H165" s="80">
        <f>Nasik!H11</f>
        <v>700</v>
      </c>
      <c r="I165" s="80">
        <f t="shared" si="43"/>
        <v>49648</v>
      </c>
      <c r="J165" s="80">
        <f>Nasik!J11</f>
        <v>6212</v>
      </c>
      <c r="K165" s="80">
        <f>Nasik!K11</f>
        <v>16555</v>
      </c>
      <c r="L165" s="80">
        <f>Nasik!L11</f>
        <v>505</v>
      </c>
      <c r="M165" s="80">
        <f>Nasik!M11</f>
        <v>151</v>
      </c>
      <c r="N165" s="80">
        <f>Nasik!N11</f>
        <v>797</v>
      </c>
      <c r="O165" s="80">
        <f>Nasik!O11</f>
        <v>239</v>
      </c>
      <c r="P165" s="80">
        <f t="shared" si="44"/>
        <v>16945</v>
      </c>
      <c r="Q165" s="80">
        <f>Nasik!Q11</f>
        <v>20718</v>
      </c>
      <c r="R165" s="80">
        <f>Nasik!R11</f>
        <v>54121.36</v>
      </c>
      <c r="S165" s="80">
        <f>Nasik!S11</f>
        <v>15</v>
      </c>
      <c r="T165" s="80">
        <f>Nasik!T11</f>
        <v>1.5</v>
      </c>
      <c r="U165" s="80">
        <f>Nasik!U11</f>
        <v>126</v>
      </c>
      <c r="V165" s="80">
        <f>Nasik!V11</f>
        <v>176.4</v>
      </c>
      <c r="W165" s="80">
        <f>Nasik!W11</f>
        <v>9311</v>
      </c>
      <c r="X165" s="80">
        <f>Nasik!X11</f>
        <v>23803.59</v>
      </c>
      <c r="Y165" s="80">
        <f>Nasik!Y11</f>
        <v>3</v>
      </c>
      <c r="Z165" s="80">
        <f>Nasik!Z11</f>
        <v>0.25</v>
      </c>
      <c r="AA165" s="80">
        <f>Nasik!AA11</f>
        <v>70</v>
      </c>
      <c r="AB165" s="80">
        <f>Nasik!AB11</f>
        <v>89.81</v>
      </c>
      <c r="AC165" s="233">
        <f t="shared" si="45"/>
        <v>54299.26</v>
      </c>
      <c r="AD165" s="7">
        <f t="shared" si="46"/>
        <v>109.36847405736385</v>
      </c>
      <c r="AE165" s="7">
        <f t="shared" si="47"/>
        <v>23893.65</v>
      </c>
      <c r="AF165" s="7">
        <f t="shared" si="48"/>
        <v>141.00708173502511</v>
      </c>
      <c r="AG165" s="7">
        <f t="shared" si="49"/>
        <v>34419</v>
      </c>
      <c r="AH165" s="7">
        <f t="shared" si="50"/>
        <v>66593</v>
      </c>
      <c r="AI165" s="7">
        <f t="shared" si="51"/>
        <v>30243</v>
      </c>
      <c r="AJ165" s="7">
        <f t="shared" si="52"/>
        <v>78192.91</v>
      </c>
      <c r="AK165" s="234">
        <f t="shared" si="53"/>
        <v>117.4191131199976</v>
      </c>
    </row>
    <row r="166" spans="1:37">
      <c r="A166" s="5">
        <v>23</v>
      </c>
      <c r="B166" s="15" t="s">
        <v>44</v>
      </c>
      <c r="C166" s="80">
        <f>Osmanabad!C11</f>
        <v>23530</v>
      </c>
      <c r="D166" s="80">
        <f>Osmanabad!D11</f>
        <v>22824</v>
      </c>
      <c r="E166" s="80">
        <f>Osmanabad!E11</f>
        <v>500</v>
      </c>
      <c r="F166" s="80">
        <f>Osmanabad!F11</f>
        <v>235</v>
      </c>
      <c r="G166" s="80">
        <f>Osmanabad!G11</f>
        <v>1800</v>
      </c>
      <c r="H166" s="80">
        <f>Osmanabad!H11</f>
        <v>471</v>
      </c>
      <c r="I166" s="80">
        <f t="shared" si="43"/>
        <v>23530</v>
      </c>
      <c r="J166" s="80">
        <f>Osmanabad!J11</f>
        <v>10086</v>
      </c>
      <c r="K166" s="80">
        <f>Osmanabad!K11</f>
        <v>9783</v>
      </c>
      <c r="L166" s="80">
        <f>Osmanabad!L11</f>
        <v>200</v>
      </c>
      <c r="M166" s="80">
        <f>Osmanabad!M11</f>
        <v>101</v>
      </c>
      <c r="N166" s="80">
        <f>Osmanabad!N11</f>
        <v>800</v>
      </c>
      <c r="O166" s="80">
        <f>Osmanabad!O11</f>
        <v>202</v>
      </c>
      <c r="P166" s="80">
        <f t="shared" si="44"/>
        <v>10086</v>
      </c>
      <c r="Q166" s="80">
        <f>Osmanabad!Q11</f>
        <v>13123</v>
      </c>
      <c r="R166" s="80">
        <f>Osmanabad!R11</f>
        <v>16608.939999999999</v>
      </c>
      <c r="S166" s="80">
        <f>Osmanabad!S11</f>
        <v>0</v>
      </c>
      <c r="T166" s="80">
        <f>Osmanabad!T11</f>
        <v>0</v>
      </c>
      <c r="U166" s="80">
        <f>Osmanabad!U11</f>
        <v>0</v>
      </c>
      <c r="V166" s="80">
        <f>Osmanabad!V11</f>
        <v>0</v>
      </c>
      <c r="W166" s="80">
        <f>Osmanabad!W11</f>
        <v>4524</v>
      </c>
      <c r="X166" s="80">
        <f>Osmanabad!X11</f>
        <v>6809.72</v>
      </c>
      <c r="Y166" s="80">
        <f>Osmanabad!Y11</f>
        <v>0</v>
      </c>
      <c r="Z166" s="80">
        <f>Osmanabad!Z11</f>
        <v>0</v>
      </c>
      <c r="AA166" s="80">
        <f>Osmanabad!AA11</f>
        <v>0</v>
      </c>
      <c r="AB166" s="80">
        <f>Osmanabad!AB11</f>
        <v>0</v>
      </c>
      <c r="AC166" s="233">
        <f t="shared" si="45"/>
        <v>16608.939999999999</v>
      </c>
      <c r="AD166" s="7">
        <f t="shared" si="46"/>
        <v>70.586230344241386</v>
      </c>
      <c r="AE166" s="7">
        <f t="shared" si="47"/>
        <v>6809.72</v>
      </c>
      <c r="AF166" s="7">
        <f t="shared" si="48"/>
        <v>67.516557604600436</v>
      </c>
      <c r="AG166" s="7">
        <f t="shared" si="49"/>
        <v>36916</v>
      </c>
      <c r="AH166" s="7">
        <f t="shared" si="50"/>
        <v>33616</v>
      </c>
      <c r="AI166" s="7">
        <f t="shared" si="51"/>
        <v>17647</v>
      </c>
      <c r="AJ166" s="7">
        <f t="shared" si="52"/>
        <v>23418.66</v>
      </c>
      <c r="AK166" s="234">
        <f t="shared" si="53"/>
        <v>69.665218943360301</v>
      </c>
    </row>
    <row r="167" spans="1:37">
      <c r="A167" s="5">
        <v>24</v>
      </c>
      <c r="B167" s="35" t="s">
        <v>45</v>
      </c>
      <c r="C167" s="80">
        <f>Palghar!C11</f>
        <v>1597</v>
      </c>
      <c r="D167" s="80">
        <f>Palghar!D11</f>
        <v>907</v>
      </c>
      <c r="E167" s="80">
        <f>Palghar!E11</f>
        <v>309</v>
      </c>
      <c r="F167" s="80">
        <f>Palghar!F11</f>
        <v>95</v>
      </c>
      <c r="G167" s="80">
        <f>Palghar!G11</f>
        <v>215</v>
      </c>
      <c r="H167" s="80">
        <f>Palghar!H11</f>
        <v>70</v>
      </c>
      <c r="I167" s="80">
        <f t="shared" si="43"/>
        <v>1072</v>
      </c>
      <c r="J167" s="80">
        <f>Palghar!J11</f>
        <v>914</v>
      </c>
      <c r="K167" s="80">
        <f>Palghar!K11</f>
        <v>490</v>
      </c>
      <c r="L167" s="80">
        <f>Palghar!L11</f>
        <v>194</v>
      </c>
      <c r="M167" s="80">
        <f>Palghar!M11</f>
        <v>52</v>
      </c>
      <c r="N167" s="80">
        <f>Palghar!N11</f>
        <v>161</v>
      </c>
      <c r="O167" s="80">
        <f>Palghar!O11</f>
        <v>40</v>
      </c>
      <c r="P167" s="80">
        <f t="shared" si="44"/>
        <v>582</v>
      </c>
      <c r="Q167" s="80">
        <f>Palghar!Q11</f>
        <v>204</v>
      </c>
      <c r="R167" s="80">
        <f>Palghar!R11</f>
        <v>309.56</v>
      </c>
      <c r="S167" s="80">
        <f>Palghar!S11</f>
        <v>12</v>
      </c>
      <c r="T167" s="80">
        <f>Palghar!T11</f>
        <v>12.75</v>
      </c>
      <c r="U167" s="80">
        <f>Palghar!U11</f>
        <v>11</v>
      </c>
      <c r="V167" s="80">
        <f>Palghar!V11</f>
        <v>11.87</v>
      </c>
      <c r="W167" s="80">
        <f>Palghar!W11</f>
        <v>109</v>
      </c>
      <c r="X167" s="80">
        <f>Palghar!X11</f>
        <v>253.29</v>
      </c>
      <c r="Y167" s="80">
        <f>Palghar!Y11</f>
        <v>8</v>
      </c>
      <c r="Z167" s="80">
        <f>Palghar!Z11</f>
        <v>12</v>
      </c>
      <c r="AA167" s="80">
        <f>Palghar!AA11</f>
        <v>10</v>
      </c>
      <c r="AB167" s="80">
        <f>Palghar!AB11</f>
        <v>14.85</v>
      </c>
      <c r="AC167" s="233">
        <f t="shared" si="45"/>
        <v>334.18</v>
      </c>
      <c r="AD167" s="7">
        <f t="shared" si="46"/>
        <v>31.173507462686565</v>
      </c>
      <c r="AE167" s="7">
        <f t="shared" si="47"/>
        <v>280.14</v>
      </c>
      <c r="AF167" s="7">
        <f t="shared" si="48"/>
        <v>48.134020618556697</v>
      </c>
      <c r="AG167" s="7">
        <f t="shared" si="49"/>
        <v>3390</v>
      </c>
      <c r="AH167" s="7">
        <f t="shared" si="50"/>
        <v>1654</v>
      </c>
      <c r="AI167" s="7">
        <f t="shared" si="51"/>
        <v>354</v>
      </c>
      <c r="AJ167" s="7">
        <f t="shared" si="52"/>
        <v>614.32000000000005</v>
      </c>
      <c r="AK167" s="234">
        <f t="shared" si="53"/>
        <v>37.141475211608224</v>
      </c>
    </row>
    <row r="168" spans="1:37">
      <c r="A168" s="5">
        <v>25</v>
      </c>
      <c r="B168" s="15" t="s">
        <v>46</v>
      </c>
      <c r="C168" s="80">
        <f>Parbhani!C11</f>
        <v>7291</v>
      </c>
      <c r="D168" s="80">
        <f>Parbhani!D11</f>
        <v>7968</v>
      </c>
      <c r="E168" s="80">
        <f>Parbhani!E11</f>
        <v>31</v>
      </c>
      <c r="F168" s="80">
        <f>Parbhani!F11</f>
        <v>5</v>
      </c>
      <c r="G168" s="80">
        <f>Parbhani!G11</f>
        <v>78</v>
      </c>
      <c r="H168" s="80">
        <f>Parbhani!H11</f>
        <v>17</v>
      </c>
      <c r="I168" s="80">
        <f t="shared" si="43"/>
        <v>7990</v>
      </c>
      <c r="J168" s="80">
        <f>Parbhani!J11</f>
        <v>3458</v>
      </c>
      <c r="K168" s="80">
        <f>Parbhani!K11</f>
        <v>3898</v>
      </c>
      <c r="L168" s="80">
        <f>Parbhani!L11</f>
        <v>19</v>
      </c>
      <c r="M168" s="80">
        <f>Parbhani!M11</f>
        <v>2</v>
      </c>
      <c r="N168" s="80">
        <f>Parbhani!N11</f>
        <v>87</v>
      </c>
      <c r="O168" s="80">
        <f>Parbhani!O11</f>
        <v>14</v>
      </c>
      <c r="P168" s="80">
        <f t="shared" si="44"/>
        <v>3914</v>
      </c>
      <c r="Q168" s="80">
        <f>Parbhani!Q11</f>
        <v>3282</v>
      </c>
      <c r="R168" s="80">
        <f>Parbhani!R11</f>
        <v>4041.96</v>
      </c>
      <c r="S168" s="80">
        <f>Parbhani!S11</f>
        <v>0</v>
      </c>
      <c r="T168" s="80">
        <f>Parbhani!T11</f>
        <v>0</v>
      </c>
      <c r="U168" s="80">
        <f>Parbhani!U11</f>
        <v>0</v>
      </c>
      <c r="V168" s="80">
        <f>Parbhani!V11</f>
        <v>0</v>
      </c>
      <c r="W168" s="80">
        <f>Parbhani!W11</f>
        <v>755</v>
      </c>
      <c r="X168" s="80">
        <f>Parbhani!X11</f>
        <v>991.45</v>
      </c>
      <c r="Y168" s="80">
        <f>Parbhani!Y11</f>
        <v>0</v>
      </c>
      <c r="Z168" s="80">
        <f>Parbhani!Z11</f>
        <v>0</v>
      </c>
      <c r="AA168" s="80">
        <f>Parbhani!AA11</f>
        <v>1</v>
      </c>
      <c r="AB168" s="80">
        <f>Parbhani!AB11</f>
        <v>1.23</v>
      </c>
      <c r="AC168" s="233">
        <f t="shared" si="45"/>
        <v>4041.96</v>
      </c>
      <c r="AD168" s="7">
        <f t="shared" si="46"/>
        <v>50.587734668335415</v>
      </c>
      <c r="AE168" s="7">
        <f t="shared" si="47"/>
        <v>992.68000000000006</v>
      </c>
      <c r="AF168" s="7">
        <f t="shared" si="48"/>
        <v>25.362289218191108</v>
      </c>
      <c r="AG168" s="7">
        <f t="shared" si="49"/>
        <v>10964</v>
      </c>
      <c r="AH168" s="7">
        <f t="shared" si="50"/>
        <v>11904</v>
      </c>
      <c r="AI168" s="7">
        <f t="shared" si="51"/>
        <v>4038</v>
      </c>
      <c r="AJ168" s="7">
        <f t="shared" si="52"/>
        <v>5034.6399999999994</v>
      </c>
      <c r="AK168" s="234">
        <f t="shared" si="53"/>
        <v>42.293682795698921</v>
      </c>
    </row>
    <row r="169" spans="1:37">
      <c r="A169" s="5">
        <v>26</v>
      </c>
      <c r="B169" s="15" t="s">
        <v>47</v>
      </c>
      <c r="C169" s="80">
        <f>Pune!C11</f>
        <v>8223</v>
      </c>
      <c r="D169" s="80">
        <f>Pune!D11</f>
        <v>19389</v>
      </c>
      <c r="E169" s="80">
        <f>Pune!E11</f>
        <v>4</v>
      </c>
      <c r="F169" s="80">
        <f>Pune!F11</f>
        <v>31</v>
      </c>
      <c r="G169" s="80">
        <f>Pune!G11</f>
        <v>10</v>
      </c>
      <c r="H169" s="80">
        <f>Pune!H11</f>
        <v>154</v>
      </c>
      <c r="I169" s="80">
        <f t="shared" si="43"/>
        <v>19574</v>
      </c>
      <c r="J169" s="80">
        <f>Pune!J11</f>
        <v>4991</v>
      </c>
      <c r="K169" s="80">
        <f>Pune!K11</f>
        <v>10761</v>
      </c>
      <c r="L169" s="80">
        <f>Pune!L11</f>
        <v>20</v>
      </c>
      <c r="M169" s="80">
        <f>Pune!M11</f>
        <v>24</v>
      </c>
      <c r="N169" s="80">
        <f>Pune!N11</f>
        <v>45</v>
      </c>
      <c r="O169" s="80">
        <f>Pune!O11</f>
        <v>134</v>
      </c>
      <c r="P169" s="80">
        <f t="shared" si="44"/>
        <v>10919</v>
      </c>
      <c r="Q169" s="80">
        <f>Pune!Q11</f>
        <v>7672</v>
      </c>
      <c r="R169" s="80">
        <f>Pune!R11</f>
        <v>17839.400000000001</v>
      </c>
      <c r="S169" s="80">
        <f>Pune!S11</f>
        <v>24</v>
      </c>
      <c r="T169" s="80">
        <f>Pune!T11</f>
        <v>35.65</v>
      </c>
      <c r="U169" s="80">
        <f>Pune!U11</f>
        <v>67</v>
      </c>
      <c r="V169" s="80">
        <f>Pune!V11</f>
        <v>135.22</v>
      </c>
      <c r="W169" s="80">
        <f>Pune!W11</f>
        <v>4485</v>
      </c>
      <c r="X169" s="80">
        <f>Pune!X11</f>
        <v>11880.17</v>
      </c>
      <c r="Y169" s="80">
        <f>Pune!Y11</f>
        <v>57</v>
      </c>
      <c r="Z169" s="80">
        <f>Pune!Z11</f>
        <v>83.2</v>
      </c>
      <c r="AA169" s="80">
        <f>Pune!AA11</f>
        <v>60</v>
      </c>
      <c r="AB169" s="80">
        <f>Pune!AB11</f>
        <v>217.36</v>
      </c>
      <c r="AC169" s="233">
        <f t="shared" si="45"/>
        <v>18010.270000000004</v>
      </c>
      <c r="AD169" s="7">
        <f t="shared" si="46"/>
        <v>92.011188311024853</v>
      </c>
      <c r="AE169" s="7">
        <f t="shared" si="47"/>
        <v>12180.730000000001</v>
      </c>
      <c r="AF169" s="7">
        <f t="shared" si="48"/>
        <v>111.55536221265685</v>
      </c>
      <c r="AG169" s="7">
        <f t="shared" si="49"/>
        <v>13293</v>
      </c>
      <c r="AH169" s="7">
        <f t="shared" si="50"/>
        <v>30493</v>
      </c>
      <c r="AI169" s="7">
        <f t="shared" si="51"/>
        <v>12365</v>
      </c>
      <c r="AJ169" s="7">
        <f t="shared" si="52"/>
        <v>30191.000000000004</v>
      </c>
      <c r="AK169" s="234">
        <f t="shared" si="53"/>
        <v>99.009608762666858</v>
      </c>
    </row>
    <row r="170" spans="1:37">
      <c r="A170" s="5">
        <v>27</v>
      </c>
      <c r="B170" s="15" t="s">
        <v>48</v>
      </c>
      <c r="C170" s="80">
        <f>Raigad!C11</f>
        <v>975</v>
      </c>
      <c r="D170" s="80">
        <f>Raigad!D11</f>
        <v>939</v>
      </c>
      <c r="E170" s="80">
        <f>Raigad!E11</f>
        <v>21</v>
      </c>
      <c r="F170" s="80">
        <f>Raigad!F11</f>
        <v>7</v>
      </c>
      <c r="G170" s="80">
        <f>Raigad!G11</f>
        <v>0</v>
      </c>
      <c r="H170" s="80">
        <f>Raigad!H11</f>
        <v>0</v>
      </c>
      <c r="I170" s="80">
        <f t="shared" si="43"/>
        <v>946</v>
      </c>
      <c r="J170" s="80">
        <f>Raigad!J11</f>
        <v>303</v>
      </c>
      <c r="K170" s="80">
        <f>Raigad!K11</f>
        <v>554</v>
      </c>
      <c r="L170" s="80">
        <f>Raigad!L11</f>
        <v>21</v>
      </c>
      <c r="M170" s="80">
        <f>Raigad!M11</f>
        <v>7</v>
      </c>
      <c r="N170" s="80">
        <f>Raigad!N11</f>
        <v>0</v>
      </c>
      <c r="O170" s="80">
        <f>Raigad!O11</f>
        <v>0</v>
      </c>
      <c r="P170" s="80">
        <f t="shared" si="44"/>
        <v>561</v>
      </c>
      <c r="Q170" s="80">
        <f>Raigad!Q11</f>
        <v>340</v>
      </c>
      <c r="R170" s="80">
        <f>Raigad!R11</f>
        <v>488.54</v>
      </c>
      <c r="S170" s="80">
        <f>Raigad!S11</f>
        <v>145</v>
      </c>
      <c r="T170" s="80">
        <f>Raigad!T11</f>
        <v>133.44999999999999</v>
      </c>
      <c r="U170" s="80">
        <f>Raigad!U11</f>
        <v>110</v>
      </c>
      <c r="V170" s="80">
        <f>Raigad!V11</f>
        <v>100.82</v>
      </c>
      <c r="W170" s="80">
        <f>Raigad!W11</f>
        <v>169</v>
      </c>
      <c r="X170" s="80">
        <f>Raigad!X11</f>
        <v>343.94</v>
      </c>
      <c r="Y170" s="80">
        <f>Raigad!Y11</f>
        <v>101</v>
      </c>
      <c r="Z170" s="80">
        <f>Raigad!Z11</f>
        <v>70.650000000000006</v>
      </c>
      <c r="AA170" s="80">
        <f>Raigad!AA11</f>
        <v>155</v>
      </c>
      <c r="AB170" s="80">
        <f>Raigad!AB11</f>
        <v>120.03</v>
      </c>
      <c r="AC170" s="233">
        <f t="shared" si="45"/>
        <v>722.81</v>
      </c>
      <c r="AD170" s="7">
        <f t="shared" si="46"/>
        <v>76.406976744186039</v>
      </c>
      <c r="AE170" s="7">
        <f t="shared" si="47"/>
        <v>534.62</v>
      </c>
      <c r="AF170" s="7">
        <f t="shared" si="48"/>
        <v>95.297682709447415</v>
      </c>
      <c r="AG170" s="7">
        <f t="shared" si="49"/>
        <v>1320</v>
      </c>
      <c r="AH170" s="7">
        <f t="shared" si="50"/>
        <v>1507</v>
      </c>
      <c r="AI170" s="7">
        <f t="shared" si="51"/>
        <v>1020</v>
      </c>
      <c r="AJ170" s="7">
        <f t="shared" si="52"/>
        <v>1257.43</v>
      </c>
      <c r="AK170" s="234">
        <f t="shared" si="53"/>
        <v>83.439283344392834</v>
      </c>
    </row>
    <row r="171" spans="1:37">
      <c r="A171" s="5">
        <v>28</v>
      </c>
      <c r="B171" s="15" t="s">
        <v>49</v>
      </c>
      <c r="C171" s="80">
        <f>Ratnagiri!C11</f>
        <v>1000</v>
      </c>
      <c r="D171" s="80">
        <f>Ratnagiri!D11</f>
        <v>5600</v>
      </c>
      <c r="E171" s="80">
        <f>Ratnagiri!E11</f>
        <v>60</v>
      </c>
      <c r="F171" s="80">
        <f>Ratnagiri!F11</f>
        <v>279</v>
      </c>
      <c r="G171" s="80">
        <f>Ratnagiri!G11</f>
        <v>60</v>
      </c>
      <c r="H171" s="80">
        <f>Ratnagiri!H11</f>
        <v>279</v>
      </c>
      <c r="I171" s="80">
        <f t="shared" si="43"/>
        <v>6158</v>
      </c>
      <c r="J171" s="80">
        <f>Ratnagiri!J11</f>
        <v>780</v>
      </c>
      <c r="K171" s="80">
        <f>Ratnagiri!K11</f>
        <v>4820</v>
      </c>
      <c r="L171" s="80">
        <f>Ratnagiri!L11</f>
        <v>50</v>
      </c>
      <c r="M171" s="80">
        <f>Ratnagiri!M11</f>
        <v>321.60000000000002</v>
      </c>
      <c r="N171" s="80">
        <f>Ratnagiri!N11</f>
        <v>50</v>
      </c>
      <c r="O171" s="80">
        <f>Ratnagiri!O11</f>
        <v>321.60000000000002</v>
      </c>
      <c r="P171" s="80">
        <f t="shared" si="44"/>
        <v>5463.2000000000007</v>
      </c>
      <c r="Q171" s="80">
        <f>Ratnagiri!Q11</f>
        <v>1545</v>
      </c>
      <c r="R171" s="80">
        <f>Ratnagiri!R11</f>
        <v>5003.3</v>
      </c>
      <c r="S171" s="80">
        <f>Ratnagiri!S11</f>
        <v>7</v>
      </c>
      <c r="T171" s="80">
        <f>Ratnagiri!T11</f>
        <v>8.8000000000000007</v>
      </c>
      <c r="U171" s="80">
        <f>Ratnagiri!U11</f>
        <v>42</v>
      </c>
      <c r="V171" s="80">
        <f>Ratnagiri!V11</f>
        <v>43.11</v>
      </c>
      <c r="W171" s="80">
        <f>Ratnagiri!W11</f>
        <v>377</v>
      </c>
      <c r="X171" s="80">
        <f>Ratnagiri!X11</f>
        <v>1945.97</v>
      </c>
      <c r="Y171" s="80">
        <f>Ratnagiri!Y11</f>
        <v>5</v>
      </c>
      <c r="Z171" s="80">
        <f>Ratnagiri!Z11</f>
        <v>5.45</v>
      </c>
      <c r="AA171" s="80">
        <f>Ratnagiri!AA11</f>
        <v>47</v>
      </c>
      <c r="AB171" s="80">
        <f>Ratnagiri!AB11</f>
        <v>43.33</v>
      </c>
      <c r="AC171" s="233">
        <f t="shared" si="45"/>
        <v>5055.21</v>
      </c>
      <c r="AD171" s="7">
        <f t="shared" si="46"/>
        <v>82.091750568366351</v>
      </c>
      <c r="AE171" s="7">
        <f t="shared" si="47"/>
        <v>1994.75</v>
      </c>
      <c r="AF171" s="7">
        <f t="shared" si="48"/>
        <v>36.512483526138524</v>
      </c>
      <c r="AG171" s="7">
        <f t="shared" si="49"/>
        <v>2000</v>
      </c>
      <c r="AH171" s="7">
        <f t="shared" si="50"/>
        <v>11621.2</v>
      </c>
      <c r="AI171" s="7">
        <f t="shared" si="51"/>
        <v>2023</v>
      </c>
      <c r="AJ171" s="7">
        <f t="shared" si="52"/>
        <v>7049.96</v>
      </c>
      <c r="AK171" s="234">
        <f t="shared" si="53"/>
        <v>60.664647368602211</v>
      </c>
    </row>
    <row r="172" spans="1:37">
      <c r="A172" s="5">
        <v>29</v>
      </c>
      <c r="B172" s="15" t="s">
        <v>50</v>
      </c>
      <c r="C172" s="80">
        <f>Sangli!C11</f>
        <v>8180</v>
      </c>
      <c r="D172" s="80">
        <f>Sangli!D11</f>
        <v>9123</v>
      </c>
      <c r="E172" s="80">
        <f>Sangli!E11</f>
        <v>101</v>
      </c>
      <c r="F172" s="80">
        <f>Sangli!F11</f>
        <v>17</v>
      </c>
      <c r="G172" s="80">
        <f>Sangli!G11</f>
        <v>802</v>
      </c>
      <c r="H172" s="80">
        <f>Sangli!H11</f>
        <v>123</v>
      </c>
      <c r="I172" s="80">
        <f t="shared" si="43"/>
        <v>9263</v>
      </c>
      <c r="J172" s="80">
        <f>Sangli!J11</f>
        <v>6090</v>
      </c>
      <c r="K172" s="80">
        <f>Sangli!K11</f>
        <v>6654</v>
      </c>
      <c r="L172" s="80">
        <f>Sangli!L11</f>
        <v>80</v>
      </c>
      <c r="M172" s="80">
        <f>Sangli!M11</f>
        <v>13</v>
      </c>
      <c r="N172" s="80">
        <f>Sangli!N11</f>
        <v>664</v>
      </c>
      <c r="O172" s="80">
        <f>Sangli!O11</f>
        <v>90</v>
      </c>
      <c r="P172" s="80">
        <f t="shared" si="44"/>
        <v>6757</v>
      </c>
      <c r="Q172" s="80">
        <f>Sangli!Q11</f>
        <v>1950</v>
      </c>
      <c r="R172" s="80">
        <f>Sangli!R11</f>
        <v>4015.42</v>
      </c>
      <c r="S172" s="80">
        <f>Sangli!S11</f>
        <v>0</v>
      </c>
      <c r="T172" s="80">
        <f>Sangli!T11</f>
        <v>0</v>
      </c>
      <c r="U172" s="80">
        <f>Sangli!U11</f>
        <v>1</v>
      </c>
      <c r="V172" s="80">
        <f>Sangli!V11</f>
        <v>16</v>
      </c>
      <c r="W172" s="80">
        <f>Sangli!W11</f>
        <v>1817</v>
      </c>
      <c r="X172" s="80">
        <f>Sangli!X11</f>
        <v>4202</v>
      </c>
      <c r="Y172" s="80">
        <f>Sangli!Y11</f>
        <v>0</v>
      </c>
      <c r="Z172" s="80">
        <f>Sangli!Z11</f>
        <v>0</v>
      </c>
      <c r="AA172" s="80">
        <f>Sangli!AA11</f>
        <v>2</v>
      </c>
      <c r="AB172" s="80">
        <f>Sangli!AB11</f>
        <v>2.1</v>
      </c>
      <c r="AC172" s="233">
        <f t="shared" si="45"/>
        <v>4031.42</v>
      </c>
      <c r="AD172" s="7">
        <f t="shared" si="46"/>
        <v>43.521753211702475</v>
      </c>
      <c r="AE172" s="7">
        <f t="shared" si="47"/>
        <v>4204.1000000000004</v>
      </c>
      <c r="AF172" s="7">
        <f t="shared" si="48"/>
        <v>62.21844013615511</v>
      </c>
      <c r="AG172" s="7">
        <f t="shared" si="49"/>
        <v>15917</v>
      </c>
      <c r="AH172" s="7">
        <f t="shared" si="50"/>
        <v>16020</v>
      </c>
      <c r="AI172" s="7">
        <f t="shared" si="51"/>
        <v>3770</v>
      </c>
      <c r="AJ172" s="7">
        <f t="shared" si="52"/>
        <v>8235.52</v>
      </c>
      <c r="AK172" s="234">
        <f t="shared" si="53"/>
        <v>51.407740324594265</v>
      </c>
    </row>
    <row r="173" spans="1:37">
      <c r="A173" s="5">
        <v>30</v>
      </c>
      <c r="B173" s="15" t="s">
        <v>51</v>
      </c>
      <c r="C173" s="80">
        <f>Satara!C11</f>
        <v>4220</v>
      </c>
      <c r="D173" s="80">
        <f>Satara!D11</f>
        <v>13700</v>
      </c>
      <c r="E173" s="80">
        <f>Satara!E11</f>
        <v>240</v>
      </c>
      <c r="F173" s="80">
        <f>Satara!F11</f>
        <v>120</v>
      </c>
      <c r="G173" s="80">
        <f>Satara!G11</f>
        <v>360</v>
      </c>
      <c r="H173" s="80">
        <f>Satara!H11</f>
        <v>180</v>
      </c>
      <c r="I173" s="80">
        <f t="shared" si="43"/>
        <v>14000</v>
      </c>
      <c r="J173" s="80">
        <f>Satara!J11</f>
        <v>3500</v>
      </c>
      <c r="K173" s="80">
        <f>Satara!K11</f>
        <v>5800</v>
      </c>
      <c r="L173" s="80">
        <f>Satara!L11</f>
        <v>160</v>
      </c>
      <c r="M173" s="80">
        <f>Satara!M11</f>
        <v>80</v>
      </c>
      <c r="N173" s="80">
        <f>Satara!N11</f>
        <v>240</v>
      </c>
      <c r="O173" s="80">
        <f>Satara!O11</f>
        <v>120</v>
      </c>
      <c r="P173" s="80">
        <f t="shared" si="44"/>
        <v>6000</v>
      </c>
      <c r="Q173" s="80">
        <f>Satara!Q11</f>
        <v>7373</v>
      </c>
      <c r="R173" s="80">
        <f>Satara!R11</f>
        <v>11032.67</v>
      </c>
      <c r="S173" s="80">
        <f>Satara!S11</f>
        <v>1</v>
      </c>
      <c r="T173" s="80">
        <f>Satara!T11</f>
        <v>0</v>
      </c>
      <c r="U173" s="80">
        <f>Satara!U11</f>
        <v>25</v>
      </c>
      <c r="V173" s="80">
        <f>Satara!V11</f>
        <v>47.67</v>
      </c>
      <c r="W173" s="80">
        <f>Satara!W11</f>
        <v>3146</v>
      </c>
      <c r="X173" s="80">
        <f>Satara!X11</f>
        <v>5599.73</v>
      </c>
      <c r="Y173" s="80">
        <f>Satara!Y11</f>
        <v>8</v>
      </c>
      <c r="Z173" s="80">
        <f>Satara!Z11</f>
        <v>3.19</v>
      </c>
      <c r="AA173" s="80">
        <f>Satara!AA11</f>
        <v>13</v>
      </c>
      <c r="AB173" s="80">
        <f>Satara!AB11</f>
        <v>16.95</v>
      </c>
      <c r="AC173" s="233">
        <f t="shared" si="45"/>
        <v>11080.34</v>
      </c>
      <c r="AD173" s="7">
        <f t="shared" si="46"/>
        <v>79.14528571428572</v>
      </c>
      <c r="AE173" s="7">
        <f t="shared" si="47"/>
        <v>5619.869999999999</v>
      </c>
      <c r="AF173" s="7">
        <f t="shared" si="48"/>
        <v>93.66449999999999</v>
      </c>
      <c r="AG173" s="7">
        <f t="shared" si="49"/>
        <v>8720</v>
      </c>
      <c r="AH173" s="7">
        <f t="shared" si="50"/>
        <v>20000</v>
      </c>
      <c r="AI173" s="7">
        <f t="shared" si="51"/>
        <v>10566</v>
      </c>
      <c r="AJ173" s="7">
        <f t="shared" si="52"/>
        <v>16700.21</v>
      </c>
      <c r="AK173" s="234">
        <f t="shared" si="53"/>
        <v>83.501049999999992</v>
      </c>
    </row>
    <row r="174" spans="1:37">
      <c r="A174" s="5">
        <v>31</v>
      </c>
      <c r="B174" s="15" t="s">
        <v>52</v>
      </c>
      <c r="C174" s="80">
        <f>Sindhudurg!C11</f>
        <v>3600</v>
      </c>
      <c r="D174" s="80">
        <f>Sindhudurg!D11</f>
        <v>4036</v>
      </c>
      <c r="E174" s="80">
        <f>Sindhudurg!E11</f>
        <v>180</v>
      </c>
      <c r="F174" s="80">
        <f>Sindhudurg!F11</f>
        <v>218</v>
      </c>
      <c r="G174" s="80">
        <f>Sindhudurg!G11</f>
        <v>220</v>
      </c>
      <c r="H174" s="80">
        <f>Sindhudurg!H11</f>
        <v>327</v>
      </c>
      <c r="I174" s="80">
        <f t="shared" si="43"/>
        <v>4581</v>
      </c>
      <c r="J174" s="80">
        <f>Sindhudurg!J11</f>
        <v>1655</v>
      </c>
      <c r="K174" s="80">
        <f>Sindhudurg!K11</f>
        <v>2187</v>
      </c>
      <c r="L174" s="80">
        <f>Sindhudurg!L11</f>
        <v>120</v>
      </c>
      <c r="M174" s="80">
        <f>Sindhudurg!M11</f>
        <v>131</v>
      </c>
      <c r="N174" s="80">
        <f>Sindhudurg!N11</f>
        <v>125</v>
      </c>
      <c r="O174" s="80">
        <f>Sindhudurg!O11</f>
        <v>136</v>
      </c>
      <c r="P174" s="80">
        <f t="shared" si="44"/>
        <v>2454</v>
      </c>
      <c r="Q174" s="80">
        <f>Sindhudurg!Q11</f>
        <v>1183</v>
      </c>
      <c r="R174" s="80">
        <f>Sindhudurg!R11</f>
        <v>2383.5</v>
      </c>
      <c r="S174" s="80">
        <f>Sindhudurg!S11</f>
        <v>8</v>
      </c>
      <c r="T174" s="80">
        <f>Sindhudurg!T11</f>
        <v>7.25</v>
      </c>
      <c r="U174" s="80">
        <f>Sindhudurg!U11</f>
        <v>5</v>
      </c>
      <c r="V174" s="80">
        <f>Sindhudurg!V11</f>
        <v>7.42</v>
      </c>
      <c r="W174" s="80">
        <f>Sindhudurg!W11</f>
        <v>218</v>
      </c>
      <c r="X174" s="80">
        <f>Sindhudurg!X11</f>
        <v>588.79</v>
      </c>
      <c r="Y174" s="80">
        <f>Sindhudurg!Y11</f>
        <v>15</v>
      </c>
      <c r="Z174" s="80">
        <f>Sindhudurg!Z11</f>
        <v>18.899999999999999</v>
      </c>
      <c r="AA174" s="80">
        <f>Sindhudurg!AA11</f>
        <v>7</v>
      </c>
      <c r="AB174" s="80">
        <f>Sindhudurg!AB11</f>
        <v>11.5</v>
      </c>
      <c r="AC174" s="233">
        <f t="shared" si="45"/>
        <v>2398.17</v>
      </c>
      <c r="AD174" s="7">
        <f t="shared" si="46"/>
        <v>52.350360183366071</v>
      </c>
      <c r="AE174" s="7">
        <f t="shared" si="47"/>
        <v>619.18999999999994</v>
      </c>
      <c r="AF174" s="7">
        <f t="shared" si="48"/>
        <v>25.231866340668297</v>
      </c>
      <c r="AG174" s="7">
        <f t="shared" si="49"/>
        <v>5900</v>
      </c>
      <c r="AH174" s="7">
        <f t="shared" si="50"/>
        <v>7035</v>
      </c>
      <c r="AI174" s="7">
        <f t="shared" si="51"/>
        <v>1436</v>
      </c>
      <c r="AJ174" s="7">
        <f t="shared" si="52"/>
        <v>3017.36</v>
      </c>
      <c r="AK174" s="234">
        <f t="shared" si="53"/>
        <v>42.890689410092399</v>
      </c>
    </row>
    <row r="175" spans="1:37">
      <c r="A175" s="5">
        <v>32</v>
      </c>
      <c r="B175" s="15" t="s">
        <v>53</v>
      </c>
      <c r="C175" s="80">
        <f>Solapur!C11</f>
        <v>16406</v>
      </c>
      <c r="D175" s="80">
        <f>Solapur!D11</f>
        <v>21023</v>
      </c>
      <c r="E175" s="80">
        <f>Solapur!E11</f>
        <v>759</v>
      </c>
      <c r="F175" s="80">
        <f>Solapur!F11</f>
        <v>262</v>
      </c>
      <c r="G175" s="80">
        <f>Solapur!G11</f>
        <v>1678</v>
      </c>
      <c r="H175" s="80">
        <f>Solapur!H11</f>
        <v>590</v>
      </c>
      <c r="I175" s="80">
        <f t="shared" si="43"/>
        <v>21875</v>
      </c>
      <c r="J175" s="80">
        <f>Solapur!J11</f>
        <v>13079</v>
      </c>
      <c r="K175" s="80">
        <f>Solapur!K11</f>
        <v>17447</v>
      </c>
      <c r="L175" s="80">
        <f>Solapur!L11</f>
        <v>645</v>
      </c>
      <c r="M175" s="80">
        <f>Solapur!M11</f>
        <v>219</v>
      </c>
      <c r="N175" s="80">
        <f>Solapur!N11</f>
        <v>1503</v>
      </c>
      <c r="O175" s="80">
        <f>Solapur!O11</f>
        <v>507</v>
      </c>
      <c r="P175" s="80">
        <f t="shared" si="44"/>
        <v>18173</v>
      </c>
      <c r="Q175" s="80">
        <f>Solapur!Q11</f>
        <v>9982</v>
      </c>
      <c r="R175" s="80">
        <f>Solapur!R11</f>
        <v>19717.45</v>
      </c>
      <c r="S175" s="80">
        <f>Solapur!S11</f>
        <v>0</v>
      </c>
      <c r="T175" s="80">
        <f>Solapur!T11</f>
        <v>0</v>
      </c>
      <c r="U175" s="80">
        <f>Solapur!U11</f>
        <v>0</v>
      </c>
      <c r="V175" s="80">
        <f>Solapur!V11</f>
        <v>0</v>
      </c>
      <c r="W175" s="80">
        <f>Solapur!W11</f>
        <v>5660</v>
      </c>
      <c r="X175" s="80">
        <f>Solapur!X11</f>
        <v>12702.18</v>
      </c>
      <c r="Y175" s="80">
        <f>Solapur!Y11</f>
        <v>0</v>
      </c>
      <c r="Z175" s="80">
        <f>Solapur!Z11</f>
        <v>0</v>
      </c>
      <c r="AA175" s="80">
        <f>Solapur!AA11</f>
        <v>3</v>
      </c>
      <c r="AB175" s="80">
        <f>Solapur!AB11</f>
        <v>12.17</v>
      </c>
      <c r="AC175" s="233">
        <f t="shared" si="45"/>
        <v>19717.45</v>
      </c>
      <c r="AD175" s="7">
        <f t="shared" si="46"/>
        <v>90.136914285714283</v>
      </c>
      <c r="AE175" s="7">
        <f t="shared" si="47"/>
        <v>12714.35</v>
      </c>
      <c r="AF175" s="7">
        <f t="shared" si="48"/>
        <v>69.962856985638027</v>
      </c>
      <c r="AG175" s="7">
        <f t="shared" si="49"/>
        <v>34070</v>
      </c>
      <c r="AH175" s="7">
        <f t="shared" si="50"/>
        <v>40048</v>
      </c>
      <c r="AI175" s="7">
        <f t="shared" si="51"/>
        <v>15645</v>
      </c>
      <c r="AJ175" s="7">
        <f t="shared" si="52"/>
        <v>32431.8</v>
      </c>
      <c r="AK175" s="234">
        <f t="shared" si="53"/>
        <v>80.982321214542552</v>
      </c>
    </row>
    <row r="176" spans="1:37">
      <c r="A176" s="5">
        <v>33</v>
      </c>
      <c r="B176" s="15" t="s">
        <v>54</v>
      </c>
      <c r="C176" s="80">
        <f>Thane!C11</f>
        <v>373</v>
      </c>
      <c r="D176" s="80">
        <f>Thane!D11</f>
        <v>547</v>
      </c>
      <c r="E176" s="80">
        <f>Thane!E11</f>
        <v>6</v>
      </c>
      <c r="F176" s="80">
        <f>Thane!F11</f>
        <v>2</v>
      </c>
      <c r="G176" s="80">
        <f>Thane!G11</f>
        <v>248</v>
      </c>
      <c r="H176" s="80">
        <f>Thane!H11</f>
        <v>57</v>
      </c>
      <c r="I176" s="80">
        <f t="shared" si="43"/>
        <v>606</v>
      </c>
      <c r="J176" s="80">
        <f>Thane!J11</f>
        <v>181</v>
      </c>
      <c r="K176" s="80">
        <f>Thane!K11</f>
        <v>235</v>
      </c>
      <c r="L176" s="80">
        <f>Thane!L11</f>
        <v>9</v>
      </c>
      <c r="M176" s="80">
        <f>Thane!M11</f>
        <v>1</v>
      </c>
      <c r="N176" s="80">
        <f>Thane!N11</f>
        <v>142</v>
      </c>
      <c r="O176" s="80">
        <f>Thane!O11</f>
        <v>25</v>
      </c>
      <c r="P176" s="80">
        <f t="shared" si="44"/>
        <v>261</v>
      </c>
      <c r="Q176" s="80">
        <f>Thane!Q11</f>
        <v>40</v>
      </c>
      <c r="R176" s="80">
        <f>Thane!R11</f>
        <v>84.58</v>
      </c>
      <c r="S176" s="80">
        <f>Thane!S11</f>
        <v>0</v>
      </c>
      <c r="T176" s="80">
        <f>Thane!T11</f>
        <v>0</v>
      </c>
      <c r="U176" s="80">
        <f>Thane!U11</f>
        <v>4</v>
      </c>
      <c r="V176" s="80">
        <f>Thane!V11</f>
        <v>5.41</v>
      </c>
      <c r="W176" s="80">
        <f>Thane!W11</f>
        <v>38</v>
      </c>
      <c r="X176" s="80">
        <f>Thane!X11</f>
        <v>97.75</v>
      </c>
      <c r="Y176" s="80">
        <f>Thane!Y11</f>
        <v>0</v>
      </c>
      <c r="Z176" s="80">
        <f>Thane!Z11</f>
        <v>0</v>
      </c>
      <c r="AA176" s="80">
        <f>Thane!AA11</f>
        <v>3</v>
      </c>
      <c r="AB176" s="80">
        <f>Thane!AB11</f>
        <v>5.38</v>
      </c>
      <c r="AC176" s="233">
        <f t="shared" si="45"/>
        <v>89.99</v>
      </c>
      <c r="AD176" s="7">
        <f t="shared" si="46"/>
        <v>14.849834983498351</v>
      </c>
      <c r="AE176" s="7">
        <f t="shared" si="47"/>
        <v>103.13</v>
      </c>
      <c r="AF176" s="7">
        <f t="shared" si="48"/>
        <v>39.513409961685824</v>
      </c>
      <c r="AG176" s="7">
        <f t="shared" si="49"/>
        <v>959</v>
      </c>
      <c r="AH176" s="7">
        <f t="shared" si="50"/>
        <v>867</v>
      </c>
      <c r="AI176" s="7">
        <f t="shared" si="51"/>
        <v>85</v>
      </c>
      <c r="AJ176" s="7">
        <f t="shared" si="52"/>
        <v>193.12</v>
      </c>
      <c r="AK176" s="234">
        <f t="shared" si="53"/>
        <v>22.274509803921568</v>
      </c>
    </row>
    <row r="177" spans="1:37">
      <c r="A177" s="5">
        <v>34</v>
      </c>
      <c r="B177" s="15" t="s">
        <v>55</v>
      </c>
      <c r="C177" s="80">
        <f>Wardha!C11</f>
        <v>11050</v>
      </c>
      <c r="D177" s="80">
        <f>Wardha!D11</f>
        <v>12949</v>
      </c>
      <c r="E177" s="80">
        <f>Wardha!E11</f>
        <v>188</v>
      </c>
      <c r="F177" s="80">
        <f>Wardha!F11</f>
        <v>70</v>
      </c>
      <c r="G177" s="80">
        <f>Wardha!G11</f>
        <v>420</v>
      </c>
      <c r="H177" s="80">
        <f>Wardha!H11</f>
        <v>237</v>
      </c>
      <c r="I177" s="80">
        <f t="shared" si="43"/>
        <v>13256</v>
      </c>
      <c r="J177" s="80">
        <f>Wardha!J11</f>
        <v>3719</v>
      </c>
      <c r="K177" s="80">
        <f>Wardha!K11</f>
        <v>4333</v>
      </c>
      <c r="L177" s="80">
        <f>Wardha!L11</f>
        <v>79</v>
      </c>
      <c r="M177" s="80">
        <f>Wardha!M11</f>
        <v>23</v>
      </c>
      <c r="N177" s="80">
        <f>Wardha!N11</f>
        <v>182</v>
      </c>
      <c r="O177" s="80">
        <f>Wardha!O11</f>
        <v>84</v>
      </c>
      <c r="P177" s="80">
        <f t="shared" si="44"/>
        <v>4440</v>
      </c>
      <c r="Q177" s="80">
        <f>Wardha!Q11</f>
        <v>5436</v>
      </c>
      <c r="R177" s="80">
        <f>Wardha!R11</f>
        <v>7932.79</v>
      </c>
      <c r="S177" s="80">
        <f>Wardha!S11</f>
        <v>0</v>
      </c>
      <c r="T177" s="80">
        <f>Wardha!T11</f>
        <v>0</v>
      </c>
      <c r="U177" s="80">
        <f>Wardha!U11</f>
        <v>18</v>
      </c>
      <c r="V177" s="80">
        <f>Wardha!V11</f>
        <v>14.2</v>
      </c>
      <c r="W177" s="80">
        <f>Wardha!W11</f>
        <v>970</v>
      </c>
      <c r="X177" s="80">
        <f>Wardha!X11</f>
        <v>1584.7</v>
      </c>
      <c r="Y177" s="80">
        <f>Wardha!Y11</f>
        <v>0</v>
      </c>
      <c r="Z177" s="80">
        <f>Wardha!Z11</f>
        <v>0</v>
      </c>
      <c r="AA177" s="80">
        <f>Wardha!AA11</f>
        <v>25</v>
      </c>
      <c r="AB177" s="80">
        <f>Wardha!AB11</f>
        <v>11.98</v>
      </c>
      <c r="AC177" s="233">
        <f t="shared" si="45"/>
        <v>7946.99</v>
      </c>
      <c r="AD177" s="7">
        <f t="shared" si="46"/>
        <v>59.950135787567895</v>
      </c>
      <c r="AE177" s="7">
        <f t="shared" si="47"/>
        <v>1596.68</v>
      </c>
      <c r="AF177" s="7">
        <f t="shared" si="48"/>
        <v>35.961261261261264</v>
      </c>
      <c r="AG177" s="7">
        <f t="shared" si="49"/>
        <v>15638</v>
      </c>
      <c r="AH177" s="7">
        <f t="shared" si="50"/>
        <v>17696</v>
      </c>
      <c r="AI177" s="7">
        <f t="shared" si="51"/>
        <v>6449</v>
      </c>
      <c r="AJ177" s="7">
        <f t="shared" si="52"/>
        <v>9543.67</v>
      </c>
      <c r="AK177" s="234">
        <f t="shared" si="53"/>
        <v>53.931227396021697</v>
      </c>
    </row>
    <row r="178" spans="1:37">
      <c r="A178" s="5">
        <v>35</v>
      </c>
      <c r="B178" s="15" t="s">
        <v>56</v>
      </c>
      <c r="C178" s="80">
        <f>Washim!C11</f>
        <v>7405</v>
      </c>
      <c r="D178" s="80">
        <f>Washim!D11</f>
        <v>8639</v>
      </c>
      <c r="E178" s="80">
        <f>Washim!E11</f>
        <v>12</v>
      </c>
      <c r="F178" s="80">
        <f>Washim!F11</f>
        <v>4</v>
      </c>
      <c r="G178" s="80">
        <f>Washim!G11</f>
        <v>78</v>
      </c>
      <c r="H178" s="80">
        <f>Washim!H11</f>
        <v>25</v>
      </c>
      <c r="I178" s="80">
        <f t="shared" si="43"/>
        <v>8668</v>
      </c>
      <c r="J178" s="80">
        <f>Washim!J11</f>
        <v>1774</v>
      </c>
      <c r="K178" s="80">
        <f>Washim!K11</f>
        <v>2027</v>
      </c>
      <c r="L178" s="80">
        <f>Washim!L11</f>
        <v>3</v>
      </c>
      <c r="M178" s="80">
        <f>Washim!M11</f>
        <v>1</v>
      </c>
      <c r="N178" s="80">
        <f>Washim!N11</f>
        <v>23</v>
      </c>
      <c r="O178" s="80">
        <f>Washim!O11</f>
        <v>6</v>
      </c>
      <c r="P178" s="80">
        <f t="shared" si="44"/>
        <v>2034</v>
      </c>
      <c r="Q178" s="80">
        <f>Washim!Q11</f>
        <v>4930</v>
      </c>
      <c r="R178" s="80">
        <f>Washim!R11</f>
        <v>5339.16</v>
      </c>
      <c r="S178" s="80">
        <f>Washim!S11</f>
        <v>0</v>
      </c>
      <c r="T178" s="80">
        <f>Washim!T11</f>
        <v>0</v>
      </c>
      <c r="U178" s="80">
        <f>Washim!U11</f>
        <v>0</v>
      </c>
      <c r="V178" s="80">
        <f>Washim!V11</f>
        <v>0</v>
      </c>
      <c r="W178" s="80">
        <f>Washim!W11</f>
        <v>852</v>
      </c>
      <c r="X178" s="80">
        <f>Washim!X11</f>
        <v>1003.6</v>
      </c>
      <c r="Y178" s="80">
        <f>Washim!Y11</f>
        <v>0</v>
      </c>
      <c r="Z178" s="80">
        <f>Washim!Z11</f>
        <v>0</v>
      </c>
      <c r="AA178" s="80">
        <f>Washim!AA11</f>
        <v>1</v>
      </c>
      <c r="AB178" s="80">
        <f>Washim!AB11</f>
        <v>1</v>
      </c>
      <c r="AC178" s="233">
        <f t="shared" si="45"/>
        <v>5339.16</v>
      </c>
      <c r="AD178" s="7">
        <f t="shared" si="46"/>
        <v>61.596215966774338</v>
      </c>
      <c r="AE178" s="7">
        <f t="shared" si="47"/>
        <v>1004.6</v>
      </c>
      <c r="AF178" s="7">
        <f t="shared" si="48"/>
        <v>49.390363815142578</v>
      </c>
      <c r="AG178" s="7">
        <f t="shared" si="49"/>
        <v>9295</v>
      </c>
      <c r="AH178" s="7">
        <f t="shared" si="50"/>
        <v>10702</v>
      </c>
      <c r="AI178" s="7">
        <f t="shared" si="51"/>
        <v>5783</v>
      </c>
      <c r="AJ178" s="7">
        <f t="shared" si="52"/>
        <v>6343.76</v>
      </c>
      <c r="AK178" s="234">
        <f t="shared" si="53"/>
        <v>59.276396935152306</v>
      </c>
    </row>
    <row r="179" spans="1:37">
      <c r="A179" s="5">
        <v>36</v>
      </c>
      <c r="B179" s="15" t="s">
        <v>57</v>
      </c>
      <c r="C179" s="80">
        <f>Yavatmal!C11</f>
        <v>12592</v>
      </c>
      <c r="D179" s="80">
        <f>Yavatmal!D11</f>
        <v>12877.7</v>
      </c>
      <c r="E179" s="80">
        <f>Yavatmal!E11</f>
        <v>63</v>
      </c>
      <c r="F179" s="80">
        <f>Yavatmal!F11</f>
        <v>6.3</v>
      </c>
      <c r="G179" s="80">
        <f>Yavatmal!G11</f>
        <v>45</v>
      </c>
      <c r="H179" s="80">
        <f>Yavatmal!H11</f>
        <v>36</v>
      </c>
      <c r="I179" s="80">
        <f t="shared" si="43"/>
        <v>12920</v>
      </c>
      <c r="J179" s="80">
        <f>Yavatmal!J11</f>
        <v>2788</v>
      </c>
      <c r="K179" s="80">
        <f>Yavatmal!K11</f>
        <v>2535.3000000000002</v>
      </c>
      <c r="L179" s="80">
        <f>Yavatmal!L11</f>
        <v>7</v>
      </c>
      <c r="M179" s="80">
        <f>Yavatmal!M11</f>
        <v>0.7</v>
      </c>
      <c r="N179" s="80">
        <f>Yavatmal!N11</f>
        <v>5</v>
      </c>
      <c r="O179" s="80">
        <f>Yavatmal!O11</f>
        <v>4</v>
      </c>
      <c r="P179" s="80">
        <f t="shared" si="44"/>
        <v>2540</v>
      </c>
      <c r="Q179" s="80">
        <f>Yavatmal!Q11</f>
        <v>8314</v>
      </c>
      <c r="R179" s="80">
        <f>Yavatmal!R11</f>
        <v>10421.58</v>
      </c>
      <c r="S179" s="80">
        <f>Yavatmal!S11</f>
        <v>0</v>
      </c>
      <c r="T179" s="80">
        <f>Yavatmal!T11</f>
        <v>0</v>
      </c>
      <c r="U179" s="80">
        <f>Yavatmal!U11</f>
        <v>4</v>
      </c>
      <c r="V179" s="80">
        <f>Yavatmal!V11</f>
        <v>9.1999999999999993</v>
      </c>
      <c r="W179" s="80">
        <f>Yavatmal!W11</f>
        <v>2688</v>
      </c>
      <c r="X179" s="80">
        <f>Yavatmal!X11</f>
        <v>3500.73</v>
      </c>
      <c r="Y179" s="80">
        <f>Yavatmal!Y11</f>
        <v>0</v>
      </c>
      <c r="Z179" s="80">
        <f>Yavatmal!Z11</f>
        <v>0</v>
      </c>
      <c r="AA179" s="80">
        <f>Yavatmal!AA11</f>
        <v>1</v>
      </c>
      <c r="AB179" s="80">
        <f>Yavatmal!AB11</f>
        <v>1.6</v>
      </c>
      <c r="AC179" s="233">
        <f t="shared" si="45"/>
        <v>10430.780000000001</v>
      </c>
      <c r="AD179" s="7">
        <f t="shared" si="46"/>
        <v>80.733591331269352</v>
      </c>
      <c r="AE179" s="7">
        <f t="shared" si="47"/>
        <v>3502.33</v>
      </c>
      <c r="AF179" s="7">
        <f t="shared" si="48"/>
        <v>137.88700787401575</v>
      </c>
      <c r="AG179" s="7">
        <f t="shared" si="49"/>
        <v>15500</v>
      </c>
      <c r="AH179" s="7">
        <f t="shared" si="50"/>
        <v>15460</v>
      </c>
      <c r="AI179" s="7">
        <f t="shared" si="51"/>
        <v>11007</v>
      </c>
      <c r="AJ179" s="7">
        <f t="shared" si="52"/>
        <v>13933.11</v>
      </c>
      <c r="AK179" s="234">
        <f t="shared" si="53"/>
        <v>90.123609314359641</v>
      </c>
    </row>
    <row r="180" spans="1:37" ht="15">
      <c r="A180" s="10"/>
      <c r="B180" s="8" t="s">
        <v>10</v>
      </c>
      <c r="C180" s="9">
        <f t="shared" ref="C180:AB180" si="54">SUM(C144:C179)</f>
        <v>351889</v>
      </c>
      <c r="D180" s="9">
        <f t="shared" si="54"/>
        <v>402444.09</v>
      </c>
      <c r="E180" s="9">
        <f t="shared" ref="E180:H180" si="55">SUM(E144:E179)</f>
        <v>6674</v>
      </c>
      <c r="F180" s="9">
        <f t="shared" si="55"/>
        <v>3113.17</v>
      </c>
      <c r="G180" s="9">
        <f t="shared" si="55"/>
        <v>28780</v>
      </c>
      <c r="H180" s="9">
        <f t="shared" si="55"/>
        <v>9679.2799999999988</v>
      </c>
      <c r="I180" s="9">
        <f>SUM(I144:I179)</f>
        <v>415236.54000000004</v>
      </c>
      <c r="J180" s="9">
        <f t="shared" si="54"/>
        <v>155949</v>
      </c>
      <c r="K180" s="9">
        <f t="shared" si="54"/>
        <v>178899.11</v>
      </c>
      <c r="L180" s="9">
        <f t="shared" ref="L180:O180" si="56">SUM(L144:L179)</f>
        <v>3297</v>
      </c>
      <c r="M180" s="9">
        <f t="shared" si="56"/>
        <v>1593.43</v>
      </c>
      <c r="N180" s="9">
        <f t="shared" si="56"/>
        <v>14688</v>
      </c>
      <c r="O180" s="9">
        <f t="shared" si="56"/>
        <v>4537.32</v>
      </c>
      <c r="P180" s="9">
        <f>SUM(P144:P179)</f>
        <v>185029.86000000002</v>
      </c>
      <c r="Q180" s="9">
        <f t="shared" si="54"/>
        <v>208654</v>
      </c>
      <c r="R180" s="9">
        <f t="shared" si="54"/>
        <v>309520.07</v>
      </c>
      <c r="S180" s="9">
        <f t="shared" si="54"/>
        <v>245</v>
      </c>
      <c r="T180" s="9">
        <f t="shared" si="54"/>
        <v>218.82999999999998</v>
      </c>
      <c r="U180" s="9">
        <f t="shared" si="54"/>
        <v>564</v>
      </c>
      <c r="V180" s="9">
        <f t="shared" si="54"/>
        <v>730.44</v>
      </c>
      <c r="W180" s="9">
        <f t="shared" si="54"/>
        <v>72024</v>
      </c>
      <c r="X180" s="9">
        <f t="shared" si="54"/>
        <v>131705.84</v>
      </c>
      <c r="Y180" s="9">
        <f t="shared" si="54"/>
        <v>298</v>
      </c>
      <c r="Z180" s="9">
        <f t="shared" si="54"/>
        <v>249.24</v>
      </c>
      <c r="AA180" s="9">
        <f t="shared" si="54"/>
        <v>518</v>
      </c>
      <c r="AB180" s="9">
        <f t="shared" si="54"/>
        <v>670.91000000000008</v>
      </c>
      <c r="AC180" s="190">
        <f>SUM(AC144:AC179)</f>
        <v>310469.34000000003</v>
      </c>
      <c r="AD180" s="190">
        <f t="shared" si="46"/>
        <v>74.769272472986117</v>
      </c>
      <c r="AE180" s="190">
        <f>(X180/K180)*100</f>
        <v>73.620176198752475</v>
      </c>
      <c r="AF180" s="190">
        <f t="shared" si="48"/>
        <v>71.678155082644508</v>
      </c>
      <c r="AG180" s="190">
        <f>SUM(AG144:AG179)</f>
        <v>561277</v>
      </c>
      <c r="AH180" s="190">
        <f>SUM(AH144:AH179)</f>
        <v>600266.4</v>
      </c>
      <c r="AI180" s="190">
        <f>SUM(AI144:AI179)</f>
        <v>282303</v>
      </c>
      <c r="AJ180" s="190">
        <f>SUM(AJ144:AJ179)</f>
        <v>443095.33</v>
      </c>
      <c r="AK180" s="190">
        <f>(AJ180/AH180)*100</f>
        <v>73.816447164125805</v>
      </c>
    </row>
    <row r="181" spans="1:37" ht="20.25">
      <c r="A181" s="344" t="s">
        <v>129</v>
      </c>
      <c r="B181" s="344"/>
      <c r="C181" s="344"/>
      <c r="D181" s="344"/>
      <c r="E181" s="344"/>
      <c r="F181" s="344"/>
      <c r="G181" s="344"/>
      <c r="H181" s="344"/>
      <c r="I181" s="344"/>
      <c r="J181" s="344"/>
      <c r="K181" s="344"/>
      <c r="L181" s="344"/>
      <c r="M181" s="344"/>
      <c r="N181" s="344"/>
      <c r="O181" s="344"/>
      <c r="P181" s="344"/>
      <c r="Q181" s="344"/>
      <c r="R181" s="344"/>
      <c r="S181" s="344"/>
      <c r="T181" s="344"/>
      <c r="U181" s="344"/>
      <c r="V181" s="344"/>
      <c r="W181" s="344"/>
      <c r="X181" s="344"/>
      <c r="Y181" s="344"/>
      <c r="Z181" s="344"/>
      <c r="AA181" s="344"/>
      <c r="AB181" s="344"/>
      <c r="AC181" s="344"/>
      <c r="AD181" s="344"/>
      <c r="AE181" s="344"/>
      <c r="AF181" s="344"/>
      <c r="AG181" s="344"/>
      <c r="AH181" s="344"/>
      <c r="AI181" s="344"/>
      <c r="AJ181" s="344"/>
      <c r="AK181" s="344"/>
    </row>
    <row r="182" spans="1:37">
      <c r="A182" s="345"/>
      <c r="B182" s="345"/>
      <c r="C182" s="345"/>
      <c r="D182" s="345"/>
      <c r="E182" s="345"/>
      <c r="F182" s="345"/>
      <c r="G182" s="345"/>
      <c r="H182" s="345"/>
      <c r="I182" s="345"/>
      <c r="J182" s="345"/>
      <c r="K182" s="345"/>
      <c r="L182" s="345"/>
      <c r="M182" s="345"/>
      <c r="N182" s="345"/>
      <c r="O182" s="345"/>
      <c r="P182" s="345"/>
      <c r="Q182" s="345"/>
      <c r="R182" s="345"/>
      <c r="S182" s="345"/>
      <c r="T182" s="345"/>
      <c r="U182" s="345"/>
      <c r="V182" s="345"/>
      <c r="W182" s="345"/>
      <c r="X182" s="345"/>
      <c r="Y182" s="345"/>
      <c r="Z182" s="345"/>
      <c r="AA182" s="345"/>
      <c r="AB182" s="345"/>
      <c r="AC182" s="345"/>
      <c r="AD182" s="345"/>
      <c r="AE182" s="345"/>
      <c r="AF182" s="345"/>
      <c r="AG182" s="345"/>
      <c r="AH182" s="345"/>
      <c r="AI182" s="345"/>
      <c r="AJ182" s="345"/>
      <c r="AK182" s="345"/>
    </row>
    <row r="183" spans="1:37" ht="15.75">
      <c r="A183" s="346" t="str">
        <f>A3</f>
        <v>Disbursements under  KCC Loans  ( 2023 - 24 ) -  Position as of 31.03.2024</v>
      </c>
      <c r="B183" s="346"/>
      <c r="C183" s="346"/>
      <c r="D183" s="346"/>
      <c r="E183" s="346"/>
      <c r="F183" s="346"/>
      <c r="G183" s="346"/>
      <c r="H183" s="346"/>
      <c r="I183" s="346"/>
      <c r="J183" s="346"/>
      <c r="K183" s="346"/>
      <c r="L183" s="346"/>
      <c r="M183" s="346"/>
      <c r="N183" s="346"/>
      <c r="O183" s="346"/>
      <c r="P183" s="346"/>
      <c r="Q183" s="346"/>
      <c r="R183" s="346"/>
      <c r="S183" s="346"/>
      <c r="T183" s="346"/>
      <c r="U183" s="346"/>
      <c r="V183" s="346"/>
      <c r="W183" s="346"/>
      <c r="X183" s="346"/>
      <c r="Y183" s="346"/>
      <c r="Z183" s="346"/>
      <c r="AA183" s="346"/>
      <c r="AB183" s="346"/>
      <c r="AC183" s="346"/>
      <c r="AD183" s="346"/>
      <c r="AE183" s="346"/>
      <c r="AF183" s="346"/>
      <c r="AG183" s="346"/>
      <c r="AH183" s="346"/>
      <c r="AI183" s="346"/>
      <c r="AJ183" s="346"/>
      <c r="AK183" s="346"/>
    </row>
    <row r="184" spans="1:37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47" t="s">
        <v>6</v>
      </c>
      <c r="AH184" s="347"/>
      <c r="AI184" s="347"/>
      <c r="AJ184" s="347"/>
      <c r="AK184" s="347"/>
    </row>
    <row r="185" spans="1:37" ht="32.25" customHeight="1">
      <c r="A185" s="350" t="s">
        <v>7</v>
      </c>
      <c r="B185" s="350" t="s">
        <v>64</v>
      </c>
      <c r="C185" s="353" t="str">
        <f>C5</f>
        <v xml:space="preserve"> KCC Loan Target 
 ACP 2023-24</v>
      </c>
      <c r="D185" s="354"/>
      <c r="E185" s="354"/>
      <c r="F185" s="354"/>
      <c r="G185" s="354"/>
      <c r="H185" s="354"/>
      <c r="I185" s="354"/>
      <c r="J185" s="354"/>
      <c r="K185" s="354"/>
      <c r="L185" s="354"/>
      <c r="M185" s="354"/>
      <c r="N185" s="354"/>
      <c r="O185" s="354"/>
      <c r="P185" s="355"/>
      <c r="Q185" s="391" t="str">
        <f>Q5</f>
        <v xml:space="preserve"> Cumulative Achievement from 
 01.04.23</v>
      </c>
      <c r="R185" s="392"/>
      <c r="S185" s="392"/>
      <c r="T185" s="392"/>
      <c r="U185" s="392"/>
      <c r="V185" s="392"/>
      <c r="W185" s="392"/>
      <c r="X185" s="392"/>
      <c r="Y185" s="392"/>
      <c r="Z185" s="392"/>
      <c r="AA185" s="392"/>
      <c r="AB185" s="393"/>
      <c r="AC185" s="353" t="s">
        <v>9</v>
      </c>
      <c r="AD185" s="354"/>
      <c r="AE185" s="354"/>
      <c r="AF185" s="355"/>
      <c r="AG185" s="350" t="s">
        <v>10</v>
      </c>
      <c r="AH185" s="350"/>
      <c r="AI185" s="350"/>
      <c r="AJ185" s="350"/>
      <c r="AK185" s="350"/>
    </row>
    <row r="186" spans="1:37">
      <c r="A186" s="351"/>
      <c r="B186" s="351"/>
      <c r="C186" s="375" t="s">
        <v>11</v>
      </c>
      <c r="D186" s="376"/>
      <c r="E186" s="376"/>
      <c r="F186" s="376"/>
      <c r="G186" s="376"/>
      <c r="H186" s="376"/>
      <c r="I186" s="377"/>
      <c r="J186" s="371" t="s">
        <v>12</v>
      </c>
      <c r="K186" s="372"/>
      <c r="L186" s="372"/>
      <c r="M186" s="372"/>
      <c r="N186" s="372"/>
      <c r="O186" s="372"/>
      <c r="P186" s="373"/>
      <c r="Q186" s="375" t="s">
        <v>11</v>
      </c>
      <c r="R186" s="376"/>
      <c r="S186" s="376"/>
      <c r="T186" s="376"/>
      <c r="U186" s="376"/>
      <c r="V186" s="377"/>
      <c r="W186" s="394" t="s">
        <v>12</v>
      </c>
      <c r="X186" s="395"/>
      <c r="Y186" s="395"/>
      <c r="Z186" s="395"/>
      <c r="AA186" s="395"/>
      <c r="AB186" s="396"/>
      <c r="AC186" s="385" t="s">
        <v>11</v>
      </c>
      <c r="AD186" s="386"/>
      <c r="AE186" s="388" t="s">
        <v>12</v>
      </c>
      <c r="AF186" s="386"/>
      <c r="AG186" s="388" t="s">
        <v>13</v>
      </c>
      <c r="AH186" s="386"/>
      <c r="AI186" s="388" t="s">
        <v>14</v>
      </c>
      <c r="AJ186" s="386"/>
      <c r="AK186" s="398" t="s">
        <v>15</v>
      </c>
    </row>
    <row r="187" spans="1:37">
      <c r="A187" s="352"/>
      <c r="B187" s="352"/>
      <c r="C187" s="367" t="s">
        <v>16</v>
      </c>
      <c r="D187" s="368"/>
      <c r="E187" s="369" t="s">
        <v>17</v>
      </c>
      <c r="F187" s="368"/>
      <c r="G187" s="369" t="s">
        <v>18</v>
      </c>
      <c r="H187" s="370"/>
      <c r="I187" s="249" t="s">
        <v>10</v>
      </c>
      <c r="J187" s="362" t="s">
        <v>19</v>
      </c>
      <c r="K187" s="363"/>
      <c r="L187" s="364" t="s">
        <v>17</v>
      </c>
      <c r="M187" s="363"/>
      <c r="N187" s="364" t="s">
        <v>18</v>
      </c>
      <c r="O187" s="374"/>
      <c r="P187" s="258" t="s">
        <v>10</v>
      </c>
      <c r="Q187" s="367" t="s">
        <v>19</v>
      </c>
      <c r="R187" s="368"/>
      <c r="S187" s="369" t="s">
        <v>17</v>
      </c>
      <c r="T187" s="368"/>
      <c r="U187" s="369" t="s">
        <v>18</v>
      </c>
      <c r="V187" s="370"/>
      <c r="W187" s="362" t="s">
        <v>16</v>
      </c>
      <c r="X187" s="363"/>
      <c r="Y187" s="364" t="s">
        <v>17</v>
      </c>
      <c r="Z187" s="363"/>
      <c r="AA187" s="364" t="s">
        <v>18</v>
      </c>
      <c r="AB187" s="374"/>
      <c r="AC187" s="387"/>
      <c r="AD187" s="381"/>
      <c r="AE187" s="380"/>
      <c r="AF187" s="381"/>
      <c r="AG187" s="380"/>
      <c r="AH187" s="381"/>
      <c r="AI187" s="380"/>
      <c r="AJ187" s="381"/>
      <c r="AK187" s="399"/>
    </row>
    <row r="188" spans="1:37">
      <c r="A188" s="202"/>
      <c r="B188" s="202"/>
      <c r="C188" s="217" t="s">
        <v>20</v>
      </c>
      <c r="D188" s="119" t="s">
        <v>21</v>
      </c>
      <c r="E188" s="119" t="s">
        <v>20</v>
      </c>
      <c r="F188" s="119" t="s">
        <v>21</v>
      </c>
      <c r="G188" s="119" t="s">
        <v>20</v>
      </c>
      <c r="H188" s="218" t="s">
        <v>21</v>
      </c>
      <c r="I188" s="218" t="s">
        <v>21</v>
      </c>
      <c r="J188" s="237" t="s">
        <v>20</v>
      </c>
      <c r="K188" s="204" t="s">
        <v>21</v>
      </c>
      <c r="L188" s="204" t="s">
        <v>20</v>
      </c>
      <c r="M188" s="204" t="s">
        <v>21</v>
      </c>
      <c r="N188" s="204" t="s">
        <v>20</v>
      </c>
      <c r="O188" s="238" t="s">
        <v>21</v>
      </c>
      <c r="P188" s="258" t="s">
        <v>21</v>
      </c>
      <c r="Q188" s="217" t="s">
        <v>20</v>
      </c>
      <c r="R188" s="119" t="s">
        <v>21</v>
      </c>
      <c r="S188" s="119" t="s">
        <v>20</v>
      </c>
      <c r="T188" s="119" t="s">
        <v>21</v>
      </c>
      <c r="U188" s="119" t="s">
        <v>20</v>
      </c>
      <c r="V188" s="218" t="s">
        <v>21</v>
      </c>
      <c r="W188" s="247" t="s">
        <v>20</v>
      </c>
      <c r="X188" s="205" t="s">
        <v>21</v>
      </c>
      <c r="Y188" s="205" t="s">
        <v>20</v>
      </c>
      <c r="Z188" s="205" t="s">
        <v>21</v>
      </c>
      <c r="AA188" s="205" t="s">
        <v>20</v>
      </c>
      <c r="AB188" s="248" t="s">
        <v>21</v>
      </c>
      <c r="AC188" s="217" t="s">
        <v>21</v>
      </c>
      <c r="AD188" s="119" t="s">
        <v>15</v>
      </c>
      <c r="AE188" s="217" t="s">
        <v>21</v>
      </c>
      <c r="AF188" s="119" t="s">
        <v>15</v>
      </c>
      <c r="AG188" s="119" t="s">
        <v>20</v>
      </c>
      <c r="AH188" s="119" t="s">
        <v>21</v>
      </c>
      <c r="AI188" s="119" t="s">
        <v>20</v>
      </c>
      <c r="AJ188" s="119" t="s">
        <v>21</v>
      </c>
      <c r="AK188" s="400"/>
    </row>
    <row r="189" spans="1:37">
      <c r="A189" s="5">
        <v>1</v>
      </c>
      <c r="B189" s="15" t="s">
        <v>22</v>
      </c>
      <c r="C189" s="80">
        <f>Ahmednagar!C12</f>
        <v>10225</v>
      </c>
      <c r="D189" s="80">
        <f>Ahmednagar!D12</f>
        <v>10295</v>
      </c>
      <c r="E189" s="80">
        <f>Ahmednagar!E12</f>
        <v>9</v>
      </c>
      <c r="F189" s="80">
        <f>Ahmednagar!F12</f>
        <v>4</v>
      </c>
      <c r="G189" s="80">
        <f>Ahmednagar!G12</f>
        <v>976</v>
      </c>
      <c r="H189" s="80">
        <f>Ahmednagar!H12</f>
        <v>356</v>
      </c>
      <c r="I189" s="80">
        <f>D189+F189+H189</f>
        <v>10655</v>
      </c>
      <c r="J189" s="80">
        <f>Ahmednagar!J12</f>
        <v>5554</v>
      </c>
      <c r="K189" s="80">
        <f>Ahmednagar!K12</f>
        <v>5544</v>
      </c>
      <c r="L189" s="80">
        <f>Ahmednagar!L12</f>
        <v>9</v>
      </c>
      <c r="M189" s="80">
        <f>Ahmednagar!M12</f>
        <v>3</v>
      </c>
      <c r="N189" s="80">
        <f>Ahmednagar!N12</f>
        <v>576</v>
      </c>
      <c r="O189" s="80">
        <f>Ahmednagar!O12</f>
        <v>192</v>
      </c>
      <c r="P189" s="80">
        <f>K189+M189+O189</f>
        <v>5739</v>
      </c>
      <c r="Q189" s="80">
        <f>Ahmednagar!Q12</f>
        <v>2233</v>
      </c>
      <c r="R189" s="80">
        <f>Ahmednagar!R12</f>
        <v>3515.75</v>
      </c>
      <c r="S189" s="80">
        <f>Ahmednagar!S12</f>
        <v>0</v>
      </c>
      <c r="T189" s="80">
        <f>Ahmednagar!T12</f>
        <v>0</v>
      </c>
      <c r="U189" s="80">
        <f>Ahmednagar!U12</f>
        <v>50</v>
      </c>
      <c r="V189" s="80">
        <f>Ahmednagar!V12</f>
        <v>15.48</v>
      </c>
      <c r="W189" s="80">
        <f>Ahmednagar!W12</f>
        <v>2079</v>
      </c>
      <c r="X189" s="80">
        <f>Ahmednagar!X12</f>
        <v>3497.92</v>
      </c>
      <c r="Y189" s="80">
        <f>Ahmednagar!Y12</f>
        <v>0</v>
      </c>
      <c r="Z189" s="80">
        <f>Ahmednagar!Z12</f>
        <v>0</v>
      </c>
      <c r="AA189" s="80">
        <f>Ahmednagar!AA12</f>
        <v>31</v>
      </c>
      <c r="AB189" s="80">
        <f>Ahmednagar!AB12</f>
        <v>29.6</v>
      </c>
      <c r="AC189" s="233">
        <f>R189+T189+V189</f>
        <v>3531.23</v>
      </c>
      <c r="AD189" s="7">
        <f>(R189+T189+V189)/(D189+F189+H189)*100</f>
        <v>33.141529798216801</v>
      </c>
      <c r="AE189" s="7">
        <f>X189+Z189+AB189</f>
        <v>3527.52</v>
      </c>
      <c r="AF189" s="7">
        <f>(X189+Z189+AB189)/(K189+M189+O189)*100</f>
        <v>61.465760585467855</v>
      </c>
      <c r="AG189" s="7">
        <f>C189+E189+G189+J189+L189+N189</f>
        <v>17349</v>
      </c>
      <c r="AH189" s="7">
        <f>D189+F189+H189+K189+M189+O189</f>
        <v>16394</v>
      </c>
      <c r="AI189" s="7">
        <f>Q189+S189+U189+W189+Y189+AA189</f>
        <v>4393</v>
      </c>
      <c r="AJ189" s="7">
        <f>R189+T189+V189+X189+Z189+AB189</f>
        <v>7058.75</v>
      </c>
      <c r="AK189" s="234">
        <f>AJ189/AH189*100</f>
        <v>43.05691106502379</v>
      </c>
    </row>
    <row r="190" spans="1:37">
      <c r="A190" s="5">
        <v>2</v>
      </c>
      <c r="B190" s="15" t="s">
        <v>23</v>
      </c>
      <c r="C190" s="80">
        <f>Akola!C12</f>
        <v>2966</v>
      </c>
      <c r="D190" s="80">
        <f>Akola!D12</f>
        <v>3186.86</v>
      </c>
      <c r="E190" s="80">
        <f>Akola!E12</f>
        <v>9</v>
      </c>
      <c r="F190" s="80">
        <f>Akola!F12</f>
        <v>0.89</v>
      </c>
      <c r="G190" s="80">
        <f>Akola!G12</f>
        <v>25</v>
      </c>
      <c r="H190" s="80">
        <f>Akola!H12</f>
        <v>22.25</v>
      </c>
      <c r="I190" s="80">
        <f t="shared" ref="I190:I224" si="57">D190+F190+H190</f>
        <v>3210</v>
      </c>
      <c r="J190" s="80">
        <f>Akola!J12</f>
        <v>696</v>
      </c>
      <c r="K190" s="80">
        <f>Akola!K12</f>
        <v>563.14</v>
      </c>
      <c r="L190" s="80">
        <f>Akola!L12</f>
        <v>1</v>
      </c>
      <c r="M190" s="80">
        <f>Akola!M12</f>
        <v>0.11</v>
      </c>
      <c r="N190" s="80">
        <f>Akola!N12</f>
        <v>3</v>
      </c>
      <c r="O190" s="80">
        <f>Akola!O12</f>
        <v>2.75</v>
      </c>
      <c r="P190" s="80">
        <f t="shared" ref="P190:P224" si="58">K190+M190+O190</f>
        <v>566</v>
      </c>
      <c r="Q190" s="80">
        <f>Akola!Q12</f>
        <v>2496</v>
      </c>
      <c r="R190" s="80">
        <f>Akola!R12</f>
        <v>2638.9</v>
      </c>
      <c r="S190" s="80">
        <f>Akola!S12</f>
        <v>0</v>
      </c>
      <c r="T190" s="80">
        <f>Akola!T12</f>
        <v>0</v>
      </c>
      <c r="U190" s="80">
        <f>Akola!U12</f>
        <v>0</v>
      </c>
      <c r="V190" s="80">
        <f>Akola!V12</f>
        <v>0</v>
      </c>
      <c r="W190" s="80">
        <f>Akola!W12</f>
        <v>741</v>
      </c>
      <c r="X190" s="80">
        <f>Akola!X12</f>
        <v>871.65</v>
      </c>
      <c r="Y190" s="80">
        <f>Akola!Y12</f>
        <v>0</v>
      </c>
      <c r="Z190" s="80">
        <f>Akola!Z12</f>
        <v>0</v>
      </c>
      <c r="AA190" s="80">
        <f>Akola!AA12</f>
        <v>0</v>
      </c>
      <c r="AB190" s="80">
        <f>Akola!AB12</f>
        <v>0</v>
      </c>
      <c r="AC190" s="233">
        <f t="shared" ref="AC190:AC224" si="59">R190+T190+V190</f>
        <v>2638.9</v>
      </c>
      <c r="AD190" s="7">
        <f t="shared" ref="AD190:AD225" si="60">(R190+T190+V190)/(D190+F190+H190)*100</f>
        <v>82.208722741433021</v>
      </c>
      <c r="AE190" s="7">
        <f t="shared" ref="AE190:AE224" si="61">X190+Z190+AB190</f>
        <v>871.65</v>
      </c>
      <c r="AF190" s="7">
        <f t="shared" ref="AF190:AF225" si="62">(X190+Z190+AB190)/(K190+M190+O190)*100</f>
        <v>154.00176678445229</v>
      </c>
      <c r="AG190" s="7">
        <f t="shared" ref="AG190:AG224" si="63">C190+E190+G190+J190+L190+N190</f>
        <v>3700</v>
      </c>
      <c r="AH190" s="7">
        <f t="shared" ref="AH190:AH224" si="64">D190+F190+H190+K190+M190+O190</f>
        <v>3776</v>
      </c>
      <c r="AI190" s="7">
        <f t="shared" ref="AI190:AI224" si="65">Q190+S190+U190+W190+Y190+AA190</f>
        <v>3237</v>
      </c>
      <c r="AJ190" s="7">
        <f t="shared" ref="AJ190:AJ224" si="66">R190+T190+V190+X190+Z190+AB190</f>
        <v>3510.55</v>
      </c>
      <c r="AK190" s="234">
        <f t="shared" ref="AK190:AK224" si="67">AJ190/AH190*100</f>
        <v>92.970074152542381</v>
      </c>
    </row>
    <row r="191" spans="1:37">
      <c r="A191" s="5">
        <v>3</v>
      </c>
      <c r="B191" s="15" t="s">
        <v>24</v>
      </c>
      <c r="C191" s="80">
        <f>Amravati!C12</f>
        <v>1988</v>
      </c>
      <c r="D191" s="80">
        <f>Amravati!D12</f>
        <v>1595.5</v>
      </c>
      <c r="E191" s="80">
        <f>Amravati!E12</f>
        <v>8</v>
      </c>
      <c r="F191" s="80">
        <f>Amravati!F12</f>
        <v>0.75</v>
      </c>
      <c r="G191" s="80">
        <f>Amravati!G12</f>
        <v>4</v>
      </c>
      <c r="H191" s="80">
        <f>Amravati!H12</f>
        <v>3.75</v>
      </c>
      <c r="I191" s="80">
        <f t="shared" si="57"/>
        <v>1600</v>
      </c>
      <c r="J191" s="80">
        <f>Amravati!J12</f>
        <v>496</v>
      </c>
      <c r="K191" s="80">
        <f>Amravati!K12</f>
        <v>738.5</v>
      </c>
      <c r="L191" s="80">
        <f>Amravati!L12</f>
        <v>3</v>
      </c>
      <c r="M191" s="80">
        <f>Amravati!M12</f>
        <v>0.25</v>
      </c>
      <c r="N191" s="80">
        <f>Amravati!N12</f>
        <v>1</v>
      </c>
      <c r="O191" s="80">
        <f>Amravati!O12</f>
        <v>1.25</v>
      </c>
      <c r="P191" s="80">
        <f t="shared" si="58"/>
        <v>740</v>
      </c>
      <c r="Q191" s="80">
        <f>Amravati!Q12</f>
        <v>953</v>
      </c>
      <c r="R191" s="80">
        <f>Amravati!R12</f>
        <v>1021.07</v>
      </c>
      <c r="S191" s="80">
        <f>Amravati!S12</f>
        <v>0</v>
      </c>
      <c r="T191" s="80">
        <f>Amravati!T12</f>
        <v>0</v>
      </c>
      <c r="U191" s="80">
        <f>Amravati!U12</f>
        <v>0</v>
      </c>
      <c r="V191" s="80">
        <f>Amravati!V12</f>
        <v>0</v>
      </c>
      <c r="W191" s="80">
        <f>Amravati!W12</f>
        <v>381</v>
      </c>
      <c r="X191" s="80">
        <f>Amravati!X12</f>
        <v>428.73</v>
      </c>
      <c r="Y191" s="80">
        <f>Amravati!Y12</f>
        <v>0</v>
      </c>
      <c r="Z191" s="80">
        <f>Amravati!Z12</f>
        <v>0</v>
      </c>
      <c r="AA191" s="80">
        <f>Amravati!AA12</f>
        <v>0</v>
      </c>
      <c r="AB191" s="80">
        <f>Amravati!AB12</f>
        <v>0</v>
      </c>
      <c r="AC191" s="233">
        <f t="shared" si="59"/>
        <v>1021.07</v>
      </c>
      <c r="AD191" s="7">
        <f t="shared" si="60"/>
        <v>63.816875000000003</v>
      </c>
      <c r="AE191" s="7">
        <f t="shared" si="61"/>
        <v>428.73</v>
      </c>
      <c r="AF191" s="7">
        <f t="shared" si="62"/>
        <v>57.936486486486494</v>
      </c>
      <c r="AG191" s="7">
        <f t="shared" si="63"/>
        <v>2500</v>
      </c>
      <c r="AH191" s="7">
        <f t="shared" si="64"/>
        <v>2340</v>
      </c>
      <c r="AI191" s="7">
        <f t="shared" si="65"/>
        <v>1334</v>
      </c>
      <c r="AJ191" s="7">
        <f t="shared" si="66"/>
        <v>1449.8000000000002</v>
      </c>
      <c r="AK191" s="234">
        <f t="shared" si="67"/>
        <v>61.957264957264968</v>
      </c>
    </row>
    <row r="192" spans="1:37">
      <c r="A192" s="5">
        <v>4</v>
      </c>
      <c r="B192" s="15" t="s">
        <v>25</v>
      </c>
      <c r="C192" s="80">
        <f>Aurangabad!C12</f>
        <v>320</v>
      </c>
      <c r="D192" s="80">
        <f>Aurangabad!D12</f>
        <v>487</v>
      </c>
      <c r="E192" s="80">
        <f>Aurangabad!E12</f>
        <v>0</v>
      </c>
      <c r="F192" s="80">
        <f>Aurangabad!F12</f>
        <v>0</v>
      </c>
      <c r="G192" s="80">
        <f>Aurangabad!G12</f>
        <v>0</v>
      </c>
      <c r="H192" s="80">
        <f>Aurangabad!H12</f>
        <v>0</v>
      </c>
      <c r="I192" s="80">
        <f t="shared" si="57"/>
        <v>487</v>
      </c>
      <c r="J192" s="80">
        <f>Aurangabad!J12</f>
        <v>180</v>
      </c>
      <c r="K192" s="80">
        <f>Aurangabad!K12</f>
        <v>209</v>
      </c>
      <c r="L192" s="80">
        <f>Aurangabad!L12</f>
        <v>0</v>
      </c>
      <c r="M192" s="80">
        <f>Aurangabad!M12</f>
        <v>0</v>
      </c>
      <c r="N192" s="80">
        <f>Aurangabad!N12</f>
        <v>0</v>
      </c>
      <c r="O192" s="80">
        <f>Aurangabad!O12</f>
        <v>0</v>
      </c>
      <c r="P192" s="80">
        <f t="shared" si="58"/>
        <v>209</v>
      </c>
      <c r="Q192" s="80">
        <f>Aurangabad!Q12</f>
        <v>442</v>
      </c>
      <c r="R192" s="80">
        <f>Aurangabad!R12</f>
        <v>439.54</v>
      </c>
      <c r="S192" s="80">
        <f>Aurangabad!S12</f>
        <v>0</v>
      </c>
      <c r="T192" s="80">
        <f>Aurangabad!T12</f>
        <v>0</v>
      </c>
      <c r="U192" s="80">
        <f>Aurangabad!U12</f>
        <v>6</v>
      </c>
      <c r="V192" s="80">
        <f>Aurangabad!V12</f>
        <v>0.52</v>
      </c>
      <c r="W192" s="80">
        <f>Aurangabad!W12</f>
        <v>180</v>
      </c>
      <c r="X192" s="80">
        <f>Aurangabad!X12</f>
        <v>192.06</v>
      </c>
      <c r="Y192" s="80">
        <f>Aurangabad!Y12</f>
        <v>0</v>
      </c>
      <c r="Z192" s="80">
        <f>Aurangabad!Z12</f>
        <v>0</v>
      </c>
      <c r="AA192" s="80">
        <f>Aurangabad!AA12</f>
        <v>7</v>
      </c>
      <c r="AB192" s="80">
        <f>Aurangabad!AB12</f>
        <v>3.46</v>
      </c>
      <c r="AC192" s="233">
        <f t="shared" si="59"/>
        <v>440.06</v>
      </c>
      <c r="AD192" s="7">
        <f t="shared" si="60"/>
        <v>90.361396303901444</v>
      </c>
      <c r="AE192" s="7">
        <f t="shared" si="61"/>
        <v>195.52</v>
      </c>
      <c r="AF192" s="7">
        <f t="shared" si="62"/>
        <v>93.550239234449762</v>
      </c>
      <c r="AG192" s="7">
        <f t="shared" si="63"/>
        <v>500</v>
      </c>
      <c r="AH192" s="7">
        <f t="shared" si="64"/>
        <v>696</v>
      </c>
      <c r="AI192" s="7">
        <f t="shared" si="65"/>
        <v>635</v>
      </c>
      <c r="AJ192" s="7">
        <f t="shared" si="66"/>
        <v>635.58000000000004</v>
      </c>
      <c r="AK192" s="234">
        <f t="shared" si="67"/>
        <v>91.318965517241395</v>
      </c>
    </row>
    <row r="193" spans="1:37">
      <c r="A193" s="5">
        <v>5</v>
      </c>
      <c r="B193" s="15" t="s">
        <v>26</v>
      </c>
      <c r="C193" s="80">
        <f>Beed!C12</f>
        <v>1217</v>
      </c>
      <c r="D193" s="80">
        <f>Beed!D12</f>
        <v>1553</v>
      </c>
      <c r="E193" s="80">
        <f>Beed!E12</f>
        <v>22</v>
      </c>
      <c r="F193" s="80">
        <f>Beed!F12</f>
        <v>7</v>
      </c>
      <c r="G193" s="80">
        <f>Beed!G12</f>
        <v>145</v>
      </c>
      <c r="H193" s="80">
        <f>Beed!H12</f>
        <v>45</v>
      </c>
      <c r="I193" s="80">
        <f t="shared" si="57"/>
        <v>1605</v>
      </c>
      <c r="J193" s="80">
        <f>Beed!J12</f>
        <v>462</v>
      </c>
      <c r="K193" s="80">
        <f>Beed!K12</f>
        <v>575</v>
      </c>
      <c r="L193" s="80">
        <f>Beed!L12</f>
        <v>11</v>
      </c>
      <c r="M193" s="80">
        <f>Beed!M12</f>
        <v>3</v>
      </c>
      <c r="N193" s="80">
        <f>Beed!N12</f>
        <v>61</v>
      </c>
      <c r="O193" s="80">
        <f>Beed!O12</f>
        <v>17</v>
      </c>
      <c r="P193" s="80">
        <f t="shared" si="58"/>
        <v>595</v>
      </c>
      <c r="Q193" s="80">
        <f>Beed!Q12</f>
        <v>1571</v>
      </c>
      <c r="R193" s="80">
        <f>Beed!R12</f>
        <v>1337.92</v>
      </c>
      <c r="S193" s="80">
        <f>Beed!S12</f>
        <v>0</v>
      </c>
      <c r="T193" s="80">
        <f>Beed!T12</f>
        <v>0</v>
      </c>
      <c r="U193" s="80">
        <f>Beed!U12</f>
        <v>1</v>
      </c>
      <c r="V193" s="80">
        <f>Beed!V12</f>
        <v>0.02</v>
      </c>
      <c r="W193" s="80">
        <f>Beed!W12</f>
        <v>175</v>
      </c>
      <c r="X193" s="80">
        <f>Beed!X12</f>
        <v>126.53</v>
      </c>
      <c r="Y193" s="80">
        <f>Beed!Y12</f>
        <v>0</v>
      </c>
      <c r="Z193" s="80">
        <f>Beed!Z12</f>
        <v>0</v>
      </c>
      <c r="AA193" s="80">
        <f>Beed!AA12</f>
        <v>34</v>
      </c>
      <c r="AB193" s="80">
        <f>Beed!AB12</f>
        <v>11.47</v>
      </c>
      <c r="AC193" s="233">
        <f t="shared" si="59"/>
        <v>1337.94</v>
      </c>
      <c r="AD193" s="7">
        <f t="shared" si="60"/>
        <v>83.360747663551408</v>
      </c>
      <c r="AE193" s="7">
        <f t="shared" si="61"/>
        <v>138</v>
      </c>
      <c r="AF193" s="7">
        <f t="shared" si="62"/>
        <v>23.193277310924369</v>
      </c>
      <c r="AG193" s="7">
        <f t="shared" si="63"/>
        <v>1918</v>
      </c>
      <c r="AH193" s="7">
        <f t="shared" si="64"/>
        <v>2200</v>
      </c>
      <c r="AI193" s="7">
        <f t="shared" si="65"/>
        <v>1781</v>
      </c>
      <c r="AJ193" s="7">
        <f t="shared" si="66"/>
        <v>1475.94</v>
      </c>
      <c r="AK193" s="234">
        <f t="shared" si="67"/>
        <v>67.088181818181823</v>
      </c>
    </row>
    <row r="194" spans="1:37">
      <c r="A194" s="5">
        <v>6</v>
      </c>
      <c r="B194" s="15" t="s">
        <v>27</v>
      </c>
      <c r="C194" s="80">
        <f>Bhandara!C12</f>
        <v>2603</v>
      </c>
      <c r="D194" s="80">
        <f>Bhandara!D12</f>
        <v>2001</v>
      </c>
      <c r="E194" s="80">
        <f>Bhandara!E12</f>
        <v>42</v>
      </c>
      <c r="F194" s="80">
        <f>Bhandara!F12</f>
        <v>15</v>
      </c>
      <c r="G194" s="80">
        <f>Bhandara!G12</f>
        <v>210</v>
      </c>
      <c r="H194" s="80">
        <f>Bhandara!H12</f>
        <v>100</v>
      </c>
      <c r="I194" s="80">
        <f t="shared" si="57"/>
        <v>2116</v>
      </c>
      <c r="J194" s="80">
        <f>Bhandara!J12</f>
        <v>330</v>
      </c>
      <c r="K194" s="80">
        <f>Bhandara!K12</f>
        <v>237</v>
      </c>
      <c r="L194" s="80">
        <f>Bhandara!L12</f>
        <v>10</v>
      </c>
      <c r="M194" s="80">
        <f>Bhandara!M12</f>
        <v>2</v>
      </c>
      <c r="N194" s="80">
        <f>Bhandara!N12</f>
        <v>61</v>
      </c>
      <c r="O194" s="80">
        <f>Bhandara!O12</f>
        <v>15</v>
      </c>
      <c r="P194" s="80">
        <f t="shared" si="58"/>
        <v>254</v>
      </c>
      <c r="Q194" s="80">
        <f>Bhandara!Q12</f>
        <v>802</v>
      </c>
      <c r="R194" s="80">
        <f>Bhandara!R12</f>
        <v>591.36</v>
      </c>
      <c r="S194" s="80">
        <f>Bhandara!S12</f>
        <v>0</v>
      </c>
      <c r="T194" s="80">
        <f>Bhandara!T12</f>
        <v>0</v>
      </c>
      <c r="U194" s="80">
        <f>Bhandara!U12</f>
        <v>54</v>
      </c>
      <c r="V194" s="80">
        <f>Bhandara!V12</f>
        <v>1.83</v>
      </c>
      <c r="W194" s="80">
        <f>Bhandara!W12</f>
        <v>262</v>
      </c>
      <c r="X194" s="80">
        <f>Bhandara!X12</f>
        <v>327.52999999999997</v>
      </c>
      <c r="Y194" s="80">
        <f>Bhandara!Y12</f>
        <v>0</v>
      </c>
      <c r="Z194" s="80">
        <f>Bhandara!Z12</f>
        <v>0</v>
      </c>
      <c r="AA194" s="80">
        <f>Bhandara!AA12</f>
        <v>0</v>
      </c>
      <c r="AB194" s="80">
        <f>Bhandara!AB12</f>
        <v>0</v>
      </c>
      <c r="AC194" s="233">
        <f t="shared" si="59"/>
        <v>593.19000000000005</v>
      </c>
      <c r="AD194" s="7">
        <f t="shared" si="60"/>
        <v>28.033553875236301</v>
      </c>
      <c r="AE194" s="7">
        <f t="shared" si="61"/>
        <v>327.52999999999997</v>
      </c>
      <c r="AF194" s="7">
        <f t="shared" si="62"/>
        <v>128.94881889763778</v>
      </c>
      <c r="AG194" s="7">
        <f t="shared" si="63"/>
        <v>3256</v>
      </c>
      <c r="AH194" s="7">
        <f t="shared" si="64"/>
        <v>2370</v>
      </c>
      <c r="AI194" s="7">
        <f t="shared" si="65"/>
        <v>1118</v>
      </c>
      <c r="AJ194" s="7">
        <f t="shared" si="66"/>
        <v>920.72</v>
      </c>
      <c r="AK194" s="234">
        <f t="shared" si="67"/>
        <v>38.848945147679323</v>
      </c>
    </row>
    <row r="195" spans="1:37">
      <c r="A195" s="5">
        <v>7</v>
      </c>
      <c r="B195" s="15" t="s">
        <v>28</v>
      </c>
      <c r="C195" s="80">
        <f>Buldhana!C12</f>
        <v>1979</v>
      </c>
      <c r="D195" s="80">
        <f>Buldhana!D12</f>
        <v>1590.34</v>
      </c>
      <c r="E195" s="80">
        <f>Buldhana!E12</f>
        <v>14</v>
      </c>
      <c r="F195" s="80">
        <f>Buldhana!F12</f>
        <v>1.38</v>
      </c>
      <c r="G195" s="80">
        <f>Buldhana!G12</f>
        <v>7</v>
      </c>
      <c r="H195" s="80">
        <f>Buldhana!H12</f>
        <v>8.2799999999999994</v>
      </c>
      <c r="I195" s="80">
        <f t="shared" si="57"/>
        <v>1600</v>
      </c>
      <c r="J195" s="80">
        <f>Buldhana!J12</f>
        <v>491</v>
      </c>
      <c r="K195" s="80">
        <f>Buldhana!K12</f>
        <v>695.66</v>
      </c>
      <c r="L195" s="80">
        <f>Buldhana!L12</f>
        <v>6</v>
      </c>
      <c r="M195" s="80">
        <f>Buldhana!M12</f>
        <v>0.62</v>
      </c>
      <c r="N195" s="80">
        <f>Buldhana!N12</f>
        <v>3</v>
      </c>
      <c r="O195" s="80">
        <f>Buldhana!O12</f>
        <v>3.72</v>
      </c>
      <c r="P195" s="80">
        <f t="shared" si="58"/>
        <v>700</v>
      </c>
      <c r="Q195" s="80">
        <f>Buldhana!Q12</f>
        <v>843</v>
      </c>
      <c r="R195" s="80">
        <f>Buldhana!R12</f>
        <v>812.16</v>
      </c>
      <c r="S195" s="80">
        <f>Buldhana!S12</f>
        <v>0</v>
      </c>
      <c r="T195" s="80">
        <f>Buldhana!T12</f>
        <v>0</v>
      </c>
      <c r="U195" s="80">
        <f>Buldhana!U12</f>
        <v>2</v>
      </c>
      <c r="V195" s="80">
        <f>Buldhana!V12</f>
        <v>0.86</v>
      </c>
      <c r="W195" s="80">
        <f>Buldhana!W12</f>
        <v>132</v>
      </c>
      <c r="X195" s="80">
        <f>Buldhana!X12</f>
        <v>166.04</v>
      </c>
      <c r="Y195" s="80">
        <f>Buldhana!Y12</f>
        <v>0</v>
      </c>
      <c r="Z195" s="80">
        <f>Buldhana!Z12</f>
        <v>0</v>
      </c>
      <c r="AA195" s="80">
        <f>Buldhana!AA12</f>
        <v>1</v>
      </c>
      <c r="AB195" s="80">
        <f>Buldhana!AB12</f>
        <v>0.1</v>
      </c>
      <c r="AC195" s="233">
        <f t="shared" si="59"/>
        <v>813.02</v>
      </c>
      <c r="AD195" s="7">
        <f t="shared" si="60"/>
        <v>50.813749999999999</v>
      </c>
      <c r="AE195" s="7">
        <f t="shared" si="61"/>
        <v>166.14</v>
      </c>
      <c r="AF195" s="7">
        <f t="shared" si="62"/>
        <v>23.734285714285715</v>
      </c>
      <c r="AG195" s="7">
        <f t="shared" si="63"/>
        <v>2500</v>
      </c>
      <c r="AH195" s="7">
        <f t="shared" si="64"/>
        <v>2299.9999999999995</v>
      </c>
      <c r="AI195" s="7">
        <f t="shared" si="65"/>
        <v>978</v>
      </c>
      <c r="AJ195" s="7">
        <f t="shared" si="66"/>
        <v>979.16</v>
      </c>
      <c r="AK195" s="234">
        <f t="shared" si="67"/>
        <v>42.572173913043486</v>
      </c>
    </row>
    <row r="196" spans="1:37">
      <c r="A196" s="5">
        <v>8</v>
      </c>
      <c r="B196" s="15" t="s">
        <v>29</v>
      </c>
      <c r="C196" s="80">
        <f>Chandrapur!C12</f>
        <v>237</v>
      </c>
      <c r="D196" s="80">
        <f>Chandrapur!D12</f>
        <v>257.2</v>
      </c>
      <c r="E196" s="80">
        <f>Chandrapur!E12</f>
        <v>4</v>
      </c>
      <c r="F196" s="80">
        <f>Chandrapur!F12</f>
        <v>0.8</v>
      </c>
      <c r="G196" s="80">
        <f>Chandrapur!G12</f>
        <v>9</v>
      </c>
      <c r="H196" s="80">
        <f>Chandrapur!H12</f>
        <v>2</v>
      </c>
      <c r="I196" s="80">
        <f t="shared" si="57"/>
        <v>260</v>
      </c>
      <c r="J196" s="80">
        <f>Chandrapur!J12</f>
        <v>48</v>
      </c>
      <c r="K196" s="80">
        <f>Chandrapur!K12</f>
        <v>19.600000000000001</v>
      </c>
      <c r="L196" s="80">
        <f>Chandrapur!L12</f>
        <v>1</v>
      </c>
      <c r="M196" s="80">
        <f>Chandrapur!M12</f>
        <v>0.2</v>
      </c>
      <c r="N196" s="80">
        <f>Chandrapur!N12</f>
        <v>1</v>
      </c>
      <c r="O196" s="80">
        <f>Chandrapur!O12</f>
        <v>0.2</v>
      </c>
      <c r="P196" s="80">
        <f t="shared" si="58"/>
        <v>20</v>
      </c>
      <c r="Q196" s="80">
        <f>Chandrapur!Q12</f>
        <v>119</v>
      </c>
      <c r="R196" s="80">
        <f>Chandrapur!R12</f>
        <v>99.51</v>
      </c>
      <c r="S196" s="80">
        <f>Chandrapur!S12</f>
        <v>0</v>
      </c>
      <c r="T196" s="80">
        <f>Chandrapur!T12</f>
        <v>0</v>
      </c>
      <c r="U196" s="80">
        <f>Chandrapur!U12</f>
        <v>6</v>
      </c>
      <c r="V196" s="80">
        <f>Chandrapur!V12</f>
        <v>3.12</v>
      </c>
      <c r="W196" s="80">
        <f>Chandrapur!W12</f>
        <v>29</v>
      </c>
      <c r="X196" s="80">
        <f>Chandrapur!X12</f>
        <v>34.49</v>
      </c>
      <c r="Y196" s="80">
        <f>Chandrapur!Y12</f>
        <v>0</v>
      </c>
      <c r="Z196" s="80">
        <f>Chandrapur!Z12</f>
        <v>0</v>
      </c>
      <c r="AA196" s="80">
        <f>Chandrapur!AA12</f>
        <v>3</v>
      </c>
      <c r="AB196" s="80">
        <f>Chandrapur!AB12</f>
        <v>2.04</v>
      </c>
      <c r="AC196" s="233">
        <f t="shared" si="59"/>
        <v>102.63000000000001</v>
      </c>
      <c r="AD196" s="7">
        <f t="shared" si="60"/>
        <v>39.473076923076924</v>
      </c>
      <c r="AE196" s="7">
        <f t="shared" si="61"/>
        <v>36.53</v>
      </c>
      <c r="AF196" s="7">
        <f t="shared" si="62"/>
        <v>182.65</v>
      </c>
      <c r="AG196" s="7">
        <f t="shared" si="63"/>
        <v>300</v>
      </c>
      <c r="AH196" s="7">
        <f t="shared" si="64"/>
        <v>280</v>
      </c>
      <c r="AI196" s="7">
        <f t="shared" si="65"/>
        <v>157</v>
      </c>
      <c r="AJ196" s="7">
        <f t="shared" si="66"/>
        <v>139.16</v>
      </c>
      <c r="AK196" s="234">
        <f t="shared" si="67"/>
        <v>49.7</v>
      </c>
    </row>
    <row r="197" spans="1:37">
      <c r="A197" s="5">
        <v>9</v>
      </c>
      <c r="B197" s="15" t="s">
        <v>30</v>
      </c>
      <c r="C197" s="80">
        <f>Dhule!C12</f>
        <v>1395</v>
      </c>
      <c r="D197" s="80">
        <f>Dhule!D12</f>
        <v>1485</v>
      </c>
      <c r="E197" s="80">
        <f>Dhule!E12</f>
        <v>42</v>
      </c>
      <c r="F197" s="80">
        <f>Dhule!F12</f>
        <v>13</v>
      </c>
      <c r="G197" s="80">
        <f>Dhule!G12</f>
        <v>574</v>
      </c>
      <c r="H197" s="80">
        <f>Dhule!H12</f>
        <v>180</v>
      </c>
      <c r="I197" s="80">
        <f t="shared" si="57"/>
        <v>1678</v>
      </c>
      <c r="J197" s="80">
        <f>Dhule!J12</f>
        <v>676</v>
      </c>
      <c r="K197" s="80">
        <f>Dhule!K12</f>
        <v>654</v>
      </c>
      <c r="L197" s="80">
        <f>Dhule!L12</f>
        <v>16</v>
      </c>
      <c r="M197" s="80">
        <f>Dhule!M12</f>
        <v>5</v>
      </c>
      <c r="N197" s="80">
        <f>Dhule!N12</f>
        <v>199</v>
      </c>
      <c r="O197" s="80">
        <f>Dhule!O12</f>
        <v>61</v>
      </c>
      <c r="P197" s="80">
        <f t="shared" si="58"/>
        <v>720</v>
      </c>
      <c r="Q197" s="80">
        <f>Dhule!Q12</f>
        <v>1135</v>
      </c>
      <c r="R197" s="80">
        <f>Dhule!R12</f>
        <v>1238.06</v>
      </c>
      <c r="S197" s="80">
        <f>Dhule!S12</f>
        <v>0</v>
      </c>
      <c r="T197" s="80">
        <f>Dhule!T12</f>
        <v>0</v>
      </c>
      <c r="U197" s="80">
        <f>Dhule!U12</f>
        <v>58</v>
      </c>
      <c r="V197" s="80">
        <f>Dhule!V12</f>
        <v>7.12</v>
      </c>
      <c r="W197" s="80">
        <f>Dhule!W12</f>
        <v>514</v>
      </c>
      <c r="X197" s="80">
        <f>Dhule!X12</f>
        <v>521.63</v>
      </c>
      <c r="Y197" s="80">
        <f>Dhule!Y12</f>
        <v>0</v>
      </c>
      <c r="Z197" s="80">
        <f>Dhule!Z12</f>
        <v>0</v>
      </c>
      <c r="AA197" s="80">
        <f>Dhule!AA12</f>
        <v>38</v>
      </c>
      <c r="AB197" s="80">
        <f>Dhule!AB12</f>
        <v>21.08</v>
      </c>
      <c r="AC197" s="233">
        <f t="shared" si="59"/>
        <v>1245.1799999999998</v>
      </c>
      <c r="AD197" s="7">
        <f t="shared" si="60"/>
        <v>74.20619785458878</v>
      </c>
      <c r="AE197" s="7">
        <f t="shared" si="61"/>
        <v>542.71</v>
      </c>
      <c r="AF197" s="7">
        <f t="shared" si="62"/>
        <v>75.376388888888897</v>
      </c>
      <c r="AG197" s="7">
        <f t="shared" si="63"/>
        <v>2902</v>
      </c>
      <c r="AH197" s="7">
        <f t="shared" si="64"/>
        <v>2398</v>
      </c>
      <c r="AI197" s="7">
        <f t="shared" si="65"/>
        <v>1745</v>
      </c>
      <c r="AJ197" s="7">
        <f t="shared" si="66"/>
        <v>1787.8899999999999</v>
      </c>
      <c r="AK197" s="234">
        <f t="shared" si="67"/>
        <v>74.557547956630515</v>
      </c>
    </row>
    <row r="198" spans="1:37">
      <c r="A198" s="5">
        <v>10</v>
      </c>
      <c r="B198" s="15" t="s">
        <v>31</v>
      </c>
      <c r="C198" s="80">
        <f>Gadchiroli!C12</f>
        <v>268</v>
      </c>
      <c r="D198" s="80">
        <f>Gadchiroli!D12</f>
        <v>244</v>
      </c>
      <c r="E198" s="80">
        <f>Gadchiroli!E12</f>
        <v>13</v>
      </c>
      <c r="F198" s="80">
        <f>Gadchiroli!F12</f>
        <v>4</v>
      </c>
      <c r="G198" s="80">
        <f>Gadchiroli!G12</f>
        <v>20</v>
      </c>
      <c r="H198" s="80">
        <f>Gadchiroli!H12</f>
        <v>8</v>
      </c>
      <c r="I198" s="80">
        <f t="shared" si="57"/>
        <v>256</v>
      </c>
      <c r="J198" s="80">
        <f>Gadchiroli!J12</f>
        <v>40</v>
      </c>
      <c r="K198" s="80">
        <f>Gadchiroli!K12</f>
        <v>33</v>
      </c>
      <c r="L198" s="80">
        <f>Gadchiroli!L12</f>
        <v>7</v>
      </c>
      <c r="M198" s="80">
        <f>Gadchiroli!M12</f>
        <v>2</v>
      </c>
      <c r="N198" s="80">
        <f>Gadchiroli!N12</f>
        <v>16</v>
      </c>
      <c r="O198" s="80">
        <f>Gadchiroli!O12</f>
        <v>4</v>
      </c>
      <c r="P198" s="80">
        <f t="shared" si="58"/>
        <v>39</v>
      </c>
      <c r="Q198" s="80">
        <f>Gadchiroli!Q12</f>
        <v>124</v>
      </c>
      <c r="R198" s="80">
        <f>Gadchiroli!R12</f>
        <v>82.12</v>
      </c>
      <c r="S198" s="80">
        <f>Gadchiroli!S12</f>
        <v>0</v>
      </c>
      <c r="T198" s="80">
        <f>Gadchiroli!T12</f>
        <v>0</v>
      </c>
      <c r="U198" s="80">
        <f>Gadchiroli!U12</f>
        <v>0</v>
      </c>
      <c r="V198" s="80">
        <f>Gadchiroli!V12</f>
        <v>0</v>
      </c>
      <c r="W198" s="80">
        <f>Gadchiroli!W12</f>
        <v>11</v>
      </c>
      <c r="X198" s="80">
        <f>Gadchiroli!X12</f>
        <v>6.02</v>
      </c>
      <c r="Y198" s="80">
        <f>Gadchiroli!Y12</f>
        <v>0</v>
      </c>
      <c r="Z198" s="80">
        <f>Gadchiroli!Z12</f>
        <v>0</v>
      </c>
      <c r="AA198" s="80">
        <f>Gadchiroli!AA12</f>
        <v>0</v>
      </c>
      <c r="AB198" s="80">
        <f>Gadchiroli!AB12</f>
        <v>0</v>
      </c>
      <c r="AC198" s="233">
        <f t="shared" si="59"/>
        <v>82.12</v>
      </c>
      <c r="AD198" s="7">
        <f t="shared" si="60"/>
        <v>32.078125</v>
      </c>
      <c r="AE198" s="7">
        <f t="shared" si="61"/>
        <v>6.02</v>
      </c>
      <c r="AF198" s="7">
        <f t="shared" si="62"/>
        <v>15.435897435897436</v>
      </c>
      <c r="AG198" s="7">
        <f t="shared" si="63"/>
        <v>364</v>
      </c>
      <c r="AH198" s="7">
        <f t="shared" si="64"/>
        <v>295</v>
      </c>
      <c r="AI198" s="7">
        <f t="shared" si="65"/>
        <v>135</v>
      </c>
      <c r="AJ198" s="7">
        <f t="shared" si="66"/>
        <v>88.14</v>
      </c>
      <c r="AK198" s="234">
        <f t="shared" si="67"/>
        <v>29.877966101694913</v>
      </c>
    </row>
    <row r="199" spans="1:37">
      <c r="A199" s="5">
        <v>11</v>
      </c>
      <c r="B199" s="15" t="s">
        <v>32</v>
      </c>
      <c r="C199" s="80">
        <f>Gondia!C12</f>
        <v>1707</v>
      </c>
      <c r="D199" s="80">
        <f>Gondia!D12</f>
        <v>1032</v>
      </c>
      <c r="E199" s="80">
        <f>Gondia!E12</f>
        <v>158</v>
      </c>
      <c r="F199" s="80">
        <f>Gondia!F12</f>
        <v>22</v>
      </c>
      <c r="G199" s="80">
        <f>Gondia!G12</f>
        <v>101</v>
      </c>
      <c r="H199" s="80">
        <f>Gondia!H12</f>
        <v>54</v>
      </c>
      <c r="I199" s="80">
        <f t="shared" si="57"/>
        <v>1108</v>
      </c>
      <c r="J199" s="80">
        <f>Gondia!J12</f>
        <v>440</v>
      </c>
      <c r="K199" s="80">
        <f>Gondia!K12</f>
        <v>258</v>
      </c>
      <c r="L199" s="80">
        <f>Gondia!L12</f>
        <v>46</v>
      </c>
      <c r="M199" s="80">
        <f>Gondia!M12</f>
        <v>6</v>
      </c>
      <c r="N199" s="80">
        <f>Gondia!N12</f>
        <v>48</v>
      </c>
      <c r="O199" s="80">
        <f>Gondia!O12</f>
        <v>16</v>
      </c>
      <c r="P199" s="80">
        <f t="shared" si="58"/>
        <v>280</v>
      </c>
      <c r="Q199" s="80">
        <f>Gondia!Q12</f>
        <v>612</v>
      </c>
      <c r="R199" s="80">
        <f>Gondia!R12</f>
        <v>476.08</v>
      </c>
      <c r="S199" s="80">
        <f>Gondia!S12</f>
        <v>0</v>
      </c>
      <c r="T199" s="80">
        <f>Gondia!T12</f>
        <v>0</v>
      </c>
      <c r="U199" s="80">
        <f>Gondia!U12</f>
        <v>3</v>
      </c>
      <c r="V199" s="80">
        <f>Gondia!V12</f>
        <v>0.16</v>
      </c>
      <c r="W199" s="80">
        <f>Gondia!W12</f>
        <v>175</v>
      </c>
      <c r="X199" s="80">
        <f>Gondia!X12</f>
        <v>140.75</v>
      </c>
      <c r="Y199" s="80">
        <f>Gondia!Y12</f>
        <v>0</v>
      </c>
      <c r="Z199" s="80">
        <f>Gondia!Z12</f>
        <v>0</v>
      </c>
      <c r="AA199" s="80">
        <f>Gondia!AA12</f>
        <v>2</v>
      </c>
      <c r="AB199" s="80">
        <f>Gondia!AB12</f>
        <v>1.6</v>
      </c>
      <c r="AC199" s="233">
        <f t="shared" si="59"/>
        <v>476.24</v>
      </c>
      <c r="AD199" s="7">
        <f t="shared" si="60"/>
        <v>42.981949458483754</v>
      </c>
      <c r="AE199" s="7">
        <f t="shared" si="61"/>
        <v>142.35</v>
      </c>
      <c r="AF199" s="7">
        <f t="shared" si="62"/>
        <v>50.839285714285708</v>
      </c>
      <c r="AG199" s="7">
        <f t="shared" si="63"/>
        <v>2500</v>
      </c>
      <c r="AH199" s="7">
        <f t="shared" si="64"/>
        <v>1388</v>
      </c>
      <c r="AI199" s="7">
        <f t="shared" si="65"/>
        <v>792</v>
      </c>
      <c r="AJ199" s="7">
        <f t="shared" si="66"/>
        <v>618.59</v>
      </c>
      <c r="AK199" s="234">
        <f t="shared" si="67"/>
        <v>44.567002881844381</v>
      </c>
    </row>
    <row r="200" spans="1:37">
      <c r="A200" s="5">
        <v>12</v>
      </c>
      <c r="B200" s="15" t="s">
        <v>33</v>
      </c>
      <c r="C200" s="80">
        <f>Hingoli!C12</f>
        <v>1766</v>
      </c>
      <c r="D200" s="80">
        <f>Hingoli!D12</f>
        <v>1455</v>
      </c>
      <c r="E200" s="80">
        <f>Hingoli!E12</f>
        <v>48</v>
      </c>
      <c r="F200" s="80">
        <f>Hingoli!F12</f>
        <v>8</v>
      </c>
      <c r="G200" s="80">
        <f>Hingoli!G12</f>
        <v>537</v>
      </c>
      <c r="H200" s="80">
        <f>Hingoli!H12</f>
        <v>81</v>
      </c>
      <c r="I200" s="80">
        <f t="shared" si="57"/>
        <v>1544</v>
      </c>
      <c r="J200" s="80">
        <f>Hingoli!J12</f>
        <v>774</v>
      </c>
      <c r="K200" s="80">
        <f>Hingoli!K12</f>
        <v>624</v>
      </c>
      <c r="L200" s="80">
        <f>Hingoli!L12</f>
        <v>25</v>
      </c>
      <c r="M200" s="80">
        <f>Hingoli!M12</f>
        <v>3</v>
      </c>
      <c r="N200" s="80">
        <f>Hingoli!N12</f>
        <v>239</v>
      </c>
      <c r="O200" s="80">
        <f>Hingoli!O12</f>
        <v>35</v>
      </c>
      <c r="P200" s="80">
        <f t="shared" si="58"/>
        <v>662</v>
      </c>
      <c r="Q200" s="80">
        <f>Hingoli!Q12</f>
        <v>459</v>
      </c>
      <c r="R200" s="80">
        <f>Hingoli!R12</f>
        <v>468.29</v>
      </c>
      <c r="S200" s="80">
        <f>Hingoli!S12</f>
        <v>0</v>
      </c>
      <c r="T200" s="80">
        <f>Hingoli!T12</f>
        <v>0</v>
      </c>
      <c r="U200" s="80">
        <f>Hingoli!U12</f>
        <v>4</v>
      </c>
      <c r="V200" s="80">
        <f>Hingoli!V12</f>
        <v>1.62</v>
      </c>
      <c r="W200" s="80">
        <f>Hingoli!W12</f>
        <v>180</v>
      </c>
      <c r="X200" s="80">
        <f>Hingoli!X12</f>
        <v>197.82</v>
      </c>
      <c r="Y200" s="80">
        <f>Hingoli!Y12</f>
        <v>0</v>
      </c>
      <c r="Z200" s="80">
        <f>Hingoli!Z12</f>
        <v>0</v>
      </c>
      <c r="AA200" s="80">
        <f>Hingoli!AA12</f>
        <v>2</v>
      </c>
      <c r="AB200" s="80">
        <f>Hingoli!AB12</f>
        <v>0.01</v>
      </c>
      <c r="AC200" s="233">
        <f t="shared" si="59"/>
        <v>469.91</v>
      </c>
      <c r="AD200" s="7">
        <f t="shared" si="60"/>
        <v>30.434585492227985</v>
      </c>
      <c r="AE200" s="7">
        <f t="shared" si="61"/>
        <v>197.82999999999998</v>
      </c>
      <c r="AF200" s="7">
        <f t="shared" si="62"/>
        <v>29.883685800604226</v>
      </c>
      <c r="AG200" s="7">
        <f t="shared" si="63"/>
        <v>3389</v>
      </c>
      <c r="AH200" s="7">
        <f t="shared" si="64"/>
        <v>2206</v>
      </c>
      <c r="AI200" s="7">
        <f t="shared" si="65"/>
        <v>645</v>
      </c>
      <c r="AJ200" s="7">
        <f t="shared" si="66"/>
        <v>667.74</v>
      </c>
      <c r="AK200" s="234">
        <f t="shared" si="67"/>
        <v>30.269265639165909</v>
      </c>
    </row>
    <row r="201" spans="1:37">
      <c r="A201" s="5">
        <v>13</v>
      </c>
      <c r="B201" s="15" t="s">
        <v>34</v>
      </c>
      <c r="C201" s="80">
        <f>Jalgaon!C12</f>
        <v>1191</v>
      </c>
      <c r="D201" s="80">
        <f>Jalgaon!D12</f>
        <v>1450</v>
      </c>
      <c r="E201" s="80">
        <f>Jalgaon!E12</f>
        <v>36</v>
      </c>
      <c r="F201" s="80">
        <f>Jalgaon!F12</f>
        <v>16</v>
      </c>
      <c r="G201" s="80">
        <f>Jalgaon!G12</f>
        <v>291</v>
      </c>
      <c r="H201" s="80">
        <f>Jalgaon!H12</f>
        <v>130</v>
      </c>
      <c r="I201" s="80">
        <f t="shared" si="57"/>
        <v>1596</v>
      </c>
      <c r="J201" s="80">
        <f>Jalgaon!J12</f>
        <v>248</v>
      </c>
      <c r="K201" s="80">
        <f>Jalgaon!K12</f>
        <v>276</v>
      </c>
      <c r="L201" s="80">
        <f>Jalgaon!L12</f>
        <v>9</v>
      </c>
      <c r="M201" s="80">
        <f>Jalgaon!M12</f>
        <v>3</v>
      </c>
      <c r="N201" s="80">
        <f>Jalgaon!N12</f>
        <v>66</v>
      </c>
      <c r="O201" s="80">
        <f>Jalgaon!O12</f>
        <v>25</v>
      </c>
      <c r="P201" s="80">
        <f t="shared" si="58"/>
        <v>304</v>
      </c>
      <c r="Q201" s="80">
        <f>Jalgaon!Q12</f>
        <v>533</v>
      </c>
      <c r="R201" s="80">
        <f>Jalgaon!R12</f>
        <v>753.64</v>
      </c>
      <c r="S201" s="80">
        <f>Jalgaon!S12</f>
        <v>0</v>
      </c>
      <c r="T201" s="80">
        <f>Jalgaon!T12</f>
        <v>0</v>
      </c>
      <c r="U201" s="80">
        <f>Jalgaon!U12</f>
        <v>6</v>
      </c>
      <c r="V201" s="80">
        <f>Jalgaon!V12</f>
        <v>0.96</v>
      </c>
      <c r="W201" s="80">
        <f>Jalgaon!W12</f>
        <v>548</v>
      </c>
      <c r="X201" s="80">
        <f>Jalgaon!X12</f>
        <v>855.84</v>
      </c>
      <c r="Y201" s="80">
        <f>Jalgaon!Y12</f>
        <v>0</v>
      </c>
      <c r="Z201" s="80">
        <f>Jalgaon!Z12</f>
        <v>0</v>
      </c>
      <c r="AA201" s="80">
        <f>Jalgaon!AA12</f>
        <v>0</v>
      </c>
      <c r="AB201" s="80">
        <f>Jalgaon!AB12</f>
        <v>0</v>
      </c>
      <c r="AC201" s="233">
        <f t="shared" si="59"/>
        <v>754.6</v>
      </c>
      <c r="AD201" s="7">
        <f t="shared" si="60"/>
        <v>47.280701754385966</v>
      </c>
      <c r="AE201" s="7">
        <f t="shared" si="61"/>
        <v>855.84</v>
      </c>
      <c r="AF201" s="7">
        <f t="shared" si="62"/>
        <v>281.5263157894737</v>
      </c>
      <c r="AG201" s="7">
        <f t="shared" si="63"/>
        <v>1841</v>
      </c>
      <c r="AH201" s="7">
        <f t="shared" si="64"/>
        <v>1900</v>
      </c>
      <c r="AI201" s="7">
        <f t="shared" si="65"/>
        <v>1087</v>
      </c>
      <c r="AJ201" s="7">
        <f t="shared" si="66"/>
        <v>1610.44</v>
      </c>
      <c r="AK201" s="234">
        <f t="shared" si="67"/>
        <v>84.76</v>
      </c>
    </row>
    <row r="202" spans="1:37">
      <c r="A202" s="5">
        <v>14</v>
      </c>
      <c r="B202" s="15" t="s">
        <v>35</v>
      </c>
      <c r="C202" s="80">
        <f>Jalna!C12</f>
        <v>6834</v>
      </c>
      <c r="D202" s="80">
        <f>Jalna!D12</f>
        <v>5227</v>
      </c>
      <c r="E202" s="80">
        <f>Jalna!E12</f>
        <v>35</v>
      </c>
      <c r="F202" s="80">
        <f>Jalna!F12</f>
        <v>17</v>
      </c>
      <c r="G202" s="80">
        <f>Jalna!G12</f>
        <v>16</v>
      </c>
      <c r="H202" s="80">
        <f>Jalna!H12</f>
        <v>156</v>
      </c>
      <c r="I202" s="80">
        <f t="shared" si="57"/>
        <v>5400</v>
      </c>
      <c r="J202" s="80">
        <f>Jalna!J12</f>
        <v>3457</v>
      </c>
      <c r="K202" s="80">
        <f>Jalna!K12</f>
        <v>2592</v>
      </c>
      <c r="L202" s="80">
        <f>Jalna!L12</f>
        <v>8</v>
      </c>
      <c r="M202" s="80">
        <f>Jalna!M12</f>
        <v>8</v>
      </c>
      <c r="N202" s="80">
        <f>Jalna!N12</f>
        <v>0</v>
      </c>
      <c r="O202" s="80">
        <f>Jalna!O12</f>
        <v>0</v>
      </c>
      <c r="P202" s="80">
        <f t="shared" si="58"/>
        <v>2600</v>
      </c>
      <c r="Q202" s="80">
        <f>Jalna!Q12</f>
        <v>2745</v>
      </c>
      <c r="R202" s="80">
        <f>Jalna!R12</f>
        <v>3128.89</v>
      </c>
      <c r="S202" s="80">
        <f>Jalna!S12</f>
        <v>0</v>
      </c>
      <c r="T202" s="80">
        <f>Jalna!T12</f>
        <v>0</v>
      </c>
      <c r="U202" s="80">
        <f>Jalna!U12</f>
        <v>5</v>
      </c>
      <c r="V202" s="80">
        <f>Jalna!V12</f>
        <v>3.01</v>
      </c>
      <c r="W202" s="80">
        <f>Jalna!W12</f>
        <v>2024</v>
      </c>
      <c r="X202" s="80">
        <f>Jalna!X12</f>
        <v>2750.29</v>
      </c>
      <c r="Y202" s="80">
        <f>Jalna!Y12</f>
        <v>0</v>
      </c>
      <c r="Z202" s="80">
        <f>Jalna!Z12</f>
        <v>0</v>
      </c>
      <c r="AA202" s="80">
        <f>Jalna!AA12</f>
        <v>3</v>
      </c>
      <c r="AB202" s="80">
        <f>Jalna!AB12</f>
        <v>1.5</v>
      </c>
      <c r="AC202" s="233">
        <f t="shared" si="59"/>
        <v>3131.9</v>
      </c>
      <c r="AD202" s="7">
        <f t="shared" si="60"/>
        <v>57.998148148148154</v>
      </c>
      <c r="AE202" s="7">
        <f t="shared" si="61"/>
        <v>2751.79</v>
      </c>
      <c r="AF202" s="7">
        <f t="shared" si="62"/>
        <v>105.83807692307691</v>
      </c>
      <c r="AG202" s="7">
        <f t="shared" si="63"/>
        <v>10350</v>
      </c>
      <c r="AH202" s="7">
        <f t="shared" si="64"/>
        <v>8000</v>
      </c>
      <c r="AI202" s="7">
        <f t="shared" si="65"/>
        <v>4777</v>
      </c>
      <c r="AJ202" s="7">
        <f t="shared" si="66"/>
        <v>5883.6900000000005</v>
      </c>
      <c r="AK202" s="234">
        <f t="shared" si="67"/>
        <v>73.546125000000004</v>
      </c>
    </row>
    <row r="203" spans="1:37">
      <c r="A203" s="5">
        <v>15</v>
      </c>
      <c r="B203" s="15" t="s">
        <v>36</v>
      </c>
      <c r="C203" s="80">
        <f>Kolhapur!C12</f>
        <v>1200</v>
      </c>
      <c r="D203" s="80">
        <f>Kolhapur!D12</f>
        <v>1550</v>
      </c>
      <c r="E203" s="80">
        <f>Kolhapur!E12</f>
        <v>250</v>
      </c>
      <c r="F203" s="80">
        <f>Kolhapur!F12</f>
        <v>100</v>
      </c>
      <c r="G203" s="80">
        <f>Kolhapur!G12</f>
        <v>750</v>
      </c>
      <c r="H203" s="80">
        <f>Kolhapur!H12</f>
        <v>100</v>
      </c>
      <c r="I203" s="80">
        <f t="shared" si="57"/>
        <v>1750</v>
      </c>
      <c r="J203" s="80">
        <f>Kolhapur!J12</f>
        <v>1100</v>
      </c>
      <c r="K203" s="80">
        <f>Kolhapur!K12</f>
        <v>1550</v>
      </c>
      <c r="L203" s="80">
        <f>Kolhapur!L12</f>
        <v>250</v>
      </c>
      <c r="M203" s="80">
        <f>Kolhapur!M12</f>
        <v>100</v>
      </c>
      <c r="N203" s="80">
        <f>Kolhapur!N12</f>
        <v>750</v>
      </c>
      <c r="O203" s="80">
        <f>Kolhapur!O12</f>
        <v>100</v>
      </c>
      <c r="P203" s="80">
        <f t="shared" si="58"/>
        <v>1750</v>
      </c>
      <c r="Q203" s="80">
        <f>Kolhapur!Q12</f>
        <v>828</v>
      </c>
      <c r="R203" s="80">
        <f>Kolhapur!R12</f>
        <v>1557.92</v>
      </c>
      <c r="S203" s="80">
        <f>Kolhapur!S12</f>
        <v>0</v>
      </c>
      <c r="T203" s="80">
        <f>Kolhapur!T12</f>
        <v>0</v>
      </c>
      <c r="U203" s="80">
        <f>Kolhapur!U12</f>
        <v>28</v>
      </c>
      <c r="V203" s="80">
        <f>Kolhapur!V12</f>
        <v>1.88</v>
      </c>
      <c r="W203" s="80">
        <f>Kolhapur!W12</f>
        <v>401</v>
      </c>
      <c r="X203" s="80">
        <f>Kolhapur!X12</f>
        <v>469.39</v>
      </c>
      <c r="Y203" s="80">
        <f>Kolhapur!Y12</f>
        <v>0</v>
      </c>
      <c r="Z203" s="80">
        <f>Kolhapur!Z12</f>
        <v>0</v>
      </c>
      <c r="AA203" s="80">
        <f>Kolhapur!AA12</f>
        <v>49</v>
      </c>
      <c r="AB203" s="80">
        <f>Kolhapur!AB12</f>
        <v>44.98</v>
      </c>
      <c r="AC203" s="233">
        <f t="shared" si="59"/>
        <v>1559.8000000000002</v>
      </c>
      <c r="AD203" s="7">
        <f t="shared" si="60"/>
        <v>89.131428571428586</v>
      </c>
      <c r="AE203" s="7">
        <f t="shared" si="61"/>
        <v>514.37</v>
      </c>
      <c r="AF203" s="7">
        <f t="shared" si="62"/>
        <v>29.392571428571429</v>
      </c>
      <c r="AG203" s="7">
        <f t="shared" si="63"/>
        <v>4300</v>
      </c>
      <c r="AH203" s="7">
        <f t="shared" si="64"/>
        <v>3500</v>
      </c>
      <c r="AI203" s="7">
        <f t="shared" si="65"/>
        <v>1306</v>
      </c>
      <c r="AJ203" s="7">
        <f t="shared" si="66"/>
        <v>2074.17</v>
      </c>
      <c r="AK203" s="234">
        <f t="shared" si="67"/>
        <v>59.262</v>
      </c>
    </row>
    <row r="204" spans="1:37">
      <c r="A204" s="5">
        <v>16</v>
      </c>
      <c r="B204" s="15" t="s">
        <v>37</v>
      </c>
      <c r="C204" s="80">
        <f>Latur!C12</f>
        <v>982</v>
      </c>
      <c r="D204" s="80">
        <f>Latur!D12</f>
        <v>2288</v>
      </c>
      <c r="E204" s="80">
        <f>Latur!E12</f>
        <v>6</v>
      </c>
      <c r="F204" s="80">
        <f>Latur!F12</f>
        <v>1</v>
      </c>
      <c r="G204" s="80">
        <f>Latur!G12</f>
        <v>110</v>
      </c>
      <c r="H204" s="80">
        <f>Latur!H12</f>
        <v>19</v>
      </c>
      <c r="I204" s="80">
        <f t="shared" si="57"/>
        <v>2308</v>
      </c>
      <c r="J204" s="80">
        <f>Latur!J12</f>
        <v>2372</v>
      </c>
      <c r="K204" s="80">
        <f>Latur!K12</f>
        <v>1589</v>
      </c>
      <c r="L204" s="80">
        <f>Latur!L12</f>
        <v>3</v>
      </c>
      <c r="M204" s="80">
        <f>Latur!M12</f>
        <v>1</v>
      </c>
      <c r="N204" s="80">
        <f>Latur!N12</f>
        <v>32</v>
      </c>
      <c r="O204" s="80">
        <f>Latur!O12</f>
        <v>13</v>
      </c>
      <c r="P204" s="80">
        <f t="shared" si="58"/>
        <v>1603</v>
      </c>
      <c r="Q204" s="80">
        <f>Latur!Q12</f>
        <v>521</v>
      </c>
      <c r="R204" s="80">
        <f>Latur!R12</f>
        <v>752.82</v>
      </c>
      <c r="S204" s="80">
        <f>Latur!S12</f>
        <v>0</v>
      </c>
      <c r="T204" s="80">
        <f>Latur!T12</f>
        <v>0</v>
      </c>
      <c r="U204" s="80">
        <f>Latur!U12</f>
        <v>2</v>
      </c>
      <c r="V204" s="80">
        <f>Latur!V12</f>
        <v>0.06</v>
      </c>
      <c r="W204" s="80">
        <f>Latur!W12</f>
        <v>433</v>
      </c>
      <c r="X204" s="80">
        <f>Latur!X12</f>
        <v>660.38</v>
      </c>
      <c r="Y204" s="80">
        <f>Latur!Y12</f>
        <v>0</v>
      </c>
      <c r="Z204" s="80">
        <f>Latur!Z12</f>
        <v>0</v>
      </c>
      <c r="AA204" s="80">
        <f>Latur!AA12</f>
        <v>3</v>
      </c>
      <c r="AB204" s="80">
        <f>Latur!AB12</f>
        <v>1.25</v>
      </c>
      <c r="AC204" s="233">
        <f t="shared" si="59"/>
        <v>752.88</v>
      </c>
      <c r="AD204" s="7">
        <f t="shared" si="60"/>
        <v>32.620450606585791</v>
      </c>
      <c r="AE204" s="7">
        <f t="shared" si="61"/>
        <v>661.63</v>
      </c>
      <c r="AF204" s="7">
        <f t="shared" si="62"/>
        <v>41.274485339987521</v>
      </c>
      <c r="AG204" s="7">
        <f t="shared" si="63"/>
        <v>3505</v>
      </c>
      <c r="AH204" s="7">
        <f t="shared" si="64"/>
        <v>3911</v>
      </c>
      <c r="AI204" s="7">
        <f t="shared" si="65"/>
        <v>959</v>
      </c>
      <c r="AJ204" s="7">
        <f t="shared" si="66"/>
        <v>1414.51</v>
      </c>
      <c r="AK204" s="234">
        <f t="shared" si="67"/>
        <v>36.167476348759905</v>
      </c>
    </row>
    <row r="205" spans="1:37">
      <c r="A205" s="5">
        <v>17</v>
      </c>
      <c r="B205" s="15" t="s">
        <v>38</v>
      </c>
      <c r="C205" s="80">
        <f>MumbaiCity!C12</f>
        <v>0</v>
      </c>
      <c r="D205" s="80">
        <f>MumbaiCity!D12</f>
        <v>0</v>
      </c>
      <c r="E205" s="80">
        <f>MumbaiCity!E12</f>
        <v>200</v>
      </c>
      <c r="F205" s="80">
        <f>MumbaiCity!F12</f>
        <v>600</v>
      </c>
      <c r="G205" s="80">
        <f>MumbaiCity!G12</f>
        <v>0</v>
      </c>
      <c r="H205" s="80">
        <f>MumbaiCity!H12</f>
        <v>0</v>
      </c>
      <c r="I205" s="80">
        <f t="shared" si="57"/>
        <v>600</v>
      </c>
      <c r="J205" s="80">
        <f>MumbaiCity!J12</f>
        <v>0</v>
      </c>
      <c r="K205" s="80">
        <f>MumbaiCity!K12</f>
        <v>0</v>
      </c>
      <c r="L205" s="80">
        <f>MumbaiCity!L12</f>
        <v>0</v>
      </c>
      <c r="M205" s="80">
        <f>MumbaiCity!M12</f>
        <v>0</v>
      </c>
      <c r="N205" s="80">
        <f>MumbaiCity!N12</f>
        <v>0</v>
      </c>
      <c r="O205" s="80">
        <f>MumbaiCity!O12</f>
        <v>0</v>
      </c>
      <c r="P205" s="80">
        <f t="shared" si="58"/>
        <v>0</v>
      </c>
      <c r="Q205" s="80">
        <f>MumbaiCity!Q12</f>
        <v>2</v>
      </c>
      <c r="R205" s="80">
        <f>MumbaiCity!R12</f>
        <v>1</v>
      </c>
      <c r="S205" s="80">
        <f>MumbaiCity!S12</f>
        <v>0</v>
      </c>
      <c r="T205" s="80">
        <f>MumbaiCity!T12</f>
        <v>0</v>
      </c>
      <c r="U205" s="80">
        <f>MumbaiCity!U12</f>
        <v>0</v>
      </c>
      <c r="V205" s="80">
        <f>MumbaiCity!V12</f>
        <v>0</v>
      </c>
      <c r="W205" s="80">
        <f>MumbaiCity!W12</f>
        <v>1</v>
      </c>
      <c r="X205" s="80">
        <f>MumbaiCity!X12</f>
        <v>0.5</v>
      </c>
      <c r="Y205" s="80">
        <f>MumbaiCity!Y12</f>
        <v>0</v>
      </c>
      <c r="Z205" s="80">
        <f>MumbaiCity!Z12</f>
        <v>0</v>
      </c>
      <c r="AA205" s="80">
        <f>MumbaiCity!AA12</f>
        <v>1</v>
      </c>
      <c r="AB205" s="80">
        <f>MumbaiCity!AB12</f>
        <v>3</v>
      </c>
      <c r="AC205" s="233">
        <f t="shared" si="59"/>
        <v>1</v>
      </c>
      <c r="AD205" s="7">
        <f t="shared" si="60"/>
        <v>0.16666666666666669</v>
      </c>
      <c r="AE205" s="7">
        <f t="shared" si="61"/>
        <v>3.5</v>
      </c>
      <c r="AF205" s="7" t="e">
        <f t="shared" si="62"/>
        <v>#DIV/0!</v>
      </c>
      <c r="AG205" s="7">
        <f t="shared" si="63"/>
        <v>200</v>
      </c>
      <c r="AH205" s="7">
        <f t="shared" si="64"/>
        <v>600</v>
      </c>
      <c r="AI205" s="7">
        <f t="shared" si="65"/>
        <v>4</v>
      </c>
      <c r="AJ205" s="7">
        <f t="shared" si="66"/>
        <v>4.5</v>
      </c>
      <c r="AK205" s="234">
        <f t="shared" si="67"/>
        <v>0.75</v>
      </c>
    </row>
    <row r="206" spans="1:37">
      <c r="A206" s="5">
        <v>18</v>
      </c>
      <c r="B206" s="33" t="s">
        <v>39</v>
      </c>
      <c r="C206" s="80">
        <f>MumbaiSub!C12</f>
        <v>0</v>
      </c>
      <c r="D206" s="80">
        <f>MumbaiSub!D12</f>
        <v>0</v>
      </c>
      <c r="E206" s="80">
        <f>MumbaiSub!E12</f>
        <v>25</v>
      </c>
      <c r="F206" s="80">
        <f>MumbaiSub!F12</f>
        <v>900</v>
      </c>
      <c r="G206" s="80">
        <f>MumbaiSub!G12</f>
        <v>0</v>
      </c>
      <c r="H206" s="80">
        <f>MumbaiSub!H12</f>
        <v>0</v>
      </c>
      <c r="I206" s="80">
        <f t="shared" si="57"/>
        <v>900</v>
      </c>
      <c r="J206" s="80">
        <f>MumbaiSub!J12</f>
        <v>0</v>
      </c>
      <c r="K206" s="80">
        <f>MumbaiSub!K12</f>
        <v>0</v>
      </c>
      <c r="L206" s="80">
        <f>MumbaiSub!L12</f>
        <v>25</v>
      </c>
      <c r="M206" s="80">
        <f>MumbaiSub!M12</f>
        <v>900</v>
      </c>
      <c r="N206" s="80">
        <f>MumbaiSub!N12</f>
        <v>0</v>
      </c>
      <c r="O206" s="80">
        <f>MumbaiSub!O12</f>
        <v>0</v>
      </c>
      <c r="P206" s="80">
        <f t="shared" si="58"/>
        <v>900</v>
      </c>
      <c r="Q206" s="80">
        <f>MumbaiSub!Q12</f>
        <v>17</v>
      </c>
      <c r="R206" s="80">
        <f>MumbaiSub!R12</f>
        <v>7.95</v>
      </c>
      <c r="S206" s="80">
        <f>MumbaiSub!S12</f>
        <v>0</v>
      </c>
      <c r="T206" s="80">
        <f>MumbaiSub!T12</f>
        <v>0</v>
      </c>
      <c r="U206" s="80">
        <f>MumbaiSub!U12</f>
        <v>1</v>
      </c>
      <c r="V206" s="80">
        <f>MumbaiSub!V12</f>
        <v>0.19</v>
      </c>
      <c r="W206" s="80">
        <f>MumbaiSub!W12</f>
        <v>10</v>
      </c>
      <c r="X206" s="80">
        <f>MumbaiSub!X12</f>
        <v>4.9000000000000004</v>
      </c>
      <c r="Y206" s="80">
        <f>MumbaiSub!Y12</f>
        <v>0</v>
      </c>
      <c r="Z206" s="80">
        <f>MumbaiSub!Z12</f>
        <v>0</v>
      </c>
      <c r="AA206" s="80">
        <f>MumbaiSub!AA12</f>
        <v>2</v>
      </c>
      <c r="AB206" s="80">
        <f>MumbaiSub!AB12</f>
        <v>1.64</v>
      </c>
      <c r="AC206" s="233">
        <f t="shared" si="59"/>
        <v>8.14</v>
      </c>
      <c r="AD206" s="7">
        <f t="shared" si="60"/>
        <v>0.9044444444444445</v>
      </c>
      <c r="AE206" s="7">
        <f t="shared" si="61"/>
        <v>6.54</v>
      </c>
      <c r="AF206" s="7">
        <f t="shared" si="62"/>
        <v>0.72666666666666668</v>
      </c>
      <c r="AG206" s="7">
        <f t="shared" si="63"/>
        <v>50</v>
      </c>
      <c r="AH206" s="7">
        <f t="shared" si="64"/>
        <v>1800</v>
      </c>
      <c r="AI206" s="7">
        <f t="shared" si="65"/>
        <v>30</v>
      </c>
      <c r="AJ206" s="7">
        <f t="shared" si="66"/>
        <v>14.680000000000001</v>
      </c>
      <c r="AK206" s="234">
        <f t="shared" si="67"/>
        <v>0.8155555555555557</v>
      </c>
    </row>
    <row r="207" spans="1:37">
      <c r="A207" s="5">
        <v>19</v>
      </c>
      <c r="B207" s="15" t="s">
        <v>40</v>
      </c>
      <c r="C207" s="80">
        <f>Nagpur!C12</f>
        <v>2723</v>
      </c>
      <c r="D207" s="80">
        <f>Nagpur!D12</f>
        <v>4630</v>
      </c>
      <c r="E207" s="80">
        <f>Nagpur!E12</f>
        <v>142</v>
      </c>
      <c r="F207" s="80">
        <f>Nagpur!F12</f>
        <v>47</v>
      </c>
      <c r="G207" s="80">
        <f>Nagpur!G12</f>
        <v>1365</v>
      </c>
      <c r="H207" s="80">
        <f>Nagpur!H12</f>
        <v>432</v>
      </c>
      <c r="I207" s="80">
        <f t="shared" si="57"/>
        <v>5109</v>
      </c>
      <c r="J207" s="80">
        <f>Nagpur!J12</f>
        <v>976</v>
      </c>
      <c r="K207" s="80">
        <f>Nagpur!K12</f>
        <v>1425</v>
      </c>
      <c r="L207" s="80">
        <f>Nagpur!L12</f>
        <v>57</v>
      </c>
      <c r="M207" s="80">
        <f>Nagpur!M12</f>
        <v>15</v>
      </c>
      <c r="N207" s="80">
        <f>Nagpur!N12</f>
        <v>458</v>
      </c>
      <c r="O207" s="80">
        <f>Nagpur!O12</f>
        <v>129</v>
      </c>
      <c r="P207" s="80">
        <f t="shared" si="58"/>
        <v>1569</v>
      </c>
      <c r="Q207" s="80">
        <f>Nagpur!Q12</f>
        <v>1445</v>
      </c>
      <c r="R207" s="80">
        <f>Nagpur!R12</f>
        <v>1979.28</v>
      </c>
      <c r="S207" s="80">
        <f>Nagpur!S12</f>
        <v>0</v>
      </c>
      <c r="T207" s="80">
        <f>Nagpur!T12</f>
        <v>0</v>
      </c>
      <c r="U207" s="80">
        <f>Nagpur!U12</f>
        <v>10</v>
      </c>
      <c r="V207" s="80">
        <f>Nagpur!V12</f>
        <v>1.75</v>
      </c>
      <c r="W207" s="80">
        <f>Nagpur!W12</f>
        <v>462</v>
      </c>
      <c r="X207" s="80">
        <f>Nagpur!X12</f>
        <v>621.84</v>
      </c>
      <c r="Y207" s="80">
        <f>Nagpur!Y12</f>
        <v>0</v>
      </c>
      <c r="Z207" s="80">
        <f>Nagpur!Z12</f>
        <v>0</v>
      </c>
      <c r="AA207" s="80">
        <f>Nagpur!AA12</f>
        <v>6</v>
      </c>
      <c r="AB207" s="80">
        <f>Nagpur!AB12</f>
        <v>4.0599999999999996</v>
      </c>
      <c r="AC207" s="233">
        <f t="shared" si="59"/>
        <v>1981.03</v>
      </c>
      <c r="AD207" s="7">
        <f t="shared" si="60"/>
        <v>38.77529849285574</v>
      </c>
      <c r="AE207" s="7">
        <f t="shared" si="61"/>
        <v>625.9</v>
      </c>
      <c r="AF207" s="7">
        <f t="shared" si="62"/>
        <v>39.891650732950922</v>
      </c>
      <c r="AG207" s="7">
        <f t="shared" si="63"/>
        <v>5721</v>
      </c>
      <c r="AH207" s="7">
        <f t="shared" si="64"/>
        <v>6678</v>
      </c>
      <c r="AI207" s="7">
        <f t="shared" si="65"/>
        <v>1923</v>
      </c>
      <c r="AJ207" s="7">
        <f t="shared" si="66"/>
        <v>2606.9299999999998</v>
      </c>
      <c r="AK207" s="234">
        <f t="shared" si="67"/>
        <v>39.037586103623838</v>
      </c>
    </row>
    <row r="208" spans="1:37">
      <c r="A208" s="5">
        <v>20</v>
      </c>
      <c r="B208" s="15" t="s">
        <v>41</v>
      </c>
      <c r="C208" s="80">
        <f>Nanded!C12</f>
        <v>1463</v>
      </c>
      <c r="D208" s="80">
        <f>Nanded!D12</f>
        <v>1258.71</v>
      </c>
      <c r="E208" s="80">
        <f>Nanded!E12</f>
        <v>1</v>
      </c>
      <c r="F208" s="80">
        <f>Nanded!F12</f>
        <v>1</v>
      </c>
      <c r="G208" s="80">
        <f>Nanded!G12</f>
        <v>19</v>
      </c>
      <c r="H208" s="80">
        <f>Nanded!H12</f>
        <v>7</v>
      </c>
      <c r="I208" s="80">
        <f t="shared" si="57"/>
        <v>1266.71</v>
      </c>
      <c r="J208" s="80">
        <f>Nanded!J12</f>
        <v>788</v>
      </c>
      <c r="K208" s="80">
        <f>Nanded!K12</f>
        <v>677.99</v>
      </c>
      <c r="L208" s="80">
        <f>Nanded!L12</f>
        <v>1</v>
      </c>
      <c r="M208" s="80">
        <f>Nanded!M12</f>
        <v>1</v>
      </c>
      <c r="N208" s="80">
        <f>Nanded!N12</f>
        <v>19</v>
      </c>
      <c r="O208" s="80">
        <f>Nanded!O12</f>
        <v>7</v>
      </c>
      <c r="P208" s="80">
        <f t="shared" si="58"/>
        <v>685.99</v>
      </c>
      <c r="Q208" s="80">
        <f>Nanded!Q12</f>
        <v>424</v>
      </c>
      <c r="R208" s="80">
        <f>Nanded!R12</f>
        <v>486.83</v>
      </c>
      <c r="S208" s="80">
        <f>Nanded!S12</f>
        <v>0</v>
      </c>
      <c r="T208" s="80">
        <f>Nanded!T12</f>
        <v>0</v>
      </c>
      <c r="U208" s="80">
        <f>Nanded!U12</f>
        <v>0</v>
      </c>
      <c r="V208" s="80">
        <f>Nanded!V12</f>
        <v>0</v>
      </c>
      <c r="W208" s="80">
        <f>Nanded!W12</f>
        <v>273</v>
      </c>
      <c r="X208" s="80">
        <f>Nanded!X12</f>
        <v>338.68</v>
      </c>
      <c r="Y208" s="80">
        <f>Nanded!Y12</f>
        <v>0</v>
      </c>
      <c r="Z208" s="80">
        <f>Nanded!Z12</f>
        <v>0</v>
      </c>
      <c r="AA208" s="80">
        <f>Nanded!AA12</f>
        <v>0</v>
      </c>
      <c r="AB208" s="80">
        <f>Nanded!AB12</f>
        <v>0</v>
      </c>
      <c r="AC208" s="233">
        <f t="shared" si="59"/>
        <v>486.83</v>
      </c>
      <c r="AD208" s="7">
        <f t="shared" si="60"/>
        <v>38.432632567833203</v>
      </c>
      <c r="AE208" s="7">
        <f t="shared" si="61"/>
        <v>338.68</v>
      </c>
      <c r="AF208" s="7">
        <f t="shared" si="62"/>
        <v>49.370982084286943</v>
      </c>
      <c r="AG208" s="7">
        <f t="shared" si="63"/>
        <v>2291</v>
      </c>
      <c r="AH208" s="7">
        <f t="shared" si="64"/>
        <v>1952.7</v>
      </c>
      <c r="AI208" s="7">
        <f t="shared" si="65"/>
        <v>697</v>
      </c>
      <c r="AJ208" s="7">
        <f t="shared" si="66"/>
        <v>825.51</v>
      </c>
      <c r="AK208" s="234">
        <f t="shared" si="67"/>
        <v>42.275311107697036</v>
      </c>
    </row>
    <row r="209" spans="1:37">
      <c r="A209" s="5">
        <v>21</v>
      </c>
      <c r="B209" s="15" t="s">
        <v>42</v>
      </c>
      <c r="C209" s="80">
        <f>Nandurbar!C12</f>
        <v>165</v>
      </c>
      <c r="D209" s="80">
        <f>Nandurbar!D12</f>
        <v>357</v>
      </c>
      <c r="E209" s="80">
        <f>Nandurbar!E12</f>
        <v>4</v>
      </c>
      <c r="F209" s="80">
        <f>Nandurbar!F12</f>
        <v>2</v>
      </c>
      <c r="G209" s="80">
        <f>Nandurbar!G12</f>
        <v>5</v>
      </c>
      <c r="H209" s="80">
        <f>Nandurbar!H12</f>
        <v>3</v>
      </c>
      <c r="I209" s="80">
        <f t="shared" si="57"/>
        <v>362</v>
      </c>
      <c r="J209" s="80">
        <f>Nandurbar!J12</f>
        <v>45</v>
      </c>
      <c r="K209" s="80">
        <f>Nandurbar!K12</f>
        <v>89</v>
      </c>
      <c r="L209" s="80">
        <f>Nandurbar!L12</f>
        <v>0</v>
      </c>
      <c r="M209" s="80">
        <f>Nandurbar!M12</f>
        <v>0</v>
      </c>
      <c r="N209" s="80">
        <f>Nandurbar!N12</f>
        <v>1</v>
      </c>
      <c r="O209" s="80">
        <f>Nandurbar!O12</f>
        <v>1</v>
      </c>
      <c r="P209" s="80">
        <f t="shared" si="58"/>
        <v>90</v>
      </c>
      <c r="Q209" s="80">
        <f>Nandurbar!Q12</f>
        <v>153</v>
      </c>
      <c r="R209" s="80">
        <f>Nandurbar!R12</f>
        <v>176.15</v>
      </c>
      <c r="S209" s="80">
        <f>Nandurbar!S12</f>
        <v>0</v>
      </c>
      <c r="T209" s="80">
        <f>Nandurbar!T12</f>
        <v>0</v>
      </c>
      <c r="U209" s="80">
        <f>Nandurbar!U12</f>
        <v>0</v>
      </c>
      <c r="V209" s="80">
        <f>Nandurbar!V12</f>
        <v>0</v>
      </c>
      <c r="W209" s="80">
        <f>Nandurbar!W12</f>
        <v>57</v>
      </c>
      <c r="X209" s="80">
        <f>Nandurbar!X12</f>
        <v>58.91</v>
      </c>
      <c r="Y209" s="80">
        <f>Nandurbar!Y12</f>
        <v>0</v>
      </c>
      <c r="Z209" s="80">
        <f>Nandurbar!Z12</f>
        <v>0</v>
      </c>
      <c r="AA209" s="80">
        <f>Nandurbar!AA12</f>
        <v>0</v>
      </c>
      <c r="AB209" s="80">
        <f>Nandurbar!AB12</f>
        <v>0</v>
      </c>
      <c r="AC209" s="233">
        <f t="shared" si="59"/>
        <v>176.15</v>
      </c>
      <c r="AD209" s="7">
        <f t="shared" si="60"/>
        <v>48.660220994475139</v>
      </c>
      <c r="AE209" s="7">
        <f t="shared" si="61"/>
        <v>58.91</v>
      </c>
      <c r="AF209" s="7">
        <f t="shared" si="62"/>
        <v>65.455555555555549</v>
      </c>
      <c r="AG209" s="7">
        <f t="shared" si="63"/>
        <v>220</v>
      </c>
      <c r="AH209" s="7">
        <f t="shared" si="64"/>
        <v>452</v>
      </c>
      <c r="AI209" s="7">
        <f t="shared" si="65"/>
        <v>210</v>
      </c>
      <c r="AJ209" s="7">
        <f t="shared" si="66"/>
        <v>235.06</v>
      </c>
      <c r="AK209" s="234">
        <f t="shared" si="67"/>
        <v>52.004424778761063</v>
      </c>
    </row>
    <row r="210" spans="1:37">
      <c r="A210" s="5">
        <v>22</v>
      </c>
      <c r="B210" s="15" t="s">
        <v>43</v>
      </c>
      <c r="C210" s="80">
        <f>Nasik!C12</f>
        <v>4194</v>
      </c>
      <c r="D210" s="80">
        <f>Nasik!D12</f>
        <v>8803</v>
      </c>
      <c r="E210" s="80">
        <f>Nasik!E12</f>
        <v>564</v>
      </c>
      <c r="F210" s="80">
        <f>Nasik!F12</f>
        <v>169</v>
      </c>
      <c r="G210" s="80">
        <f>Nasik!G12</f>
        <v>1759</v>
      </c>
      <c r="H210" s="80">
        <f>Nasik!H12</f>
        <v>527</v>
      </c>
      <c r="I210" s="80">
        <f t="shared" si="57"/>
        <v>9499</v>
      </c>
      <c r="J210" s="80">
        <f>Nasik!J12</f>
        <v>1907</v>
      </c>
      <c r="K210" s="80">
        <f>Nasik!K12</f>
        <v>5096</v>
      </c>
      <c r="L210" s="80">
        <f>Nasik!L12</f>
        <v>327</v>
      </c>
      <c r="M210" s="80">
        <f>Nasik!M12</f>
        <v>98</v>
      </c>
      <c r="N210" s="80">
        <f>Nasik!N12</f>
        <v>1018</v>
      </c>
      <c r="O210" s="80">
        <f>Nasik!O12</f>
        <v>305</v>
      </c>
      <c r="P210" s="80">
        <f t="shared" si="58"/>
        <v>5499</v>
      </c>
      <c r="Q210" s="80">
        <f>Nasik!Q12</f>
        <v>2454</v>
      </c>
      <c r="R210" s="80">
        <f>Nasik!R12</f>
        <v>4257.79</v>
      </c>
      <c r="S210" s="80">
        <f>Nasik!S12</f>
        <v>0</v>
      </c>
      <c r="T210" s="80">
        <f>Nasik!T12</f>
        <v>0</v>
      </c>
      <c r="U210" s="80">
        <f>Nasik!U12</f>
        <v>175</v>
      </c>
      <c r="V210" s="80">
        <f>Nasik!V12</f>
        <v>38.58</v>
      </c>
      <c r="W210" s="80">
        <f>Nasik!W12</f>
        <v>2078</v>
      </c>
      <c r="X210" s="80">
        <f>Nasik!X12</f>
        <v>3554.5</v>
      </c>
      <c r="Y210" s="80">
        <f>Nasik!Y12</f>
        <v>0</v>
      </c>
      <c r="Z210" s="80">
        <f>Nasik!Z12</f>
        <v>0</v>
      </c>
      <c r="AA210" s="80">
        <f>Nasik!AA12</f>
        <v>172</v>
      </c>
      <c r="AB210" s="80">
        <f>Nasik!AB12</f>
        <v>85.07</v>
      </c>
      <c r="AC210" s="233">
        <f t="shared" si="59"/>
        <v>4296.37</v>
      </c>
      <c r="AD210" s="7">
        <f t="shared" si="60"/>
        <v>45.229708390356876</v>
      </c>
      <c r="AE210" s="7">
        <f t="shared" si="61"/>
        <v>3639.57</v>
      </c>
      <c r="AF210" s="7">
        <f t="shared" si="62"/>
        <v>66.186033824331702</v>
      </c>
      <c r="AG210" s="7">
        <f t="shared" si="63"/>
        <v>9769</v>
      </c>
      <c r="AH210" s="7">
        <f t="shared" si="64"/>
        <v>14998</v>
      </c>
      <c r="AI210" s="7">
        <f t="shared" si="65"/>
        <v>4879</v>
      </c>
      <c r="AJ210" s="7">
        <f t="shared" si="66"/>
        <v>7935.94</v>
      </c>
      <c r="AK210" s="234">
        <f t="shared" si="67"/>
        <v>52.913321776236835</v>
      </c>
    </row>
    <row r="211" spans="1:37">
      <c r="A211" s="5">
        <v>23</v>
      </c>
      <c r="B211" s="15" t="s">
        <v>44</v>
      </c>
      <c r="C211" s="80">
        <f>Osmanabad!C12</f>
        <v>4381</v>
      </c>
      <c r="D211" s="80">
        <f>Osmanabad!D12</f>
        <v>4249</v>
      </c>
      <c r="E211" s="80">
        <f>Osmanabad!E12</f>
        <v>90</v>
      </c>
      <c r="F211" s="80">
        <f>Osmanabad!F12</f>
        <v>44</v>
      </c>
      <c r="G211" s="80">
        <f>Osmanabad!G12</f>
        <v>400</v>
      </c>
      <c r="H211" s="80">
        <f>Osmanabad!H12</f>
        <v>88</v>
      </c>
      <c r="I211" s="80">
        <f t="shared" si="57"/>
        <v>4381</v>
      </c>
      <c r="J211" s="80">
        <f>Osmanabad!J12</f>
        <v>1878</v>
      </c>
      <c r="K211" s="80">
        <f>Osmanabad!K12</f>
        <v>1821</v>
      </c>
      <c r="L211" s="80">
        <f>Osmanabad!L12</f>
        <v>40</v>
      </c>
      <c r="M211" s="80">
        <f>Osmanabad!M12</f>
        <v>19</v>
      </c>
      <c r="N211" s="80">
        <f>Osmanabad!N12</f>
        <v>180</v>
      </c>
      <c r="O211" s="80">
        <f>Osmanabad!O12</f>
        <v>38</v>
      </c>
      <c r="P211" s="80">
        <f t="shared" si="58"/>
        <v>1878</v>
      </c>
      <c r="Q211" s="80">
        <f>Osmanabad!Q12</f>
        <v>1152</v>
      </c>
      <c r="R211" s="80">
        <f>Osmanabad!R12</f>
        <v>1381.12</v>
      </c>
      <c r="S211" s="80">
        <f>Osmanabad!S12</f>
        <v>0</v>
      </c>
      <c r="T211" s="80">
        <f>Osmanabad!T12</f>
        <v>0</v>
      </c>
      <c r="U211" s="80">
        <f>Osmanabad!U12</f>
        <v>4</v>
      </c>
      <c r="V211" s="80">
        <f>Osmanabad!V12</f>
        <v>0.06</v>
      </c>
      <c r="W211" s="80">
        <f>Osmanabad!W12</f>
        <v>479</v>
      </c>
      <c r="X211" s="80">
        <f>Osmanabad!X12</f>
        <v>653.28</v>
      </c>
      <c r="Y211" s="80">
        <f>Osmanabad!Y12</f>
        <v>0</v>
      </c>
      <c r="Z211" s="80">
        <f>Osmanabad!Z12</f>
        <v>0</v>
      </c>
      <c r="AA211" s="80">
        <f>Osmanabad!AA12</f>
        <v>10</v>
      </c>
      <c r="AB211" s="80">
        <f>Osmanabad!AB12</f>
        <v>9.85</v>
      </c>
      <c r="AC211" s="233">
        <f t="shared" si="59"/>
        <v>1381.1799999999998</v>
      </c>
      <c r="AD211" s="7">
        <f t="shared" si="60"/>
        <v>31.526592102259755</v>
      </c>
      <c r="AE211" s="7">
        <f t="shared" si="61"/>
        <v>663.13</v>
      </c>
      <c r="AF211" s="7">
        <f t="shared" si="62"/>
        <v>35.310436634717782</v>
      </c>
      <c r="AG211" s="7">
        <f t="shared" si="63"/>
        <v>6969</v>
      </c>
      <c r="AH211" s="7">
        <f t="shared" si="64"/>
        <v>6259</v>
      </c>
      <c r="AI211" s="7">
        <f t="shared" si="65"/>
        <v>1645</v>
      </c>
      <c r="AJ211" s="7">
        <f t="shared" si="66"/>
        <v>2044.3099999999997</v>
      </c>
      <c r="AK211" s="234">
        <f t="shared" si="67"/>
        <v>32.661926825371459</v>
      </c>
    </row>
    <row r="212" spans="1:37">
      <c r="A212" s="5">
        <v>24</v>
      </c>
      <c r="B212" s="35" t="s">
        <v>45</v>
      </c>
      <c r="C212" s="80">
        <f>Palghar!C12</f>
        <v>1411</v>
      </c>
      <c r="D212" s="80">
        <f>Palghar!D12</f>
        <v>798</v>
      </c>
      <c r="E212" s="80">
        <f>Palghar!E12</f>
        <v>283</v>
      </c>
      <c r="F212" s="80">
        <f>Palghar!F12</f>
        <v>85</v>
      </c>
      <c r="G212" s="80">
        <f>Palghar!G12</f>
        <v>210</v>
      </c>
      <c r="H212" s="80">
        <f>Palghar!H12</f>
        <v>66</v>
      </c>
      <c r="I212" s="80">
        <f t="shared" si="57"/>
        <v>949</v>
      </c>
      <c r="J212" s="80">
        <f>Palghar!J12</f>
        <v>791</v>
      </c>
      <c r="K212" s="80">
        <f>Palghar!K12</f>
        <v>430</v>
      </c>
      <c r="L212" s="80">
        <f>Palghar!L12</f>
        <v>168</v>
      </c>
      <c r="M212" s="80">
        <f>Palghar!M12</f>
        <v>46</v>
      </c>
      <c r="N212" s="80">
        <f>Palghar!N12</f>
        <v>144</v>
      </c>
      <c r="O212" s="80">
        <f>Palghar!O12</f>
        <v>37</v>
      </c>
      <c r="P212" s="80">
        <f t="shared" si="58"/>
        <v>513</v>
      </c>
      <c r="Q212" s="80">
        <f>Palghar!Q12</f>
        <v>39</v>
      </c>
      <c r="R212" s="80">
        <f>Palghar!R12</f>
        <v>19.66</v>
      </c>
      <c r="S212" s="80">
        <f>Palghar!S12</f>
        <v>0</v>
      </c>
      <c r="T212" s="80">
        <f>Palghar!T12</f>
        <v>0</v>
      </c>
      <c r="U212" s="80">
        <f>Palghar!U12</f>
        <v>8</v>
      </c>
      <c r="V212" s="80">
        <f>Palghar!V12</f>
        <v>0.19</v>
      </c>
      <c r="W212" s="80">
        <f>Palghar!W12</f>
        <v>54</v>
      </c>
      <c r="X212" s="80">
        <f>Palghar!X12</f>
        <v>28.21</v>
      </c>
      <c r="Y212" s="80">
        <f>Palghar!Y12</f>
        <v>0</v>
      </c>
      <c r="Z212" s="80">
        <f>Palghar!Z12</f>
        <v>0</v>
      </c>
      <c r="AA212" s="80">
        <f>Palghar!AA12</f>
        <v>8</v>
      </c>
      <c r="AB212" s="80">
        <f>Palghar!AB12</f>
        <v>3.3</v>
      </c>
      <c r="AC212" s="233">
        <f t="shared" si="59"/>
        <v>19.850000000000001</v>
      </c>
      <c r="AD212" s="7">
        <f t="shared" si="60"/>
        <v>2.0916754478398318</v>
      </c>
      <c r="AE212" s="7">
        <f t="shared" si="61"/>
        <v>31.51</v>
      </c>
      <c r="AF212" s="7">
        <f t="shared" si="62"/>
        <v>6.1423001949317744</v>
      </c>
      <c r="AG212" s="7">
        <f t="shared" si="63"/>
        <v>3007</v>
      </c>
      <c r="AH212" s="7">
        <f t="shared" si="64"/>
        <v>1462</v>
      </c>
      <c r="AI212" s="7">
        <f t="shared" si="65"/>
        <v>109</v>
      </c>
      <c r="AJ212" s="7">
        <f t="shared" si="66"/>
        <v>51.36</v>
      </c>
      <c r="AK212" s="234">
        <f t="shared" si="67"/>
        <v>3.512995896032832</v>
      </c>
    </row>
    <row r="213" spans="1:37">
      <c r="A213" s="5">
        <v>25</v>
      </c>
      <c r="B213" s="15" t="s">
        <v>46</v>
      </c>
      <c r="C213" s="80">
        <f>Parbhani!C12</f>
        <v>4228</v>
      </c>
      <c r="D213" s="80">
        <f>Parbhani!D12</f>
        <v>4673</v>
      </c>
      <c r="E213" s="80">
        <f>Parbhani!E12</f>
        <v>46</v>
      </c>
      <c r="F213" s="80">
        <f>Parbhani!F12</f>
        <v>8</v>
      </c>
      <c r="G213" s="80">
        <f>Parbhani!G12</f>
        <v>317</v>
      </c>
      <c r="H213" s="80">
        <f>Parbhani!H12</f>
        <v>57</v>
      </c>
      <c r="I213" s="80">
        <f t="shared" si="57"/>
        <v>4738</v>
      </c>
      <c r="J213" s="80">
        <f>Parbhani!J12</f>
        <v>2005</v>
      </c>
      <c r="K213" s="80">
        <f>Parbhani!K12</f>
        <v>2200</v>
      </c>
      <c r="L213" s="80">
        <f>Parbhani!L12</f>
        <v>25</v>
      </c>
      <c r="M213" s="80">
        <f>Parbhani!M12</f>
        <v>4</v>
      </c>
      <c r="N213" s="80">
        <f>Parbhani!N12</f>
        <v>197</v>
      </c>
      <c r="O213" s="80">
        <f>Parbhani!O12</f>
        <v>30</v>
      </c>
      <c r="P213" s="80">
        <f t="shared" si="58"/>
        <v>2234</v>
      </c>
      <c r="Q213" s="80">
        <f>Parbhani!Q12</f>
        <v>1427</v>
      </c>
      <c r="R213" s="80">
        <f>Parbhani!R12</f>
        <v>1623.68</v>
      </c>
      <c r="S213" s="80">
        <f>Parbhani!S12</f>
        <v>0</v>
      </c>
      <c r="T213" s="80">
        <f>Parbhani!T12</f>
        <v>0</v>
      </c>
      <c r="U213" s="80">
        <f>Parbhani!U12</f>
        <v>9</v>
      </c>
      <c r="V213" s="80">
        <f>Parbhani!V12</f>
        <v>3.52</v>
      </c>
      <c r="W213" s="80">
        <f>Parbhani!W12</f>
        <v>469</v>
      </c>
      <c r="X213" s="80">
        <f>Parbhani!X12</f>
        <v>580.26</v>
      </c>
      <c r="Y213" s="80">
        <f>Parbhani!Y12</f>
        <v>0</v>
      </c>
      <c r="Z213" s="80">
        <f>Parbhani!Z12</f>
        <v>0</v>
      </c>
      <c r="AA213" s="80">
        <f>Parbhani!AA12</f>
        <v>0</v>
      </c>
      <c r="AB213" s="80">
        <f>Parbhani!AB12</f>
        <v>0</v>
      </c>
      <c r="AC213" s="233">
        <f t="shared" si="59"/>
        <v>1627.2</v>
      </c>
      <c r="AD213" s="7">
        <f t="shared" si="60"/>
        <v>34.343604896580835</v>
      </c>
      <c r="AE213" s="7">
        <f t="shared" si="61"/>
        <v>580.26</v>
      </c>
      <c r="AF213" s="7">
        <f t="shared" si="62"/>
        <v>25.974037600716205</v>
      </c>
      <c r="AG213" s="7">
        <f t="shared" si="63"/>
        <v>6818</v>
      </c>
      <c r="AH213" s="7">
        <f t="shared" si="64"/>
        <v>6972</v>
      </c>
      <c r="AI213" s="7">
        <f t="shared" si="65"/>
        <v>1905</v>
      </c>
      <c r="AJ213" s="7">
        <f t="shared" si="66"/>
        <v>2207.46</v>
      </c>
      <c r="AK213" s="234">
        <f t="shared" si="67"/>
        <v>31.661790017211704</v>
      </c>
    </row>
    <row r="214" spans="1:37">
      <c r="A214" s="5">
        <v>26</v>
      </c>
      <c r="B214" s="15" t="s">
        <v>47</v>
      </c>
      <c r="C214" s="80">
        <f>Pune!C12</f>
        <v>3409</v>
      </c>
      <c r="D214" s="80">
        <f>Pune!D12</f>
        <v>8061</v>
      </c>
      <c r="E214" s="80">
        <f>Pune!E12</f>
        <v>4</v>
      </c>
      <c r="F214" s="80">
        <f>Pune!F12</f>
        <v>13</v>
      </c>
      <c r="G214" s="80">
        <f>Pune!G12</f>
        <v>13</v>
      </c>
      <c r="H214" s="80">
        <f>Pune!H12</f>
        <v>87</v>
      </c>
      <c r="I214" s="80">
        <f t="shared" si="57"/>
        <v>8161</v>
      </c>
      <c r="J214" s="80">
        <f>Pune!J12</f>
        <v>2062</v>
      </c>
      <c r="K214" s="80">
        <f>Pune!K12</f>
        <v>4426</v>
      </c>
      <c r="L214" s="80">
        <f>Pune!L12</f>
        <v>8</v>
      </c>
      <c r="M214" s="80">
        <f>Pune!M12</f>
        <v>10</v>
      </c>
      <c r="N214" s="80">
        <f>Pune!N12</f>
        <v>19</v>
      </c>
      <c r="O214" s="80">
        <f>Pune!O12</f>
        <v>55</v>
      </c>
      <c r="P214" s="80">
        <f t="shared" si="58"/>
        <v>4491</v>
      </c>
      <c r="Q214" s="80">
        <f>Pune!Q12</f>
        <v>1982</v>
      </c>
      <c r="R214" s="80">
        <f>Pune!R12</f>
        <v>2409.7800000000002</v>
      </c>
      <c r="S214" s="80">
        <f>Pune!S12</f>
        <v>0</v>
      </c>
      <c r="T214" s="80">
        <f>Pune!T12</f>
        <v>0</v>
      </c>
      <c r="U214" s="80">
        <f>Pune!U12</f>
        <v>561</v>
      </c>
      <c r="V214" s="80">
        <f>Pune!V12</f>
        <v>96.12</v>
      </c>
      <c r="W214" s="80">
        <f>Pune!W12</f>
        <v>1563</v>
      </c>
      <c r="X214" s="80">
        <f>Pune!X12</f>
        <v>2508.91</v>
      </c>
      <c r="Y214" s="80">
        <f>Pune!Y12</f>
        <v>0</v>
      </c>
      <c r="Z214" s="80">
        <f>Pune!Z12</f>
        <v>0</v>
      </c>
      <c r="AA214" s="80">
        <f>Pune!AA12</f>
        <v>516</v>
      </c>
      <c r="AB214" s="80">
        <f>Pune!AB12</f>
        <v>444.76</v>
      </c>
      <c r="AC214" s="233">
        <f t="shared" si="59"/>
        <v>2505.9</v>
      </c>
      <c r="AD214" s="7">
        <f t="shared" si="60"/>
        <v>30.705795858350694</v>
      </c>
      <c r="AE214" s="7">
        <f t="shared" si="61"/>
        <v>2953.67</v>
      </c>
      <c r="AF214" s="7">
        <f t="shared" si="62"/>
        <v>65.76864840792696</v>
      </c>
      <c r="AG214" s="7">
        <f t="shared" si="63"/>
        <v>5515</v>
      </c>
      <c r="AH214" s="7">
        <f t="shared" si="64"/>
        <v>12652</v>
      </c>
      <c r="AI214" s="7">
        <f t="shared" si="65"/>
        <v>4622</v>
      </c>
      <c r="AJ214" s="7">
        <f t="shared" si="66"/>
        <v>5459.57</v>
      </c>
      <c r="AK214" s="234">
        <f t="shared" si="67"/>
        <v>43.15183370218147</v>
      </c>
    </row>
    <row r="215" spans="1:37">
      <c r="A215" s="5">
        <v>27</v>
      </c>
      <c r="B215" s="15" t="s">
        <v>48</v>
      </c>
      <c r="C215" s="80">
        <f>Raigad!C12</f>
        <v>961</v>
      </c>
      <c r="D215" s="80">
        <f>Raigad!D12</f>
        <v>906</v>
      </c>
      <c r="E215" s="80">
        <f>Raigad!E12</f>
        <v>19</v>
      </c>
      <c r="F215" s="80">
        <f>Raigad!F12</f>
        <v>6</v>
      </c>
      <c r="G215" s="80">
        <f>Raigad!G12</f>
        <v>0</v>
      </c>
      <c r="H215" s="80">
        <f>Raigad!H12</f>
        <v>0</v>
      </c>
      <c r="I215" s="80">
        <f t="shared" si="57"/>
        <v>912</v>
      </c>
      <c r="J215" s="80">
        <f>Raigad!J12</f>
        <v>299</v>
      </c>
      <c r="K215" s="80">
        <f>Raigad!K12</f>
        <v>228</v>
      </c>
      <c r="L215" s="80">
        <f>Raigad!L12</f>
        <v>34</v>
      </c>
      <c r="M215" s="80">
        <f>Raigad!M12</f>
        <v>11</v>
      </c>
      <c r="N215" s="80">
        <f>Raigad!N12</f>
        <v>0</v>
      </c>
      <c r="O215" s="80">
        <f>Raigad!O12</f>
        <v>0</v>
      </c>
      <c r="P215" s="80">
        <f t="shared" si="58"/>
        <v>239</v>
      </c>
      <c r="Q215" s="80">
        <f>Raigad!Q12</f>
        <v>66</v>
      </c>
      <c r="R215" s="80">
        <f>Raigad!R12</f>
        <v>26.94</v>
      </c>
      <c r="S215" s="80">
        <f>Raigad!S12</f>
        <v>0</v>
      </c>
      <c r="T215" s="80">
        <f>Raigad!T12</f>
        <v>0</v>
      </c>
      <c r="U215" s="80">
        <f>Raigad!U12</f>
        <v>21</v>
      </c>
      <c r="V215" s="80">
        <f>Raigad!V12</f>
        <v>3.05</v>
      </c>
      <c r="W215" s="80">
        <f>Raigad!W12</f>
        <v>33</v>
      </c>
      <c r="X215" s="80">
        <f>Raigad!X12</f>
        <v>18.37</v>
      </c>
      <c r="Y215" s="80">
        <f>Raigad!Y12</f>
        <v>0</v>
      </c>
      <c r="Z215" s="80">
        <f>Raigad!Z12</f>
        <v>0</v>
      </c>
      <c r="AA215" s="80">
        <f>Raigad!AA12</f>
        <v>21</v>
      </c>
      <c r="AB215" s="80">
        <f>Raigad!AB12</f>
        <v>12.55</v>
      </c>
      <c r="AC215" s="233">
        <f t="shared" si="59"/>
        <v>29.990000000000002</v>
      </c>
      <c r="AD215" s="7">
        <f t="shared" si="60"/>
        <v>3.2883771929824563</v>
      </c>
      <c r="AE215" s="7">
        <f t="shared" si="61"/>
        <v>30.92</v>
      </c>
      <c r="AF215" s="7">
        <f t="shared" si="62"/>
        <v>12.937238493723848</v>
      </c>
      <c r="AG215" s="7">
        <f t="shared" si="63"/>
        <v>1313</v>
      </c>
      <c r="AH215" s="7">
        <f t="shared" si="64"/>
        <v>1151</v>
      </c>
      <c r="AI215" s="7">
        <f t="shared" si="65"/>
        <v>141</v>
      </c>
      <c r="AJ215" s="7">
        <f t="shared" si="66"/>
        <v>60.91</v>
      </c>
      <c r="AK215" s="234">
        <f t="shared" si="67"/>
        <v>5.2919200695047781</v>
      </c>
    </row>
    <row r="216" spans="1:37">
      <c r="A216" s="5">
        <v>28</v>
      </c>
      <c r="B216" s="15" t="s">
        <v>49</v>
      </c>
      <c r="C216" s="80">
        <f>Ratnagiri!C12</f>
        <v>200</v>
      </c>
      <c r="D216" s="80">
        <f>Ratnagiri!D12</f>
        <v>371</v>
      </c>
      <c r="E216" s="80">
        <f>Ratnagiri!E12</f>
        <v>19</v>
      </c>
      <c r="F216" s="80">
        <f>Ratnagiri!F12</f>
        <v>15</v>
      </c>
      <c r="G216" s="80">
        <f>Ratnagiri!G12</f>
        <v>19</v>
      </c>
      <c r="H216" s="80">
        <f>Ratnagiri!H12</f>
        <v>15</v>
      </c>
      <c r="I216" s="80">
        <f t="shared" si="57"/>
        <v>401</v>
      </c>
      <c r="J216" s="80">
        <f>Ratnagiri!J12</f>
        <v>140</v>
      </c>
      <c r="K216" s="80">
        <f>Ratnagiri!K12</f>
        <v>346</v>
      </c>
      <c r="L216" s="80">
        <f>Ratnagiri!L12</f>
        <v>16</v>
      </c>
      <c r="M216" s="80">
        <f>Ratnagiri!M12</f>
        <v>13.65</v>
      </c>
      <c r="N216" s="80">
        <f>Ratnagiri!N12</f>
        <v>16</v>
      </c>
      <c r="O216" s="80">
        <f>Ratnagiri!O12</f>
        <v>13.65</v>
      </c>
      <c r="P216" s="80">
        <f t="shared" si="58"/>
        <v>373.29999999999995</v>
      </c>
      <c r="Q216" s="80">
        <f>Ratnagiri!Q12</f>
        <v>160</v>
      </c>
      <c r="R216" s="80">
        <f>Ratnagiri!R12</f>
        <v>125.4</v>
      </c>
      <c r="S216" s="80">
        <f>Ratnagiri!S12</f>
        <v>0</v>
      </c>
      <c r="T216" s="80">
        <f>Ratnagiri!T12</f>
        <v>0</v>
      </c>
      <c r="U216" s="80">
        <f>Ratnagiri!U12</f>
        <v>31</v>
      </c>
      <c r="V216" s="80">
        <f>Ratnagiri!V12</f>
        <v>11.89</v>
      </c>
      <c r="W216" s="80">
        <f>Ratnagiri!W12</f>
        <v>136</v>
      </c>
      <c r="X216" s="80">
        <f>Ratnagiri!X12</f>
        <v>162.74</v>
      </c>
      <c r="Y216" s="80">
        <f>Ratnagiri!Y12</f>
        <v>0</v>
      </c>
      <c r="Z216" s="80">
        <f>Ratnagiri!Z12</f>
        <v>0</v>
      </c>
      <c r="AA216" s="80">
        <f>Ratnagiri!AA12</f>
        <v>17</v>
      </c>
      <c r="AB216" s="80">
        <f>Ratnagiri!AB12</f>
        <v>7.3</v>
      </c>
      <c r="AC216" s="233">
        <f t="shared" si="59"/>
        <v>137.29000000000002</v>
      </c>
      <c r="AD216" s="7">
        <f t="shared" si="60"/>
        <v>34.236907730673323</v>
      </c>
      <c r="AE216" s="7">
        <f t="shared" si="61"/>
        <v>170.04000000000002</v>
      </c>
      <c r="AF216" s="7">
        <f t="shared" si="62"/>
        <v>45.550495579962508</v>
      </c>
      <c r="AG216" s="7">
        <f t="shared" si="63"/>
        <v>410</v>
      </c>
      <c r="AH216" s="7">
        <f t="shared" si="64"/>
        <v>774.3</v>
      </c>
      <c r="AI216" s="7">
        <f t="shared" si="65"/>
        <v>344</v>
      </c>
      <c r="AJ216" s="7">
        <f t="shared" si="66"/>
        <v>307.33000000000004</v>
      </c>
      <c r="AK216" s="234">
        <f t="shared" si="67"/>
        <v>39.691334108226798</v>
      </c>
    </row>
    <row r="217" spans="1:37">
      <c r="A217" s="5">
        <v>29</v>
      </c>
      <c r="B217" s="15" t="s">
        <v>50</v>
      </c>
      <c r="C217" s="80">
        <f>Sangli!C12</f>
        <v>2163</v>
      </c>
      <c r="D217" s="80">
        <f>Sangli!D12</f>
        <v>2405</v>
      </c>
      <c r="E217" s="80">
        <f>Sangli!E12</f>
        <v>26</v>
      </c>
      <c r="F217" s="80">
        <f>Sangli!F12</f>
        <v>4</v>
      </c>
      <c r="G217" s="80">
        <f>Sangli!G12</f>
        <v>204</v>
      </c>
      <c r="H217" s="80">
        <f>Sangli!H12</f>
        <v>31</v>
      </c>
      <c r="I217" s="80">
        <f t="shared" si="57"/>
        <v>2440</v>
      </c>
      <c r="J217" s="80">
        <f>Sangli!J12</f>
        <v>1990</v>
      </c>
      <c r="K217" s="80">
        <f>Sangli!K12</f>
        <v>2180</v>
      </c>
      <c r="L217" s="80">
        <f>Sangli!L12</f>
        <v>30</v>
      </c>
      <c r="M217" s="80">
        <f>Sangli!M12</f>
        <v>4</v>
      </c>
      <c r="N217" s="80">
        <f>Sangli!N12</f>
        <v>209</v>
      </c>
      <c r="O217" s="80">
        <f>Sangli!O12</f>
        <v>28</v>
      </c>
      <c r="P217" s="80">
        <f t="shared" si="58"/>
        <v>2212</v>
      </c>
      <c r="Q217" s="80">
        <f>Sangli!Q12</f>
        <v>605</v>
      </c>
      <c r="R217" s="80">
        <f>Sangli!R12</f>
        <v>1168.52</v>
      </c>
      <c r="S217" s="80">
        <f>Sangli!S12</f>
        <v>0</v>
      </c>
      <c r="T217" s="80">
        <f>Sangli!T12</f>
        <v>0</v>
      </c>
      <c r="U217" s="80">
        <f>Sangli!U12</f>
        <v>9</v>
      </c>
      <c r="V217" s="80">
        <f>Sangli!V12</f>
        <v>3.6</v>
      </c>
      <c r="W217" s="80">
        <f>Sangli!W12</f>
        <v>473</v>
      </c>
      <c r="X217" s="80">
        <f>Sangli!X12</f>
        <v>893.11</v>
      </c>
      <c r="Y217" s="80">
        <f>Sangli!Y12</f>
        <v>0</v>
      </c>
      <c r="Z217" s="80">
        <f>Sangli!Z12</f>
        <v>0</v>
      </c>
      <c r="AA217" s="80">
        <f>Sangli!AA12</f>
        <v>18</v>
      </c>
      <c r="AB217" s="80">
        <f>Sangli!AB12</f>
        <v>13.02</v>
      </c>
      <c r="AC217" s="233">
        <f t="shared" si="59"/>
        <v>1172.1199999999999</v>
      </c>
      <c r="AD217" s="7">
        <f t="shared" si="60"/>
        <v>48.03770491803278</v>
      </c>
      <c r="AE217" s="7">
        <f t="shared" si="61"/>
        <v>906.13</v>
      </c>
      <c r="AF217" s="7">
        <f t="shared" si="62"/>
        <v>40.964285714285715</v>
      </c>
      <c r="AG217" s="7">
        <f t="shared" si="63"/>
        <v>4622</v>
      </c>
      <c r="AH217" s="7">
        <f t="shared" si="64"/>
        <v>4652</v>
      </c>
      <c r="AI217" s="7">
        <f t="shared" si="65"/>
        <v>1105</v>
      </c>
      <c r="AJ217" s="7">
        <f t="shared" si="66"/>
        <v>2078.25</v>
      </c>
      <c r="AK217" s="234">
        <f t="shared" si="67"/>
        <v>44.674333619948406</v>
      </c>
    </row>
    <row r="218" spans="1:37">
      <c r="A218" s="5">
        <v>30</v>
      </c>
      <c r="B218" s="15" t="s">
        <v>51</v>
      </c>
      <c r="C218" s="80">
        <f>Satara!C12</f>
        <v>2800</v>
      </c>
      <c r="D218" s="80">
        <f>Satara!D12</f>
        <v>8330</v>
      </c>
      <c r="E218" s="80">
        <f>Satara!E12</f>
        <v>180</v>
      </c>
      <c r="F218" s="80">
        <f>Satara!F12</f>
        <v>90</v>
      </c>
      <c r="G218" s="80">
        <f>Satara!G12</f>
        <v>240</v>
      </c>
      <c r="H218" s="80">
        <f>Satara!H12</f>
        <v>120</v>
      </c>
      <c r="I218" s="80">
        <f t="shared" si="57"/>
        <v>8540</v>
      </c>
      <c r="J218" s="80">
        <f>Satara!J12</f>
        <v>1600</v>
      </c>
      <c r="K218" s="80">
        <f>Satara!K12</f>
        <v>3520</v>
      </c>
      <c r="L218" s="80">
        <f>Satara!L12</f>
        <v>120</v>
      </c>
      <c r="M218" s="80">
        <f>Satara!M12</f>
        <v>60</v>
      </c>
      <c r="N218" s="80">
        <f>Satara!N12</f>
        <v>160</v>
      </c>
      <c r="O218" s="80">
        <f>Satara!O12</f>
        <v>80</v>
      </c>
      <c r="P218" s="80">
        <f t="shared" si="58"/>
        <v>3660</v>
      </c>
      <c r="Q218" s="80">
        <f>Satara!Q12</f>
        <v>777</v>
      </c>
      <c r="R218" s="80">
        <f>Satara!R12</f>
        <v>895.66</v>
      </c>
      <c r="S218" s="80">
        <f>Satara!S12</f>
        <v>0</v>
      </c>
      <c r="T218" s="80">
        <f>Satara!T12</f>
        <v>0</v>
      </c>
      <c r="U218" s="80">
        <f>Satara!U12</f>
        <v>89</v>
      </c>
      <c r="V218" s="80">
        <f>Satara!V12</f>
        <v>22.93</v>
      </c>
      <c r="W218" s="80">
        <f>Satara!W12</f>
        <v>656</v>
      </c>
      <c r="X218" s="80">
        <f>Satara!X12</f>
        <v>827.29</v>
      </c>
      <c r="Y218" s="80">
        <f>Satara!Y12</f>
        <v>0</v>
      </c>
      <c r="Z218" s="80">
        <f>Satara!Z12</f>
        <v>0</v>
      </c>
      <c r="AA218" s="80">
        <f>Satara!AA12</f>
        <v>37</v>
      </c>
      <c r="AB218" s="80">
        <f>Satara!AB12</f>
        <v>11.79</v>
      </c>
      <c r="AC218" s="233">
        <f t="shared" si="59"/>
        <v>918.58999999999992</v>
      </c>
      <c r="AD218" s="7">
        <f t="shared" si="60"/>
        <v>10.756323185011709</v>
      </c>
      <c r="AE218" s="7">
        <f t="shared" si="61"/>
        <v>839.07999999999993</v>
      </c>
      <c r="AF218" s="7">
        <f t="shared" si="62"/>
        <v>22.925683060109286</v>
      </c>
      <c r="AG218" s="7">
        <f t="shared" si="63"/>
        <v>5100</v>
      </c>
      <c r="AH218" s="7">
        <f t="shared" si="64"/>
        <v>12200</v>
      </c>
      <c r="AI218" s="7">
        <f t="shared" si="65"/>
        <v>1559</v>
      </c>
      <c r="AJ218" s="7">
        <f t="shared" si="66"/>
        <v>1757.6699999999998</v>
      </c>
      <c r="AK218" s="234">
        <f t="shared" si="67"/>
        <v>14.407131147540984</v>
      </c>
    </row>
    <row r="219" spans="1:37">
      <c r="A219" s="5">
        <v>31</v>
      </c>
      <c r="B219" s="15" t="s">
        <v>52</v>
      </c>
      <c r="C219" s="80">
        <f>Sindhudurg!C12</f>
        <v>580</v>
      </c>
      <c r="D219" s="80">
        <f>Sindhudurg!D12</f>
        <v>905</v>
      </c>
      <c r="E219" s="80">
        <f>Sindhudurg!E12</f>
        <v>70</v>
      </c>
      <c r="F219" s="80">
        <f>Sindhudurg!F12</f>
        <v>76</v>
      </c>
      <c r="G219" s="80">
        <f>Sindhudurg!G12</f>
        <v>100</v>
      </c>
      <c r="H219" s="80">
        <f>Sindhudurg!H12</f>
        <v>109</v>
      </c>
      <c r="I219" s="80">
        <f t="shared" si="57"/>
        <v>1090</v>
      </c>
      <c r="J219" s="80">
        <f>Sindhudurg!J12</f>
        <v>335</v>
      </c>
      <c r="K219" s="80">
        <f>Sindhudurg!K12</f>
        <v>540</v>
      </c>
      <c r="L219" s="80">
        <f>Sindhudurg!L12</f>
        <v>30</v>
      </c>
      <c r="M219" s="80">
        <f>Sindhudurg!M12</f>
        <v>27</v>
      </c>
      <c r="N219" s="80">
        <f>Sindhudurg!N12</f>
        <v>35</v>
      </c>
      <c r="O219" s="80">
        <f>Sindhudurg!O12</f>
        <v>33</v>
      </c>
      <c r="P219" s="80">
        <f t="shared" si="58"/>
        <v>600</v>
      </c>
      <c r="Q219" s="80">
        <f>Sindhudurg!Q12</f>
        <v>141</v>
      </c>
      <c r="R219" s="80">
        <f>Sindhudurg!R12</f>
        <v>139.5</v>
      </c>
      <c r="S219" s="80">
        <f>Sindhudurg!S12</f>
        <v>0</v>
      </c>
      <c r="T219" s="80">
        <f>Sindhudurg!T12</f>
        <v>0</v>
      </c>
      <c r="U219" s="80">
        <f>Sindhudurg!U12</f>
        <v>41</v>
      </c>
      <c r="V219" s="80">
        <f>Sindhudurg!V12</f>
        <v>11.85</v>
      </c>
      <c r="W219" s="80">
        <f>Sindhudurg!W12</f>
        <v>103</v>
      </c>
      <c r="X219" s="80">
        <f>Sindhudurg!X12</f>
        <v>86.63</v>
      </c>
      <c r="Y219" s="80">
        <f>Sindhudurg!Y12</f>
        <v>0</v>
      </c>
      <c r="Z219" s="80">
        <f>Sindhudurg!Z12</f>
        <v>0</v>
      </c>
      <c r="AA219" s="80">
        <f>Sindhudurg!AA12</f>
        <v>47</v>
      </c>
      <c r="AB219" s="80">
        <f>Sindhudurg!AB12</f>
        <v>33.68</v>
      </c>
      <c r="AC219" s="233">
        <f t="shared" si="59"/>
        <v>151.35</v>
      </c>
      <c r="AD219" s="7">
        <f t="shared" si="60"/>
        <v>13.88532110091743</v>
      </c>
      <c r="AE219" s="7">
        <f t="shared" si="61"/>
        <v>120.31</v>
      </c>
      <c r="AF219" s="7">
        <f t="shared" si="62"/>
        <v>20.051666666666669</v>
      </c>
      <c r="AG219" s="7">
        <f t="shared" si="63"/>
        <v>1150</v>
      </c>
      <c r="AH219" s="7">
        <f t="shared" si="64"/>
        <v>1690</v>
      </c>
      <c r="AI219" s="7">
        <f t="shared" si="65"/>
        <v>332</v>
      </c>
      <c r="AJ219" s="7">
        <f t="shared" si="66"/>
        <v>271.65999999999997</v>
      </c>
      <c r="AK219" s="234">
        <f t="shared" si="67"/>
        <v>16.07455621301775</v>
      </c>
    </row>
    <row r="220" spans="1:37">
      <c r="A220" s="5">
        <v>32</v>
      </c>
      <c r="B220" s="15" t="s">
        <v>53</v>
      </c>
      <c r="C220" s="80">
        <f>Solapur!C12</f>
        <v>2336</v>
      </c>
      <c r="D220" s="80">
        <f>Solapur!D12</f>
        <v>3003</v>
      </c>
      <c r="E220" s="80">
        <f>Solapur!E12</f>
        <v>106</v>
      </c>
      <c r="F220" s="80">
        <f>Solapur!F12</f>
        <v>36</v>
      </c>
      <c r="G220" s="80">
        <f>Solapur!G12</f>
        <v>231</v>
      </c>
      <c r="H220" s="80">
        <f>Solapur!H12</f>
        <v>81</v>
      </c>
      <c r="I220" s="80">
        <f t="shared" si="57"/>
        <v>3120</v>
      </c>
      <c r="J220" s="80">
        <f>Solapur!J12</f>
        <v>1875</v>
      </c>
      <c r="K220" s="80">
        <f>Solapur!K12</f>
        <v>2496</v>
      </c>
      <c r="L220" s="80">
        <f>Solapur!L12</f>
        <v>93</v>
      </c>
      <c r="M220" s="80">
        <f>Solapur!M12</f>
        <v>31</v>
      </c>
      <c r="N220" s="80">
        <f>Solapur!N12</f>
        <v>216</v>
      </c>
      <c r="O220" s="80">
        <f>Solapur!O12</f>
        <v>73</v>
      </c>
      <c r="P220" s="80">
        <f t="shared" si="58"/>
        <v>2600</v>
      </c>
      <c r="Q220" s="80">
        <f>Solapur!Q12</f>
        <v>830</v>
      </c>
      <c r="R220" s="80">
        <f>Solapur!R12</f>
        <v>1411.49</v>
      </c>
      <c r="S220" s="80">
        <f>Solapur!S12</f>
        <v>0</v>
      </c>
      <c r="T220" s="80">
        <f>Solapur!T12</f>
        <v>0</v>
      </c>
      <c r="U220" s="80">
        <f>Solapur!U12</f>
        <v>7</v>
      </c>
      <c r="V220" s="80">
        <f>Solapur!V12</f>
        <v>0.3</v>
      </c>
      <c r="W220" s="80">
        <f>Solapur!W12</f>
        <v>882</v>
      </c>
      <c r="X220" s="80">
        <f>Solapur!X12</f>
        <v>1569.27</v>
      </c>
      <c r="Y220" s="80">
        <f>Solapur!Y12</f>
        <v>0</v>
      </c>
      <c r="Z220" s="80">
        <f>Solapur!Z12</f>
        <v>0</v>
      </c>
      <c r="AA220" s="80">
        <f>Solapur!AA12</f>
        <v>36</v>
      </c>
      <c r="AB220" s="80">
        <f>Solapur!AB12</f>
        <v>48.35</v>
      </c>
      <c r="AC220" s="233">
        <f t="shared" si="59"/>
        <v>1411.79</v>
      </c>
      <c r="AD220" s="7">
        <f t="shared" si="60"/>
        <v>45.249679487179485</v>
      </c>
      <c r="AE220" s="7">
        <f t="shared" si="61"/>
        <v>1617.62</v>
      </c>
      <c r="AF220" s="7">
        <f t="shared" si="62"/>
        <v>62.216153846153844</v>
      </c>
      <c r="AG220" s="7">
        <f t="shared" si="63"/>
        <v>4857</v>
      </c>
      <c r="AH220" s="7">
        <f t="shared" si="64"/>
        <v>5720</v>
      </c>
      <c r="AI220" s="7">
        <f t="shared" si="65"/>
        <v>1755</v>
      </c>
      <c r="AJ220" s="7">
        <f t="shared" si="66"/>
        <v>3029.41</v>
      </c>
      <c r="AK220" s="234">
        <f t="shared" si="67"/>
        <v>52.961713286713284</v>
      </c>
    </row>
    <row r="221" spans="1:37">
      <c r="A221" s="5">
        <v>33</v>
      </c>
      <c r="B221" s="15" t="s">
        <v>54</v>
      </c>
      <c r="C221" s="80">
        <f>Thane!C12</f>
        <v>269</v>
      </c>
      <c r="D221" s="80">
        <f>Thane!D12</f>
        <v>523</v>
      </c>
      <c r="E221" s="80">
        <f>Thane!E12</f>
        <v>16</v>
      </c>
      <c r="F221" s="80">
        <f>Thane!F12</f>
        <v>5</v>
      </c>
      <c r="G221" s="80">
        <f>Thane!G12</f>
        <v>252</v>
      </c>
      <c r="H221" s="80">
        <f>Thane!H12</f>
        <v>74</v>
      </c>
      <c r="I221" s="80">
        <f t="shared" si="57"/>
        <v>602</v>
      </c>
      <c r="J221" s="80">
        <f>Thane!J12</f>
        <v>138</v>
      </c>
      <c r="K221" s="80">
        <f>Thane!K12</f>
        <v>172</v>
      </c>
      <c r="L221" s="80">
        <f>Thane!L12</f>
        <v>12</v>
      </c>
      <c r="M221" s="80">
        <f>Thane!M12</f>
        <v>2</v>
      </c>
      <c r="N221" s="80">
        <f>Thane!N12</f>
        <v>132</v>
      </c>
      <c r="O221" s="80">
        <f>Thane!O12</f>
        <v>24</v>
      </c>
      <c r="P221" s="80">
        <f t="shared" si="58"/>
        <v>198</v>
      </c>
      <c r="Q221" s="80">
        <f>Thane!Q12</f>
        <v>170</v>
      </c>
      <c r="R221" s="80">
        <f>Thane!R12</f>
        <v>26.96</v>
      </c>
      <c r="S221" s="80">
        <f>Thane!S12</f>
        <v>0</v>
      </c>
      <c r="T221" s="80">
        <f>Thane!T12</f>
        <v>0</v>
      </c>
      <c r="U221" s="80">
        <f>Thane!U12</f>
        <v>167</v>
      </c>
      <c r="V221" s="80">
        <f>Thane!V12</f>
        <v>8.08</v>
      </c>
      <c r="W221" s="80">
        <f>Thane!W12</f>
        <v>26</v>
      </c>
      <c r="X221" s="80">
        <f>Thane!X12</f>
        <v>13.95</v>
      </c>
      <c r="Y221" s="80">
        <f>Thane!Y12</f>
        <v>0</v>
      </c>
      <c r="Z221" s="80">
        <f>Thane!Z12</f>
        <v>0</v>
      </c>
      <c r="AA221" s="80">
        <f>Thane!AA12</f>
        <v>121</v>
      </c>
      <c r="AB221" s="80">
        <f>Thane!AB12</f>
        <v>36.14</v>
      </c>
      <c r="AC221" s="233">
        <f t="shared" si="59"/>
        <v>35.04</v>
      </c>
      <c r="AD221" s="7">
        <f t="shared" si="60"/>
        <v>5.8205980066445182</v>
      </c>
      <c r="AE221" s="7">
        <f t="shared" si="61"/>
        <v>50.09</v>
      </c>
      <c r="AF221" s="7">
        <f t="shared" si="62"/>
        <v>25.297979797979796</v>
      </c>
      <c r="AG221" s="7">
        <f t="shared" si="63"/>
        <v>819</v>
      </c>
      <c r="AH221" s="7">
        <f t="shared" si="64"/>
        <v>800</v>
      </c>
      <c r="AI221" s="7">
        <f t="shared" si="65"/>
        <v>484</v>
      </c>
      <c r="AJ221" s="7">
        <f t="shared" si="66"/>
        <v>85.13</v>
      </c>
      <c r="AK221" s="234">
        <f t="shared" si="67"/>
        <v>10.641249999999999</v>
      </c>
    </row>
    <row r="222" spans="1:37">
      <c r="A222" s="5">
        <v>34</v>
      </c>
      <c r="B222" s="15" t="s">
        <v>55</v>
      </c>
      <c r="C222" s="80">
        <f>Wardha!C12</f>
        <v>2096</v>
      </c>
      <c r="D222" s="80">
        <f>Wardha!D12</f>
        <v>2451</v>
      </c>
      <c r="E222" s="80">
        <f>Wardha!E12</f>
        <v>30</v>
      </c>
      <c r="F222" s="80">
        <f>Wardha!F12</f>
        <v>12</v>
      </c>
      <c r="G222" s="80">
        <f>Wardha!G12</f>
        <v>68</v>
      </c>
      <c r="H222" s="80">
        <f>Wardha!H12</f>
        <v>42</v>
      </c>
      <c r="I222" s="80">
        <f t="shared" si="57"/>
        <v>2505</v>
      </c>
      <c r="J222" s="80">
        <f>Wardha!J12</f>
        <v>718</v>
      </c>
      <c r="K222" s="80">
        <f>Wardha!K12</f>
        <v>837</v>
      </c>
      <c r="L222" s="80">
        <f>Wardha!L12</f>
        <v>19</v>
      </c>
      <c r="M222" s="80">
        <f>Wardha!M12</f>
        <v>5</v>
      </c>
      <c r="N222" s="80">
        <f>Wardha!N12</f>
        <v>42</v>
      </c>
      <c r="O222" s="80">
        <f>Wardha!O12</f>
        <v>18</v>
      </c>
      <c r="P222" s="80">
        <f t="shared" si="58"/>
        <v>860</v>
      </c>
      <c r="Q222" s="80">
        <f>Wardha!Q12</f>
        <v>723</v>
      </c>
      <c r="R222" s="80">
        <f>Wardha!R12</f>
        <v>873.38</v>
      </c>
      <c r="S222" s="80">
        <f>Wardha!S12</f>
        <v>0</v>
      </c>
      <c r="T222" s="80">
        <f>Wardha!T12</f>
        <v>0</v>
      </c>
      <c r="U222" s="80">
        <f>Wardha!U12</f>
        <v>20</v>
      </c>
      <c r="V222" s="80">
        <f>Wardha!V12</f>
        <v>3.74</v>
      </c>
      <c r="W222" s="80">
        <f>Wardha!W12</f>
        <v>168</v>
      </c>
      <c r="X222" s="80">
        <f>Wardha!X12</f>
        <v>195.52</v>
      </c>
      <c r="Y222" s="80">
        <f>Wardha!Y12</f>
        <v>0</v>
      </c>
      <c r="Z222" s="80">
        <f>Wardha!Z12</f>
        <v>0</v>
      </c>
      <c r="AA222" s="80">
        <f>Wardha!AA12</f>
        <v>13</v>
      </c>
      <c r="AB222" s="80">
        <f>Wardha!AB12</f>
        <v>2.1</v>
      </c>
      <c r="AC222" s="233">
        <f t="shared" si="59"/>
        <v>877.12</v>
      </c>
      <c r="AD222" s="7">
        <f t="shared" si="60"/>
        <v>35.014770459081831</v>
      </c>
      <c r="AE222" s="7">
        <f t="shared" si="61"/>
        <v>197.62</v>
      </c>
      <c r="AF222" s="7">
        <f t="shared" si="62"/>
        <v>22.979069767441864</v>
      </c>
      <c r="AG222" s="7">
        <f t="shared" si="63"/>
        <v>2973</v>
      </c>
      <c r="AH222" s="7">
        <f t="shared" si="64"/>
        <v>3365</v>
      </c>
      <c r="AI222" s="7">
        <f t="shared" si="65"/>
        <v>924</v>
      </c>
      <c r="AJ222" s="7">
        <f t="shared" si="66"/>
        <v>1074.74</v>
      </c>
      <c r="AK222" s="234">
        <f t="shared" si="67"/>
        <v>31.938781575037144</v>
      </c>
    </row>
    <row r="223" spans="1:37">
      <c r="A223" s="5">
        <v>35</v>
      </c>
      <c r="B223" s="15" t="s">
        <v>56</v>
      </c>
      <c r="C223" s="80">
        <f>Washim!C12</f>
        <v>1304</v>
      </c>
      <c r="D223" s="80">
        <f>Washim!D12</f>
        <v>1524</v>
      </c>
      <c r="E223" s="80">
        <f>Washim!E12</f>
        <v>8</v>
      </c>
      <c r="F223" s="80">
        <f>Washim!F12</f>
        <v>3</v>
      </c>
      <c r="G223" s="80">
        <f>Washim!G12</f>
        <v>37</v>
      </c>
      <c r="H223" s="80">
        <f>Washim!H12</f>
        <v>12</v>
      </c>
      <c r="I223" s="80">
        <f t="shared" si="57"/>
        <v>1539</v>
      </c>
      <c r="J223" s="80">
        <f>Washim!J12</f>
        <v>315</v>
      </c>
      <c r="K223" s="80">
        <f>Washim!K12</f>
        <v>358</v>
      </c>
      <c r="L223" s="80">
        <f>Washim!L12</f>
        <v>4</v>
      </c>
      <c r="M223" s="80">
        <f>Washim!M12</f>
        <v>1</v>
      </c>
      <c r="N223" s="80">
        <f>Washim!N12</f>
        <v>12</v>
      </c>
      <c r="O223" s="80">
        <f>Washim!O12</f>
        <v>3</v>
      </c>
      <c r="P223" s="80">
        <f t="shared" si="58"/>
        <v>362</v>
      </c>
      <c r="Q223" s="80">
        <f>Washim!Q12</f>
        <v>667</v>
      </c>
      <c r="R223" s="80">
        <f>Washim!R12</f>
        <v>743.9</v>
      </c>
      <c r="S223" s="80">
        <f>Washim!S12</f>
        <v>0</v>
      </c>
      <c r="T223" s="80">
        <f>Washim!T12</f>
        <v>0</v>
      </c>
      <c r="U223" s="80">
        <f>Washim!U12</f>
        <v>1</v>
      </c>
      <c r="V223" s="80">
        <f>Washim!V12</f>
        <v>7.0000000000000007E-2</v>
      </c>
      <c r="W223" s="80">
        <f>Washim!W12</f>
        <v>248</v>
      </c>
      <c r="X223" s="80">
        <f>Washim!X12</f>
        <v>278.63</v>
      </c>
      <c r="Y223" s="80">
        <f>Washim!Y12</f>
        <v>0</v>
      </c>
      <c r="Z223" s="80">
        <f>Washim!Z12</f>
        <v>0</v>
      </c>
      <c r="AA223" s="80">
        <f>Washim!AA12</f>
        <v>0</v>
      </c>
      <c r="AB223" s="80">
        <f>Washim!AB12</f>
        <v>0</v>
      </c>
      <c r="AC223" s="233">
        <f t="shared" si="59"/>
        <v>743.97</v>
      </c>
      <c r="AD223" s="7">
        <f t="shared" si="60"/>
        <v>48.341130604288502</v>
      </c>
      <c r="AE223" s="7">
        <f t="shared" si="61"/>
        <v>278.63</v>
      </c>
      <c r="AF223" s="7">
        <f t="shared" si="62"/>
        <v>76.969613259668506</v>
      </c>
      <c r="AG223" s="7">
        <f t="shared" si="63"/>
        <v>1680</v>
      </c>
      <c r="AH223" s="7">
        <f t="shared" si="64"/>
        <v>1901</v>
      </c>
      <c r="AI223" s="7">
        <f t="shared" si="65"/>
        <v>916</v>
      </c>
      <c r="AJ223" s="7">
        <f t="shared" si="66"/>
        <v>1022.6</v>
      </c>
      <c r="AK223" s="234">
        <f t="shared" si="67"/>
        <v>53.792740662809045</v>
      </c>
    </row>
    <row r="224" spans="1:37">
      <c r="A224" s="5">
        <v>36</v>
      </c>
      <c r="B224" s="15" t="s">
        <v>57</v>
      </c>
      <c r="C224" s="80">
        <f>Yavatmal!C12</f>
        <v>1086</v>
      </c>
      <c r="D224" s="80">
        <f>Yavatmal!D12</f>
        <v>1079.5999999999999</v>
      </c>
      <c r="E224" s="80">
        <f>Yavatmal!E12</f>
        <v>9</v>
      </c>
      <c r="F224" s="80">
        <f>Yavatmal!F12</f>
        <v>0.9</v>
      </c>
      <c r="G224" s="80">
        <f>Yavatmal!G12</f>
        <v>5</v>
      </c>
      <c r="H224" s="80">
        <f>Yavatmal!H12</f>
        <v>4.5</v>
      </c>
      <c r="I224" s="80">
        <f t="shared" si="57"/>
        <v>1085</v>
      </c>
      <c r="J224" s="80">
        <f>Yavatmal!J12</f>
        <v>398</v>
      </c>
      <c r="K224" s="80">
        <f>Yavatmal!K12</f>
        <v>259.39999999999998</v>
      </c>
      <c r="L224" s="80">
        <f>Yavatmal!L12</f>
        <v>1</v>
      </c>
      <c r="M224" s="80">
        <f>Yavatmal!M12</f>
        <v>0.1</v>
      </c>
      <c r="N224" s="80">
        <f>Yavatmal!N12</f>
        <v>1</v>
      </c>
      <c r="O224" s="80">
        <f>Yavatmal!O12</f>
        <v>0.5</v>
      </c>
      <c r="P224" s="80">
        <f t="shared" si="58"/>
        <v>260</v>
      </c>
      <c r="Q224" s="80">
        <f>Yavatmal!Q12</f>
        <v>374</v>
      </c>
      <c r="R224" s="80">
        <f>Yavatmal!R12</f>
        <v>541.84</v>
      </c>
      <c r="S224" s="80">
        <f>Yavatmal!S12</f>
        <v>0</v>
      </c>
      <c r="T224" s="80">
        <f>Yavatmal!T12</f>
        <v>0</v>
      </c>
      <c r="U224" s="80">
        <f>Yavatmal!U12</f>
        <v>3</v>
      </c>
      <c r="V224" s="80">
        <f>Yavatmal!V12</f>
        <v>0.56999999999999995</v>
      </c>
      <c r="W224" s="80">
        <f>Yavatmal!W12</f>
        <v>83</v>
      </c>
      <c r="X224" s="80">
        <f>Yavatmal!X12</f>
        <v>120.05</v>
      </c>
      <c r="Y224" s="80">
        <f>Yavatmal!Y12</f>
        <v>0</v>
      </c>
      <c r="Z224" s="80">
        <f>Yavatmal!Z12</f>
        <v>0</v>
      </c>
      <c r="AA224" s="80">
        <f>Yavatmal!AA12</f>
        <v>5</v>
      </c>
      <c r="AB224" s="80">
        <f>Yavatmal!AB12</f>
        <v>2.4</v>
      </c>
      <c r="AC224" s="233">
        <f t="shared" si="59"/>
        <v>542.41000000000008</v>
      </c>
      <c r="AD224" s="7">
        <f t="shared" si="60"/>
        <v>49.991705069124428</v>
      </c>
      <c r="AE224" s="7">
        <f t="shared" si="61"/>
        <v>122.45</v>
      </c>
      <c r="AF224" s="7">
        <f t="shared" si="62"/>
        <v>47.096153846153847</v>
      </c>
      <c r="AG224" s="7">
        <f t="shared" si="63"/>
        <v>1500</v>
      </c>
      <c r="AH224" s="7">
        <f t="shared" si="64"/>
        <v>1345</v>
      </c>
      <c r="AI224" s="7">
        <f t="shared" si="65"/>
        <v>465</v>
      </c>
      <c r="AJ224" s="7">
        <f t="shared" si="66"/>
        <v>664.86</v>
      </c>
      <c r="AK224" s="234">
        <f t="shared" si="67"/>
        <v>49.431970260223054</v>
      </c>
    </row>
    <row r="225" spans="1:37" ht="15">
      <c r="A225" s="10"/>
      <c r="B225" s="8" t="s">
        <v>10</v>
      </c>
      <c r="C225" s="9">
        <f t="shared" ref="C225:R225" si="68">SUM(C189:C224)</f>
        <v>72647</v>
      </c>
      <c r="D225" s="9">
        <f t="shared" si="68"/>
        <v>90024.21</v>
      </c>
      <c r="E225" s="9">
        <f t="shared" ref="E225:I225" si="69">SUM(E189:E224)</f>
        <v>2538</v>
      </c>
      <c r="F225" s="9">
        <f t="shared" si="69"/>
        <v>2327.7199999999998</v>
      </c>
      <c r="G225" s="9">
        <f t="shared" si="69"/>
        <v>9019</v>
      </c>
      <c r="H225" s="9">
        <f t="shared" si="69"/>
        <v>3020.7799999999997</v>
      </c>
      <c r="I225" s="9">
        <f t="shared" si="69"/>
        <v>95372.709999999992</v>
      </c>
      <c r="J225" s="9">
        <f t="shared" si="68"/>
        <v>35624</v>
      </c>
      <c r="K225" s="9">
        <f t="shared" si="68"/>
        <v>43259.29</v>
      </c>
      <c r="L225" s="9">
        <f t="shared" ref="L225:P225" si="70">SUM(L189:L224)</f>
        <v>1415</v>
      </c>
      <c r="M225" s="9">
        <f t="shared" si="70"/>
        <v>1384.93</v>
      </c>
      <c r="N225" s="9">
        <f t="shared" si="70"/>
        <v>4915</v>
      </c>
      <c r="O225" s="9">
        <f t="shared" si="70"/>
        <v>1361.0700000000002</v>
      </c>
      <c r="P225" s="9">
        <f t="shared" si="70"/>
        <v>46005.290000000008</v>
      </c>
      <c r="Q225" s="9">
        <f t="shared" si="68"/>
        <v>30024</v>
      </c>
      <c r="R225" s="9">
        <f t="shared" si="68"/>
        <v>37210.859999999993</v>
      </c>
      <c r="S225" s="9">
        <f t="shared" ref="S225:AB225" si="71">SUM(S189:S224)</f>
        <v>0</v>
      </c>
      <c r="T225" s="9">
        <f t="shared" si="71"/>
        <v>0</v>
      </c>
      <c r="U225" s="9">
        <f t="shared" si="71"/>
        <v>1382</v>
      </c>
      <c r="V225" s="9">
        <f t="shared" si="71"/>
        <v>243.13000000000002</v>
      </c>
      <c r="W225" s="9">
        <f t="shared" si="71"/>
        <v>16519</v>
      </c>
      <c r="X225" s="9">
        <f t="shared" si="71"/>
        <v>23762.62</v>
      </c>
      <c r="Y225" s="9">
        <f t="shared" si="71"/>
        <v>0</v>
      </c>
      <c r="Z225" s="9">
        <f t="shared" si="71"/>
        <v>0</v>
      </c>
      <c r="AA225" s="9">
        <f t="shared" si="71"/>
        <v>1203</v>
      </c>
      <c r="AB225" s="9">
        <f t="shared" si="71"/>
        <v>836.0999999999998</v>
      </c>
      <c r="AC225" s="190">
        <f>SUM(AC189:AC224)</f>
        <v>37453.990000000013</v>
      </c>
      <c r="AD225" s="190">
        <f t="shared" si="60"/>
        <v>39.271181452220439</v>
      </c>
      <c r="AE225" s="190">
        <f>(X225/K225)*100</f>
        <v>54.930675006455253</v>
      </c>
      <c r="AF225" s="190">
        <f t="shared" si="62"/>
        <v>53.469329288001447</v>
      </c>
      <c r="AG225" s="190">
        <f>SUM(AG189:AG224)</f>
        <v>126158</v>
      </c>
      <c r="AH225" s="190">
        <f>SUM(AH189:AH224)</f>
        <v>141378</v>
      </c>
      <c r="AI225" s="190">
        <f>SUM(AI189:AI224)</f>
        <v>49128</v>
      </c>
      <c r="AJ225" s="190">
        <f>SUM(AJ189:AJ224)</f>
        <v>62052.71</v>
      </c>
      <c r="AK225" s="190">
        <f>(AJ225/AH225)*100</f>
        <v>43.891348017371868</v>
      </c>
    </row>
    <row r="226" spans="1:37" ht="20.25">
      <c r="A226" s="344" t="s">
        <v>130</v>
      </c>
      <c r="B226" s="344"/>
      <c r="C226" s="344"/>
      <c r="D226" s="344"/>
      <c r="E226" s="344"/>
      <c r="F226" s="344"/>
      <c r="G226" s="344"/>
      <c r="H226" s="344"/>
      <c r="I226" s="344"/>
      <c r="J226" s="344"/>
      <c r="K226" s="344"/>
      <c r="L226" s="344"/>
      <c r="M226" s="344"/>
      <c r="N226" s="344"/>
      <c r="O226" s="344"/>
      <c r="P226" s="344"/>
      <c r="Q226" s="344"/>
      <c r="R226" s="344"/>
      <c r="S226" s="344"/>
      <c r="T226" s="344"/>
      <c r="U226" s="344"/>
      <c r="V226" s="344"/>
      <c r="W226" s="344"/>
      <c r="X226" s="344"/>
      <c r="Y226" s="344"/>
      <c r="Z226" s="344"/>
      <c r="AA226" s="344"/>
      <c r="AB226" s="344"/>
      <c r="AC226" s="344"/>
      <c r="AD226" s="344"/>
      <c r="AE226" s="344"/>
      <c r="AF226" s="344"/>
      <c r="AG226" s="344"/>
      <c r="AH226" s="344"/>
      <c r="AI226" s="344"/>
      <c r="AJ226" s="344"/>
      <c r="AK226" s="344"/>
    </row>
    <row r="227" spans="1:37">
      <c r="A227" s="345"/>
      <c r="B227" s="345"/>
      <c r="C227" s="345"/>
      <c r="D227" s="345"/>
      <c r="E227" s="345"/>
      <c r="F227" s="345"/>
      <c r="G227" s="345"/>
      <c r="H227" s="345"/>
      <c r="I227" s="345"/>
      <c r="J227" s="345"/>
      <c r="K227" s="345"/>
      <c r="L227" s="345"/>
      <c r="M227" s="345"/>
      <c r="N227" s="345"/>
      <c r="O227" s="345"/>
      <c r="P227" s="345"/>
      <c r="Q227" s="345"/>
      <c r="R227" s="345"/>
      <c r="S227" s="345"/>
      <c r="T227" s="345"/>
      <c r="U227" s="345"/>
      <c r="V227" s="345"/>
      <c r="W227" s="345"/>
      <c r="X227" s="345"/>
      <c r="Y227" s="345"/>
      <c r="Z227" s="345"/>
      <c r="AA227" s="345"/>
      <c r="AB227" s="345"/>
      <c r="AC227" s="345"/>
      <c r="AD227" s="345"/>
      <c r="AE227" s="345"/>
      <c r="AF227" s="345"/>
      <c r="AG227" s="345"/>
      <c r="AH227" s="345"/>
      <c r="AI227" s="345"/>
      <c r="AJ227" s="345"/>
      <c r="AK227" s="345"/>
    </row>
    <row r="228" spans="1:37" ht="15.75">
      <c r="A228" s="346" t="str">
        <f>A3</f>
        <v>Disbursements under  KCC Loans  ( 2023 - 24 ) -  Position as of 31.03.2024</v>
      </c>
      <c r="B228" s="346"/>
      <c r="C228" s="346"/>
      <c r="D228" s="346"/>
      <c r="E228" s="346"/>
      <c r="F228" s="346"/>
      <c r="G228" s="346"/>
      <c r="H228" s="346"/>
      <c r="I228" s="346"/>
      <c r="J228" s="346"/>
      <c r="K228" s="346"/>
      <c r="L228" s="346"/>
      <c r="M228" s="346"/>
      <c r="N228" s="346"/>
      <c r="O228" s="346"/>
      <c r="P228" s="346"/>
      <c r="Q228" s="346"/>
      <c r="R228" s="346"/>
      <c r="S228" s="346"/>
      <c r="T228" s="346"/>
      <c r="U228" s="346"/>
      <c r="V228" s="346"/>
      <c r="W228" s="346"/>
      <c r="X228" s="346"/>
      <c r="Y228" s="346"/>
      <c r="Z228" s="346"/>
      <c r="AA228" s="346"/>
      <c r="AB228" s="346"/>
      <c r="AC228" s="346"/>
      <c r="AD228" s="346"/>
      <c r="AE228" s="346"/>
      <c r="AF228" s="346"/>
      <c r="AG228" s="346"/>
      <c r="AH228" s="346"/>
      <c r="AI228" s="346"/>
      <c r="AJ228" s="346"/>
      <c r="AK228" s="346"/>
    </row>
    <row r="229" spans="1:37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47" t="s">
        <v>6</v>
      </c>
      <c r="AH229" s="347"/>
      <c r="AI229" s="347"/>
      <c r="AJ229" s="347"/>
      <c r="AK229" s="347"/>
    </row>
    <row r="230" spans="1:37" ht="32.25" customHeight="1">
      <c r="A230" s="350" t="s">
        <v>7</v>
      </c>
      <c r="B230" s="350" t="s">
        <v>64</v>
      </c>
      <c r="C230" s="353" t="str">
        <f>C5</f>
        <v xml:space="preserve"> KCC Loan Target 
 ACP 2023-24</v>
      </c>
      <c r="D230" s="354"/>
      <c r="E230" s="354"/>
      <c r="F230" s="354"/>
      <c r="G230" s="354"/>
      <c r="H230" s="354"/>
      <c r="I230" s="354"/>
      <c r="J230" s="354"/>
      <c r="K230" s="354"/>
      <c r="L230" s="354"/>
      <c r="M230" s="354"/>
      <c r="N230" s="354"/>
      <c r="O230" s="354"/>
      <c r="P230" s="355"/>
      <c r="Q230" s="391" t="str">
        <f>Q5</f>
        <v xml:space="preserve"> Cumulative Achievement from 
 01.04.23</v>
      </c>
      <c r="R230" s="392"/>
      <c r="S230" s="392"/>
      <c r="T230" s="392"/>
      <c r="U230" s="392"/>
      <c r="V230" s="392"/>
      <c r="W230" s="392"/>
      <c r="X230" s="392"/>
      <c r="Y230" s="392"/>
      <c r="Z230" s="392"/>
      <c r="AA230" s="392"/>
      <c r="AB230" s="393"/>
      <c r="AC230" s="353" t="s">
        <v>9</v>
      </c>
      <c r="AD230" s="354"/>
      <c r="AE230" s="354"/>
      <c r="AF230" s="355"/>
      <c r="AG230" s="350" t="s">
        <v>10</v>
      </c>
      <c r="AH230" s="350"/>
      <c r="AI230" s="350"/>
      <c r="AJ230" s="350"/>
      <c r="AK230" s="350"/>
    </row>
    <row r="231" spans="1:37">
      <c r="A231" s="351"/>
      <c r="B231" s="351"/>
      <c r="C231" s="375" t="s">
        <v>11</v>
      </c>
      <c r="D231" s="376"/>
      <c r="E231" s="376"/>
      <c r="F231" s="376"/>
      <c r="G231" s="376"/>
      <c r="H231" s="376"/>
      <c r="I231" s="377"/>
      <c r="J231" s="371" t="s">
        <v>12</v>
      </c>
      <c r="K231" s="372"/>
      <c r="L231" s="372"/>
      <c r="M231" s="372"/>
      <c r="N231" s="372"/>
      <c r="O231" s="372"/>
      <c r="P231" s="373"/>
      <c r="Q231" s="375" t="s">
        <v>11</v>
      </c>
      <c r="R231" s="376"/>
      <c r="S231" s="376"/>
      <c r="T231" s="376"/>
      <c r="U231" s="376"/>
      <c r="V231" s="377"/>
      <c r="W231" s="394" t="s">
        <v>12</v>
      </c>
      <c r="X231" s="395"/>
      <c r="Y231" s="395"/>
      <c r="Z231" s="395"/>
      <c r="AA231" s="395"/>
      <c r="AB231" s="396"/>
      <c r="AC231" s="385" t="s">
        <v>11</v>
      </c>
      <c r="AD231" s="386"/>
      <c r="AE231" s="388" t="s">
        <v>12</v>
      </c>
      <c r="AF231" s="386"/>
      <c r="AG231" s="388" t="s">
        <v>13</v>
      </c>
      <c r="AH231" s="386"/>
      <c r="AI231" s="388" t="s">
        <v>14</v>
      </c>
      <c r="AJ231" s="386"/>
      <c r="AK231" s="398" t="s">
        <v>15</v>
      </c>
    </row>
    <row r="232" spans="1:37">
      <c r="A232" s="352"/>
      <c r="B232" s="352"/>
      <c r="C232" s="367" t="s">
        <v>16</v>
      </c>
      <c r="D232" s="368"/>
      <c r="E232" s="369" t="s">
        <v>17</v>
      </c>
      <c r="F232" s="368"/>
      <c r="G232" s="369" t="s">
        <v>18</v>
      </c>
      <c r="H232" s="370"/>
      <c r="I232" s="249" t="s">
        <v>10</v>
      </c>
      <c r="J232" s="362" t="s">
        <v>19</v>
      </c>
      <c r="K232" s="363"/>
      <c r="L232" s="364" t="s">
        <v>17</v>
      </c>
      <c r="M232" s="363"/>
      <c r="N232" s="364" t="s">
        <v>18</v>
      </c>
      <c r="O232" s="374"/>
      <c r="P232" s="258" t="s">
        <v>10</v>
      </c>
      <c r="Q232" s="367" t="s">
        <v>19</v>
      </c>
      <c r="R232" s="368"/>
      <c r="S232" s="369" t="s">
        <v>17</v>
      </c>
      <c r="T232" s="368"/>
      <c r="U232" s="369" t="s">
        <v>18</v>
      </c>
      <c r="V232" s="370"/>
      <c r="W232" s="362" t="s">
        <v>16</v>
      </c>
      <c r="X232" s="363"/>
      <c r="Y232" s="364" t="s">
        <v>17</v>
      </c>
      <c r="Z232" s="363"/>
      <c r="AA232" s="364" t="s">
        <v>18</v>
      </c>
      <c r="AB232" s="374"/>
      <c r="AC232" s="387"/>
      <c r="AD232" s="381"/>
      <c r="AE232" s="380"/>
      <c r="AF232" s="381"/>
      <c r="AG232" s="380"/>
      <c r="AH232" s="381"/>
      <c r="AI232" s="380"/>
      <c r="AJ232" s="381"/>
      <c r="AK232" s="399"/>
    </row>
    <row r="233" spans="1:37">
      <c r="A233" s="202"/>
      <c r="B233" s="202"/>
      <c r="C233" s="217" t="s">
        <v>20</v>
      </c>
      <c r="D233" s="119" t="s">
        <v>21</v>
      </c>
      <c r="E233" s="119" t="s">
        <v>20</v>
      </c>
      <c r="F233" s="119" t="s">
        <v>21</v>
      </c>
      <c r="G233" s="119" t="s">
        <v>20</v>
      </c>
      <c r="H233" s="218" t="s">
        <v>21</v>
      </c>
      <c r="I233" s="218" t="s">
        <v>21</v>
      </c>
      <c r="J233" s="237" t="s">
        <v>20</v>
      </c>
      <c r="K233" s="204" t="s">
        <v>21</v>
      </c>
      <c r="L233" s="204" t="s">
        <v>20</v>
      </c>
      <c r="M233" s="204" t="s">
        <v>21</v>
      </c>
      <c r="N233" s="204" t="s">
        <v>20</v>
      </c>
      <c r="O233" s="238" t="s">
        <v>21</v>
      </c>
      <c r="P233" s="258" t="s">
        <v>21</v>
      </c>
      <c r="Q233" s="217" t="s">
        <v>20</v>
      </c>
      <c r="R233" s="119" t="s">
        <v>21</v>
      </c>
      <c r="S233" s="119" t="s">
        <v>20</v>
      </c>
      <c r="T233" s="119" t="s">
        <v>21</v>
      </c>
      <c r="U233" s="119" t="s">
        <v>20</v>
      </c>
      <c r="V233" s="218" t="s">
        <v>21</v>
      </c>
      <c r="W233" s="247" t="s">
        <v>20</v>
      </c>
      <c r="X233" s="205" t="s">
        <v>21</v>
      </c>
      <c r="Y233" s="205" t="s">
        <v>20</v>
      </c>
      <c r="Z233" s="205" t="s">
        <v>21</v>
      </c>
      <c r="AA233" s="205" t="s">
        <v>20</v>
      </c>
      <c r="AB233" s="248" t="s">
        <v>21</v>
      </c>
      <c r="AC233" s="217" t="s">
        <v>21</v>
      </c>
      <c r="AD233" s="119" t="s">
        <v>15</v>
      </c>
      <c r="AE233" s="217" t="s">
        <v>21</v>
      </c>
      <c r="AF233" s="119" t="s">
        <v>15</v>
      </c>
      <c r="AG233" s="119" t="s">
        <v>20</v>
      </c>
      <c r="AH233" s="119" t="s">
        <v>21</v>
      </c>
      <c r="AI233" s="119" t="s">
        <v>20</v>
      </c>
      <c r="AJ233" s="119" t="s">
        <v>21</v>
      </c>
      <c r="AK233" s="400"/>
    </row>
    <row r="234" spans="1:37">
      <c r="A234" s="5">
        <v>1</v>
      </c>
      <c r="B234" s="15" t="s">
        <v>22</v>
      </c>
      <c r="C234" s="80">
        <f>Ahmednagar!C13</f>
        <v>43408</v>
      </c>
      <c r="D234" s="80">
        <f>Ahmednagar!D13</f>
        <v>43686</v>
      </c>
      <c r="E234" s="80">
        <f>Ahmednagar!E13</f>
        <v>41</v>
      </c>
      <c r="F234" s="80">
        <f>Ahmednagar!F13</f>
        <v>12</v>
      </c>
      <c r="G234" s="80">
        <f>Ahmednagar!G13</f>
        <v>4180</v>
      </c>
      <c r="H234" s="80">
        <f>Ahmednagar!H13</f>
        <v>1520</v>
      </c>
      <c r="I234" s="80">
        <f>D234+F234+H234</f>
        <v>45218</v>
      </c>
      <c r="J234" s="80">
        <f>Ahmednagar!J13</f>
        <v>23578</v>
      </c>
      <c r="K234" s="80">
        <f>Ahmednagar!K13</f>
        <v>23526</v>
      </c>
      <c r="L234" s="80">
        <f>Ahmednagar!L13</f>
        <v>41</v>
      </c>
      <c r="M234" s="80">
        <f>Ahmednagar!M13</f>
        <v>11</v>
      </c>
      <c r="N234" s="80">
        <f>Ahmednagar!N13</f>
        <v>2442</v>
      </c>
      <c r="O234" s="80">
        <f>Ahmednagar!O13</f>
        <v>821</v>
      </c>
      <c r="P234" s="80">
        <f>K234+M234+O234</f>
        <v>24358</v>
      </c>
      <c r="Q234" s="80">
        <f>Ahmednagar!Q13</f>
        <v>12511</v>
      </c>
      <c r="R234" s="80">
        <f>Ahmednagar!R13</f>
        <v>22240</v>
      </c>
      <c r="S234" s="80">
        <f>Ahmednagar!S13</f>
        <v>0</v>
      </c>
      <c r="T234" s="80">
        <f>Ahmednagar!T13</f>
        <v>0</v>
      </c>
      <c r="U234" s="80">
        <f>Ahmednagar!U13</f>
        <v>42</v>
      </c>
      <c r="V234" s="80">
        <f>Ahmednagar!V13</f>
        <v>54.98</v>
      </c>
      <c r="W234" s="80">
        <f>Ahmednagar!W13</f>
        <v>8884</v>
      </c>
      <c r="X234" s="80">
        <f>Ahmednagar!X13</f>
        <v>14893.67</v>
      </c>
      <c r="Y234" s="80">
        <f>Ahmednagar!Y13</f>
        <v>0</v>
      </c>
      <c r="Z234" s="80">
        <f>Ahmednagar!Z13</f>
        <v>0</v>
      </c>
      <c r="AA234" s="80">
        <f>Ahmednagar!AA13</f>
        <v>36</v>
      </c>
      <c r="AB234" s="80">
        <f>Ahmednagar!AB13</f>
        <v>55.31</v>
      </c>
      <c r="AC234" s="233">
        <f>R234+T234+V234</f>
        <v>22294.98</v>
      </c>
      <c r="AD234" s="7">
        <f>(R234+T234+V234)/(D234+F234+H234)*100</f>
        <v>49.305542040780217</v>
      </c>
      <c r="AE234" s="7">
        <f>X234+Z234+AB234</f>
        <v>14948.98</v>
      </c>
      <c r="AF234" s="7">
        <f>(X234+Z234+AB234)/(K234+M234+O234)*100</f>
        <v>61.371951720174067</v>
      </c>
      <c r="AG234" s="7">
        <f>C234+E234+G234+J234+L234+N234</f>
        <v>73690</v>
      </c>
      <c r="AH234" s="7">
        <f>D234+F234+H234+K234+M234+O234</f>
        <v>69576</v>
      </c>
      <c r="AI234" s="7">
        <f>Q234+S234+U234+W234+Y234+AA234</f>
        <v>21473</v>
      </c>
      <c r="AJ234" s="7">
        <f>R234+T234+V234+X234+Z234+AB234</f>
        <v>37243.96</v>
      </c>
      <c r="AK234" s="234">
        <f>AJ234/AH234*100</f>
        <v>53.529895366218241</v>
      </c>
    </row>
    <row r="235" spans="1:37">
      <c r="A235" s="5">
        <v>2</v>
      </c>
      <c r="B235" s="15" t="s">
        <v>23</v>
      </c>
      <c r="C235" s="80">
        <f>Akola!C13</f>
        <v>8429</v>
      </c>
      <c r="D235" s="80">
        <f>Akola!D13</f>
        <v>6757.28</v>
      </c>
      <c r="E235" s="80">
        <f>Akola!E13</f>
        <v>27</v>
      </c>
      <c r="F235" s="80">
        <f>Akola!F13</f>
        <v>2.67</v>
      </c>
      <c r="G235" s="80">
        <f>Akola!G13</f>
        <v>45</v>
      </c>
      <c r="H235" s="80">
        <f>Akola!H13</f>
        <v>40.049999999999997</v>
      </c>
      <c r="I235" s="80">
        <f t="shared" ref="I235:I269" si="72">D235+F235+H235</f>
        <v>6800</v>
      </c>
      <c r="J235" s="80">
        <f>Akola!J13</f>
        <v>891</v>
      </c>
      <c r="K235" s="80">
        <f>Akola!K13</f>
        <v>931.72</v>
      </c>
      <c r="L235" s="80">
        <f>Akola!L13</f>
        <v>3</v>
      </c>
      <c r="M235" s="80">
        <f>Akola!M13</f>
        <v>0.33</v>
      </c>
      <c r="N235" s="80">
        <f>Akola!N13</f>
        <v>6</v>
      </c>
      <c r="O235" s="80">
        <f>Akola!O13</f>
        <v>4.95</v>
      </c>
      <c r="P235" s="80">
        <f t="shared" ref="P235:P269" si="73">K235+M235+O235</f>
        <v>937.00000000000011</v>
      </c>
      <c r="Q235" s="80">
        <f>Akola!Q13</f>
        <v>10060</v>
      </c>
      <c r="R235" s="80">
        <f>Akola!R13</f>
        <v>11157</v>
      </c>
      <c r="S235" s="80">
        <f>Akola!S13</f>
        <v>0</v>
      </c>
      <c r="T235" s="80">
        <f>Akola!T13</f>
        <v>0</v>
      </c>
      <c r="U235" s="80">
        <f>Akola!U13</f>
        <v>345</v>
      </c>
      <c r="V235" s="80">
        <f>Akola!V13</f>
        <v>279.67</v>
      </c>
      <c r="W235" s="80">
        <f>Akola!W13</f>
        <v>2841</v>
      </c>
      <c r="X235" s="80">
        <f>Akola!X13</f>
        <v>2734.8</v>
      </c>
      <c r="Y235" s="80">
        <f>Akola!Y13</f>
        <v>0</v>
      </c>
      <c r="Z235" s="80">
        <f>Akola!Z13</f>
        <v>0</v>
      </c>
      <c r="AA235" s="80">
        <f>Akola!AA13</f>
        <v>209</v>
      </c>
      <c r="AB235" s="80">
        <f>Akola!AB13</f>
        <v>145.09</v>
      </c>
      <c r="AC235" s="233">
        <f t="shared" ref="AC235:AC269" si="74">R235+T235+V235</f>
        <v>11436.67</v>
      </c>
      <c r="AD235" s="7">
        <f t="shared" ref="AD235:AD270" si="75">(R235+T235+V235)/(D235+F235+H235)*100</f>
        <v>168.18632352941177</v>
      </c>
      <c r="AE235" s="7">
        <f t="shared" ref="AE235:AE269" si="76">X235+Z235+AB235</f>
        <v>2879.8900000000003</v>
      </c>
      <c r="AF235" s="7">
        <f t="shared" ref="AF235:AF270" si="77">(X235+Z235+AB235)/(K235+M235+O235)*100</f>
        <v>307.35218783351121</v>
      </c>
      <c r="AG235" s="7">
        <f t="shared" ref="AG235:AG269" si="78">C235+E235+G235+J235+L235+N235</f>
        <v>9401</v>
      </c>
      <c r="AH235" s="7">
        <f t="shared" ref="AH235:AH269" si="79">D235+F235+H235+K235+M235+O235</f>
        <v>7737</v>
      </c>
      <c r="AI235" s="7">
        <f t="shared" ref="AI235:AI269" si="80">Q235+S235+U235+W235+Y235+AA235</f>
        <v>13455</v>
      </c>
      <c r="AJ235" s="7">
        <f t="shared" ref="AJ235:AJ269" si="81">R235+T235+V235+X235+Z235+AB235</f>
        <v>14316.560000000001</v>
      </c>
      <c r="AK235" s="234">
        <f t="shared" ref="AK235:AK269" si="82">AJ235/AH235*100</f>
        <v>185.04019645857571</v>
      </c>
    </row>
    <row r="236" spans="1:37">
      <c r="A236" s="5">
        <v>3</v>
      </c>
      <c r="B236" s="15" t="s">
        <v>24</v>
      </c>
      <c r="C236" s="80">
        <f>Amravati!C13</f>
        <v>20388</v>
      </c>
      <c r="D236" s="80">
        <f>Amravati!D13</f>
        <v>16365.5</v>
      </c>
      <c r="E236" s="80">
        <f>Amravati!E13</f>
        <v>83</v>
      </c>
      <c r="F236" s="80">
        <f>Amravati!F13</f>
        <v>8.25</v>
      </c>
      <c r="G236" s="80">
        <f>Amravati!G13</f>
        <v>29</v>
      </c>
      <c r="H236" s="80">
        <f>Amravati!H13</f>
        <v>26.25</v>
      </c>
      <c r="I236" s="80">
        <f t="shared" si="72"/>
        <v>16400</v>
      </c>
      <c r="J236" s="80">
        <f>Amravati!J13</f>
        <v>6462</v>
      </c>
      <c r="K236" s="80">
        <f>Amravati!K13</f>
        <v>5788.5</v>
      </c>
      <c r="L236" s="80">
        <f>Amravati!L13</f>
        <v>28</v>
      </c>
      <c r="M236" s="80">
        <f>Amravati!M13</f>
        <v>2.75</v>
      </c>
      <c r="N236" s="80">
        <f>Amravati!N13</f>
        <v>10</v>
      </c>
      <c r="O236" s="80">
        <f>Amravati!O13</f>
        <v>8.75</v>
      </c>
      <c r="P236" s="80">
        <f t="shared" si="73"/>
        <v>5800</v>
      </c>
      <c r="Q236" s="80">
        <f>Amravati!Q13</f>
        <v>19226</v>
      </c>
      <c r="R236" s="80">
        <f>Amravati!R13</f>
        <v>21527</v>
      </c>
      <c r="S236" s="80">
        <f>Amravati!S13</f>
        <v>1</v>
      </c>
      <c r="T236" s="80">
        <f>Amravati!T13</f>
        <v>1.6</v>
      </c>
      <c r="U236" s="80">
        <f>Amravati!U13</f>
        <v>19</v>
      </c>
      <c r="V236" s="80">
        <f>Amravati!V13</f>
        <v>18.399999999999999</v>
      </c>
      <c r="W236" s="80">
        <f>Amravati!W13</f>
        <v>6775</v>
      </c>
      <c r="X236" s="80">
        <f>Amravati!X13</f>
        <v>7145.05</v>
      </c>
      <c r="Y236" s="80">
        <f>Amravati!Y13</f>
        <v>0</v>
      </c>
      <c r="Z236" s="80">
        <f>Amravati!Z13</f>
        <v>0</v>
      </c>
      <c r="AA236" s="80">
        <f>Amravati!AA13</f>
        <v>16</v>
      </c>
      <c r="AB236" s="80">
        <f>Amravati!AB13</f>
        <v>8.8000000000000007</v>
      </c>
      <c r="AC236" s="233">
        <f t="shared" si="74"/>
        <v>21547</v>
      </c>
      <c r="AD236" s="7">
        <f t="shared" si="75"/>
        <v>131.38414634146341</v>
      </c>
      <c r="AE236" s="7">
        <f t="shared" si="76"/>
        <v>7153.85</v>
      </c>
      <c r="AF236" s="7">
        <f t="shared" si="77"/>
        <v>123.34224137931035</v>
      </c>
      <c r="AG236" s="7">
        <f t="shared" si="78"/>
        <v>27000</v>
      </c>
      <c r="AH236" s="7">
        <f t="shared" si="79"/>
        <v>22200</v>
      </c>
      <c r="AI236" s="7">
        <f t="shared" si="80"/>
        <v>26037</v>
      </c>
      <c r="AJ236" s="7">
        <f t="shared" si="81"/>
        <v>28700.85</v>
      </c>
      <c r="AK236" s="234">
        <f t="shared" si="82"/>
        <v>129.28310810810811</v>
      </c>
    </row>
    <row r="237" spans="1:37">
      <c r="A237" s="5">
        <v>4</v>
      </c>
      <c r="B237" s="15" t="s">
        <v>25</v>
      </c>
      <c r="C237" s="80">
        <f>Aurangabad!C13</f>
        <v>5532</v>
      </c>
      <c r="D237" s="80">
        <f>Aurangabad!D13</f>
        <v>5690</v>
      </c>
      <c r="E237" s="80">
        <f>Aurangabad!E13</f>
        <v>0</v>
      </c>
      <c r="F237" s="80">
        <f>Aurangabad!F13</f>
        <v>0</v>
      </c>
      <c r="G237" s="80">
        <f>Aurangabad!G13</f>
        <v>0</v>
      </c>
      <c r="H237" s="80">
        <f>Aurangabad!H13</f>
        <v>0</v>
      </c>
      <c r="I237" s="80">
        <f t="shared" si="72"/>
        <v>5690</v>
      </c>
      <c r="J237" s="80">
        <f>Aurangabad!J13</f>
        <v>3000</v>
      </c>
      <c r="K237" s="80">
        <f>Aurangabad!K13</f>
        <v>2439</v>
      </c>
      <c r="L237" s="80">
        <f>Aurangabad!L13</f>
        <v>0</v>
      </c>
      <c r="M237" s="80">
        <f>Aurangabad!M13</f>
        <v>0</v>
      </c>
      <c r="N237" s="80">
        <f>Aurangabad!N13</f>
        <v>0</v>
      </c>
      <c r="O237" s="80">
        <f>Aurangabad!O13</f>
        <v>0</v>
      </c>
      <c r="P237" s="80">
        <f t="shared" si="73"/>
        <v>2439</v>
      </c>
      <c r="Q237" s="80">
        <f>Aurangabad!Q13</f>
        <v>5925</v>
      </c>
      <c r="R237" s="80">
        <f>Aurangabad!R13</f>
        <v>6022</v>
      </c>
      <c r="S237" s="80">
        <f>Aurangabad!S13</f>
        <v>0</v>
      </c>
      <c r="T237" s="80">
        <f>Aurangabad!T13</f>
        <v>0</v>
      </c>
      <c r="U237" s="80">
        <f>Aurangabad!U13</f>
        <v>2</v>
      </c>
      <c r="V237" s="80">
        <f>Aurangabad!V13</f>
        <v>4.92</v>
      </c>
      <c r="W237" s="80">
        <f>Aurangabad!W13</f>
        <v>4264</v>
      </c>
      <c r="X237" s="80">
        <f>Aurangabad!X13</f>
        <v>4364.09</v>
      </c>
      <c r="Y237" s="80">
        <f>Aurangabad!Y13</f>
        <v>0</v>
      </c>
      <c r="Z237" s="80">
        <f>Aurangabad!Z13</f>
        <v>0</v>
      </c>
      <c r="AA237" s="80">
        <f>Aurangabad!AA13</f>
        <v>1</v>
      </c>
      <c r="AB237" s="80">
        <f>Aurangabad!AB13</f>
        <v>1.1000000000000001</v>
      </c>
      <c r="AC237" s="233">
        <f t="shared" si="74"/>
        <v>6026.92</v>
      </c>
      <c r="AD237" s="7">
        <f t="shared" si="75"/>
        <v>105.92126537785589</v>
      </c>
      <c r="AE237" s="7">
        <f t="shared" si="76"/>
        <v>4365.1900000000005</v>
      </c>
      <c r="AF237" s="7">
        <f t="shared" si="77"/>
        <v>178.97457974579746</v>
      </c>
      <c r="AG237" s="7">
        <f t="shared" si="78"/>
        <v>8532</v>
      </c>
      <c r="AH237" s="7">
        <f t="shared" si="79"/>
        <v>8129</v>
      </c>
      <c r="AI237" s="7">
        <f t="shared" si="80"/>
        <v>10192</v>
      </c>
      <c r="AJ237" s="7">
        <f t="shared" si="81"/>
        <v>10392.11</v>
      </c>
      <c r="AK237" s="234">
        <f t="shared" si="82"/>
        <v>127.83995571410998</v>
      </c>
    </row>
    <row r="238" spans="1:37">
      <c r="A238" s="5">
        <v>5</v>
      </c>
      <c r="B238" s="15" t="s">
        <v>26</v>
      </c>
      <c r="C238" s="80">
        <f>Beed!C13</f>
        <v>3057</v>
      </c>
      <c r="D238" s="80">
        <f>Beed!D13</f>
        <v>3895</v>
      </c>
      <c r="E238" s="80">
        <f>Beed!E13</f>
        <v>56</v>
      </c>
      <c r="F238" s="80">
        <f>Beed!F13</f>
        <v>18</v>
      </c>
      <c r="G238" s="80">
        <f>Beed!G13</f>
        <v>366</v>
      </c>
      <c r="H238" s="80">
        <f>Beed!H13</f>
        <v>113</v>
      </c>
      <c r="I238" s="80">
        <f t="shared" si="72"/>
        <v>4026</v>
      </c>
      <c r="J238" s="80">
        <f>Beed!J13</f>
        <v>1982</v>
      </c>
      <c r="K238" s="80">
        <f>Beed!K13</f>
        <v>2490</v>
      </c>
      <c r="L238" s="80">
        <f>Beed!L13</f>
        <v>44</v>
      </c>
      <c r="M238" s="80">
        <f>Beed!M13</f>
        <v>12</v>
      </c>
      <c r="N238" s="80">
        <f>Beed!N13</f>
        <v>250</v>
      </c>
      <c r="O238" s="80">
        <f>Beed!O13</f>
        <v>72</v>
      </c>
      <c r="P238" s="80">
        <f t="shared" si="73"/>
        <v>2574</v>
      </c>
      <c r="Q238" s="80">
        <f>Beed!Q13</f>
        <v>3961</v>
      </c>
      <c r="R238" s="80">
        <f>Beed!R13</f>
        <v>3763.2</v>
      </c>
      <c r="S238" s="80">
        <f>Beed!S13</f>
        <v>0</v>
      </c>
      <c r="T238" s="80">
        <f>Beed!T13</f>
        <v>0</v>
      </c>
      <c r="U238" s="80">
        <f>Beed!U13</f>
        <v>1</v>
      </c>
      <c r="V238" s="80">
        <f>Beed!V13</f>
        <v>0</v>
      </c>
      <c r="W238" s="80">
        <f>Beed!W13</f>
        <v>2138</v>
      </c>
      <c r="X238" s="80">
        <f>Beed!X13</f>
        <v>1957.9</v>
      </c>
      <c r="Y238" s="80">
        <f>Beed!Y13</f>
        <v>0</v>
      </c>
      <c r="Z238" s="80">
        <f>Beed!Z13</f>
        <v>0</v>
      </c>
      <c r="AA238" s="80">
        <f>Beed!AA13</f>
        <v>0</v>
      </c>
      <c r="AB238" s="80">
        <f>Beed!AB13</f>
        <v>0</v>
      </c>
      <c r="AC238" s="233">
        <f t="shared" si="74"/>
        <v>3763.2</v>
      </c>
      <c r="AD238" s="7">
        <f t="shared" si="75"/>
        <v>93.472429210134123</v>
      </c>
      <c r="AE238" s="7">
        <f t="shared" si="76"/>
        <v>1957.9</v>
      </c>
      <c r="AF238" s="7">
        <f t="shared" si="77"/>
        <v>76.064491064491065</v>
      </c>
      <c r="AG238" s="7">
        <f t="shared" si="78"/>
        <v>5755</v>
      </c>
      <c r="AH238" s="7">
        <f t="shared" si="79"/>
        <v>6600</v>
      </c>
      <c r="AI238" s="7">
        <f t="shared" si="80"/>
        <v>6100</v>
      </c>
      <c r="AJ238" s="7">
        <f t="shared" si="81"/>
        <v>5721.1</v>
      </c>
      <c r="AK238" s="234">
        <f t="shared" si="82"/>
        <v>86.683333333333337</v>
      </c>
    </row>
    <row r="239" spans="1:37">
      <c r="A239" s="5">
        <v>6</v>
      </c>
      <c r="B239" s="15" t="s">
        <v>27</v>
      </c>
      <c r="C239" s="80">
        <f>Bhandara!C13</f>
        <v>1796</v>
      </c>
      <c r="D239" s="80">
        <f>Bhandara!D13</f>
        <v>1382</v>
      </c>
      <c r="E239" s="80">
        <f>Bhandara!E13</f>
        <v>36</v>
      </c>
      <c r="F239" s="80">
        <f>Bhandara!F13</f>
        <v>11</v>
      </c>
      <c r="G239" s="80">
        <f>Bhandara!G13</f>
        <v>156</v>
      </c>
      <c r="H239" s="80">
        <f>Bhandara!H13</f>
        <v>72</v>
      </c>
      <c r="I239" s="80">
        <f t="shared" si="72"/>
        <v>1465</v>
      </c>
      <c r="J239" s="80">
        <f>Bhandara!J13</f>
        <v>228</v>
      </c>
      <c r="K239" s="80">
        <f>Bhandara!K13</f>
        <v>163</v>
      </c>
      <c r="L239" s="80">
        <f>Bhandara!L13</f>
        <v>6</v>
      </c>
      <c r="M239" s="80">
        <f>Bhandara!M13</f>
        <v>1</v>
      </c>
      <c r="N239" s="80">
        <f>Bhandara!N13</f>
        <v>35</v>
      </c>
      <c r="O239" s="80">
        <f>Bhandara!O13</f>
        <v>8</v>
      </c>
      <c r="P239" s="80">
        <f t="shared" si="73"/>
        <v>172</v>
      </c>
      <c r="Q239" s="80">
        <f>Bhandara!Q13</f>
        <v>943</v>
      </c>
      <c r="R239" s="80">
        <f>Bhandara!R13</f>
        <v>825.1</v>
      </c>
      <c r="S239" s="80">
        <f>Bhandara!S13</f>
        <v>0</v>
      </c>
      <c r="T239" s="80">
        <f>Bhandara!T13</f>
        <v>0</v>
      </c>
      <c r="U239" s="80">
        <f>Bhandara!U13</f>
        <v>0</v>
      </c>
      <c r="V239" s="80">
        <f>Bhandara!V13</f>
        <v>0</v>
      </c>
      <c r="W239" s="80">
        <f>Bhandara!W13</f>
        <v>158</v>
      </c>
      <c r="X239" s="80">
        <f>Bhandara!X13</f>
        <v>128.66999999999999</v>
      </c>
      <c r="Y239" s="80">
        <f>Bhandara!Y13</f>
        <v>0</v>
      </c>
      <c r="Z239" s="80">
        <f>Bhandara!Z13</f>
        <v>0</v>
      </c>
      <c r="AA239" s="80">
        <f>Bhandara!AA13</f>
        <v>0</v>
      </c>
      <c r="AB239" s="80">
        <f>Bhandara!AB13</f>
        <v>0</v>
      </c>
      <c r="AC239" s="233">
        <f t="shared" si="74"/>
        <v>825.1</v>
      </c>
      <c r="AD239" s="7">
        <f t="shared" si="75"/>
        <v>56.320819112627987</v>
      </c>
      <c r="AE239" s="7">
        <f t="shared" si="76"/>
        <v>128.66999999999999</v>
      </c>
      <c r="AF239" s="7">
        <f t="shared" si="77"/>
        <v>74.808139534883708</v>
      </c>
      <c r="AG239" s="7">
        <f t="shared" si="78"/>
        <v>2257</v>
      </c>
      <c r="AH239" s="7">
        <f t="shared" si="79"/>
        <v>1637</v>
      </c>
      <c r="AI239" s="7">
        <f t="shared" si="80"/>
        <v>1101</v>
      </c>
      <c r="AJ239" s="7">
        <f t="shared" si="81"/>
        <v>953.77</v>
      </c>
      <c r="AK239" s="234">
        <f t="shared" si="82"/>
        <v>58.263286499694566</v>
      </c>
    </row>
    <row r="240" spans="1:37">
      <c r="A240" s="5">
        <v>7</v>
      </c>
      <c r="B240" s="15" t="s">
        <v>28</v>
      </c>
      <c r="C240" s="80">
        <f>Buldhana!C13</f>
        <v>18724</v>
      </c>
      <c r="D240" s="80">
        <f>Buldhana!D13</f>
        <v>17490.98</v>
      </c>
      <c r="E240" s="80">
        <f>Buldhana!E13</f>
        <v>173</v>
      </c>
      <c r="F240" s="80">
        <f>Buldhana!F13</f>
        <v>17.25</v>
      </c>
      <c r="G240" s="80">
        <f>Buldhana!G13</f>
        <v>104</v>
      </c>
      <c r="H240" s="80">
        <f>Buldhana!H13</f>
        <v>91.77</v>
      </c>
      <c r="I240" s="80">
        <f t="shared" si="72"/>
        <v>17600</v>
      </c>
      <c r="J240" s="80">
        <f>Buldhana!J13</f>
        <v>6375</v>
      </c>
      <c r="K240" s="80">
        <f>Buldhana!K13</f>
        <v>7851.02</v>
      </c>
      <c r="L240" s="80">
        <f>Buldhana!L13</f>
        <v>78</v>
      </c>
      <c r="M240" s="80">
        <f>Buldhana!M13</f>
        <v>7.75</v>
      </c>
      <c r="N240" s="80">
        <f>Buldhana!N13</f>
        <v>47</v>
      </c>
      <c r="O240" s="80">
        <f>Buldhana!O13</f>
        <v>41.23</v>
      </c>
      <c r="P240" s="80">
        <f t="shared" si="73"/>
        <v>7900</v>
      </c>
      <c r="Q240" s="80">
        <f>Buldhana!Q13</f>
        <v>22922</v>
      </c>
      <c r="R240" s="80">
        <f>Buldhana!R13</f>
        <v>23277.3</v>
      </c>
      <c r="S240" s="80">
        <f>Buldhana!S13</f>
        <v>0</v>
      </c>
      <c r="T240" s="80">
        <f>Buldhana!T13</f>
        <v>0</v>
      </c>
      <c r="U240" s="80">
        <f>Buldhana!U13</f>
        <v>565</v>
      </c>
      <c r="V240" s="80">
        <f>Buldhana!V13</f>
        <v>444.43</v>
      </c>
      <c r="W240" s="80">
        <f>Buldhana!W13</f>
        <v>11806</v>
      </c>
      <c r="X240" s="80">
        <f>Buldhana!X13</f>
        <v>9258.18</v>
      </c>
      <c r="Y240" s="80">
        <f>Buldhana!Y13</f>
        <v>0</v>
      </c>
      <c r="Z240" s="80">
        <f>Buldhana!Z13</f>
        <v>0</v>
      </c>
      <c r="AA240" s="80">
        <f>Buldhana!AA13</f>
        <v>299</v>
      </c>
      <c r="AB240" s="80">
        <f>Buldhana!AB13</f>
        <v>230.18</v>
      </c>
      <c r="AC240" s="233">
        <f t="shared" si="74"/>
        <v>23721.73</v>
      </c>
      <c r="AD240" s="7">
        <f t="shared" si="75"/>
        <v>134.7825568181818</v>
      </c>
      <c r="AE240" s="7">
        <f t="shared" si="76"/>
        <v>9488.36</v>
      </c>
      <c r="AF240" s="7">
        <f t="shared" si="77"/>
        <v>120.10582278481013</v>
      </c>
      <c r="AG240" s="7">
        <f t="shared" si="78"/>
        <v>25501</v>
      </c>
      <c r="AH240" s="7">
        <f t="shared" si="79"/>
        <v>25500</v>
      </c>
      <c r="AI240" s="7">
        <f t="shared" si="80"/>
        <v>35592</v>
      </c>
      <c r="AJ240" s="7">
        <f t="shared" si="81"/>
        <v>33210.090000000004</v>
      </c>
      <c r="AK240" s="234">
        <f t="shared" si="82"/>
        <v>130.23564705882353</v>
      </c>
    </row>
    <row r="241" spans="1:37">
      <c r="A241" s="5">
        <v>8</v>
      </c>
      <c r="B241" s="15" t="s">
        <v>29</v>
      </c>
      <c r="C241" s="80">
        <f>Chandrapur!C13</f>
        <v>337</v>
      </c>
      <c r="D241" s="80">
        <f>Chandrapur!D13</f>
        <v>397.2</v>
      </c>
      <c r="E241" s="80">
        <f>Chandrapur!E13</f>
        <v>4</v>
      </c>
      <c r="F241" s="80">
        <f>Chandrapur!F13</f>
        <v>0.8</v>
      </c>
      <c r="G241" s="80">
        <f>Chandrapur!G13</f>
        <v>9</v>
      </c>
      <c r="H241" s="80">
        <f>Chandrapur!H13</f>
        <v>2</v>
      </c>
      <c r="I241" s="80">
        <f t="shared" si="72"/>
        <v>400</v>
      </c>
      <c r="J241" s="80">
        <f>Chandrapur!J13</f>
        <v>49</v>
      </c>
      <c r="K241" s="80">
        <f>Chandrapur!K13</f>
        <v>29.8</v>
      </c>
      <c r="L241" s="80">
        <f>Chandrapur!L13</f>
        <v>0</v>
      </c>
      <c r="M241" s="80">
        <f>Chandrapur!M13</f>
        <v>0</v>
      </c>
      <c r="N241" s="80">
        <f>Chandrapur!N13</f>
        <v>1</v>
      </c>
      <c r="O241" s="80">
        <f>Chandrapur!O13</f>
        <v>0.2</v>
      </c>
      <c r="P241" s="80">
        <f t="shared" si="73"/>
        <v>30</v>
      </c>
      <c r="Q241" s="80">
        <f>Chandrapur!Q13</f>
        <v>104</v>
      </c>
      <c r="R241" s="80">
        <f>Chandrapur!R13</f>
        <v>106.4</v>
      </c>
      <c r="S241" s="80">
        <f>Chandrapur!S13</f>
        <v>0</v>
      </c>
      <c r="T241" s="80">
        <f>Chandrapur!T13</f>
        <v>0</v>
      </c>
      <c r="U241" s="80">
        <f>Chandrapur!U13</f>
        <v>0</v>
      </c>
      <c r="V241" s="80">
        <f>Chandrapur!V13</f>
        <v>0</v>
      </c>
      <c r="W241" s="80">
        <f>Chandrapur!W13</f>
        <v>35</v>
      </c>
      <c r="X241" s="80">
        <f>Chandrapur!X13</f>
        <v>40.5</v>
      </c>
      <c r="Y241" s="80">
        <f>Chandrapur!Y13</f>
        <v>0</v>
      </c>
      <c r="Z241" s="80">
        <f>Chandrapur!Z13</f>
        <v>0</v>
      </c>
      <c r="AA241" s="80">
        <f>Chandrapur!AA13</f>
        <v>0</v>
      </c>
      <c r="AB241" s="80">
        <f>Chandrapur!AB13</f>
        <v>0</v>
      </c>
      <c r="AC241" s="233">
        <f t="shared" si="74"/>
        <v>106.4</v>
      </c>
      <c r="AD241" s="7">
        <f t="shared" si="75"/>
        <v>26.6</v>
      </c>
      <c r="AE241" s="7">
        <f t="shared" si="76"/>
        <v>40.5</v>
      </c>
      <c r="AF241" s="7">
        <f t="shared" si="77"/>
        <v>135</v>
      </c>
      <c r="AG241" s="7">
        <f t="shared" si="78"/>
        <v>400</v>
      </c>
      <c r="AH241" s="7">
        <f t="shared" si="79"/>
        <v>430</v>
      </c>
      <c r="AI241" s="7">
        <f t="shared" si="80"/>
        <v>139</v>
      </c>
      <c r="AJ241" s="7">
        <f t="shared" si="81"/>
        <v>146.9</v>
      </c>
      <c r="AK241" s="234">
        <f t="shared" si="82"/>
        <v>34.162790697674424</v>
      </c>
    </row>
    <row r="242" spans="1:37">
      <c r="A242" s="5">
        <v>9</v>
      </c>
      <c r="B242" s="15" t="s">
        <v>30</v>
      </c>
      <c r="C242" s="80">
        <f>Dhule!C13</f>
        <v>13087</v>
      </c>
      <c r="D242" s="80">
        <f>Dhule!D13</f>
        <v>13755</v>
      </c>
      <c r="E242" s="80">
        <f>Dhule!E13</f>
        <v>34</v>
      </c>
      <c r="F242" s="80">
        <f>Dhule!F13</f>
        <v>11</v>
      </c>
      <c r="G242" s="80">
        <f>Dhule!G13</f>
        <v>3938</v>
      </c>
      <c r="H242" s="80">
        <f>Dhule!H13</f>
        <v>1237</v>
      </c>
      <c r="I242" s="80">
        <f t="shared" si="72"/>
        <v>15003</v>
      </c>
      <c r="J242" s="80">
        <f>Dhule!J13</f>
        <v>6073</v>
      </c>
      <c r="K242" s="80">
        <f>Dhule!K13</f>
        <v>6014</v>
      </c>
      <c r="L242" s="80">
        <f>Dhule!L13</f>
        <v>13</v>
      </c>
      <c r="M242" s="80">
        <f>Dhule!M13</f>
        <v>4</v>
      </c>
      <c r="N242" s="80">
        <f>Dhule!N13</f>
        <v>1359</v>
      </c>
      <c r="O242" s="80">
        <f>Dhule!O13</f>
        <v>414</v>
      </c>
      <c r="P242" s="80">
        <f t="shared" si="73"/>
        <v>6432</v>
      </c>
      <c r="Q242" s="80">
        <f>Dhule!Q13</f>
        <v>13012</v>
      </c>
      <c r="R242" s="80">
        <f>Dhule!R13</f>
        <v>15477.2</v>
      </c>
      <c r="S242" s="80">
        <f>Dhule!S13</f>
        <v>5</v>
      </c>
      <c r="T242" s="80">
        <f>Dhule!T13</f>
        <v>1.75</v>
      </c>
      <c r="U242" s="80">
        <f>Dhule!U13</f>
        <v>3</v>
      </c>
      <c r="V242" s="80">
        <f>Dhule!V13</f>
        <v>7.32</v>
      </c>
      <c r="W242" s="80">
        <f>Dhule!W13</f>
        <v>5960</v>
      </c>
      <c r="X242" s="80">
        <f>Dhule!X13</f>
        <v>7080.35</v>
      </c>
      <c r="Y242" s="80">
        <f>Dhule!Y13</f>
        <v>2</v>
      </c>
      <c r="Z242" s="80">
        <f>Dhule!Z13</f>
        <v>0.81</v>
      </c>
      <c r="AA242" s="80">
        <f>Dhule!AA13</f>
        <v>11</v>
      </c>
      <c r="AB242" s="80">
        <f>Dhule!AB13</f>
        <v>24.5</v>
      </c>
      <c r="AC242" s="233">
        <f t="shared" si="74"/>
        <v>15486.27</v>
      </c>
      <c r="AD242" s="7">
        <f t="shared" si="75"/>
        <v>103.22115576884623</v>
      </c>
      <c r="AE242" s="7">
        <f t="shared" si="76"/>
        <v>7105.6600000000008</v>
      </c>
      <c r="AF242" s="7">
        <f t="shared" si="77"/>
        <v>110.47356965174131</v>
      </c>
      <c r="AG242" s="7">
        <f t="shared" si="78"/>
        <v>24504</v>
      </c>
      <c r="AH242" s="7">
        <f t="shared" si="79"/>
        <v>21435</v>
      </c>
      <c r="AI242" s="7">
        <f t="shared" si="80"/>
        <v>18993</v>
      </c>
      <c r="AJ242" s="7">
        <f t="shared" si="81"/>
        <v>22591.930000000004</v>
      </c>
      <c r="AK242" s="234">
        <f t="shared" si="82"/>
        <v>105.39738745043155</v>
      </c>
    </row>
    <row r="243" spans="1:37">
      <c r="A243" s="5">
        <v>10</v>
      </c>
      <c r="B243" s="15" t="s">
        <v>31</v>
      </c>
      <c r="C243" s="80">
        <f>Gadchiroli!C13</f>
        <v>268</v>
      </c>
      <c r="D243" s="80">
        <f>Gadchiroli!D13</f>
        <v>244</v>
      </c>
      <c r="E243" s="80">
        <f>Gadchiroli!E13</f>
        <v>13</v>
      </c>
      <c r="F243" s="80">
        <f>Gadchiroli!F13</f>
        <v>4</v>
      </c>
      <c r="G243" s="80">
        <f>Gadchiroli!G13</f>
        <v>20</v>
      </c>
      <c r="H243" s="80">
        <f>Gadchiroli!H13</f>
        <v>8</v>
      </c>
      <c r="I243" s="80">
        <f t="shared" si="72"/>
        <v>256</v>
      </c>
      <c r="J243" s="80">
        <f>Gadchiroli!J13</f>
        <v>40</v>
      </c>
      <c r="K243" s="80">
        <f>Gadchiroli!K13</f>
        <v>33</v>
      </c>
      <c r="L243" s="80">
        <f>Gadchiroli!L13</f>
        <v>7</v>
      </c>
      <c r="M243" s="80">
        <f>Gadchiroli!M13</f>
        <v>2</v>
      </c>
      <c r="N243" s="80">
        <f>Gadchiroli!N13</f>
        <v>16</v>
      </c>
      <c r="O243" s="80">
        <f>Gadchiroli!O13</f>
        <v>4</v>
      </c>
      <c r="P243" s="80">
        <f t="shared" si="73"/>
        <v>39</v>
      </c>
      <c r="Q243" s="80">
        <f>Gadchiroli!Q13</f>
        <v>154</v>
      </c>
      <c r="R243" s="80">
        <f>Gadchiroli!R13</f>
        <v>111.1</v>
      </c>
      <c r="S243" s="80">
        <f>Gadchiroli!S13</f>
        <v>3</v>
      </c>
      <c r="T243" s="80">
        <f>Gadchiroli!T13</f>
        <v>1.05</v>
      </c>
      <c r="U243" s="80">
        <f>Gadchiroli!U13</f>
        <v>1</v>
      </c>
      <c r="V243" s="80">
        <f>Gadchiroli!V13</f>
        <v>1.38</v>
      </c>
      <c r="W243" s="80">
        <f>Gadchiroli!W13</f>
        <v>66</v>
      </c>
      <c r="X243" s="80">
        <f>Gadchiroli!X13</f>
        <v>40.299999999999997</v>
      </c>
      <c r="Y243" s="80">
        <f>Gadchiroli!Y13</f>
        <v>0</v>
      </c>
      <c r="Z243" s="80">
        <f>Gadchiroli!Z13</f>
        <v>0</v>
      </c>
      <c r="AA243" s="80">
        <f>Gadchiroli!AA13</f>
        <v>1</v>
      </c>
      <c r="AB243" s="80">
        <f>Gadchiroli!AB13</f>
        <v>1.59</v>
      </c>
      <c r="AC243" s="233">
        <f t="shared" si="74"/>
        <v>113.52999999999999</v>
      </c>
      <c r="AD243" s="7">
        <f t="shared" si="75"/>
        <v>44.347656249999993</v>
      </c>
      <c r="AE243" s="7">
        <f t="shared" si="76"/>
        <v>41.89</v>
      </c>
      <c r="AF243" s="7">
        <f t="shared" si="77"/>
        <v>107.41025641025641</v>
      </c>
      <c r="AG243" s="7">
        <f t="shared" si="78"/>
        <v>364</v>
      </c>
      <c r="AH243" s="7">
        <f t="shared" si="79"/>
        <v>295</v>
      </c>
      <c r="AI243" s="7">
        <f t="shared" si="80"/>
        <v>225</v>
      </c>
      <c r="AJ243" s="7">
        <f t="shared" si="81"/>
        <v>155.41999999999999</v>
      </c>
      <c r="AK243" s="234">
        <f t="shared" si="82"/>
        <v>52.684745762711863</v>
      </c>
    </row>
    <row r="244" spans="1:37">
      <c r="A244" s="5">
        <v>11</v>
      </c>
      <c r="B244" s="15" t="s">
        <v>32</v>
      </c>
      <c r="C244" s="80">
        <f>Gondia!C13</f>
        <v>444</v>
      </c>
      <c r="D244" s="80">
        <f>Gondia!D13</f>
        <v>269</v>
      </c>
      <c r="E244" s="80">
        <f>Gondia!E13</f>
        <v>41</v>
      </c>
      <c r="F244" s="80">
        <f>Gondia!F13</f>
        <v>6</v>
      </c>
      <c r="G244" s="80">
        <f>Gondia!G13</f>
        <v>16</v>
      </c>
      <c r="H244" s="80">
        <f>Gondia!H13</f>
        <v>9</v>
      </c>
      <c r="I244" s="80">
        <f t="shared" si="72"/>
        <v>284</v>
      </c>
      <c r="J244" s="80">
        <f>Gondia!J13</f>
        <v>116</v>
      </c>
      <c r="K244" s="80">
        <f>Gondia!K13</f>
        <v>67</v>
      </c>
      <c r="L244" s="80">
        <f>Gondia!L13</f>
        <v>14</v>
      </c>
      <c r="M244" s="80">
        <f>Gondia!M13</f>
        <v>2</v>
      </c>
      <c r="N244" s="80">
        <f>Gondia!N13</f>
        <v>12</v>
      </c>
      <c r="O244" s="80">
        <f>Gondia!O13</f>
        <v>3</v>
      </c>
      <c r="P244" s="80">
        <f t="shared" si="73"/>
        <v>72</v>
      </c>
      <c r="Q244" s="80">
        <f>Gondia!Q13</f>
        <v>131</v>
      </c>
      <c r="R244" s="80">
        <f>Gondia!R13</f>
        <v>108.7</v>
      </c>
      <c r="S244" s="80">
        <f>Gondia!S13</f>
        <v>0</v>
      </c>
      <c r="T244" s="80">
        <f>Gondia!T13</f>
        <v>0</v>
      </c>
      <c r="U244" s="80">
        <f>Gondia!U13</f>
        <v>0</v>
      </c>
      <c r="V244" s="80">
        <f>Gondia!V13</f>
        <v>0</v>
      </c>
      <c r="W244" s="80">
        <f>Gondia!W13</f>
        <v>23</v>
      </c>
      <c r="X244" s="80">
        <f>Gondia!X13</f>
        <v>17.920000000000002</v>
      </c>
      <c r="Y244" s="80">
        <f>Gondia!Y13</f>
        <v>0</v>
      </c>
      <c r="Z244" s="80">
        <f>Gondia!Z13</f>
        <v>0</v>
      </c>
      <c r="AA244" s="80">
        <f>Gondia!AA13</f>
        <v>0</v>
      </c>
      <c r="AB244" s="80">
        <f>Gondia!AB13</f>
        <v>0</v>
      </c>
      <c r="AC244" s="233">
        <f t="shared" si="74"/>
        <v>108.7</v>
      </c>
      <c r="AD244" s="7">
        <f t="shared" si="75"/>
        <v>38.274647887323944</v>
      </c>
      <c r="AE244" s="7">
        <f t="shared" si="76"/>
        <v>17.920000000000002</v>
      </c>
      <c r="AF244" s="7">
        <f t="shared" si="77"/>
        <v>24.888888888888889</v>
      </c>
      <c r="AG244" s="7">
        <f t="shared" si="78"/>
        <v>643</v>
      </c>
      <c r="AH244" s="7">
        <f t="shared" si="79"/>
        <v>356</v>
      </c>
      <c r="AI244" s="7">
        <f t="shared" si="80"/>
        <v>154</v>
      </c>
      <c r="AJ244" s="7">
        <f t="shared" si="81"/>
        <v>126.62</v>
      </c>
      <c r="AK244" s="234">
        <f t="shared" si="82"/>
        <v>35.567415730337082</v>
      </c>
    </row>
    <row r="245" spans="1:37">
      <c r="A245" s="5">
        <v>12</v>
      </c>
      <c r="B245" s="15" t="s">
        <v>33</v>
      </c>
      <c r="C245" s="80">
        <f>Hingoli!C13</f>
        <v>964</v>
      </c>
      <c r="D245" s="80">
        <f>Hingoli!D13</f>
        <v>794</v>
      </c>
      <c r="E245" s="80">
        <f>Hingoli!E13</f>
        <v>28</v>
      </c>
      <c r="F245" s="80">
        <f>Hingoli!F13</f>
        <v>4</v>
      </c>
      <c r="G245" s="80">
        <f>Hingoli!G13</f>
        <v>293</v>
      </c>
      <c r="H245" s="80">
        <f>Hingoli!H13</f>
        <v>44</v>
      </c>
      <c r="I245" s="80">
        <f t="shared" si="72"/>
        <v>842</v>
      </c>
      <c r="J245" s="80">
        <f>Hingoli!J13</f>
        <v>417</v>
      </c>
      <c r="K245" s="80">
        <f>Hingoli!K13</f>
        <v>340</v>
      </c>
      <c r="L245" s="80">
        <f>Hingoli!L13</f>
        <v>13</v>
      </c>
      <c r="M245" s="80">
        <f>Hingoli!M13</f>
        <v>2</v>
      </c>
      <c r="N245" s="80">
        <f>Hingoli!N13</f>
        <v>128</v>
      </c>
      <c r="O245" s="80">
        <f>Hingoli!O13</f>
        <v>19</v>
      </c>
      <c r="P245" s="80">
        <f t="shared" si="73"/>
        <v>361</v>
      </c>
      <c r="Q245" s="80">
        <f>Hingoli!Q13</f>
        <v>742</v>
      </c>
      <c r="R245" s="80">
        <f>Hingoli!R13</f>
        <v>634.9</v>
      </c>
      <c r="S245" s="80">
        <f>Hingoli!S13</f>
        <v>0</v>
      </c>
      <c r="T245" s="80">
        <f>Hingoli!T13</f>
        <v>0</v>
      </c>
      <c r="U245" s="80">
        <f>Hingoli!U13</f>
        <v>0</v>
      </c>
      <c r="V245" s="80">
        <f>Hingoli!V13</f>
        <v>0</v>
      </c>
      <c r="W245" s="80">
        <f>Hingoli!W13</f>
        <v>484</v>
      </c>
      <c r="X245" s="80">
        <f>Hingoli!X13</f>
        <v>371.47</v>
      </c>
      <c r="Y245" s="80">
        <f>Hingoli!Y13</f>
        <v>0</v>
      </c>
      <c r="Z245" s="80">
        <f>Hingoli!Z13</f>
        <v>0</v>
      </c>
      <c r="AA245" s="80">
        <f>Hingoli!AA13</f>
        <v>0</v>
      </c>
      <c r="AB245" s="80">
        <f>Hingoli!AB13</f>
        <v>0</v>
      </c>
      <c r="AC245" s="233">
        <f t="shared" si="74"/>
        <v>634.9</v>
      </c>
      <c r="AD245" s="7">
        <f t="shared" si="75"/>
        <v>75.403800475059384</v>
      </c>
      <c r="AE245" s="7">
        <f t="shared" si="76"/>
        <v>371.47</v>
      </c>
      <c r="AF245" s="7">
        <f t="shared" si="77"/>
        <v>102.90027700831025</v>
      </c>
      <c r="AG245" s="7">
        <f t="shared" si="78"/>
        <v>1843</v>
      </c>
      <c r="AH245" s="7">
        <f t="shared" si="79"/>
        <v>1203</v>
      </c>
      <c r="AI245" s="7">
        <f t="shared" si="80"/>
        <v>1226</v>
      </c>
      <c r="AJ245" s="7">
        <f t="shared" si="81"/>
        <v>1006.37</v>
      </c>
      <c r="AK245" s="234">
        <f t="shared" si="82"/>
        <v>83.65502909393183</v>
      </c>
    </row>
    <row r="246" spans="1:37">
      <c r="A246" s="5">
        <v>13</v>
      </c>
      <c r="B246" s="15" t="s">
        <v>34</v>
      </c>
      <c r="C246" s="80">
        <f>Jalgaon!C13</f>
        <v>11934</v>
      </c>
      <c r="D246" s="80">
        <f>Jalgaon!D13</f>
        <v>14524</v>
      </c>
      <c r="E246" s="80">
        <f>Jalgaon!E13</f>
        <v>617</v>
      </c>
      <c r="F246" s="80">
        <f>Jalgaon!F13</f>
        <v>280</v>
      </c>
      <c r="G246" s="80">
        <f>Jalgaon!G13</f>
        <v>5240</v>
      </c>
      <c r="H246" s="80">
        <f>Jalgaon!H13</f>
        <v>2329</v>
      </c>
      <c r="I246" s="80">
        <f t="shared" si="72"/>
        <v>17133</v>
      </c>
      <c r="J246" s="80">
        <f>Jalgaon!J13</f>
        <v>2456</v>
      </c>
      <c r="K246" s="80">
        <f>Jalgaon!K13</f>
        <v>2769</v>
      </c>
      <c r="L246" s="80">
        <f>Jalgaon!L13</f>
        <v>168</v>
      </c>
      <c r="M246" s="80">
        <f>Jalgaon!M13</f>
        <v>54</v>
      </c>
      <c r="N246" s="80">
        <f>Jalgaon!N13</f>
        <v>1123</v>
      </c>
      <c r="O246" s="80">
        <f>Jalgaon!O13</f>
        <v>445</v>
      </c>
      <c r="P246" s="80">
        <f t="shared" si="73"/>
        <v>3268</v>
      </c>
      <c r="Q246" s="80">
        <f>Jalgaon!Q13</f>
        <v>10626</v>
      </c>
      <c r="R246" s="80">
        <f>Jalgaon!R13</f>
        <v>14804.3</v>
      </c>
      <c r="S246" s="80">
        <f>Jalgaon!S13</f>
        <v>0</v>
      </c>
      <c r="T246" s="80">
        <f>Jalgaon!T13</f>
        <v>0</v>
      </c>
      <c r="U246" s="80">
        <f>Jalgaon!U13</f>
        <v>4</v>
      </c>
      <c r="V246" s="80">
        <f>Jalgaon!V13</f>
        <v>4.82</v>
      </c>
      <c r="W246" s="80">
        <f>Jalgaon!W13</f>
        <v>5552</v>
      </c>
      <c r="X246" s="80">
        <f>Jalgaon!X13</f>
        <v>9825.57</v>
      </c>
      <c r="Y246" s="80">
        <f>Jalgaon!Y13</f>
        <v>1</v>
      </c>
      <c r="Z246" s="80">
        <f>Jalgaon!Z13</f>
        <v>0.1</v>
      </c>
      <c r="AA246" s="80">
        <f>Jalgaon!AA13</f>
        <v>2</v>
      </c>
      <c r="AB246" s="80">
        <f>Jalgaon!AB13</f>
        <v>4.29</v>
      </c>
      <c r="AC246" s="233">
        <f t="shared" si="74"/>
        <v>14809.119999999999</v>
      </c>
      <c r="AD246" s="7">
        <f t="shared" si="75"/>
        <v>86.436234167979919</v>
      </c>
      <c r="AE246" s="7">
        <f t="shared" si="76"/>
        <v>9829.9600000000009</v>
      </c>
      <c r="AF246" s="7">
        <f t="shared" si="77"/>
        <v>300.79436964504282</v>
      </c>
      <c r="AG246" s="7">
        <f t="shared" si="78"/>
        <v>21538</v>
      </c>
      <c r="AH246" s="7">
        <f t="shared" si="79"/>
        <v>20401</v>
      </c>
      <c r="AI246" s="7">
        <f t="shared" si="80"/>
        <v>16185</v>
      </c>
      <c r="AJ246" s="7">
        <f t="shared" si="81"/>
        <v>24639.079999999998</v>
      </c>
      <c r="AK246" s="234">
        <f t="shared" si="82"/>
        <v>120.77388363315522</v>
      </c>
    </row>
    <row r="247" spans="1:37">
      <c r="A247" s="5">
        <v>14</v>
      </c>
      <c r="B247" s="15" t="s">
        <v>35</v>
      </c>
      <c r="C247" s="80">
        <f>Jalna!C13</f>
        <v>2824</v>
      </c>
      <c r="D247" s="80">
        <f>Jalna!D13</f>
        <v>1200</v>
      </c>
      <c r="E247" s="80">
        <f>Jalna!E13</f>
        <v>0</v>
      </c>
      <c r="F247" s="80">
        <f>Jalna!F13</f>
        <v>0</v>
      </c>
      <c r="G247" s="80">
        <f>Jalna!G13</f>
        <v>0</v>
      </c>
      <c r="H247" s="80">
        <f>Jalna!H13</f>
        <v>0</v>
      </c>
      <c r="I247" s="80">
        <f t="shared" si="72"/>
        <v>1200</v>
      </c>
      <c r="J247" s="80">
        <f>Jalna!J13</f>
        <v>1255</v>
      </c>
      <c r="K247" s="80">
        <f>Jalna!K13</f>
        <v>600</v>
      </c>
      <c r="L247" s="80">
        <f>Jalna!L13</f>
        <v>0</v>
      </c>
      <c r="M247" s="80">
        <f>Jalna!M13</f>
        <v>0</v>
      </c>
      <c r="N247" s="80">
        <f>Jalna!N13</f>
        <v>0</v>
      </c>
      <c r="O247" s="80">
        <f>Jalna!O13</f>
        <v>0</v>
      </c>
      <c r="P247" s="80">
        <f t="shared" si="73"/>
        <v>600</v>
      </c>
      <c r="Q247" s="80">
        <f>Jalna!Q13</f>
        <v>951</v>
      </c>
      <c r="R247" s="80">
        <f>Jalna!R13</f>
        <v>763.9</v>
      </c>
      <c r="S247" s="80">
        <f>Jalna!S13</f>
        <v>0</v>
      </c>
      <c r="T247" s="80">
        <f>Jalna!T13</f>
        <v>0</v>
      </c>
      <c r="U247" s="80">
        <f>Jalna!U13</f>
        <v>0</v>
      </c>
      <c r="V247" s="80">
        <f>Jalna!V13</f>
        <v>0</v>
      </c>
      <c r="W247" s="80">
        <f>Jalna!W13</f>
        <v>1187</v>
      </c>
      <c r="X247" s="80">
        <f>Jalna!X13</f>
        <v>938.23</v>
      </c>
      <c r="Y247" s="80">
        <f>Jalna!Y13</f>
        <v>0</v>
      </c>
      <c r="Z247" s="80">
        <f>Jalna!Z13</f>
        <v>0</v>
      </c>
      <c r="AA247" s="80">
        <f>Jalna!AA13</f>
        <v>0</v>
      </c>
      <c r="AB247" s="80">
        <f>Jalna!AB13</f>
        <v>0</v>
      </c>
      <c r="AC247" s="233">
        <f t="shared" si="74"/>
        <v>763.9</v>
      </c>
      <c r="AD247" s="7">
        <f t="shared" si="75"/>
        <v>63.658333333333331</v>
      </c>
      <c r="AE247" s="7">
        <f t="shared" si="76"/>
        <v>938.23</v>
      </c>
      <c r="AF247" s="7">
        <f t="shared" si="77"/>
        <v>156.37166666666667</v>
      </c>
      <c r="AG247" s="7">
        <f t="shared" si="78"/>
        <v>4079</v>
      </c>
      <c r="AH247" s="7">
        <f t="shared" si="79"/>
        <v>1800</v>
      </c>
      <c r="AI247" s="7">
        <f t="shared" si="80"/>
        <v>2138</v>
      </c>
      <c r="AJ247" s="7">
        <f t="shared" si="81"/>
        <v>1702.13</v>
      </c>
      <c r="AK247" s="234">
        <f t="shared" si="82"/>
        <v>94.562777777777782</v>
      </c>
    </row>
    <row r="248" spans="1:37">
      <c r="A248" s="5">
        <v>15</v>
      </c>
      <c r="B248" s="15" t="s">
        <v>36</v>
      </c>
      <c r="C248" s="80">
        <f>Kolhapur!C13</f>
        <v>155</v>
      </c>
      <c r="D248" s="80">
        <f>Kolhapur!D13</f>
        <v>150</v>
      </c>
      <c r="E248" s="80">
        <f>Kolhapur!E13</f>
        <v>60</v>
      </c>
      <c r="F248" s="80">
        <f>Kolhapur!F13</f>
        <v>25</v>
      </c>
      <c r="G248" s="80">
        <f>Kolhapur!G13</f>
        <v>200</v>
      </c>
      <c r="H248" s="80">
        <f>Kolhapur!H13</f>
        <v>25</v>
      </c>
      <c r="I248" s="80">
        <f t="shared" si="72"/>
        <v>200</v>
      </c>
      <c r="J248" s="80">
        <f>Kolhapur!J13</f>
        <v>150</v>
      </c>
      <c r="K248" s="80">
        <f>Kolhapur!K13</f>
        <v>150</v>
      </c>
      <c r="L248" s="80">
        <f>Kolhapur!L13</f>
        <v>60</v>
      </c>
      <c r="M248" s="80">
        <f>Kolhapur!M13</f>
        <v>25</v>
      </c>
      <c r="N248" s="80">
        <f>Kolhapur!N13</f>
        <v>200</v>
      </c>
      <c r="O248" s="80">
        <f>Kolhapur!O13</f>
        <v>25</v>
      </c>
      <c r="P248" s="80">
        <f t="shared" si="73"/>
        <v>200</v>
      </c>
      <c r="Q248" s="80">
        <f>Kolhapur!Q13</f>
        <v>141</v>
      </c>
      <c r="R248" s="80">
        <f>Kolhapur!R13</f>
        <v>194.8</v>
      </c>
      <c r="S248" s="80">
        <f>Kolhapur!S13</f>
        <v>0</v>
      </c>
      <c r="T248" s="80">
        <f>Kolhapur!T13</f>
        <v>0</v>
      </c>
      <c r="U248" s="80">
        <f>Kolhapur!U13</f>
        <v>0</v>
      </c>
      <c r="V248" s="80">
        <f>Kolhapur!V13</f>
        <v>0</v>
      </c>
      <c r="W248" s="80">
        <f>Kolhapur!W13</f>
        <v>42</v>
      </c>
      <c r="X248" s="80">
        <f>Kolhapur!X13</f>
        <v>56.56</v>
      </c>
      <c r="Y248" s="80">
        <f>Kolhapur!Y13</f>
        <v>0</v>
      </c>
      <c r="Z248" s="80">
        <f>Kolhapur!Z13</f>
        <v>0</v>
      </c>
      <c r="AA248" s="80">
        <f>Kolhapur!AA13</f>
        <v>0</v>
      </c>
      <c r="AB248" s="80">
        <f>Kolhapur!AB13</f>
        <v>0</v>
      </c>
      <c r="AC248" s="233">
        <f t="shared" si="74"/>
        <v>194.8</v>
      </c>
      <c r="AD248" s="7">
        <f t="shared" si="75"/>
        <v>97.4</v>
      </c>
      <c r="AE248" s="7">
        <f t="shared" si="76"/>
        <v>56.56</v>
      </c>
      <c r="AF248" s="7">
        <f t="shared" si="77"/>
        <v>28.28</v>
      </c>
      <c r="AG248" s="7">
        <f t="shared" si="78"/>
        <v>825</v>
      </c>
      <c r="AH248" s="7">
        <f t="shared" si="79"/>
        <v>400</v>
      </c>
      <c r="AI248" s="7">
        <f t="shared" si="80"/>
        <v>183</v>
      </c>
      <c r="AJ248" s="7">
        <f t="shared" si="81"/>
        <v>251.36</v>
      </c>
      <c r="AK248" s="234">
        <f t="shared" si="82"/>
        <v>62.84</v>
      </c>
    </row>
    <row r="249" spans="1:37">
      <c r="A249" s="5">
        <v>16</v>
      </c>
      <c r="B249" s="15" t="s">
        <v>37</v>
      </c>
      <c r="C249" s="80">
        <f>Latur!C13</f>
        <v>9197</v>
      </c>
      <c r="D249" s="80">
        <f>Latur!D13</f>
        <v>7894</v>
      </c>
      <c r="E249" s="80">
        <f>Latur!E13</f>
        <v>28</v>
      </c>
      <c r="F249" s="80">
        <f>Latur!F13</f>
        <v>4</v>
      </c>
      <c r="G249" s="80">
        <f>Latur!G13</f>
        <v>413</v>
      </c>
      <c r="H249" s="80">
        <f>Latur!H13</f>
        <v>65</v>
      </c>
      <c r="I249" s="80">
        <f t="shared" si="72"/>
        <v>7963</v>
      </c>
      <c r="J249" s="80">
        <f>Latur!J13</f>
        <v>3361</v>
      </c>
      <c r="K249" s="80">
        <f>Latur!K13</f>
        <v>1816</v>
      </c>
      <c r="L249" s="80">
        <f>Latur!L13</f>
        <v>9</v>
      </c>
      <c r="M249" s="80">
        <f>Latur!M13</f>
        <v>1</v>
      </c>
      <c r="N249" s="80">
        <f>Latur!N13</f>
        <v>129</v>
      </c>
      <c r="O249" s="80">
        <f>Latur!O13</f>
        <v>15</v>
      </c>
      <c r="P249" s="80">
        <f t="shared" si="73"/>
        <v>1832</v>
      </c>
      <c r="Q249" s="80">
        <f>Latur!Q13</f>
        <v>1445</v>
      </c>
      <c r="R249" s="80">
        <f>Latur!R13</f>
        <v>1443.4</v>
      </c>
      <c r="S249" s="80">
        <f>Latur!S13</f>
        <v>0</v>
      </c>
      <c r="T249" s="80">
        <f>Latur!T13</f>
        <v>0</v>
      </c>
      <c r="U249" s="80">
        <f>Latur!U13</f>
        <v>0</v>
      </c>
      <c r="V249" s="80">
        <f>Latur!V13</f>
        <v>0</v>
      </c>
      <c r="W249" s="80">
        <f>Latur!W13</f>
        <v>620</v>
      </c>
      <c r="X249" s="80">
        <f>Latur!X13</f>
        <v>628.20000000000005</v>
      </c>
      <c r="Y249" s="80">
        <f>Latur!Y13</f>
        <v>0</v>
      </c>
      <c r="Z249" s="80">
        <f>Latur!Z13</f>
        <v>0</v>
      </c>
      <c r="AA249" s="80">
        <f>Latur!AA13</f>
        <v>0</v>
      </c>
      <c r="AB249" s="80">
        <f>Latur!AB13</f>
        <v>0</v>
      </c>
      <c r="AC249" s="233">
        <f t="shared" si="74"/>
        <v>1443.4</v>
      </c>
      <c r="AD249" s="7">
        <f t="shared" si="75"/>
        <v>18.126334296119552</v>
      </c>
      <c r="AE249" s="7">
        <f t="shared" si="76"/>
        <v>628.20000000000005</v>
      </c>
      <c r="AF249" s="7">
        <f t="shared" si="77"/>
        <v>34.290393013100442</v>
      </c>
      <c r="AG249" s="7">
        <f t="shared" si="78"/>
        <v>13137</v>
      </c>
      <c r="AH249" s="7">
        <f t="shared" si="79"/>
        <v>9795</v>
      </c>
      <c r="AI249" s="7">
        <f t="shared" si="80"/>
        <v>2065</v>
      </c>
      <c r="AJ249" s="7">
        <f t="shared" si="81"/>
        <v>2071.6000000000004</v>
      </c>
      <c r="AK249" s="234">
        <f t="shared" si="82"/>
        <v>21.149566105155696</v>
      </c>
    </row>
    <row r="250" spans="1:37">
      <c r="A250" s="5">
        <v>17</v>
      </c>
      <c r="B250" s="15" t="s">
        <v>38</v>
      </c>
      <c r="C250" s="80">
        <f>MumbaiCity!C13</f>
        <v>0</v>
      </c>
      <c r="D250" s="80">
        <f>MumbaiCity!D13</f>
        <v>0</v>
      </c>
      <c r="E250" s="80">
        <f>MumbaiCity!E13</f>
        <v>100</v>
      </c>
      <c r="F250" s="80">
        <f>MumbaiCity!F13</f>
        <v>400</v>
      </c>
      <c r="G250" s="80">
        <f>MumbaiCity!G13</f>
        <v>0</v>
      </c>
      <c r="H250" s="80">
        <f>MumbaiCity!H13</f>
        <v>0</v>
      </c>
      <c r="I250" s="80">
        <f t="shared" si="72"/>
        <v>400</v>
      </c>
      <c r="J250" s="80">
        <f>MumbaiCity!J13</f>
        <v>0</v>
      </c>
      <c r="K250" s="80">
        <f>MumbaiCity!K13</f>
        <v>0</v>
      </c>
      <c r="L250" s="80">
        <f>MumbaiCity!L13</f>
        <v>0</v>
      </c>
      <c r="M250" s="80">
        <f>MumbaiCity!M13</f>
        <v>0</v>
      </c>
      <c r="N250" s="80">
        <f>MumbaiCity!N13</f>
        <v>0</v>
      </c>
      <c r="O250" s="80">
        <f>MumbaiCity!O13</f>
        <v>0</v>
      </c>
      <c r="P250" s="80">
        <f t="shared" si="73"/>
        <v>0</v>
      </c>
      <c r="Q250" s="80">
        <f>MumbaiCity!Q13</f>
        <v>0</v>
      </c>
      <c r="R250" s="80">
        <f>MumbaiCity!R13</f>
        <v>0</v>
      </c>
      <c r="S250" s="80">
        <f>MumbaiCity!S13</f>
        <v>0</v>
      </c>
      <c r="T250" s="80">
        <f>MumbaiCity!T13</f>
        <v>0</v>
      </c>
      <c r="U250" s="80">
        <f>MumbaiCity!U13</f>
        <v>0</v>
      </c>
      <c r="V250" s="80">
        <f>MumbaiCity!V13</f>
        <v>0</v>
      </c>
      <c r="W250" s="80">
        <f>MumbaiCity!W13</f>
        <v>0</v>
      </c>
      <c r="X250" s="80">
        <f>MumbaiCity!X13</f>
        <v>0</v>
      </c>
      <c r="Y250" s="80">
        <f>MumbaiCity!Y13</f>
        <v>0</v>
      </c>
      <c r="Z250" s="80">
        <f>MumbaiCity!Z13</f>
        <v>0</v>
      </c>
      <c r="AA250" s="80">
        <f>MumbaiCity!AA13</f>
        <v>0</v>
      </c>
      <c r="AB250" s="80">
        <f>MumbaiCity!AB13</f>
        <v>0</v>
      </c>
      <c r="AC250" s="233">
        <f t="shared" si="74"/>
        <v>0</v>
      </c>
      <c r="AD250" s="7">
        <f t="shared" si="75"/>
        <v>0</v>
      </c>
      <c r="AE250" s="7">
        <f t="shared" si="76"/>
        <v>0</v>
      </c>
      <c r="AF250" s="7" t="e">
        <f t="shared" si="77"/>
        <v>#DIV/0!</v>
      </c>
      <c r="AG250" s="7">
        <f t="shared" si="78"/>
        <v>100</v>
      </c>
      <c r="AH250" s="7">
        <f t="shared" si="79"/>
        <v>400</v>
      </c>
      <c r="AI250" s="7">
        <f t="shared" si="80"/>
        <v>0</v>
      </c>
      <c r="AJ250" s="7">
        <f t="shared" si="81"/>
        <v>0</v>
      </c>
      <c r="AK250" s="234">
        <f t="shared" si="82"/>
        <v>0</v>
      </c>
    </row>
    <row r="251" spans="1:37">
      <c r="A251" s="5">
        <v>18</v>
      </c>
      <c r="B251" s="33" t="s">
        <v>39</v>
      </c>
      <c r="C251" s="80">
        <f>MumbaiSub!C13</f>
        <v>0</v>
      </c>
      <c r="D251" s="80">
        <f>MumbaiSub!D13</f>
        <v>0</v>
      </c>
      <c r="E251" s="80">
        <f>MumbaiSub!E13</f>
        <v>25</v>
      </c>
      <c r="F251" s="80">
        <f>MumbaiSub!F13</f>
        <v>50</v>
      </c>
      <c r="G251" s="80">
        <f>MumbaiSub!G13</f>
        <v>0</v>
      </c>
      <c r="H251" s="80">
        <f>MumbaiSub!H13</f>
        <v>0</v>
      </c>
      <c r="I251" s="80">
        <f t="shared" si="72"/>
        <v>50</v>
      </c>
      <c r="J251" s="80">
        <f>MumbaiSub!J13</f>
        <v>0</v>
      </c>
      <c r="K251" s="80">
        <f>MumbaiSub!K13</f>
        <v>0</v>
      </c>
      <c r="L251" s="80">
        <f>MumbaiSub!L13</f>
        <v>25</v>
      </c>
      <c r="M251" s="80">
        <f>MumbaiSub!M13</f>
        <v>50</v>
      </c>
      <c r="N251" s="80">
        <f>MumbaiSub!N13</f>
        <v>0</v>
      </c>
      <c r="O251" s="80">
        <f>MumbaiSub!O13</f>
        <v>0</v>
      </c>
      <c r="P251" s="80">
        <f t="shared" si="73"/>
        <v>50</v>
      </c>
      <c r="Q251" s="80">
        <f>MumbaiSub!Q13</f>
        <v>0</v>
      </c>
      <c r="R251" s="80">
        <f>MumbaiSub!R13</f>
        <v>0</v>
      </c>
      <c r="S251" s="80">
        <f>MumbaiSub!S13</f>
        <v>0</v>
      </c>
      <c r="T251" s="80">
        <f>MumbaiSub!T13</f>
        <v>0</v>
      </c>
      <c r="U251" s="80">
        <f>MumbaiSub!U13</f>
        <v>0</v>
      </c>
      <c r="V251" s="80">
        <f>MumbaiSub!V13</f>
        <v>0</v>
      </c>
      <c r="W251" s="80">
        <f>MumbaiSub!W13</f>
        <v>0</v>
      </c>
      <c r="X251" s="80">
        <f>MumbaiSub!X13</f>
        <v>0</v>
      </c>
      <c r="Y251" s="80">
        <f>MumbaiSub!Y13</f>
        <v>0</v>
      </c>
      <c r="Z251" s="80">
        <f>MumbaiSub!Z13</f>
        <v>0</v>
      </c>
      <c r="AA251" s="80">
        <f>MumbaiSub!AA13</f>
        <v>0</v>
      </c>
      <c r="AB251" s="80">
        <f>MumbaiSub!AB13</f>
        <v>0</v>
      </c>
      <c r="AC251" s="233">
        <f t="shared" si="74"/>
        <v>0</v>
      </c>
      <c r="AD251" s="7">
        <f t="shared" si="75"/>
        <v>0</v>
      </c>
      <c r="AE251" s="7">
        <f t="shared" si="76"/>
        <v>0</v>
      </c>
      <c r="AF251" s="7">
        <f t="shared" si="77"/>
        <v>0</v>
      </c>
      <c r="AG251" s="7">
        <f t="shared" si="78"/>
        <v>50</v>
      </c>
      <c r="AH251" s="7">
        <f t="shared" si="79"/>
        <v>100</v>
      </c>
      <c r="AI251" s="7">
        <f t="shared" si="80"/>
        <v>0</v>
      </c>
      <c r="AJ251" s="7">
        <f t="shared" si="81"/>
        <v>0</v>
      </c>
      <c r="AK251" s="234">
        <f t="shared" si="82"/>
        <v>0</v>
      </c>
    </row>
    <row r="252" spans="1:37">
      <c r="A252" s="5">
        <v>19</v>
      </c>
      <c r="B252" s="15" t="s">
        <v>40</v>
      </c>
      <c r="C252" s="80">
        <f>Nagpur!C13</f>
        <v>3007</v>
      </c>
      <c r="D252" s="80">
        <f>Nagpur!D13</f>
        <v>5069</v>
      </c>
      <c r="E252" s="80">
        <f>Nagpur!E13</f>
        <v>157</v>
      </c>
      <c r="F252" s="80">
        <f>Nagpur!F13</f>
        <v>52</v>
      </c>
      <c r="G252" s="80">
        <f>Nagpur!G13</f>
        <v>1501</v>
      </c>
      <c r="H252" s="80">
        <f>Nagpur!H13</f>
        <v>472</v>
      </c>
      <c r="I252" s="80">
        <f t="shared" si="72"/>
        <v>5593</v>
      </c>
      <c r="J252" s="80">
        <f>Nagpur!J13</f>
        <v>964</v>
      </c>
      <c r="K252" s="80">
        <f>Nagpur!K13</f>
        <v>1454</v>
      </c>
      <c r="L252" s="80">
        <f>Nagpur!L13</f>
        <v>61</v>
      </c>
      <c r="M252" s="80">
        <f>Nagpur!M13</f>
        <v>16</v>
      </c>
      <c r="N252" s="80">
        <f>Nagpur!N13</f>
        <v>470</v>
      </c>
      <c r="O252" s="80">
        <f>Nagpur!O13</f>
        <v>135</v>
      </c>
      <c r="P252" s="80">
        <f t="shared" si="73"/>
        <v>1605</v>
      </c>
      <c r="Q252" s="80">
        <f>Nagpur!Q13</f>
        <v>2395</v>
      </c>
      <c r="R252" s="80">
        <f>Nagpur!R13</f>
        <v>3364.7</v>
      </c>
      <c r="S252" s="80">
        <f>Nagpur!S13</f>
        <v>0</v>
      </c>
      <c r="T252" s="80">
        <f>Nagpur!T13</f>
        <v>0</v>
      </c>
      <c r="U252" s="80">
        <f>Nagpur!U13</f>
        <v>6</v>
      </c>
      <c r="V252" s="80">
        <f>Nagpur!V13</f>
        <v>8.8000000000000007</v>
      </c>
      <c r="W252" s="80">
        <f>Nagpur!W13</f>
        <v>1279</v>
      </c>
      <c r="X252" s="80">
        <f>Nagpur!X13</f>
        <v>1781.41</v>
      </c>
      <c r="Y252" s="80">
        <f>Nagpur!Y13</f>
        <v>0</v>
      </c>
      <c r="Z252" s="80">
        <f>Nagpur!Z13</f>
        <v>0</v>
      </c>
      <c r="AA252" s="80">
        <f>Nagpur!AA13</f>
        <v>2</v>
      </c>
      <c r="AB252" s="80">
        <f>Nagpur!AB13</f>
        <v>1.5</v>
      </c>
      <c r="AC252" s="233">
        <f t="shared" si="74"/>
        <v>3373.5</v>
      </c>
      <c r="AD252" s="7">
        <f t="shared" si="75"/>
        <v>60.316467012336851</v>
      </c>
      <c r="AE252" s="7">
        <f t="shared" si="76"/>
        <v>1782.91</v>
      </c>
      <c r="AF252" s="7">
        <f t="shared" si="77"/>
        <v>111.08473520249223</v>
      </c>
      <c r="AG252" s="7">
        <f t="shared" si="78"/>
        <v>6160</v>
      </c>
      <c r="AH252" s="7">
        <f t="shared" si="79"/>
        <v>7198</v>
      </c>
      <c r="AI252" s="7">
        <f t="shared" si="80"/>
        <v>3682</v>
      </c>
      <c r="AJ252" s="7">
        <f t="shared" si="81"/>
        <v>5156.41</v>
      </c>
      <c r="AK252" s="234">
        <f t="shared" si="82"/>
        <v>71.636704640177825</v>
      </c>
    </row>
    <row r="253" spans="1:37">
      <c r="A253" s="5">
        <v>20</v>
      </c>
      <c r="B253" s="15" t="s">
        <v>41</v>
      </c>
      <c r="C253" s="80">
        <f>Nanded!C13</f>
        <v>2239</v>
      </c>
      <c r="D253" s="80">
        <f>Nanded!D13</f>
        <v>1926.42</v>
      </c>
      <c r="E253" s="80">
        <f>Nanded!E13</f>
        <v>3</v>
      </c>
      <c r="F253" s="80">
        <f>Nanded!F13</f>
        <v>1</v>
      </c>
      <c r="G253" s="80">
        <f>Nanded!G13</f>
        <v>27</v>
      </c>
      <c r="H253" s="80">
        <f>Nanded!H13</f>
        <v>10</v>
      </c>
      <c r="I253" s="80">
        <f t="shared" si="72"/>
        <v>1937.42</v>
      </c>
      <c r="J253" s="80">
        <f>Nanded!J13</f>
        <v>1206</v>
      </c>
      <c r="K253" s="80">
        <f>Nanded!K13</f>
        <v>1037.68</v>
      </c>
      <c r="L253" s="80">
        <f>Nanded!L13</f>
        <v>3</v>
      </c>
      <c r="M253" s="80">
        <f>Nanded!M13</f>
        <v>1</v>
      </c>
      <c r="N253" s="80">
        <f>Nanded!N13</f>
        <v>27</v>
      </c>
      <c r="O253" s="80">
        <f>Nanded!O13</f>
        <v>10</v>
      </c>
      <c r="P253" s="80">
        <f t="shared" si="73"/>
        <v>1048.68</v>
      </c>
      <c r="Q253" s="80">
        <f>Nanded!Q13</f>
        <v>1461</v>
      </c>
      <c r="R253" s="80">
        <f>Nanded!R13</f>
        <v>1159.9000000000001</v>
      </c>
      <c r="S253" s="80">
        <f>Nanded!S13</f>
        <v>0</v>
      </c>
      <c r="T253" s="80">
        <f>Nanded!T13</f>
        <v>0</v>
      </c>
      <c r="U253" s="80">
        <f>Nanded!U13</f>
        <v>0</v>
      </c>
      <c r="V253" s="80">
        <f>Nanded!V13</f>
        <v>0</v>
      </c>
      <c r="W253" s="80">
        <f>Nanded!W13</f>
        <v>1377</v>
      </c>
      <c r="X253" s="80">
        <f>Nanded!X13</f>
        <v>993.05</v>
      </c>
      <c r="Y253" s="80">
        <f>Nanded!Y13</f>
        <v>0</v>
      </c>
      <c r="Z253" s="80">
        <f>Nanded!Z13</f>
        <v>0</v>
      </c>
      <c r="AA253" s="80">
        <f>Nanded!AA13</f>
        <v>2</v>
      </c>
      <c r="AB253" s="80">
        <f>Nanded!AB13</f>
        <v>2.4</v>
      </c>
      <c r="AC253" s="233">
        <f t="shared" si="74"/>
        <v>1159.9000000000001</v>
      </c>
      <c r="AD253" s="7">
        <f t="shared" si="75"/>
        <v>59.868278432141722</v>
      </c>
      <c r="AE253" s="7">
        <f t="shared" si="76"/>
        <v>995.44999999999993</v>
      </c>
      <c r="AF253" s="7">
        <f t="shared" si="77"/>
        <v>94.924095052828307</v>
      </c>
      <c r="AG253" s="7">
        <f t="shared" si="78"/>
        <v>3505</v>
      </c>
      <c r="AH253" s="7">
        <f t="shared" si="79"/>
        <v>2986.1000000000004</v>
      </c>
      <c r="AI253" s="7">
        <f t="shared" si="80"/>
        <v>2840</v>
      </c>
      <c r="AJ253" s="7">
        <f t="shared" si="81"/>
        <v>2155.35</v>
      </c>
      <c r="AK253" s="234">
        <f t="shared" si="82"/>
        <v>72.179431365325996</v>
      </c>
    </row>
    <row r="254" spans="1:37">
      <c r="A254" s="5">
        <v>21</v>
      </c>
      <c r="B254" s="15" t="s">
        <v>42</v>
      </c>
      <c r="C254" s="80">
        <f>Nandurbar!C13</f>
        <v>5700</v>
      </c>
      <c r="D254" s="80">
        <f>Nandurbar!D13</f>
        <v>12758</v>
      </c>
      <c r="E254" s="80">
        <f>Nandurbar!E13</f>
        <v>80</v>
      </c>
      <c r="F254" s="80">
        <f>Nandurbar!F13</f>
        <v>74</v>
      </c>
      <c r="G254" s="80">
        <f>Nandurbar!G13</f>
        <v>100</v>
      </c>
      <c r="H254" s="80">
        <f>Nandurbar!H13</f>
        <v>99</v>
      </c>
      <c r="I254" s="80">
        <f t="shared" si="72"/>
        <v>12931</v>
      </c>
      <c r="J254" s="80">
        <f>Nandurbar!J13</f>
        <v>1500</v>
      </c>
      <c r="K254" s="80">
        <f>Nandurbar!K13</f>
        <v>3189</v>
      </c>
      <c r="L254" s="80">
        <f>Nandurbar!L13</f>
        <v>20</v>
      </c>
      <c r="M254" s="80">
        <f>Nandurbar!M13</f>
        <v>17</v>
      </c>
      <c r="N254" s="80">
        <f>Nandurbar!N13</f>
        <v>30</v>
      </c>
      <c r="O254" s="80">
        <f>Nandurbar!O13</f>
        <v>26</v>
      </c>
      <c r="P254" s="80">
        <f t="shared" si="73"/>
        <v>3232</v>
      </c>
      <c r="Q254" s="80">
        <f>Nandurbar!Q13</f>
        <v>6030</v>
      </c>
      <c r="R254" s="80">
        <f>Nandurbar!R13</f>
        <v>10318.700000000001</v>
      </c>
      <c r="S254" s="80">
        <f>Nandurbar!S13</f>
        <v>0</v>
      </c>
      <c r="T254" s="80">
        <f>Nandurbar!T13</f>
        <v>0</v>
      </c>
      <c r="U254" s="80">
        <f>Nandurbar!U13</f>
        <v>17</v>
      </c>
      <c r="V254" s="80">
        <f>Nandurbar!V13</f>
        <v>17.71</v>
      </c>
      <c r="W254" s="80">
        <f>Nandurbar!W13</f>
        <v>3414</v>
      </c>
      <c r="X254" s="80">
        <f>Nandurbar!X13</f>
        <v>4914.3900000000003</v>
      </c>
      <c r="Y254" s="80">
        <f>Nandurbar!Y13</f>
        <v>0</v>
      </c>
      <c r="Z254" s="80">
        <f>Nandurbar!Z13</f>
        <v>0</v>
      </c>
      <c r="AA254" s="80">
        <f>Nandurbar!AA13</f>
        <v>7</v>
      </c>
      <c r="AB254" s="80">
        <f>Nandurbar!AB13</f>
        <v>6.83</v>
      </c>
      <c r="AC254" s="233">
        <f t="shared" si="74"/>
        <v>10336.41</v>
      </c>
      <c r="AD254" s="7">
        <f t="shared" si="75"/>
        <v>79.93511716031243</v>
      </c>
      <c r="AE254" s="7">
        <f t="shared" si="76"/>
        <v>4921.22</v>
      </c>
      <c r="AF254" s="7">
        <f t="shared" si="77"/>
        <v>152.26547029702971</v>
      </c>
      <c r="AG254" s="7">
        <f t="shared" si="78"/>
        <v>7430</v>
      </c>
      <c r="AH254" s="7">
        <f t="shared" si="79"/>
        <v>16163</v>
      </c>
      <c r="AI254" s="7">
        <f t="shared" si="80"/>
        <v>9468</v>
      </c>
      <c r="AJ254" s="7">
        <f t="shared" si="81"/>
        <v>15257.63</v>
      </c>
      <c r="AK254" s="234">
        <f t="shared" si="82"/>
        <v>94.398502753201754</v>
      </c>
    </row>
    <row r="255" spans="1:37">
      <c r="A255" s="5">
        <v>22</v>
      </c>
      <c r="B255" s="15" t="s">
        <v>43</v>
      </c>
      <c r="C255" s="80">
        <f>Nasik!C13</f>
        <v>4823</v>
      </c>
      <c r="D255" s="80">
        <f>Nasik!D13</f>
        <v>10127</v>
      </c>
      <c r="E255" s="80">
        <f>Nasik!E13</f>
        <v>1405</v>
      </c>
      <c r="F255" s="80">
        <f>Nasik!F13</f>
        <v>422</v>
      </c>
      <c r="G255" s="80">
        <f>Nasik!G13</f>
        <v>873</v>
      </c>
      <c r="H255" s="80">
        <f>Nasik!H13</f>
        <v>262</v>
      </c>
      <c r="I255" s="80">
        <f t="shared" si="72"/>
        <v>10811</v>
      </c>
      <c r="J255" s="80">
        <f>Nasik!J13</f>
        <v>1120</v>
      </c>
      <c r="K255" s="80">
        <f>Nasik!K13</f>
        <v>2988</v>
      </c>
      <c r="L255" s="80">
        <f>Nasik!L13</f>
        <v>415</v>
      </c>
      <c r="M255" s="80">
        <f>Nasik!M13</f>
        <v>124</v>
      </c>
      <c r="N255" s="80">
        <f>Nasik!N13</f>
        <v>259</v>
      </c>
      <c r="O255" s="80">
        <f>Nasik!O13</f>
        <v>77</v>
      </c>
      <c r="P255" s="80">
        <f t="shared" si="73"/>
        <v>3189</v>
      </c>
      <c r="Q255" s="80">
        <f>Nasik!Q13</f>
        <v>1229</v>
      </c>
      <c r="R255" s="80">
        <f>Nasik!R13</f>
        <v>4677.6000000000004</v>
      </c>
      <c r="S255" s="80">
        <f>Nasik!S13</f>
        <v>1</v>
      </c>
      <c r="T255" s="80">
        <f>Nasik!T13</f>
        <v>9.18</v>
      </c>
      <c r="U255" s="80">
        <f>Nasik!U13</f>
        <v>6</v>
      </c>
      <c r="V255" s="80">
        <f>Nasik!V13</f>
        <v>24.31</v>
      </c>
      <c r="W255" s="80">
        <f>Nasik!W13</f>
        <v>600</v>
      </c>
      <c r="X255" s="80">
        <f>Nasik!X13</f>
        <v>1754.15</v>
      </c>
      <c r="Y255" s="80">
        <f>Nasik!Y13</f>
        <v>0</v>
      </c>
      <c r="Z255" s="80">
        <f>Nasik!Z13</f>
        <v>0</v>
      </c>
      <c r="AA255" s="80">
        <f>Nasik!AA13</f>
        <v>12</v>
      </c>
      <c r="AB255" s="80">
        <f>Nasik!AB13</f>
        <v>39.28</v>
      </c>
      <c r="AC255" s="233">
        <f t="shared" si="74"/>
        <v>4711.0900000000011</v>
      </c>
      <c r="AD255" s="7">
        <f t="shared" si="75"/>
        <v>43.576819905651661</v>
      </c>
      <c r="AE255" s="7">
        <f t="shared" si="76"/>
        <v>1793.43</v>
      </c>
      <c r="AF255" s="7">
        <f t="shared" si="77"/>
        <v>56.238005644402634</v>
      </c>
      <c r="AG255" s="7">
        <f t="shared" si="78"/>
        <v>8895</v>
      </c>
      <c r="AH255" s="7">
        <f t="shared" si="79"/>
        <v>14000</v>
      </c>
      <c r="AI255" s="7">
        <f t="shared" si="80"/>
        <v>1848</v>
      </c>
      <c r="AJ255" s="7">
        <f t="shared" si="81"/>
        <v>6504.5200000000013</v>
      </c>
      <c r="AK255" s="234">
        <f t="shared" si="82"/>
        <v>46.460857142857151</v>
      </c>
    </row>
    <row r="256" spans="1:37">
      <c r="A256" s="5">
        <v>23</v>
      </c>
      <c r="B256" s="15" t="s">
        <v>44</v>
      </c>
      <c r="C256" s="80">
        <f>Osmanabad!C13</f>
        <v>936</v>
      </c>
      <c r="D256" s="80">
        <f>Osmanabad!D13</f>
        <v>908</v>
      </c>
      <c r="E256" s="80">
        <f>Osmanabad!E13</f>
        <v>20</v>
      </c>
      <c r="F256" s="80">
        <f>Osmanabad!F13</f>
        <v>9</v>
      </c>
      <c r="G256" s="80">
        <f>Osmanabad!G13</f>
        <v>80</v>
      </c>
      <c r="H256" s="80">
        <f>Osmanabad!H13</f>
        <v>19</v>
      </c>
      <c r="I256" s="80">
        <f t="shared" si="72"/>
        <v>936</v>
      </c>
      <c r="J256" s="80">
        <f>Osmanabad!J13</f>
        <v>402</v>
      </c>
      <c r="K256" s="80">
        <f>Osmanabad!K13</f>
        <v>390</v>
      </c>
      <c r="L256" s="80">
        <f>Osmanabad!L13</f>
        <v>10</v>
      </c>
      <c r="M256" s="80">
        <f>Osmanabad!M13</f>
        <v>4</v>
      </c>
      <c r="N256" s="80">
        <f>Osmanabad!N13</f>
        <v>35</v>
      </c>
      <c r="O256" s="80">
        <f>Osmanabad!O13</f>
        <v>8</v>
      </c>
      <c r="P256" s="80">
        <f t="shared" si="73"/>
        <v>402</v>
      </c>
      <c r="Q256" s="80">
        <f>Osmanabad!Q13</f>
        <v>520</v>
      </c>
      <c r="R256" s="80">
        <f>Osmanabad!R13</f>
        <v>695.5</v>
      </c>
      <c r="S256" s="80">
        <f>Osmanabad!S13</f>
        <v>0</v>
      </c>
      <c r="T256" s="80">
        <f>Osmanabad!T13</f>
        <v>0</v>
      </c>
      <c r="U256" s="80">
        <f>Osmanabad!U13</f>
        <v>0</v>
      </c>
      <c r="V256" s="80">
        <f>Osmanabad!V13</f>
        <v>0</v>
      </c>
      <c r="W256" s="80">
        <f>Osmanabad!W13</f>
        <v>328</v>
      </c>
      <c r="X256" s="80">
        <f>Osmanabad!X13</f>
        <v>444.81</v>
      </c>
      <c r="Y256" s="80">
        <f>Osmanabad!Y13</f>
        <v>0</v>
      </c>
      <c r="Z256" s="80">
        <f>Osmanabad!Z13</f>
        <v>0</v>
      </c>
      <c r="AA256" s="80">
        <f>Osmanabad!AA13</f>
        <v>0</v>
      </c>
      <c r="AB256" s="80">
        <f>Osmanabad!AB13</f>
        <v>0</v>
      </c>
      <c r="AC256" s="233">
        <f t="shared" si="74"/>
        <v>695.5</v>
      </c>
      <c r="AD256" s="7">
        <f t="shared" si="75"/>
        <v>74.305555555555557</v>
      </c>
      <c r="AE256" s="7">
        <f t="shared" si="76"/>
        <v>444.81</v>
      </c>
      <c r="AF256" s="7">
        <f t="shared" si="77"/>
        <v>110.64925373134329</v>
      </c>
      <c r="AG256" s="7">
        <f t="shared" si="78"/>
        <v>1483</v>
      </c>
      <c r="AH256" s="7">
        <f t="shared" si="79"/>
        <v>1338</v>
      </c>
      <c r="AI256" s="7">
        <f t="shared" si="80"/>
        <v>848</v>
      </c>
      <c r="AJ256" s="7">
        <f t="shared" si="81"/>
        <v>1140.31</v>
      </c>
      <c r="AK256" s="234">
        <f t="shared" si="82"/>
        <v>85.22496263079222</v>
      </c>
    </row>
    <row r="257" spans="1:37">
      <c r="A257" s="5">
        <v>24</v>
      </c>
      <c r="B257" s="35" t="s">
        <v>45</v>
      </c>
      <c r="C257" s="80">
        <f>Palghar!C13</f>
        <v>1229</v>
      </c>
      <c r="D257" s="80">
        <f>Palghar!D13</f>
        <v>688</v>
      </c>
      <c r="E257" s="80">
        <f>Palghar!E13</f>
        <v>246</v>
      </c>
      <c r="F257" s="80">
        <f>Palghar!F13</f>
        <v>74</v>
      </c>
      <c r="G257" s="80">
        <f>Palghar!G13</f>
        <v>196</v>
      </c>
      <c r="H257" s="80">
        <f>Palghar!H13</f>
        <v>61</v>
      </c>
      <c r="I257" s="80">
        <f t="shared" si="72"/>
        <v>823</v>
      </c>
      <c r="J257" s="80">
        <f>Palghar!J13</f>
        <v>672</v>
      </c>
      <c r="K257" s="80">
        <f>Palghar!K13</f>
        <v>371</v>
      </c>
      <c r="L257" s="80">
        <f>Palghar!L13</f>
        <v>143</v>
      </c>
      <c r="M257" s="80">
        <f>Palghar!M13</f>
        <v>40</v>
      </c>
      <c r="N257" s="80">
        <f>Palghar!N13</f>
        <v>124</v>
      </c>
      <c r="O257" s="80">
        <f>Palghar!O13</f>
        <v>33</v>
      </c>
      <c r="P257" s="80">
        <f t="shared" si="73"/>
        <v>444</v>
      </c>
      <c r="Q257" s="80">
        <f>Palghar!Q13</f>
        <v>92</v>
      </c>
      <c r="R257" s="80">
        <f>Palghar!R13</f>
        <v>251.1</v>
      </c>
      <c r="S257" s="80">
        <f>Palghar!S13</f>
        <v>0</v>
      </c>
      <c r="T257" s="80">
        <f>Palghar!T13</f>
        <v>0</v>
      </c>
      <c r="U257" s="80">
        <f>Palghar!U13</f>
        <v>0</v>
      </c>
      <c r="V257" s="80">
        <f>Palghar!V13</f>
        <v>0</v>
      </c>
      <c r="W257" s="80">
        <f>Palghar!W13</f>
        <v>52</v>
      </c>
      <c r="X257" s="80">
        <f>Palghar!X13</f>
        <v>199.43</v>
      </c>
      <c r="Y257" s="80">
        <f>Palghar!Y13</f>
        <v>0</v>
      </c>
      <c r="Z257" s="80">
        <f>Palghar!Z13</f>
        <v>0</v>
      </c>
      <c r="AA257" s="80">
        <f>Palghar!AA13</f>
        <v>0</v>
      </c>
      <c r="AB257" s="80">
        <f>Palghar!AB13</f>
        <v>0</v>
      </c>
      <c r="AC257" s="233">
        <f t="shared" si="74"/>
        <v>251.1</v>
      </c>
      <c r="AD257" s="7">
        <f t="shared" si="75"/>
        <v>30.510328068043741</v>
      </c>
      <c r="AE257" s="7">
        <f t="shared" si="76"/>
        <v>199.43</v>
      </c>
      <c r="AF257" s="7">
        <f t="shared" si="77"/>
        <v>44.916666666666664</v>
      </c>
      <c r="AG257" s="7">
        <f t="shared" si="78"/>
        <v>2610</v>
      </c>
      <c r="AH257" s="7">
        <f t="shared" si="79"/>
        <v>1267</v>
      </c>
      <c r="AI257" s="7">
        <f t="shared" si="80"/>
        <v>144</v>
      </c>
      <c r="AJ257" s="7">
        <f t="shared" si="81"/>
        <v>450.53</v>
      </c>
      <c r="AK257" s="234">
        <f t="shared" si="82"/>
        <v>35.558800315706392</v>
      </c>
    </row>
    <row r="258" spans="1:37">
      <c r="A258" s="5">
        <v>25</v>
      </c>
      <c r="B258" s="15" t="s">
        <v>46</v>
      </c>
      <c r="C258" s="80">
        <f>Parbhani!C13</f>
        <v>985</v>
      </c>
      <c r="D258" s="80">
        <f>Parbhani!D13</f>
        <v>1090</v>
      </c>
      <c r="E258" s="80">
        <f>Parbhani!E13</f>
        <v>30</v>
      </c>
      <c r="F258" s="80">
        <f>Parbhani!F13</f>
        <v>5</v>
      </c>
      <c r="G258" s="80">
        <f>Parbhani!G13</f>
        <v>697</v>
      </c>
      <c r="H258" s="80">
        <f>Parbhani!H13</f>
        <v>117</v>
      </c>
      <c r="I258" s="80">
        <f t="shared" si="72"/>
        <v>1212</v>
      </c>
      <c r="J258" s="80">
        <f>Parbhani!J13</f>
        <v>469</v>
      </c>
      <c r="K258" s="80">
        <f>Parbhani!K13</f>
        <v>514</v>
      </c>
      <c r="L258" s="80">
        <f>Parbhani!L13</f>
        <v>16</v>
      </c>
      <c r="M258" s="80">
        <f>Parbhani!M13</f>
        <v>2</v>
      </c>
      <c r="N258" s="80">
        <f>Parbhani!N13</f>
        <v>342</v>
      </c>
      <c r="O258" s="80">
        <f>Parbhani!O13</f>
        <v>55</v>
      </c>
      <c r="P258" s="80">
        <f t="shared" si="73"/>
        <v>571</v>
      </c>
      <c r="Q258" s="80">
        <f>Parbhani!Q13</f>
        <v>675</v>
      </c>
      <c r="R258" s="80">
        <f>Parbhani!R13</f>
        <v>768.8</v>
      </c>
      <c r="S258" s="80">
        <f>Parbhani!S13</f>
        <v>0</v>
      </c>
      <c r="T258" s="80">
        <f>Parbhani!T13</f>
        <v>0</v>
      </c>
      <c r="U258" s="80">
        <f>Parbhani!U13</f>
        <v>0</v>
      </c>
      <c r="V258" s="80">
        <f>Parbhani!V13</f>
        <v>0</v>
      </c>
      <c r="W258" s="80">
        <f>Parbhani!W13</f>
        <v>110</v>
      </c>
      <c r="X258" s="80">
        <f>Parbhani!X13</f>
        <v>117.93</v>
      </c>
      <c r="Y258" s="80">
        <f>Parbhani!Y13</f>
        <v>0</v>
      </c>
      <c r="Z258" s="80">
        <f>Parbhani!Z13</f>
        <v>0</v>
      </c>
      <c r="AA258" s="80">
        <f>Parbhani!AA13</f>
        <v>0</v>
      </c>
      <c r="AB258" s="80">
        <f>Parbhani!AB13</f>
        <v>0</v>
      </c>
      <c r="AC258" s="233">
        <f t="shared" si="74"/>
        <v>768.8</v>
      </c>
      <c r="AD258" s="7">
        <f t="shared" si="75"/>
        <v>63.432343234323426</v>
      </c>
      <c r="AE258" s="7">
        <f t="shared" si="76"/>
        <v>117.93</v>
      </c>
      <c r="AF258" s="7">
        <f t="shared" si="77"/>
        <v>20.65323992994746</v>
      </c>
      <c r="AG258" s="7">
        <f t="shared" si="78"/>
        <v>2539</v>
      </c>
      <c r="AH258" s="7">
        <f t="shared" si="79"/>
        <v>1783</v>
      </c>
      <c r="AI258" s="7">
        <f t="shared" si="80"/>
        <v>785</v>
      </c>
      <c r="AJ258" s="7">
        <f t="shared" si="81"/>
        <v>886.73</v>
      </c>
      <c r="AK258" s="234">
        <f t="shared" si="82"/>
        <v>49.73247335950645</v>
      </c>
    </row>
    <row r="259" spans="1:37">
      <c r="A259" s="5">
        <v>26</v>
      </c>
      <c r="B259" s="15" t="s">
        <v>47</v>
      </c>
      <c r="C259" s="80">
        <f>Pune!C13</f>
        <v>2121</v>
      </c>
      <c r="D259" s="80">
        <f>Pune!D13</f>
        <v>4929</v>
      </c>
      <c r="E259" s="80">
        <f>Pune!E13</f>
        <v>2</v>
      </c>
      <c r="F259" s="80">
        <f>Pune!F13</f>
        <v>6</v>
      </c>
      <c r="G259" s="80">
        <f>Pune!G13</f>
        <v>7</v>
      </c>
      <c r="H259" s="80">
        <f>Pune!H13</f>
        <v>38</v>
      </c>
      <c r="I259" s="80">
        <f t="shared" si="72"/>
        <v>4973</v>
      </c>
      <c r="J259" s="80">
        <f>Pune!J13</f>
        <v>1229</v>
      </c>
      <c r="K259" s="80">
        <f>Pune!K13</f>
        <v>2682</v>
      </c>
      <c r="L259" s="80">
        <f>Pune!L13</f>
        <v>5</v>
      </c>
      <c r="M259" s="80">
        <f>Pune!M13</f>
        <v>6</v>
      </c>
      <c r="N259" s="80">
        <f>Pune!N13</f>
        <v>12</v>
      </c>
      <c r="O259" s="80">
        <f>Pune!O13</f>
        <v>33</v>
      </c>
      <c r="P259" s="80">
        <f t="shared" si="73"/>
        <v>2721</v>
      </c>
      <c r="Q259" s="80">
        <f>Pune!Q13</f>
        <v>947</v>
      </c>
      <c r="R259" s="80">
        <f>Pune!R13</f>
        <v>1839.4</v>
      </c>
      <c r="S259" s="80">
        <f>Pune!S13</f>
        <v>0</v>
      </c>
      <c r="T259" s="80">
        <f>Pune!T13</f>
        <v>0</v>
      </c>
      <c r="U259" s="80">
        <f>Pune!U13</f>
        <v>8</v>
      </c>
      <c r="V259" s="80">
        <f>Pune!V13</f>
        <v>18.05</v>
      </c>
      <c r="W259" s="80">
        <f>Pune!W13</f>
        <v>806</v>
      </c>
      <c r="X259" s="80">
        <f>Pune!X13</f>
        <v>1545.29</v>
      </c>
      <c r="Y259" s="80">
        <f>Pune!Y13</f>
        <v>0</v>
      </c>
      <c r="Z259" s="80">
        <f>Pune!Z13</f>
        <v>0</v>
      </c>
      <c r="AA259" s="80">
        <f>Pune!AA13</f>
        <v>5</v>
      </c>
      <c r="AB259" s="80">
        <f>Pune!AB13</f>
        <v>13.5</v>
      </c>
      <c r="AC259" s="233">
        <f t="shared" si="74"/>
        <v>1857.45</v>
      </c>
      <c r="AD259" s="7">
        <f t="shared" si="75"/>
        <v>37.350693746229638</v>
      </c>
      <c r="AE259" s="7">
        <f t="shared" si="76"/>
        <v>1558.79</v>
      </c>
      <c r="AF259" s="7">
        <f t="shared" si="77"/>
        <v>57.287394340316055</v>
      </c>
      <c r="AG259" s="7">
        <f t="shared" si="78"/>
        <v>3376</v>
      </c>
      <c r="AH259" s="7">
        <f t="shared" si="79"/>
        <v>7694</v>
      </c>
      <c r="AI259" s="7">
        <f t="shared" si="80"/>
        <v>1766</v>
      </c>
      <c r="AJ259" s="7">
        <f t="shared" si="81"/>
        <v>3416.24</v>
      </c>
      <c r="AK259" s="234">
        <f t="shared" si="82"/>
        <v>44.401351702625419</v>
      </c>
    </row>
    <row r="260" spans="1:37">
      <c r="A260" s="5">
        <v>27</v>
      </c>
      <c r="B260" s="15" t="s">
        <v>48</v>
      </c>
      <c r="C260" s="80">
        <f>Raigad!C13</f>
        <v>984</v>
      </c>
      <c r="D260" s="80">
        <f>Raigad!D13</f>
        <v>904</v>
      </c>
      <c r="E260" s="80">
        <f>Raigad!E13</f>
        <v>24</v>
      </c>
      <c r="F260" s="80">
        <f>Raigad!F13</f>
        <v>9</v>
      </c>
      <c r="G260" s="80">
        <f>Raigad!G13</f>
        <v>4</v>
      </c>
      <c r="H260" s="80">
        <f>Raigad!H13</f>
        <v>2</v>
      </c>
      <c r="I260" s="80">
        <f t="shared" si="72"/>
        <v>915</v>
      </c>
      <c r="J260" s="80">
        <f>Raigad!J13</f>
        <v>272</v>
      </c>
      <c r="K260" s="80">
        <f>Raigad!K13</f>
        <v>509</v>
      </c>
      <c r="L260" s="80">
        <f>Raigad!L13</f>
        <v>24</v>
      </c>
      <c r="M260" s="80">
        <f>Raigad!M13</f>
        <v>8</v>
      </c>
      <c r="N260" s="80">
        <f>Raigad!N13</f>
        <v>8</v>
      </c>
      <c r="O260" s="80">
        <f>Raigad!O13</f>
        <v>3</v>
      </c>
      <c r="P260" s="80">
        <f t="shared" si="73"/>
        <v>520</v>
      </c>
      <c r="Q260" s="80">
        <f>Raigad!Q13</f>
        <v>46</v>
      </c>
      <c r="R260" s="80">
        <f>Raigad!R13</f>
        <v>39.200000000000003</v>
      </c>
      <c r="S260" s="80">
        <f>Raigad!S13</f>
        <v>1</v>
      </c>
      <c r="T260" s="80">
        <f>Raigad!T13</f>
        <v>1.5</v>
      </c>
      <c r="U260" s="80">
        <f>Raigad!U13</f>
        <v>0</v>
      </c>
      <c r="V260" s="80">
        <f>Raigad!V13</f>
        <v>0</v>
      </c>
      <c r="W260" s="80">
        <f>Raigad!W13</f>
        <v>45</v>
      </c>
      <c r="X260" s="80">
        <f>Raigad!X13</f>
        <v>55.65</v>
      </c>
      <c r="Y260" s="80">
        <f>Raigad!Y13</f>
        <v>1</v>
      </c>
      <c r="Z260" s="80">
        <f>Raigad!Z13</f>
        <v>1.0900000000000001</v>
      </c>
      <c r="AA260" s="80">
        <f>Raigad!AA13</f>
        <v>1</v>
      </c>
      <c r="AB260" s="80">
        <f>Raigad!AB13</f>
        <v>0</v>
      </c>
      <c r="AC260" s="233">
        <f t="shared" si="74"/>
        <v>40.700000000000003</v>
      </c>
      <c r="AD260" s="7">
        <f t="shared" si="75"/>
        <v>4.4480874316939891</v>
      </c>
      <c r="AE260" s="7">
        <f t="shared" si="76"/>
        <v>56.74</v>
      </c>
      <c r="AF260" s="7">
        <f t="shared" si="77"/>
        <v>10.911538461538461</v>
      </c>
      <c r="AG260" s="7">
        <f t="shared" si="78"/>
        <v>1316</v>
      </c>
      <c r="AH260" s="7">
        <f t="shared" si="79"/>
        <v>1435</v>
      </c>
      <c r="AI260" s="7">
        <f t="shared" si="80"/>
        <v>94</v>
      </c>
      <c r="AJ260" s="7">
        <f t="shared" si="81"/>
        <v>97.44</v>
      </c>
      <c r="AK260" s="234">
        <f t="shared" si="82"/>
        <v>6.7902439024390251</v>
      </c>
    </row>
    <row r="261" spans="1:37">
      <c r="A261" s="5">
        <v>28</v>
      </c>
      <c r="B261" s="15" t="s">
        <v>49</v>
      </c>
      <c r="C261" s="80">
        <f>Ratnagiri!C13</f>
        <v>890</v>
      </c>
      <c r="D261" s="80">
        <f>Ratnagiri!D13</f>
        <v>1700</v>
      </c>
      <c r="E261" s="80">
        <f>Ratnagiri!E13</f>
        <v>105</v>
      </c>
      <c r="F261" s="80">
        <f>Ratnagiri!F13</f>
        <v>89</v>
      </c>
      <c r="G261" s="80">
        <f>Ratnagiri!G13</f>
        <v>105</v>
      </c>
      <c r="H261" s="80">
        <f>Ratnagiri!H13</f>
        <v>89</v>
      </c>
      <c r="I261" s="80">
        <f t="shared" si="72"/>
        <v>1878</v>
      </c>
      <c r="J261" s="80">
        <f>Ratnagiri!J13</f>
        <v>620</v>
      </c>
      <c r="K261" s="80">
        <f>Ratnagiri!K13</f>
        <v>1229.5</v>
      </c>
      <c r="L261" s="80">
        <f>Ratnagiri!L13</f>
        <v>90</v>
      </c>
      <c r="M261" s="80">
        <f>Ratnagiri!M13</f>
        <v>62.75</v>
      </c>
      <c r="N261" s="80">
        <f>Ratnagiri!N13</f>
        <v>90</v>
      </c>
      <c r="O261" s="80">
        <f>Ratnagiri!O13</f>
        <v>62.75</v>
      </c>
      <c r="P261" s="80">
        <f t="shared" si="73"/>
        <v>1355</v>
      </c>
      <c r="Q261" s="80">
        <f>Ratnagiri!Q13</f>
        <v>498</v>
      </c>
      <c r="R261" s="80">
        <f>Ratnagiri!R13</f>
        <v>2125.8000000000002</v>
      </c>
      <c r="S261" s="80">
        <f>Ratnagiri!S13</f>
        <v>0</v>
      </c>
      <c r="T261" s="80">
        <f>Ratnagiri!T13</f>
        <v>0</v>
      </c>
      <c r="U261" s="80">
        <f>Ratnagiri!U13</f>
        <v>3</v>
      </c>
      <c r="V261" s="80">
        <f>Ratnagiri!V13</f>
        <v>3.35</v>
      </c>
      <c r="W261" s="80">
        <f>Ratnagiri!W13</f>
        <v>137</v>
      </c>
      <c r="X261" s="80">
        <f>Ratnagiri!X13</f>
        <v>281.82</v>
      </c>
      <c r="Y261" s="80">
        <f>Ratnagiri!Y13</f>
        <v>1</v>
      </c>
      <c r="Z261" s="80">
        <f>Ratnagiri!Z13</f>
        <v>1.6</v>
      </c>
      <c r="AA261" s="80">
        <f>Ratnagiri!AA13</f>
        <v>2</v>
      </c>
      <c r="AB261" s="80">
        <f>Ratnagiri!AB13</f>
        <v>0.81</v>
      </c>
      <c r="AC261" s="233">
        <f t="shared" si="74"/>
        <v>2129.15</v>
      </c>
      <c r="AD261" s="7">
        <f t="shared" si="75"/>
        <v>113.37326943556975</v>
      </c>
      <c r="AE261" s="7">
        <f t="shared" si="76"/>
        <v>284.23</v>
      </c>
      <c r="AF261" s="7">
        <f t="shared" si="77"/>
        <v>20.976383763837639</v>
      </c>
      <c r="AG261" s="7">
        <f t="shared" si="78"/>
        <v>1900</v>
      </c>
      <c r="AH261" s="7">
        <f t="shared" si="79"/>
        <v>3233</v>
      </c>
      <c r="AI261" s="7">
        <f t="shared" si="80"/>
        <v>641</v>
      </c>
      <c r="AJ261" s="7">
        <f t="shared" si="81"/>
        <v>2413.38</v>
      </c>
      <c r="AK261" s="234">
        <f t="shared" si="82"/>
        <v>74.648314259201982</v>
      </c>
    </row>
    <row r="262" spans="1:37">
      <c r="A262" s="5">
        <v>29</v>
      </c>
      <c r="B262" s="15" t="s">
        <v>50</v>
      </c>
      <c r="C262" s="80">
        <f>Sangli!C13</f>
        <v>803</v>
      </c>
      <c r="D262" s="80">
        <f>Sangli!D13</f>
        <v>892</v>
      </c>
      <c r="E262" s="80">
        <f>Sangli!E13</f>
        <v>15</v>
      </c>
      <c r="F262" s="80">
        <f>Sangli!F13</f>
        <v>2</v>
      </c>
      <c r="G262" s="80">
        <f>Sangli!G13</f>
        <v>103</v>
      </c>
      <c r="H262" s="80">
        <f>Sangli!H13</f>
        <v>15</v>
      </c>
      <c r="I262" s="80">
        <f t="shared" si="72"/>
        <v>909</v>
      </c>
      <c r="J262" s="80">
        <f>Sangli!J13</f>
        <v>543</v>
      </c>
      <c r="K262" s="80">
        <f>Sangli!K13</f>
        <v>594</v>
      </c>
      <c r="L262" s="80">
        <f>Sangli!L13</f>
        <v>13</v>
      </c>
      <c r="M262" s="80">
        <f>Sangli!M13</f>
        <v>2</v>
      </c>
      <c r="N262" s="80">
        <f>Sangli!N13</f>
        <v>75</v>
      </c>
      <c r="O262" s="80">
        <f>Sangli!O13</f>
        <v>10</v>
      </c>
      <c r="P262" s="80">
        <f t="shared" si="73"/>
        <v>606</v>
      </c>
      <c r="Q262" s="80">
        <f>Sangli!Q13</f>
        <v>248</v>
      </c>
      <c r="R262" s="80">
        <f>Sangli!R13</f>
        <v>418.2</v>
      </c>
      <c r="S262" s="80">
        <f>Sangli!S13</f>
        <v>0</v>
      </c>
      <c r="T262" s="80">
        <f>Sangli!T13</f>
        <v>0</v>
      </c>
      <c r="U262" s="80">
        <f>Sangli!U13</f>
        <v>0</v>
      </c>
      <c r="V262" s="80">
        <f>Sangli!V13</f>
        <v>0</v>
      </c>
      <c r="W262" s="80">
        <f>Sangli!W13</f>
        <v>62</v>
      </c>
      <c r="X262" s="80">
        <f>Sangli!X13</f>
        <v>113.14</v>
      </c>
      <c r="Y262" s="80">
        <f>Sangli!Y13</f>
        <v>0</v>
      </c>
      <c r="Z262" s="80">
        <f>Sangli!Z13</f>
        <v>0</v>
      </c>
      <c r="AA262" s="80">
        <f>Sangli!AA13</f>
        <v>0</v>
      </c>
      <c r="AB262" s="80">
        <f>Sangli!AB13</f>
        <v>0</v>
      </c>
      <c r="AC262" s="233">
        <f t="shared" si="74"/>
        <v>418.2</v>
      </c>
      <c r="AD262" s="7">
        <f t="shared" si="75"/>
        <v>46.006600660066006</v>
      </c>
      <c r="AE262" s="7">
        <f t="shared" si="76"/>
        <v>113.14</v>
      </c>
      <c r="AF262" s="7">
        <f t="shared" si="77"/>
        <v>18.669966996699667</v>
      </c>
      <c r="AG262" s="7">
        <f t="shared" si="78"/>
        <v>1552</v>
      </c>
      <c r="AH262" s="7">
        <f t="shared" si="79"/>
        <v>1515</v>
      </c>
      <c r="AI262" s="7">
        <f t="shared" si="80"/>
        <v>310</v>
      </c>
      <c r="AJ262" s="7">
        <f t="shared" si="81"/>
        <v>531.34</v>
      </c>
      <c r="AK262" s="234">
        <f t="shared" si="82"/>
        <v>35.071947194719471</v>
      </c>
    </row>
    <row r="263" spans="1:37">
      <c r="A263" s="5">
        <v>30</v>
      </c>
      <c r="B263" s="15" t="s">
        <v>51</v>
      </c>
      <c r="C263" s="80">
        <f>Satara!C13</f>
        <v>900</v>
      </c>
      <c r="D263" s="80">
        <f>Satara!D13</f>
        <v>1950</v>
      </c>
      <c r="E263" s="80">
        <f>Satara!E13</f>
        <v>120</v>
      </c>
      <c r="F263" s="80">
        <f>Satara!F13</f>
        <v>60</v>
      </c>
      <c r="G263" s="80">
        <f>Satara!G13</f>
        <v>180</v>
      </c>
      <c r="H263" s="80">
        <f>Satara!H13</f>
        <v>90</v>
      </c>
      <c r="I263" s="80">
        <f t="shared" si="72"/>
        <v>2100</v>
      </c>
      <c r="J263" s="80">
        <f>Satara!J13</f>
        <v>950</v>
      </c>
      <c r="K263" s="80">
        <f>Satara!K13</f>
        <v>800</v>
      </c>
      <c r="L263" s="80">
        <f>Satara!L13</f>
        <v>80</v>
      </c>
      <c r="M263" s="80">
        <f>Satara!M13</f>
        <v>40</v>
      </c>
      <c r="N263" s="80">
        <f>Satara!N13</f>
        <v>120</v>
      </c>
      <c r="O263" s="80">
        <f>Satara!O13</f>
        <v>60</v>
      </c>
      <c r="P263" s="80">
        <f t="shared" si="73"/>
        <v>900</v>
      </c>
      <c r="Q263" s="80">
        <f>Satara!Q13</f>
        <v>563</v>
      </c>
      <c r="R263" s="80">
        <f>Satara!R13</f>
        <v>842.2</v>
      </c>
      <c r="S263" s="80">
        <f>Satara!S13</f>
        <v>0</v>
      </c>
      <c r="T263" s="80">
        <f>Satara!T13</f>
        <v>0</v>
      </c>
      <c r="U263" s="80">
        <f>Satara!U13</f>
        <v>2</v>
      </c>
      <c r="V263" s="80">
        <f>Satara!V13</f>
        <v>2.42</v>
      </c>
      <c r="W263" s="80">
        <f>Satara!W13</f>
        <v>261</v>
      </c>
      <c r="X263" s="80">
        <f>Satara!X13</f>
        <v>407.38</v>
      </c>
      <c r="Y263" s="80">
        <f>Satara!Y13</f>
        <v>0</v>
      </c>
      <c r="Z263" s="80">
        <f>Satara!Z13</f>
        <v>0</v>
      </c>
      <c r="AA263" s="80">
        <f>Satara!AA13</f>
        <v>0</v>
      </c>
      <c r="AB263" s="80">
        <f>Satara!AB13</f>
        <v>0</v>
      </c>
      <c r="AC263" s="233">
        <f t="shared" si="74"/>
        <v>844.62</v>
      </c>
      <c r="AD263" s="7">
        <f t="shared" si="75"/>
        <v>40.22</v>
      </c>
      <c r="AE263" s="7">
        <f t="shared" si="76"/>
        <v>407.38</v>
      </c>
      <c r="AF263" s="7">
        <f t="shared" si="77"/>
        <v>45.264444444444443</v>
      </c>
      <c r="AG263" s="7">
        <f t="shared" si="78"/>
        <v>2350</v>
      </c>
      <c r="AH263" s="7">
        <f t="shared" si="79"/>
        <v>3000</v>
      </c>
      <c r="AI263" s="7">
        <f t="shared" si="80"/>
        <v>826</v>
      </c>
      <c r="AJ263" s="7">
        <f t="shared" si="81"/>
        <v>1252</v>
      </c>
      <c r="AK263" s="234">
        <f t="shared" si="82"/>
        <v>41.733333333333334</v>
      </c>
    </row>
    <row r="264" spans="1:37">
      <c r="A264" s="5">
        <v>31</v>
      </c>
      <c r="B264" s="15" t="s">
        <v>52</v>
      </c>
      <c r="C264" s="80">
        <f>Sindhudurg!C13</f>
        <v>305</v>
      </c>
      <c r="D264" s="80">
        <f>Sindhudurg!D13</f>
        <v>453</v>
      </c>
      <c r="E264" s="80">
        <f>Sindhudurg!E13</f>
        <v>20</v>
      </c>
      <c r="F264" s="80">
        <f>Sindhudurg!F13</f>
        <v>16</v>
      </c>
      <c r="G264" s="80">
        <f>Sindhudurg!G13</f>
        <v>25</v>
      </c>
      <c r="H264" s="80">
        <f>Sindhudurg!H13</f>
        <v>22</v>
      </c>
      <c r="I264" s="80">
        <f t="shared" si="72"/>
        <v>491</v>
      </c>
      <c r="J264" s="80">
        <f>Sindhudurg!J13</f>
        <v>170</v>
      </c>
      <c r="K264" s="80">
        <f>Sindhudurg!K13</f>
        <v>262</v>
      </c>
      <c r="L264" s="80">
        <f>Sindhudurg!L13</f>
        <v>15</v>
      </c>
      <c r="M264" s="80">
        <f>Sindhudurg!M13</f>
        <v>16</v>
      </c>
      <c r="N264" s="80">
        <f>Sindhudurg!N13</f>
        <v>15</v>
      </c>
      <c r="O264" s="80">
        <f>Sindhudurg!O13</f>
        <v>16</v>
      </c>
      <c r="P264" s="80">
        <f t="shared" si="73"/>
        <v>294</v>
      </c>
      <c r="Q264" s="80">
        <f>Sindhudurg!Q13</f>
        <v>71</v>
      </c>
      <c r="R264" s="80">
        <f>Sindhudurg!R13</f>
        <v>138.80000000000001</v>
      </c>
      <c r="S264" s="80">
        <f>Sindhudurg!S13</f>
        <v>0</v>
      </c>
      <c r="T264" s="80">
        <f>Sindhudurg!T13</f>
        <v>0</v>
      </c>
      <c r="U264" s="80">
        <f>Sindhudurg!U13</f>
        <v>0</v>
      </c>
      <c r="V264" s="80">
        <f>Sindhudurg!V13</f>
        <v>0</v>
      </c>
      <c r="W264" s="80">
        <f>Sindhudurg!W13</f>
        <v>49</v>
      </c>
      <c r="X264" s="80">
        <f>Sindhudurg!X13</f>
        <v>50.42</v>
      </c>
      <c r="Y264" s="80">
        <f>Sindhudurg!Y13</f>
        <v>0</v>
      </c>
      <c r="Z264" s="80">
        <f>Sindhudurg!Z13</f>
        <v>0</v>
      </c>
      <c r="AA264" s="80">
        <f>Sindhudurg!AA13</f>
        <v>0</v>
      </c>
      <c r="AB264" s="80">
        <f>Sindhudurg!AB13</f>
        <v>0</v>
      </c>
      <c r="AC264" s="233">
        <f t="shared" si="74"/>
        <v>138.80000000000001</v>
      </c>
      <c r="AD264" s="7">
        <f t="shared" si="75"/>
        <v>28.268839103869659</v>
      </c>
      <c r="AE264" s="7">
        <f t="shared" si="76"/>
        <v>50.42</v>
      </c>
      <c r="AF264" s="7">
        <f t="shared" si="77"/>
        <v>17.14965986394558</v>
      </c>
      <c r="AG264" s="7">
        <f t="shared" si="78"/>
        <v>550</v>
      </c>
      <c r="AH264" s="7">
        <f t="shared" si="79"/>
        <v>785</v>
      </c>
      <c r="AI264" s="7">
        <f t="shared" si="80"/>
        <v>120</v>
      </c>
      <c r="AJ264" s="7">
        <f t="shared" si="81"/>
        <v>189.22000000000003</v>
      </c>
      <c r="AK264" s="234">
        <f t="shared" si="82"/>
        <v>24.104458598726119</v>
      </c>
    </row>
    <row r="265" spans="1:37">
      <c r="A265" s="5">
        <v>32</v>
      </c>
      <c r="B265" s="15" t="s">
        <v>53</v>
      </c>
      <c r="C265" s="80">
        <f>Solapur!C13</f>
        <v>2801</v>
      </c>
      <c r="D265" s="80">
        <f>Solapur!D13</f>
        <v>3605</v>
      </c>
      <c r="E265" s="80">
        <f>Solapur!E13</f>
        <v>122</v>
      </c>
      <c r="F265" s="80">
        <f>Solapur!F13</f>
        <v>44</v>
      </c>
      <c r="G265" s="80">
        <f>Solapur!G13</f>
        <v>271</v>
      </c>
      <c r="H265" s="80">
        <f>Solapur!H13</f>
        <v>99</v>
      </c>
      <c r="I265" s="80">
        <f t="shared" si="72"/>
        <v>3748</v>
      </c>
      <c r="J265" s="80">
        <f>Solapur!J13</f>
        <v>2258</v>
      </c>
      <c r="K265" s="80">
        <f>Solapur!K13</f>
        <v>2992</v>
      </c>
      <c r="L265" s="80">
        <f>Solapur!L13</f>
        <v>115</v>
      </c>
      <c r="M265" s="80">
        <f>Solapur!M13</f>
        <v>38</v>
      </c>
      <c r="N265" s="80">
        <f>Solapur!N13</f>
        <v>272</v>
      </c>
      <c r="O265" s="80">
        <f>Solapur!O13</f>
        <v>88</v>
      </c>
      <c r="P265" s="80">
        <f t="shared" si="73"/>
        <v>3118</v>
      </c>
      <c r="Q265" s="80">
        <f>Solapur!Q13</f>
        <v>1488</v>
      </c>
      <c r="R265" s="80">
        <f>Solapur!R13</f>
        <v>2559.9</v>
      </c>
      <c r="S265" s="80">
        <f>Solapur!S13</f>
        <v>0</v>
      </c>
      <c r="T265" s="80">
        <f>Solapur!T13</f>
        <v>0</v>
      </c>
      <c r="U265" s="80">
        <f>Solapur!U13</f>
        <v>1</v>
      </c>
      <c r="V265" s="80">
        <f>Solapur!V13</f>
        <v>0.72</v>
      </c>
      <c r="W265" s="80">
        <f>Solapur!W13</f>
        <v>1183</v>
      </c>
      <c r="X265" s="80">
        <f>Solapur!X13</f>
        <v>2008.44</v>
      </c>
      <c r="Y265" s="80">
        <f>Solapur!Y13</f>
        <v>0</v>
      </c>
      <c r="Z265" s="80">
        <f>Solapur!Z13</f>
        <v>0</v>
      </c>
      <c r="AA265" s="80">
        <f>Solapur!AA13</f>
        <v>2</v>
      </c>
      <c r="AB265" s="80">
        <f>Solapur!AB13</f>
        <v>3.33</v>
      </c>
      <c r="AC265" s="233">
        <f t="shared" si="74"/>
        <v>2560.62</v>
      </c>
      <c r="AD265" s="7">
        <f t="shared" si="75"/>
        <v>68.319637139807895</v>
      </c>
      <c r="AE265" s="7">
        <f t="shared" si="76"/>
        <v>2011.77</v>
      </c>
      <c r="AF265" s="7">
        <f t="shared" si="77"/>
        <v>64.521167415009614</v>
      </c>
      <c r="AG265" s="7">
        <f t="shared" si="78"/>
        <v>5839</v>
      </c>
      <c r="AH265" s="7">
        <f t="shared" si="79"/>
        <v>6866</v>
      </c>
      <c r="AI265" s="7">
        <f t="shared" si="80"/>
        <v>2674</v>
      </c>
      <c r="AJ265" s="7">
        <f t="shared" si="81"/>
        <v>4572.3899999999994</v>
      </c>
      <c r="AK265" s="234">
        <f t="shared" si="82"/>
        <v>66.594669385377216</v>
      </c>
    </row>
    <row r="266" spans="1:37">
      <c r="A266" s="5">
        <v>33</v>
      </c>
      <c r="B266" s="15" t="s">
        <v>54</v>
      </c>
      <c r="C266" s="80">
        <f>Thane!C13</f>
        <v>305</v>
      </c>
      <c r="D266" s="80">
        <f>Thane!D13</f>
        <v>443</v>
      </c>
      <c r="E266" s="80">
        <f>Thane!E13</f>
        <v>9</v>
      </c>
      <c r="F266" s="80">
        <f>Thane!F13</f>
        <v>2</v>
      </c>
      <c r="G266" s="80">
        <f>Thane!G13</f>
        <v>270</v>
      </c>
      <c r="H266" s="80">
        <f>Thane!H13</f>
        <v>59</v>
      </c>
      <c r="I266" s="80">
        <f t="shared" si="72"/>
        <v>504</v>
      </c>
      <c r="J266" s="80">
        <f>Thane!J13</f>
        <v>146</v>
      </c>
      <c r="K266" s="80">
        <f>Thane!K13</f>
        <v>190</v>
      </c>
      <c r="L266" s="80">
        <f>Thane!L13</f>
        <v>5</v>
      </c>
      <c r="M266" s="80">
        <f>Thane!M13</f>
        <v>1</v>
      </c>
      <c r="N266" s="80">
        <f>Thane!N13</f>
        <v>131</v>
      </c>
      <c r="O266" s="80">
        <f>Thane!O13</f>
        <v>26</v>
      </c>
      <c r="P266" s="80">
        <f t="shared" si="73"/>
        <v>217</v>
      </c>
      <c r="Q266" s="80">
        <f>Thane!Q13</f>
        <v>32</v>
      </c>
      <c r="R266" s="80">
        <f>Thane!R13</f>
        <v>56.7</v>
      </c>
      <c r="S266" s="80">
        <f>Thane!S13</f>
        <v>0</v>
      </c>
      <c r="T266" s="80">
        <f>Thane!T13</f>
        <v>0</v>
      </c>
      <c r="U266" s="80">
        <f>Thane!U13</f>
        <v>1</v>
      </c>
      <c r="V266" s="80">
        <f>Thane!V13</f>
        <v>0</v>
      </c>
      <c r="W266" s="80">
        <f>Thane!W13</f>
        <v>30</v>
      </c>
      <c r="X266" s="80">
        <f>Thane!X13</f>
        <v>56.5</v>
      </c>
      <c r="Y266" s="80">
        <f>Thane!Y13</f>
        <v>0</v>
      </c>
      <c r="Z266" s="80">
        <f>Thane!Z13</f>
        <v>0</v>
      </c>
      <c r="AA266" s="80">
        <f>Thane!AA13</f>
        <v>0</v>
      </c>
      <c r="AB266" s="80">
        <f>Thane!AB13</f>
        <v>0</v>
      </c>
      <c r="AC266" s="233">
        <f t="shared" si="74"/>
        <v>56.7</v>
      </c>
      <c r="AD266" s="7">
        <f t="shared" si="75"/>
        <v>11.25</v>
      </c>
      <c r="AE266" s="7">
        <f t="shared" si="76"/>
        <v>56.5</v>
      </c>
      <c r="AF266" s="7">
        <f t="shared" si="77"/>
        <v>26.036866359447004</v>
      </c>
      <c r="AG266" s="7">
        <f t="shared" si="78"/>
        <v>866</v>
      </c>
      <c r="AH266" s="7">
        <f t="shared" si="79"/>
        <v>721</v>
      </c>
      <c r="AI266" s="7">
        <f t="shared" si="80"/>
        <v>63</v>
      </c>
      <c r="AJ266" s="7">
        <f t="shared" si="81"/>
        <v>113.2</v>
      </c>
      <c r="AK266" s="234">
        <f t="shared" si="82"/>
        <v>15.700416088765603</v>
      </c>
    </row>
    <row r="267" spans="1:37">
      <c r="A267" s="5">
        <v>34</v>
      </c>
      <c r="B267" s="15" t="s">
        <v>55</v>
      </c>
      <c r="C267" s="80">
        <f>Wardha!C13</f>
        <v>6773</v>
      </c>
      <c r="D267" s="80">
        <f>Wardha!D13</f>
        <v>7942</v>
      </c>
      <c r="E267" s="80">
        <f>Wardha!E13</f>
        <v>122</v>
      </c>
      <c r="F267" s="80">
        <f>Wardha!F13</f>
        <v>45</v>
      </c>
      <c r="G267" s="80">
        <f>Wardha!G13</f>
        <v>263</v>
      </c>
      <c r="H267" s="80">
        <f>Wardha!H13</f>
        <v>152</v>
      </c>
      <c r="I267" s="80">
        <f t="shared" si="72"/>
        <v>8139</v>
      </c>
      <c r="J267" s="80">
        <f>Wardha!J13</f>
        <v>2287</v>
      </c>
      <c r="K267" s="80">
        <f>Wardha!K13</f>
        <v>2661</v>
      </c>
      <c r="L267" s="80">
        <f>Wardha!L13</f>
        <v>49</v>
      </c>
      <c r="M267" s="80">
        <f>Wardha!M13</f>
        <v>15</v>
      </c>
      <c r="N267" s="80">
        <f>Wardha!N13</f>
        <v>120</v>
      </c>
      <c r="O267" s="80">
        <f>Wardha!O13</f>
        <v>54</v>
      </c>
      <c r="P267" s="80">
        <f t="shared" si="73"/>
        <v>2730</v>
      </c>
      <c r="Q267" s="80">
        <f>Wardha!Q13</f>
        <v>3508</v>
      </c>
      <c r="R267" s="80">
        <f>Wardha!R13</f>
        <v>4269.3</v>
      </c>
      <c r="S267" s="80">
        <f>Wardha!S13</f>
        <v>0</v>
      </c>
      <c r="T267" s="80">
        <f>Wardha!T13</f>
        <v>0</v>
      </c>
      <c r="U267" s="80">
        <f>Wardha!U13</f>
        <v>2</v>
      </c>
      <c r="V267" s="80">
        <f>Wardha!V13</f>
        <v>2.8</v>
      </c>
      <c r="W267" s="80">
        <f>Wardha!W13</f>
        <v>639</v>
      </c>
      <c r="X267" s="80">
        <f>Wardha!X13</f>
        <v>656.24</v>
      </c>
      <c r="Y267" s="80">
        <f>Wardha!Y13</f>
        <v>0</v>
      </c>
      <c r="Z267" s="80">
        <f>Wardha!Z13</f>
        <v>0</v>
      </c>
      <c r="AA267" s="80">
        <f>Wardha!AA13</f>
        <v>3</v>
      </c>
      <c r="AB267" s="80">
        <f>Wardha!AB13</f>
        <v>1.2</v>
      </c>
      <c r="AC267" s="233">
        <f t="shared" si="74"/>
        <v>4272.1000000000004</v>
      </c>
      <c r="AD267" s="7">
        <f t="shared" si="75"/>
        <v>52.489249293525006</v>
      </c>
      <c r="AE267" s="7">
        <f t="shared" si="76"/>
        <v>657.44</v>
      </c>
      <c r="AF267" s="7">
        <f t="shared" si="77"/>
        <v>24.082051282051285</v>
      </c>
      <c r="AG267" s="7">
        <f t="shared" si="78"/>
        <v>9614</v>
      </c>
      <c r="AH267" s="7">
        <f t="shared" si="79"/>
        <v>10869</v>
      </c>
      <c r="AI267" s="7">
        <f t="shared" si="80"/>
        <v>4152</v>
      </c>
      <c r="AJ267" s="7">
        <f t="shared" si="81"/>
        <v>4929.54</v>
      </c>
      <c r="AK267" s="234">
        <f t="shared" si="82"/>
        <v>45.354126414573557</v>
      </c>
    </row>
    <row r="268" spans="1:37">
      <c r="A268" s="5">
        <v>35</v>
      </c>
      <c r="B268" s="15" t="s">
        <v>56</v>
      </c>
      <c r="C268" s="80">
        <f>Washim!C13</f>
        <v>8265</v>
      </c>
      <c r="D268" s="80">
        <f>Washim!D13</f>
        <v>9642</v>
      </c>
      <c r="E268" s="80">
        <f>Washim!E13</f>
        <v>8</v>
      </c>
      <c r="F268" s="80">
        <f>Washim!F13</f>
        <v>3</v>
      </c>
      <c r="G268" s="80">
        <f>Washim!G13</f>
        <v>61</v>
      </c>
      <c r="H268" s="80">
        <f>Washim!H13</f>
        <v>19</v>
      </c>
      <c r="I268" s="80">
        <f t="shared" si="72"/>
        <v>9664</v>
      </c>
      <c r="J268" s="80">
        <f>Washim!J13</f>
        <v>1975</v>
      </c>
      <c r="K268" s="80">
        <f>Washim!K13</f>
        <v>2262</v>
      </c>
      <c r="L268" s="80">
        <f>Washim!L13</f>
        <v>4</v>
      </c>
      <c r="M268" s="80">
        <f>Washim!M13</f>
        <v>1</v>
      </c>
      <c r="N268" s="80">
        <f>Washim!N13</f>
        <v>17</v>
      </c>
      <c r="O268" s="80">
        <f>Washim!O13</f>
        <v>4</v>
      </c>
      <c r="P268" s="80">
        <f t="shared" si="73"/>
        <v>2267</v>
      </c>
      <c r="Q268" s="80">
        <f>Washim!Q13</f>
        <v>14045</v>
      </c>
      <c r="R268" s="80">
        <f>Washim!R13</f>
        <v>14839.9</v>
      </c>
      <c r="S268" s="80">
        <f>Washim!S13</f>
        <v>0</v>
      </c>
      <c r="T268" s="80">
        <f>Washim!T13</f>
        <v>0</v>
      </c>
      <c r="U268" s="80">
        <f>Washim!U13</f>
        <v>122</v>
      </c>
      <c r="V268" s="80">
        <f>Washim!V13</f>
        <v>109.82</v>
      </c>
      <c r="W268" s="80">
        <f>Washim!W13</f>
        <v>1806</v>
      </c>
      <c r="X268" s="80">
        <f>Washim!X13</f>
        <v>1699.93</v>
      </c>
      <c r="Y268" s="80">
        <f>Washim!Y13</f>
        <v>0</v>
      </c>
      <c r="Z268" s="80">
        <f>Washim!Z13</f>
        <v>0</v>
      </c>
      <c r="AA268" s="80">
        <f>Washim!AA13</f>
        <v>51</v>
      </c>
      <c r="AB268" s="80">
        <f>Washim!AB13</f>
        <v>49.52</v>
      </c>
      <c r="AC268" s="233">
        <f t="shared" si="74"/>
        <v>14949.72</v>
      </c>
      <c r="AD268" s="7">
        <f t="shared" si="75"/>
        <v>154.69495033112582</v>
      </c>
      <c r="AE268" s="7">
        <f t="shared" si="76"/>
        <v>1749.45</v>
      </c>
      <c r="AF268" s="7">
        <f t="shared" si="77"/>
        <v>77.170269078076757</v>
      </c>
      <c r="AG268" s="7">
        <f t="shared" si="78"/>
        <v>10330</v>
      </c>
      <c r="AH268" s="7">
        <f t="shared" si="79"/>
        <v>11931</v>
      </c>
      <c r="AI268" s="7">
        <f t="shared" si="80"/>
        <v>16024</v>
      </c>
      <c r="AJ268" s="7">
        <f t="shared" si="81"/>
        <v>16699.169999999998</v>
      </c>
      <c r="AK268" s="234">
        <f t="shared" si="82"/>
        <v>139.96454614030677</v>
      </c>
    </row>
    <row r="269" spans="1:37">
      <c r="A269" s="5">
        <v>36</v>
      </c>
      <c r="B269" s="15" t="s">
        <v>57</v>
      </c>
      <c r="C269" s="80">
        <f>Yavatmal!C13</f>
        <v>15401</v>
      </c>
      <c r="D269" s="80">
        <f>Yavatmal!D13</f>
        <v>15454.1</v>
      </c>
      <c r="E269" s="80">
        <f>Yavatmal!E13</f>
        <v>54</v>
      </c>
      <c r="F269" s="80">
        <f>Yavatmal!F13</f>
        <v>5.4</v>
      </c>
      <c r="G269" s="80">
        <f>Yavatmal!G13</f>
        <v>45</v>
      </c>
      <c r="H269" s="80">
        <f>Yavatmal!H13</f>
        <v>40.5</v>
      </c>
      <c r="I269" s="80">
        <f t="shared" si="72"/>
        <v>15500</v>
      </c>
      <c r="J269" s="80">
        <f>Yavatmal!J13</f>
        <v>2489</v>
      </c>
      <c r="K269" s="80">
        <f>Yavatmal!K13</f>
        <v>2715.9</v>
      </c>
      <c r="L269" s="80">
        <f>Yavatmal!L13</f>
        <v>6</v>
      </c>
      <c r="M269" s="80">
        <f>Yavatmal!M13</f>
        <v>0.6</v>
      </c>
      <c r="N269" s="80">
        <f>Yavatmal!N13</f>
        <v>5</v>
      </c>
      <c r="O269" s="80">
        <f>Yavatmal!O13</f>
        <v>4.5</v>
      </c>
      <c r="P269" s="80">
        <f t="shared" si="73"/>
        <v>2721</v>
      </c>
      <c r="Q269" s="80">
        <f>Yavatmal!Q13</f>
        <v>15206</v>
      </c>
      <c r="R269" s="80">
        <f>Yavatmal!R13</f>
        <v>16911</v>
      </c>
      <c r="S269" s="80">
        <f>Yavatmal!S13</f>
        <v>0</v>
      </c>
      <c r="T269" s="80">
        <f>Yavatmal!T13</f>
        <v>0</v>
      </c>
      <c r="U269" s="80">
        <f>Yavatmal!U13</f>
        <v>4</v>
      </c>
      <c r="V269" s="80">
        <f>Yavatmal!V13</f>
        <v>2.02</v>
      </c>
      <c r="W269" s="80">
        <f>Yavatmal!W13</f>
        <v>3921</v>
      </c>
      <c r="X269" s="80">
        <f>Yavatmal!X13</f>
        <v>4274.68</v>
      </c>
      <c r="Y269" s="80">
        <f>Yavatmal!Y13</f>
        <v>0</v>
      </c>
      <c r="Z269" s="80">
        <f>Yavatmal!Z13</f>
        <v>0</v>
      </c>
      <c r="AA269" s="80">
        <f>Yavatmal!AA13</f>
        <v>7</v>
      </c>
      <c r="AB269" s="80">
        <f>Yavatmal!AB13</f>
        <v>6.41</v>
      </c>
      <c r="AC269" s="233">
        <f t="shared" si="74"/>
        <v>16913.02</v>
      </c>
      <c r="AD269" s="7">
        <f t="shared" si="75"/>
        <v>109.11625806451613</v>
      </c>
      <c r="AE269" s="7">
        <f t="shared" si="76"/>
        <v>4281.09</v>
      </c>
      <c r="AF269" s="7">
        <f t="shared" si="77"/>
        <v>157.33517089305403</v>
      </c>
      <c r="AG269" s="7">
        <f t="shared" si="78"/>
        <v>18000</v>
      </c>
      <c r="AH269" s="7">
        <f t="shared" si="79"/>
        <v>18221</v>
      </c>
      <c r="AI269" s="7">
        <f t="shared" si="80"/>
        <v>19138</v>
      </c>
      <c r="AJ269" s="7">
        <f t="shared" si="81"/>
        <v>21194.11</v>
      </c>
      <c r="AK269" s="234">
        <f t="shared" si="82"/>
        <v>116.31694199001153</v>
      </c>
    </row>
    <row r="270" spans="1:37" ht="15">
      <c r="A270" s="10"/>
      <c r="B270" s="8" t="s">
        <v>10</v>
      </c>
      <c r="C270" s="9">
        <f t="shared" ref="C270:R270" si="83">SUM(C234:C269)</f>
        <v>199011</v>
      </c>
      <c r="D270" s="9">
        <f t="shared" si="83"/>
        <v>214974.48</v>
      </c>
      <c r="E270" s="9">
        <f t="shared" ref="E270:I270" si="84">SUM(E234:E269)</f>
        <v>3908</v>
      </c>
      <c r="F270" s="9">
        <f t="shared" si="84"/>
        <v>1772.3700000000001</v>
      </c>
      <c r="G270" s="9">
        <f t="shared" si="84"/>
        <v>19817</v>
      </c>
      <c r="H270" s="9">
        <f t="shared" si="84"/>
        <v>7247.57</v>
      </c>
      <c r="I270" s="9">
        <f t="shared" si="84"/>
        <v>223994.42</v>
      </c>
      <c r="J270" s="9">
        <f t="shared" si="83"/>
        <v>75705</v>
      </c>
      <c r="K270" s="9">
        <f t="shared" si="83"/>
        <v>81849.119999999995</v>
      </c>
      <c r="L270" s="9">
        <f t="shared" ref="L270:P270" si="85">SUM(L234:L269)</f>
        <v>1583</v>
      </c>
      <c r="M270" s="9">
        <f t="shared" si="85"/>
        <v>569.17999999999995</v>
      </c>
      <c r="N270" s="9">
        <f t="shared" si="85"/>
        <v>7910</v>
      </c>
      <c r="O270" s="9">
        <f t="shared" si="85"/>
        <v>2586.38</v>
      </c>
      <c r="P270" s="9">
        <f t="shared" si="85"/>
        <v>85004.68</v>
      </c>
      <c r="Q270" s="9">
        <f t="shared" si="83"/>
        <v>151908</v>
      </c>
      <c r="R270" s="9">
        <f t="shared" si="83"/>
        <v>187732.99999999997</v>
      </c>
      <c r="S270" s="9">
        <f t="shared" ref="S270:AB270" si="86">SUM(S234:S269)</f>
        <v>11</v>
      </c>
      <c r="T270" s="9">
        <f t="shared" si="86"/>
        <v>15.08</v>
      </c>
      <c r="U270" s="9">
        <f t="shared" si="86"/>
        <v>1154</v>
      </c>
      <c r="V270" s="9">
        <f t="shared" si="86"/>
        <v>1005.9200000000001</v>
      </c>
      <c r="W270" s="9">
        <f t="shared" si="86"/>
        <v>66934</v>
      </c>
      <c r="X270" s="9">
        <f t="shared" si="86"/>
        <v>80836.12</v>
      </c>
      <c r="Y270" s="9">
        <f t="shared" si="86"/>
        <v>5</v>
      </c>
      <c r="Z270" s="9">
        <f t="shared" si="86"/>
        <v>3.6</v>
      </c>
      <c r="AA270" s="9">
        <f t="shared" si="86"/>
        <v>669</v>
      </c>
      <c r="AB270" s="9">
        <f t="shared" si="86"/>
        <v>595.64</v>
      </c>
      <c r="AC270" s="190">
        <f>SUM(AC234:AC269)</f>
        <v>188753.99999999997</v>
      </c>
      <c r="AD270" s="190">
        <f t="shared" si="75"/>
        <v>84.267277729507711</v>
      </c>
      <c r="AE270" s="190">
        <f>(X270/K270)*100</f>
        <v>98.762356883006191</v>
      </c>
      <c r="AF270" s="190">
        <f t="shared" si="77"/>
        <v>95.8010311902827</v>
      </c>
      <c r="AG270" s="190">
        <f>SUM(AG234:AG269)</f>
        <v>307934</v>
      </c>
      <c r="AH270" s="190">
        <f>SUM(AH234:AH269)</f>
        <v>308999.09999999998</v>
      </c>
      <c r="AI270" s="190">
        <f>SUM(AI234:AI269)</f>
        <v>220681</v>
      </c>
      <c r="AJ270" s="190">
        <f>SUM(AJ234:AJ269)</f>
        <v>270189.36</v>
      </c>
      <c r="AK270" s="190">
        <f>(AJ270/AH270)*100</f>
        <v>87.440177010224303</v>
      </c>
    </row>
    <row r="271" spans="1:37" ht="20.25">
      <c r="A271" s="344" t="s">
        <v>131</v>
      </c>
      <c r="B271" s="344"/>
      <c r="C271" s="344"/>
      <c r="D271" s="344"/>
      <c r="E271" s="344"/>
      <c r="F271" s="344"/>
      <c r="G271" s="344"/>
      <c r="H271" s="344"/>
      <c r="I271" s="344"/>
      <c r="J271" s="344"/>
      <c r="K271" s="344"/>
      <c r="L271" s="344"/>
      <c r="M271" s="344"/>
      <c r="N271" s="344"/>
      <c r="O271" s="344"/>
      <c r="P271" s="344"/>
      <c r="Q271" s="344"/>
      <c r="R271" s="344"/>
      <c r="S271" s="344"/>
      <c r="T271" s="344"/>
      <c r="U271" s="344"/>
      <c r="V271" s="344"/>
      <c r="W271" s="344"/>
      <c r="X271" s="344"/>
      <c r="Y271" s="344"/>
      <c r="Z271" s="344"/>
      <c r="AA271" s="344"/>
      <c r="AB271" s="344"/>
      <c r="AC271" s="344"/>
      <c r="AD271" s="344"/>
      <c r="AE271" s="344"/>
      <c r="AF271" s="344"/>
      <c r="AG271" s="344"/>
      <c r="AH271" s="344"/>
      <c r="AI271" s="344"/>
      <c r="AJ271" s="344"/>
      <c r="AK271" s="344"/>
    </row>
    <row r="272" spans="1:37">
      <c r="A272" s="345"/>
      <c r="B272" s="345"/>
      <c r="C272" s="345"/>
      <c r="D272" s="345"/>
      <c r="E272" s="345"/>
      <c r="F272" s="345"/>
      <c r="G272" s="345"/>
      <c r="H272" s="345"/>
      <c r="I272" s="345"/>
      <c r="J272" s="345"/>
      <c r="K272" s="345"/>
      <c r="L272" s="345"/>
      <c r="M272" s="345"/>
      <c r="N272" s="345"/>
      <c r="O272" s="345"/>
      <c r="P272" s="345"/>
      <c r="Q272" s="345"/>
      <c r="R272" s="345"/>
      <c r="S272" s="345"/>
      <c r="T272" s="345"/>
      <c r="U272" s="345"/>
      <c r="V272" s="345"/>
      <c r="W272" s="345"/>
      <c r="X272" s="345"/>
      <c r="Y272" s="345"/>
      <c r="Z272" s="345"/>
      <c r="AA272" s="345"/>
      <c r="AB272" s="345"/>
      <c r="AC272" s="345"/>
      <c r="AD272" s="345"/>
      <c r="AE272" s="345"/>
      <c r="AF272" s="345"/>
      <c r="AG272" s="345"/>
      <c r="AH272" s="345"/>
      <c r="AI272" s="345"/>
      <c r="AJ272" s="345"/>
      <c r="AK272" s="345"/>
    </row>
    <row r="273" spans="1:37" ht="15.75">
      <c r="A273" s="346" t="str">
        <f>A3</f>
        <v>Disbursements under  KCC Loans  ( 2023 - 24 ) -  Position as of 31.03.2024</v>
      </c>
      <c r="B273" s="346"/>
      <c r="C273" s="346"/>
      <c r="D273" s="346"/>
      <c r="E273" s="346"/>
      <c r="F273" s="346"/>
      <c r="G273" s="346"/>
      <c r="H273" s="346"/>
      <c r="I273" s="346"/>
      <c r="J273" s="346"/>
      <c r="K273" s="346"/>
      <c r="L273" s="346"/>
      <c r="M273" s="346"/>
      <c r="N273" s="346"/>
      <c r="O273" s="346"/>
      <c r="P273" s="346"/>
      <c r="Q273" s="346"/>
      <c r="R273" s="346"/>
      <c r="S273" s="346"/>
      <c r="T273" s="346"/>
      <c r="U273" s="346"/>
      <c r="V273" s="346"/>
      <c r="W273" s="346"/>
      <c r="X273" s="346"/>
      <c r="Y273" s="346"/>
      <c r="Z273" s="346"/>
      <c r="AA273" s="346"/>
      <c r="AB273" s="346"/>
      <c r="AC273" s="346"/>
      <c r="AD273" s="346"/>
      <c r="AE273" s="346"/>
      <c r="AF273" s="346"/>
      <c r="AG273" s="346"/>
      <c r="AH273" s="346"/>
      <c r="AI273" s="346"/>
      <c r="AJ273" s="346"/>
      <c r="AK273" s="346"/>
    </row>
    <row r="274" spans="1:37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47" t="s">
        <v>6</v>
      </c>
      <c r="AH274" s="347"/>
      <c r="AI274" s="347"/>
      <c r="AJ274" s="347"/>
      <c r="AK274" s="347"/>
    </row>
    <row r="275" spans="1:37" ht="32.25" customHeight="1">
      <c r="A275" s="350" t="s">
        <v>7</v>
      </c>
      <c r="B275" s="350" t="s">
        <v>64</v>
      </c>
      <c r="C275" s="353" t="str">
        <f>C5</f>
        <v xml:space="preserve"> KCC Loan Target 
 ACP 2023-24</v>
      </c>
      <c r="D275" s="354"/>
      <c r="E275" s="354"/>
      <c r="F275" s="354"/>
      <c r="G275" s="354"/>
      <c r="H275" s="354"/>
      <c r="I275" s="354"/>
      <c r="J275" s="354"/>
      <c r="K275" s="354"/>
      <c r="L275" s="354"/>
      <c r="M275" s="354"/>
      <c r="N275" s="354"/>
      <c r="O275" s="354"/>
      <c r="P275" s="355"/>
      <c r="Q275" s="391" t="str">
        <f>Q5</f>
        <v xml:space="preserve"> Cumulative Achievement from 
 01.04.23</v>
      </c>
      <c r="R275" s="392"/>
      <c r="S275" s="392"/>
      <c r="T275" s="392"/>
      <c r="U275" s="392"/>
      <c r="V275" s="392"/>
      <c r="W275" s="392"/>
      <c r="X275" s="392"/>
      <c r="Y275" s="392"/>
      <c r="Z275" s="392"/>
      <c r="AA275" s="392"/>
      <c r="AB275" s="393"/>
      <c r="AC275" s="353" t="s">
        <v>9</v>
      </c>
      <c r="AD275" s="354"/>
      <c r="AE275" s="354"/>
      <c r="AF275" s="355"/>
      <c r="AG275" s="350" t="s">
        <v>10</v>
      </c>
      <c r="AH275" s="350"/>
      <c r="AI275" s="350"/>
      <c r="AJ275" s="350"/>
      <c r="AK275" s="350"/>
    </row>
    <row r="276" spans="1:37">
      <c r="A276" s="351"/>
      <c r="B276" s="351"/>
      <c r="C276" s="375" t="s">
        <v>11</v>
      </c>
      <c r="D276" s="376"/>
      <c r="E276" s="376"/>
      <c r="F276" s="376"/>
      <c r="G276" s="376"/>
      <c r="H276" s="376"/>
      <c r="I276" s="377"/>
      <c r="J276" s="371" t="s">
        <v>12</v>
      </c>
      <c r="K276" s="372"/>
      <c r="L276" s="372"/>
      <c r="M276" s="372"/>
      <c r="N276" s="372"/>
      <c r="O276" s="372"/>
      <c r="P276" s="373"/>
      <c r="Q276" s="375" t="s">
        <v>11</v>
      </c>
      <c r="R276" s="376"/>
      <c r="S276" s="376"/>
      <c r="T276" s="376"/>
      <c r="U276" s="376"/>
      <c r="V276" s="377"/>
      <c r="W276" s="394" t="s">
        <v>12</v>
      </c>
      <c r="X276" s="395"/>
      <c r="Y276" s="395"/>
      <c r="Z276" s="395"/>
      <c r="AA276" s="395"/>
      <c r="AB276" s="396"/>
      <c r="AC276" s="385" t="s">
        <v>11</v>
      </c>
      <c r="AD276" s="386"/>
      <c r="AE276" s="388" t="s">
        <v>12</v>
      </c>
      <c r="AF276" s="386"/>
      <c r="AG276" s="388" t="s">
        <v>13</v>
      </c>
      <c r="AH276" s="386"/>
      <c r="AI276" s="388" t="s">
        <v>14</v>
      </c>
      <c r="AJ276" s="386"/>
      <c r="AK276" s="398" t="s">
        <v>15</v>
      </c>
    </row>
    <row r="277" spans="1:37">
      <c r="A277" s="352"/>
      <c r="B277" s="352"/>
      <c r="C277" s="367" t="s">
        <v>16</v>
      </c>
      <c r="D277" s="368"/>
      <c r="E277" s="369" t="s">
        <v>17</v>
      </c>
      <c r="F277" s="368"/>
      <c r="G277" s="369" t="s">
        <v>18</v>
      </c>
      <c r="H277" s="370"/>
      <c r="I277" s="249" t="s">
        <v>10</v>
      </c>
      <c r="J277" s="362" t="s">
        <v>19</v>
      </c>
      <c r="K277" s="363"/>
      <c r="L277" s="364" t="s">
        <v>17</v>
      </c>
      <c r="M277" s="363"/>
      <c r="N277" s="364" t="s">
        <v>18</v>
      </c>
      <c r="O277" s="374"/>
      <c r="P277" s="258" t="s">
        <v>10</v>
      </c>
      <c r="Q277" s="367" t="s">
        <v>19</v>
      </c>
      <c r="R277" s="368"/>
      <c r="S277" s="369" t="s">
        <v>17</v>
      </c>
      <c r="T277" s="368"/>
      <c r="U277" s="369" t="s">
        <v>18</v>
      </c>
      <c r="V277" s="370"/>
      <c r="W277" s="362" t="s">
        <v>16</v>
      </c>
      <c r="X277" s="363"/>
      <c r="Y277" s="364" t="s">
        <v>17</v>
      </c>
      <c r="Z277" s="363"/>
      <c r="AA277" s="364" t="s">
        <v>18</v>
      </c>
      <c r="AB277" s="374"/>
      <c r="AC277" s="387"/>
      <c r="AD277" s="381"/>
      <c r="AE277" s="380"/>
      <c r="AF277" s="381"/>
      <c r="AG277" s="380"/>
      <c r="AH277" s="381"/>
      <c r="AI277" s="380"/>
      <c r="AJ277" s="381"/>
      <c r="AK277" s="399"/>
    </row>
    <row r="278" spans="1:37">
      <c r="A278" s="202"/>
      <c r="B278" s="202"/>
      <c r="C278" s="217" t="s">
        <v>20</v>
      </c>
      <c r="D278" s="119" t="s">
        <v>21</v>
      </c>
      <c r="E278" s="119" t="s">
        <v>20</v>
      </c>
      <c r="F278" s="119" t="s">
        <v>21</v>
      </c>
      <c r="G278" s="119" t="s">
        <v>20</v>
      </c>
      <c r="H278" s="218" t="s">
        <v>21</v>
      </c>
      <c r="I278" s="218" t="s">
        <v>21</v>
      </c>
      <c r="J278" s="237" t="s">
        <v>20</v>
      </c>
      <c r="K278" s="204" t="s">
        <v>21</v>
      </c>
      <c r="L278" s="204" t="s">
        <v>20</v>
      </c>
      <c r="M278" s="204" t="s">
        <v>21</v>
      </c>
      <c r="N278" s="204" t="s">
        <v>20</v>
      </c>
      <c r="O278" s="238" t="s">
        <v>21</v>
      </c>
      <c r="P278" s="258" t="s">
        <v>21</v>
      </c>
      <c r="Q278" s="217" t="s">
        <v>20</v>
      </c>
      <c r="R278" s="119" t="s">
        <v>21</v>
      </c>
      <c r="S278" s="119" t="s">
        <v>20</v>
      </c>
      <c r="T278" s="119" t="s">
        <v>21</v>
      </c>
      <c r="U278" s="119" t="s">
        <v>20</v>
      </c>
      <c r="V278" s="218" t="s">
        <v>21</v>
      </c>
      <c r="W278" s="247" t="s">
        <v>20</v>
      </c>
      <c r="X278" s="205" t="s">
        <v>21</v>
      </c>
      <c r="Y278" s="205" t="s">
        <v>20</v>
      </c>
      <c r="Z278" s="205" t="s">
        <v>21</v>
      </c>
      <c r="AA278" s="205" t="s">
        <v>20</v>
      </c>
      <c r="AB278" s="248" t="s">
        <v>21</v>
      </c>
      <c r="AC278" s="217" t="s">
        <v>21</v>
      </c>
      <c r="AD278" s="119" t="s">
        <v>15</v>
      </c>
      <c r="AE278" s="217" t="s">
        <v>21</v>
      </c>
      <c r="AF278" s="119" t="s">
        <v>15</v>
      </c>
      <c r="AG278" s="119" t="s">
        <v>20</v>
      </c>
      <c r="AH278" s="119" t="s">
        <v>21</v>
      </c>
      <c r="AI278" s="119" t="s">
        <v>20</v>
      </c>
      <c r="AJ278" s="119" t="s">
        <v>21</v>
      </c>
      <c r="AK278" s="400"/>
    </row>
    <row r="279" spans="1:37">
      <c r="A279" s="5">
        <v>1</v>
      </c>
      <c r="B279" s="15" t="s">
        <v>22</v>
      </c>
      <c r="C279" s="80">
        <f>Ahmednagar!C14</f>
        <v>4102</v>
      </c>
      <c r="D279" s="80">
        <f>Ahmednagar!D14</f>
        <v>4122</v>
      </c>
      <c r="E279" s="80">
        <f>Ahmednagar!E14</f>
        <v>5</v>
      </c>
      <c r="F279" s="80">
        <f>Ahmednagar!F14</f>
        <v>2</v>
      </c>
      <c r="G279" s="80">
        <f>Ahmednagar!G14</f>
        <v>388</v>
      </c>
      <c r="H279" s="80">
        <f>Ahmednagar!H14</f>
        <v>139</v>
      </c>
      <c r="I279" s="80">
        <f>D279+F279+H279</f>
        <v>4263</v>
      </c>
      <c r="J279" s="80">
        <f>Ahmednagar!J14</f>
        <v>2228</v>
      </c>
      <c r="K279" s="80">
        <f>Ahmednagar!K14</f>
        <v>2220</v>
      </c>
      <c r="L279" s="80">
        <f>Ahmednagar!L14</f>
        <v>6</v>
      </c>
      <c r="M279" s="80">
        <f>Ahmednagar!M14</f>
        <v>1</v>
      </c>
      <c r="N279" s="80">
        <f>Ahmednagar!N14</f>
        <v>217</v>
      </c>
      <c r="O279" s="80">
        <f>Ahmednagar!O14</f>
        <v>75</v>
      </c>
      <c r="P279" s="80">
        <f>K279+M279+O279</f>
        <v>2296</v>
      </c>
      <c r="Q279" s="80">
        <f>Ahmednagar!Q14</f>
        <v>283</v>
      </c>
      <c r="R279" s="80">
        <f>Ahmednagar!R14</f>
        <v>415.36</v>
      </c>
      <c r="S279" s="80">
        <f>Ahmednagar!S14</f>
        <v>0</v>
      </c>
      <c r="T279" s="80">
        <f>Ahmednagar!T14</f>
        <v>0</v>
      </c>
      <c r="U279" s="80">
        <f>Ahmednagar!U14</f>
        <v>0</v>
      </c>
      <c r="V279" s="80">
        <f>Ahmednagar!V14</f>
        <v>0</v>
      </c>
      <c r="W279" s="80">
        <f>Ahmednagar!W14</f>
        <v>475</v>
      </c>
      <c r="X279" s="80">
        <f>Ahmednagar!X14</f>
        <v>865.1</v>
      </c>
      <c r="Y279" s="80">
        <f>Ahmednagar!Y14</f>
        <v>0</v>
      </c>
      <c r="Z279" s="80">
        <f>Ahmednagar!Z14</f>
        <v>0</v>
      </c>
      <c r="AA279" s="80">
        <f>Ahmednagar!AA14</f>
        <v>0</v>
      </c>
      <c r="AB279" s="80">
        <f>Ahmednagar!AB14</f>
        <v>0</v>
      </c>
      <c r="AC279" s="233">
        <f>R279+T279+V279</f>
        <v>415.36</v>
      </c>
      <c r="AD279" s="7">
        <f>(R279+T279+V279)/(D279+F279+H279)*100</f>
        <v>9.7433732113535072</v>
      </c>
      <c r="AE279" s="7">
        <f>X279+Z279+AB279</f>
        <v>865.1</v>
      </c>
      <c r="AF279" s="7">
        <f>(X279+Z279+AB279)/(K279+M279+O279)*100</f>
        <v>37.678571428571431</v>
      </c>
      <c r="AG279" s="7">
        <f>C279+E279+G279+J279+L279+N279</f>
        <v>6946</v>
      </c>
      <c r="AH279" s="7">
        <f>D279+F279+H279+K279+M279+O279</f>
        <v>6559</v>
      </c>
      <c r="AI279" s="7">
        <f>Q279+S279+U279+W279+Y279+AA279</f>
        <v>758</v>
      </c>
      <c r="AJ279" s="7">
        <f>R279+T279+V279+X279+Z279+AB279</f>
        <v>1280.46</v>
      </c>
      <c r="AK279" s="234">
        <f>AJ279/AH279*100</f>
        <v>19.522183259643239</v>
      </c>
    </row>
    <row r="280" spans="1:37">
      <c r="A280" s="5">
        <v>2</v>
      </c>
      <c r="B280" s="15" t="s">
        <v>23</v>
      </c>
      <c r="C280" s="80">
        <f>Akola!C14</f>
        <v>895</v>
      </c>
      <c r="D280" s="80">
        <f>Akola!D14</f>
        <v>695.55</v>
      </c>
      <c r="E280" s="80">
        <f>Akola!E14</f>
        <v>0</v>
      </c>
      <c r="F280" s="80">
        <f>Akola!F14</f>
        <v>0</v>
      </c>
      <c r="G280" s="80">
        <f>Akola!G14</f>
        <v>5</v>
      </c>
      <c r="H280" s="80">
        <f>Akola!H14</f>
        <v>4.45</v>
      </c>
      <c r="I280" s="80">
        <f t="shared" ref="I280:I314" si="87">D280+F280+H280</f>
        <v>700</v>
      </c>
      <c r="J280" s="80">
        <f>Akola!J14</f>
        <v>99</v>
      </c>
      <c r="K280" s="80">
        <f>Akola!K14</f>
        <v>127.45</v>
      </c>
      <c r="L280" s="80">
        <f>Akola!L14</f>
        <v>0</v>
      </c>
      <c r="M280" s="80">
        <f>Akola!M14</f>
        <v>0</v>
      </c>
      <c r="N280" s="80">
        <f>Akola!N14</f>
        <v>1</v>
      </c>
      <c r="O280" s="80">
        <f>Akola!O14</f>
        <v>0.55000000000000004</v>
      </c>
      <c r="P280" s="80">
        <f t="shared" ref="P280:P314" si="88">K280+M280+O280</f>
        <v>128</v>
      </c>
      <c r="Q280" s="80">
        <f>Akola!Q14</f>
        <v>529</v>
      </c>
      <c r="R280" s="80">
        <f>Akola!R14</f>
        <v>565.4</v>
      </c>
      <c r="S280" s="80">
        <f>Akola!S14</f>
        <v>0</v>
      </c>
      <c r="T280" s="80">
        <f>Akola!T14</f>
        <v>0</v>
      </c>
      <c r="U280" s="80">
        <f>Akola!U14</f>
        <v>0</v>
      </c>
      <c r="V280" s="80">
        <f>Akola!V14</f>
        <v>0</v>
      </c>
      <c r="W280" s="80">
        <f>Akola!W14</f>
        <v>325</v>
      </c>
      <c r="X280" s="80">
        <f>Akola!X14</f>
        <v>305.63</v>
      </c>
      <c r="Y280" s="80">
        <f>Akola!Y14</f>
        <v>0</v>
      </c>
      <c r="Z280" s="80">
        <f>Akola!Z14</f>
        <v>0</v>
      </c>
      <c r="AA280" s="80">
        <f>Akola!AA14</f>
        <v>0</v>
      </c>
      <c r="AB280" s="80">
        <f>Akola!AB14</f>
        <v>0</v>
      </c>
      <c r="AC280" s="233">
        <f t="shared" ref="AC280:AC314" si="89">R280+T280+V280</f>
        <v>565.4</v>
      </c>
      <c r="AD280" s="7">
        <f t="shared" ref="AD280:AD315" si="90">(R280+T280+V280)/(D280+F280+H280)*100</f>
        <v>80.771428571428572</v>
      </c>
      <c r="AE280" s="7">
        <f t="shared" ref="AE280:AE314" si="91">X280+Z280+AB280</f>
        <v>305.63</v>
      </c>
      <c r="AF280" s="7">
        <f t="shared" ref="AF280:AF315" si="92">(X280+Z280+AB280)/(K280+M280+O280)*100</f>
        <v>238.7734375</v>
      </c>
      <c r="AG280" s="7">
        <f t="shared" ref="AG280:AG314" si="93">C280+E280+G280+J280+L280+N280</f>
        <v>1000</v>
      </c>
      <c r="AH280" s="7">
        <f t="shared" ref="AH280:AH314" si="94">D280+F280+H280+K280+M280+O280</f>
        <v>828</v>
      </c>
      <c r="AI280" s="7">
        <f t="shared" ref="AI280:AI314" si="95">Q280+S280+U280+W280+Y280+AA280</f>
        <v>854</v>
      </c>
      <c r="AJ280" s="7">
        <f t="shared" ref="AJ280:AJ314" si="96">R280+T280+V280+X280+Z280+AB280</f>
        <v>871.03</v>
      </c>
      <c r="AK280" s="234">
        <f t="shared" ref="AK280:AK314" si="97">AJ280/AH280*100</f>
        <v>105.19685990338164</v>
      </c>
    </row>
    <row r="281" spans="1:37">
      <c r="A281" s="5">
        <v>3</v>
      </c>
      <c r="B281" s="15" t="s">
        <v>24</v>
      </c>
      <c r="C281" s="80">
        <f>Amravati!C14</f>
        <v>2981</v>
      </c>
      <c r="D281" s="80">
        <f>Amravati!D14</f>
        <v>2594.75</v>
      </c>
      <c r="E281" s="80">
        <f>Amravati!E14</f>
        <v>15</v>
      </c>
      <c r="F281" s="80">
        <f>Amravati!F14</f>
        <v>1.5</v>
      </c>
      <c r="G281" s="80">
        <f>Amravati!G14</f>
        <v>4</v>
      </c>
      <c r="H281" s="80">
        <f>Amravati!H14</f>
        <v>3.75</v>
      </c>
      <c r="I281" s="80">
        <f t="shared" si="87"/>
        <v>2600</v>
      </c>
      <c r="J281" s="80">
        <f>Amravati!J14</f>
        <v>994</v>
      </c>
      <c r="K281" s="80">
        <f>Amravati!K14</f>
        <v>1098.25</v>
      </c>
      <c r="L281" s="80">
        <f>Amravati!L14</f>
        <v>5</v>
      </c>
      <c r="M281" s="80">
        <f>Amravati!M14</f>
        <v>0.5</v>
      </c>
      <c r="N281" s="80">
        <f>Amravati!N14</f>
        <v>1</v>
      </c>
      <c r="O281" s="80">
        <f>Amravati!O14</f>
        <v>1.25</v>
      </c>
      <c r="P281" s="80">
        <f t="shared" si="88"/>
        <v>1100</v>
      </c>
      <c r="Q281" s="80">
        <f>Amravati!Q14</f>
        <v>1515</v>
      </c>
      <c r="R281" s="80">
        <f>Amravati!R14</f>
        <v>1531.3</v>
      </c>
      <c r="S281" s="80">
        <f>Amravati!S14</f>
        <v>0</v>
      </c>
      <c r="T281" s="80">
        <f>Amravati!T14</f>
        <v>0</v>
      </c>
      <c r="U281" s="80">
        <f>Amravati!U14</f>
        <v>0</v>
      </c>
      <c r="V281" s="80">
        <f>Amravati!V14</f>
        <v>0</v>
      </c>
      <c r="W281" s="80">
        <f>Amravati!W14</f>
        <v>1815</v>
      </c>
      <c r="X281" s="80">
        <f>Amravati!X14</f>
        <v>1721.6</v>
      </c>
      <c r="Y281" s="80">
        <f>Amravati!Y14</f>
        <v>0</v>
      </c>
      <c r="Z281" s="80">
        <f>Amravati!Z14</f>
        <v>0</v>
      </c>
      <c r="AA281" s="80">
        <f>Amravati!AA14</f>
        <v>0</v>
      </c>
      <c r="AB281" s="80">
        <f>Amravati!AB14</f>
        <v>0</v>
      </c>
      <c r="AC281" s="233">
        <f t="shared" si="89"/>
        <v>1531.3</v>
      </c>
      <c r="AD281" s="7">
        <f t="shared" si="90"/>
        <v>58.896153846153844</v>
      </c>
      <c r="AE281" s="7">
        <f t="shared" si="91"/>
        <v>1721.6</v>
      </c>
      <c r="AF281" s="7">
        <f t="shared" si="92"/>
        <v>156.5090909090909</v>
      </c>
      <c r="AG281" s="7">
        <f t="shared" si="93"/>
        <v>4000</v>
      </c>
      <c r="AH281" s="7">
        <f t="shared" si="94"/>
        <v>3700</v>
      </c>
      <c r="AI281" s="7">
        <f t="shared" si="95"/>
        <v>3330</v>
      </c>
      <c r="AJ281" s="7">
        <f t="shared" si="96"/>
        <v>3252.8999999999996</v>
      </c>
      <c r="AK281" s="234">
        <f t="shared" si="97"/>
        <v>87.916216216216199</v>
      </c>
    </row>
    <row r="282" spans="1:37">
      <c r="A282" s="5">
        <v>4</v>
      </c>
      <c r="B282" s="15" t="s">
        <v>25</v>
      </c>
      <c r="C282" s="80">
        <f>Aurangabad!C14</f>
        <v>1297</v>
      </c>
      <c r="D282" s="80">
        <f>Aurangabad!D14</f>
        <v>1150</v>
      </c>
      <c r="E282" s="80">
        <f>Aurangabad!E14</f>
        <v>35</v>
      </c>
      <c r="F282" s="80">
        <f>Aurangabad!F14</f>
        <v>30</v>
      </c>
      <c r="G282" s="80">
        <f>Aurangabad!G14</f>
        <v>0</v>
      </c>
      <c r="H282" s="80">
        <f>Aurangabad!H14</f>
        <v>0</v>
      </c>
      <c r="I282" s="80">
        <f t="shared" si="87"/>
        <v>1180</v>
      </c>
      <c r="J282" s="80">
        <f>Aurangabad!J14</f>
        <v>720</v>
      </c>
      <c r="K282" s="80">
        <f>Aurangabad!K14</f>
        <v>506</v>
      </c>
      <c r="L282" s="80">
        <f>Aurangabad!L14</f>
        <v>0</v>
      </c>
      <c r="M282" s="80">
        <f>Aurangabad!M14</f>
        <v>0</v>
      </c>
      <c r="N282" s="80">
        <f>Aurangabad!N14</f>
        <v>0</v>
      </c>
      <c r="O282" s="80">
        <f>Aurangabad!O14</f>
        <v>0</v>
      </c>
      <c r="P282" s="80">
        <f t="shared" si="88"/>
        <v>506</v>
      </c>
      <c r="Q282" s="80">
        <f>Aurangabad!Q14</f>
        <v>555</v>
      </c>
      <c r="R282" s="80">
        <f>Aurangabad!R14</f>
        <v>591.29999999999995</v>
      </c>
      <c r="S282" s="80">
        <f>Aurangabad!S14</f>
        <v>0</v>
      </c>
      <c r="T282" s="80">
        <f>Aurangabad!T14</f>
        <v>0</v>
      </c>
      <c r="U282" s="80">
        <f>Aurangabad!U14</f>
        <v>1</v>
      </c>
      <c r="V282" s="80">
        <f>Aurangabad!V14</f>
        <v>0.1</v>
      </c>
      <c r="W282" s="80">
        <f>Aurangabad!W14</f>
        <v>105</v>
      </c>
      <c r="X282" s="80">
        <f>Aurangabad!X14</f>
        <v>1095.6300000000001</v>
      </c>
      <c r="Y282" s="80">
        <f>Aurangabad!Y14</f>
        <v>0</v>
      </c>
      <c r="Z282" s="80">
        <f>Aurangabad!Z14</f>
        <v>0</v>
      </c>
      <c r="AA282" s="80">
        <f>Aurangabad!AA14</f>
        <v>4</v>
      </c>
      <c r="AB282" s="80">
        <f>Aurangabad!AB14</f>
        <v>6.5</v>
      </c>
      <c r="AC282" s="233">
        <f t="shared" si="89"/>
        <v>591.4</v>
      </c>
      <c r="AD282" s="7">
        <f t="shared" si="90"/>
        <v>50.118644067796602</v>
      </c>
      <c r="AE282" s="7">
        <f t="shared" si="91"/>
        <v>1102.1300000000001</v>
      </c>
      <c r="AF282" s="7">
        <f t="shared" si="92"/>
        <v>217.8122529644269</v>
      </c>
      <c r="AG282" s="7">
        <f t="shared" si="93"/>
        <v>2052</v>
      </c>
      <c r="AH282" s="7">
        <f t="shared" si="94"/>
        <v>1686</v>
      </c>
      <c r="AI282" s="7">
        <f t="shared" si="95"/>
        <v>665</v>
      </c>
      <c r="AJ282" s="7">
        <f t="shared" si="96"/>
        <v>1693.5300000000002</v>
      </c>
      <c r="AK282" s="234">
        <f t="shared" si="97"/>
        <v>100.44661921708186</v>
      </c>
    </row>
    <row r="283" spans="1:37">
      <c r="A283" s="5">
        <v>5</v>
      </c>
      <c r="B283" s="15" t="s">
        <v>26</v>
      </c>
      <c r="C283" s="80">
        <f>Beed!C14</f>
        <v>0</v>
      </c>
      <c r="D283" s="80">
        <f>Beed!D14</f>
        <v>0</v>
      </c>
      <c r="E283" s="80">
        <f>Beed!E14</f>
        <v>0</v>
      </c>
      <c r="F283" s="80">
        <f>Beed!F14</f>
        <v>0</v>
      </c>
      <c r="G283" s="80">
        <f>Beed!G14</f>
        <v>0</v>
      </c>
      <c r="H283" s="80">
        <f>Beed!H14</f>
        <v>0</v>
      </c>
      <c r="I283" s="80">
        <f t="shared" si="87"/>
        <v>0</v>
      </c>
      <c r="J283" s="80">
        <f>Beed!J14</f>
        <v>0</v>
      </c>
      <c r="K283" s="80">
        <f>Beed!K14</f>
        <v>0</v>
      </c>
      <c r="L283" s="80">
        <f>Beed!L14</f>
        <v>0</v>
      </c>
      <c r="M283" s="80">
        <f>Beed!M14</f>
        <v>0</v>
      </c>
      <c r="N283" s="80">
        <f>Beed!N14</f>
        <v>0</v>
      </c>
      <c r="O283" s="80">
        <f>Beed!O14</f>
        <v>0</v>
      </c>
      <c r="P283" s="80">
        <f t="shared" si="88"/>
        <v>0</v>
      </c>
      <c r="Q283" s="80">
        <f>Beed!Q14</f>
        <v>0</v>
      </c>
      <c r="R283" s="80">
        <f>Beed!R14</f>
        <v>0</v>
      </c>
      <c r="S283" s="80">
        <f>Beed!S14</f>
        <v>0</v>
      </c>
      <c r="T283" s="80">
        <f>Beed!T14</f>
        <v>0</v>
      </c>
      <c r="U283" s="80">
        <f>Beed!U14</f>
        <v>0</v>
      </c>
      <c r="V283" s="80">
        <f>Beed!V14</f>
        <v>0</v>
      </c>
      <c r="W283" s="80">
        <f>Beed!W14</f>
        <v>0</v>
      </c>
      <c r="X283" s="80">
        <f>Beed!X14</f>
        <v>0</v>
      </c>
      <c r="Y283" s="80">
        <f>Beed!Y14</f>
        <v>0</v>
      </c>
      <c r="Z283" s="80">
        <f>Beed!Z14</f>
        <v>0</v>
      </c>
      <c r="AA283" s="80">
        <f>Beed!AA14</f>
        <v>0</v>
      </c>
      <c r="AB283" s="80">
        <f>Beed!AB14</f>
        <v>0</v>
      </c>
      <c r="AC283" s="233">
        <f t="shared" si="89"/>
        <v>0</v>
      </c>
      <c r="AD283" s="7" t="e">
        <f t="shared" si="90"/>
        <v>#DIV/0!</v>
      </c>
      <c r="AE283" s="7">
        <f t="shared" si="91"/>
        <v>0</v>
      </c>
      <c r="AF283" s="7" t="e">
        <f t="shared" si="92"/>
        <v>#DIV/0!</v>
      </c>
      <c r="AG283" s="7">
        <f t="shared" si="93"/>
        <v>0</v>
      </c>
      <c r="AH283" s="7">
        <f t="shared" si="94"/>
        <v>0</v>
      </c>
      <c r="AI283" s="7">
        <f t="shared" si="95"/>
        <v>0</v>
      </c>
      <c r="AJ283" s="7">
        <f t="shared" si="96"/>
        <v>0</v>
      </c>
      <c r="AK283" s="234" t="e">
        <f t="shared" si="97"/>
        <v>#DIV/0!</v>
      </c>
    </row>
    <row r="284" spans="1:37">
      <c r="A284" s="5">
        <v>6</v>
      </c>
      <c r="B284" s="15" t="s">
        <v>27</v>
      </c>
      <c r="C284" s="80">
        <f>Bhandara!C14</f>
        <v>1075</v>
      </c>
      <c r="D284" s="80">
        <f>Bhandara!D14</f>
        <v>821</v>
      </c>
      <c r="E284" s="80">
        <f>Bhandara!E14</f>
        <v>19</v>
      </c>
      <c r="F284" s="80">
        <f>Bhandara!F14</f>
        <v>6</v>
      </c>
      <c r="G284" s="80">
        <f>Bhandara!G14</f>
        <v>92</v>
      </c>
      <c r="H284" s="80">
        <f>Bhandara!H14</f>
        <v>43</v>
      </c>
      <c r="I284" s="80">
        <f t="shared" si="87"/>
        <v>870</v>
      </c>
      <c r="J284" s="80">
        <f>Bhandara!J14</f>
        <v>131</v>
      </c>
      <c r="K284" s="80">
        <f>Bhandara!K14</f>
        <v>97</v>
      </c>
      <c r="L284" s="80">
        <f>Bhandara!L14</f>
        <v>4</v>
      </c>
      <c r="M284" s="80">
        <f>Bhandara!M14</f>
        <v>1</v>
      </c>
      <c r="N284" s="80">
        <f>Bhandara!N14</f>
        <v>21</v>
      </c>
      <c r="O284" s="80">
        <f>Bhandara!O14</f>
        <v>5</v>
      </c>
      <c r="P284" s="80">
        <f t="shared" si="88"/>
        <v>103</v>
      </c>
      <c r="Q284" s="80">
        <f>Bhandara!Q14</f>
        <v>371</v>
      </c>
      <c r="R284" s="80">
        <f>Bhandara!R14</f>
        <v>380.81</v>
      </c>
      <c r="S284" s="80">
        <f>Bhandara!S14</f>
        <v>0</v>
      </c>
      <c r="T284" s="80">
        <f>Bhandara!T14</f>
        <v>0</v>
      </c>
      <c r="U284" s="80">
        <f>Bhandara!U14</f>
        <v>0</v>
      </c>
      <c r="V284" s="80">
        <f>Bhandara!V14</f>
        <v>0</v>
      </c>
      <c r="W284" s="80">
        <f>Bhandara!W14</f>
        <v>495</v>
      </c>
      <c r="X284" s="80">
        <f>Bhandara!X14</f>
        <v>195.52</v>
      </c>
      <c r="Y284" s="80">
        <f>Bhandara!Y14</f>
        <v>0</v>
      </c>
      <c r="Z284" s="80">
        <f>Bhandara!Z14</f>
        <v>0</v>
      </c>
      <c r="AA284" s="80">
        <f>Bhandara!AA14</f>
        <v>0</v>
      </c>
      <c r="AB284" s="80">
        <f>Bhandara!AB14</f>
        <v>0</v>
      </c>
      <c r="AC284" s="233">
        <f t="shared" si="89"/>
        <v>380.81</v>
      </c>
      <c r="AD284" s="7">
        <f t="shared" si="90"/>
        <v>43.771264367816094</v>
      </c>
      <c r="AE284" s="7">
        <f t="shared" si="91"/>
        <v>195.52</v>
      </c>
      <c r="AF284" s="7">
        <f t="shared" si="92"/>
        <v>189.82524271844662</v>
      </c>
      <c r="AG284" s="7">
        <f t="shared" si="93"/>
        <v>1342</v>
      </c>
      <c r="AH284" s="7">
        <f t="shared" si="94"/>
        <v>973</v>
      </c>
      <c r="AI284" s="7">
        <f t="shared" si="95"/>
        <v>866</v>
      </c>
      <c r="AJ284" s="7">
        <f t="shared" si="96"/>
        <v>576.33000000000004</v>
      </c>
      <c r="AK284" s="234">
        <f t="shared" si="97"/>
        <v>59.232271325796518</v>
      </c>
    </row>
    <row r="285" spans="1:37">
      <c r="A285" s="5">
        <v>7</v>
      </c>
      <c r="B285" s="15" t="s">
        <v>28</v>
      </c>
      <c r="C285" s="80">
        <f>Buldhana!C14</f>
        <v>297</v>
      </c>
      <c r="D285" s="80">
        <f>Buldhana!D14</f>
        <v>277.93</v>
      </c>
      <c r="E285" s="80">
        <f>Buldhana!E14</f>
        <v>0</v>
      </c>
      <c r="F285" s="80">
        <f>Buldhana!F14</f>
        <v>0</v>
      </c>
      <c r="G285" s="80">
        <f>Buldhana!G14</f>
        <v>3</v>
      </c>
      <c r="H285" s="80">
        <f>Buldhana!H14</f>
        <v>2.0699999999999998</v>
      </c>
      <c r="I285" s="80">
        <f t="shared" si="87"/>
        <v>280</v>
      </c>
      <c r="J285" s="80">
        <f>Buldhana!J14</f>
        <v>98</v>
      </c>
      <c r="K285" s="80">
        <f>Buldhana!K14</f>
        <v>119.07</v>
      </c>
      <c r="L285" s="80">
        <f>Buldhana!L14</f>
        <v>0</v>
      </c>
      <c r="M285" s="80">
        <f>Buldhana!M14</f>
        <v>0</v>
      </c>
      <c r="N285" s="80">
        <f>Buldhana!N14</f>
        <v>2</v>
      </c>
      <c r="O285" s="80">
        <f>Buldhana!O14</f>
        <v>0.93</v>
      </c>
      <c r="P285" s="80">
        <f t="shared" si="88"/>
        <v>120</v>
      </c>
      <c r="Q285" s="80">
        <f>Buldhana!Q14</f>
        <v>149</v>
      </c>
      <c r="R285" s="80">
        <f>Buldhana!R14</f>
        <v>153.30000000000001</v>
      </c>
      <c r="S285" s="80">
        <f>Buldhana!S14</f>
        <v>0</v>
      </c>
      <c r="T285" s="80">
        <f>Buldhana!T14</f>
        <v>0</v>
      </c>
      <c r="U285" s="80">
        <f>Buldhana!U14</f>
        <v>0</v>
      </c>
      <c r="V285" s="80">
        <f>Buldhana!V14</f>
        <v>0</v>
      </c>
      <c r="W285" s="80">
        <f>Buldhana!W14</f>
        <v>54</v>
      </c>
      <c r="X285" s="80">
        <f>Buldhana!X14</f>
        <v>65</v>
      </c>
      <c r="Y285" s="80">
        <f>Buldhana!Y14</f>
        <v>0</v>
      </c>
      <c r="Z285" s="80">
        <f>Buldhana!Z14</f>
        <v>0</v>
      </c>
      <c r="AA285" s="80">
        <f>Buldhana!AA14</f>
        <v>0</v>
      </c>
      <c r="AB285" s="80">
        <f>Buldhana!AB14</f>
        <v>0</v>
      </c>
      <c r="AC285" s="233">
        <f t="shared" si="89"/>
        <v>153.30000000000001</v>
      </c>
      <c r="AD285" s="7">
        <f t="shared" si="90"/>
        <v>54.75</v>
      </c>
      <c r="AE285" s="7">
        <f t="shared" si="91"/>
        <v>65</v>
      </c>
      <c r="AF285" s="7">
        <f t="shared" si="92"/>
        <v>54.166666666666664</v>
      </c>
      <c r="AG285" s="7">
        <f t="shared" si="93"/>
        <v>400</v>
      </c>
      <c r="AH285" s="7">
        <f t="shared" si="94"/>
        <v>400</v>
      </c>
      <c r="AI285" s="7">
        <f t="shared" si="95"/>
        <v>203</v>
      </c>
      <c r="AJ285" s="7">
        <f t="shared" si="96"/>
        <v>218.3</v>
      </c>
      <c r="AK285" s="234">
        <f t="shared" si="97"/>
        <v>54.57500000000001</v>
      </c>
    </row>
    <row r="286" spans="1:37">
      <c r="A286" s="5">
        <v>8</v>
      </c>
      <c r="B286" s="15" t="s">
        <v>29</v>
      </c>
      <c r="C286" s="80">
        <f>Chandrapur!C14</f>
        <v>1261</v>
      </c>
      <c r="D286" s="80">
        <f>Chandrapur!D14</f>
        <v>1291.5</v>
      </c>
      <c r="E286" s="80">
        <f>Chandrapur!E14</f>
        <v>12</v>
      </c>
      <c r="F286" s="80">
        <f>Chandrapur!F14</f>
        <v>2.5</v>
      </c>
      <c r="G286" s="80">
        <f>Chandrapur!G14</f>
        <v>27</v>
      </c>
      <c r="H286" s="80">
        <f>Chandrapur!H14</f>
        <v>6</v>
      </c>
      <c r="I286" s="80">
        <f t="shared" si="87"/>
        <v>1300</v>
      </c>
      <c r="J286" s="80">
        <f>Chandrapur!J14</f>
        <v>95</v>
      </c>
      <c r="K286" s="80">
        <f>Chandrapur!K14</f>
        <v>114.1</v>
      </c>
      <c r="L286" s="80">
        <f>Chandrapur!L14</f>
        <v>2</v>
      </c>
      <c r="M286" s="80">
        <f>Chandrapur!M14</f>
        <v>0.3</v>
      </c>
      <c r="N286" s="80">
        <f>Chandrapur!N14</f>
        <v>3</v>
      </c>
      <c r="O286" s="80">
        <f>Chandrapur!O14</f>
        <v>0.6</v>
      </c>
      <c r="P286" s="80">
        <f t="shared" si="88"/>
        <v>114.99999999999999</v>
      </c>
      <c r="Q286" s="80">
        <f>Chandrapur!Q14</f>
        <v>372</v>
      </c>
      <c r="R286" s="80">
        <f>Chandrapur!R14</f>
        <v>382.3</v>
      </c>
      <c r="S286" s="80">
        <f>Chandrapur!S14</f>
        <v>0</v>
      </c>
      <c r="T286" s="80">
        <f>Chandrapur!T14</f>
        <v>0</v>
      </c>
      <c r="U286" s="80">
        <f>Chandrapur!U14</f>
        <v>0</v>
      </c>
      <c r="V286" s="80">
        <f>Chandrapur!V14</f>
        <v>0</v>
      </c>
      <c r="W286" s="80">
        <f>Chandrapur!W14</f>
        <v>2025</v>
      </c>
      <c r="X286" s="80">
        <f>Chandrapur!X14</f>
        <v>175.2</v>
      </c>
      <c r="Y286" s="80">
        <f>Chandrapur!Y14</f>
        <v>0</v>
      </c>
      <c r="Z286" s="80">
        <f>Chandrapur!Z14</f>
        <v>0</v>
      </c>
      <c r="AA286" s="80">
        <f>Chandrapur!AA14</f>
        <v>0</v>
      </c>
      <c r="AB286" s="80">
        <f>Chandrapur!AB14</f>
        <v>0</v>
      </c>
      <c r="AC286" s="233">
        <f t="shared" si="89"/>
        <v>382.3</v>
      </c>
      <c r="AD286" s="7">
        <f t="shared" si="90"/>
        <v>29.407692307692308</v>
      </c>
      <c r="AE286" s="7">
        <f t="shared" si="91"/>
        <v>175.2</v>
      </c>
      <c r="AF286" s="7">
        <f t="shared" si="92"/>
        <v>152.34782608695653</v>
      </c>
      <c r="AG286" s="7">
        <f t="shared" si="93"/>
        <v>1400</v>
      </c>
      <c r="AH286" s="7">
        <f t="shared" si="94"/>
        <v>1414.9999999999998</v>
      </c>
      <c r="AI286" s="7">
        <f t="shared" si="95"/>
        <v>2397</v>
      </c>
      <c r="AJ286" s="7">
        <f t="shared" si="96"/>
        <v>557.5</v>
      </c>
      <c r="AK286" s="234">
        <f t="shared" si="97"/>
        <v>39.399293286219091</v>
      </c>
    </row>
    <row r="287" spans="1:37">
      <c r="A287" s="5">
        <v>9</v>
      </c>
      <c r="B287" s="15" t="s">
        <v>30</v>
      </c>
      <c r="C287" s="80">
        <f>Dhule!C14</f>
        <v>224</v>
      </c>
      <c r="D287" s="80">
        <f>Dhule!D14</f>
        <v>239</v>
      </c>
      <c r="E287" s="80">
        <f>Dhule!E14</f>
        <v>0</v>
      </c>
      <c r="F287" s="80">
        <f>Dhule!F14</f>
        <v>0</v>
      </c>
      <c r="G287" s="80">
        <f>Dhule!G14</f>
        <v>70</v>
      </c>
      <c r="H287" s="80">
        <f>Dhule!H14</f>
        <v>23</v>
      </c>
      <c r="I287" s="80">
        <f t="shared" si="87"/>
        <v>262</v>
      </c>
      <c r="J287" s="80">
        <f>Dhule!J14</f>
        <v>110</v>
      </c>
      <c r="K287" s="80">
        <f>Dhule!K14</f>
        <v>105</v>
      </c>
      <c r="L287" s="80">
        <f>Dhule!L14</f>
        <v>0</v>
      </c>
      <c r="M287" s="80">
        <f>Dhule!M14</f>
        <v>0</v>
      </c>
      <c r="N287" s="80">
        <f>Dhule!N14</f>
        <v>26</v>
      </c>
      <c r="O287" s="80">
        <f>Dhule!O14</f>
        <v>8</v>
      </c>
      <c r="P287" s="80">
        <f t="shared" si="88"/>
        <v>113</v>
      </c>
      <c r="Q287" s="80">
        <f>Dhule!Q14</f>
        <v>51</v>
      </c>
      <c r="R287" s="80">
        <f>Dhule!R14</f>
        <v>71.400000000000006</v>
      </c>
      <c r="S287" s="80">
        <f>Dhule!S14</f>
        <v>0</v>
      </c>
      <c r="T287" s="80">
        <f>Dhule!T14</f>
        <v>0</v>
      </c>
      <c r="U287" s="80">
        <f>Dhule!U14</f>
        <v>0</v>
      </c>
      <c r="V287" s="80">
        <f>Dhule!V14</f>
        <v>0</v>
      </c>
      <c r="W287" s="80">
        <f>Dhule!W14</f>
        <v>45</v>
      </c>
      <c r="X287" s="80">
        <f>Dhule!X14</f>
        <v>62.52</v>
      </c>
      <c r="Y287" s="80">
        <f>Dhule!Y14</f>
        <v>0</v>
      </c>
      <c r="Z287" s="80">
        <f>Dhule!Z14</f>
        <v>0</v>
      </c>
      <c r="AA287" s="80">
        <f>Dhule!AA14</f>
        <v>0</v>
      </c>
      <c r="AB287" s="80">
        <f>Dhule!AB14</f>
        <v>0</v>
      </c>
      <c r="AC287" s="233">
        <f t="shared" si="89"/>
        <v>71.400000000000006</v>
      </c>
      <c r="AD287" s="7">
        <f t="shared" si="90"/>
        <v>27.251908396946568</v>
      </c>
      <c r="AE287" s="7">
        <f t="shared" si="91"/>
        <v>62.52</v>
      </c>
      <c r="AF287" s="7">
        <f t="shared" si="92"/>
        <v>55.327433628318587</v>
      </c>
      <c r="AG287" s="7">
        <f t="shared" si="93"/>
        <v>430</v>
      </c>
      <c r="AH287" s="7">
        <f t="shared" si="94"/>
        <v>375</v>
      </c>
      <c r="AI287" s="7">
        <f t="shared" si="95"/>
        <v>96</v>
      </c>
      <c r="AJ287" s="7">
        <f t="shared" si="96"/>
        <v>133.92000000000002</v>
      </c>
      <c r="AK287" s="234">
        <f t="shared" si="97"/>
        <v>35.712000000000003</v>
      </c>
    </row>
    <row r="288" spans="1:37">
      <c r="A288" s="5">
        <v>10</v>
      </c>
      <c r="B288" s="15" t="s">
        <v>31</v>
      </c>
      <c r="C288" s="80">
        <f>Gadchiroli!C14</f>
        <v>0</v>
      </c>
      <c r="D288" s="80">
        <f>Gadchiroli!D14</f>
        <v>0</v>
      </c>
      <c r="E288" s="80">
        <f>Gadchiroli!E14</f>
        <v>0</v>
      </c>
      <c r="F288" s="80">
        <f>Gadchiroli!F14</f>
        <v>0</v>
      </c>
      <c r="G288" s="80">
        <f>Gadchiroli!G14</f>
        <v>0</v>
      </c>
      <c r="H288" s="80">
        <f>Gadchiroli!H14</f>
        <v>0</v>
      </c>
      <c r="I288" s="80">
        <f t="shared" si="87"/>
        <v>0</v>
      </c>
      <c r="J288" s="80">
        <f>Gadchiroli!J14</f>
        <v>0</v>
      </c>
      <c r="K288" s="80">
        <f>Gadchiroli!K14</f>
        <v>0</v>
      </c>
      <c r="L288" s="80">
        <f>Gadchiroli!L14</f>
        <v>0</v>
      </c>
      <c r="M288" s="80">
        <f>Gadchiroli!M14</f>
        <v>0</v>
      </c>
      <c r="N288" s="80">
        <f>Gadchiroli!N14</f>
        <v>0</v>
      </c>
      <c r="O288" s="80">
        <f>Gadchiroli!O14</f>
        <v>0</v>
      </c>
      <c r="P288" s="80">
        <f t="shared" si="88"/>
        <v>0</v>
      </c>
      <c r="Q288" s="80">
        <f>Gadchiroli!Q14</f>
        <v>0</v>
      </c>
      <c r="R288" s="80">
        <f>Gadchiroli!R14</f>
        <v>0</v>
      </c>
      <c r="S288" s="80">
        <f>Gadchiroli!S14</f>
        <v>0</v>
      </c>
      <c r="T288" s="80">
        <f>Gadchiroli!T14</f>
        <v>0</v>
      </c>
      <c r="U288" s="80">
        <f>Gadchiroli!U14</f>
        <v>0</v>
      </c>
      <c r="V288" s="80">
        <f>Gadchiroli!V14</f>
        <v>0</v>
      </c>
      <c r="W288" s="80">
        <f>Gadchiroli!W14</f>
        <v>0</v>
      </c>
      <c r="X288" s="80">
        <f>Gadchiroli!X14</f>
        <v>0</v>
      </c>
      <c r="Y288" s="80">
        <f>Gadchiroli!Y14</f>
        <v>0</v>
      </c>
      <c r="Z288" s="80">
        <f>Gadchiroli!Z14</f>
        <v>0</v>
      </c>
      <c r="AA288" s="80">
        <f>Gadchiroli!AA14</f>
        <v>0</v>
      </c>
      <c r="AB288" s="80">
        <f>Gadchiroli!AB14</f>
        <v>0</v>
      </c>
      <c r="AC288" s="233">
        <f t="shared" si="89"/>
        <v>0</v>
      </c>
      <c r="AD288" s="7" t="e">
        <f t="shared" si="90"/>
        <v>#DIV/0!</v>
      </c>
      <c r="AE288" s="7">
        <f t="shared" si="91"/>
        <v>0</v>
      </c>
      <c r="AF288" s="7" t="e">
        <f t="shared" si="92"/>
        <v>#DIV/0!</v>
      </c>
      <c r="AG288" s="7">
        <f t="shared" si="93"/>
        <v>0</v>
      </c>
      <c r="AH288" s="7">
        <f t="shared" si="94"/>
        <v>0</v>
      </c>
      <c r="AI288" s="7">
        <f t="shared" si="95"/>
        <v>0</v>
      </c>
      <c r="AJ288" s="7">
        <f t="shared" si="96"/>
        <v>0</v>
      </c>
      <c r="AK288" s="234" t="e">
        <f t="shared" si="97"/>
        <v>#DIV/0!</v>
      </c>
    </row>
    <row r="289" spans="1:37">
      <c r="A289" s="5">
        <v>11</v>
      </c>
      <c r="B289" s="15" t="s">
        <v>32</v>
      </c>
      <c r="C289" s="80">
        <f>Gondia!C14</f>
        <v>223</v>
      </c>
      <c r="D289" s="80">
        <f>Gondia!D14</f>
        <v>136</v>
      </c>
      <c r="E289" s="80">
        <f>Gondia!E14</f>
        <v>14</v>
      </c>
      <c r="F289" s="80">
        <f>Gondia!F14</f>
        <v>2</v>
      </c>
      <c r="G289" s="80">
        <f>Gondia!G14</f>
        <v>2</v>
      </c>
      <c r="H289" s="80">
        <f>Gondia!H14</f>
        <v>1</v>
      </c>
      <c r="I289" s="80">
        <f t="shared" si="87"/>
        <v>139</v>
      </c>
      <c r="J289" s="80">
        <f>Gondia!J14</f>
        <v>60</v>
      </c>
      <c r="K289" s="80">
        <f>Gondia!K14</f>
        <v>34</v>
      </c>
      <c r="L289" s="80">
        <f>Gondia!L14</f>
        <v>8</v>
      </c>
      <c r="M289" s="80">
        <f>Gondia!M14</f>
        <v>1</v>
      </c>
      <c r="N289" s="80">
        <f>Gondia!N14</f>
        <v>4</v>
      </c>
      <c r="O289" s="80">
        <f>Gondia!O14</f>
        <v>3</v>
      </c>
      <c r="P289" s="80">
        <f t="shared" si="88"/>
        <v>38</v>
      </c>
      <c r="Q289" s="80">
        <f>Gondia!Q14</f>
        <v>34</v>
      </c>
      <c r="R289" s="80">
        <f>Gondia!R14</f>
        <v>31.4</v>
      </c>
      <c r="S289" s="80">
        <f>Gondia!S14</f>
        <v>0</v>
      </c>
      <c r="T289" s="80">
        <f>Gondia!T14</f>
        <v>0</v>
      </c>
      <c r="U289" s="80">
        <f>Gondia!U14</f>
        <v>0</v>
      </c>
      <c r="V289" s="80">
        <f>Gondia!V14</f>
        <v>0</v>
      </c>
      <c r="W289" s="80">
        <f>Gondia!W14</f>
        <v>75</v>
      </c>
      <c r="X289" s="80">
        <f>Gondia!X14</f>
        <v>55.1</v>
      </c>
      <c r="Y289" s="80">
        <f>Gondia!Y14</f>
        <v>0</v>
      </c>
      <c r="Z289" s="80">
        <f>Gondia!Z14</f>
        <v>0</v>
      </c>
      <c r="AA289" s="80">
        <f>Gondia!AA14</f>
        <v>0</v>
      </c>
      <c r="AB289" s="80">
        <f>Gondia!AB14</f>
        <v>0</v>
      </c>
      <c r="AC289" s="233">
        <f t="shared" si="89"/>
        <v>31.4</v>
      </c>
      <c r="AD289" s="7">
        <f t="shared" si="90"/>
        <v>22.589928057553958</v>
      </c>
      <c r="AE289" s="7">
        <f t="shared" si="91"/>
        <v>55.1</v>
      </c>
      <c r="AF289" s="7">
        <f t="shared" si="92"/>
        <v>145</v>
      </c>
      <c r="AG289" s="7">
        <f t="shared" si="93"/>
        <v>311</v>
      </c>
      <c r="AH289" s="7">
        <f t="shared" si="94"/>
        <v>177</v>
      </c>
      <c r="AI289" s="7">
        <f t="shared" si="95"/>
        <v>109</v>
      </c>
      <c r="AJ289" s="7">
        <f t="shared" si="96"/>
        <v>86.5</v>
      </c>
      <c r="AK289" s="234">
        <f t="shared" si="97"/>
        <v>48.870056497175142</v>
      </c>
    </row>
    <row r="290" spans="1:37">
      <c r="A290" s="5">
        <v>12</v>
      </c>
      <c r="B290" s="15" t="s">
        <v>33</v>
      </c>
      <c r="C290" s="80">
        <f>Hingoli!C14</f>
        <v>483</v>
      </c>
      <c r="D290" s="80">
        <f>Hingoli!D14</f>
        <v>398</v>
      </c>
      <c r="E290" s="80">
        <f>Hingoli!E14</f>
        <v>14</v>
      </c>
      <c r="F290" s="80">
        <f>Hingoli!F14</f>
        <v>2</v>
      </c>
      <c r="G290" s="80">
        <f>Hingoli!G14</f>
        <v>145</v>
      </c>
      <c r="H290" s="80">
        <f>Hingoli!H14</f>
        <v>22</v>
      </c>
      <c r="I290" s="80">
        <f t="shared" si="87"/>
        <v>422</v>
      </c>
      <c r="J290" s="80">
        <f>Hingoli!J14</f>
        <v>211</v>
      </c>
      <c r="K290" s="80">
        <f>Hingoli!K14</f>
        <v>170</v>
      </c>
      <c r="L290" s="80">
        <f>Hingoli!L14</f>
        <v>6</v>
      </c>
      <c r="M290" s="80">
        <f>Hingoli!M14</f>
        <v>1</v>
      </c>
      <c r="N290" s="80">
        <f>Hingoli!N14</f>
        <v>66</v>
      </c>
      <c r="O290" s="80">
        <f>Hingoli!O14</f>
        <v>10</v>
      </c>
      <c r="P290" s="80">
        <f t="shared" si="88"/>
        <v>181</v>
      </c>
      <c r="Q290" s="80">
        <f>Hingoli!Q14</f>
        <v>69</v>
      </c>
      <c r="R290" s="80">
        <f>Hingoli!R14</f>
        <v>64.3</v>
      </c>
      <c r="S290" s="80">
        <f>Hingoli!S14</f>
        <v>0</v>
      </c>
      <c r="T290" s="80">
        <f>Hingoli!T14</f>
        <v>0</v>
      </c>
      <c r="U290" s="80">
        <f>Hingoli!U14</f>
        <v>0</v>
      </c>
      <c r="V290" s="80">
        <f>Hingoli!V14</f>
        <v>0</v>
      </c>
      <c r="W290" s="80">
        <f>Hingoli!W14</f>
        <v>195</v>
      </c>
      <c r="X290" s="80">
        <f>Hingoli!X14</f>
        <v>214.2</v>
      </c>
      <c r="Y290" s="80">
        <f>Hingoli!Y14</f>
        <v>0</v>
      </c>
      <c r="Z290" s="80">
        <f>Hingoli!Z14</f>
        <v>0</v>
      </c>
      <c r="AA290" s="80">
        <f>Hingoli!AA14</f>
        <v>0</v>
      </c>
      <c r="AB290" s="80">
        <f>Hingoli!AB14</f>
        <v>0</v>
      </c>
      <c r="AC290" s="233">
        <f t="shared" si="89"/>
        <v>64.3</v>
      </c>
      <c r="AD290" s="7">
        <f t="shared" si="90"/>
        <v>15.236966824644549</v>
      </c>
      <c r="AE290" s="7">
        <f t="shared" si="91"/>
        <v>214.2</v>
      </c>
      <c r="AF290" s="7">
        <f t="shared" si="92"/>
        <v>118.34254143646407</v>
      </c>
      <c r="AG290" s="7">
        <f t="shared" si="93"/>
        <v>925</v>
      </c>
      <c r="AH290" s="7">
        <f t="shared" si="94"/>
        <v>603</v>
      </c>
      <c r="AI290" s="7">
        <f t="shared" si="95"/>
        <v>264</v>
      </c>
      <c r="AJ290" s="7">
        <f t="shared" si="96"/>
        <v>278.5</v>
      </c>
      <c r="AK290" s="234">
        <f t="shared" si="97"/>
        <v>46.185737976782754</v>
      </c>
    </row>
    <row r="291" spans="1:37">
      <c r="A291" s="5">
        <v>13</v>
      </c>
      <c r="B291" s="15" t="s">
        <v>34</v>
      </c>
      <c r="C291" s="80">
        <f>Jalgaon!C14</f>
        <v>182</v>
      </c>
      <c r="D291" s="80">
        <f>Jalgaon!D14</f>
        <v>199</v>
      </c>
      <c r="E291" s="80">
        <f>Jalgaon!E14</f>
        <v>13</v>
      </c>
      <c r="F291" s="80">
        <f>Jalgaon!F14</f>
        <v>6</v>
      </c>
      <c r="G291" s="80">
        <f>Jalgaon!G14</f>
        <v>107</v>
      </c>
      <c r="H291" s="80">
        <f>Jalgaon!H14</f>
        <v>47</v>
      </c>
      <c r="I291" s="80">
        <f t="shared" si="87"/>
        <v>252</v>
      </c>
      <c r="J291" s="80">
        <f>Jalgaon!J14</f>
        <v>36</v>
      </c>
      <c r="K291" s="80">
        <f>Jalgaon!K14</f>
        <v>38</v>
      </c>
      <c r="L291" s="80">
        <f>Jalgaon!L14</f>
        <v>3</v>
      </c>
      <c r="M291" s="80">
        <f>Jalgaon!M14</f>
        <v>1</v>
      </c>
      <c r="N291" s="80">
        <f>Jalgaon!N14</f>
        <v>22</v>
      </c>
      <c r="O291" s="80">
        <f>Jalgaon!O14</f>
        <v>9</v>
      </c>
      <c r="P291" s="80">
        <f t="shared" si="88"/>
        <v>48</v>
      </c>
      <c r="Q291" s="80">
        <f>Jalgaon!Q14</f>
        <v>35</v>
      </c>
      <c r="R291" s="80">
        <f>Jalgaon!R14</f>
        <v>61.98</v>
      </c>
      <c r="S291" s="80">
        <f>Jalgaon!S14</f>
        <v>0</v>
      </c>
      <c r="T291" s="80">
        <f>Jalgaon!T14</f>
        <v>0</v>
      </c>
      <c r="U291" s="80">
        <f>Jalgaon!U14</f>
        <v>0</v>
      </c>
      <c r="V291" s="80">
        <f>Jalgaon!V14</f>
        <v>0</v>
      </c>
      <c r="W291" s="80">
        <f>Jalgaon!W14</f>
        <v>55</v>
      </c>
      <c r="X291" s="80">
        <f>Jalgaon!X14</f>
        <v>175.2</v>
      </c>
      <c r="Y291" s="80">
        <f>Jalgaon!Y14</f>
        <v>0</v>
      </c>
      <c r="Z291" s="80">
        <f>Jalgaon!Z14</f>
        <v>0</v>
      </c>
      <c r="AA291" s="80">
        <f>Jalgaon!AA14</f>
        <v>0</v>
      </c>
      <c r="AB291" s="80">
        <f>Jalgaon!AB14</f>
        <v>0</v>
      </c>
      <c r="AC291" s="233">
        <f t="shared" si="89"/>
        <v>61.98</v>
      </c>
      <c r="AD291" s="7">
        <f t="shared" si="90"/>
        <v>24.595238095238095</v>
      </c>
      <c r="AE291" s="7">
        <f t="shared" si="91"/>
        <v>175.2</v>
      </c>
      <c r="AF291" s="7">
        <f t="shared" si="92"/>
        <v>365</v>
      </c>
      <c r="AG291" s="7">
        <f t="shared" si="93"/>
        <v>363</v>
      </c>
      <c r="AH291" s="7">
        <f t="shared" si="94"/>
        <v>300</v>
      </c>
      <c r="AI291" s="7">
        <f t="shared" si="95"/>
        <v>90</v>
      </c>
      <c r="AJ291" s="7">
        <f t="shared" si="96"/>
        <v>237.17999999999998</v>
      </c>
      <c r="AK291" s="234">
        <f t="shared" si="97"/>
        <v>79.06</v>
      </c>
    </row>
    <row r="292" spans="1:37">
      <c r="A292" s="5">
        <v>14</v>
      </c>
      <c r="B292" s="15" t="s">
        <v>35</v>
      </c>
      <c r="C292" s="80">
        <f>Jalna!C14</f>
        <v>1663</v>
      </c>
      <c r="D292" s="80">
        <f>Jalna!D14</f>
        <v>1358</v>
      </c>
      <c r="E292" s="80">
        <f>Jalna!E14</f>
        <v>10</v>
      </c>
      <c r="F292" s="80">
        <f>Jalna!F14</f>
        <v>4</v>
      </c>
      <c r="G292" s="80">
        <f>Jalna!G14</f>
        <v>4</v>
      </c>
      <c r="H292" s="80">
        <f>Jalna!H14</f>
        <v>38</v>
      </c>
      <c r="I292" s="80">
        <f t="shared" si="87"/>
        <v>1400</v>
      </c>
      <c r="J292" s="80">
        <f>Jalna!J14</f>
        <v>1160</v>
      </c>
      <c r="K292" s="80">
        <f>Jalna!K14</f>
        <v>482</v>
      </c>
      <c r="L292" s="80">
        <f>Jalna!L14</f>
        <v>2</v>
      </c>
      <c r="M292" s="80">
        <f>Jalna!M14</f>
        <v>2</v>
      </c>
      <c r="N292" s="80">
        <f>Jalna!N14</f>
        <v>10</v>
      </c>
      <c r="O292" s="80">
        <f>Jalna!O14</f>
        <v>16</v>
      </c>
      <c r="P292" s="80">
        <f t="shared" si="88"/>
        <v>500</v>
      </c>
      <c r="Q292" s="80">
        <f>Jalna!Q14</f>
        <v>132</v>
      </c>
      <c r="R292" s="80">
        <f>Jalna!R14</f>
        <v>115.6</v>
      </c>
      <c r="S292" s="80">
        <f>Jalna!S14</f>
        <v>0</v>
      </c>
      <c r="T292" s="80">
        <f>Jalna!T14</f>
        <v>0</v>
      </c>
      <c r="U292" s="80">
        <f>Jalna!U14</f>
        <v>0</v>
      </c>
      <c r="V292" s="80">
        <f>Jalna!V14</f>
        <v>0</v>
      </c>
      <c r="W292" s="80">
        <f>Jalna!W14</f>
        <v>155</v>
      </c>
      <c r="X292" s="80">
        <f>Jalna!X14</f>
        <v>120.1</v>
      </c>
      <c r="Y292" s="80">
        <f>Jalna!Y14</f>
        <v>0</v>
      </c>
      <c r="Z292" s="80">
        <f>Jalna!Z14</f>
        <v>0</v>
      </c>
      <c r="AA292" s="80">
        <f>Jalna!AA14</f>
        <v>0</v>
      </c>
      <c r="AB292" s="80">
        <f>Jalna!AB14</f>
        <v>0</v>
      </c>
      <c r="AC292" s="233">
        <f t="shared" si="89"/>
        <v>115.6</v>
      </c>
      <c r="AD292" s="7">
        <f t="shared" si="90"/>
        <v>8.257142857142858</v>
      </c>
      <c r="AE292" s="7">
        <f t="shared" si="91"/>
        <v>120.1</v>
      </c>
      <c r="AF292" s="7">
        <f t="shared" si="92"/>
        <v>24.02</v>
      </c>
      <c r="AG292" s="7">
        <f t="shared" si="93"/>
        <v>2849</v>
      </c>
      <c r="AH292" s="7">
        <f t="shared" si="94"/>
        <v>1900</v>
      </c>
      <c r="AI292" s="7">
        <f t="shared" si="95"/>
        <v>287</v>
      </c>
      <c r="AJ292" s="7">
        <f t="shared" si="96"/>
        <v>235.7</v>
      </c>
      <c r="AK292" s="234">
        <f t="shared" si="97"/>
        <v>12.405263157894735</v>
      </c>
    </row>
    <row r="293" spans="1:37">
      <c r="A293" s="5">
        <v>15</v>
      </c>
      <c r="B293" s="15" t="s">
        <v>36</v>
      </c>
      <c r="C293" s="80">
        <f>Kolhapur!C14</f>
        <v>52</v>
      </c>
      <c r="D293" s="80">
        <f>Kolhapur!D14</f>
        <v>100</v>
      </c>
      <c r="E293" s="80">
        <f>Kolhapur!E14</f>
        <v>0</v>
      </c>
      <c r="F293" s="80">
        <f>Kolhapur!F14</f>
        <v>0</v>
      </c>
      <c r="G293" s="80">
        <f>Kolhapur!G14</f>
        <v>0</v>
      </c>
      <c r="H293" s="80">
        <f>Kolhapur!H14</f>
        <v>0</v>
      </c>
      <c r="I293" s="80">
        <f t="shared" si="87"/>
        <v>100</v>
      </c>
      <c r="J293" s="80">
        <f>Kolhapur!J14</f>
        <v>50</v>
      </c>
      <c r="K293" s="80">
        <f>Kolhapur!K14</f>
        <v>100</v>
      </c>
      <c r="L293" s="80">
        <f>Kolhapur!L14</f>
        <v>0</v>
      </c>
      <c r="M293" s="80">
        <f>Kolhapur!M14</f>
        <v>0</v>
      </c>
      <c r="N293" s="80">
        <f>Kolhapur!N14</f>
        <v>0</v>
      </c>
      <c r="O293" s="80">
        <f>Kolhapur!O14</f>
        <v>0</v>
      </c>
      <c r="P293" s="80">
        <f t="shared" si="88"/>
        <v>100</v>
      </c>
      <c r="Q293" s="80">
        <f>Kolhapur!Q14</f>
        <v>78</v>
      </c>
      <c r="R293" s="80">
        <f>Kolhapur!R14</f>
        <v>131.30000000000001</v>
      </c>
      <c r="S293" s="80">
        <f>Kolhapur!S14</f>
        <v>0</v>
      </c>
      <c r="T293" s="80">
        <f>Kolhapur!T14</f>
        <v>0</v>
      </c>
      <c r="U293" s="80">
        <f>Kolhapur!U14</f>
        <v>0</v>
      </c>
      <c r="V293" s="80">
        <f>Kolhapur!V14</f>
        <v>0</v>
      </c>
      <c r="W293" s="80">
        <f>Kolhapur!W14</f>
        <v>125</v>
      </c>
      <c r="X293" s="80">
        <f>Kolhapur!X14</f>
        <v>215.2</v>
      </c>
      <c r="Y293" s="80">
        <f>Kolhapur!Y14</f>
        <v>0</v>
      </c>
      <c r="Z293" s="80">
        <f>Kolhapur!Z14</f>
        <v>0</v>
      </c>
      <c r="AA293" s="80">
        <f>Kolhapur!AA14</f>
        <v>0</v>
      </c>
      <c r="AB293" s="80">
        <f>Kolhapur!AB14</f>
        <v>0</v>
      </c>
      <c r="AC293" s="233">
        <f t="shared" si="89"/>
        <v>131.30000000000001</v>
      </c>
      <c r="AD293" s="7">
        <f t="shared" si="90"/>
        <v>131.30000000000001</v>
      </c>
      <c r="AE293" s="7">
        <f t="shared" si="91"/>
        <v>215.2</v>
      </c>
      <c r="AF293" s="7">
        <f t="shared" si="92"/>
        <v>215.19999999999996</v>
      </c>
      <c r="AG293" s="7">
        <f t="shared" si="93"/>
        <v>102</v>
      </c>
      <c r="AH293" s="7">
        <f t="shared" si="94"/>
        <v>200</v>
      </c>
      <c r="AI293" s="7">
        <f t="shared" si="95"/>
        <v>203</v>
      </c>
      <c r="AJ293" s="7">
        <f t="shared" si="96"/>
        <v>346.5</v>
      </c>
      <c r="AK293" s="234">
        <f t="shared" si="97"/>
        <v>173.25</v>
      </c>
    </row>
    <row r="294" spans="1:37">
      <c r="A294" s="5">
        <v>16</v>
      </c>
      <c r="B294" s="15" t="s">
        <v>37</v>
      </c>
      <c r="C294" s="80">
        <f>Latur!C14</f>
        <v>1095</v>
      </c>
      <c r="D294" s="80">
        <f>Latur!D14</f>
        <v>1830</v>
      </c>
      <c r="E294" s="80">
        <f>Latur!E14</f>
        <v>7</v>
      </c>
      <c r="F294" s="80">
        <f>Latur!F14</f>
        <v>1</v>
      </c>
      <c r="G294" s="80">
        <f>Latur!G14</f>
        <v>92</v>
      </c>
      <c r="H294" s="80">
        <f>Latur!H14</f>
        <v>15</v>
      </c>
      <c r="I294" s="80">
        <f t="shared" si="87"/>
        <v>1846</v>
      </c>
      <c r="J294" s="80">
        <f>Latur!J14</f>
        <v>1563</v>
      </c>
      <c r="K294" s="80">
        <f>Latur!K14</f>
        <v>1022</v>
      </c>
      <c r="L294" s="80">
        <f>Latur!L14</f>
        <v>2</v>
      </c>
      <c r="M294" s="80">
        <f>Latur!M14</f>
        <v>1</v>
      </c>
      <c r="N294" s="80">
        <f>Latur!N14</f>
        <v>26</v>
      </c>
      <c r="O294" s="80">
        <f>Latur!O14</f>
        <v>9</v>
      </c>
      <c r="P294" s="80">
        <f t="shared" si="88"/>
        <v>1032</v>
      </c>
      <c r="Q294" s="80">
        <f>Latur!Q14</f>
        <v>532</v>
      </c>
      <c r="R294" s="80">
        <f>Latur!R14</f>
        <v>549.6</v>
      </c>
      <c r="S294" s="80">
        <f>Latur!S14</f>
        <v>0</v>
      </c>
      <c r="T294" s="80">
        <f>Latur!T14</f>
        <v>0</v>
      </c>
      <c r="U294" s="80">
        <f>Latur!U14</f>
        <v>0</v>
      </c>
      <c r="V294" s="80">
        <f>Latur!V14</f>
        <v>0</v>
      </c>
      <c r="W294" s="80">
        <f>Latur!W14</f>
        <v>801</v>
      </c>
      <c r="X294" s="80">
        <f>Latur!X14</f>
        <v>635.63</v>
      </c>
      <c r="Y294" s="80">
        <f>Latur!Y14</f>
        <v>0</v>
      </c>
      <c r="Z294" s="80">
        <f>Latur!Z14</f>
        <v>0</v>
      </c>
      <c r="AA294" s="80">
        <f>Latur!AA14</f>
        <v>0</v>
      </c>
      <c r="AB294" s="80">
        <f>Latur!AB14</f>
        <v>0</v>
      </c>
      <c r="AC294" s="233">
        <f t="shared" si="89"/>
        <v>549.6</v>
      </c>
      <c r="AD294" s="7">
        <f t="shared" si="90"/>
        <v>29.772481040086674</v>
      </c>
      <c r="AE294" s="7">
        <f t="shared" si="91"/>
        <v>635.63</v>
      </c>
      <c r="AF294" s="7">
        <f t="shared" si="92"/>
        <v>61.592054263565885</v>
      </c>
      <c r="AG294" s="7">
        <f t="shared" si="93"/>
        <v>2785</v>
      </c>
      <c r="AH294" s="7">
        <f t="shared" si="94"/>
        <v>2878</v>
      </c>
      <c r="AI294" s="7">
        <f t="shared" si="95"/>
        <v>1333</v>
      </c>
      <c r="AJ294" s="7">
        <f t="shared" si="96"/>
        <v>1185.23</v>
      </c>
      <c r="AK294" s="234">
        <f t="shared" si="97"/>
        <v>41.182418346073661</v>
      </c>
    </row>
    <row r="295" spans="1:37">
      <c r="A295" s="5">
        <v>17</v>
      </c>
      <c r="B295" s="15" t="s">
        <v>38</v>
      </c>
      <c r="C295" s="80">
        <f>MumbaiCity!C14</f>
        <v>0</v>
      </c>
      <c r="D295" s="80">
        <f>MumbaiCity!D14</f>
        <v>0</v>
      </c>
      <c r="E295" s="80">
        <f>MumbaiCity!E14</f>
        <v>50</v>
      </c>
      <c r="F295" s="80">
        <f>MumbaiCity!F14</f>
        <v>300</v>
      </c>
      <c r="G295" s="80">
        <f>MumbaiCity!G14</f>
        <v>0</v>
      </c>
      <c r="H295" s="80">
        <f>MumbaiCity!H14</f>
        <v>0</v>
      </c>
      <c r="I295" s="80">
        <f t="shared" si="87"/>
        <v>300</v>
      </c>
      <c r="J295" s="80">
        <f>MumbaiCity!J14</f>
        <v>0</v>
      </c>
      <c r="K295" s="80">
        <f>MumbaiCity!K14</f>
        <v>0</v>
      </c>
      <c r="L295" s="80">
        <f>MumbaiCity!L14</f>
        <v>0</v>
      </c>
      <c r="M295" s="80">
        <f>MumbaiCity!M14</f>
        <v>0</v>
      </c>
      <c r="N295" s="80">
        <f>MumbaiCity!N14</f>
        <v>0</v>
      </c>
      <c r="O295" s="80">
        <f>MumbaiCity!O14</f>
        <v>0</v>
      </c>
      <c r="P295" s="80">
        <f t="shared" si="88"/>
        <v>0</v>
      </c>
      <c r="Q295" s="80">
        <f>MumbaiCity!Q14</f>
        <v>0</v>
      </c>
      <c r="R295" s="80">
        <f>MumbaiCity!R14</f>
        <v>0</v>
      </c>
      <c r="S295" s="80">
        <f>MumbaiCity!S14</f>
        <v>0</v>
      </c>
      <c r="T295" s="80">
        <f>MumbaiCity!T14</f>
        <v>0</v>
      </c>
      <c r="U295" s="80">
        <f>MumbaiCity!U14</f>
        <v>0</v>
      </c>
      <c r="V295" s="80">
        <f>MumbaiCity!V14</f>
        <v>0</v>
      </c>
      <c r="W295" s="80">
        <f>MumbaiCity!W14</f>
        <v>0</v>
      </c>
      <c r="X295" s="80">
        <f>MumbaiCity!X14</f>
        <v>0</v>
      </c>
      <c r="Y295" s="80">
        <f>MumbaiCity!Y14</f>
        <v>0</v>
      </c>
      <c r="Z295" s="80">
        <f>MumbaiCity!Z14</f>
        <v>0</v>
      </c>
      <c r="AA295" s="80">
        <f>MumbaiCity!AA14</f>
        <v>0</v>
      </c>
      <c r="AB295" s="80">
        <f>MumbaiCity!AB14</f>
        <v>0</v>
      </c>
      <c r="AC295" s="233">
        <f t="shared" si="89"/>
        <v>0</v>
      </c>
      <c r="AD295" s="7">
        <f t="shared" si="90"/>
        <v>0</v>
      </c>
      <c r="AE295" s="7">
        <f t="shared" si="91"/>
        <v>0</v>
      </c>
      <c r="AF295" s="7" t="e">
        <f t="shared" si="92"/>
        <v>#DIV/0!</v>
      </c>
      <c r="AG295" s="7">
        <f t="shared" si="93"/>
        <v>50</v>
      </c>
      <c r="AH295" s="7">
        <f t="shared" si="94"/>
        <v>300</v>
      </c>
      <c r="AI295" s="7">
        <f t="shared" si="95"/>
        <v>0</v>
      </c>
      <c r="AJ295" s="7">
        <f t="shared" si="96"/>
        <v>0</v>
      </c>
      <c r="AK295" s="234">
        <f t="shared" si="97"/>
        <v>0</v>
      </c>
    </row>
    <row r="296" spans="1:37">
      <c r="A296" s="5">
        <v>18</v>
      </c>
      <c r="B296" s="33" t="s">
        <v>39</v>
      </c>
      <c r="C296" s="80">
        <f>MumbaiSub!C14</f>
        <v>0</v>
      </c>
      <c r="D296" s="80">
        <f>MumbaiSub!D14</f>
        <v>0</v>
      </c>
      <c r="E296" s="80">
        <f>MumbaiSub!E14</f>
        <v>25</v>
      </c>
      <c r="F296" s="80">
        <f>MumbaiSub!F14</f>
        <v>50</v>
      </c>
      <c r="G296" s="80">
        <f>MumbaiSub!G14</f>
        <v>0</v>
      </c>
      <c r="H296" s="80">
        <f>MumbaiSub!H14</f>
        <v>0</v>
      </c>
      <c r="I296" s="80">
        <f t="shared" si="87"/>
        <v>50</v>
      </c>
      <c r="J296" s="80">
        <f>MumbaiSub!J14</f>
        <v>0</v>
      </c>
      <c r="K296" s="80">
        <f>MumbaiSub!K14</f>
        <v>0</v>
      </c>
      <c r="L296" s="80">
        <f>MumbaiSub!L14</f>
        <v>25</v>
      </c>
      <c r="M296" s="80">
        <f>MumbaiSub!M14</f>
        <v>50</v>
      </c>
      <c r="N296" s="80">
        <f>MumbaiSub!N14</f>
        <v>0</v>
      </c>
      <c r="O296" s="80">
        <f>MumbaiSub!O14</f>
        <v>0</v>
      </c>
      <c r="P296" s="80">
        <f t="shared" si="88"/>
        <v>50</v>
      </c>
      <c r="Q296" s="80">
        <f>MumbaiSub!Q14</f>
        <v>0</v>
      </c>
      <c r="R296" s="80">
        <f>MumbaiSub!R14</f>
        <v>0</v>
      </c>
      <c r="S296" s="80">
        <f>MumbaiSub!S14</f>
        <v>0</v>
      </c>
      <c r="T296" s="80">
        <f>MumbaiSub!T14</f>
        <v>0</v>
      </c>
      <c r="U296" s="80">
        <f>MumbaiSub!U14</f>
        <v>0</v>
      </c>
      <c r="V296" s="80">
        <f>MumbaiSub!V14</f>
        <v>0</v>
      </c>
      <c r="W296" s="80">
        <f>MumbaiSub!W14</f>
        <v>0</v>
      </c>
      <c r="X296" s="80">
        <f>MumbaiSub!X14</f>
        <v>0</v>
      </c>
      <c r="Y296" s="80">
        <f>MumbaiSub!Y14</f>
        <v>0</v>
      </c>
      <c r="Z296" s="80">
        <f>MumbaiSub!Z14</f>
        <v>0</v>
      </c>
      <c r="AA296" s="80">
        <f>MumbaiSub!AA14</f>
        <v>0</v>
      </c>
      <c r="AB296" s="80">
        <f>MumbaiSub!AB14</f>
        <v>0</v>
      </c>
      <c r="AC296" s="233">
        <f t="shared" si="89"/>
        <v>0</v>
      </c>
      <c r="AD296" s="7">
        <f t="shared" si="90"/>
        <v>0</v>
      </c>
      <c r="AE296" s="7">
        <f t="shared" si="91"/>
        <v>0</v>
      </c>
      <c r="AF296" s="7">
        <f t="shared" si="92"/>
        <v>0</v>
      </c>
      <c r="AG296" s="7">
        <f t="shared" si="93"/>
        <v>50</v>
      </c>
      <c r="AH296" s="7">
        <f t="shared" si="94"/>
        <v>100</v>
      </c>
      <c r="AI296" s="7">
        <f t="shared" si="95"/>
        <v>0</v>
      </c>
      <c r="AJ296" s="7">
        <f t="shared" si="96"/>
        <v>0</v>
      </c>
      <c r="AK296" s="234">
        <f t="shared" si="97"/>
        <v>0</v>
      </c>
    </row>
    <row r="297" spans="1:37">
      <c r="A297" s="5">
        <v>19</v>
      </c>
      <c r="B297" s="15" t="s">
        <v>40</v>
      </c>
      <c r="C297" s="80">
        <f>Nagpur!C14</f>
        <v>2779</v>
      </c>
      <c r="D297" s="80">
        <f>Nagpur!D14</f>
        <v>4674</v>
      </c>
      <c r="E297" s="80">
        <f>Nagpur!E14</f>
        <v>149</v>
      </c>
      <c r="F297" s="80">
        <f>Nagpur!F14</f>
        <v>48</v>
      </c>
      <c r="G297" s="80">
        <f>Nagpur!G14</f>
        <v>1388</v>
      </c>
      <c r="H297" s="80">
        <f>Nagpur!H14</f>
        <v>435</v>
      </c>
      <c r="I297" s="80">
        <f t="shared" si="87"/>
        <v>5157</v>
      </c>
      <c r="J297" s="80">
        <f>Nagpur!J14</f>
        <v>910</v>
      </c>
      <c r="K297" s="80">
        <f>Nagpur!K14</f>
        <v>1395</v>
      </c>
      <c r="L297" s="80">
        <f>Nagpur!L14</f>
        <v>53</v>
      </c>
      <c r="M297" s="80">
        <f>Nagpur!M14</f>
        <v>15</v>
      </c>
      <c r="N297" s="80">
        <f>Nagpur!N14</f>
        <v>442</v>
      </c>
      <c r="O297" s="80">
        <f>Nagpur!O14</f>
        <v>129</v>
      </c>
      <c r="P297" s="80">
        <f t="shared" si="88"/>
        <v>1539</v>
      </c>
      <c r="Q297" s="80">
        <f>Nagpur!Q14</f>
        <v>802</v>
      </c>
      <c r="R297" s="80">
        <f>Nagpur!R14</f>
        <v>1012.74</v>
      </c>
      <c r="S297" s="80">
        <f>Nagpur!S14</f>
        <v>0</v>
      </c>
      <c r="T297" s="80">
        <f>Nagpur!T14</f>
        <v>0</v>
      </c>
      <c r="U297" s="80">
        <f>Nagpur!U14</f>
        <v>0</v>
      </c>
      <c r="V297" s="80">
        <f>Nagpur!V14</f>
        <v>0</v>
      </c>
      <c r="W297" s="80">
        <f>Nagpur!W14</f>
        <v>636</v>
      </c>
      <c r="X297" s="80">
        <f>Nagpur!X14</f>
        <v>805.14</v>
      </c>
      <c r="Y297" s="80">
        <f>Nagpur!Y14</f>
        <v>0</v>
      </c>
      <c r="Z297" s="80">
        <f>Nagpur!Z14</f>
        <v>0</v>
      </c>
      <c r="AA297" s="80">
        <f>Nagpur!AA14</f>
        <v>0</v>
      </c>
      <c r="AB297" s="80">
        <f>Nagpur!AB14</f>
        <v>0</v>
      </c>
      <c r="AC297" s="233">
        <f t="shared" si="89"/>
        <v>1012.74</v>
      </c>
      <c r="AD297" s="7">
        <f t="shared" si="90"/>
        <v>19.638161721931354</v>
      </c>
      <c r="AE297" s="7">
        <f t="shared" si="91"/>
        <v>805.14</v>
      </c>
      <c r="AF297" s="7">
        <f t="shared" si="92"/>
        <v>52.315789473684205</v>
      </c>
      <c r="AG297" s="7">
        <f t="shared" si="93"/>
        <v>5721</v>
      </c>
      <c r="AH297" s="7">
        <f t="shared" si="94"/>
        <v>6696</v>
      </c>
      <c r="AI297" s="7">
        <f t="shared" si="95"/>
        <v>1438</v>
      </c>
      <c r="AJ297" s="7">
        <f t="shared" si="96"/>
        <v>1817.88</v>
      </c>
      <c r="AK297" s="234">
        <f t="shared" si="97"/>
        <v>27.148745519713263</v>
      </c>
    </row>
    <row r="298" spans="1:37">
      <c r="A298" s="5">
        <v>20</v>
      </c>
      <c r="B298" s="15" t="s">
        <v>41</v>
      </c>
      <c r="C298" s="80">
        <f>Nanded!C14</f>
        <v>775</v>
      </c>
      <c r="D298" s="80">
        <f>Nanded!D14</f>
        <v>667</v>
      </c>
      <c r="E298" s="80">
        <f>Nanded!E14</f>
        <v>1</v>
      </c>
      <c r="F298" s="80">
        <f>Nanded!F14</f>
        <v>1</v>
      </c>
      <c r="G298" s="80">
        <f>Nanded!G14</f>
        <v>10</v>
      </c>
      <c r="H298" s="80">
        <f>Nanded!H14</f>
        <v>4</v>
      </c>
      <c r="I298" s="80">
        <f t="shared" si="87"/>
        <v>672</v>
      </c>
      <c r="J298" s="80">
        <f>Nanded!J14</f>
        <v>418</v>
      </c>
      <c r="K298" s="80">
        <f>Nanded!K14</f>
        <v>359.3</v>
      </c>
      <c r="L298" s="80">
        <f>Nanded!L14</f>
        <v>1</v>
      </c>
      <c r="M298" s="80">
        <f>Nanded!M14</f>
        <v>1</v>
      </c>
      <c r="N298" s="80">
        <f>Nanded!N14</f>
        <v>10</v>
      </c>
      <c r="O298" s="80">
        <f>Nanded!O14</f>
        <v>4</v>
      </c>
      <c r="P298" s="80">
        <f t="shared" si="88"/>
        <v>364.3</v>
      </c>
      <c r="Q298" s="80">
        <f>Nanded!Q14</f>
        <v>92</v>
      </c>
      <c r="R298" s="80">
        <f>Nanded!R14</f>
        <v>145.30000000000001</v>
      </c>
      <c r="S298" s="80">
        <f>Nanded!S14</f>
        <v>0</v>
      </c>
      <c r="T298" s="80">
        <f>Nanded!T14</f>
        <v>0</v>
      </c>
      <c r="U298" s="80">
        <f>Nanded!U14</f>
        <v>0</v>
      </c>
      <c r="V298" s="80">
        <f>Nanded!V14</f>
        <v>0</v>
      </c>
      <c r="W298" s="80">
        <f>Nanded!W14</f>
        <v>95</v>
      </c>
      <c r="X298" s="80">
        <f>Nanded!X14</f>
        <v>125.3</v>
      </c>
      <c r="Y298" s="80">
        <f>Nanded!Y14</f>
        <v>0</v>
      </c>
      <c r="Z298" s="80">
        <f>Nanded!Z14</f>
        <v>0</v>
      </c>
      <c r="AA298" s="80">
        <f>Nanded!AA14</f>
        <v>0</v>
      </c>
      <c r="AB298" s="80">
        <f>Nanded!AB14</f>
        <v>0</v>
      </c>
      <c r="AC298" s="233">
        <f t="shared" si="89"/>
        <v>145.30000000000001</v>
      </c>
      <c r="AD298" s="7">
        <f t="shared" si="90"/>
        <v>21.62202380952381</v>
      </c>
      <c r="AE298" s="7">
        <f t="shared" si="91"/>
        <v>125.3</v>
      </c>
      <c r="AF298" s="7">
        <f t="shared" si="92"/>
        <v>34.394729618446334</v>
      </c>
      <c r="AG298" s="7">
        <f t="shared" si="93"/>
        <v>1215</v>
      </c>
      <c r="AH298" s="7">
        <f t="shared" si="94"/>
        <v>1036.3</v>
      </c>
      <c r="AI298" s="7">
        <f t="shared" si="95"/>
        <v>187</v>
      </c>
      <c r="AJ298" s="7">
        <f t="shared" si="96"/>
        <v>270.60000000000002</v>
      </c>
      <c r="AK298" s="234">
        <f t="shared" si="97"/>
        <v>26.112129692174086</v>
      </c>
    </row>
    <row r="299" spans="1:37">
      <c r="A299" s="5">
        <v>21</v>
      </c>
      <c r="B299" s="15" t="s">
        <v>42</v>
      </c>
      <c r="C299" s="80">
        <f>Nandurbar!C14</f>
        <v>0</v>
      </c>
      <c r="D299" s="80">
        <f>Nandurbar!D14</f>
        <v>0</v>
      </c>
      <c r="E299" s="80">
        <f>Nandurbar!E14</f>
        <v>0</v>
      </c>
      <c r="F299" s="80">
        <f>Nandurbar!F14</f>
        <v>0</v>
      </c>
      <c r="G299" s="80">
        <f>Nandurbar!G14</f>
        <v>0</v>
      </c>
      <c r="H299" s="80">
        <f>Nandurbar!H14</f>
        <v>0</v>
      </c>
      <c r="I299" s="80">
        <f t="shared" si="87"/>
        <v>0</v>
      </c>
      <c r="J299" s="80">
        <f>Nandurbar!J14</f>
        <v>0</v>
      </c>
      <c r="K299" s="80">
        <f>Nandurbar!K14</f>
        <v>0</v>
      </c>
      <c r="L299" s="80">
        <f>Nandurbar!L14</f>
        <v>0</v>
      </c>
      <c r="M299" s="80">
        <f>Nandurbar!M14</f>
        <v>0</v>
      </c>
      <c r="N299" s="80">
        <f>Nandurbar!N14</f>
        <v>0</v>
      </c>
      <c r="O299" s="80">
        <f>Nandurbar!O14</f>
        <v>0</v>
      </c>
      <c r="P299" s="80">
        <f t="shared" si="88"/>
        <v>0</v>
      </c>
      <c r="Q299" s="80">
        <f>Nandurbar!Q14</f>
        <v>15</v>
      </c>
      <c r="R299" s="80">
        <f>Nandurbar!R14</f>
        <v>25.3</v>
      </c>
      <c r="S299" s="80">
        <f>Nandurbar!S14</f>
        <v>0</v>
      </c>
      <c r="T299" s="80">
        <f>Nandurbar!T14</f>
        <v>0</v>
      </c>
      <c r="U299" s="80">
        <f>Nandurbar!U14</f>
        <v>0</v>
      </c>
      <c r="V299" s="80">
        <f>Nandurbar!V14</f>
        <v>0</v>
      </c>
      <c r="W299" s="80">
        <f>Nandurbar!W14</f>
        <v>25</v>
      </c>
      <c r="X299" s="80">
        <f>Nandurbar!X14</f>
        <v>42.23</v>
      </c>
      <c r="Y299" s="80">
        <f>Nandurbar!Y14</f>
        <v>0</v>
      </c>
      <c r="Z299" s="80">
        <f>Nandurbar!Z14</f>
        <v>0</v>
      </c>
      <c r="AA299" s="80">
        <f>Nandurbar!AA14</f>
        <v>0</v>
      </c>
      <c r="AB299" s="80">
        <f>Nandurbar!AB14</f>
        <v>0</v>
      </c>
      <c r="AC299" s="233">
        <f t="shared" si="89"/>
        <v>25.3</v>
      </c>
      <c r="AD299" s="7" t="e">
        <f t="shared" si="90"/>
        <v>#DIV/0!</v>
      </c>
      <c r="AE299" s="7">
        <f t="shared" si="91"/>
        <v>42.23</v>
      </c>
      <c r="AF299" s="7" t="e">
        <f t="shared" si="92"/>
        <v>#DIV/0!</v>
      </c>
      <c r="AG299" s="7">
        <f t="shared" si="93"/>
        <v>0</v>
      </c>
      <c r="AH299" s="7">
        <f t="shared" si="94"/>
        <v>0</v>
      </c>
      <c r="AI299" s="7">
        <f t="shared" si="95"/>
        <v>40</v>
      </c>
      <c r="AJ299" s="7">
        <f t="shared" si="96"/>
        <v>67.53</v>
      </c>
      <c r="AK299" s="234" t="e">
        <f t="shared" si="97"/>
        <v>#DIV/0!</v>
      </c>
    </row>
    <row r="300" spans="1:37">
      <c r="A300" s="5">
        <v>22</v>
      </c>
      <c r="B300" s="15" t="s">
        <v>43</v>
      </c>
      <c r="C300" s="80">
        <f>Nasik!C14</f>
        <v>949</v>
      </c>
      <c r="D300" s="80">
        <f>Nasik!D14</f>
        <v>1990</v>
      </c>
      <c r="E300" s="80">
        <f>Nasik!E14</f>
        <v>140</v>
      </c>
      <c r="F300" s="80">
        <f>Nasik!F14</f>
        <v>42</v>
      </c>
      <c r="G300" s="80">
        <f>Nasik!G14</f>
        <v>329</v>
      </c>
      <c r="H300" s="80">
        <f>Nasik!H14</f>
        <v>98</v>
      </c>
      <c r="I300" s="80">
        <f t="shared" si="87"/>
        <v>2130</v>
      </c>
      <c r="J300" s="80">
        <f>Nasik!J14</f>
        <v>209</v>
      </c>
      <c r="K300" s="80">
        <f>Nasik!K14</f>
        <v>561</v>
      </c>
      <c r="L300" s="80">
        <f>Nasik!L14</f>
        <v>40</v>
      </c>
      <c r="M300" s="80">
        <f>Nasik!M14</f>
        <v>12</v>
      </c>
      <c r="N300" s="80">
        <f>Nasik!N14</f>
        <v>92</v>
      </c>
      <c r="O300" s="80">
        <f>Nasik!O14</f>
        <v>28</v>
      </c>
      <c r="P300" s="80">
        <f t="shared" si="88"/>
        <v>601</v>
      </c>
      <c r="Q300" s="80">
        <f>Nasik!Q14</f>
        <v>610</v>
      </c>
      <c r="R300" s="80">
        <f>Nasik!R14</f>
        <v>912.22</v>
      </c>
      <c r="S300" s="80">
        <f>Nasik!S14</f>
        <v>0</v>
      </c>
      <c r="T300" s="80">
        <f>Nasik!T14</f>
        <v>0</v>
      </c>
      <c r="U300" s="80">
        <f>Nasik!U14</f>
        <v>1</v>
      </c>
      <c r="V300" s="80">
        <f>Nasik!V14</f>
        <v>2</v>
      </c>
      <c r="W300" s="80">
        <f>Nasik!W14</f>
        <v>1045</v>
      </c>
      <c r="X300" s="80">
        <f>Nasik!X14</f>
        <v>1752.3</v>
      </c>
      <c r="Y300" s="80">
        <f>Nasik!Y14</f>
        <v>0</v>
      </c>
      <c r="Z300" s="80">
        <f>Nasik!Z14</f>
        <v>0</v>
      </c>
      <c r="AA300" s="80">
        <f>Nasik!AA14</f>
        <v>0</v>
      </c>
      <c r="AB300" s="80">
        <f>Nasik!AB14</f>
        <v>0</v>
      </c>
      <c r="AC300" s="233">
        <f t="shared" si="89"/>
        <v>914.22</v>
      </c>
      <c r="AD300" s="7">
        <f t="shared" si="90"/>
        <v>42.921126760563382</v>
      </c>
      <c r="AE300" s="7">
        <f t="shared" si="91"/>
        <v>1752.3</v>
      </c>
      <c r="AF300" s="7">
        <f t="shared" si="92"/>
        <v>291.56405990016634</v>
      </c>
      <c r="AG300" s="7">
        <f t="shared" si="93"/>
        <v>1759</v>
      </c>
      <c r="AH300" s="7">
        <f t="shared" si="94"/>
        <v>2731</v>
      </c>
      <c r="AI300" s="7">
        <f t="shared" si="95"/>
        <v>1656</v>
      </c>
      <c r="AJ300" s="7">
        <f t="shared" si="96"/>
        <v>2666.52</v>
      </c>
      <c r="AK300" s="234">
        <f t="shared" si="97"/>
        <v>97.638960087879894</v>
      </c>
    </row>
    <row r="301" spans="1:37">
      <c r="A301" s="5">
        <v>23</v>
      </c>
      <c r="B301" s="15" t="s">
        <v>44</v>
      </c>
      <c r="C301" s="80">
        <f>Osmanabad!C14</f>
        <v>1002</v>
      </c>
      <c r="D301" s="80">
        <f>Osmanabad!D14</f>
        <v>972</v>
      </c>
      <c r="E301" s="80">
        <f>Osmanabad!E14</f>
        <v>20</v>
      </c>
      <c r="F301" s="80">
        <f>Osmanabad!F14</f>
        <v>10</v>
      </c>
      <c r="G301" s="80">
        <f>Osmanabad!G14</f>
        <v>80</v>
      </c>
      <c r="H301" s="80">
        <f>Osmanabad!H14</f>
        <v>20</v>
      </c>
      <c r="I301" s="80">
        <f t="shared" si="87"/>
        <v>1002</v>
      </c>
      <c r="J301" s="80">
        <f>Osmanabad!J14</f>
        <v>429</v>
      </c>
      <c r="K301" s="80">
        <f>Osmanabad!K14</f>
        <v>416</v>
      </c>
      <c r="L301" s="80">
        <f>Osmanabad!L14</f>
        <v>10</v>
      </c>
      <c r="M301" s="80">
        <f>Osmanabad!M14</f>
        <v>4</v>
      </c>
      <c r="N301" s="80">
        <f>Osmanabad!N14</f>
        <v>40</v>
      </c>
      <c r="O301" s="80">
        <f>Osmanabad!O14</f>
        <v>9</v>
      </c>
      <c r="P301" s="80">
        <f t="shared" si="88"/>
        <v>429</v>
      </c>
      <c r="Q301" s="80">
        <f>Osmanabad!Q14</f>
        <v>371</v>
      </c>
      <c r="R301" s="80">
        <f>Osmanabad!R14</f>
        <v>348.41</v>
      </c>
      <c r="S301" s="80">
        <f>Osmanabad!S14</f>
        <v>0</v>
      </c>
      <c r="T301" s="80">
        <f>Osmanabad!T14</f>
        <v>0</v>
      </c>
      <c r="U301" s="80">
        <f>Osmanabad!U14</f>
        <v>0</v>
      </c>
      <c r="V301" s="80">
        <f>Osmanabad!V14</f>
        <v>0</v>
      </c>
      <c r="W301" s="80">
        <f>Osmanabad!W14</f>
        <v>705</v>
      </c>
      <c r="X301" s="80">
        <f>Osmanabad!X14</f>
        <v>695.41</v>
      </c>
      <c r="Y301" s="80">
        <f>Osmanabad!Y14</f>
        <v>0</v>
      </c>
      <c r="Z301" s="80">
        <f>Osmanabad!Z14</f>
        <v>0</v>
      </c>
      <c r="AA301" s="80">
        <f>Osmanabad!AA14</f>
        <v>0</v>
      </c>
      <c r="AB301" s="80">
        <f>Osmanabad!AB14</f>
        <v>0</v>
      </c>
      <c r="AC301" s="233">
        <f t="shared" si="89"/>
        <v>348.41</v>
      </c>
      <c r="AD301" s="7">
        <f t="shared" si="90"/>
        <v>34.771457085828345</v>
      </c>
      <c r="AE301" s="7">
        <f t="shared" si="91"/>
        <v>695.41</v>
      </c>
      <c r="AF301" s="7">
        <f t="shared" si="92"/>
        <v>162.10023310023308</v>
      </c>
      <c r="AG301" s="7">
        <f t="shared" si="93"/>
        <v>1581</v>
      </c>
      <c r="AH301" s="7">
        <f t="shared" si="94"/>
        <v>1431</v>
      </c>
      <c r="AI301" s="7">
        <f t="shared" si="95"/>
        <v>1076</v>
      </c>
      <c r="AJ301" s="7">
        <f t="shared" si="96"/>
        <v>1043.82</v>
      </c>
      <c r="AK301" s="234">
        <f t="shared" si="97"/>
        <v>72.943396226415089</v>
      </c>
    </row>
    <row r="302" spans="1:37">
      <c r="A302" s="5">
        <v>24</v>
      </c>
      <c r="B302" s="35" t="s">
        <v>45</v>
      </c>
      <c r="C302" s="80">
        <f>Palghar!C14</f>
        <v>660</v>
      </c>
      <c r="D302" s="80">
        <f>Palghar!D14</f>
        <v>370</v>
      </c>
      <c r="E302" s="80">
        <f>Palghar!E14</f>
        <v>133</v>
      </c>
      <c r="F302" s="80">
        <f>Palghar!F14</f>
        <v>40</v>
      </c>
      <c r="G302" s="80">
        <f>Palghar!G14</f>
        <v>100</v>
      </c>
      <c r="H302" s="80">
        <f>Palghar!H14</f>
        <v>32</v>
      </c>
      <c r="I302" s="80">
        <f t="shared" si="87"/>
        <v>442</v>
      </c>
      <c r="J302" s="80">
        <f>Palghar!J14</f>
        <v>364</v>
      </c>
      <c r="K302" s="80">
        <f>Palghar!K14</f>
        <v>199</v>
      </c>
      <c r="L302" s="80">
        <f>Palghar!L14</f>
        <v>76</v>
      </c>
      <c r="M302" s="80">
        <f>Palghar!M14</f>
        <v>22</v>
      </c>
      <c r="N302" s="80">
        <f>Palghar!N14</f>
        <v>74</v>
      </c>
      <c r="O302" s="80">
        <f>Palghar!O14</f>
        <v>18</v>
      </c>
      <c r="P302" s="80">
        <f t="shared" si="88"/>
        <v>239</v>
      </c>
      <c r="Q302" s="80">
        <f>Palghar!Q14</f>
        <v>2</v>
      </c>
      <c r="R302" s="80">
        <f>Palghar!R14</f>
        <v>0.9</v>
      </c>
      <c r="S302" s="80">
        <f>Palghar!S14</f>
        <v>0</v>
      </c>
      <c r="T302" s="80">
        <f>Palghar!T14</f>
        <v>0</v>
      </c>
      <c r="U302" s="80">
        <f>Palghar!U14</f>
        <v>0</v>
      </c>
      <c r="V302" s="80">
        <f>Palghar!V14</f>
        <v>0</v>
      </c>
      <c r="W302" s="80">
        <f>Palghar!W14</f>
        <v>10</v>
      </c>
      <c r="X302" s="80">
        <f>Palghar!X14</f>
        <v>6.2</v>
      </c>
      <c r="Y302" s="80">
        <f>Palghar!Y14</f>
        <v>0</v>
      </c>
      <c r="Z302" s="80">
        <f>Palghar!Z14</f>
        <v>0</v>
      </c>
      <c r="AA302" s="80">
        <f>Palghar!AA14</f>
        <v>0</v>
      </c>
      <c r="AB302" s="80">
        <f>Palghar!AB14</f>
        <v>0</v>
      </c>
      <c r="AC302" s="233">
        <f t="shared" si="89"/>
        <v>0.9</v>
      </c>
      <c r="AD302" s="7">
        <f t="shared" si="90"/>
        <v>0.20361990950226247</v>
      </c>
      <c r="AE302" s="7">
        <f t="shared" si="91"/>
        <v>6.2</v>
      </c>
      <c r="AF302" s="7">
        <f t="shared" si="92"/>
        <v>2.5941422594142263</v>
      </c>
      <c r="AG302" s="7">
        <f t="shared" si="93"/>
        <v>1407</v>
      </c>
      <c r="AH302" s="7">
        <f t="shared" si="94"/>
        <v>681</v>
      </c>
      <c r="AI302" s="7">
        <f t="shared" si="95"/>
        <v>12</v>
      </c>
      <c r="AJ302" s="7">
        <f t="shared" si="96"/>
        <v>7.1000000000000005</v>
      </c>
      <c r="AK302" s="234">
        <f t="shared" si="97"/>
        <v>1.0425844346549193</v>
      </c>
    </row>
    <row r="303" spans="1:37">
      <c r="A303" s="5">
        <v>25</v>
      </c>
      <c r="B303" s="15" t="s">
        <v>46</v>
      </c>
      <c r="C303" s="80">
        <f>Parbhani!C14</f>
        <v>2074</v>
      </c>
      <c r="D303" s="80">
        <f>Parbhani!D14</f>
        <v>2291</v>
      </c>
      <c r="E303" s="80">
        <f>Parbhani!E14</f>
        <v>58</v>
      </c>
      <c r="F303" s="80">
        <f>Parbhani!F14</f>
        <v>10</v>
      </c>
      <c r="G303" s="80">
        <f>Parbhani!G14</f>
        <v>662</v>
      </c>
      <c r="H303" s="80">
        <f>Parbhani!H14</f>
        <v>113</v>
      </c>
      <c r="I303" s="80">
        <f t="shared" si="87"/>
        <v>2414</v>
      </c>
      <c r="J303" s="80">
        <f>Parbhani!J14</f>
        <v>986</v>
      </c>
      <c r="K303" s="80">
        <f>Parbhani!K14</f>
        <v>1079</v>
      </c>
      <c r="L303" s="80">
        <f>Parbhani!L14</f>
        <v>30</v>
      </c>
      <c r="M303" s="80">
        <f>Parbhani!M14</f>
        <v>5</v>
      </c>
      <c r="N303" s="80">
        <f>Parbhani!N14</f>
        <v>342</v>
      </c>
      <c r="O303" s="80">
        <f>Parbhani!O14</f>
        <v>53</v>
      </c>
      <c r="P303" s="80">
        <f t="shared" si="88"/>
        <v>1137</v>
      </c>
      <c r="Q303" s="80">
        <f>Parbhani!Q14</f>
        <v>272</v>
      </c>
      <c r="R303" s="80">
        <f>Parbhani!R14</f>
        <v>264.3</v>
      </c>
      <c r="S303" s="80">
        <f>Parbhani!S14</f>
        <v>0</v>
      </c>
      <c r="T303" s="80">
        <f>Parbhani!T14</f>
        <v>0</v>
      </c>
      <c r="U303" s="80">
        <f>Parbhani!U14</f>
        <v>0</v>
      </c>
      <c r="V303" s="80">
        <f>Parbhani!V14</f>
        <v>0</v>
      </c>
      <c r="W303" s="80">
        <f>Parbhani!W14</f>
        <v>1125</v>
      </c>
      <c r="X303" s="80">
        <f>Parbhani!X14</f>
        <v>1098.74</v>
      </c>
      <c r="Y303" s="80">
        <f>Parbhani!Y14</f>
        <v>0</v>
      </c>
      <c r="Z303" s="80">
        <f>Parbhani!Z14</f>
        <v>0</v>
      </c>
      <c r="AA303" s="80">
        <f>Parbhani!AA14</f>
        <v>0</v>
      </c>
      <c r="AB303" s="80">
        <f>Parbhani!AB14</f>
        <v>0</v>
      </c>
      <c r="AC303" s="233">
        <f t="shared" si="89"/>
        <v>264.3</v>
      </c>
      <c r="AD303" s="7">
        <f t="shared" si="90"/>
        <v>10.948632974316487</v>
      </c>
      <c r="AE303" s="7">
        <f t="shared" si="91"/>
        <v>1098.74</v>
      </c>
      <c r="AF303" s="7">
        <f t="shared" si="92"/>
        <v>96.635004397537386</v>
      </c>
      <c r="AG303" s="7">
        <f t="shared" si="93"/>
        <v>4152</v>
      </c>
      <c r="AH303" s="7">
        <f t="shared" si="94"/>
        <v>3551</v>
      </c>
      <c r="AI303" s="7">
        <f t="shared" si="95"/>
        <v>1397</v>
      </c>
      <c r="AJ303" s="7">
        <f t="shared" si="96"/>
        <v>1363.04</v>
      </c>
      <c r="AK303" s="234">
        <f t="shared" si="97"/>
        <v>38.384680371726269</v>
      </c>
    </row>
    <row r="304" spans="1:37">
      <c r="A304" s="5">
        <v>26</v>
      </c>
      <c r="B304" s="15" t="s">
        <v>47</v>
      </c>
      <c r="C304" s="80">
        <f>Pune!C14</f>
        <v>135</v>
      </c>
      <c r="D304" s="80">
        <f>Pune!D14</f>
        <v>344</v>
      </c>
      <c r="E304" s="80">
        <f>Pune!E14</f>
        <v>0</v>
      </c>
      <c r="F304" s="80">
        <f>Pune!F14</f>
        <v>1</v>
      </c>
      <c r="G304" s="80">
        <f>Pune!G14</f>
        <v>0</v>
      </c>
      <c r="H304" s="80">
        <f>Pune!H14</f>
        <v>2</v>
      </c>
      <c r="I304" s="80">
        <f t="shared" si="87"/>
        <v>347</v>
      </c>
      <c r="J304" s="80">
        <f>Pune!J14</f>
        <v>101</v>
      </c>
      <c r="K304" s="80">
        <f>Pune!K14</f>
        <v>201</v>
      </c>
      <c r="L304" s="80">
        <f>Pune!L14</f>
        <v>0</v>
      </c>
      <c r="M304" s="80">
        <f>Pune!M14</f>
        <v>0</v>
      </c>
      <c r="N304" s="80">
        <f>Pune!N14</f>
        <v>1</v>
      </c>
      <c r="O304" s="80">
        <f>Pune!O14</f>
        <v>3</v>
      </c>
      <c r="P304" s="80">
        <f t="shared" si="88"/>
        <v>204</v>
      </c>
      <c r="Q304" s="80">
        <f>Pune!Q14</f>
        <v>251</v>
      </c>
      <c r="R304" s="80">
        <f>Pune!R14</f>
        <v>398.4</v>
      </c>
      <c r="S304" s="80">
        <f>Pune!S14</f>
        <v>0</v>
      </c>
      <c r="T304" s="80">
        <f>Pune!T14</f>
        <v>0</v>
      </c>
      <c r="U304" s="80">
        <f>Pune!U14</f>
        <v>0</v>
      </c>
      <c r="V304" s="80">
        <f>Pune!V14</f>
        <v>0</v>
      </c>
      <c r="W304" s="80">
        <f>Pune!W14</f>
        <v>256</v>
      </c>
      <c r="X304" s="80">
        <f>Pune!X14</f>
        <v>725.63</v>
      </c>
      <c r="Y304" s="80">
        <f>Pune!Y14</f>
        <v>0</v>
      </c>
      <c r="Z304" s="80">
        <f>Pune!Z14</f>
        <v>0</v>
      </c>
      <c r="AA304" s="80">
        <f>Pune!AA14</f>
        <v>0</v>
      </c>
      <c r="AB304" s="80">
        <f>Pune!AB14</f>
        <v>0</v>
      </c>
      <c r="AC304" s="233">
        <f t="shared" si="89"/>
        <v>398.4</v>
      </c>
      <c r="AD304" s="7">
        <f t="shared" si="90"/>
        <v>114.81268011527376</v>
      </c>
      <c r="AE304" s="7">
        <f t="shared" si="91"/>
        <v>725.63</v>
      </c>
      <c r="AF304" s="7">
        <f t="shared" si="92"/>
        <v>355.70098039215685</v>
      </c>
      <c r="AG304" s="7">
        <f t="shared" si="93"/>
        <v>237</v>
      </c>
      <c r="AH304" s="7">
        <f t="shared" si="94"/>
        <v>551</v>
      </c>
      <c r="AI304" s="7">
        <f t="shared" si="95"/>
        <v>507</v>
      </c>
      <c r="AJ304" s="7">
        <f t="shared" si="96"/>
        <v>1124.03</v>
      </c>
      <c r="AK304" s="234">
        <f t="shared" si="97"/>
        <v>203.99818511796735</v>
      </c>
    </row>
    <row r="305" spans="1:37">
      <c r="A305" s="5">
        <v>27</v>
      </c>
      <c r="B305" s="15" t="s">
        <v>48</v>
      </c>
      <c r="C305" s="80">
        <f>Raigad!C14</f>
        <v>108</v>
      </c>
      <c r="D305" s="80">
        <f>Raigad!D14</f>
        <v>89</v>
      </c>
      <c r="E305" s="80">
        <f>Raigad!E14</f>
        <v>2</v>
      </c>
      <c r="F305" s="80">
        <f>Raigad!F14</f>
        <v>1</v>
      </c>
      <c r="G305" s="80">
        <f>Raigad!G14</f>
        <v>0</v>
      </c>
      <c r="H305" s="80">
        <f>Raigad!H14</f>
        <v>0</v>
      </c>
      <c r="I305" s="80">
        <f t="shared" si="87"/>
        <v>90</v>
      </c>
      <c r="J305" s="80">
        <f>Raigad!J14</f>
        <v>31</v>
      </c>
      <c r="K305" s="80">
        <f>Raigad!K14</f>
        <v>23</v>
      </c>
      <c r="L305" s="80">
        <f>Raigad!L14</f>
        <v>3</v>
      </c>
      <c r="M305" s="80">
        <f>Raigad!M14</f>
        <v>1</v>
      </c>
      <c r="N305" s="80">
        <f>Raigad!N14</f>
        <v>0</v>
      </c>
      <c r="O305" s="80">
        <f>Raigad!O14</f>
        <v>0</v>
      </c>
      <c r="P305" s="80">
        <f t="shared" si="88"/>
        <v>24</v>
      </c>
      <c r="Q305" s="80">
        <f>Raigad!Q14</f>
        <v>12</v>
      </c>
      <c r="R305" s="80">
        <f>Raigad!R14</f>
        <v>9.3699999999999992</v>
      </c>
      <c r="S305" s="80">
        <f>Raigad!S14</f>
        <v>0</v>
      </c>
      <c r="T305" s="80">
        <f>Raigad!T14</f>
        <v>0</v>
      </c>
      <c r="U305" s="80">
        <f>Raigad!U14</f>
        <v>0</v>
      </c>
      <c r="V305" s="80">
        <f>Raigad!V14</f>
        <v>0</v>
      </c>
      <c r="W305" s="80">
        <f>Raigad!W14</f>
        <v>12</v>
      </c>
      <c r="X305" s="80">
        <f>Raigad!X14</f>
        <v>24</v>
      </c>
      <c r="Y305" s="80">
        <f>Raigad!Y14</f>
        <v>0</v>
      </c>
      <c r="Z305" s="80">
        <f>Raigad!Z14</f>
        <v>0</v>
      </c>
      <c r="AA305" s="80">
        <f>Raigad!AA14</f>
        <v>0</v>
      </c>
      <c r="AB305" s="80">
        <f>Raigad!AB14</f>
        <v>0</v>
      </c>
      <c r="AC305" s="233">
        <f t="shared" si="89"/>
        <v>9.3699999999999992</v>
      </c>
      <c r="AD305" s="7">
        <f t="shared" si="90"/>
        <v>10.41111111111111</v>
      </c>
      <c r="AE305" s="7">
        <f t="shared" si="91"/>
        <v>24</v>
      </c>
      <c r="AF305" s="7">
        <f t="shared" si="92"/>
        <v>100</v>
      </c>
      <c r="AG305" s="7">
        <f t="shared" si="93"/>
        <v>144</v>
      </c>
      <c r="AH305" s="7">
        <f t="shared" si="94"/>
        <v>114</v>
      </c>
      <c r="AI305" s="7">
        <f t="shared" si="95"/>
        <v>24</v>
      </c>
      <c r="AJ305" s="7">
        <f t="shared" si="96"/>
        <v>33.369999999999997</v>
      </c>
      <c r="AK305" s="234">
        <f t="shared" si="97"/>
        <v>29.271929824561401</v>
      </c>
    </row>
    <row r="306" spans="1:37">
      <c r="A306" s="5">
        <v>28</v>
      </c>
      <c r="B306" s="15" t="s">
        <v>49</v>
      </c>
      <c r="C306" s="80">
        <f>Ratnagiri!C14</f>
        <v>22</v>
      </c>
      <c r="D306" s="80">
        <f>Ratnagiri!D14</f>
        <v>48</v>
      </c>
      <c r="E306" s="80">
        <f>Ratnagiri!E14</f>
        <v>3</v>
      </c>
      <c r="F306" s="80">
        <f>Ratnagiri!F14</f>
        <v>3</v>
      </c>
      <c r="G306" s="80">
        <f>Ratnagiri!G14</f>
        <v>3</v>
      </c>
      <c r="H306" s="80">
        <f>Ratnagiri!H14</f>
        <v>3</v>
      </c>
      <c r="I306" s="80">
        <f t="shared" si="87"/>
        <v>54</v>
      </c>
      <c r="J306" s="80">
        <f>Ratnagiri!J14</f>
        <v>17</v>
      </c>
      <c r="K306" s="80">
        <f>Ratnagiri!K14</f>
        <v>31.5</v>
      </c>
      <c r="L306" s="80">
        <f>Ratnagiri!L14</f>
        <v>3</v>
      </c>
      <c r="M306" s="80">
        <f>Ratnagiri!M14</f>
        <v>1.75</v>
      </c>
      <c r="N306" s="80">
        <f>Ratnagiri!N14</f>
        <v>3</v>
      </c>
      <c r="O306" s="80">
        <f>Ratnagiri!O14</f>
        <v>1.75</v>
      </c>
      <c r="P306" s="80">
        <f t="shared" si="88"/>
        <v>35</v>
      </c>
      <c r="Q306" s="80">
        <f>Ratnagiri!Q14</f>
        <v>32</v>
      </c>
      <c r="R306" s="80">
        <f>Ratnagiri!R14</f>
        <v>50.21</v>
      </c>
      <c r="S306" s="80">
        <f>Ratnagiri!S14</f>
        <v>0</v>
      </c>
      <c r="T306" s="80">
        <f>Ratnagiri!T14</f>
        <v>0</v>
      </c>
      <c r="U306" s="80">
        <f>Ratnagiri!U14</f>
        <v>0</v>
      </c>
      <c r="V306" s="80">
        <f>Ratnagiri!V14</f>
        <v>0</v>
      </c>
      <c r="W306" s="80">
        <f>Ratnagiri!W14</f>
        <v>35</v>
      </c>
      <c r="X306" s="80">
        <f>Ratnagiri!X14</f>
        <v>32.630000000000003</v>
      </c>
      <c r="Y306" s="80">
        <f>Ratnagiri!Y14</f>
        <v>1</v>
      </c>
      <c r="Z306" s="80">
        <f>Ratnagiri!Z14</f>
        <v>1.2</v>
      </c>
      <c r="AA306" s="80">
        <f>Ratnagiri!AA14</f>
        <v>0</v>
      </c>
      <c r="AB306" s="80">
        <f>Ratnagiri!AB14</f>
        <v>0</v>
      </c>
      <c r="AC306" s="233">
        <f t="shared" si="89"/>
        <v>50.21</v>
      </c>
      <c r="AD306" s="7">
        <f t="shared" si="90"/>
        <v>92.981481481481481</v>
      </c>
      <c r="AE306" s="7">
        <f t="shared" si="91"/>
        <v>33.830000000000005</v>
      </c>
      <c r="AF306" s="7">
        <f t="shared" si="92"/>
        <v>96.657142857142873</v>
      </c>
      <c r="AG306" s="7">
        <f t="shared" si="93"/>
        <v>51</v>
      </c>
      <c r="AH306" s="7">
        <f t="shared" si="94"/>
        <v>89</v>
      </c>
      <c r="AI306" s="7">
        <f t="shared" si="95"/>
        <v>68</v>
      </c>
      <c r="AJ306" s="7">
        <f t="shared" si="96"/>
        <v>84.04</v>
      </c>
      <c r="AK306" s="234">
        <f t="shared" si="97"/>
        <v>94.426966292134836</v>
      </c>
    </row>
    <row r="307" spans="1:37">
      <c r="A307" s="5">
        <v>29</v>
      </c>
      <c r="B307" s="15" t="s">
        <v>50</v>
      </c>
      <c r="C307" s="80">
        <f>Sangli!C14</f>
        <v>153</v>
      </c>
      <c r="D307" s="80">
        <f>Sangli!D14</f>
        <v>175</v>
      </c>
      <c r="E307" s="80">
        <f>Sangli!E14</f>
        <v>0</v>
      </c>
      <c r="F307" s="80">
        <f>Sangli!F14</f>
        <v>0</v>
      </c>
      <c r="G307" s="80">
        <f>Sangli!G14</f>
        <v>12</v>
      </c>
      <c r="H307" s="80">
        <f>Sangli!H14</f>
        <v>2</v>
      </c>
      <c r="I307" s="80">
        <f t="shared" si="87"/>
        <v>177</v>
      </c>
      <c r="J307" s="80">
        <f>Sangli!J14</f>
        <v>111</v>
      </c>
      <c r="K307" s="80">
        <f>Sangli!K14</f>
        <v>116</v>
      </c>
      <c r="L307" s="80">
        <f>Sangli!L14</f>
        <v>0</v>
      </c>
      <c r="M307" s="80">
        <f>Sangli!M14</f>
        <v>0</v>
      </c>
      <c r="N307" s="80">
        <f>Sangli!N14</f>
        <v>13</v>
      </c>
      <c r="O307" s="80">
        <f>Sangli!O14</f>
        <v>2</v>
      </c>
      <c r="P307" s="80">
        <f t="shared" si="88"/>
        <v>118</v>
      </c>
      <c r="Q307" s="80">
        <f>Sangli!Q14</f>
        <v>33</v>
      </c>
      <c r="R307" s="80">
        <f>Sangli!R14</f>
        <v>71.599999999999994</v>
      </c>
      <c r="S307" s="80">
        <f>Sangli!S14</f>
        <v>0</v>
      </c>
      <c r="T307" s="80">
        <f>Sangli!T14</f>
        <v>0</v>
      </c>
      <c r="U307" s="80">
        <f>Sangli!U14</f>
        <v>0</v>
      </c>
      <c r="V307" s="80">
        <f>Sangli!V14</f>
        <v>0</v>
      </c>
      <c r="W307" s="80">
        <f>Sangli!W14</f>
        <v>54</v>
      </c>
      <c r="X307" s="80">
        <f>Sangli!X14</f>
        <v>104.23</v>
      </c>
      <c r="Y307" s="80">
        <f>Sangli!Y14</f>
        <v>0</v>
      </c>
      <c r="Z307" s="80">
        <f>Sangli!Z14</f>
        <v>0</v>
      </c>
      <c r="AA307" s="80">
        <f>Sangli!AA14</f>
        <v>0</v>
      </c>
      <c r="AB307" s="80">
        <f>Sangli!AB14</f>
        <v>0</v>
      </c>
      <c r="AC307" s="233">
        <f t="shared" si="89"/>
        <v>71.599999999999994</v>
      </c>
      <c r="AD307" s="7">
        <f t="shared" si="90"/>
        <v>40.451977401129938</v>
      </c>
      <c r="AE307" s="7">
        <f t="shared" si="91"/>
        <v>104.23</v>
      </c>
      <c r="AF307" s="7">
        <f t="shared" si="92"/>
        <v>88.330508474576277</v>
      </c>
      <c r="AG307" s="7">
        <f t="shared" si="93"/>
        <v>289</v>
      </c>
      <c r="AH307" s="7">
        <f t="shared" si="94"/>
        <v>295</v>
      </c>
      <c r="AI307" s="7">
        <f t="shared" si="95"/>
        <v>87</v>
      </c>
      <c r="AJ307" s="7">
        <f t="shared" si="96"/>
        <v>175.82999999999998</v>
      </c>
      <c r="AK307" s="234">
        <f t="shared" si="97"/>
        <v>59.603389830508469</v>
      </c>
    </row>
    <row r="308" spans="1:37">
      <c r="A308" s="5">
        <v>30</v>
      </c>
      <c r="B308" s="15" t="s">
        <v>51</v>
      </c>
      <c r="C308" s="80">
        <f>Satara!C14</f>
        <v>30</v>
      </c>
      <c r="D308" s="80">
        <f>Satara!D14</f>
        <v>260</v>
      </c>
      <c r="E308" s="80">
        <f>Satara!E14</f>
        <v>60</v>
      </c>
      <c r="F308" s="80">
        <f>Satara!F14</f>
        <v>30</v>
      </c>
      <c r="G308" s="80">
        <f>Satara!G14</f>
        <v>120</v>
      </c>
      <c r="H308" s="80">
        <f>Satara!H14</f>
        <v>60</v>
      </c>
      <c r="I308" s="80">
        <f t="shared" si="87"/>
        <v>350</v>
      </c>
      <c r="J308" s="80">
        <f>Satara!J14</f>
        <v>30</v>
      </c>
      <c r="K308" s="80">
        <f>Satara!K14</f>
        <v>90</v>
      </c>
      <c r="L308" s="80">
        <f>Satara!L14</f>
        <v>40</v>
      </c>
      <c r="M308" s="80">
        <f>Satara!M14</f>
        <v>20</v>
      </c>
      <c r="N308" s="80">
        <f>Satara!N14</f>
        <v>80</v>
      </c>
      <c r="O308" s="80">
        <f>Satara!O14</f>
        <v>40</v>
      </c>
      <c r="P308" s="80">
        <f t="shared" si="88"/>
        <v>150</v>
      </c>
      <c r="Q308" s="80">
        <f>Satara!Q14</f>
        <v>58</v>
      </c>
      <c r="R308" s="80">
        <f>Satara!R14</f>
        <v>95.3</v>
      </c>
      <c r="S308" s="80">
        <f>Satara!S14</f>
        <v>0</v>
      </c>
      <c r="T308" s="80">
        <f>Satara!T14</f>
        <v>0</v>
      </c>
      <c r="U308" s="80">
        <f>Satara!U14</f>
        <v>0</v>
      </c>
      <c r="V308" s="80">
        <f>Satara!V14</f>
        <v>0</v>
      </c>
      <c r="W308" s="80">
        <f>Satara!W14</f>
        <v>65</v>
      </c>
      <c r="X308" s="80">
        <f>Satara!X14</f>
        <v>123.63</v>
      </c>
      <c r="Y308" s="80">
        <f>Satara!Y14</f>
        <v>0</v>
      </c>
      <c r="Z308" s="80">
        <f>Satara!Z14</f>
        <v>0</v>
      </c>
      <c r="AA308" s="80">
        <f>Satara!AA14</f>
        <v>6</v>
      </c>
      <c r="AB308" s="80">
        <f>Satara!AB14</f>
        <v>8.52</v>
      </c>
      <c r="AC308" s="233">
        <f t="shared" si="89"/>
        <v>95.3</v>
      </c>
      <c r="AD308" s="7">
        <f t="shared" si="90"/>
        <v>27.228571428571431</v>
      </c>
      <c r="AE308" s="7">
        <f t="shared" si="91"/>
        <v>132.15</v>
      </c>
      <c r="AF308" s="7">
        <f t="shared" si="92"/>
        <v>88.1</v>
      </c>
      <c r="AG308" s="7">
        <f t="shared" si="93"/>
        <v>360</v>
      </c>
      <c r="AH308" s="7">
        <f t="shared" si="94"/>
        <v>500</v>
      </c>
      <c r="AI308" s="7">
        <f t="shared" si="95"/>
        <v>129</v>
      </c>
      <c r="AJ308" s="7">
        <f t="shared" si="96"/>
        <v>227.45000000000002</v>
      </c>
      <c r="AK308" s="234">
        <f t="shared" si="97"/>
        <v>45.49</v>
      </c>
    </row>
    <row r="309" spans="1:37">
      <c r="A309" s="5">
        <v>31</v>
      </c>
      <c r="B309" s="15" t="s">
        <v>52</v>
      </c>
      <c r="C309" s="80">
        <f>Sindhudurg!C14</f>
        <v>0</v>
      </c>
      <c r="D309" s="80">
        <f>Sindhudurg!D14</f>
        <v>0</v>
      </c>
      <c r="E309" s="80">
        <f>Sindhudurg!E14</f>
        <v>0</v>
      </c>
      <c r="F309" s="80">
        <f>Sindhudurg!F14</f>
        <v>0</v>
      </c>
      <c r="G309" s="80">
        <f>Sindhudurg!G14</f>
        <v>0</v>
      </c>
      <c r="H309" s="80">
        <f>Sindhudurg!H14</f>
        <v>0</v>
      </c>
      <c r="I309" s="80">
        <f t="shared" si="87"/>
        <v>0</v>
      </c>
      <c r="J309" s="80">
        <f>Sindhudurg!J14</f>
        <v>0</v>
      </c>
      <c r="K309" s="80">
        <f>Sindhudurg!K14</f>
        <v>0</v>
      </c>
      <c r="L309" s="80">
        <f>Sindhudurg!L14</f>
        <v>0</v>
      </c>
      <c r="M309" s="80">
        <f>Sindhudurg!M14</f>
        <v>0</v>
      </c>
      <c r="N309" s="80">
        <f>Sindhudurg!N14</f>
        <v>0</v>
      </c>
      <c r="O309" s="80">
        <f>Sindhudurg!O14</f>
        <v>0</v>
      </c>
      <c r="P309" s="80">
        <f t="shared" si="88"/>
        <v>0</v>
      </c>
      <c r="Q309" s="80">
        <f>Sindhudurg!Q14</f>
        <v>0</v>
      </c>
      <c r="R309" s="80">
        <f>Sindhudurg!R14</f>
        <v>0</v>
      </c>
      <c r="S309" s="80">
        <f>Sindhudurg!S14</f>
        <v>0</v>
      </c>
      <c r="T309" s="80">
        <f>Sindhudurg!T14</f>
        <v>0</v>
      </c>
      <c r="U309" s="80">
        <f>Sindhudurg!U14</f>
        <v>0</v>
      </c>
      <c r="V309" s="80">
        <f>Sindhudurg!V14</f>
        <v>0</v>
      </c>
      <c r="W309" s="80">
        <f>Sindhudurg!W14</f>
        <v>0</v>
      </c>
      <c r="X309" s="80">
        <f>Sindhudurg!X14</f>
        <v>0</v>
      </c>
      <c r="Y309" s="80">
        <f>Sindhudurg!Y14</f>
        <v>0</v>
      </c>
      <c r="Z309" s="80">
        <f>Sindhudurg!Z14</f>
        <v>0</v>
      </c>
      <c r="AA309" s="80">
        <f>Sindhudurg!AA14</f>
        <v>0</v>
      </c>
      <c r="AB309" s="80">
        <f>Sindhudurg!AB14</f>
        <v>0</v>
      </c>
      <c r="AC309" s="233">
        <f t="shared" si="89"/>
        <v>0</v>
      </c>
      <c r="AD309" s="7" t="e">
        <f t="shared" si="90"/>
        <v>#DIV/0!</v>
      </c>
      <c r="AE309" s="7">
        <f t="shared" si="91"/>
        <v>0</v>
      </c>
      <c r="AF309" s="7" t="e">
        <f t="shared" si="92"/>
        <v>#DIV/0!</v>
      </c>
      <c r="AG309" s="7">
        <f t="shared" si="93"/>
        <v>0</v>
      </c>
      <c r="AH309" s="7">
        <f t="shared" si="94"/>
        <v>0</v>
      </c>
      <c r="AI309" s="7">
        <f t="shared" si="95"/>
        <v>0</v>
      </c>
      <c r="AJ309" s="7">
        <f t="shared" si="96"/>
        <v>0</v>
      </c>
      <c r="AK309" s="234" t="e">
        <f t="shared" si="97"/>
        <v>#DIV/0!</v>
      </c>
    </row>
    <row r="310" spans="1:37">
      <c r="A310" s="5">
        <v>32</v>
      </c>
      <c r="B310" s="15" t="s">
        <v>53</v>
      </c>
      <c r="C310" s="80">
        <f>Solapur!C14</f>
        <v>136</v>
      </c>
      <c r="D310" s="80">
        <f>Solapur!D14</f>
        <v>180</v>
      </c>
      <c r="E310" s="80">
        <f>Solapur!E14</f>
        <v>5</v>
      </c>
      <c r="F310" s="80">
        <f>Solapur!F14</f>
        <v>2</v>
      </c>
      <c r="G310" s="80">
        <f>Solapur!G14</f>
        <v>11</v>
      </c>
      <c r="H310" s="80">
        <f>Solapur!H14</f>
        <v>4</v>
      </c>
      <c r="I310" s="80">
        <f t="shared" si="87"/>
        <v>186</v>
      </c>
      <c r="J310" s="80">
        <f>Solapur!J14</f>
        <v>117</v>
      </c>
      <c r="K310" s="80">
        <f>Solapur!K14</f>
        <v>150</v>
      </c>
      <c r="L310" s="80">
        <f>Solapur!L14</f>
        <v>6</v>
      </c>
      <c r="M310" s="80">
        <f>Solapur!M14</f>
        <v>2</v>
      </c>
      <c r="N310" s="80">
        <f>Solapur!N14</f>
        <v>16</v>
      </c>
      <c r="O310" s="80">
        <f>Solapur!O14</f>
        <v>6</v>
      </c>
      <c r="P310" s="80">
        <f t="shared" si="88"/>
        <v>158</v>
      </c>
      <c r="Q310" s="80">
        <f>Solapur!Q14</f>
        <v>138</v>
      </c>
      <c r="R310" s="80">
        <f>Solapur!R14</f>
        <v>240.74</v>
      </c>
      <c r="S310" s="80">
        <f>Solapur!S14</f>
        <v>0</v>
      </c>
      <c r="T310" s="80">
        <f>Solapur!T14</f>
        <v>0</v>
      </c>
      <c r="U310" s="80">
        <f>Solapur!U14</f>
        <v>0</v>
      </c>
      <c r="V310" s="80">
        <f>Solapur!V14</f>
        <v>0</v>
      </c>
      <c r="W310" s="80">
        <f>Solapur!W14</f>
        <v>195</v>
      </c>
      <c r="X310" s="80">
        <f>Solapur!X14</f>
        <v>445.63</v>
      </c>
      <c r="Y310" s="80">
        <f>Solapur!Y14</f>
        <v>0</v>
      </c>
      <c r="Z310" s="80">
        <f>Solapur!Z14</f>
        <v>0</v>
      </c>
      <c r="AA310" s="80">
        <f>Solapur!AA14</f>
        <v>0</v>
      </c>
      <c r="AB310" s="80">
        <f>Solapur!AB14</f>
        <v>0</v>
      </c>
      <c r="AC310" s="233">
        <f t="shared" si="89"/>
        <v>240.74</v>
      </c>
      <c r="AD310" s="7">
        <f t="shared" si="90"/>
        <v>129.43010752688173</v>
      </c>
      <c r="AE310" s="7">
        <f t="shared" si="91"/>
        <v>445.63</v>
      </c>
      <c r="AF310" s="7">
        <f t="shared" si="92"/>
        <v>282.04430379746833</v>
      </c>
      <c r="AG310" s="7">
        <f t="shared" si="93"/>
        <v>291</v>
      </c>
      <c r="AH310" s="7">
        <f t="shared" si="94"/>
        <v>344</v>
      </c>
      <c r="AI310" s="7">
        <f t="shared" si="95"/>
        <v>333</v>
      </c>
      <c r="AJ310" s="7">
        <f t="shared" si="96"/>
        <v>686.37</v>
      </c>
      <c r="AK310" s="234">
        <f t="shared" si="97"/>
        <v>199.52616279069767</v>
      </c>
    </row>
    <row r="311" spans="1:37">
      <c r="A311" s="5">
        <v>33</v>
      </c>
      <c r="B311" s="15" t="s">
        <v>54</v>
      </c>
      <c r="C311" s="80">
        <f>Thane!C14</f>
        <v>146</v>
      </c>
      <c r="D311" s="80">
        <f>Thane!D14</f>
        <v>211</v>
      </c>
      <c r="E311" s="80">
        <f>Thane!E14</f>
        <v>15</v>
      </c>
      <c r="F311" s="80">
        <f>Thane!F14</f>
        <v>3</v>
      </c>
      <c r="G311" s="80">
        <f>Thane!G14</f>
        <v>193</v>
      </c>
      <c r="H311" s="80">
        <f>Thane!H14</f>
        <v>41</v>
      </c>
      <c r="I311" s="80">
        <f t="shared" si="87"/>
        <v>255</v>
      </c>
      <c r="J311" s="80">
        <f>Thane!J14</f>
        <v>70</v>
      </c>
      <c r="K311" s="80">
        <f>Thane!K14</f>
        <v>91</v>
      </c>
      <c r="L311" s="80">
        <f>Thane!L14</f>
        <v>8</v>
      </c>
      <c r="M311" s="80">
        <f>Thane!M14</f>
        <v>1</v>
      </c>
      <c r="N311" s="80">
        <f>Thane!N14</f>
        <v>88</v>
      </c>
      <c r="O311" s="80">
        <f>Thane!O14</f>
        <v>18</v>
      </c>
      <c r="P311" s="80">
        <f t="shared" si="88"/>
        <v>110</v>
      </c>
      <c r="Q311" s="80">
        <f>Thane!Q14</f>
        <v>3</v>
      </c>
      <c r="R311" s="80">
        <f>Thane!R14</f>
        <v>2.25</v>
      </c>
      <c r="S311" s="80">
        <f>Thane!S14</f>
        <v>0</v>
      </c>
      <c r="T311" s="80">
        <f>Thane!T14</f>
        <v>0</v>
      </c>
      <c r="U311" s="80">
        <f>Thane!U14</f>
        <v>0</v>
      </c>
      <c r="V311" s="80">
        <f>Thane!V14</f>
        <v>0</v>
      </c>
      <c r="W311" s="80">
        <f>Thane!W14</f>
        <v>10</v>
      </c>
      <c r="X311" s="80">
        <f>Thane!X14</f>
        <v>12.45</v>
      </c>
      <c r="Y311" s="80">
        <f>Thane!Y14</f>
        <v>0</v>
      </c>
      <c r="Z311" s="80">
        <f>Thane!Z14</f>
        <v>0</v>
      </c>
      <c r="AA311" s="80">
        <f>Thane!AA14</f>
        <v>0</v>
      </c>
      <c r="AB311" s="80">
        <f>Thane!AB14</f>
        <v>0</v>
      </c>
      <c r="AC311" s="233">
        <f t="shared" si="89"/>
        <v>2.25</v>
      </c>
      <c r="AD311" s="7">
        <f t="shared" si="90"/>
        <v>0.88235294117647056</v>
      </c>
      <c r="AE311" s="7">
        <f t="shared" si="91"/>
        <v>12.45</v>
      </c>
      <c r="AF311" s="7">
        <f t="shared" si="92"/>
        <v>11.318181818181818</v>
      </c>
      <c r="AG311" s="7">
        <f t="shared" si="93"/>
        <v>520</v>
      </c>
      <c r="AH311" s="7">
        <f t="shared" si="94"/>
        <v>365</v>
      </c>
      <c r="AI311" s="7">
        <f t="shared" si="95"/>
        <v>13</v>
      </c>
      <c r="AJ311" s="7">
        <f t="shared" si="96"/>
        <v>14.7</v>
      </c>
      <c r="AK311" s="234">
        <f t="shared" si="97"/>
        <v>4.0273972602739727</v>
      </c>
    </row>
    <row r="312" spans="1:37">
      <c r="A312" s="5">
        <v>34</v>
      </c>
      <c r="B312" s="15" t="s">
        <v>55</v>
      </c>
      <c r="C312" s="80">
        <f>Wardha!C14</f>
        <v>2771</v>
      </c>
      <c r="D312" s="80">
        <f>Wardha!D14</f>
        <v>3247</v>
      </c>
      <c r="E312" s="80">
        <f>Wardha!E14</f>
        <v>47</v>
      </c>
      <c r="F312" s="80">
        <f>Wardha!F14</f>
        <v>18</v>
      </c>
      <c r="G312" s="80">
        <f>Wardha!G14</f>
        <v>104</v>
      </c>
      <c r="H312" s="80">
        <f>Wardha!H14</f>
        <v>63</v>
      </c>
      <c r="I312" s="80">
        <f t="shared" si="87"/>
        <v>3328</v>
      </c>
      <c r="J312" s="80">
        <f>Wardha!J14</f>
        <v>946</v>
      </c>
      <c r="K312" s="80">
        <f>Wardha!K14</f>
        <v>1102</v>
      </c>
      <c r="L312" s="80">
        <f>Wardha!L14</f>
        <v>22</v>
      </c>
      <c r="M312" s="80">
        <f>Wardha!M14</f>
        <v>6</v>
      </c>
      <c r="N312" s="80">
        <f>Wardha!N14</f>
        <v>53</v>
      </c>
      <c r="O312" s="80">
        <f>Wardha!O14</f>
        <v>21</v>
      </c>
      <c r="P312" s="80">
        <f t="shared" si="88"/>
        <v>1129</v>
      </c>
      <c r="Q312" s="80">
        <f>Wardha!Q14</f>
        <v>801</v>
      </c>
      <c r="R312" s="80">
        <f>Wardha!R14</f>
        <v>1003.1</v>
      </c>
      <c r="S312" s="80">
        <f>Wardha!S14</f>
        <v>0</v>
      </c>
      <c r="T312" s="80">
        <f>Wardha!T14</f>
        <v>0</v>
      </c>
      <c r="U312" s="80">
        <f>Wardha!U14</f>
        <v>11</v>
      </c>
      <c r="V312" s="80">
        <f>Wardha!V14</f>
        <v>9.6</v>
      </c>
      <c r="W312" s="80">
        <f>Wardha!W14</f>
        <v>1235</v>
      </c>
      <c r="X312" s="80">
        <f>Wardha!X14</f>
        <v>1045.2</v>
      </c>
      <c r="Y312" s="80">
        <f>Wardha!Y14</f>
        <v>0</v>
      </c>
      <c r="Z312" s="80">
        <f>Wardha!Z14</f>
        <v>0</v>
      </c>
      <c r="AA312" s="80">
        <f>Wardha!AA14</f>
        <v>0</v>
      </c>
      <c r="AB312" s="80">
        <f>Wardha!AB14</f>
        <v>0</v>
      </c>
      <c r="AC312" s="233">
        <f t="shared" si="89"/>
        <v>1012.7</v>
      </c>
      <c r="AD312" s="7">
        <f t="shared" si="90"/>
        <v>30.429687500000004</v>
      </c>
      <c r="AE312" s="7">
        <f t="shared" si="91"/>
        <v>1045.2</v>
      </c>
      <c r="AF312" s="7">
        <f t="shared" si="92"/>
        <v>92.577502214348982</v>
      </c>
      <c r="AG312" s="7">
        <f t="shared" si="93"/>
        <v>3943</v>
      </c>
      <c r="AH312" s="7">
        <f t="shared" si="94"/>
        <v>4457</v>
      </c>
      <c r="AI312" s="7">
        <f t="shared" si="95"/>
        <v>2047</v>
      </c>
      <c r="AJ312" s="7">
        <f t="shared" si="96"/>
        <v>2057.9</v>
      </c>
      <c r="AK312" s="234">
        <f t="shared" si="97"/>
        <v>46.172313215167158</v>
      </c>
    </row>
    <row r="313" spans="1:37">
      <c r="A313" s="5">
        <v>35</v>
      </c>
      <c r="B313" s="15" t="s">
        <v>56</v>
      </c>
      <c r="C313" s="80">
        <f>Washim!C14</f>
        <v>1322</v>
      </c>
      <c r="D313" s="80">
        <f>Washim!D14</f>
        <v>1544</v>
      </c>
      <c r="E313" s="80">
        <f>Washim!E14</f>
        <v>21</v>
      </c>
      <c r="F313" s="80">
        <f>Washim!F14</f>
        <v>6</v>
      </c>
      <c r="G313" s="80">
        <f>Washim!G14</f>
        <v>96</v>
      </c>
      <c r="H313" s="80">
        <f>Washim!H14</f>
        <v>29</v>
      </c>
      <c r="I313" s="80">
        <f t="shared" si="87"/>
        <v>1579</v>
      </c>
      <c r="J313" s="80">
        <f>Washim!J14</f>
        <v>317</v>
      </c>
      <c r="K313" s="80">
        <f>Washim!K14</f>
        <v>362</v>
      </c>
      <c r="L313" s="80">
        <f>Washim!L14</f>
        <v>6</v>
      </c>
      <c r="M313" s="80">
        <f>Washim!M14</f>
        <v>2</v>
      </c>
      <c r="N313" s="80">
        <f>Washim!N14</f>
        <v>24</v>
      </c>
      <c r="O313" s="80">
        <f>Washim!O14</f>
        <v>7</v>
      </c>
      <c r="P313" s="80">
        <f t="shared" si="88"/>
        <v>371</v>
      </c>
      <c r="Q313" s="80">
        <f>Washim!Q14</f>
        <v>459</v>
      </c>
      <c r="R313" s="80">
        <f>Washim!R14</f>
        <v>460.14</v>
      </c>
      <c r="S313" s="80">
        <f>Washim!S14</f>
        <v>0</v>
      </c>
      <c r="T313" s="80">
        <f>Washim!T14</f>
        <v>0</v>
      </c>
      <c r="U313" s="80">
        <f>Washim!U14</f>
        <v>0</v>
      </c>
      <c r="V313" s="80">
        <f>Washim!V14</f>
        <v>0</v>
      </c>
      <c r="W313" s="80">
        <f>Washim!W14</f>
        <v>445</v>
      </c>
      <c r="X313" s="80">
        <f>Washim!X14</f>
        <v>435.36</v>
      </c>
      <c r="Y313" s="80">
        <f>Washim!Y14</f>
        <v>0</v>
      </c>
      <c r="Z313" s="80">
        <f>Washim!Z14</f>
        <v>0</v>
      </c>
      <c r="AA313" s="80">
        <f>Washim!AA14</f>
        <v>0</v>
      </c>
      <c r="AB313" s="80">
        <f>Washim!AB14</f>
        <v>0</v>
      </c>
      <c r="AC313" s="233">
        <f t="shared" si="89"/>
        <v>460.14</v>
      </c>
      <c r="AD313" s="7">
        <f t="shared" si="90"/>
        <v>29.141228625712472</v>
      </c>
      <c r="AE313" s="7">
        <f t="shared" si="91"/>
        <v>435.36</v>
      </c>
      <c r="AF313" s="7">
        <f t="shared" si="92"/>
        <v>117.34770889487871</v>
      </c>
      <c r="AG313" s="7">
        <f t="shared" si="93"/>
        <v>1786</v>
      </c>
      <c r="AH313" s="7">
        <f t="shared" si="94"/>
        <v>1950</v>
      </c>
      <c r="AI313" s="7">
        <f t="shared" si="95"/>
        <v>904</v>
      </c>
      <c r="AJ313" s="7">
        <f t="shared" si="96"/>
        <v>895.5</v>
      </c>
      <c r="AK313" s="234">
        <f t="shared" si="97"/>
        <v>45.92307692307692</v>
      </c>
    </row>
    <row r="314" spans="1:37">
      <c r="A314" s="5">
        <v>36</v>
      </c>
      <c r="B314" s="15" t="s">
        <v>57</v>
      </c>
      <c r="C314" s="80">
        <f>Yavatmal!C14</f>
        <v>3573</v>
      </c>
      <c r="D314" s="80">
        <f>Yavatmal!D14</f>
        <v>3679.2</v>
      </c>
      <c r="E314" s="80">
        <f>Yavatmal!E14</f>
        <v>18</v>
      </c>
      <c r="F314" s="80">
        <f>Yavatmal!F14</f>
        <v>1.8</v>
      </c>
      <c r="G314" s="80">
        <f>Yavatmal!G14</f>
        <v>9</v>
      </c>
      <c r="H314" s="80">
        <f>Yavatmal!H14</f>
        <v>9</v>
      </c>
      <c r="I314" s="80">
        <f t="shared" si="87"/>
        <v>3690</v>
      </c>
      <c r="J314" s="80">
        <f>Yavatmal!J14</f>
        <v>897</v>
      </c>
      <c r="K314" s="80">
        <f>Yavatmal!K14</f>
        <v>647.79999999999995</v>
      </c>
      <c r="L314" s="80">
        <f>Yavatmal!L14</f>
        <v>2</v>
      </c>
      <c r="M314" s="80">
        <f>Yavatmal!M14</f>
        <v>0.2</v>
      </c>
      <c r="N314" s="80">
        <f>Yavatmal!N14</f>
        <v>1</v>
      </c>
      <c r="O314" s="80">
        <f>Yavatmal!O14</f>
        <v>1</v>
      </c>
      <c r="P314" s="80">
        <f t="shared" si="88"/>
        <v>649</v>
      </c>
      <c r="Q314" s="80">
        <f>Yavatmal!Q14</f>
        <v>1440</v>
      </c>
      <c r="R314" s="80">
        <f>Yavatmal!R14</f>
        <v>1792.56</v>
      </c>
      <c r="S314" s="80">
        <f>Yavatmal!S14</f>
        <v>0</v>
      </c>
      <c r="T314" s="80">
        <f>Yavatmal!T14</f>
        <v>0</v>
      </c>
      <c r="U314" s="80">
        <f>Yavatmal!U14</f>
        <v>0</v>
      </c>
      <c r="V314" s="80">
        <f>Yavatmal!V14</f>
        <v>0</v>
      </c>
      <c r="W314" s="80">
        <f>Yavatmal!W14</f>
        <v>1695</v>
      </c>
      <c r="X314" s="80">
        <f>Yavatmal!X14</f>
        <v>1604</v>
      </c>
      <c r="Y314" s="80">
        <f>Yavatmal!Y14</f>
        <v>0</v>
      </c>
      <c r="Z314" s="80">
        <f>Yavatmal!Z14</f>
        <v>0</v>
      </c>
      <c r="AA314" s="80">
        <f>Yavatmal!AA14</f>
        <v>0</v>
      </c>
      <c r="AB314" s="80">
        <f>Yavatmal!AB14</f>
        <v>0</v>
      </c>
      <c r="AC314" s="233">
        <f t="shared" si="89"/>
        <v>1792.56</v>
      </c>
      <c r="AD314" s="7">
        <f t="shared" si="90"/>
        <v>48.578861788617886</v>
      </c>
      <c r="AE314" s="7">
        <f t="shared" si="91"/>
        <v>1604</v>
      </c>
      <c r="AF314" s="7">
        <f t="shared" si="92"/>
        <v>247.14946070878275</v>
      </c>
      <c r="AG314" s="7">
        <f t="shared" si="93"/>
        <v>4500</v>
      </c>
      <c r="AH314" s="7">
        <f t="shared" si="94"/>
        <v>4339</v>
      </c>
      <c r="AI314" s="7">
        <f t="shared" si="95"/>
        <v>3135</v>
      </c>
      <c r="AJ314" s="7">
        <f t="shared" si="96"/>
        <v>3396.56</v>
      </c>
      <c r="AK314" s="234">
        <f t="shared" si="97"/>
        <v>78.279787969578237</v>
      </c>
    </row>
    <row r="315" spans="1:37" ht="15">
      <c r="A315" s="10"/>
      <c r="B315" s="8" t="s">
        <v>10</v>
      </c>
      <c r="C315" s="9">
        <f t="shared" ref="C315:R315" si="98">SUM(C279:C314)</f>
        <v>32465</v>
      </c>
      <c r="D315" s="9">
        <f t="shared" si="98"/>
        <v>35953.93</v>
      </c>
      <c r="E315" s="9">
        <f t="shared" ref="E315:I315" si="99">SUM(E279:E314)</f>
        <v>891</v>
      </c>
      <c r="F315" s="9">
        <f t="shared" si="99"/>
        <v>623.79999999999995</v>
      </c>
      <c r="G315" s="9">
        <f t="shared" si="99"/>
        <v>4056</v>
      </c>
      <c r="H315" s="9">
        <f t="shared" si="99"/>
        <v>1259.27</v>
      </c>
      <c r="I315" s="9">
        <f t="shared" si="99"/>
        <v>37837</v>
      </c>
      <c r="J315" s="9">
        <f t="shared" si="98"/>
        <v>13508</v>
      </c>
      <c r="K315" s="9">
        <f t="shared" si="98"/>
        <v>13056.47</v>
      </c>
      <c r="L315" s="9">
        <f t="shared" ref="L315:P315" si="100">SUM(L279:L314)</f>
        <v>363</v>
      </c>
      <c r="M315" s="9">
        <f t="shared" si="100"/>
        <v>151.75</v>
      </c>
      <c r="N315" s="9">
        <f t="shared" si="100"/>
        <v>1678</v>
      </c>
      <c r="O315" s="9">
        <f t="shared" si="100"/>
        <v>479.08</v>
      </c>
      <c r="P315" s="9">
        <f t="shared" si="100"/>
        <v>13687.3</v>
      </c>
      <c r="Q315" s="9">
        <f t="shared" si="98"/>
        <v>10096</v>
      </c>
      <c r="R315" s="9">
        <f t="shared" si="98"/>
        <v>11878.189999999999</v>
      </c>
      <c r="S315" s="9">
        <f t="shared" ref="S315:AB315" si="101">SUM(S279:S314)</f>
        <v>0</v>
      </c>
      <c r="T315" s="9">
        <f t="shared" si="101"/>
        <v>0</v>
      </c>
      <c r="U315" s="9">
        <f t="shared" si="101"/>
        <v>13</v>
      </c>
      <c r="V315" s="9">
        <f t="shared" si="101"/>
        <v>11.7</v>
      </c>
      <c r="W315" s="9">
        <f t="shared" si="101"/>
        <v>14388</v>
      </c>
      <c r="X315" s="9">
        <f t="shared" si="101"/>
        <v>14979.71</v>
      </c>
      <c r="Y315" s="9">
        <f t="shared" si="101"/>
        <v>1</v>
      </c>
      <c r="Z315" s="9">
        <f t="shared" si="101"/>
        <v>1.2</v>
      </c>
      <c r="AA315" s="9">
        <f t="shared" si="101"/>
        <v>10</v>
      </c>
      <c r="AB315" s="9">
        <f t="shared" si="101"/>
        <v>15.02</v>
      </c>
      <c r="AC315" s="190">
        <f>SUM(AC279:AC314)</f>
        <v>11889.89</v>
      </c>
      <c r="AD315" s="190">
        <f t="shared" si="90"/>
        <v>31.423976530908899</v>
      </c>
      <c r="AE315" s="190">
        <f>(X315/K315)*100</f>
        <v>114.73016826140604</v>
      </c>
      <c r="AF315" s="190">
        <f t="shared" si="92"/>
        <v>109.56090682603583</v>
      </c>
      <c r="AG315" s="190">
        <f>SUM(AG279:AG314)</f>
        <v>52961</v>
      </c>
      <c r="AH315" s="190">
        <f>SUM(AH279:AH314)</f>
        <v>51524.3</v>
      </c>
      <c r="AI315" s="190">
        <f>SUM(AI279:AI314)</f>
        <v>24508</v>
      </c>
      <c r="AJ315" s="190">
        <f>SUM(AJ279:AJ314)</f>
        <v>26885.820000000003</v>
      </c>
      <c r="AK315" s="190">
        <f>(AJ315/AH315)*100</f>
        <v>52.18085447060902</v>
      </c>
    </row>
    <row r="316" spans="1:37" ht="20.25">
      <c r="A316" s="344" t="s">
        <v>132</v>
      </c>
      <c r="B316" s="344"/>
      <c r="C316" s="344"/>
      <c r="D316" s="344"/>
      <c r="E316" s="344"/>
      <c r="F316" s="344"/>
      <c r="G316" s="344"/>
      <c r="H316" s="344"/>
      <c r="I316" s="344"/>
      <c r="J316" s="344"/>
      <c r="K316" s="344"/>
      <c r="L316" s="344"/>
      <c r="M316" s="344"/>
      <c r="N316" s="344"/>
      <c r="O316" s="344"/>
      <c r="P316" s="344"/>
      <c r="Q316" s="344"/>
      <c r="R316" s="344"/>
      <c r="S316" s="344"/>
      <c r="T316" s="344"/>
      <c r="U316" s="344"/>
      <c r="V316" s="344"/>
      <c r="W316" s="344"/>
      <c r="X316" s="344"/>
      <c r="Y316" s="344"/>
      <c r="Z316" s="344"/>
      <c r="AA316" s="344"/>
      <c r="AB316" s="344"/>
      <c r="AC316" s="344"/>
      <c r="AD316" s="344"/>
      <c r="AE316" s="344"/>
      <c r="AF316" s="344"/>
      <c r="AG316" s="344"/>
      <c r="AH316" s="344"/>
      <c r="AI316" s="344"/>
      <c r="AJ316" s="344"/>
      <c r="AK316" s="344"/>
    </row>
    <row r="317" spans="1:37">
      <c r="A317" s="345"/>
      <c r="B317" s="345"/>
      <c r="C317" s="345"/>
      <c r="D317" s="345"/>
      <c r="E317" s="345"/>
      <c r="F317" s="345"/>
      <c r="G317" s="345"/>
      <c r="H317" s="345"/>
      <c r="I317" s="345"/>
      <c r="J317" s="345"/>
      <c r="K317" s="345"/>
      <c r="L317" s="345"/>
      <c r="M317" s="345"/>
      <c r="N317" s="345"/>
      <c r="O317" s="345"/>
      <c r="P317" s="345"/>
      <c r="Q317" s="345"/>
      <c r="R317" s="345"/>
      <c r="S317" s="345"/>
      <c r="T317" s="345"/>
      <c r="U317" s="345"/>
      <c r="V317" s="345"/>
      <c r="W317" s="345"/>
      <c r="X317" s="345"/>
      <c r="Y317" s="345"/>
      <c r="Z317" s="345"/>
      <c r="AA317" s="345"/>
      <c r="AB317" s="345"/>
      <c r="AC317" s="345"/>
      <c r="AD317" s="345"/>
      <c r="AE317" s="345"/>
      <c r="AF317" s="345"/>
      <c r="AG317" s="345"/>
      <c r="AH317" s="345"/>
      <c r="AI317" s="345"/>
      <c r="AJ317" s="345"/>
      <c r="AK317" s="345"/>
    </row>
    <row r="318" spans="1:37" ht="15.75">
      <c r="A318" s="346" t="str">
        <f>A3</f>
        <v>Disbursements under  KCC Loans  ( 2023 - 24 ) -  Position as of 31.03.2024</v>
      </c>
      <c r="B318" s="346"/>
      <c r="C318" s="346"/>
      <c r="D318" s="346"/>
      <c r="E318" s="346"/>
      <c r="F318" s="346"/>
      <c r="G318" s="346"/>
      <c r="H318" s="346"/>
      <c r="I318" s="346"/>
      <c r="J318" s="346"/>
      <c r="K318" s="346"/>
      <c r="L318" s="346"/>
      <c r="M318" s="346"/>
      <c r="N318" s="346"/>
      <c r="O318" s="346"/>
      <c r="P318" s="346"/>
      <c r="Q318" s="346"/>
      <c r="R318" s="346"/>
      <c r="S318" s="346"/>
      <c r="T318" s="346"/>
      <c r="U318" s="346"/>
      <c r="V318" s="346"/>
      <c r="W318" s="346"/>
      <c r="X318" s="346"/>
      <c r="Y318" s="346"/>
      <c r="Z318" s="346"/>
      <c r="AA318" s="346"/>
      <c r="AB318" s="346"/>
      <c r="AC318" s="346"/>
      <c r="AD318" s="346"/>
      <c r="AE318" s="346"/>
      <c r="AF318" s="346"/>
      <c r="AG318" s="346"/>
      <c r="AH318" s="346"/>
      <c r="AI318" s="346"/>
      <c r="AJ318" s="346"/>
      <c r="AK318" s="346"/>
    </row>
    <row r="319" spans="1:37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47" t="s">
        <v>6</v>
      </c>
      <c r="AH319" s="347"/>
      <c r="AI319" s="347"/>
      <c r="AJ319" s="347"/>
      <c r="AK319" s="347"/>
    </row>
    <row r="320" spans="1:37" ht="32.25" customHeight="1">
      <c r="A320" s="350" t="s">
        <v>7</v>
      </c>
      <c r="B320" s="350" t="s">
        <v>64</v>
      </c>
      <c r="C320" s="353" t="str">
        <f>C5</f>
        <v xml:space="preserve"> KCC Loan Target 
 ACP 2023-24</v>
      </c>
      <c r="D320" s="354"/>
      <c r="E320" s="354"/>
      <c r="F320" s="354"/>
      <c r="G320" s="354"/>
      <c r="H320" s="354"/>
      <c r="I320" s="354"/>
      <c r="J320" s="354"/>
      <c r="K320" s="354"/>
      <c r="L320" s="354"/>
      <c r="M320" s="354"/>
      <c r="N320" s="354"/>
      <c r="O320" s="354"/>
      <c r="P320" s="355"/>
      <c r="Q320" s="391" t="str">
        <f>Q5</f>
        <v xml:space="preserve"> Cumulative Achievement from 
 01.04.23</v>
      </c>
      <c r="R320" s="392"/>
      <c r="S320" s="392"/>
      <c r="T320" s="392"/>
      <c r="U320" s="392"/>
      <c r="V320" s="392"/>
      <c r="W320" s="392"/>
      <c r="X320" s="392"/>
      <c r="Y320" s="392"/>
      <c r="Z320" s="392"/>
      <c r="AA320" s="392"/>
      <c r="AB320" s="393"/>
      <c r="AC320" s="353" t="s">
        <v>9</v>
      </c>
      <c r="AD320" s="354"/>
      <c r="AE320" s="354"/>
      <c r="AF320" s="355"/>
      <c r="AG320" s="350" t="s">
        <v>10</v>
      </c>
      <c r="AH320" s="350"/>
      <c r="AI320" s="350"/>
      <c r="AJ320" s="350"/>
      <c r="AK320" s="350"/>
    </row>
    <row r="321" spans="1:37">
      <c r="A321" s="351"/>
      <c r="B321" s="351"/>
      <c r="C321" s="375" t="s">
        <v>11</v>
      </c>
      <c r="D321" s="376"/>
      <c r="E321" s="376"/>
      <c r="F321" s="376"/>
      <c r="G321" s="376"/>
      <c r="H321" s="376"/>
      <c r="I321" s="377"/>
      <c r="J321" s="371" t="s">
        <v>12</v>
      </c>
      <c r="K321" s="372"/>
      <c r="L321" s="372"/>
      <c r="M321" s="372"/>
      <c r="N321" s="372"/>
      <c r="O321" s="372"/>
      <c r="P321" s="373"/>
      <c r="Q321" s="375" t="s">
        <v>11</v>
      </c>
      <c r="R321" s="376"/>
      <c r="S321" s="376"/>
      <c r="T321" s="376"/>
      <c r="U321" s="376"/>
      <c r="V321" s="377"/>
      <c r="W321" s="394" t="s">
        <v>12</v>
      </c>
      <c r="X321" s="395"/>
      <c r="Y321" s="395"/>
      <c r="Z321" s="395"/>
      <c r="AA321" s="395"/>
      <c r="AB321" s="396"/>
      <c r="AC321" s="385" t="s">
        <v>11</v>
      </c>
      <c r="AD321" s="386"/>
      <c r="AE321" s="388" t="s">
        <v>12</v>
      </c>
      <c r="AF321" s="386"/>
      <c r="AG321" s="388" t="s">
        <v>13</v>
      </c>
      <c r="AH321" s="386"/>
      <c r="AI321" s="388" t="s">
        <v>14</v>
      </c>
      <c r="AJ321" s="386"/>
      <c r="AK321" s="398" t="s">
        <v>15</v>
      </c>
    </row>
    <row r="322" spans="1:37">
      <c r="A322" s="352"/>
      <c r="B322" s="352"/>
      <c r="C322" s="367" t="s">
        <v>16</v>
      </c>
      <c r="D322" s="368"/>
      <c r="E322" s="369" t="s">
        <v>17</v>
      </c>
      <c r="F322" s="368"/>
      <c r="G322" s="369" t="s">
        <v>18</v>
      </c>
      <c r="H322" s="370"/>
      <c r="I322" s="249" t="s">
        <v>10</v>
      </c>
      <c r="J322" s="362" t="s">
        <v>19</v>
      </c>
      <c r="K322" s="363"/>
      <c r="L322" s="364" t="s">
        <v>17</v>
      </c>
      <c r="M322" s="363"/>
      <c r="N322" s="364" t="s">
        <v>18</v>
      </c>
      <c r="O322" s="374"/>
      <c r="P322" s="258" t="s">
        <v>10</v>
      </c>
      <c r="Q322" s="367" t="s">
        <v>19</v>
      </c>
      <c r="R322" s="368"/>
      <c r="S322" s="369" t="s">
        <v>17</v>
      </c>
      <c r="T322" s="368"/>
      <c r="U322" s="369" t="s">
        <v>18</v>
      </c>
      <c r="V322" s="370"/>
      <c r="W322" s="362" t="s">
        <v>16</v>
      </c>
      <c r="X322" s="363"/>
      <c r="Y322" s="364" t="s">
        <v>17</v>
      </c>
      <c r="Z322" s="363"/>
      <c r="AA322" s="364" t="s">
        <v>18</v>
      </c>
      <c r="AB322" s="374"/>
      <c r="AC322" s="387"/>
      <c r="AD322" s="381"/>
      <c r="AE322" s="380"/>
      <c r="AF322" s="381"/>
      <c r="AG322" s="380"/>
      <c r="AH322" s="381"/>
      <c r="AI322" s="380"/>
      <c r="AJ322" s="381"/>
      <c r="AK322" s="399"/>
    </row>
    <row r="323" spans="1:37">
      <c r="A323" s="202"/>
      <c r="B323" s="202"/>
      <c r="C323" s="217" t="s">
        <v>20</v>
      </c>
      <c r="D323" s="119" t="s">
        <v>21</v>
      </c>
      <c r="E323" s="119" t="s">
        <v>20</v>
      </c>
      <c r="F323" s="119" t="s">
        <v>21</v>
      </c>
      <c r="G323" s="119" t="s">
        <v>20</v>
      </c>
      <c r="H323" s="218" t="s">
        <v>21</v>
      </c>
      <c r="I323" s="218" t="s">
        <v>21</v>
      </c>
      <c r="J323" s="237" t="s">
        <v>20</v>
      </c>
      <c r="K323" s="204" t="s">
        <v>21</v>
      </c>
      <c r="L323" s="204" t="s">
        <v>20</v>
      </c>
      <c r="M323" s="204" t="s">
        <v>21</v>
      </c>
      <c r="N323" s="204" t="s">
        <v>20</v>
      </c>
      <c r="O323" s="238" t="s">
        <v>21</v>
      </c>
      <c r="P323" s="258" t="s">
        <v>21</v>
      </c>
      <c r="Q323" s="217" t="s">
        <v>20</v>
      </c>
      <c r="R323" s="119" t="s">
        <v>21</v>
      </c>
      <c r="S323" s="119" t="s">
        <v>20</v>
      </c>
      <c r="T323" s="119" t="s">
        <v>21</v>
      </c>
      <c r="U323" s="119" t="s">
        <v>20</v>
      </c>
      <c r="V323" s="218" t="s">
        <v>21</v>
      </c>
      <c r="W323" s="247" t="s">
        <v>20</v>
      </c>
      <c r="X323" s="205" t="s">
        <v>21</v>
      </c>
      <c r="Y323" s="205" t="s">
        <v>20</v>
      </c>
      <c r="Z323" s="205" t="s">
        <v>21</v>
      </c>
      <c r="AA323" s="205" t="s">
        <v>20</v>
      </c>
      <c r="AB323" s="248" t="s">
        <v>21</v>
      </c>
      <c r="AC323" s="217" t="s">
        <v>21</v>
      </c>
      <c r="AD323" s="119" t="s">
        <v>15</v>
      </c>
      <c r="AE323" s="217" t="s">
        <v>21</v>
      </c>
      <c r="AF323" s="119" t="s">
        <v>15</v>
      </c>
      <c r="AG323" s="119" t="s">
        <v>20</v>
      </c>
      <c r="AH323" s="119" t="s">
        <v>21</v>
      </c>
      <c r="AI323" s="119" t="s">
        <v>20</v>
      </c>
      <c r="AJ323" s="119" t="s">
        <v>21</v>
      </c>
      <c r="AK323" s="400"/>
    </row>
    <row r="324" spans="1:37">
      <c r="A324" s="5">
        <v>1</v>
      </c>
      <c r="B324" s="15" t="s">
        <v>22</v>
      </c>
      <c r="C324" s="80">
        <f>Ahmednagar!C15</f>
        <v>7219</v>
      </c>
      <c r="D324" s="80">
        <f>Ahmednagar!D15</f>
        <v>7263</v>
      </c>
      <c r="E324" s="80">
        <f>Ahmednagar!E15</f>
        <v>5</v>
      </c>
      <c r="F324" s="80">
        <f>Ahmednagar!F15</f>
        <v>2</v>
      </c>
      <c r="G324" s="80">
        <f>Ahmednagar!G15</f>
        <v>696</v>
      </c>
      <c r="H324" s="80">
        <f>Ahmednagar!H15</f>
        <v>254</v>
      </c>
      <c r="I324" s="80">
        <f>D324+F324+H324</f>
        <v>7519</v>
      </c>
      <c r="J324" s="80">
        <f>Ahmednagar!J15</f>
        <v>3914</v>
      </c>
      <c r="K324" s="80">
        <f>Ahmednagar!K15</f>
        <v>3911</v>
      </c>
      <c r="L324" s="80">
        <f>Ahmednagar!L15</f>
        <v>7</v>
      </c>
      <c r="M324" s="80">
        <f>Ahmednagar!M15</f>
        <v>2</v>
      </c>
      <c r="N324" s="80">
        <f>Ahmednagar!N15</f>
        <v>408</v>
      </c>
      <c r="O324" s="80">
        <f>Ahmednagar!O15</f>
        <v>137</v>
      </c>
      <c r="P324" s="80">
        <f>K324+M324+O324</f>
        <v>4050</v>
      </c>
      <c r="Q324" s="80">
        <f>Ahmednagar!Q15</f>
        <v>774</v>
      </c>
      <c r="R324" s="80">
        <f>Ahmednagar!R15</f>
        <v>1729.37</v>
      </c>
      <c r="S324" s="80">
        <f>Ahmednagar!S15</f>
        <v>0</v>
      </c>
      <c r="T324" s="80">
        <f>Ahmednagar!T15</f>
        <v>0</v>
      </c>
      <c r="U324" s="80">
        <f>Ahmednagar!U15</f>
        <v>0</v>
      </c>
      <c r="V324" s="80">
        <f>Ahmednagar!V15</f>
        <v>0</v>
      </c>
      <c r="W324" s="80">
        <f>Ahmednagar!W15</f>
        <v>4428</v>
      </c>
      <c r="X324" s="80">
        <f>Ahmednagar!X15</f>
        <v>6331.72</v>
      </c>
      <c r="Y324" s="80">
        <f>Ahmednagar!Y15</f>
        <v>0</v>
      </c>
      <c r="Z324" s="80">
        <f>Ahmednagar!Z15</f>
        <v>0</v>
      </c>
      <c r="AA324" s="80">
        <f>Ahmednagar!AA15</f>
        <v>0</v>
      </c>
      <c r="AB324" s="80">
        <f>Ahmednagar!AB15</f>
        <v>0</v>
      </c>
      <c r="AC324" s="233">
        <f>R324+T324+V324</f>
        <v>1729.37</v>
      </c>
      <c r="AD324" s="7">
        <f>(R324+T324+V324)/(D324+F324+H324)*100</f>
        <v>23</v>
      </c>
      <c r="AE324" s="7">
        <f>X324+Z324+AB324</f>
        <v>6331.72</v>
      </c>
      <c r="AF324" s="7">
        <f>(X324+Z324+AB324)/(K324+M324+O324)*100</f>
        <v>156.33876543209877</v>
      </c>
      <c r="AG324" s="7">
        <f>C324+E324+G324+J324+L324+N324</f>
        <v>12249</v>
      </c>
      <c r="AH324" s="7">
        <f>D324+F324+H324+K324+M324+O324</f>
        <v>11569</v>
      </c>
      <c r="AI324" s="7">
        <f>Q324+S324+U324+W324+Y324+AA324</f>
        <v>5202</v>
      </c>
      <c r="AJ324" s="7">
        <f>R324+T324+V324+X324+Z324+AB324</f>
        <v>8061.09</v>
      </c>
      <c r="AK324" s="234">
        <f>AJ324/AH324*100</f>
        <v>69.67836459503846</v>
      </c>
    </row>
    <row r="325" spans="1:37">
      <c r="A325" s="5">
        <v>2</v>
      </c>
      <c r="B325" s="15" t="s">
        <v>23</v>
      </c>
      <c r="C325" s="80">
        <f>Akola!C15</f>
        <v>149</v>
      </c>
      <c r="D325" s="80">
        <f>Akola!D15</f>
        <v>179.11</v>
      </c>
      <c r="E325" s="80">
        <f>Akola!E15</f>
        <v>0</v>
      </c>
      <c r="F325" s="80">
        <f>Akola!F15</f>
        <v>0</v>
      </c>
      <c r="G325" s="80">
        <f>Akola!G15</f>
        <v>1</v>
      </c>
      <c r="H325" s="80">
        <f>Akola!H15</f>
        <v>0.89</v>
      </c>
      <c r="I325" s="80">
        <f t="shared" ref="I325:I359" si="102">D325+F325+H325</f>
        <v>180</v>
      </c>
      <c r="J325" s="80">
        <f>Akola!J15</f>
        <v>49</v>
      </c>
      <c r="K325" s="80">
        <f>Akola!K15</f>
        <v>36.89</v>
      </c>
      <c r="L325" s="80">
        <f>Akola!L15</f>
        <v>0</v>
      </c>
      <c r="M325" s="80">
        <f>Akola!M15</f>
        <v>0</v>
      </c>
      <c r="N325" s="80">
        <f>Akola!N15</f>
        <v>1</v>
      </c>
      <c r="O325" s="80">
        <f>Akola!O15</f>
        <v>0.11</v>
      </c>
      <c r="P325" s="80">
        <f t="shared" ref="P325:P359" si="103">K325+M325+O325</f>
        <v>37</v>
      </c>
      <c r="Q325" s="80">
        <f>Akola!Q15</f>
        <v>23</v>
      </c>
      <c r="R325" s="80">
        <f>Akola!R15</f>
        <v>55.17</v>
      </c>
      <c r="S325" s="80">
        <f>Akola!S15</f>
        <v>0</v>
      </c>
      <c r="T325" s="80">
        <f>Akola!T15</f>
        <v>0</v>
      </c>
      <c r="U325" s="80">
        <f>Akola!U15</f>
        <v>0</v>
      </c>
      <c r="V325" s="80">
        <f>Akola!V15</f>
        <v>0</v>
      </c>
      <c r="W325" s="80">
        <f>Akola!W15</f>
        <v>68</v>
      </c>
      <c r="X325" s="80">
        <f>Akola!X15</f>
        <v>126.48</v>
      </c>
      <c r="Y325" s="80">
        <f>Akola!Y15</f>
        <v>0</v>
      </c>
      <c r="Z325" s="80">
        <f>Akola!Z15</f>
        <v>0</v>
      </c>
      <c r="AA325" s="80">
        <f>Akola!AA15</f>
        <v>0</v>
      </c>
      <c r="AB325" s="80">
        <f>Akola!AB15</f>
        <v>0</v>
      </c>
      <c r="AC325" s="233">
        <f t="shared" ref="AC325:AC359" si="104">R325+T325+V325</f>
        <v>55.17</v>
      </c>
      <c r="AD325" s="7">
        <f t="shared" ref="AD325:AD360" si="105">(R325+T325+V325)/(D325+F325+H325)*100</f>
        <v>30.65</v>
      </c>
      <c r="AE325" s="7">
        <f t="shared" ref="AE325:AE359" si="106">X325+Z325+AB325</f>
        <v>126.48</v>
      </c>
      <c r="AF325" s="7">
        <f t="shared" ref="AF325:AF360" si="107">(X325+Z325+AB325)/(K325+M325+O325)*100</f>
        <v>341.83783783783787</v>
      </c>
      <c r="AG325" s="7">
        <f t="shared" ref="AG325:AG359" si="108">C325+E325+G325+J325+L325+N325</f>
        <v>200</v>
      </c>
      <c r="AH325" s="7">
        <f t="shared" ref="AH325:AH359" si="109">D325+F325+H325+K325+M325+O325</f>
        <v>217</v>
      </c>
      <c r="AI325" s="7">
        <f t="shared" ref="AI325:AI359" si="110">Q325+S325+U325+W325+Y325+AA325</f>
        <v>91</v>
      </c>
      <c r="AJ325" s="7">
        <f t="shared" ref="AJ325:AJ359" si="111">R325+T325+V325+X325+Z325+AB325</f>
        <v>181.65</v>
      </c>
      <c r="AK325" s="234">
        <f t="shared" ref="AK325:AK359" si="112">AJ325/AH325*100</f>
        <v>83.709677419354847</v>
      </c>
    </row>
    <row r="326" spans="1:37">
      <c r="A326" s="5">
        <v>3</v>
      </c>
      <c r="B326" s="15" t="s">
        <v>24</v>
      </c>
      <c r="C326" s="80">
        <f>Amravati!C15</f>
        <v>649</v>
      </c>
      <c r="D326" s="80">
        <f>Amravati!D15</f>
        <v>749.25</v>
      </c>
      <c r="E326" s="80">
        <f>Amravati!E15</f>
        <v>0</v>
      </c>
      <c r="F326" s="80">
        <f>Amravati!F15</f>
        <v>0</v>
      </c>
      <c r="G326" s="80">
        <f>Amravati!G15</f>
        <v>1</v>
      </c>
      <c r="H326" s="80">
        <f>Amravati!H15</f>
        <v>0.75</v>
      </c>
      <c r="I326" s="80">
        <f t="shared" si="102"/>
        <v>750</v>
      </c>
      <c r="J326" s="80">
        <f>Amravati!J15</f>
        <v>349</v>
      </c>
      <c r="K326" s="80">
        <f>Amravati!K15</f>
        <v>399.75</v>
      </c>
      <c r="L326" s="80">
        <f>Amravati!L15</f>
        <v>0</v>
      </c>
      <c r="M326" s="80">
        <f>Amravati!M15</f>
        <v>0</v>
      </c>
      <c r="N326" s="80">
        <f>Amravati!N15</f>
        <v>1</v>
      </c>
      <c r="O326" s="80">
        <f>Amravati!O15</f>
        <v>0.25</v>
      </c>
      <c r="P326" s="80">
        <f t="shared" si="103"/>
        <v>400</v>
      </c>
      <c r="Q326" s="80">
        <f>Amravati!Q15</f>
        <v>94</v>
      </c>
      <c r="R326" s="80">
        <f>Amravati!R15</f>
        <v>167.43</v>
      </c>
      <c r="S326" s="80">
        <f>Amravati!S15</f>
        <v>0</v>
      </c>
      <c r="T326" s="80">
        <f>Amravati!T15</f>
        <v>0</v>
      </c>
      <c r="U326" s="80">
        <f>Amravati!U15</f>
        <v>0</v>
      </c>
      <c r="V326" s="80">
        <f>Amravati!V15</f>
        <v>0</v>
      </c>
      <c r="W326" s="80">
        <f>Amravati!W15</f>
        <v>200</v>
      </c>
      <c r="X326" s="80">
        <f>Amravati!X15</f>
        <v>247.79</v>
      </c>
      <c r="Y326" s="80">
        <f>Amravati!Y15</f>
        <v>0</v>
      </c>
      <c r="Z326" s="80">
        <f>Amravati!Z15</f>
        <v>0</v>
      </c>
      <c r="AA326" s="80">
        <f>Amravati!AA15</f>
        <v>0</v>
      </c>
      <c r="AB326" s="80">
        <f>Amravati!AB15</f>
        <v>0</v>
      </c>
      <c r="AC326" s="233">
        <f t="shared" si="104"/>
        <v>167.43</v>
      </c>
      <c r="AD326" s="7">
        <f t="shared" si="105"/>
        <v>22.324000000000002</v>
      </c>
      <c r="AE326" s="7">
        <f t="shared" si="106"/>
        <v>247.79</v>
      </c>
      <c r="AF326" s="7">
        <f t="shared" si="107"/>
        <v>61.947499999999998</v>
      </c>
      <c r="AG326" s="7">
        <f t="shared" si="108"/>
        <v>1000</v>
      </c>
      <c r="AH326" s="7">
        <f t="shared" si="109"/>
        <v>1150</v>
      </c>
      <c r="AI326" s="7">
        <f t="shared" si="110"/>
        <v>294</v>
      </c>
      <c r="AJ326" s="7">
        <f t="shared" si="111"/>
        <v>415.22</v>
      </c>
      <c r="AK326" s="234">
        <f t="shared" si="112"/>
        <v>36.106086956521743</v>
      </c>
    </row>
    <row r="327" spans="1:37">
      <c r="A327" s="5">
        <v>4</v>
      </c>
      <c r="B327" s="15" t="s">
        <v>25</v>
      </c>
      <c r="C327" s="80">
        <f>Aurangabad!C15</f>
        <v>0</v>
      </c>
      <c r="D327" s="80">
        <f>Aurangabad!D15</f>
        <v>0</v>
      </c>
      <c r="E327" s="80">
        <f>Aurangabad!E15</f>
        <v>0</v>
      </c>
      <c r="F327" s="80">
        <f>Aurangabad!F15</f>
        <v>0</v>
      </c>
      <c r="G327" s="80">
        <f>Aurangabad!G15</f>
        <v>0</v>
      </c>
      <c r="H327" s="80">
        <f>Aurangabad!H15</f>
        <v>0</v>
      </c>
      <c r="I327" s="80">
        <f t="shared" si="102"/>
        <v>0</v>
      </c>
      <c r="J327" s="80">
        <f>Aurangabad!J15</f>
        <v>0</v>
      </c>
      <c r="K327" s="80">
        <f>Aurangabad!K15</f>
        <v>0</v>
      </c>
      <c r="L327" s="80">
        <f>Aurangabad!L15</f>
        <v>0</v>
      </c>
      <c r="M327" s="80">
        <f>Aurangabad!M15</f>
        <v>0</v>
      </c>
      <c r="N327" s="80">
        <f>Aurangabad!N15</f>
        <v>0</v>
      </c>
      <c r="O327" s="80">
        <f>Aurangabad!O15</f>
        <v>0</v>
      </c>
      <c r="P327" s="80">
        <f t="shared" si="103"/>
        <v>0</v>
      </c>
      <c r="Q327" s="80">
        <f>Aurangabad!Q15</f>
        <v>0</v>
      </c>
      <c r="R327" s="80">
        <f>Aurangabad!R15</f>
        <v>0</v>
      </c>
      <c r="S327" s="80">
        <f>Aurangabad!S15</f>
        <v>0</v>
      </c>
      <c r="T327" s="80">
        <f>Aurangabad!T15</f>
        <v>0</v>
      </c>
      <c r="U327" s="80">
        <f>Aurangabad!U15</f>
        <v>0</v>
      </c>
      <c r="V327" s="80">
        <f>Aurangabad!V15</f>
        <v>0</v>
      </c>
      <c r="W327" s="80">
        <f>Aurangabad!W15</f>
        <v>46</v>
      </c>
      <c r="X327" s="80">
        <f>Aurangabad!X15</f>
        <v>126.24</v>
      </c>
      <c r="Y327" s="80">
        <f>Aurangabad!Y15</f>
        <v>0</v>
      </c>
      <c r="Z327" s="80">
        <f>Aurangabad!Z15</f>
        <v>0</v>
      </c>
      <c r="AA327" s="80">
        <f>Aurangabad!AA15</f>
        <v>0</v>
      </c>
      <c r="AB327" s="80">
        <f>Aurangabad!AB15</f>
        <v>0</v>
      </c>
      <c r="AC327" s="233">
        <f t="shared" si="104"/>
        <v>0</v>
      </c>
      <c r="AD327" s="7" t="e">
        <f t="shared" si="105"/>
        <v>#DIV/0!</v>
      </c>
      <c r="AE327" s="7">
        <f t="shared" si="106"/>
        <v>126.24</v>
      </c>
      <c r="AF327" s="7" t="e">
        <f t="shared" si="107"/>
        <v>#DIV/0!</v>
      </c>
      <c r="AG327" s="7">
        <f t="shared" si="108"/>
        <v>0</v>
      </c>
      <c r="AH327" s="7">
        <f t="shared" si="109"/>
        <v>0</v>
      </c>
      <c r="AI327" s="7">
        <f t="shared" si="110"/>
        <v>46</v>
      </c>
      <c r="AJ327" s="7">
        <f t="shared" si="111"/>
        <v>126.24</v>
      </c>
      <c r="AK327" s="234" t="e">
        <f t="shared" si="112"/>
        <v>#DIV/0!</v>
      </c>
    </row>
    <row r="328" spans="1:37">
      <c r="A328" s="5">
        <v>5</v>
      </c>
      <c r="B328" s="15" t="s">
        <v>26</v>
      </c>
      <c r="C328" s="80">
        <f>Beed!C15</f>
        <v>0</v>
      </c>
      <c r="D328" s="80">
        <f>Beed!D15</f>
        <v>0</v>
      </c>
      <c r="E328" s="80">
        <f>Beed!E15</f>
        <v>0</v>
      </c>
      <c r="F328" s="80">
        <f>Beed!F15</f>
        <v>0</v>
      </c>
      <c r="G328" s="80">
        <f>Beed!G15</f>
        <v>0</v>
      </c>
      <c r="H328" s="80">
        <f>Beed!H15</f>
        <v>0</v>
      </c>
      <c r="I328" s="80">
        <f t="shared" si="102"/>
        <v>0</v>
      </c>
      <c r="J328" s="80">
        <f>Beed!J15</f>
        <v>0</v>
      </c>
      <c r="K328" s="80">
        <f>Beed!K15</f>
        <v>0</v>
      </c>
      <c r="L328" s="80">
        <f>Beed!L15</f>
        <v>0</v>
      </c>
      <c r="M328" s="80">
        <f>Beed!M15</f>
        <v>0</v>
      </c>
      <c r="N328" s="80">
        <f>Beed!N15</f>
        <v>0</v>
      </c>
      <c r="O328" s="80">
        <f>Beed!O15</f>
        <v>0</v>
      </c>
      <c r="P328" s="80">
        <f t="shared" si="103"/>
        <v>0</v>
      </c>
      <c r="Q328" s="80">
        <f>Beed!Q15</f>
        <v>0</v>
      </c>
      <c r="R328" s="80">
        <f>Beed!R15</f>
        <v>0</v>
      </c>
      <c r="S328" s="80">
        <f>Beed!S15</f>
        <v>0</v>
      </c>
      <c r="T328" s="80">
        <f>Beed!T15</f>
        <v>0</v>
      </c>
      <c r="U328" s="80">
        <f>Beed!U15</f>
        <v>0</v>
      </c>
      <c r="V328" s="80">
        <f>Beed!V15</f>
        <v>0</v>
      </c>
      <c r="W328" s="80">
        <f>Beed!W15</f>
        <v>0</v>
      </c>
      <c r="X328" s="80">
        <f>Beed!X15</f>
        <v>0</v>
      </c>
      <c r="Y328" s="80">
        <f>Beed!Y15</f>
        <v>0</v>
      </c>
      <c r="Z328" s="80">
        <f>Beed!Z15</f>
        <v>0</v>
      </c>
      <c r="AA328" s="80">
        <f>Beed!AA15</f>
        <v>0</v>
      </c>
      <c r="AB328" s="80">
        <f>Beed!AB15</f>
        <v>0</v>
      </c>
      <c r="AC328" s="233">
        <f t="shared" si="104"/>
        <v>0</v>
      </c>
      <c r="AD328" s="7" t="e">
        <f t="shared" si="105"/>
        <v>#DIV/0!</v>
      </c>
      <c r="AE328" s="7">
        <f t="shared" si="106"/>
        <v>0</v>
      </c>
      <c r="AF328" s="7" t="e">
        <f t="shared" si="107"/>
        <v>#DIV/0!</v>
      </c>
      <c r="AG328" s="7">
        <f t="shared" si="108"/>
        <v>0</v>
      </c>
      <c r="AH328" s="7">
        <f t="shared" si="109"/>
        <v>0</v>
      </c>
      <c r="AI328" s="7">
        <f t="shared" si="110"/>
        <v>0</v>
      </c>
      <c r="AJ328" s="7">
        <f t="shared" si="111"/>
        <v>0</v>
      </c>
      <c r="AK328" s="234" t="e">
        <f t="shared" si="112"/>
        <v>#DIV/0!</v>
      </c>
    </row>
    <row r="329" spans="1:37">
      <c r="A329" s="5">
        <v>6</v>
      </c>
      <c r="B329" s="15" t="s">
        <v>27</v>
      </c>
      <c r="C329" s="80">
        <f>Bhandara!C15</f>
        <v>359</v>
      </c>
      <c r="D329" s="80">
        <f>Bhandara!D15</f>
        <v>275</v>
      </c>
      <c r="E329" s="80">
        <f>Bhandara!E15</f>
        <v>3</v>
      </c>
      <c r="F329" s="80">
        <f>Bhandara!F15</f>
        <v>1</v>
      </c>
      <c r="G329" s="80">
        <f>Bhandara!G15</f>
        <v>18</v>
      </c>
      <c r="H329" s="80">
        <f>Bhandara!H15</f>
        <v>8</v>
      </c>
      <c r="I329" s="80">
        <f t="shared" si="102"/>
        <v>284</v>
      </c>
      <c r="J329" s="80">
        <f>Bhandara!J15</f>
        <v>48</v>
      </c>
      <c r="K329" s="80">
        <f>Bhandara!K15</f>
        <v>34</v>
      </c>
      <c r="L329" s="80">
        <f>Bhandara!L15</f>
        <v>4</v>
      </c>
      <c r="M329" s="80">
        <f>Bhandara!M15</f>
        <v>1</v>
      </c>
      <c r="N329" s="80">
        <f>Bhandara!N15</f>
        <v>15</v>
      </c>
      <c r="O329" s="80">
        <f>Bhandara!O15</f>
        <v>7</v>
      </c>
      <c r="P329" s="80">
        <f t="shared" si="103"/>
        <v>42</v>
      </c>
      <c r="Q329" s="80">
        <f>Bhandara!Q15</f>
        <v>19</v>
      </c>
      <c r="R329" s="80">
        <f>Bhandara!R15</f>
        <v>28.76</v>
      </c>
      <c r="S329" s="80">
        <f>Bhandara!S15</f>
        <v>0</v>
      </c>
      <c r="T329" s="80">
        <f>Bhandara!T15</f>
        <v>0</v>
      </c>
      <c r="U329" s="80">
        <f>Bhandara!U15</f>
        <v>0</v>
      </c>
      <c r="V329" s="80">
        <f>Bhandara!V15</f>
        <v>0</v>
      </c>
      <c r="W329" s="80">
        <f>Bhandara!W15</f>
        <v>322</v>
      </c>
      <c r="X329" s="80">
        <f>Bhandara!X15</f>
        <v>540.15</v>
      </c>
      <c r="Y329" s="80">
        <f>Bhandara!Y15</f>
        <v>0</v>
      </c>
      <c r="Z329" s="80">
        <f>Bhandara!Z15</f>
        <v>0</v>
      </c>
      <c r="AA329" s="80">
        <f>Bhandara!AA15</f>
        <v>0</v>
      </c>
      <c r="AB329" s="80">
        <f>Bhandara!AB15</f>
        <v>0</v>
      </c>
      <c r="AC329" s="233">
        <f t="shared" si="104"/>
        <v>28.76</v>
      </c>
      <c r="AD329" s="7">
        <f t="shared" si="105"/>
        <v>10.126760563380282</v>
      </c>
      <c r="AE329" s="7">
        <f t="shared" si="106"/>
        <v>540.15</v>
      </c>
      <c r="AF329" s="7">
        <f t="shared" si="107"/>
        <v>1286.0714285714287</v>
      </c>
      <c r="AG329" s="7">
        <f t="shared" si="108"/>
        <v>447</v>
      </c>
      <c r="AH329" s="7">
        <f t="shared" si="109"/>
        <v>326</v>
      </c>
      <c r="AI329" s="7">
        <f t="shared" si="110"/>
        <v>341</v>
      </c>
      <c r="AJ329" s="7">
        <f t="shared" si="111"/>
        <v>568.91</v>
      </c>
      <c r="AK329" s="234">
        <f t="shared" si="112"/>
        <v>174.51226993865029</v>
      </c>
    </row>
    <row r="330" spans="1:37">
      <c r="A330" s="5">
        <v>7</v>
      </c>
      <c r="B330" s="15" t="s">
        <v>28</v>
      </c>
      <c r="C330" s="80">
        <f>Buldhana!C15</f>
        <v>1579</v>
      </c>
      <c r="D330" s="80">
        <f>Buldhana!D15</f>
        <v>1590.34</v>
      </c>
      <c r="E330" s="80">
        <f>Buldhana!E15</f>
        <v>14</v>
      </c>
      <c r="F330" s="80">
        <f>Buldhana!F15</f>
        <v>1.38</v>
      </c>
      <c r="G330" s="80">
        <f>Buldhana!G15</f>
        <v>7</v>
      </c>
      <c r="H330" s="80">
        <f>Buldhana!H15</f>
        <v>8.2799999999999994</v>
      </c>
      <c r="I330" s="80">
        <f t="shared" si="102"/>
        <v>1600</v>
      </c>
      <c r="J330" s="80">
        <f>Buldhana!J15</f>
        <v>691</v>
      </c>
      <c r="K330" s="80">
        <f>Buldhana!K15</f>
        <v>695.66</v>
      </c>
      <c r="L330" s="80">
        <f>Buldhana!L15</f>
        <v>6</v>
      </c>
      <c r="M330" s="80">
        <f>Buldhana!M15</f>
        <v>0.62</v>
      </c>
      <c r="N330" s="80">
        <f>Buldhana!N15</f>
        <v>3</v>
      </c>
      <c r="O330" s="80">
        <f>Buldhana!O15</f>
        <v>3.72</v>
      </c>
      <c r="P330" s="80">
        <f t="shared" si="103"/>
        <v>700</v>
      </c>
      <c r="Q330" s="80">
        <f>Buldhana!Q15</f>
        <v>228</v>
      </c>
      <c r="R330" s="80">
        <f>Buldhana!R15</f>
        <v>307.3</v>
      </c>
      <c r="S330" s="80">
        <f>Buldhana!S15</f>
        <v>0</v>
      </c>
      <c r="T330" s="80">
        <f>Buldhana!T15</f>
        <v>0</v>
      </c>
      <c r="U330" s="80">
        <f>Buldhana!U15</f>
        <v>0</v>
      </c>
      <c r="V330" s="80">
        <f>Buldhana!V15</f>
        <v>0</v>
      </c>
      <c r="W330" s="80">
        <f>Buldhana!W15</f>
        <v>502</v>
      </c>
      <c r="X330" s="80">
        <f>Buldhana!X15</f>
        <v>650.24</v>
      </c>
      <c r="Y330" s="80">
        <f>Buldhana!Y15</f>
        <v>0</v>
      </c>
      <c r="Z330" s="80">
        <f>Buldhana!Z15</f>
        <v>0</v>
      </c>
      <c r="AA330" s="80">
        <f>Buldhana!AA15</f>
        <v>0</v>
      </c>
      <c r="AB330" s="80">
        <f>Buldhana!AB15</f>
        <v>0</v>
      </c>
      <c r="AC330" s="233">
        <f t="shared" si="104"/>
        <v>307.3</v>
      </c>
      <c r="AD330" s="7">
        <f t="shared" si="105"/>
        <v>19.206250000000001</v>
      </c>
      <c r="AE330" s="7">
        <f t="shared" si="106"/>
        <v>650.24</v>
      </c>
      <c r="AF330" s="7">
        <f t="shared" si="107"/>
        <v>92.891428571428563</v>
      </c>
      <c r="AG330" s="7">
        <f t="shared" si="108"/>
        <v>2300</v>
      </c>
      <c r="AH330" s="7">
        <f t="shared" si="109"/>
        <v>2299.9999999999995</v>
      </c>
      <c r="AI330" s="7">
        <f t="shared" si="110"/>
        <v>730</v>
      </c>
      <c r="AJ330" s="7">
        <f t="shared" si="111"/>
        <v>957.54</v>
      </c>
      <c r="AK330" s="234">
        <f t="shared" si="112"/>
        <v>41.632173913043488</v>
      </c>
    </row>
    <row r="331" spans="1:37">
      <c r="A331" s="5">
        <v>8</v>
      </c>
      <c r="B331" s="15" t="s">
        <v>29</v>
      </c>
      <c r="C331" s="80">
        <f>Chandrapur!C15</f>
        <v>337</v>
      </c>
      <c r="D331" s="80">
        <f>Chandrapur!D15</f>
        <v>387.2</v>
      </c>
      <c r="E331" s="80">
        <f>Chandrapur!E15</f>
        <v>4</v>
      </c>
      <c r="F331" s="80">
        <f>Chandrapur!F15</f>
        <v>0.8</v>
      </c>
      <c r="G331" s="80">
        <f>Chandrapur!G15</f>
        <v>9</v>
      </c>
      <c r="H331" s="80">
        <f>Chandrapur!H15</f>
        <v>2</v>
      </c>
      <c r="I331" s="80">
        <f t="shared" si="102"/>
        <v>390</v>
      </c>
      <c r="J331" s="80">
        <f>Chandrapur!J15</f>
        <v>49</v>
      </c>
      <c r="K331" s="80">
        <f>Chandrapur!K15</f>
        <v>39.799999999999997</v>
      </c>
      <c r="L331" s="80">
        <f>Chandrapur!L15</f>
        <v>0</v>
      </c>
      <c r="M331" s="80">
        <f>Chandrapur!M15</f>
        <v>0</v>
      </c>
      <c r="N331" s="80">
        <f>Chandrapur!N15</f>
        <v>1</v>
      </c>
      <c r="O331" s="80">
        <f>Chandrapur!O15</f>
        <v>0.2</v>
      </c>
      <c r="P331" s="80">
        <f t="shared" si="103"/>
        <v>40</v>
      </c>
      <c r="Q331" s="80">
        <f>Chandrapur!Q15</f>
        <v>7</v>
      </c>
      <c r="R331" s="80">
        <f>Chandrapur!R15</f>
        <v>18.100000000000001</v>
      </c>
      <c r="S331" s="80">
        <f>Chandrapur!S15</f>
        <v>0</v>
      </c>
      <c r="T331" s="80">
        <f>Chandrapur!T15</f>
        <v>0</v>
      </c>
      <c r="U331" s="80">
        <f>Chandrapur!U15</f>
        <v>0</v>
      </c>
      <c r="V331" s="80">
        <f>Chandrapur!V15</f>
        <v>0</v>
      </c>
      <c r="W331" s="80">
        <f>Chandrapur!W15</f>
        <v>158</v>
      </c>
      <c r="X331" s="80">
        <f>Chandrapur!X15</f>
        <v>233.28</v>
      </c>
      <c r="Y331" s="80">
        <f>Chandrapur!Y15</f>
        <v>0</v>
      </c>
      <c r="Z331" s="80">
        <f>Chandrapur!Z15</f>
        <v>0</v>
      </c>
      <c r="AA331" s="80">
        <f>Chandrapur!AA15</f>
        <v>0</v>
      </c>
      <c r="AB331" s="80">
        <f>Chandrapur!AB15</f>
        <v>0</v>
      </c>
      <c r="AC331" s="233">
        <f t="shared" si="104"/>
        <v>18.100000000000001</v>
      </c>
      <c r="AD331" s="7">
        <f t="shared" si="105"/>
        <v>4.6410256410256414</v>
      </c>
      <c r="AE331" s="7">
        <f t="shared" si="106"/>
        <v>233.28</v>
      </c>
      <c r="AF331" s="7">
        <f t="shared" si="107"/>
        <v>583.19999999999993</v>
      </c>
      <c r="AG331" s="7">
        <f t="shared" si="108"/>
        <v>400</v>
      </c>
      <c r="AH331" s="7">
        <f t="shared" si="109"/>
        <v>430</v>
      </c>
      <c r="AI331" s="7">
        <f t="shared" si="110"/>
        <v>165</v>
      </c>
      <c r="AJ331" s="7">
        <f t="shared" si="111"/>
        <v>251.38</v>
      </c>
      <c r="AK331" s="234">
        <f t="shared" si="112"/>
        <v>58.460465116279067</v>
      </c>
    </row>
    <row r="332" spans="1:37">
      <c r="A332" s="5">
        <v>9</v>
      </c>
      <c r="B332" s="15" t="s">
        <v>30</v>
      </c>
      <c r="C332" s="80">
        <f>Dhule!C15</f>
        <v>0</v>
      </c>
      <c r="D332" s="80">
        <f>Dhule!D15</f>
        <v>0</v>
      </c>
      <c r="E332" s="80">
        <f>Dhule!E15</f>
        <v>0</v>
      </c>
      <c r="F332" s="80">
        <f>Dhule!F15</f>
        <v>0</v>
      </c>
      <c r="G332" s="80">
        <f>Dhule!G15</f>
        <v>0</v>
      </c>
      <c r="H332" s="80">
        <f>Dhule!H15</f>
        <v>0</v>
      </c>
      <c r="I332" s="80">
        <f t="shared" si="102"/>
        <v>0</v>
      </c>
      <c r="J332" s="80">
        <f>Dhule!J15</f>
        <v>0</v>
      </c>
      <c r="K332" s="80">
        <f>Dhule!K15</f>
        <v>0</v>
      </c>
      <c r="L332" s="80">
        <f>Dhule!L15</f>
        <v>0</v>
      </c>
      <c r="M332" s="80">
        <f>Dhule!M15</f>
        <v>0</v>
      </c>
      <c r="N332" s="80">
        <f>Dhule!N15</f>
        <v>0</v>
      </c>
      <c r="O332" s="80">
        <f>Dhule!O15</f>
        <v>0</v>
      </c>
      <c r="P332" s="80">
        <f t="shared" si="103"/>
        <v>0</v>
      </c>
      <c r="Q332" s="80">
        <f>Dhule!Q15</f>
        <v>0</v>
      </c>
      <c r="R332" s="80">
        <f>Dhule!R15</f>
        <v>0</v>
      </c>
      <c r="S332" s="80">
        <f>Dhule!S15</f>
        <v>0</v>
      </c>
      <c r="T332" s="80">
        <f>Dhule!T15</f>
        <v>0</v>
      </c>
      <c r="U332" s="80">
        <f>Dhule!U15</f>
        <v>0</v>
      </c>
      <c r="V332" s="80">
        <f>Dhule!V15</f>
        <v>0</v>
      </c>
      <c r="W332" s="80">
        <f>Dhule!W15</f>
        <v>0</v>
      </c>
      <c r="X332" s="80">
        <f>Dhule!X15</f>
        <v>0</v>
      </c>
      <c r="Y332" s="80">
        <f>Dhule!Y15</f>
        <v>0</v>
      </c>
      <c r="Z332" s="80">
        <f>Dhule!Z15</f>
        <v>0</v>
      </c>
      <c r="AA332" s="80">
        <f>Dhule!AA15</f>
        <v>0</v>
      </c>
      <c r="AB332" s="80">
        <f>Dhule!AB15</f>
        <v>0</v>
      </c>
      <c r="AC332" s="233">
        <f t="shared" si="104"/>
        <v>0</v>
      </c>
      <c r="AD332" s="7" t="e">
        <f t="shared" si="105"/>
        <v>#DIV/0!</v>
      </c>
      <c r="AE332" s="7">
        <f t="shared" si="106"/>
        <v>0</v>
      </c>
      <c r="AF332" s="7" t="e">
        <f t="shared" si="107"/>
        <v>#DIV/0!</v>
      </c>
      <c r="AG332" s="7">
        <f t="shared" si="108"/>
        <v>0</v>
      </c>
      <c r="AH332" s="7">
        <f t="shared" si="109"/>
        <v>0</v>
      </c>
      <c r="AI332" s="7">
        <f t="shared" si="110"/>
        <v>0</v>
      </c>
      <c r="AJ332" s="7">
        <f t="shared" si="111"/>
        <v>0</v>
      </c>
      <c r="AK332" s="234" t="e">
        <f t="shared" si="112"/>
        <v>#DIV/0!</v>
      </c>
    </row>
    <row r="333" spans="1:37">
      <c r="A333" s="5">
        <v>10</v>
      </c>
      <c r="B333" s="15" t="s">
        <v>31</v>
      </c>
      <c r="C333" s="80">
        <f>Gadchiroli!C15</f>
        <v>0</v>
      </c>
      <c r="D333" s="80">
        <f>Gadchiroli!D15</f>
        <v>0</v>
      </c>
      <c r="E333" s="80">
        <f>Gadchiroli!E15</f>
        <v>0</v>
      </c>
      <c r="F333" s="80">
        <f>Gadchiroli!F15</f>
        <v>0</v>
      </c>
      <c r="G333" s="80">
        <f>Gadchiroli!G15</f>
        <v>0</v>
      </c>
      <c r="H333" s="80">
        <f>Gadchiroli!H15</f>
        <v>0</v>
      </c>
      <c r="I333" s="80">
        <f t="shared" si="102"/>
        <v>0</v>
      </c>
      <c r="J333" s="80">
        <f>Gadchiroli!J15</f>
        <v>0</v>
      </c>
      <c r="K333" s="80">
        <f>Gadchiroli!K15</f>
        <v>0</v>
      </c>
      <c r="L333" s="80">
        <f>Gadchiroli!L15</f>
        <v>0</v>
      </c>
      <c r="M333" s="80">
        <f>Gadchiroli!M15</f>
        <v>0</v>
      </c>
      <c r="N333" s="80">
        <f>Gadchiroli!N15</f>
        <v>0</v>
      </c>
      <c r="O333" s="80">
        <f>Gadchiroli!O15</f>
        <v>0</v>
      </c>
      <c r="P333" s="80">
        <f t="shared" si="103"/>
        <v>0</v>
      </c>
      <c r="Q333" s="80">
        <f>Gadchiroli!Q15</f>
        <v>0</v>
      </c>
      <c r="R333" s="80">
        <f>Gadchiroli!R15</f>
        <v>0</v>
      </c>
      <c r="S333" s="80">
        <f>Gadchiroli!S15</f>
        <v>0</v>
      </c>
      <c r="T333" s="80">
        <f>Gadchiroli!T15</f>
        <v>0</v>
      </c>
      <c r="U333" s="80">
        <f>Gadchiroli!U15</f>
        <v>0</v>
      </c>
      <c r="V333" s="80">
        <f>Gadchiroli!V15</f>
        <v>0</v>
      </c>
      <c r="W333" s="80">
        <f>Gadchiroli!W15</f>
        <v>0</v>
      </c>
      <c r="X333" s="80">
        <f>Gadchiroli!X15</f>
        <v>0</v>
      </c>
      <c r="Y333" s="80">
        <f>Gadchiroli!Y15</f>
        <v>0</v>
      </c>
      <c r="Z333" s="80">
        <f>Gadchiroli!Z15</f>
        <v>0</v>
      </c>
      <c r="AA333" s="80">
        <f>Gadchiroli!AA15</f>
        <v>0</v>
      </c>
      <c r="AB333" s="80">
        <f>Gadchiroli!AB15</f>
        <v>0</v>
      </c>
      <c r="AC333" s="233">
        <f t="shared" si="104"/>
        <v>0</v>
      </c>
      <c r="AD333" s="7" t="e">
        <f t="shared" si="105"/>
        <v>#DIV/0!</v>
      </c>
      <c r="AE333" s="7">
        <f t="shared" si="106"/>
        <v>0</v>
      </c>
      <c r="AF333" s="7" t="e">
        <f t="shared" si="107"/>
        <v>#DIV/0!</v>
      </c>
      <c r="AG333" s="7">
        <f t="shared" si="108"/>
        <v>0</v>
      </c>
      <c r="AH333" s="7">
        <f t="shared" si="109"/>
        <v>0</v>
      </c>
      <c r="AI333" s="7">
        <f t="shared" si="110"/>
        <v>0</v>
      </c>
      <c r="AJ333" s="7">
        <f t="shared" si="111"/>
        <v>0</v>
      </c>
      <c r="AK333" s="234" t="e">
        <f t="shared" si="112"/>
        <v>#DIV/0!</v>
      </c>
    </row>
    <row r="334" spans="1:37">
      <c r="A334" s="5">
        <v>11</v>
      </c>
      <c r="B334" s="15" t="s">
        <v>32</v>
      </c>
      <c r="C334" s="80">
        <f>Gondia!C15</f>
        <v>124</v>
      </c>
      <c r="D334" s="80">
        <f>Gondia!D15</f>
        <v>76</v>
      </c>
      <c r="E334" s="80">
        <f>Gondia!E15</f>
        <v>7</v>
      </c>
      <c r="F334" s="80">
        <f>Gondia!F15</f>
        <v>1</v>
      </c>
      <c r="G334" s="80">
        <f>Gondia!G15</f>
        <v>1</v>
      </c>
      <c r="H334" s="80">
        <f>Gondia!H15</f>
        <v>1</v>
      </c>
      <c r="I334" s="80">
        <f t="shared" si="102"/>
        <v>78</v>
      </c>
      <c r="J334" s="80">
        <f>Gondia!J15</f>
        <v>33</v>
      </c>
      <c r="K334" s="80">
        <f>Gondia!K15</f>
        <v>19</v>
      </c>
      <c r="L334" s="80">
        <f>Gondia!L15</f>
        <v>4</v>
      </c>
      <c r="M334" s="80">
        <f>Gondia!M15</f>
        <v>0</v>
      </c>
      <c r="N334" s="80">
        <f>Gondia!N15</f>
        <v>2</v>
      </c>
      <c r="O334" s="80">
        <f>Gondia!O15</f>
        <v>1</v>
      </c>
      <c r="P334" s="80">
        <f t="shared" si="103"/>
        <v>20</v>
      </c>
      <c r="Q334" s="80">
        <f>Gondia!Q15</f>
        <v>6</v>
      </c>
      <c r="R334" s="80">
        <f>Gondia!R15</f>
        <v>9</v>
      </c>
      <c r="S334" s="80">
        <f>Gondia!S15</f>
        <v>0</v>
      </c>
      <c r="T334" s="80">
        <f>Gondia!T15</f>
        <v>0</v>
      </c>
      <c r="U334" s="80">
        <f>Gondia!U15</f>
        <v>0</v>
      </c>
      <c r="V334" s="80">
        <f>Gondia!V15</f>
        <v>0</v>
      </c>
      <c r="W334" s="80">
        <f>Gondia!W15</f>
        <v>80</v>
      </c>
      <c r="X334" s="80">
        <f>Gondia!X15</f>
        <v>95.7</v>
      </c>
      <c r="Y334" s="80">
        <f>Gondia!Y15</f>
        <v>0</v>
      </c>
      <c r="Z334" s="80">
        <f>Gondia!Z15</f>
        <v>0</v>
      </c>
      <c r="AA334" s="80">
        <f>Gondia!AA15</f>
        <v>0</v>
      </c>
      <c r="AB334" s="80">
        <f>Gondia!AB15</f>
        <v>0</v>
      </c>
      <c r="AC334" s="233">
        <f t="shared" si="104"/>
        <v>9</v>
      </c>
      <c r="AD334" s="7">
        <f t="shared" si="105"/>
        <v>11.538461538461538</v>
      </c>
      <c r="AE334" s="7">
        <f t="shared" si="106"/>
        <v>95.7</v>
      </c>
      <c r="AF334" s="7">
        <f t="shared" si="107"/>
        <v>478.5</v>
      </c>
      <c r="AG334" s="7">
        <f t="shared" si="108"/>
        <v>171</v>
      </c>
      <c r="AH334" s="7">
        <f t="shared" si="109"/>
        <v>98</v>
      </c>
      <c r="AI334" s="7">
        <f t="shared" si="110"/>
        <v>86</v>
      </c>
      <c r="AJ334" s="7">
        <f t="shared" si="111"/>
        <v>104.7</v>
      </c>
      <c r="AK334" s="234">
        <f t="shared" si="112"/>
        <v>106.83673469387756</v>
      </c>
    </row>
    <row r="335" spans="1:37">
      <c r="A335" s="5">
        <v>12</v>
      </c>
      <c r="B335" s="15" t="s">
        <v>33</v>
      </c>
      <c r="C335" s="80">
        <f>Hingoli!C15</f>
        <v>0</v>
      </c>
      <c r="D335" s="80">
        <f>Hingoli!D15</f>
        <v>0</v>
      </c>
      <c r="E335" s="80">
        <f>Hingoli!E15</f>
        <v>0</v>
      </c>
      <c r="F335" s="80">
        <f>Hingoli!F15</f>
        <v>0</v>
      </c>
      <c r="G335" s="80">
        <f>Hingoli!G15</f>
        <v>0</v>
      </c>
      <c r="H335" s="80">
        <f>Hingoli!H15</f>
        <v>0</v>
      </c>
      <c r="I335" s="80">
        <f t="shared" si="102"/>
        <v>0</v>
      </c>
      <c r="J335" s="80">
        <f>Hingoli!J15</f>
        <v>0</v>
      </c>
      <c r="K335" s="80">
        <f>Hingoli!K15</f>
        <v>0</v>
      </c>
      <c r="L335" s="80">
        <f>Hingoli!L15</f>
        <v>0</v>
      </c>
      <c r="M335" s="80">
        <f>Hingoli!M15</f>
        <v>0</v>
      </c>
      <c r="N335" s="80">
        <f>Hingoli!N15</f>
        <v>0</v>
      </c>
      <c r="O335" s="80">
        <f>Hingoli!O15</f>
        <v>0</v>
      </c>
      <c r="P335" s="80">
        <f t="shared" si="103"/>
        <v>0</v>
      </c>
      <c r="Q335" s="80">
        <f>Hingoli!Q15</f>
        <v>0</v>
      </c>
      <c r="R335" s="80">
        <f>Hingoli!R15</f>
        <v>0</v>
      </c>
      <c r="S335" s="80">
        <f>Hingoli!S15</f>
        <v>0</v>
      </c>
      <c r="T335" s="80">
        <f>Hingoli!T15</f>
        <v>0</v>
      </c>
      <c r="U335" s="80">
        <f>Hingoli!U15</f>
        <v>0</v>
      </c>
      <c r="V335" s="80">
        <f>Hingoli!V15</f>
        <v>0</v>
      </c>
      <c r="W335" s="80">
        <f>Hingoli!W15</f>
        <v>0</v>
      </c>
      <c r="X335" s="80">
        <f>Hingoli!X15</f>
        <v>0</v>
      </c>
      <c r="Y335" s="80">
        <f>Hingoli!Y15</f>
        <v>0</v>
      </c>
      <c r="Z335" s="80">
        <f>Hingoli!Z15</f>
        <v>0</v>
      </c>
      <c r="AA335" s="80">
        <f>Hingoli!AA15</f>
        <v>0</v>
      </c>
      <c r="AB335" s="80">
        <f>Hingoli!AB15</f>
        <v>0</v>
      </c>
      <c r="AC335" s="233">
        <f t="shared" si="104"/>
        <v>0</v>
      </c>
      <c r="AD335" s="7" t="e">
        <f t="shared" si="105"/>
        <v>#DIV/0!</v>
      </c>
      <c r="AE335" s="7">
        <f t="shared" si="106"/>
        <v>0</v>
      </c>
      <c r="AF335" s="7" t="e">
        <f t="shared" si="107"/>
        <v>#DIV/0!</v>
      </c>
      <c r="AG335" s="7">
        <f t="shared" si="108"/>
        <v>0</v>
      </c>
      <c r="AH335" s="7">
        <f t="shared" si="109"/>
        <v>0</v>
      </c>
      <c r="AI335" s="7">
        <f t="shared" si="110"/>
        <v>0</v>
      </c>
      <c r="AJ335" s="7">
        <f t="shared" si="111"/>
        <v>0</v>
      </c>
      <c r="AK335" s="234" t="e">
        <f t="shared" si="112"/>
        <v>#DIV/0!</v>
      </c>
    </row>
    <row r="336" spans="1:37">
      <c r="A336" s="5">
        <v>13</v>
      </c>
      <c r="B336" s="15" t="s">
        <v>34</v>
      </c>
      <c r="C336" s="80">
        <f>Jalgaon!C15</f>
        <v>386</v>
      </c>
      <c r="D336" s="80">
        <f>Jalgaon!D15</f>
        <v>336</v>
      </c>
      <c r="E336" s="80">
        <f>Jalgaon!E15</f>
        <v>0</v>
      </c>
      <c r="F336" s="80">
        <f>Jalgaon!F15</f>
        <v>0</v>
      </c>
      <c r="G336" s="80">
        <f>Jalgaon!G15</f>
        <v>0</v>
      </c>
      <c r="H336" s="80">
        <f>Jalgaon!H15</f>
        <v>0</v>
      </c>
      <c r="I336" s="80">
        <f t="shared" si="102"/>
        <v>336</v>
      </c>
      <c r="J336" s="80">
        <f>Jalgaon!J15</f>
        <v>75</v>
      </c>
      <c r="K336" s="80">
        <f>Jalgaon!K15</f>
        <v>64</v>
      </c>
      <c r="L336" s="80">
        <f>Jalgaon!L15</f>
        <v>0</v>
      </c>
      <c r="M336" s="80">
        <f>Jalgaon!M15</f>
        <v>0</v>
      </c>
      <c r="N336" s="80">
        <f>Jalgaon!N15</f>
        <v>0</v>
      </c>
      <c r="O336" s="80">
        <f>Jalgaon!O15</f>
        <v>0</v>
      </c>
      <c r="P336" s="80">
        <f t="shared" si="103"/>
        <v>64</v>
      </c>
      <c r="Q336" s="80">
        <f>Jalgaon!Q15</f>
        <v>2</v>
      </c>
      <c r="R336" s="80">
        <f>Jalgaon!R15</f>
        <v>2.74</v>
      </c>
      <c r="S336" s="80">
        <f>Jalgaon!S15</f>
        <v>0</v>
      </c>
      <c r="T336" s="80">
        <f>Jalgaon!T15</f>
        <v>0</v>
      </c>
      <c r="U336" s="80">
        <f>Jalgaon!U15</f>
        <v>0</v>
      </c>
      <c r="V336" s="80">
        <f>Jalgaon!V15</f>
        <v>0</v>
      </c>
      <c r="W336" s="80">
        <f>Jalgaon!W15</f>
        <v>119</v>
      </c>
      <c r="X336" s="80">
        <f>Jalgaon!X15</f>
        <v>150.1</v>
      </c>
      <c r="Y336" s="80">
        <f>Jalgaon!Y15</f>
        <v>0</v>
      </c>
      <c r="Z336" s="80">
        <f>Jalgaon!Z15</f>
        <v>0</v>
      </c>
      <c r="AA336" s="80">
        <f>Jalgaon!AA15</f>
        <v>0</v>
      </c>
      <c r="AB336" s="80">
        <f>Jalgaon!AB15</f>
        <v>0</v>
      </c>
      <c r="AC336" s="233">
        <f t="shared" si="104"/>
        <v>2.74</v>
      </c>
      <c r="AD336" s="7">
        <f t="shared" si="105"/>
        <v>0.81547619047619058</v>
      </c>
      <c r="AE336" s="7">
        <f t="shared" si="106"/>
        <v>150.1</v>
      </c>
      <c r="AF336" s="7">
        <f t="shared" si="107"/>
        <v>234.53125</v>
      </c>
      <c r="AG336" s="7">
        <f t="shared" si="108"/>
        <v>461</v>
      </c>
      <c r="AH336" s="7">
        <f t="shared" si="109"/>
        <v>400</v>
      </c>
      <c r="AI336" s="7">
        <f t="shared" si="110"/>
        <v>121</v>
      </c>
      <c r="AJ336" s="7">
        <f t="shared" si="111"/>
        <v>152.84</v>
      </c>
      <c r="AK336" s="234">
        <f t="shared" si="112"/>
        <v>38.21</v>
      </c>
    </row>
    <row r="337" spans="1:37">
      <c r="A337" s="5">
        <v>14</v>
      </c>
      <c r="B337" s="15" t="s">
        <v>35</v>
      </c>
      <c r="C337" s="80">
        <f>Jalna!C15</f>
        <v>1396</v>
      </c>
      <c r="D337" s="80">
        <f>Jalna!D15</f>
        <v>1065</v>
      </c>
      <c r="E337" s="80">
        <f>Jalna!E15</f>
        <v>4</v>
      </c>
      <c r="F337" s="80">
        <f>Jalna!F15</f>
        <v>3</v>
      </c>
      <c r="G337" s="80">
        <f>Jalna!G15</f>
        <v>2</v>
      </c>
      <c r="H337" s="80">
        <f>Jalna!H15</f>
        <v>32</v>
      </c>
      <c r="I337" s="80">
        <f t="shared" si="102"/>
        <v>1100</v>
      </c>
      <c r="J337" s="80">
        <f>Jalna!J15</f>
        <v>1120</v>
      </c>
      <c r="K337" s="80">
        <f>Jalna!K15</f>
        <v>485</v>
      </c>
      <c r="L337" s="80">
        <f>Jalna!L15</f>
        <v>1</v>
      </c>
      <c r="M337" s="80">
        <f>Jalna!M15</f>
        <v>1</v>
      </c>
      <c r="N337" s="80">
        <f>Jalna!N15</f>
        <v>5</v>
      </c>
      <c r="O337" s="80">
        <f>Jalna!O15</f>
        <v>14</v>
      </c>
      <c r="P337" s="80">
        <f t="shared" si="103"/>
        <v>500</v>
      </c>
      <c r="Q337" s="80">
        <f>Jalna!Q15</f>
        <v>226</v>
      </c>
      <c r="R337" s="80">
        <f>Jalna!R15</f>
        <v>344.44</v>
      </c>
      <c r="S337" s="80">
        <f>Jalna!S15</f>
        <v>0</v>
      </c>
      <c r="T337" s="80">
        <f>Jalna!T15</f>
        <v>0</v>
      </c>
      <c r="U337" s="80">
        <f>Jalna!U15</f>
        <v>0</v>
      </c>
      <c r="V337" s="80">
        <f>Jalna!V15</f>
        <v>0</v>
      </c>
      <c r="W337" s="80">
        <f>Jalna!W15</f>
        <v>404</v>
      </c>
      <c r="X337" s="80">
        <f>Jalna!X15</f>
        <v>567.29999999999995</v>
      </c>
      <c r="Y337" s="80">
        <f>Jalna!Y15</f>
        <v>0</v>
      </c>
      <c r="Z337" s="80">
        <f>Jalna!Z15</f>
        <v>0</v>
      </c>
      <c r="AA337" s="80">
        <f>Jalna!AA15</f>
        <v>0</v>
      </c>
      <c r="AB337" s="80">
        <f>Jalna!AB15</f>
        <v>0</v>
      </c>
      <c r="AC337" s="233">
        <f t="shared" si="104"/>
        <v>344.44</v>
      </c>
      <c r="AD337" s="7">
        <f t="shared" si="105"/>
        <v>31.312727272727269</v>
      </c>
      <c r="AE337" s="7">
        <f t="shared" si="106"/>
        <v>567.29999999999995</v>
      </c>
      <c r="AF337" s="7">
        <f t="shared" si="107"/>
        <v>113.45999999999998</v>
      </c>
      <c r="AG337" s="7">
        <f t="shared" si="108"/>
        <v>2528</v>
      </c>
      <c r="AH337" s="7">
        <f t="shared" si="109"/>
        <v>1600</v>
      </c>
      <c r="AI337" s="7">
        <f t="shared" si="110"/>
        <v>630</v>
      </c>
      <c r="AJ337" s="7">
        <f t="shared" si="111"/>
        <v>911.74</v>
      </c>
      <c r="AK337" s="234">
        <f t="shared" si="112"/>
        <v>56.983750000000001</v>
      </c>
    </row>
    <row r="338" spans="1:37">
      <c r="A338" s="5">
        <v>15</v>
      </c>
      <c r="B338" s="15" t="s">
        <v>36</v>
      </c>
      <c r="C338" s="80">
        <f>Kolhapur!C15</f>
        <v>500</v>
      </c>
      <c r="D338" s="80">
        <f>Kolhapur!D15</f>
        <v>850</v>
      </c>
      <c r="E338" s="80">
        <f>Kolhapur!E15</f>
        <v>100</v>
      </c>
      <c r="F338" s="80">
        <f>Kolhapur!F15</f>
        <v>50</v>
      </c>
      <c r="G338" s="80">
        <f>Kolhapur!G15</f>
        <v>400</v>
      </c>
      <c r="H338" s="80">
        <f>Kolhapur!H15</f>
        <v>50</v>
      </c>
      <c r="I338" s="80">
        <f t="shared" si="102"/>
        <v>950</v>
      </c>
      <c r="J338" s="80">
        <f>Kolhapur!J15</f>
        <v>1000</v>
      </c>
      <c r="K338" s="80">
        <f>Kolhapur!K15</f>
        <v>1150</v>
      </c>
      <c r="L338" s="80">
        <f>Kolhapur!L15</f>
        <v>100</v>
      </c>
      <c r="M338" s="80">
        <f>Kolhapur!M15</f>
        <v>50</v>
      </c>
      <c r="N338" s="80">
        <f>Kolhapur!N15</f>
        <v>400</v>
      </c>
      <c r="O338" s="80">
        <f>Kolhapur!O15</f>
        <v>50</v>
      </c>
      <c r="P338" s="80">
        <f t="shared" si="103"/>
        <v>1250</v>
      </c>
      <c r="Q338" s="80">
        <f>Kolhapur!Q15</f>
        <v>142</v>
      </c>
      <c r="R338" s="80">
        <f>Kolhapur!R15</f>
        <v>314.08</v>
      </c>
      <c r="S338" s="80">
        <f>Kolhapur!S15</f>
        <v>0</v>
      </c>
      <c r="T338" s="80">
        <f>Kolhapur!T15</f>
        <v>0</v>
      </c>
      <c r="U338" s="80">
        <f>Kolhapur!U15</f>
        <v>0</v>
      </c>
      <c r="V338" s="80">
        <f>Kolhapur!V15</f>
        <v>0</v>
      </c>
      <c r="W338" s="80">
        <f>Kolhapur!W15</f>
        <v>650</v>
      </c>
      <c r="X338" s="80">
        <f>Kolhapur!X15</f>
        <v>1212.82</v>
      </c>
      <c r="Y338" s="80">
        <f>Kolhapur!Y15</f>
        <v>0</v>
      </c>
      <c r="Z338" s="80">
        <f>Kolhapur!Z15</f>
        <v>0</v>
      </c>
      <c r="AA338" s="80">
        <f>Kolhapur!AA15</f>
        <v>0</v>
      </c>
      <c r="AB338" s="80">
        <f>Kolhapur!AB15</f>
        <v>0</v>
      </c>
      <c r="AC338" s="233">
        <f t="shared" si="104"/>
        <v>314.08</v>
      </c>
      <c r="AD338" s="7">
        <f t="shared" si="105"/>
        <v>33.061052631578946</v>
      </c>
      <c r="AE338" s="7">
        <f t="shared" si="106"/>
        <v>1212.82</v>
      </c>
      <c r="AF338" s="7">
        <f t="shared" si="107"/>
        <v>97.025599999999983</v>
      </c>
      <c r="AG338" s="7">
        <f t="shared" si="108"/>
        <v>2500</v>
      </c>
      <c r="AH338" s="7">
        <f t="shared" si="109"/>
        <v>2200</v>
      </c>
      <c r="AI338" s="7">
        <f t="shared" si="110"/>
        <v>792</v>
      </c>
      <c r="AJ338" s="7">
        <f t="shared" si="111"/>
        <v>1526.8999999999999</v>
      </c>
      <c r="AK338" s="234">
        <f t="shared" si="112"/>
        <v>69.404545454545456</v>
      </c>
    </row>
    <row r="339" spans="1:37">
      <c r="A339" s="5">
        <v>16</v>
      </c>
      <c r="B339" s="15" t="s">
        <v>37</v>
      </c>
      <c r="C339" s="80">
        <f>Latur!C15</f>
        <v>470</v>
      </c>
      <c r="D339" s="80">
        <f>Latur!D15</f>
        <v>1258</v>
      </c>
      <c r="E339" s="80">
        <f>Latur!E15</f>
        <v>3</v>
      </c>
      <c r="F339" s="80">
        <f>Latur!F15</f>
        <v>1</v>
      </c>
      <c r="G339" s="80">
        <f>Latur!G15</f>
        <v>53</v>
      </c>
      <c r="H339" s="80">
        <f>Latur!H15</f>
        <v>10</v>
      </c>
      <c r="I339" s="80">
        <f t="shared" si="102"/>
        <v>1269</v>
      </c>
      <c r="J339" s="80">
        <f>Latur!J15</f>
        <v>1184</v>
      </c>
      <c r="K339" s="80">
        <f>Latur!K15</f>
        <v>795</v>
      </c>
      <c r="L339" s="80">
        <f>Latur!L15</f>
        <v>1</v>
      </c>
      <c r="M339" s="80">
        <f>Latur!M15</f>
        <v>0</v>
      </c>
      <c r="N339" s="80">
        <f>Latur!N15</f>
        <v>16</v>
      </c>
      <c r="O339" s="80">
        <f>Latur!O15</f>
        <v>7</v>
      </c>
      <c r="P339" s="80">
        <f t="shared" si="103"/>
        <v>802</v>
      </c>
      <c r="Q339" s="80">
        <f>Latur!Q15</f>
        <v>425</v>
      </c>
      <c r="R339" s="80">
        <f>Latur!R15</f>
        <v>1085.44</v>
      </c>
      <c r="S339" s="80">
        <f>Latur!S15</f>
        <v>0</v>
      </c>
      <c r="T339" s="80">
        <f>Latur!T15</f>
        <v>0</v>
      </c>
      <c r="U339" s="80">
        <f>Latur!U15</f>
        <v>0</v>
      </c>
      <c r="V339" s="80">
        <f>Latur!V15</f>
        <v>0</v>
      </c>
      <c r="W339" s="80">
        <f>Latur!W15</f>
        <v>766</v>
      </c>
      <c r="X339" s="80">
        <f>Latur!X15</f>
        <v>1992.14</v>
      </c>
      <c r="Y339" s="80">
        <f>Latur!Y15</f>
        <v>0</v>
      </c>
      <c r="Z339" s="80">
        <f>Latur!Z15</f>
        <v>0</v>
      </c>
      <c r="AA339" s="80">
        <f>Latur!AA15</f>
        <v>0</v>
      </c>
      <c r="AB339" s="80">
        <f>Latur!AB15</f>
        <v>0</v>
      </c>
      <c r="AC339" s="233">
        <f t="shared" si="104"/>
        <v>1085.44</v>
      </c>
      <c r="AD339" s="7">
        <f t="shared" si="105"/>
        <v>85.535066981875502</v>
      </c>
      <c r="AE339" s="7">
        <f t="shared" si="106"/>
        <v>1992.14</v>
      </c>
      <c r="AF339" s="7">
        <f t="shared" si="107"/>
        <v>248.39650872817955</v>
      </c>
      <c r="AG339" s="7">
        <f t="shared" si="108"/>
        <v>1727</v>
      </c>
      <c r="AH339" s="7">
        <f t="shared" si="109"/>
        <v>2071</v>
      </c>
      <c r="AI339" s="7">
        <f t="shared" si="110"/>
        <v>1191</v>
      </c>
      <c r="AJ339" s="7">
        <f t="shared" si="111"/>
        <v>3077.58</v>
      </c>
      <c r="AK339" s="234">
        <f t="shared" si="112"/>
        <v>148.60357315306615</v>
      </c>
    </row>
    <row r="340" spans="1:37">
      <c r="A340" s="5">
        <v>17</v>
      </c>
      <c r="B340" s="15" t="s">
        <v>38</v>
      </c>
      <c r="C340" s="80">
        <f>MumbaiCity!C15</f>
        <v>0</v>
      </c>
      <c r="D340" s="80">
        <f>MumbaiCity!D15</f>
        <v>0</v>
      </c>
      <c r="E340" s="80">
        <f>MumbaiCity!E15</f>
        <v>50</v>
      </c>
      <c r="F340" s="80">
        <f>MumbaiCity!F15</f>
        <v>200</v>
      </c>
      <c r="G340" s="80">
        <f>MumbaiCity!G15</f>
        <v>0</v>
      </c>
      <c r="H340" s="80">
        <f>MumbaiCity!H15</f>
        <v>0</v>
      </c>
      <c r="I340" s="80">
        <f t="shared" si="102"/>
        <v>200</v>
      </c>
      <c r="J340" s="80">
        <f>MumbaiCity!J15</f>
        <v>0</v>
      </c>
      <c r="K340" s="80">
        <f>MumbaiCity!K15</f>
        <v>0</v>
      </c>
      <c r="L340" s="80">
        <f>MumbaiCity!L15</f>
        <v>0</v>
      </c>
      <c r="M340" s="80">
        <f>MumbaiCity!M15</f>
        <v>0</v>
      </c>
      <c r="N340" s="80">
        <f>MumbaiCity!N15</f>
        <v>0</v>
      </c>
      <c r="O340" s="80">
        <f>MumbaiCity!O15</f>
        <v>0</v>
      </c>
      <c r="P340" s="80">
        <f t="shared" si="103"/>
        <v>0</v>
      </c>
      <c r="Q340" s="80">
        <f>MumbaiCity!Q15</f>
        <v>0</v>
      </c>
      <c r="R340" s="80">
        <f>MumbaiCity!R15</f>
        <v>0</v>
      </c>
      <c r="S340" s="80">
        <f>MumbaiCity!S15</f>
        <v>0</v>
      </c>
      <c r="T340" s="80">
        <f>MumbaiCity!T15</f>
        <v>0</v>
      </c>
      <c r="U340" s="80">
        <f>MumbaiCity!U15</f>
        <v>0</v>
      </c>
      <c r="V340" s="80">
        <f>MumbaiCity!V15</f>
        <v>0</v>
      </c>
      <c r="W340" s="80">
        <f>MumbaiCity!W15</f>
        <v>810</v>
      </c>
      <c r="X340" s="80">
        <f>MumbaiCity!X15</f>
        <v>1864.72</v>
      </c>
      <c r="Y340" s="80">
        <f>MumbaiCity!Y15</f>
        <v>0</v>
      </c>
      <c r="Z340" s="80">
        <f>MumbaiCity!Z15</f>
        <v>0</v>
      </c>
      <c r="AA340" s="80">
        <f>MumbaiCity!AA15</f>
        <v>0</v>
      </c>
      <c r="AB340" s="80">
        <f>MumbaiCity!AB15</f>
        <v>0</v>
      </c>
      <c r="AC340" s="233">
        <f t="shared" si="104"/>
        <v>0</v>
      </c>
      <c r="AD340" s="7">
        <f t="shared" si="105"/>
        <v>0</v>
      </c>
      <c r="AE340" s="7">
        <f t="shared" si="106"/>
        <v>1864.72</v>
      </c>
      <c r="AF340" s="7" t="e">
        <f t="shared" si="107"/>
        <v>#DIV/0!</v>
      </c>
      <c r="AG340" s="7">
        <f t="shared" si="108"/>
        <v>50</v>
      </c>
      <c r="AH340" s="7">
        <f t="shared" si="109"/>
        <v>200</v>
      </c>
      <c r="AI340" s="7">
        <f t="shared" si="110"/>
        <v>810</v>
      </c>
      <c r="AJ340" s="7">
        <f t="shared" si="111"/>
        <v>1864.72</v>
      </c>
      <c r="AK340" s="234">
        <f t="shared" si="112"/>
        <v>932.36000000000013</v>
      </c>
    </row>
    <row r="341" spans="1:37">
      <c r="A341" s="5">
        <v>18</v>
      </c>
      <c r="B341" s="33" t="s">
        <v>39</v>
      </c>
      <c r="C341" s="80">
        <f>MumbaiSub!C15</f>
        <v>0</v>
      </c>
      <c r="D341" s="80">
        <f>MumbaiSub!D15</f>
        <v>0</v>
      </c>
      <c r="E341" s="80">
        <f>MumbaiSub!E15</f>
        <v>10</v>
      </c>
      <c r="F341" s="80">
        <f>MumbaiSub!F15</f>
        <v>25</v>
      </c>
      <c r="G341" s="80">
        <f>MumbaiSub!G15</f>
        <v>0</v>
      </c>
      <c r="H341" s="80">
        <f>MumbaiSub!H15</f>
        <v>0</v>
      </c>
      <c r="I341" s="80">
        <f t="shared" si="102"/>
        <v>25</v>
      </c>
      <c r="J341" s="80">
        <f>MumbaiSub!J15</f>
        <v>0</v>
      </c>
      <c r="K341" s="80">
        <f>MumbaiSub!K15</f>
        <v>0</v>
      </c>
      <c r="L341" s="80">
        <f>MumbaiSub!L15</f>
        <v>15</v>
      </c>
      <c r="M341" s="80">
        <f>MumbaiSub!M15</f>
        <v>25</v>
      </c>
      <c r="N341" s="80">
        <f>MumbaiSub!N15</f>
        <v>0</v>
      </c>
      <c r="O341" s="80">
        <f>MumbaiSub!O15</f>
        <v>0</v>
      </c>
      <c r="P341" s="80">
        <f t="shared" si="103"/>
        <v>25</v>
      </c>
      <c r="Q341" s="80">
        <f>MumbaiSub!Q15</f>
        <v>0</v>
      </c>
      <c r="R341" s="80">
        <f>MumbaiSub!R15</f>
        <v>0</v>
      </c>
      <c r="S341" s="80">
        <f>MumbaiSub!S15</f>
        <v>0</v>
      </c>
      <c r="T341" s="80">
        <f>MumbaiSub!T15</f>
        <v>0</v>
      </c>
      <c r="U341" s="80">
        <f>MumbaiSub!U15</f>
        <v>0</v>
      </c>
      <c r="V341" s="80">
        <f>MumbaiSub!V15</f>
        <v>0</v>
      </c>
      <c r="W341" s="80">
        <f>MumbaiSub!W15</f>
        <v>162</v>
      </c>
      <c r="X341" s="80">
        <f>MumbaiSub!X15</f>
        <v>389.04</v>
      </c>
      <c r="Y341" s="80">
        <f>MumbaiSub!Y15</f>
        <v>0</v>
      </c>
      <c r="Z341" s="80">
        <f>MumbaiSub!Z15</f>
        <v>0</v>
      </c>
      <c r="AA341" s="80">
        <f>MumbaiSub!AA15</f>
        <v>0</v>
      </c>
      <c r="AB341" s="80">
        <f>MumbaiSub!AB15</f>
        <v>0</v>
      </c>
      <c r="AC341" s="233">
        <f t="shared" si="104"/>
        <v>0</v>
      </c>
      <c r="AD341" s="7">
        <f t="shared" si="105"/>
        <v>0</v>
      </c>
      <c r="AE341" s="7">
        <f t="shared" si="106"/>
        <v>389.04</v>
      </c>
      <c r="AF341" s="7">
        <f t="shared" si="107"/>
        <v>1556.16</v>
      </c>
      <c r="AG341" s="7">
        <f t="shared" si="108"/>
        <v>25</v>
      </c>
      <c r="AH341" s="7">
        <f t="shared" si="109"/>
        <v>50</v>
      </c>
      <c r="AI341" s="7">
        <f t="shared" si="110"/>
        <v>162</v>
      </c>
      <c r="AJ341" s="7">
        <f t="shared" si="111"/>
        <v>389.04</v>
      </c>
      <c r="AK341" s="234">
        <f t="shared" si="112"/>
        <v>778.08</v>
      </c>
    </row>
    <row r="342" spans="1:37">
      <c r="A342" s="5">
        <v>19</v>
      </c>
      <c r="B342" s="15" t="s">
        <v>40</v>
      </c>
      <c r="C342" s="80">
        <f>Nagpur!C15</f>
        <v>721</v>
      </c>
      <c r="D342" s="80">
        <f>Nagpur!D15</f>
        <v>1230</v>
      </c>
      <c r="E342" s="80">
        <f>Nagpur!E15</f>
        <v>36</v>
      </c>
      <c r="F342" s="80">
        <f>Nagpur!F15</f>
        <v>12</v>
      </c>
      <c r="G342" s="80">
        <f>Nagpur!G15</f>
        <v>362</v>
      </c>
      <c r="H342" s="80">
        <f>Nagpur!H15</f>
        <v>115</v>
      </c>
      <c r="I342" s="80">
        <f t="shared" si="102"/>
        <v>1357</v>
      </c>
      <c r="J342" s="80">
        <f>Nagpur!J15</f>
        <v>253</v>
      </c>
      <c r="K342" s="80">
        <f>Nagpur!K15</f>
        <v>366</v>
      </c>
      <c r="L342" s="80">
        <f>Nagpur!L15</f>
        <v>17</v>
      </c>
      <c r="M342" s="80">
        <f>Nagpur!M15</f>
        <v>5</v>
      </c>
      <c r="N342" s="80">
        <f>Nagpur!N15</f>
        <v>121</v>
      </c>
      <c r="O342" s="80">
        <f>Nagpur!O15</f>
        <v>34</v>
      </c>
      <c r="P342" s="80">
        <f t="shared" si="103"/>
        <v>405</v>
      </c>
      <c r="Q342" s="80">
        <f>Nagpur!Q15</f>
        <v>151</v>
      </c>
      <c r="R342" s="80">
        <f>Nagpur!R15</f>
        <v>236.48</v>
      </c>
      <c r="S342" s="80">
        <f>Nagpur!S15</f>
        <v>0</v>
      </c>
      <c r="T342" s="80">
        <f>Nagpur!T15</f>
        <v>0</v>
      </c>
      <c r="U342" s="80">
        <f>Nagpur!U15</f>
        <v>0</v>
      </c>
      <c r="V342" s="80">
        <f>Nagpur!V15</f>
        <v>0</v>
      </c>
      <c r="W342" s="80">
        <f>Nagpur!W15</f>
        <v>1251</v>
      </c>
      <c r="X342" s="80">
        <f>Nagpur!X15</f>
        <v>1987.81</v>
      </c>
      <c r="Y342" s="80">
        <f>Nagpur!Y15</f>
        <v>0</v>
      </c>
      <c r="Z342" s="80">
        <f>Nagpur!Z15</f>
        <v>0</v>
      </c>
      <c r="AA342" s="80">
        <f>Nagpur!AA15</f>
        <v>0</v>
      </c>
      <c r="AB342" s="80">
        <f>Nagpur!AB15</f>
        <v>0</v>
      </c>
      <c r="AC342" s="233">
        <f t="shared" si="104"/>
        <v>236.48</v>
      </c>
      <c r="AD342" s="7">
        <f t="shared" si="105"/>
        <v>17.426676492262342</v>
      </c>
      <c r="AE342" s="7">
        <f t="shared" si="106"/>
        <v>1987.81</v>
      </c>
      <c r="AF342" s="7">
        <f t="shared" si="107"/>
        <v>490.81728395061725</v>
      </c>
      <c r="AG342" s="7">
        <f t="shared" si="108"/>
        <v>1510</v>
      </c>
      <c r="AH342" s="7">
        <f t="shared" si="109"/>
        <v>1762</v>
      </c>
      <c r="AI342" s="7">
        <f t="shared" si="110"/>
        <v>1402</v>
      </c>
      <c r="AJ342" s="7">
        <f t="shared" si="111"/>
        <v>2224.29</v>
      </c>
      <c r="AK342" s="234">
        <f t="shared" si="112"/>
        <v>126.23666288308739</v>
      </c>
    </row>
    <row r="343" spans="1:37">
      <c r="A343" s="5">
        <v>20</v>
      </c>
      <c r="B343" s="15" t="s">
        <v>41</v>
      </c>
      <c r="C343" s="80">
        <f>Nanded!C15</f>
        <v>386</v>
      </c>
      <c r="D343" s="80">
        <f>Nanded!D15</f>
        <v>331.86</v>
      </c>
      <c r="E343" s="80">
        <f>Nanded!E15</f>
        <v>0</v>
      </c>
      <c r="F343" s="80">
        <f>Nanded!F15</f>
        <v>0</v>
      </c>
      <c r="G343" s="80">
        <f>Nanded!G15</f>
        <v>4</v>
      </c>
      <c r="H343" s="80">
        <f>Nanded!H15</f>
        <v>2</v>
      </c>
      <c r="I343" s="80">
        <f t="shared" si="102"/>
        <v>333.86</v>
      </c>
      <c r="J343" s="80">
        <f>Nanded!J15</f>
        <v>208</v>
      </c>
      <c r="K343" s="80">
        <f>Nanded!K15</f>
        <v>178.84</v>
      </c>
      <c r="L343" s="80">
        <f>Nanded!L15</f>
        <v>0</v>
      </c>
      <c r="M343" s="80">
        <f>Nanded!M15</f>
        <v>0</v>
      </c>
      <c r="N343" s="80">
        <f>Nanded!N15</f>
        <v>4</v>
      </c>
      <c r="O343" s="80">
        <f>Nanded!O15</f>
        <v>2</v>
      </c>
      <c r="P343" s="80">
        <f t="shared" si="103"/>
        <v>180.84</v>
      </c>
      <c r="Q343" s="80">
        <f>Nanded!Q15</f>
        <v>22</v>
      </c>
      <c r="R343" s="80">
        <f>Nanded!R15</f>
        <v>32.06</v>
      </c>
      <c r="S343" s="80">
        <f>Nanded!S15</f>
        <v>0</v>
      </c>
      <c r="T343" s="80">
        <f>Nanded!T15</f>
        <v>0</v>
      </c>
      <c r="U343" s="80">
        <f>Nanded!U15</f>
        <v>0</v>
      </c>
      <c r="V343" s="80">
        <f>Nanded!V15</f>
        <v>0</v>
      </c>
      <c r="W343" s="80">
        <f>Nanded!W15</f>
        <v>70</v>
      </c>
      <c r="X343" s="80">
        <f>Nanded!X15</f>
        <v>85.08</v>
      </c>
      <c r="Y343" s="80">
        <f>Nanded!Y15</f>
        <v>0</v>
      </c>
      <c r="Z343" s="80">
        <f>Nanded!Z15</f>
        <v>0</v>
      </c>
      <c r="AA343" s="80">
        <f>Nanded!AA15</f>
        <v>0</v>
      </c>
      <c r="AB343" s="80">
        <f>Nanded!AB15</f>
        <v>0</v>
      </c>
      <c r="AC343" s="233">
        <f t="shared" si="104"/>
        <v>32.06</v>
      </c>
      <c r="AD343" s="7">
        <f t="shared" si="105"/>
        <v>9.6028275324986527</v>
      </c>
      <c r="AE343" s="7">
        <f t="shared" si="106"/>
        <v>85.08</v>
      </c>
      <c r="AF343" s="7">
        <f t="shared" si="107"/>
        <v>47.047113470471132</v>
      </c>
      <c r="AG343" s="7">
        <f t="shared" si="108"/>
        <v>602</v>
      </c>
      <c r="AH343" s="7">
        <f t="shared" si="109"/>
        <v>514.70000000000005</v>
      </c>
      <c r="AI343" s="7">
        <f t="shared" si="110"/>
        <v>92</v>
      </c>
      <c r="AJ343" s="7">
        <f t="shared" si="111"/>
        <v>117.14</v>
      </c>
      <c r="AK343" s="234">
        <f t="shared" si="112"/>
        <v>22.758888673013402</v>
      </c>
    </row>
    <row r="344" spans="1:37">
      <c r="A344" s="5">
        <v>21</v>
      </c>
      <c r="B344" s="15" t="s">
        <v>42</v>
      </c>
      <c r="C344" s="80">
        <f>Nandurbar!C15</f>
        <v>0</v>
      </c>
      <c r="D344" s="80">
        <f>Nandurbar!D15</f>
        <v>0</v>
      </c>
      <c r="E344" s="80">
        <f>Nandurbar!E15</f>
        <v>0</v>
      </c>
      <c r="F344" s="80">
        <f>Nandurbar!F15</f>
        <v>0</v>
      </c>
      <c r="G344" s="80">
        <f>Nandurbar!G15</f>
        <v>0</v>
      </c>
      <c r="H344" s="80">
        <f>Nandurbar!H15</f>
        <v>0</v>
      </c>
      <c r="I344" s="80">
        <f t="shared" si="102"/>
        <v>0</v>
      </c>
      <c r="J344" s="80">
        <f>Nandurbar!J15</f>
        <v>0</v>
      </c>
      <c r="K344" s="80">
        <f>Nandurbar!K15</f>
        <v>0</v>
      </c>
      <c r="L344" s="80">
        <f>Nandurbar!L15</f>
        <v>0</v>
      </c>
      <c r="M344" s="80">
        <f>Nandurbar!M15</f>
        <v>0</v>
      </c>
      <c r="N344" s="80">
        <f>Nandurbar!N15</f>
        <v>0</v>
      </c>
      <c r="O344" s="80">
        <f>Nandurbar!O15</f>
        <v>0</v>
      </c>
      <c r="P344" s="80">
        <f t="shared" si="103"/>
        <v>0</v>
      </c>
      <c r="Q344" s="80">
        <f>Nandurbar!Q15</f>
        <v>0</v>
      </c>
      <c r="R344" s="80">
        <f>Nandurbar!R15</f>
        <v>0</v>
      </c>
      <c r="S344" s="80">
        <f>Nandurbar!S15</f>
        <v>0</v>
      </c>
      <c r="T344" s="80">
        <f>Nandurbar!T15</f>
        <v>0</v>
      </c>
      <c r="U344" s="80">
        <f>Nandurbar!U15</f>
        <v>0</v>
      </c>
      <c r="V344" s="80">
        <f>Nandurbar!V15</f>
        <v>0</v>
      </c>
      <c r="W344" s="80">
        <f>Nandurbar!W15</f>
        <v>0</v>
      </c>
      <c r="X344" s="80">
        <f>Nandurbar!X15</f>
        <v>0</v>
      </c>
      <c r="Y344" s="80">
        <f>Nandurbar!Y15</f>
        <v>0</v>
      </c>
      <c r="Z344" s="80">
        <f>Nandurbar!Z15</f>
        <v>0</v>
      </c>
      <c r="AA344" s="80">
        <f>Nandurbar!AA15</f>
        <v>0</v>
      </c>
      <c r="AB344" s="80">
        <f>Nandurbar!AB15</f>
        <v>0</v>
      </c>
      <c r="AC344" s="233">
        <f t="shared" si="104"/>
        <v>0</v>
      </c>
      <c r="AD344" s="7" t="e">
        <f t="shared" si="105"/>
        <v>#DIV/0!</v>
      </c>
      <c r="AE344" s="7">
        <f t="shared" si="106"/>
        <v>0</v>
      </c>
      <c r="AF344" s="7" t="e">
        <f t="shared" si="107"/>
        <v>#DIV/0!</v>
      </c>
      <c r="AG344" s="7">
        <f t="shared" si="108"/>
        <v>0</v>
      </c>
      <c r="AH344" s="7">
        <f t="shared" si="109"/>
        <v>0</v>
      </c>
      <c r="AI344" s="7">
        <f t="shared" si="110"/>
        <v>0</v>
      </c>
      <c r="AJ344" s="7">
        <f t="shared" si="111"/>
        <v>0</v>
      </c>
      <c r="AK344" s="234" t="e">
        <f t="shared" si="112"/>
        <v>#DIV/0!</v>
      </c>
    </row>
    <row r="345" spans="1:37">
      <c r="A345" s="5">
        <v>22</v>
      </c>
      <c r="B345" s="15" t="s">
        <v>43</v>
      </c>
      <c r="C345" s="80">
        <f>Nasik!C15</f>
        <v>45</v>
      </c>
      <c r="D345" s="80">
        <f>Nasik!D15</f>
        <v>94</v>
      </c>
      <c r="E345" s="80">
        <f>Nasik!E15</f>
        <v>132</v>
      </c>
      <c r="F345" s="80">
        <f>Nasik!F15</f>
        <v>39</v>
      </c>
      <c r="G345" s="80">
        <f>Nasik!G15</f>
        <v>360</v>
      </c>
      <c r="H345" s="80">
        <f>Nasik!H15</f>
        <v>107</v>
      </c>
      <c r="I345" s="80">
        <f t="shared" si="102"/>
        <v>240</v>
      </c>
      <c r="J345" s="80">
        <f>Nasik!J15</f>
        <v>67</v>
      </c>
      <c r="K345" s="80">
        <f>Nasik!K15</f>
        <v>179</v>
      </c>
      <c r="L345" s="80">
        <f>Nasik!L15</f>
        <v>252</v>
      </c>
      <c r="M345" s="80">
        <f>Nasik!M15</f>
        <v>75</v>
      </c>
      <c r="N345" s="80">
        <f>Nasik!N15</f>
        <v>682</v>
      </c>
      <c r="O345" s="80">
        <f>Nasik!O15</f>
        <v>205</v>
      </c>
      <c r="P345" s="80">
        <f t="shared" si="103"/>
        <v>459</v>
      </c>
      <c r="Q345" s="80">
        <f>Nasik!Q15</f>
        <v>14</v>
      </c>
      <c r="R345" s="80">
        <f>Nasik!R15</f>
        <v>30.3</v>
      </c>
      <c r="S345" s="80">
        <f>Nasik!S15</f>
        <v>0</v>
      </c>
      <c r="T345" s="80">
        <f>Nasik!T15</f>
        <v>0</v>
      </c>
      <c r="U345" s="80">
        <f>Nasik!U15</f>
        <v>0</v>
      </c>
      <c r="V345" s="80">
        <f>Nasik!V15</f>
        <v>0</v>
      </c>
      <c r="W345" s="80">
        <f>Nasik!W15</f>
        <v>524</v>
      </c>
      <c r="X345" s="80">
        <f>Nasik!X15</f>
        <v>729.04</v>
      </c>
      <c r="Y345" s="80">
        <f>Nasik!Y15</f>
        <v>0</v>
      </c>
      <c r="Z345" s="80">
        <f>Nasik!Z15</f>
        <v>0</v>
      </c>
      <c r="AA345" s="80">
        <f>Nasik!AA15</f>
        <v>0</v>
      </c>
      <c r="AB345" s="80">
        <f>Nasik!AB15</f>
        <v>0</v>
      </c>
      <c r="AC345" s="233">
        <f t="shared" si="104"/>
        <v>30.3</v>
      </c>
      <c r="AD345" s="7">
        <f t="shared" si="105"/>
        <v>12.625</v>
      </c>
      <c r="AE345" s="7">
        <f t="shared" si="106"/>
        <v>729.04</v>
      </c>
      <c r="AF345" s="7">
        <f t="shared" si="107"/>
        <v>158.83224400871458</v>
      </c>
      <c r="AG345" s="7">
        <f t="shared" si="108"/>
        <v>1538</v>
      </c>
      <c r="AH345" s="7">
        <f t="shared" si="109"/>
        <v>699</v>
      </c>
      <c r="AI345" s="7">
        <f t="shared" si="110"/>
        <v>538</v>
      </c>
      <c r="AJ345" s="7">
        <f t="shared" si="111"/>
        <v>759.33999999999992</v>
      </c>
      <c r="AK345" s="234">
        <f t="shared" si="112"/>
        <v>108.63233190271815</v>
      </c>
    </row>
    <row r="346" spans="1:37">
      <c r="A346" s="5">
        <v>23</v>
      </c>
      <c r="B346" s="15" t="s">
        <v>44</v>
      </c>
      <c r="C346" s="80">
        <f>Osmanabad!C15</f>
        <v>0</v>
      </c>
      <c r="D346" s="80">
        <f>Osmanabad!D15</f>
        <v>0</v>
      </c>
      <c r="E346" s="80">
        <f>Osmanabad!E15</f>
        <v>0</v>
      </c>
      <c r="F346" s="80">
        <f>Osmanabad!F15</f>
        <v>0</v>
      </c>
      <c r="G346" s="80">
        <f>Osmanabad!G15</f>
        <v>0</v>
      </c>
      <c r="H346" s="80">
        <f>Osmanabad!H15</f>
        <v>0</v>
      </c>
      <c r="I346" s="80">
        <f t="shared" si="102"/>
        <v>0</v>
      </c>
      <c r="J346" s="80">
        <f>Osmanabad!J15</f>
        <v>0</v>
      </c>
      <c r="K346" s="80">
        <f>Osmanabad!K15</f>
        <v>0</v>
      </c>
      <c r="L346" s="80">
        <f>Osmanabad!L15</f>
        <v>0</v>
      </c>
      <c r="M346" s="80">
        <f>Osmanabad!M15</f>
        <v>0</v>
      </c>
      <c r="N346" s="80">
        <f>Osmanabad!N15</f>
        <v>0</v>
      </c>
      <c r="O346" s="80">
        <f>Osmanabad!O15</f>
        <v>0</v>
      </c>
      <c r="P346" s="80">
        <f t="shared" si="103"/>
        <v>0</v>
      </c>
      <c r="Q346" s="80">
        <f>Osmanabad!Q15</f>
        <v>0</v>
      </c>
      <c r="R346" s="80">
        <f>Osmanabad!R15</f>
        <v>0</v>
      </c>
      <c r="S346" s="80">
        <f>Osmanabad!S15</f>
        <v>0</v>
      </c>
      <c r="T346" s="80">
        <f>Osmanabad!T15</f>
        <v>0</v>
      </c>
      <c r="U346" s="80">
        <f>Osmanabad!U15</f>
        <v>0</v>
      </c>
      <c r="V346" s="80">
        <f>Osmanabad!V15</f>
        <v>0</v>
      </c>
      <c r="W346" s="80">
        <f>Osmanabad!W15</f>
        <v>0</v>
      </c>
      <c r="X346" s="80">
        <f>Osmanabad!X15</f>
        <v>0</v>
      </c>
      <c r="Y346" s="80">
        <f>Osmanabad!Y15</f>
        <v>0</v>
      </c>
      <c r="Z346" s="80">
        <f>Osmanabad!Z15</f>
        <v>0</v>
      </c>
      <c r="AA346" s="80">
        <f>Osmanabad!AA15</f>
        <v>0</v>
      </c>
      <c r="AB346" s="80">
        <f>Osmanabad!AB15</f>
        <v>0</v>
      </c>
      <c r="AC346" s="233">
        <f t="shared" si="104"/>
        <v>0</v>
      </c>
      <c r="AD346" s="7" t="e">
        <f t="shared" si="105"/>
        <v>#DIV/0!</v>
      </c>
      <c r="AE346" s="7">
        <f t="shared" si="106"/>
        <v>0</v>
      </c>
      <c r="AF346" s="7" t="e">
        <f t="shared" si="107"/>
        <v>#DIV/0!</v>
      </c>
      <c r="AG346" s="7">
        <f t="shared" si="108"/>
        <v>0</v>
      </c>
      <c r="AH346" s="7">
        <f t="shared" si="109"/>
        <v>0</v>
      </c>
      <c r="AI346" s="7">
        <f t="shared" si="110"/>
        <v>0</v>
      </c>
      <c r="AJ346" s="7">
        <f t="shared" si="111"/>
        <v>0</v>
      </c>
      <c r="AK346" s="234" t="e">
        <f t="shared" si="112"/>
        <v>#DIV/0!</v>
      </c>
    </row>
    <row r="347" spans="1:37">
      <c r="A347" s="5">
        <v>24</v>
      </c>
      <c r="B347" s="35" t="s">
        <v>45</v>
      </c>
      <c r="C347" s="80">
        <f>Palghar!C15</f>
        <v>140</v>
      </c>
      <c r="D347" s="80">
        <f>Palghar!D15</f>
        <v>79</v>
      </c>
      <c r="E347" s="80">
        <f>Palghar!E15</f>
        <v>28</v>
      </c>
      <c r="F347" s="80">
        <f>Palghar!F15</f>
        <v>9</v>
      </c>
      <c r="G347" s="80">
        <f>Palghar!G15</f>
        <v>20</v>
      </c>
      <c r="H347" s="80">
        <f>Palghar!H15</f>
        <v>7</v>
      </c>
      <c r="I347" s="80">
        <f t="shared" si="102"/>
        <v>95</v>
      </c>
      <c r="J347" s="80">
        <f>Palghar!J15</f>
        <v>79</v>
      </c>
      <c r="K347" s="80">
        <f>Palghar!K15</f>
        <v>43</v>
      </c>
      <c r="L347" s="80">
        <f>Palghar!L15</f>
        <v>17</v>
      </c>
      <c r="M347" s="80">
        <f>Palghar!M15</f>
        <v>5</v>
      </c>
      <c r="N347" s="80">
        <f>Palghar!N15</f>
        <v>17</v>
      </c>
      <c r="O347" s="80">
        <f>Palghar!O15</f>
        <v>4</v>
      </c>
      <c r="P347" s="80">
        <f t="shared" si="103"/>
        <v>52</v>
      </c>
      <c r="Q347" s="80">
        <f>Palghar!Q15</f>
        <v>0</v>
      </c>
      <c r="R347" s="80">
        <f>Palghar!R15</f>
        <v>0</v>
      </c>
      <c r="S347" s="80">
        <f>Palghar!S15</f>
        <v>0</v>
      </c>
      <c r="T347" s="80">
        <f>Palghar!T15</f>
        <v>0</v>
      </c>
      <c r="U347" s="80">
        <f>Palghar!U15</f>
        <v>0</v>
      </c>
      <c r="V347" s="80">
        <f>Palghar!V15</f>
        <v>0</v>
      </c>
      <c r="W347" s="80">
        <f>Palghar!W15</f>
        <v>0</v>
      </c>
      <c r="X347" s="80">
        <f>Palghar!X15</f>
        <v>0</v>
      </c>
      <c r="Y347" s="80">
        <f>Palghar!Y15</f>
        <v>0</v>
      </c>
      <c r="Z347" s="80">
        <f>Palghar!Z15</f>
        <v>0</v>
      </c>
      <c r="AA347" s="80">
        <f>Palghar!AA15</f>
        <v>0</v>
      </c>
      <c r="AB347" s="80">
        <f>Palghar!AB15</f>
        <v>0</v>
      </c>
      <c r="AC347" s="233">
        <f t="shared" si="104"/>
        <v>0</v>
      </c>
      <c r="AD347" s="7">
        <f t="shared" si="105"/>
        <v>0</v>
      </c>
      <c r="AE347" s="7">
        <f t="shared" si="106"/>
        <v>0</v>
      </c>
      <c r="AF347" s="7">
        <f t="shared" si="107"/>
        <v>0</v>
      </c>
      <c r="AG347" s="7">
        <f t="shared" si="108"/>
        <v>301</v>
      </c>
      <c r="AH347" s="7">
        <f t="shared" si="109"/>
        <v>147</v>
      </c>
      <c r="AI347" s="7">
        <f t="shared" si="110"/>
        <v>0</v>
      </c>
      <c r="AJ347" s="7">
        <f t="shared" si="111"/>
        <v>0</v>
      </c>
      <c r="AK347" s="234">
        <f t="shared" si="112"/>
        <v>0</v>
      </c>
    </row>
    <row r="348" spans="1:37">
      <c r="A348" s="5">
        <v>25</v>
      </c>
      <c r="B348" s="15" t="s">
        <v>46</v>
      </c>
      <c r="C348" s="80">
        <f>Parbhani!C15</f>
        <v>864</v>
      </c>
      <c r="D348" s="80">
        <f>Parbhani!D15</f>
        <v>959</v>
      </c>
      <c r="E348" s="80">
        <f>Parbhani!E15</f>
        <v>30</v>
      </c>
      <c r="F348" s="80">
        <f>Parbhani!F15</f>
        <v>5</v>
      </c>
      <c r="G348" s="80">
        <f>Parbhani!G15</f>
        <v>455</v>
      </c>
      <c r="H348" s="80">
        <f>Parbhani!H15</f>
        <v>77</v>
      </c>
      <c r="I348" s="80">
        <f t="shared" si="102"/>
        <v>1041</v>
      </c>
      <c r="J348" s="80">
        <f>Parbhani!J15</f>
        <v>412</v>
      </c>
      <c r="K348" s="80">
        <f>Parbhani!K15</f>
        <v>452</v>
      </c>
      <c r="L348" s="80">
        <f>Parbhani!L15</f>
        <v>16</v>
      </c>
      <c r="M348" s="80">
        <f>Parbhani!M15</f>
        <v>2</v>
      </c>
      <c r="N348" s="80">
        <f>Parbhani!N15</f>
        <v>227</v>
      </c>
      <c r="O348" s="80">
        <f>Parbhani!O15</f>
        <v>36</v>
      </c>
      <c r="P348" s="80">
        <f t="shared" si="103"/>
        <v>490</v>
      </c>
      <c r="Q348" s="80">
        <f>Parbhani!Q15</f>
        <v>51</v>
      </c>
      <c r="R348" s="80">
        <f>Parbhani!R15</f>
        <v>68.16</v>
      </c>
      <c r="S348" s="80">
        <f>Parbhani!S15</f>
        <v>0</v>
      </c>
      <c r="T348" s="80">
        <f>Parbhani!T15</f>
        <v>0</v>
      </c>
      <c r="U348" s="80">
        <f>Parbhani!U15</f>
        <v>0</v>
      </c>
      <c r="V348" s="80">
        <f>Parbhani!V15</f>
        <v>0</v>
      </c>
      <c r="W348" s="80">
        <f>Parbhani!W15</f>
        <v>82</v>
      </c>
      <c r="X348" s="80">
        <f>Parbhani!X15</f>
        <v>122.99</v>
      </c>
      <c r="Y348" s="80">
        <f>Parbhani!Y15</f>
        <v>0</v>
      </c>
      <c r="Z348" s="80">
        <f>Parbhani!Z15</f>
        <v>0</v>
      </c>
      <c r="AA348" s="80">
        <f>Parbhani!AA15</f>
        <v>0</v>
      </c>
      <c r="AB348" s="80">
        <f>Parbhani!AB15</f>
        <v>0</v>
      </c>
      <c r="AC348" s="233">
        <f t="shared" si="104"/>
        <v>68.16</v>
      </c>
      <c r="AD348" s="7">
        <f t="shared" si="105"/>
        <v>6.5475504322766565</v>
      </c>
      <c r="AE348" s="7">
        <f t="shared" si="106"/>
        <v>122.99</v>
      </c>
      <c r="AF348" s="7">
        <f t="shared" si="107"/>
        <v>25.1</v>
      </c>
      <c r="AG348" s="7">
        <f t="shared" si="108"/>
        <v>2004</v>
      </c>
      <c r="AH348" s="7">
        <f t="shared" si="109"/>
        <v>1531</v>
      </c>
      <c r="AI348" s="7">
        <f t="shared" si="110"/>
        <v>133</v>
      </c>
      <c r="AJ348" s="7">
        <f t="shared" si="111"/>
        <v>191.14999999999998</v>
      </c>
      <c r="AK348" s="234">
        <f t="shared" si="112"/>
        <v>12.485303723056825</v>
      </c>
    </row>
    <row r="349" spans="1:37">
      <c r="A349" s="5">
        <v>26</v>
      </c>
      <c r="B349" s="15" t="s">
        <v>47</v>
      </c>
      <c r="C349" s="80">
        <f>Pune!C15</f>
        <v>1683</v>
      </c>
      <c r="D349" s="80">
        <f>Pune!D15</f>
        <v>3823</v>
      </c>
      <c r="E349" s="80">
        <f>Pune!E15</f>
        <v>6</v>
      </c>
      <c r="F349" s="80">
        <f>Pune!F15</f>
        <v>12</v>
      </c>
      <c r="G349" s="80">
        <f>Pune!G15</f>
        <v>14</v>
      </c>
      <c r="H349" s="80">
        <f>Pune!H15</f>
        <v>56</v>
      </c>
      <c r="I349" s="80">
        <f t="shared" si="102"/>
        <v>3891</v>
      </c>
      <c r="J349" s="80">
        <f>Pune!J15</f>
        <v>926</v>
      </c>
      <c r="K349" s="80">
        <f>Pune!K15</f>
        <v>2071</v>
      </c>
      <c r="L349" s="80">
        <f>Pune!L15</f>
        <v>4</v>
      </c>
      <c r="M349" s="80">
        <f>Pune!M15</f>
        <v>5</v>
      </c>
      <c r="N349" s="80">
        <f>Pune!N15</f>
        <v>9</v>
      </c>
      <c r="O349" s="80">
        <f>Pune!O15</f>
        <v>26</v>
      </c>
      <c r="P349" s="80">
        <f t="shared" si="103"/>
        <v>2102</v>
      </c>
      <c r="Q349" s="80">
        <f>Pune!Q15</f>
        <v>92</v>
      </c>
      <c r="R349" s="80">
        <f>Pune!R15</f>
        <v>270.72000000000003</v>
      </c>
      <c r="S349" s="80">
        <f>Pune!S15</f>
        <v>0</v>
      </c>
      <c r="T349" s="80">
        <f>Pune!T15</f>
        <v>0</v>
      </c>
      <c r="U349" s="80">
        <f>Pune!U15</f>
        <v>0</v>
      </c>
      <c r="V349" s="80">
        <f>Pune!V15</f>
        <v>0</v>
      </c>
      <c r="W349" s="80">
        <f>Pune!W15</f>
        <v>3338</v>
      </c>
      <c r="X349" s="80">
        <f>Pune!X15</f>
        <v>7460.1</v>
      </c>
      <c r="Y349" s="80">
        <f>Pune!Y15</f>
        <v>0</v>
      </c>
      <c r="Z349" s="80">
        <f>Pune!Z15</f>
        <v>0</v>
      </c>
      <c r="AA349" s="80">
        <f>Pune!AA15</f>
        <v>0</v>
      </c>
      <c r="AB349" s="80">
        <f>Pune!AB15</f>
        <v>0</v>
      </c>
      <c r="AC349" s="233">
        <f t="shared" si="104"/>
        <v>270.72000000000003</v>
      </c>
      <c r="AD349" s="7">
        <f t="shared" si="105"/>
        <v>6.9575944487278347</v>
      </c>
      <c r="AE349" s="7">
        <f t="shared" si="106"/>
        <v>7460.1</v>
      </c>
      <c r="AF349" s="7">
        <f t="shared" si="107"/>
        <v>354.9048525214082</v>
      </c>
      <c r="AG349" s="7">
        <f t="shared" si="108"/>
        <v>2642</v>
      </c>
      <c r="AH349" s="7">
        <f t="shared" si="109"/>
        <v>5993</v>
      </c>
      <c r="AI349" s="7">
        <f t="shared" si="110"/>
        <v>3430</v>
      </c>
      <c r="AJ349" s="7">
        <f t="shared" si="111"/>
        <v>7730.8200000000006</v>
      </c>
      <c r="AK349" s="234">
        <f t="shared" si="112"/>
        <v>128.99749707992657</v>
      </c>
    </row>
    <row r="350" spans="1:37">
      <c r="A350" s="5">
        <v>27</v>
      </c>
      <c r="B350" s="15" t="s">
        <v>48</v>
      </c>
      <c r="C350" s="80">
        <f>Raigad!C15</f>
        <v>42</v>
      </c>
      <c r="D350" s="80">
        <f>Raigad!D15</f>
        <v>35</v>
      </c>
      <c r="E350" s="80">
        <f>Raigad!E15</f>
        <v>1</v>
      </c>
      <c r="F350" s="80">
        <f>Raigad!F15</f>
        <v>1</v>
      </c>
      <c r="G350" s="80">
        <f>Raigad!G15</f>
        <v>0</v>
      </c>
      <c r="H350" s="80">
        <f>Raigad!H15</f>
        <v>0</v>
      </c>
      <c r="I350" s="80">
        <f t="shared" si="102"/>
        <v>36</v>
      </c>
      <c r="J350" s="80">
        <f>Raigad!J15</f>
        <v>14</v>
      </c>
      <c r="K350" s="80">
        <f>Raigad!K15</f>
        <v>8</v>
      </c>
      <c r="L350" s="80">
        <f>Raigad!L15</f>
        <v>1</v>
      </c>
      <c r="M350" s="80">
        <f>Raigad!M15</f>
        <v>1</v>
      </c>
      <c r="N350" s="80">
        <f>Raigad!N15</f>
        <v>0</v>
      </c>
      <c r="O350" s="80">
        <f>Raigad!O15</f>
        <v>0</v>
      </c>
      <c r="P350" s="80">
        <f t="shared" si="103"/>
        <v>9</v>
      </c>
      <c r="Q350" s="80">
        <f>Raigad!Q15</f>
        <v>0</v>
      </c>
      <c r="R350" s="80">
        <f>Raigad!R15</f>
        <v>0</v>
      </c>
      <c r="S350" s="80">
        <f>Raigad!S15</f>
        <v>0</v>
      </c>
      <c r="T350" s="80">
        <f>Raigad!T15</f>
        <v>0</v>
      </c>
      <c r="U350" s="80">
        <f>Raigad!U15</f>
        <v>0</v>
      </c>
      <c r="V350" s="80">
        <f>Raigad!V15</f>
        <v>0</v>
      </c>
      <c r="W350" s="80">
        <f>Raigad!W15</f>
        <v>83</v>
      </c>
      <c r="X350" s="80">
        <f>Raigad!X15</f>
        <v>171.3</v>
      </c>
      <c r="Y350" s="80">
        <f>Raigad!Y15</f>
        <v>0</v>
      </c>
      <c r="Z350" s="80">
        <f>Raigad!Z15</f>
        <v>0</v>
      </c>
      <c r="AA350" s="80">
        <f>Raigad!AA15</f>
        <v>0</v>
      </c>
      <c r="AB350" s="80">
        <f>Raigad!AB15</f>
        <v>0</v>
      </c>
      <c r="AC350" s="233">
        <f t="shared" si="104"/>
        <v>0</v>
      </c>
      <c r="AD350" s="7">
        <f t="shared" si="105"/>
        <v>0</v>
      </c>
      <c r="AE350" s="7">
        <f t="shared" si="106"/>
        <v>171.3</v>
      </c>
      <c r="AF350" s="7">
        <f t="shared" si="107"/>
        <v>1903.3333333333335</v>
      </c>
      <c r="AG350" s="7">
        <f t="shared" si="108"/>
        <v>58</v>
      </c>
      <c r="AH350" s="7">
        <f t="shared" si="109"/>
        <v>45</v>
      </c>
      <c r="AI350" s="7">
        <f t="shared" si="110"/>
        <v>83</v>
      </c>
      <c r="AJ350" s="7">
        <f t="shared" si="111"/>
        <v>171.3</v>
      </c>
      <c r="AK350" s="234">
        <f t="shared" si="112"/>
        <v>380.66666666666669</v>
      </c>
    </row>
    <row r="351" spans="1:37">
      <c r="A351" s="5">
        <v>28</v>
      </c>
      <c r="B351" s="15" t="s">
        <v>49</v>
      </c>
      <c r="C351" s="80">
        <f>Ratnagiri!C15</f>
        <v>25</v>
      </c>
      <c r="D351" s="80">
        <f>Ratnagiri!D15</f>
        <v>23</v>
      </c>
      <c r="E351" s="80">
        <f>Ratnagiri!E15</f>
        <v>2</v>
      </c>
      <c r="F351" s="80">
        <f>Ratnagiri!F15</f>
        <v>1</v>
      </c>
      <c r="G351" s="80">
        <f>Ratnagiri!G15</f>
        <v>2</v>
      </c>
      <c r="H351" s="80">
        <f>Ratnagiri!H15</f>
        <v>1</v>
      </c>
      <c r="I351" s="80">
        <f t="shared" si="102"/>
        <v>25</v>
      </c>
      <c r="J351" s="80">
        <f>Ratnagiri!J15</f>
        <v>19</v>
      </c>
      <c r="K351" s="80">
        <f>Ratnagiri!K15</f>
        <v>15.3</v>
      </c>
      <c r="L351" s="80">
        <f>Ratnagiri!L15</f>
        <v>1</v>
      </c>
      <c r="M351" s="80">
        <f>Ratnagiri!M15</f>
        <v>0.85</v>
      </c>
      <c r="N351" s="80">
        <f>Ratnagiri!N15</f>
        <v>1</v>
      </c>
      <c r="O351" s="80">
        <f>Ratnagiri!O15</f>
        <v>0.85</v>
      </c>
      <c r="P351" s="80">
        <f t="shared" si="103"/>
        <v>17.000000000000004</v>
      </c>
      <c r="Q351" s="80">
        <f>Ratnagiri!Q15</f>
        <v>6</v>
      </c>
      <c r="R351" s="80">
        <f>Ratnagiri!R15</f>
        <v>14.94</v>
      </c>
      <c r="S351" s="80">
        <f>Ratnagiri!S15</f>
        <v>0</v>
      </c>
      <c r="T351" s="80">
        <f>Ratnagiri!T15</f>
        <v>0</v>
      </c>
      <c r="U351" s="80">
        <f>Ratnagiri!U15</f>
        <v>0</v>
      </c>
      <c r="V351" s="80">
        <f>Ratnagiri!V15</f>
        <v>0</v>
      </c>
      <c r="W351" s="80">
        <f>Ratnagiri!W15</f>
        <v>113</v>
      </c>
      <c r="X351" s="80">
        <f>Ratnagiri!X15</f>
        <v>99.35</v>
      </c>
      <c r="Y351" s="80">
        <f>Ratnagiri!Y15</f>
        <v>0</v>
      </c>
      <c r="Z351" s="80">
        <f>Ratnagiri!Z15</f>
        <v>0</v>
      </c>
      <c r="AA351" s="80">
        <f>Ratnagiri!AA15</f>
        <v>0</v>
      </c>
      <c r="AB351" s="80">
        <f>Ratnagiri!AB15</f>
        <v>0</v>
      </c>
      <c r="AC351" s="233">
        <f t="shared" si="104"/>
        <v>14.94</v>
      </c>
      <c r="AD351" s="7">
        <f t="shared" si="105"/>
        <v>59.760000000000005</v>
      </c>
      <c r="AE351" s="7">
        <f t="shared" si="106"/>
        <v>99.35</v>
      </c>
      <c r="AF351" s="7">
        <f t="shared" si="107"/>
        <v>584.41176470588221</v>
      </c>
      <c r="AG351" s="7">
        <f t="shared" si="108"/>
        <v>50</v>
      </c>
      <c r="AH351" s="7">
        <f t="shared" si="109"/>
        <v>42</v>
      </c>
      <c r="AI351" s="7">
        <f t="shared" si="110"/>
        <v>119</v>
      </c>
      <c r="AJ351" s="7">
        <f t="shared" si="111"/>
        <v>114.28999999999999</v>
      </c>
      <c r="AK351" s="234">
        <f t="shared" si="112"/>
        <v>272.11904761904759</v>
      </c>
    </row>
    <row r="352" spans="1:37">
      <c r="A352" s="5">
        <v>29</v>
      </c>
      <c r="B352" s="15" t="s">
        <v>50</v>
      </c>
      <c r="C352" s="80">
        <f>Sangli!C15</f>
        <v>623</v>
      </c>
      <c r="D352" s="80">
        <f>Sangli!D15</f>
        <v>692</v>
      </c>
      <c r="E352" s="80">
        <f>Sangli!E15</f>
        <v>7</v>
      </c>
      <c r="F352" s="80">
        <f>Sangli!F15</f>
        <v>1</v>
      </c>
      <c r="G352" s="80">
        <f>Sangli!G15</f>
        <v>63</v>
      </c>
      <c r="H352" s="80">
        <f>Sangli!H15</f>
        <v>9</v>
      </c>
      <c r="I352" s="80">
        <f t="shared" si="102"/>
        <v>702</v>
      </c>
      <c r="J352" s="80">
        <f>Sangli!J15</f>
        <v>649</v>
      </c>
      <c r="K352" s="80">
        <f>Sangli!K15</f>
        <v>710</v>
      </c>
      <c r="L352" s="80">
        <f>Sangli!L15</f>
        <v>8</v>
      </c>
      <c r="M352" s="80">
        <f>Sangli!M15</f>
        <v>1</v>
      </c>
      <c r="N352" s="80">
        <f>Sangli!N15</f>
        <v>71</v>
      </c>
      <c r="O352" s="80">
        <f>Sangli!O15</f>
        <v>10</v>
      </c>
      <c r="P352" s="80">
        <f t="shared" si="103"/>
        <v>721</v>
      </c>
      <c r="Q352" s="80">
        <f>Sangli!Q15</f>
        <v>217</v>
      </c>
      <c r="R352" s="80">
        <f>Sangli!R15</f>
        <v>566.95000000000005</v>
      </c>
      <c r="S352" s="80">
        <f>Sangli!S15</f>
        <v>0</v>
      </c>
      <c r="T352" s="80">
        <f>Sangli!T15</f>
        <v>0</v>
      </c>
      <c r="U352" s="80">
        <f>Sangli!U15</f>
        <v>0</v>
      </c>
      <c r="V352" s="80">
        <f>Sangli!V15</f>
        <v>0</v>
      </c>
      <c r="W352" s="80">
        <f>Sangli!W15</f>
        <v>672</v>
      </c>
      <c r="X352" s="80">
        <f>Sangli!X15</f>
        <v>1437.61</v>
      </c>
      <c r="Y352" s="80">
        <f>Sangli!Y15</f>
        <v>0</v>
      </c>
      <c r="Z352" s="80">
        <f>Sangli!Z15</f>
        <v>0</v>
      </c>
      <c r="AA352" s="80">
        <f>Sangli!AA15</f>
        <v>0</v>
      </c>
      <c r="AB352" s="80">
        <f>Sangli!AB15</f>
        <v>0</v>
      </c>
      <c r="AC352" s="233">
        <f t="shared" si="104"/>
        <v>566.95000000000005</v>
      </c>
      <c r="AD352" s="7">
        <f t="shared" si="105"/>
        <v>80.762108262108271</v>
      </c>
      <c r="AE352" s="7">
        <f t="shared" si="106"/>
        <v>1437.61</v>
      </c>
      <c r="AF352" s="7">
        <f t="shared" si="107"/>
        <v>199.39112343966713</v>
      </c>
      <c r="AG352" s="7">
        <f t="shared" si="108"/>
        <v>1421</v>
      </c>
      <c r="AH352" s="7">
        <f t="shared" si="109"/>
        <v>1423</v>
      </c>
      <c r="AI352" s="7">
        <f t="shared" si="110"/>
        <v>889</v>
      </c>
      <c r="AJ352" s="7">
        <f t="shared" si="111"/>
        <v>2004.56</v>
      </c>
      <c r="AK352" s="234">
        <f t="shared" si="112"/>
        <v>140.86858749121575</v>
      </c>
    </row>
    <row r="353" spans="1:37">
      <c r="A353" s="5">
        <v>30</v>
      </c>
      <c r="B353" s="15" t="s">
        <v>51</v>
      </c>
      <c r="C353" s="80">
        <f>Satara!C15</f>
        <v>30</v>
      </c>
      <c r="D353" s="80">
        <f>Satara!D15</f>
        <v>640</v>
      </c>
      <c r="E353" s="80">
        <f>Satara!E15</f>
        <v>60</v>
      </c>
      <c r="F353" s="80">
        <f>Satara!F15</f>
        <v>30</v>
      </c>
      <c r="G353" s="80">
        <f>Satara!G15</f>
        <v>60</v>
      </c>
      <c r="H353" s="80">
        <f>Satara!H15</f>
        <v>30</v>
      </c>
      <c r="I353" s="80">
        <f t="shared" si="102"/>
        <v>700</v>
      </c>
      <c r="J353" s="80">
        <f>Satara!J15</f>
        <v>150</v>
      </c>
      <c r="K353" s="80">
        <f>Satara!K15</f>
        <v>260</v>
      </c>
      <c r="L353" s="80">
        <f>Satara!L15</f>
        <v>40</v>
      </c>
      <c r="M353" s="80">
        <f>Satara!M15</f>
        <v>20</v>
      </c>
      <c r="N353" s="80">
        <f>Satara!N15</f>
        <v>40</v>
      </c>
      <c r="O353" s="80">
        <f>Satara!O15</f>
        <v>20</v>
      </c>
      <c r="P353" s="80">
        <f t="shared" si="103"/>
        <v>300</v>
      </c>
      <c r="Q353" s="80">
        <f>Satara!Q15</f>
        <v>78</v>
      </c>
      <c r="R353" s="80">
        <f>Satara!R15</f>
        <v>161.80000000000001</v>
      </c>
      <c r="S353" s="80">
        <f>Satara!S15</f>
        <v>0</v>
      </c>
      <c r="T353" s="80">
        <f>Satara!T15</f>
        <v>0</v>
      </c>
      <c r="U353" s="80">
        <f>Satara!U15</f>
        <v>0</v>
      </c>
      <c r="V353" s="80">
        <f>Satara!V15</f>
        <v>0</v>
      </c>
      <c r="W353" s="80">
        <f>Satara!W15</f>
        <v>477</v>
      </c>
      <c r="X353" s="80">
        <f>Satara!X15</f>
        <v>744.09</v>
      </c>
      <c r="Y353" s="80">
        <f>Satara!Y15</f>
        <v>0</v>
      </c>
      <c r="Z353" s="80">
        <f>Satara!Z15</f>
        <v>0</v>
      </c>
      <c r="AA353" s="80">
        <f>Satara!AA15</f>
        <v>0</v>
      </c>
      <c r="AB353" s="80">
        <f>Satara!AB15</f>
        <v>0</v>
      </c>
      <c r="AC353" s="233">
        <f t="shared" si="104"/>
        <v>161.80000000000001</v>
      </c>
      <c r="AD353" s="7">
        <f t="shared" si="105"/>
        <v>23.114285714285714</v>
      </c>
      <c r="AE353" s="7">
        <f t="shared" si="106"/>
        <v>744.09</v>
      </c>
      <c r="AF353" s="7">
        <f t="shared" si="107"/>
        <v>248.03000000000003</v>
      </c>
      <c r="AG353" s="7">
        <f t="shared" si="108"/>
        <v>380</v>
      </c>
      <c r="AH353" s="7">
        <f t="shared" si="109"/>
        <v>1000</v>
      </c>
      <c r="AI353" s="7">
        <f t="shared" si="110"/>
        <v>555</v>
      </c>
      <c r="AJ353" s="7">
        <f t="shared" si="111"/>
        <v>905.8900000000001</v>
      </c>
      <c r="AK353" s="234">
        <f t="shared" si="112"/>
        <v>90.589000000000013</v>
      </c>
    </row>
    <row r="354" spans="1:37">
      <c r="A354" s="5">
        <v>31</v>
      </c>
      <c r="B354" s="15" t="s">
        <v>52</v>
      </c>
      <c r="C354" s="80">
        <f>Sindhudurg!C15</f>
        <v>0</v>
      </c>
      <c r="D354" s="80">
        <f>Sindhudurg!D15</f>
        <v>0</v>
      </c>
      <c r="E354" s="80">
        <f>Sindhudurg!E15</f>
        <v>0</v>
      </c>
      <c r="F354" s="80">
        <f>Sindhudurg!F15</f>
        <v>0</v>
      </c>
      <c r="G354" s="80">
        <f>Sindhudurg!G15</f>
        <v>0</v>
      </c>
      <c r="H354" s="80">
        <f>Sindhudurg!H15</f>
        <v>0</v>
      </c>
      <c r="I354" s="80">
        <f t="shared" si="102"/>
        <v>0</v>
      </c>
      <c r="J354" s="80">
        <f>Sindhudurg!J15</f>
        <v>0</v>
      </c>
      <c r="K354" s="80">
        <f>Sindhudurg!K15</f>
        <v>0</v>
      </c>
      <c r="L354" s="80">
        <f>Sindhudurg!L15</f>
        <v>0</v>
      </c>
      <c r="M354" s="80">
        <f>Sindhudurg!M15</f>
        <v>0</v>
      </c>
      <c r="N354" s="80">
        <f>Sindhudurg!N15</f>
        <v>0</v>
      </c>
      <c r="O354" s="80">
        <f>Sindhudurg!O15</f>
        <v>0</v>
      </c>
      <c r="P354" s="80">
        <f t="shared" si="103"/>
        <v>0</v>
      </c>
      <c r="Q354" s="80">
        <f>Sindhudurg!Q15</f>
        <v>0</v>
      </c>
      <c r="R354" s="80">
        <f>Sindhudurg!R15</f>
        <v>0</v>
      </c>
      <c r="S354" s="80">
        <f>Sindhudurg!S15</f>
        <v>0</v>
      </c>
      <c r="T354" s="80">
        <f>Sindhudurg!T15</f>
        <v>0</v>
      </c>
      <c r="U354" s="80">
        <f>Sindhudurg!U15</f>
        <v>0</v>
      </c>
      <c r="V354" s="80">
        <f>Sindhudurg!V15</f>
        <v>0</v>
      </c>
      <c r="W354" s="80">
        <f>Sindhudurg!W15</f>
        <v>0</v>
      </c>
      <c r="X354" s="80">
        <f>Sindhudurg!X15</f>
        <v>0</v>
      </c>
      <c r="Y354" s="80">
        <f>Sindhudurg!Y15</f>
        <v>0</v>
      </c>
      <c r="Z354" s="80">
        <f>Sindhudurg!Z15</f>
        <v>0</v>
      </c>
      <c r="AA354" s="80">
        <f>Sindhudurg!AA15</f>
        <v>0</v>
      </c>
      <c r="AB354" s="80">
        <f>Sindhudurg!AB15</f>
        <v>0</v>
      </c>
      <c r="AC354" s="233">
        <f t="shared" si="104"/>
        <v>0</v>
      </c>
      <c r="AD354" s="7" t="e">
        <f t="shared" si="105"/>
        <v>#DIV/0!</v>
      </c>
      <c r="AE354" s="7">
        <f t="shared" si="106"/>
        <v>0</v>
      </c>
      <c r="AF354" s="7" t="e">
        <f t="shared" si="107"/>
        <v>#DIV/0!</v>
      </c>
      <c r="AG354" s="7">
        <f t="shared" si="108"/>
        <v>0</v>
      </c>
      <c r="AH354" s="7">
        <f t="shared" si="109"/>
        <v>0</v>
      </c>
      <c r="AI354" s="7">
        <f t="shared" si="110"/>
        <v>0</v>
      </c>
      <c r="AJ354" s="7">
        <f t="shared" si="111"/>
        <v>0</v>
      </c>
      <c r="AK354" s="234" t="e">
        <f t="shared" si="112"/>
        <v>#DIV/0!</v>
      </c>
    </row>
    <row r="355" spans="1:37">
      <c r="A355" s="5">
        <v>32</v>
      </c>
      <c r="B355" s="15" t="s">
        <v>53</v>
      </c>
      <c r="C355" s="80">
        <f>Solapur!C15</f>
        <v>1406</v>
      </c>
      <c r="D355" s="80">
        <f>Solapur!D15</f>
        <v>1802</v>
      </c>
      <c r="E355" s="80">
        <f>Solapur!E15</f>
        <v>65</v>
      </c>
      <c r="F355" s="80">
        <f>Solapur!F15</f>
        <v>22</v>
      </c>
      <c r="G355" s="80">
        <f>Solapur!G15</f>
        <v>146</v>
      </c>
      <c r="H355" s="80">
        <f>Solapur!H15</f>
        <v>51</v>
      </c>
      <c r="I355" s="80">
        <f t="shared" si="102"/>
        <v>1875</v>
      </c>
      <c r="J355" s="80">
        <f>Solapur!J15</f>
        <v>1121</v>
      </c>
      <c r="K355" s="80">
        <f>Solapur!K15</f>
        <v>1495</v>
      </c>
      <c r="L355" s="80">
        <f>Solapur!L15</f>
        <v>56</v>
      </c>
      <c r="M355" s="80">
        <f>Solapur!M15</f>
        <v>19</v>
      </c>
      <c r="N355" s="80">
        <f>Solapur!N15</f>
        <v>129</v>
      </c>
      <c r="O355" s="80">
        <f>Solapur!O15</f>
        <v>43</v>
      </c>
      <c r="P355" s="80">
        <f t="shared" si="103"/>
        <v>1557</v>
      </c>
      <c r="Q355" s="80">
        <f>Solapur!Q15</f>
        <v>364</v>
      </c>
      <c r="R355" s="80">
        <f>Solapur!R15</f>
        <v>950.8</v>
      </c>
      <c r="S355" s="80">
        <f>Solapur!S15</f>
        <v>0</v>
      </c>
      <c r="T355" s="80">
        <f>Solapur!T15</f>
        <v>0</v>
      </c>
      <c r="U355" s="80">
        <f>Solapur!U15</f>
        <v>0</v>
      </c>
      <c r="V355" s="80">
        <f>Solapur!V15</f>
        <v>0</v>
      </c>
      <c r="W355" s="80">
        <f>Solapur!W15</f>
        <v>1176</v>
      </c>
      <c r="X355" s="80">
        <f>Solapur!X15</f>
        <v>2414.2600000000002</v>
      </c>
      <c r="Y355" s="80">
        <f>Solapur!Y15</f>
        <v>0</v>
      </c>
      <c r="Z355" s="80">
        <f>Solapur!Z15</f>
        <v>0</v>
      </c>
      <c r="AA355" s="80">
        <f>Solapur!AA15</f>
        <v>0</v>
      </c>
      <c r="AB355" s="80">
        <f>Solapur!AB15</f>
        <v>0</v>
      </c>
      <c r="AC355" s="233">
        <f t="shared" si="104"/>
        <v>950.8</v>
      </c>
      <c r="AD355" s="7">
        <f t="shared" si="105"/>
        <v>50.709333333333326</v>
      </c>
      <c r="AE355" s="7">
        <f t="shared" si="106"/>
        <v>2414.2600000000002</v>
      </c>
      <c r="AF355" s="7">
        <f t="shared" si="107"/>
        <v>155.05844572896598</v>
      </c>
      <c r="AG355" s="7">
        <f t="shared" si="108"/>
        <v>2923</v>
      </c>
      <c r="AH355" s="7">
        <f t="shared" si="109"/>
        <v>3432</v>
      </c>
      <c r="AI355" s="7">
        <f t="shared" si="110"/>
        <v>1540</v>
      </c>
      <c r="AJ355" s="7">
        <f t="shared" si="111"/>
        <v>3365.0600000000004</v>
      </c>
      <c r="AK355" s="234">
        <f t="shared" si="112"/>
        <v>98.049533799533805</v>
      </c>
    </row>
    <row r="356" spans="1:37">
      <c r="A356" s="5">
        <v>33</v>
      </c>
      <c r="B356" s="15" t="s">
        <v>54</v>
      </c>
      <c r="C356" s="80">
        <f>Thane!C15</f>
        <v>53</v>
      </c>
      <c r="D356" s="80">
        <f>Thane!D15</f>
        <v>76</v>
      </c>
      <c r="E356" s="80">
        <f>Thane!E15</f>
        <v>2</v>
      </c>
      <c r="F356" s="80">
        <f>Thane!F15</f>
        <v>1</v>
      </c>
      <c r="G356" s="80">
        <f>Thane!G15</f>
        <v>46</v>
      </c>
      <c r="H356" s="80">
        <f>Thane!H15</f>
        <v>10</v>
      </c>
      <c r="I356" s="80">
        <f t="shared" si="102"/>
        <v>87</v>
      </c>
      <c r="J356" s="80">
        <f>Thane!J15</f>
        <v>24</v>
      </c>
      <c r="K356" s="80">
        <f>Thane!K15</f>
        <v>33</v>
      </c>
      <c r="L356" s="80">
        <f>Thane!L15</f>
        <v>3</v>
      </c>
      <c r="M356" s="80">
        <f>Thane!M15</f>
        <v>0</v>
      </c>
      <c r="N356" s="80">
        <f>Thane!N15</f>
        <v>24</v>
      </c>
      <c r="O356" s="80">
        <f>Thane!O15</f>
        <v>4</v>
      </c>
      <c r="P356" s="80">
        <f t="shared" si="103"/>
        <v>37</v>
      </c>
      <c r="Q356" s="80">
        <f>Thane!Q15</f>
        <v>0</v>
      </c>
      <c r="R356" s="80">
        <f>Thane!R15</f>
        <v>0</v>
      </c>
      <c r="S356" s="80">
        <f>Thane!S15</f>
        <v>0</v>
      </c>
      <c r="T356" s="80">
        <f>Thane!T15</f>
        <v>0</v>
      </c>
      <c r="U356" s="80">
        <f>Thane!U15</f>
        <v>0</v>
      </c>
      <c r="V356" s="80">
        <f>Thane!V15</f>
        <v>0</v>
      </c>
      <c r="W356" s="80">
        <f>Thane!W15</f>
        <v>379</v>
      </c>
      <c r="X356" s="80">
        <f>Thane!X15</f>
        <v>780.96</v>
      </c>
      <c r="Y356" s="80">
        <f>Thane!Y15</f>
        <v>0</v>
      </c>
      <c r="Z356" s="80">
        <f>Thane!Z15</f>
        <v>0</v>
      </c>
      <c r="AA356" s="80">
        <f>Thane!AA15</f>
        <v>0</v>
      </c>
      <c r="AB356" s="80">
        <f>Thane!AB15</f>
        <v>0</v>
      </c>
      <c r="AC356" s="233">
        <f t="shared" si="104"/>
        <v>0</v>
      </c>
      <c r="AD356" s="7">
        <f t="shared" si="105"/>
        <v>0</v>
      </c>
      <c r="AE356" s="7">
        <f t="shared" si="106"/>
        <v>780.96</v>
      </c>
      <c r="AF356" s="7">
        <f t="shared" si="107"/>
        <v>2110.7027027027025</v>
      </c>
      <c r="AG356" s="7">
        <f t="shared" si="108"/>
        <v>152</v>
      </c>
      <c r="AH356" s="7">
        <f t="shared" si="109"/>
        <v>124</v>
      </c>
      <c r="AI356" s="7">
        <f t="shared" si="110"/>
        <v>379</v>
      </c>
      <c r="AJ356" s="7">
        <f t="shared" si="111"/>
        <v>780.96</v>
      </c>
      <c r="AK356" s="234">
        <f t="shared" si="112"/>
        <v>629.80645161290329</v>
      </c>
    </row>
    <row r="357" spans="1:37">
      <c r="A357" s="5">
        <v>34</v>
      </c>
      <c r="B357" s="15" t="s">
        <v>55</v>
      </c>
      <c r="C357" s="80">
        <f>Wardha!C15</f>
        <v>266</v>
      </c>
      <c r="D357" s="80">
        <f>Wardha!D15</f>
        <v>314</v>
      </c>
      <c r="E357" s="80">
        <f>Wardha!E15</f>
        <v>2</v>
      </c>
      <c r="F357" s="80">
        <f>Wardha!F15</f>
        <v>1</v>
      </c>
      <c r="G357" s="80">
        <f>Wardha!G15</f>
        <v>6</v>
      </c>
      <c r="H357" s="80">
        <f>Wardha!H15</f>
        <v>4</v>
      </c>
      <c r="I357" s="80">
        <f t="shared" si="102"/>
        <v>319</v>
      </c>
      <c r="J357" s="80">
        <f>Wardha!J15</f>
        <v>96</v>
      </c>
      <c r="K357" s="80">
        <f>Wardha!K15</f>
        <v>109</v>
      </c>
      <c r="L357" s="80">
        <f>Wardha!L15</f>
        <v>4</v>
      </c>
      <c r="M357" s="80">
        <f>Wardha!M15</f>
        <v>2</v>
      </c>
      <c r="N357" s="80">
        <f>Wardha!N15</f>
        <v>8</v>
      </c>
      <c r="O357" s="80">
        <f>Wardha!O15</f>
        <v>5</v>
      </c>
      <c r="P357" s="80">
        <f t="shared" si="103"/>
        <v>116</v>
      </c>
      <c r="Q357" s="80">
        <f>Wardha!Q15</f>
        <v>10</v>
      </c>
      <c r="R357" s="80">
        <f>Wardha!R15</f>
        <v>13.61</v>
      </c>
      <c r="S357" s="80">
        <f>Wardha!S15</f>
        <v>0</v>
      </c>
      <c r="T357" s="80">
        <f>Wardha!T15</f>
        <v>0</v>
      </c>
      <c r="U357" s="80">
        <f>Wardha!U15</f>
        <v>0</v>
      </c>
      <c r="V357" s="80">
        <f>Wardha!V15</f>
        <v>0</v>
      </c>
      <c r="W357" s="80">
        <f>Wardha!W15</f>
        <v>24</v>
      </c>
      <c r="X357" s="80">
        <f>Wardha!X15</f>
        <v>19.37</v>
      </c>
      <c r="Y357" s="80">
        <f>Wardha!Y15</f>
        <v>0</v>
      </c>
      <c r="Z357" s="80">
        <f>Wardha!Z15</f>
        <v>0</v>
      </c>
      <c r="AA357" s="80">
        <f>Wardha!AA15</f>
        <v>0</v>
      </c>
      <c r="AB357" s="80">
        <f>Wardha!AB15</f>
        <v>0</v>
      </c>
      <c r="AC357" s="233">
        <f t="shared" si="104"/>
        <v>13.61</v>
      </c>
      <c r="AD357" s="7">
        <f t="shared" si="105"/>
        <v>4.2664576802507836</v>
      </c>
      <c r="AE357" s="7">
        <f t="shared" si="106"/>
        <v>19.37</v>
      </c>
      <c r="AF357" s="7">
        <f t="shared" si="107"/>
        <v>16.698275862068968</v>
      </c>
      <c r="AG357" s="7">
        <f t="shared" si="108"/>
        <v>382</v>
      </c>
      <c r="AH357" s="7">
        <f t="shared" si="109"/>
        <v>435</v>
      </c>
      <c r="AI357" s="7">
        <f t="shared" si="110"/>
        <v>34</v>
      </c>
      <c r="AJ357" s="7">
        <f t="shared" si="111"/>
        <v>32.980000000000004</v>
      </c>
      <c r="AK357" s="234">
        <f t="shared" si="112"/>
        <v>7.5816091954022999</v>
      </c>
    </row>
    <row r="358" spans="1:37">
      <c r="A358" s="5">
        <v>35</v>
      </c>
      <c r="B358" s="15" t="s">
        <v>56</v>
      </c>
      <c r="C358" s="80">
        <f>Washim!C15</f>
        <v>425</v>
      </c>
      <c r="D358" s="80">
        <f>Washim!D15</f>
        <v>499</v>
      </c>
      <c r="E358" s="80">
        <f>Washim!E15</f>
        <v>16</v>
      </c>
      <c r="F358" s="80">
        <f>Washim!F15</f>
        <v>5</v>
      </c>
      <c r="G358" s="80">
        <f>Washim!G15</f>
        <v>48</v>
      </c>
      <c r="H358" s="80">
        <f>Washim!H15</f>
        <v>15</v>
      </c>
      <c r="I358" s="80">
        <f t="shared" si="102"/>
        <v>519</v>
      </c>
      <c r="J358" s="80">
        <f>Washim!J15</f>
        <v>104</v>
      </c>
      <c r="K358" s="80">
        <f>Washim!K15</f>
        <v>117</v>
      </c>
      <c r="L358" s="80">
        <f>Washim!L15</f>
        <v>4</v>
      </c>
      <c r="M358" s="80">
        <f>Washim!M15</f>
        <v>1</v>
      </c>
      <c r="N358" s="80">
        <f>Washim!N15</f>
        <v>12</v>
      </c>
      <c r="O358" s="80">
        <f>Washim!O15</f>
        <v>3</v>
      </c>
      <c r="P358" s="80">
        <f t="shared" si="103"/>
        <v>121</v>
      </c>
      <c r="Q358" s="80">
        <f>Washim!Q15</f>
        <v>71</v>
      </c>
      <c r="R358" s="80">
        <f>Washim!R15</f>
        <v>92.24</v>
      </c>
      <c r="S358" s="80">
        <f>Washim!S15</f>
        <v>0</v>
      </c>
      <c r="T358" s="80">
        <f>Washim!T15</f>
        <v>0</v>
      </c>
      <c r="U358" s="80">
        <f>Washim!U15</f>
        <v>0</v>
      </c>
      <c r="V358" s="80">
        <f>Washim!V15</f>
        <v>0</v>
      </c>
      <c r="W358" s="80">
        <f>Washim!W15</f>
        <v>79</v>
      </c>
      <c r="X358" s="80">
        <f>Washim!X15</f>
        <v>81.61</v>
      </c>
      <c r="Y358" s="80">
        <f>Washim!Y15</f>
        <v>0</v>
      </c>
      <c r="Z358" s="80">
        <f>Washim!Z15</f>
        <v>0</v>
      </c>
      <c r="AA358" s="80">
        <f>Washim!AA15</f>
        <v>0</v>
      </c>
      <c r="AB358" s="80">
        <f>Washim!AB15</f>
        <v>0</v>
      </c>
      <c r="AC358" s="233">
        <f t="shared" si="104"/>
        <v>92.24</v>
      </c>
      <c r="AD358" s="7">
        <f t="shared" si="105"/>
        <v>17.772639691714836</v>
      </c>
      <c r="AE358" s="7">
        <f t="shared" si="106"/>
        <v>81.61</v>
      </c>
      <c r="AF358" s="7">
        <f t="shared" si="107"/>
        <v>67.446280991735534</v>
      </c>
      <c r="AG358" s="7">
        <f t="shared" si="108"/>
        <v>609</v>
      </c>
      <c r="AH358" s="7">
        <f t="shared" si="109"/>
        <v>640</v>
      </c>
      <c r="AI358" s="7">
        <f t="shared" si="110"/>
        <v>150</v>
      </c>
      <c r="AJ358" s="7">
        <f t="shared" si="111"/>
        <v>173.85</v>
      </c>
      <c r="AK358" s="234">
        <f t="shared" si="112"/>
        <v>27.164062499999996</v>
      </c>
    </row>
    <row r="359" spans="1:37">
      <c r="A359" s="5">
        <v>36</v>
      </c>
      <c r="B359" s="15" t="s">
        <v>57</v>
      </c>
      <c r="C359" s="80">
        <f>Yavatmal!C15</f>
        <v>698</v>
      </c>
      <c r="D359" s="80">
        <f>Yavatmal!D15</f>
        <v>738.2</v>
      </c>
      <c r="E359" s="80">
        <f>Yavatmal!E15</f>
        <v>0</v>
      </c>
      <c r="F359" s="80">
        <f>Yavatmal!F15</f>
        <v>0</v>
      </c>
      <c r="G359" s="80">
        <f>Yavatmal!G15</f>
        <v>2</v>
      </c>
      <c r="H359" s="80">
        <f>Yavatmal!H15</f>
        <v>1.8</v>
      </c>
      <c r="I359" s="80">
        <f t="shared" si="102"/>
        <v>740</v>
      </c>
      <c r="J359" s="80">
        <f>Yavatmal!J15</f>
        <v>199</v>
      </c>
      <c r="K359" s="80">
        <f>Yavatmal!K15</f>
        <v>201.8</v>
      </c>
      <c r="L359" s="80">
        <f>Yavatmal!L15</f>
        <v>0</v>
      </c>
      <c r="M359" s="80">
        <f>Yavatmal!M15</f>
        <v>0</v>
      </c>
      <c r="N359" s="80">
        <f>Yavatmal!N15</f>
        <v>1</v>
      </c>
      <c r="O359" s="80">
        <f>Yavatmal!O15</f>
        <v>0.2</v>
      </c>
      <c r="P359" s="80">
        <f t="shared" si="103"/>
        <v>202</v>
      </c>
      <c r="Q359" s="80">
        <f>Yavatmal!Q15</f>
        <v>76</v>
      </c>
      <c r="R359" s="80">
        <f>Yavatmal!R15</f>
        <v>122.13</v>
      </c>
      <c r="S359" s="80">
        <f>Yavatmal!S15</f>
        <v>0</v>
      </c>
      <c r="T359" s="80">
        <f>Yavatmal!T15</f>
        <v>0</v>
      </c>
      <c r="U359" s="80">
        <f>Yavatmal!U15</f>
        <v>0</v>
      </c>
      <c r="V359" s="80">
        <f>Yavatmal!V15</f>
        <v>0</v>
      </c>
      <c r="W359" s="80">
        <f>Yavatmal!W15</f>
        <v>250</v>
      </c>
      <c r="X359" s="80">
        <f>Yavatmal!X15</f>
        <v>386.81</v>
      </c>
      <c r="Y359" s="80">
        <f>Yavatmal!Y15</f>
        <v>0</v>
      </c>
      <c r="Z359" s="80">
        <f>Yavatmal!Z15</f>
        <v>0</v>
      </c>
      <c r="AA359" s="80">
        <f>Yavatmal!AA15</f>
        <v>0</v>
      </c>
      <c r="AB359" s="80">
        <f>Yavatmal!AB15</f>
        <v>0</v>
      </c>
      <c r="AC359" s="233">
        <f t="shared" si="104"/>
        <v>122.13</v>
      </c>
      <c r="AD359" s="7">
        <f t="shared" si="105"/>
        <v>16.504054054054055</v>
      </c>
      <c r="AE359" s="7">
        <f t="shared" si="106"/>
        <v>386.81</v>
      </c>
      <c r="AF359" s="7">
        <f t="shared" si="107"/>
        <v>191.490099009901</v>
      </c>
      <c r="AG359" s="7">
        <f t="shared" si="108"/>
        <v>900</v>
      </c>
      <c r="AH359" s="7">
        <f t="shared" si="109"/>
        <v>942</v>
      </c>
      <c r="AI359" s="7">
        <f t="shared" si="110"/>
        <v>326</v>
      </c>
      <c r="AJ359" s="7">
        <f t="shared" si="111"/>
        <v>508.94</v>
      </c>
      <c r="AK359" s="234">
        <f t="shared" si="112"/>
        <v>54.027600849256899</v>
      </c>
    </row>
    <row r="360" spans="1:37" ht="15">
      <c r="A360" s="10"/>
      <c r="B360" s="8" t="s">
        <v>10</v>
      </c>
      <c r="C360" s="9">
        <f t="shared" ref="C360:R360" si="113">SUM(C324:C359)</f>
        <v>20575</v>
      </c>
      <c r="D360" s="9">
        <f t="shared" si="113"/>
        <v>25364.960000000003</v>
      </c>
      <c r="E360" s="9">
        <f t="shared" ref="E360:I360" si="114">SUM(E324:E359)</f>
        <v>587</v>
      </c>
      <c r="F360" s="9">
        <f t="shared" si="114"/>
        <v>424.18</v>
      </c>
      <c r="G360" s="9">
        <f t="shared" si="114"/>
        <v>2776</v>
      </c>
      <c r="H360" s="9">
        <f t="shared" si="114"/>
        <v>852.71999999999991</v>
      </c>
      <c r="I360" s="9">
        <f t="shared" si="114"/>
        <v>26641.86</v>
      </c>
      <c r="J360" s="9">
        <f t="shared" si="113"/>
        <v>12833</v>
      </c>
      <c r="K360" s="9">
        <f t="shared" si="113"/>
        <v>13869.039999999997</v>
      </c>
      <c r="L360" s="9">
        <f t="shared" ref="L360:P360" si="115">SUM(L324:L359)</f>
        <v>561</v>
      </c>
      <c r="M360" s="9">
        <f t="shared" si="115"/>
        <v>216.47</v>
      </c>
      <c r="N360" s="9">
        <f t="shared" si="115"/>
        <v>2198</v>
      </c>
      <c r="O360" s="9">
        <f t="shared" si="115"/>
        <v>613.33000000000004</v>
      </c>
      <c r="P360" s="9">
        <f t="shared" si="115"/>
        <v>14698.84</v>
      </c>
      <c r="Q360" s="9">
        <f t="shared" si="113"/>
        <v>3098</v>
      </c>
      <c r="R360" s="9">
        <f t="shared" si="113"/>
        <v>6622.0199999999995</v>
      </c>
      <c r="S360" s="9">
        <f t="shared" ref="S360:AB360" si="116">SUM(S324:S359)</f>
        <v>0</v>
      </c>
      <c r="T360" s="9">
        <f t="shared" si="116"/>
        <v>0</v>
      </c>
      <c r="U360" s="9">
        <f t="shared" si="116"/>
        <v>0</v>
      </c>
      <c r="V360" s="9">
        <f t="shared" si="116"/>
        <v>0</v>
      </c>
      <c r="W360" s="9">
        <f t="shared" si="116"/>
        <v>17233</v>
      </c>
      <c r="X360" s="9">
        <f t="shared" si="116"/>
        <v>31048.100000000006</v>
      </c>
      <c r="Y360" s="9">
        <f t="shared" si="116"/>
        <v>0</v>
      </c>
      <c r="Z360" s="9">
        <f t="shared" si="116"/>
        <v>0</v>
      </c>
      <c r="AA360" s="9">
        <f t="shared" si="116"/>
        <v>0</v>
      </c>
      <c r="AB360" s="9">
        <f t="shared" si="116"/>
        <v>0</v>
      </c>
      <c r="AC360" s="190">
        <f>SUM(AC324:AC359)</f>
        <v>6622.0199999999995</v>
      </c>
      <c r="AD360" s="190">
        <f t="shared" si="105"/>
        <v>24.855697012145541</v>
      </c>
      <c r="AE360" s="190">
        <f>(X360/K360)*100</f>
        <v>223.86625173768346</v>
      </c>
      <c r="AF360" s="190">
        <f t="shared" si="107"/>
        <v>211.22823297620772</v>
      </c>
      <c r="AG360" s="190">
        <f>SUM(AG324:AG359)</f>
        <v>39530</v>
      </c>
      <c r="AH360" s="190">
        <f>SUM(AH324:AH359)</f>
        <v>41340.699999999997</v>
      </c>
      <c r="AI360" s="190">
        <f>SUM(AI324:AI359)</f>
        <v>20331</v>
      </c>
      <c r="AJ360" s="190">
        <f>SUM(AJ324:AJ359)</f>
        <v>37670.120000000003</v>
      </c>
      <c r="AK360" s="190">
        <f>(AJ360/AH360)*100</f>
        <v>91.121146956873019</v>
      </c>
    </row>
    <row r="361" spans="1:37" ht="20.25">
      <c r="A361" s="344" t="s">
        <v>133</v>
      </c>
      <c r="B361" s="344"/>
      <c r="C361" s="344"/>
      <c r="D361" s="344"/>
      <c r="E361" s="344"/>
      <c r="F361" s="344"/>
      <c r="G361" s="344"/>
      <c r="H361" s="344"/>
      <c r="I361" s="344"/>
      <c r="J361" s="344"/>
      <c r="K361" s="344"/>
      <c r="L361" s="344"/>
      <c r="M361" s="344"/>
      <c r="N361" s="344"/>
      <c r="O361" s="344"/>
      <c r="P361" s="344"/>
      <c r="Q361" s="344"/>
      <c r="R361" s="344"/>
      <c r="S361" s="344"/>
      <c r="T361" s="344"/>
      <c r="U361" s="344"/>
      <c r="V361" s="344"/>
      <c r="W361" s="344"/>
      <c r="X361" s="344"/>
      <c r="Y361" s="344"/>
      <c r="Z361" s="344"/>
      <c r="AA361" s="344"/>
      <c r="AB361" s="344"/>
      <c r="AC361" s="344"/>
      <c r="AD361" s="344"/>
      <c r="AE361" s="344"/>
      <c r="AF361" s="344"/>
      <c r="AG361" s="344"/>
      <c r="AH361" s="344"/>
      <c r="AI361" s="344"/>
      <c r="AJ361" s="344"/>
      <c r="AK361" s="344"/>
    </row>
    <row r="362" spans="1:37">
      <c r="A362" s="345"/>
      <c r="B362" s="345"/>
      <c r="C362" s="345"/>
      <c r="D362" s="345"/>
      <c r="E362" s="345"/>
      <c r="F362" s="345"/>
      <c r="G362" s="345"/>
      <c r="H362" s="345"/>
      <c r="I362" s="345"/>
      <c r="J362" s="345"/>
      <c r="K362" s="345"/>
      <c r="L362" s="345"/>
      <c r="M362" s="345"/>
      <c r="N362" s="345"/>
      <c r="O362" s="345"/>
      <c r="P362" s="345"/>
      <c r="Q362" s="345"/>
      <c r="R362" s="345"/>
      <c r="S362" s="345"/>
      <c r="T362" s="345"/>
      <c r="U362" s="345"/>
      <c r="V362" s="345"/>
      <c r="W362" s="345"/>
      <c r="X362" s="345"/>
      <c r="Y362" s="345"/>
      <c r="Z362" s="345"/>
      <c r="AA362" s="345"/>
      <c r="AB362" s="345"/>
      <c r="AC362" s="345"/>
      <c r="AD362" s="345"/>
      <c r="AE362" s="345"/>
      <c r="AF362" s="345"/>
      <c r="AG362" s="345"/>
      <c r="AH362" s="345"/>
      <c r="AI362" s="345"/>
      <c r="AJ362" s="345"/>
      <c r="AK362" s="345"/>
    </row>
    <row r="363" spans="1:37" ht="15.75">
      <c r="A363" s="346" t="str">
        <f>A3</f>
        <v>Disbursements under  KCC Loans  ( 2023 - 24 ) -  Position as of 31.03.2024</v>
      </c>
      <c r="B363" s="346"/>
      <c r="C363" s="346"/>
      <c r="D363" s="346"/>
      <c r="E363" s="346"/>
      <c r="F363" s="346"/>
      <c r="G363" s="346"/>
      <c r="H363" s="346"/>
      <c r="I363" s="346"/>
      <c r="J363" s="346"/>
      <c r="K363" s="346"/>
      <c r="L363" s="346"/>
      <c r="M363" s="346"/>
      <c r="N363" s="346"/>
      <c r="O363" s="346"/>
      <c r="P363" s="346"/>
      <c r="Q363" s="346"/>
      <c r="R363" s="346"/>
      <c r="S363" s="346"/>
      <c r="T363" s="346"/>
      <c r="U363" s="346"/>
      <c r="V363" s="346"/>
      <c r="W363" s="346"/>
      <c r="X363" s="346"/>
      <c r="Y363" s="346"/>
      <c r="Z363" s="346"/>
      <c r="AA363" s="346"/>
      <c r="AB363" s="346"/>
      <c r="AC363" s="346"/>
      <c r="AD363" s="346"/>
      <c r="AE363" s="346"/>
      <c r="AF363" s="346"/>
      <c r="AG363" s="346"/>
      <c r="AH363" s="346"/>
      <c r="AI363" s="346"/>
      <c r="AJ363" s="346"/>
      <c r="AK363" s="346"/>
    </row>
    <row r="364" spans="1:37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47" t="s">
        <v>6</v>
      </c>
      <c r="AH364" s="347"/>
      <c r="AI364" s="347"/>
      <c r="AJ364" s="347"/>
      <c r="AK364" s="347"/>
    </row>
    <row r="365" spans="1:37" ht="32.25" customHeight="1">
      <c r="A365" s="350" t="s">
        <v>7</v>
      </c>
      <c r="B365" s="350" t="s">
        <v>64</v>
      </c>
      <c r="C365" s="353" t="str">
        <f>C5</f>
        <v xml:space="preserve"> KCC Loan Target 
 ACP 2023-24</v>
      </c>
      <c r="D365" s="354"/>
      <c r="E365" s="354"/>
      <c r="F365" s="354"/>
      <c r="G365" s="354"/>
      <c r="H365" s="354"/>
      <c r="I365" s="354"/>
      <c r="J365" s="354"/>
      <c r="K365" s="354"/>
      <c r="L365" s="354"/>
      <c r="M365" s="354"/>
      <c r="N365" s="354"/>
      <c r="O365" s="354"/>
      <c r="P365" s="355"/>
      <c r="Q365" s="391" t="str">
        <f>Q5</f>
        <v xml:space="preserve"> Cumulative Achievement from 
 01.04.23</v>
      </c>
      <c r="R365" s="392"/>
      <c r="S365" s="392"/>
      <c r="T365" s="392"/>
      <c r="U365" s="392"/>
      <c r="V365" s="392"/>
      <c r="W365" s="392"/>
      <c r="X365" s="392"/>
      <c r="Y365" s="392"/>
      <c r="Z365" s="392"/>
      <c r="AA365" s="392"/>
      <c r="AB365" s="393"/>
      <c r="AC365" s="353" t="s">
        <v>9</v>
      </c>
      <c r="AD365" s="354"/>
      <c r="AE365" s="354"/>
      <c r="AF365" s="355"/>
      <c r="AG365" s="350" t="s">
        <v>10</v>
      </c>
      <c r="AH365" s="350"/>
      <c r="AI365" s="350"/>
      <c r="AJ365" s="350"/>
      <c r="AK365" s="350"/>
    </row>
    <row r="366" spans="1:37">
      <c r="A366" s="351"/>
      <c r="B366" s="351"/>
      <c r="C366" s="375" t="s">
        <v>11</v>
      </c>
      <c r="D366" s="376"/>
      <c r="E366" s="376"/>
      <c r="F366" s="376"/>
      <c r="G366" s="376"/>
      <c r="H366" s="376"/>
      <c r="I366" s="377"/>
      <c r="J366" s="371" t="s">
        <v>12</v>
      </c>
      <c r="K366" s="372"/>
      <c r="L366" s="372"/>
      <c r="M366" s="372"/>
      <c r="N366" s="372"/>
      <c r="O366" s="372"/>
      <c r="P366" s="373"/>
      <c r="Q366" s="375" t="s">
        <v>11</v>
      </c>
      <c r="R366" s="376"/>
      <c r="S366" s="376"/>
      <c r="T366" s="376"/>
      <c r="U366" s="376"/>
      <c r="V366" s="377"/>
      <c r="W366" s="394" t="s">
        <v>12</v>
      </c>
      <c r="X366" s="395"/>
      <c r="Y366" s="395"/>
      <c r="Z366" s="395"/>
      <c r="AA366" s="395"/>
      <c r="AB366" s="396"/>
      <c r="AC366" s="385" t="s">
        <v>11</v>
      </c>
      <c r="AD366" s="386"/>
      <c r="AE366" s="388" t="s">
        <v>12</v>
      </c>
      <c r="AF366" s="386"/>
      <c r="AG366" s="388" t="s">
        <v>13</v>
      </c>
      <c r="AH366" s="386"/>
      <c r="AI366" s="388" t="s">
        <v>14</v>
      </c>
      <c r="AJ366" s="386"/>
      <c r="AK366" s="398" t="s">
        <v>15</v>
      </c>
    </row>
    <row r="367" spans="1:37">
      <c r="A367" s="352"/>
      <c r="B367" s="352"/>
      <c r="C367" s="367" t="s">
        <v>16</v>
      </c>
      <c r="D367" s="368"/>
      <c r="E367" s="369" t="s">
        <v>17</v>
      </c>
      <c r="F367" s="368"/>
      <c r="G367" s="369" t="s">
        <v>18</v>
      </c>
      <c r="H367" s="370"/>
      <c r="I367" s="249" t="s">
        <v>10</v>
      </c>
      <c r="J367" s="362" t="s">
        <v>19</v>
      </c>
      <c r="K367" s="363"/>
      <c r="L367" s="364" t="s">
        <v>17</v>
      </c>
      <c r="M367" s="363"/>
      <c r="N367" s="364" t="s">
        <v>18</v>
      </c>
      <c r="O367" s="374"/>
      <c r="P367" s="258" t="s">
        <v>10</v>
      </c>
      <c r="Q367" s="367" t="s">
        <v>19</v>
      </c>
      <c r="R367" s="368"/>
      <c r="S367" s="369" t="s">
        <v>17</v>
      </c>
      <c r="T367" s="368"/>
      <c r="U367" s="369" t="s">
        <v>18</v>
      </c>
      <c r="V367" s="370"/>
      <c r="W367" s="362" t="s">
        <v>16</v>
      </c>
      <c r="X367" s="363"/>
      <c r="Y367" s="364" t="s">
        <v>17</v>
      </c>
      <c r="Z367" s="363"/>
      <c r="AA367" s="364" t="s">
        <v>18</v>
      </c>
      <c r="AB367" s="374"/>
      <c r="AC367" s="387"/>
      <c r="AD367" s="381"/>
      <c r="AE367" s="380"/>
      <c r="AF367" s="381"/>
      <c r="AG367" s="380"/>
      <c r="AH367" s="381"/>
      <c r="AI367" s="380"/>
      <c r="AJ367" s="381"/>
      <c r="AK367" s="399"/>
    </row>
    <row r="368" spans="1:37">
      <c r="A368" s="202"/>
      <c r="B368" s="202"/>
      <c r="C368" s="217" t="s">
        <v>20</v>
      </c>
      <c r="D368" s="119" t="s">
        <v>21</v>
      </c>
      <c r="E368" s="119" t="s">
        <v>20</v>
      </c>
      <c r="F368" s="119" t="s">
        <v>21</v>
      </c>
      <c r="G368" s="119" t="s">
        <v>20</v>
      </c>
      <c r="H368" s="218" t="s">
        <v>21</v>
      </c>
      <c r="I368" s="218" t="s">
        <v>21</v>
      </c>
      <c r="J368" s="237" t="s">
        <v>20</v>
      </c>
      <c r="K368" s="204" t="s">
        <v>21</v>
      </c>
      <c r="L368" s="204" t="s">
        <v>20</v>
      </c>
      <c r="M368" s="204" t="s">
        <v>21</v>
      </c>
      <c r="N368" s="204" t="s">
        <v>20</v>
      </c>
      <c r="O368" s="238" t="s">
        <v>21</v>
      </c>
      <c r="P368" s="258" t="s">
        <v>21</v>
      </c>
      <c r="Q368" s="217" t="s">
        <v>20</v>
      </c>
      <c r="R368" s="119" t="s">
        <v>21</v>
      </c>
      <c r="S368" s="119" t="s">
        <v>20</v>
      </c>
      <c r="T368" s="119" t="s">
        <v>21</v>
      </c>
      <c r="U368" s="119" t="s">
        <v>20</v>
      </c>
      <c r="V368" s="218" t="s">
        <v>21</v>
      </c>
      <c r="W368" s="247" t="s">
        <v>20</v>
      </c>
      <c r="X368" s="205" t="s">
        <v>21</v>
      </c>
      <c r="Y368" s="205" t="s">
        <v>20</v>
      </c>
      <c r="Z368" s="205" t="s">
        <v>21</v>
      </c>
      <c r="AA368" s="205" t="s">
        <v>20</v>
      </c>
      <c r="AB368" s="248" t="s">
        <v>21</v>
      </c>
      <c r="AC368" s="217" t="s">
        <v>21</v>
      </c>
      <c r="AD368" s="119" t="s">
        <v>15</v>
      </c>
      <c r="AE368" s="217" t="s">
        <v>21</v>
      </c>
      <c r="AF368" s="119" t="s">
        <v>15</v>
      </c>
      <c r="AG368" s="119" t="s">
        <v>20</v>
      </c>
      <c r="AH368" s="119" t="s">
        <v>21</v>
      </c>
      <c r="AI368" s="119" t="s">
        <v>20</v>
      </c>
      <c r="AJ368" s="119" t="s">
        <v>21</v>
      </c>
      <c r="AK368" s="400"/>
    </row>
    <row r="369" spans="1:37">
      <c r="A369" s="5">
        <v>1</v>
      </c>
      <c r="B369" s="15" t="s">
        <v>22</v>
      </c>
      <c r="C369" s="80">
        <f>Ahmednagar!C16</f>
        <v>486</v>
      </c>
      <c r="D369" s="80">
        <f>Ahmednagar!D16</f>
        <v>490</v>
      </c>
      <c r="E369" s="80">
        <f>Ahmednagar!E16</f>
        <v>0</v>
      </c>
      <c r="F369" s="80">
        <f>Ahmednagar!F16</f>
        <v>0</v>
      </c>
      <c r="G369" s="80">
        <f>Ahmednagar!G16</f>
        <v>0</v>
      </c>
      <c r="H369" s="80">
        <f>Ahmednagar!H16</f>
        <v>0</v>
      </c>
      <c r="I369" s="80">
        <f>D369+F369+H369</f>
        <v>490</v>
      </c>
      <c r="J369" s="80">
        <f>Ahmednagar!J16</f>
        <v>265</v>
      </c>
      <c r="K369" s="80">
        <f>Ahmednagar!K16</f>
        <v>264</v>
      </c>
      <c r="L369" s="80">
        <f>Ahmednagar!L16</f>
        <v>0</v>
      </c>
      <c r="M369" s="80">
        <f>Ahmednagar!M16</f>
        <v>0</v>
      </c>
      <c r="N369" s="80">
        <f>Ahmednagar!N16</f>
        <v>0</v>
      </c>
      <c r="O369" s="80">
        <f>Ahmednagar!O16</f>
        <v>0</v>
      </c>
      <c r="P369" s="80">
        <f>K369+M369+O369</f>
        <v>264</v>
      </c>
      <c r="Q369" s="80">
        <f>Ahmednagar!Q16</f>
        <v>1</v>
      </c>
      <c r="R369" s="80">
        <f>Ahmednagar!R16</f>
        <v>6.27</v>
      </c>
      <c r="S369" s="80">
        <f>Ahmednagar!S16</f>
        <v>0</v>
      </c>
      <c r="T369" s="80">
        <f>Ahmednagar!T16</f>
        <v>0</v>
      </c>
      <c r="U369" s="80">
        <f>Ahmednagar!U16</f>
        <v>0</v>
      </c>
      <c r="V369" s="80">
        <f>Ahmednagar!V16</f>
        <v>0</v>
      </c>
      <c r="W369" s="80">
        <f>Ahmednagar!W16</f>
        <v>0</v>
      </c>
      <c r="X369" s="80">
        <f>Ahmednagar!X16</f>
        <v>0</v>
      </c>
      <c r="Y369" s="80">
        <f>Ahmednagar!Y16</f>
        <v>0</v>
      </c>
      <c r="Z369" s="80">
        <f>Ahmednagar!Z16</f>
        <v>0</v>
      </c>
      <c r="AA369" s="80">
        <f>Ahmednagar!AA16</f>
        <v>0</v>
      </c>
      <c r="AB369" s="80">
        <f>Ahmednagar!AB16</f>
        <v>0</v>
      </c>
      <c r="AC369" s="233">
        <f>R369+T369+V369</f>
        <v>6.27</v>
      </c>
      <c r="AD369" s="7">
        <f>(R369+T369+V369)/(D369+F369+H369)*100</f>
        <v>1.2795918367346937</v>
      </c>
      <c r="AE369" s="7">
        <f>X369+Z369+AB369</f>
        <v>0</v>
      </c>
      <c r="AF369" s="7">
        <f>(X369+Z369+AB369)/(K369+M369+O369)*100</f>
        <v>0</v>
      </c>
      <c r="AG369" s="7">
        <f>C369+E369+G369+J369+L369+N369</f>
        <v>751</v>
      </c>
      <c r="AH369" s="7">
        <f>D369+F369+H369+K369+M369+O369</f>
        <v>754</v>
      </c>
      <c r="AI369" s="7">
        <f>Q369+S369+U369+W369+Y369+AA369</f>
        <v>1</v>
      </c>
      <c r="AJ369" s="7">
        <f>R369+T369+V369+X369+Z369+AB369</f>
        <v>6.27</v>
      </c>
      <c r="AK369" s="234">
        <f>AJ369/AH369*100</f>
        <v>0.83156498673740054</v>
      </c>
    </row>
    <row r="370" spans="1:37">
      <c r="A370" s="5">
        <v>2</v>
      </c>
      <c r="B370" s="15" t="s">
        <v>23</v>
      </c>
      <c r="C370" s="80">
        <f>Akola!C16</f>
        <v>0</v>
      </c>
      <c r="D370" s="80">
        <f>Akola!D16</f>
        <v>0</v>
      </c>
      <c r="E370" s="80">
        <f>Akola!E16</f>
        <v>0</v>
      </c>
      <c r="F370" s="80">
        <f>Akola!F16</f>
        <v>0</v>
      </c>
      <c r="G370" s="80">
        <f>Akola!G16</f>
        <v>0</v>
      </c>
      <c r="H370" s="80">
        <f>Akola!H16</f>
        <v>0</v>
      </c>
      <c r="I370" s="80">
        <f t="shared" ref="I370:I404" si="117">D370+F370+H370</f>
        <v>0</v>
      </c>
      <c r="J370" s="80">
        <f>Akola!J16</f>
        <v>0</v>
      </c>
      <c r="K370" s="80">
        <f>Akola!K16</f>
        <v>0</v>
      </c>
      <c r="L370" s="80">
        <f>Akola!L16</f>
        <v>0</v>
      </c>
      <c r="M370" s="80">
        <f>Akola!M16</f>
        <v>0</v>
      </c>
      <c r="N370" s="80">
        <f>Akola!N16</f>
        <v>0</v>
      </c>
      <c r="O370" s="80">
        <f>Akola!O16</f>
        <v>0</v>
      </c>
      <c r="P370" s="80">
        <f t="shared" ref="P370:P404" si="118">K370+M370+O370</f>
        <v>0</v>
      </c>
      <c r="Q370" s="80">
        <f>Akola!Q16</f>
        <v>0</v>
      </c>
      <c r="R370" s="80">
        <f>Akola!R16</f>
        <v>0</v>
      </c>
      <c r="S370" s="80">
        <f>Akola!S16</f>
        <v>0</v>
      </c>
      <c r="T370" s="80">
        <f>Akola!T16</f>
        <v>0</v>
      </c>
      <c r="U370" s="80">
        <f>Akola!U16</f>
        <v>0</v>
      </c>
      <c r="V370" s="80">
        <f>Akola!V16</f>
        <v>0</v>
      </c>
      <c r="W370" s="80">
        <f>Akola!W16</f>
        <v>0</v>
      </c>
      <c r="X370" s="80">
        <f>Akola!X16</f>
        <v>0</v>
      </c>
      <c r="Y370" s="80">
        <f>Akola!Y16</f>
        <v>0</v>
      </c>
      <c r="Z370" s="80">
        <f>Akola!Z16</f>
        <v>0</v>
      </c>
      <c r="AA370" s="80">
        <f>Akola!AA16</f>
        <v>0</v>
      </c>
      <c r="AB370" s="80">
        <f>Akola!AB16</f>
        <v>0</v>
      </c>
      <c r="AC370" s="233">
        <f t="shared" ref="AC370:AC404" si="119">R370+T370+V370</f>
        <v>0</v>
      </c>
      <c r="AD370" s="7" t="e">
        <f t="shared" ref="AD370:AD405" si="120">(R370+T370+V370)/(D370+F370+H370)*100</f>
        <v>#DIV/0!</v>
      </c>
      <c r="AE370" s="7">
        <f t="shared" ref="AE370:AE404" si="121">X370+Z370+AB370</f>
        <v>0</v>
      </c>
      <c r="AF370" s="7" t="e">
        <f t="shared" ref="AF370:AF405" si="122">(X370+Z370+AB370)/(K370+M370+O370)*100</f>
        <v>#DIV/0!</v>
      </c>
      <c r="AG370" s="7">
        <f t="shared" ref="AG370:AG404" si="123">C370+E370+G370+J370+L370+N370</f>
        <v>0</v>
      </c>
      <c r="AH370" s="7">
        <f t="shared" ref="AH370:AH404" si="124">D370+F370+H370+K370+M370+O370</f>
        <v>0</v>
      </c>
      <c r="AI370" s="7">
        <f t="shared" ref="AI370:AI404" si="125">Q370+S370+U370+W370+Y370+AA370</f>
        <v>0</v>
      </c>
      <c r="AJ370" s="7">
        <f t="shared" ref="AJ370:AJ404" si="126">R370+T370+V370+X370+Z370+AB370</f>
        <v>0</v>
      </c>
      <c r="AK370" s="234" t="e">
        <f t="shared" ref="AK370:AK404" si="127">AJ370/AH370*100</f>
        <v>#DIV/0!</v>
      </c>
    </row>
    <row r="371" spans="1:37">
      <c r="A371" s="5">
        <v>3</v>
      </c>
      <c r="B371" s="15" t="s">
        <v>24</v>
      </c>
      <c r="C371" s="80">
        <f>Amravati!C16</f>
        <v>0</v>
      </c>
      <c r="D371" s="80">
        <f>Amravati!D16</f>
        <v>0</v>
      </c>
      <c r="E371" s="80">
        <f>Amravati!E16</f>
        <v>0</v>
      </c>
      <c r="F371" s="80">
        <f>Amravati!F16</f>
        <v>0</v>
      </c>
      <c r="G371" s="80">
        <f>Amravati!G16</f>
        <v>0</v>
      </c>
      <c r="H371" s="80">
        <f>Amravati!H16</f>
        <v>0</v>
      </c>
      <c r="I371" s="80">
        <f t="shared" si="117"/>
        <v>0</v>
      </c>
      <c r="J371" s="80">
        <f>Amravati!J16</f>
        <v>0</v>
      </c>
      <c r="K371" s="80">
        <f>Amravati!K16</f>
        <v>0</v>
      </c>
      <c r="L371" s="80">
        <f>Amravati!L16</f>
        <v>0</v>
      </c>
      <c r="M371" s="80">
        <f>Amravati!M16</f>
        <v>0</v>
      </c>
      <c r="N371" s="80">
        <f>Amravati!N16</f>
        <v>0</v>
      </c>
      <c r="O371" s="80">
        <f>Amravati!O16</f>
        <v>0</v>
      </c>
      <c r="P371" s="80">
        <f t="shared" si="118"/>
        <v>0</v>
      </c>
      <c r="Q371" s="80">
        <f>Amravati!Q16</f>
        <v>0</v>
      </c>
      <c r="R371" s="80">
        <f>Amravati!R16</f>
        <v>0</v>
      </c>
      <c r="S371" s="80">
        <f>Amravati!S16</f>
        <v>0</v>
      </c>
      <c r="T371" s="80">
        <f>Amravati!T16</f>
        <v>0</v>
      </c>
      <c r="U371" s="80">
        <f>Amravati!U16</f>
        <v>0</v>
      </c>
      <c r="V371" s="80">
        <f>Amravati!V16</f>
        <v>0</v>
      </c>
      <c r="W371" s="80">
        <f>Amravati!W16</f>
        <v>0</v>
      </c>
      <c r="X371" s="80">
        <f>Amravati!X16</f>
        <v>0</v>
      </c>
      <c r="Y371" s="80">
        <f>Amravati!Y16</f>
        <v>0</v>
      </c>
      <c r="Z371" s="80">
        <f>Amravati!Z16</f>
        <v>0</v>
      </c>
      <c r="AA371" s="80">
        <f>Amravati!AA16</f>
        <v>0</v>
      </c>
      <c r="AB371" s="80">
        <f>Amravati!AB16</f>
        <v>0</v>
      </c>
      <c r="AC371" s="233">
        <f t="shared" si="119"/>
        <v>0</v>
      </c>
      <c r="AD371" s="7" t="e">
        <f t="shared" si="120"/>
        <v>#DIV/0!</v>
      </c>
      <c r="AE371" s="7">
        <f t="shared" si="121"/>
        <v>0</v>
      </c>
      <c r="AF371" s="7" t="e">
        <f t="shared" si="122"/>
        <v>#DIV/0!</v>
      </c>
      <c r="AG371" s="7">
        <f t="shared" si="123"/>
        <v>0</v>
      </c>
      <c r="AH371" s="7">
        <f t="shared" si="124"/>
        <v>0</v>
      </c>
      <c r="AI371" s="7">
        <f t="shared" si="125"/>
        <v>0</v>
      </c>
      <c r="AJ371" s="7">
        <f t="shared" si="126"/>
        <v>0</v>
      </c>
      <c r="AK371" s="234" t="e">
        <f t="shared" si="127"/>
        <v>#DIV/0!</v>
      </c>
    </row>
    <row r="372" spans="1:37">
      <c r="A372" s="5">
        <v>4</v>
      </c>
      <c r="B372" s="15" t="s">
        <v>25</v>
      </c>
      <c r="C372" s="80">
        <f>Aurangabad!C16</f>
        <v>0</v>
      </c>
      <c r="D372" s="80">
        <f>Aurangabad!D16</f>
        <v>0</v>
      </c>
      <c r="E372" s="80">
        <f>Aurangabad!E16</f>
        <v>0</v>
      </c>
      <c r="F372" s="80">
        <f>Aurangabad!F16</f>
        <v>0</v>
      </c>
      <c r="G372" s="80">
        <f>Aurangabad!G16</f>
        <v>0</v>
      </c>
      <c r="H372" s="80">
        <f>Aurangabad!H16</f>
        <v>0</v>
      </c>
      <c r="I372" s="80">
        <f t="shared" si="117"/>
        <v>0</v>
      </c>
      <c r="J372" s="80">
        <f>Aurangabad!J16</f>
        <v>0</v>
      </c>
      <c r="K372" s="80">
        <f>Aurangabad!K16</f>
        <v>0</v>
      </c>
      <c r="L372" s="80">
        <f>Aurangabad!L16</f>
        <v>0</v>
      </c>
      <c r="M372" s="80">
        <f>Aurangabad!M16</f>
        <v>0</v>
      </c>
      <c r="N372" s="80">
        <f>Aurangabad!N16</f>
        <v>0</v>
      </c>
      <c r="O372" s="80">
        <f>Aurangabad!O16</f>
        <v>0</v>
      </c>
      <c r="P372" s="80">
        <f t="shared" si="118"/>
        <v>0</v>
      </c>
      <c r="Q372" s="80">
        <f>Aurangabad!Q16</f>
        <v>0</v>
      </c>
      <c r="R372" s="80">
        <f>Aurangabad!R16</f>
        <v>0</v>
      </c>
      <c r="S372" s="80">
        <f>Aurangabad!S16</f>
        <v>0</v>
      </c>
      <c r="T372" s="80">
        <f>Aurangabad!T16</f>
        <v>0</v>
      </c>
      <c r="U372" s="80">
        <f>Aurangabad!U16</f>
        <v>0</v>
      </c>
      <c r="V372" s="80">
        <f>Aurangabad!V16</f>
        <v>0</v>
      </c>
      <c r="W372" s="80">
        <f>Aurangabad!W16</f>
        <v>0</v>
      </c>
      <c r="X372" s="80">
        <f>Aurangabad!X16</f>
        <v>0</v>
      </c>
      <c r="Y372" s="80">
        <f>Aurangabad!Y16</f>
        <v>0</v>
      </c>
      <c r="Z372" s="80">
        <f>Aurangabad!Z16</f>
        <v>0</v>
      </c>
      <c r="AA372" s="80">
        <f>Aurangabad!AA16</f>
        <v>0</v>
      </c>
      <c r="AB372" s="80">
        <f>Aurangabad!AB16</f>
        <v>0</v>
      </c>
      <c r="AC372" s="233">
        <f t="shared" si="119"/>
        <v>0</v>
      </c>
      <c r="AD372" s="7" t="e">
        <f t="shared" si="120"/>
        <v>#DIV/0!</v>
      </c>
      <c r="AE372" s="7">
        <f t="shared" si="121"/>
        <v>0</v>
      </c>
      <c r="AF372" s="7" t="e">
        <f t="shared" si="122"/>
        <v>#DIV/0!</v>
      </c>
      <c r="AG372" s="7">
        <f t="shared" si="123"/>
        <v>0</v>
      </c>
      <c r="AH372" s="7">
        <f t="shared" si="124"/>
        <v>0</v>
      </c>
      <c r="AI372" s="7">
        <f t="shared" si="125"/>
        <v>0</v>
      </c>
      <c r="AJ372" s="7">
        <f t="shared" si="126"/>
        <v>0</v>
      </c>
      <c r="AK372" s="234" t="e">
        <f t="shared" si="127"/>
        <v>#DIV/0!</v>
      </c>
    </row>
    <row r="373" spans="1:37">
      <c r="A373" s="5">
        <v>5</v>
      </c>
      <c r="B373" s="15" t="s">
        <v>26</v>
      </c>
      <c r="C373" s="80">
        <f>Beed!C16</f>
        <v>0</v>
      </c>
      <c r="D373" s="80">
        <f>Beed!D16</f>
        <v>0</v>
      </c>
      <c r="E373" s="80">
        <f>Beed!E16</f>
        <v>0</v>
      </c>
      <c r="F373" s="80">
        <f>Beed!F16</f>
        <v>0</v>
      </c>
      <c r="G373" s="80">
        <f>Beed!G16</f>
        <v>0</v>
      </c>
      <c r="H373" s="80">
        <f>Beed!H16</f>
        <v>0</v>
      </c>
      <c r="I373" s="80">
        <f t="shared" si="117"/>
        <v>0</v>
      </c>
      <c r="J373" s="80">
        <f>Beed!J16</f>
        <v>0</v>
      </c>
      <c r="K373" s="80">
        <f>Beed!K16</f>
        <v>0</v>
      </c>
      <c r="L373" s="80">
        <f>Beed!L16</f>
        <v>0</v>
      </c>
      <c r="M373" s="80">
        <f>Beed!M16</f>
        <v>0</v>
      </c>
      <c r="N373" s="80">
        <f>Beed!N16</f>
        <v>0</v>
      </c>
      <c r="O373" s="80">
        <f>Beed!O16</f>
        <v>0</v>
      </c>
      <c r="P373" s="80">
        <f t="shared" si="118"/>
        <v>0</v>
      </c>
      <c r="Q373" s="80">
        <f>Beed!Q16</f>
        <v>0</v>
      </c>
      <c r="R373" s="80">
        <f>Beed!R16</f>
        <v>0</v>
      </c>
      <c r="S373" s="80">
        <f>Beed!S16</f>
        <v>0</v>
      </c>
      <c r="T373" s="80">
        <f>Beed!T16</f>
        <v>0</v>
      </c>
      <c r="U373" s="80">
        <f>Beed!U16</f>
        <v>0</v>
      </c>
      <c r="V373" s="80">
        <f>Beed!V16</f>
        <v>0</v>
      </c>
      <c r="W373" s="80">
        <f>Beed!W16</f>
        <v>0</v>
      </c>
      <c r="X373" s="80">
        <f>Beed!X16</f>
        <v>0</v>
      </c>
      <c r="Y373" s="80">
        <f>Beed!Y16</f>
        <v>0</v>
      </c>
      <c r="Z373" s="80">
        <f>Beed!Z16</f>
        <v>0</v>
      </c>
      <c r="AA373" s="80">
        <f>Beed!AA16</f>
        <v>0</v>
      </c>
      <c r="AB373" s="80">
        <f>Beed!AB16</f>
        <v>0</v>
      </c>
      <c r="AC373" s="233">
        <f t="shared" si="119"/>
        <v>0</v>
      </c>
      <c r="AD373" s="7" t="e">
        <f t="shared" si="120"/>
        <v>#DIV/0!</v>
      </c>
      <c r="AE373" s="7">
        <f t="shared" si="121"/>
        <v>0</v>
      </c>
      <c r="AF373" s="7" t="e">
        <f t="shared" si="122"/>
        <v>#DIV/0!</v>
      </c>
      <c r="AG373" s="7">
        <f t="shared" si="123"/>
        <v>0</v>
      </c>
      <c r="AH373" s="7">
        <f t="shared" si="124"/>
        <v>0</v>
      </c>
      <c r="AI373" s="7">
        <f t="shared" si="125"/>
        <v>0</v>
      </c>
      <c r="AJ373" s="7">
        <f t="shared" si="126"/>
        <v>0</v>
      </c>
      <c r="AK373" s="234" t="e">
        <f t="shared" si="127"/>
        <v>#DIV/0!</v>
      </c>
    </row>
    <row r="374" spans="1:37">
      <c r="A374" s="5">
        <v>6</v>
      </c>
      <c r="B374" s="15" t="s">
        <v>27</v>
      </c>
      <c r="C374" s="80">
        <f>Bhandara!C16</f>
        <v>0</v>
      </c>
      <c r="D374" s="80">
        <f>Bhandara!D16</f>
        <v>0</v>
      </c>
      <c r="E374" s="80">
        <f>Bhandara!E16</f>
        <v>0</v>
      </c>
      <c r="F374" s="80">
        <f>Bhandara!F16</f>
        <v>0</v>
      </c>
      <c r="G374" s="80">
        <f>Bhandara!G16</f>
        <v>0</v>
      </c>
      <c r="H374" s="80">
        <f>Bhandara!H16</f>
        <v>0</v>
      </c>
      <c r="I374" s="80">
        <f t="shared" si="117"/>
        <v>0</v>
      </c>
      <c r="J374" s="80">
        <f>Bhandara!J16</f>
        <v>0</v>
      </c>
      <c r="K374" s="80">
        <f>Bhandara!K16</f>
        <v>0</v>
      </c>
      <c r="L374" s="80">
        <f>Bhandara!L16</f>
        <v>0</v>
      </c>
      <c r="M374" s="80">
        <f>Bhandara!M16</f>
        <v>0</v>
      </c>
      <c r="N374" s="80">
        <f>Bhandara!N16</f>
        <v>0</v>
      </c>
      <c r="O374" s="80">
        <f>Bhandara!O16</f>
        <v>0</v>
      </c>
      <c r="P374" s="80">
        <f t="shared" si="118"/>
        <v>0</v>
      </c>
      <c r="Q374" s="80">
        <f>Bhandara!Q16</f>
        <v>0</v>
      </c>
      <c r="R374" s="80">
        <f>Bhandara!R16</f>
        <v>0</v>
      </c>
      <c r="S374" s="80">
        <f>Bhandara!S16</f>
        <v>0</v>
      </c>
      <c r="T374" s="80">
        <f>Bhandara!T16</f>
        <v>0</v>
      </c>
      <c r="U374" s="80">
        <f>Bhandara!U16</f>
        <v>0</v>
      </c>
      <c r="V374" s="80">
        <f>Bhandara!V16</f>
        <v>0</v>
      </c>
      <c r="W374" s="80">
        <f>Bhandara!W16</f>
        <v>0</v>
      </c>
      <c r="X374" s="80">
        <f>Bhandara!X16</f>
        <v>0</v>
      </c>
      <c r="Y374" s="80">
        <f>Bhandara!Y16</f>
        <v>0</v>
      </c>
      <c r="Z374" s="80">
        <f>Bhandara!Z16</f>
        <v>0</v>
      </c>
      <c r="AA374" s="80">
        <f>Bhandara!AA16</f>
        <v>0</v>
      </c>
      <c r="AB374" s="80">
        <f>Bhandara!AB16</f>
        <v>0</v>
      </c>
      <c r="AC374" s="233">
        <f t="shared" si="119"/>
        <v>0</v>
      </c>
      <c r="AD374" s="7" t="e">
        <f t="shared" si="120"/>
        <v>#DIV/0!</v>
      </c>
      <c r="AE374" s="7">
        <f t="shared" si="121"/>
        <v>0</v>
      </c>
      <c r="AF374" s="7" t="e">
        <f t="shared" si="122"/>
        <v>#DIV/0!</v>
      </c>
      <c r="AG374" s="7">
        <f t="shared" si="123"/>
        <v>0</v>
      </c>
      <c r="AH374" s="7">
        <f t="shared" si="124"/>
        <v>0</v>
      </c>
      <c r="AI374" s="7">
        <f t="shared" si="125"/>
        <v>0</v>
      </c>
      <c r="AJ374" s="7">
        <f t="shared" si="126"/>
        <v>0</v>
      </c>
      <c r="AK374" s="234" t="e">
        <f t="shared" si="127"/>
        <v>#DIV/0!</v>
      </c>
    </row>
    <row r="375" spans="1:37">
      <c r="A375" s="5">
        <v>7</v>
      </c>
      <c r="B375" s="15" t="s">
        <v>28</v>
      </c>
      <c r="C375" s="80">
        <f>Buldhana!C16</f>
        <v>0</v>
      </c>
      <c r="D375" s="80">
        <f>Buldhana!D16</f>
        <v>0</v>
      </c>
      <c r="E375" s="80">
        <f>Buldhana!E16</f>
        <v>0</v>
      </c>
      <c r="F375" s="80">
        <f>Buldhana!F16</f>
        <v>0</v>
      </c>
      <c r="G375" s="80">
        <f>Buldhana!G16</f>
        <v>0</v>
      </c>
      <c r="H375" s="80">
        <f>Buldhana!H16</f>
        <v>0</v>
      </c>
      <c r="I375" s="80">
        <f t="shared" si="117"/>
        <v>0</v>
      </c>
      <c r="J375" s="80">
        <f>Buldhana!J16</f>
        <v>0</v>
      </c>
      <c r="K375" s="80">
        <f>Buldhana!K16</f>
        <v>0</v>
      </c>
      <c r="L375" s="80">
        <f>Buldhana!L16</f>
        <v>0</v>
      </c>
      <c r="M375" s="80">
        <f>Buldhana!M16</f>
        <v>0</v>
      </c>
      <c r="N375" s="80">
        <f>Buldhana!N16</f>
        <v>0</v>
      </c>
      <c r="O375" s="80">
        <f>Buldhana!O16</f>
        <v>0</v>
      </c>
      <c r="P375" s="80">
        <f t="shared" si="118"/>
        <v>0</v>
      </c>
      <c r="Q375" s="80">
        <f>Buldhana!Q16</f>
        <v>0</v>
      </c>
      <c r="R375" s="80">
        <f>Buldhana!R16</f>
        <v>0</v>
      </c>
      <c r="S375" s="80">
        <f>Buldhana!S16</f>
        <v>0</v>
      </c>
      <c r="T375" s="80">
        <f>Buldhana!T16</f>
        <v>0</v>
      </c>
      <c r="U375" s="80">
        <f>Buldhana!U16</f>
        <v>0</v>
      </c>
      <c r="V375" s="80">
        <f>Buldhana!V16</f>
        <v>0</v>
      </c>
      <c r="W375" s="80">
        <f>Buldhana!W16</f>
        <v>0</v>
      </c>
      <c r="X375" s="80">
        <f>Buldhana!X16</f>
        <v>0</v>
      </c>
      <c r="Y375" s="80">
        <f>Buldhana!Y16</f>
        <v>0</v>
      </c>
      <c r="Z375" s="80">
        <f>Buldhana!Z16</f>
        <v>0</v>
      </c>
      <c r="AA375" s="80">
        <f>Buldhana!AA16</f>
        <v>0</v>
      </c>
      <c r="AB375" s="80">
        <f>Buldhana!AB16</f>
        <v>0</v>
      </c>
      <c r="AC375" s="233">
        <f t="shared" si="119"/>
        <v>0</v>
      </c>
      <c r="AD375" s="7" t="e">
        <f t="shared" si="120"/>
        <v>#DIV/0!</v>
      </c>
      <c r="AE375" s="7">
        <f t="shared" si="121"/>
        <v>0</v>
      </c>
      <c r="AF375" s="7" t="e">
        <f t="shared" si="122"/>
        <v>#DIV/0!</v>
      </c>
      <c r="AG375" s="7">
        <f t="shared" si="123"/>
        <v>0</v>
      </c>
      <c r="AH375" s="7">
        <f t="shared" si="124"/>
        <v>0</v>
      </c>
      <c r="AI375" s="7">
        <f t="shared" si="125"/>
        <v>0</v>
      </c>
      <c r="AJ375" s="7">
        <f t="shared" si="126"/>
        <v>0</v>
      </c>
      <c r="AK375" s="234" t="e">
        <f t="shared" si="127"/>
        <v>#DIV/0!</v>
      </c>
    </row>
    <row r="376" spans="1:37">
      <c r="A376" s="5">
        <v>8</v>
      </c>
      <c r="B376" s="15" t="s">
        <v>29</v>
      </c>
      <c r="C376" s="80">
        <f>Chandrapur!C16</f>
        <v>0</v>
      </c>
      <c r="D376" s="80">
        <f>Chandrapur!D16</f>
        <v>0</v>
      </c>
      <c r="E376" s="80">
        <f>Chandrapur!E16</f>
        <v>0</v>
      </c>
      <c r="F376" s="80">
        <f>Chandrapur!F16</f>
        <v>0</v>
      </c>
      <c r="G376" s="80">
        <f>Chandrapur!G16</f>
        <v>0</v>
      </c>
      <c r="H376" s="80">
        <f>Chandrapur!H16</f>
        <v>0</v>
      </c>
      <c r="I376" s="80">
        <f t="shared" si="117"/>
        <v>0</v>
      </c>
      <c r="J376" s="80">
        <f>Chandrapur!J16</f>
        <v>0</v>
      </c>
      <c r="K376" s="80">
        <f>Chandrapur!K16</f>
        <v>0</v>
      </c>
      <c r="L376" s="80">
        <f>Chandrapur!L16</f>
        <v>0</v>
      </c>
      <c r="M376" s="80">
        <f>Chandrapur!M16</f>
        <v>0</v>
      </c>
      <c r="N376" s="80">
        <f>Chandrapur!N16</f>
        <v>0</v>
      </c>
      <c r="O376" s="80">
        <f>Chandrapur!O16</f>
        <v>0</v>
      </c>
      <c r="P376" s="80">
        <f t="shared" si="118"/>
        <v>0</v>
      </c>
      <c r="Q376" s="80">
        <f>Chandrapur!Q16</f>
        <v>0</v>
      </c>
      <c r="R376" s="80">
        <f>Chandrapur!R16</f>
        <v>0</v>
      </c>
      <c r="S376" s="80">
        <f>Chandrapur!S16</f>
        <v>0</v>
      </c>
      <c r="T376" s="80">
        <f>Chandrapur!T16</f>
        <v>0</v>
      </c>
      <c r="U376" s="80">
        <f>Chandrapur!U16</f>
        <v>0</v>
      </c>
      <c r="V376" s="80">
        <f>Chandrapur!V16</f>
        <v>0</v>
      </c>
      <c r="W376" s="80">
        <f>Chandrapur!W16</f>
        <v>0</v>
      </c>
      <c r="X376" s="80">
        <f>Chandrapur!X16</f>
        <v>0</v>
      </c>
      <c r="Y376" s="80">
        <f>Chandrapur!Y16</f>
        <v>0</v>
      </c>
      <c r="Z376" s="80">
        <f>Chandrapur!Z16</f>
        <v>0</v>
      </c>
      <c r="AA376" s="80">
        <f>Chandrapur!AA16</f>
        <v>0</v>
      </c>
      <c r="AB376" s="80">
        <f>Chandrapur!AB16</f>
        <v>0</v>
      </c>
      <c r="AC376" s="233">
        <f t="shared" si="119"/>
        <v>0</v>
      </c>
      <c r="AD376" s="7" t="e">
        <f t="shared" si="120"/>
        <v>#DIV/0!</v>
      </c>
      <c r="AE376" s="7">
        <f t="shared" si="121"/>
        <v>0</v>
      </c>
      <c r="AF376" s="7" t="e">
        <f t="shared" si="122"/>
        <v>#DIV/0!</v>
      </c>
      <c r="AG376" s="7">
        <f t="shared" si="123"/>
        <v>0</v>
      </c>
      <c r="AH376" s="7">
        <f t="shared" si="124"/>
        <v>0</v>
      </c>
      <c r="AI376" s="7">
        <f t="shared" si="125"/>
        <v>0</v>
      </c>
      <c r="AJ376" s="7">
        <f t="shared" si="126"/>
        <v>0</v>
      </c>
      <c r="AK376" s="234" t="e">
        <f t="shared" si="127"/>
        <v>#DIV/0!</v>
      </c>
    </row>
    <row r="377" spans="1:37">
      <c r="A377" s="5">
        <v>9</v>
      </c>
      <c r="B377" s="15" t="s">
        <v>30</v>
      </c>
      <c r="C377" s="80">
        <f>Dhule!C16</f>
        <v>0</v>
      </c>
      <c r="D377" s="80">
        <f>Dhule!D16</f>
        <v>0</v>
      </c>
      <c r="E377" s="80">
        <f>Dhule!E16</f>
        <v>0</v>
      </c>
      <c r="F377" s="80">
        <f>Dhule!F16</f>
        <v>0</v>
      </c>
      <c r="G377" s="80">
        <f>Dhule!G16</f>
        <v>0</v>
      </c>
      <c r="H377" s="80">
        <f>Dhule!H16</f>
        <v>0</v>
      </c>
      <c r="I377" s="80">
        <f t="shared" si="117"/>
        <v>0</v>
      </c>
      <c r="J377" s="80">
        <f>Dhule!J16</f>
        <v>0</v>
      </c>
      <c r="K377" s="80">
        <f>Dhule!K16</f>
        <v>0</v>
      </c>
      <c r="L377" s="80">
        <f>Dhule!L16</f>
        <v>0</v>
      </c>
      <c r="M377" s="80">
        <f>Dhule!M16</f>
        <v>0</v>
      </c>
      <c r="N377" s="80">
        <f>Dhule!N16</f>
        <v>0</v>
      </c>
      <c r="O377" s="80">
        <f>Dhule!O16</f>
        <v>0</v>
      </c>
      <c r="P377" s="80">
        <f t="shared" si="118"/>
        <v>0</v>
      </c>
      <c r="Q377" s="80">
        <f>Dhule!Q16</f>
        <v>0</v>
      </c>
      <c r="R377" s="80">
        <f>Dhule!R16</f>
        <v>0</v>
      </c>
      <c r="S377" s="80">
        <f>Dhule!S16</f>
        <v>0</v>
      </c>
      <c r="T377" s="80">
        <f>Dhule!T16</f>
        <v>0</v>
      </c>
      <c r="U377" s="80">
        <f>Dhule!U16</f>
        <v>0</v>
      </c>
      <c r="V377" s="80">
        <f>Dhule!V16</f>
        <v>0</v>
      </c>
      <c r="W377" s="80">
        <f>Dhule!W16</f>
        <v>0</v>
      </c>
      <c r="X377" s="80">
        <f>Dhule!X16</f>
        <v>0</v>
      </c>
      <c r="Y377" s="80">
        <f>Dhule!Y16</f>
        <v>0</v>
      </c>
      <c r="Z377" s="80">
        <f>Dhule!Z16</f>
        <v>0</v>
      </c>
      <c r="AA377" s="80">
        <f>Dhule!AA16</f>
        <v>0</v>
      </c>
      <c r="AB377" s="80">
        <f>Dhule!AB16</f>
        <v>0</v>
      </c>
      <c r="AC377" s="233">
        <f t="shared" si="119"/>
        <v>0</v>
      </c>
      <c r="AD377" s="7" t="e">
        <f t="shared" si="120"/>
        <v>#DIV/0!</v>
      </c>
      <c r="AE377" s="7">
        <f t="shared" si="121"/>
        <v>0</v>
      </c>
      <c r="AF377" s="7" t="e">
        <f t="shared" si="122"/>
        <v>#DIV/0!</v>
      </c>
      <c r="AG377" s="7">
        <f t="shared" si="123"/>
        <v>0</v>
      </c>
      <c r="AH377" s="7">
        <f t="shared" si="124"/>
        <v>0</v>
      </c>
      <c r="AI377" s="7">
        <f t="shared" si="125"/>
        <v>0</v>
      </c>
      <c r="AJ377" s="7">
        <f t="shared" si="126"/>
        <v>0</v>
      </c>
      <c r="AK377" s="234" t="e">
        <f t="shared" si="127"/>
        <v>#DIV/0!</v>
      </c>
    </row>
    <row r="378" spans="1:37">
      <c r="A378" s="5">
        <v>10</v>
      </c>
      <c r="B378" s="15" t="s">
        <v>31</v>
      </c>
      <c r="C378" s="80">
        <f>Gadchiroli!C16</f>
        <v>0</v>
      </c>
      <c r="D378" s="80">
        <f>Gadchiroli!D16</f>
        <v>0</v>
      </c>
      <c r="E378" s="80">
        <f>Gadchiroli!E16</f>
        <v>0</v>
      </c>
      <c r="F378" s="80">
        <f>Gadchiroli!F16</f>
        <v>0</v>
      </c>
      <c r="G378" s="80">
        <f>Gadchiroli!G16</f>
        <v>0</v>
      </c>
      <c r="H378" s="80">
        <f>Gadchiroli!H16</f>
        <v>0</v>
      </c>
      <c r="I378" s="80">
        <f t="shared" si="117"/>
        <v>0</v>
      </c>
      <c r="J378" s="80">
        <f>Gadchiroli!J16</f>
        <v>0</v>
      </c>
      <c r="K378" s="80">
        <f>Gadchiroli!K16</f>
        <v>0</v>
      </c>
      <c r="L378" s="80">
        <f>Gadchiroli!L16</f>
        <v>0</v>
      </c>
      <c r="M378" s="80">
        <f>Gadchiroli!M16</f>
        <v>0</v>
      </c>
      <c r="N378" s="80">
        <f>Gadchiroli!N16</f>
        <v>0</v>
      </c>
      <c r="O378" s="80">
        <f>Gadchiroli!O16</f>
        <v>0</v>
      </c>
      <c r="P378" s="80">
        <f t="shared" si="118"/>
        <v>0</v>
      </c>
      <c r="Q378" s="80">
        <f>Gadchiroli!Q16</f>
        <v>0</v>
      </c>
      <c r="R378" s="80">
        <f>Gadchiroli!R16</f>
        <v>0</v>
      </c>
      <c r="S378" s="80">
        <f>Gadchiroli!S16</f>
        <v>0</v>
      </c>
      <c r="T378" s="80">
        <f>Gadchiroli!T16</f>
        <v>0</v>
      </c>
      <c r="U378" s="80">
        <f>Gadchiroli!U16</f>
        <v>0</v>
      </c>
      <c r="V378" s="80">
        <f>Gadchiroli!V16</f>
        <v>0</v>
      </c>
      <c r="W378" s="80">
        <f>Gadchiroli!W16</f>
        <v>0</v>
      </c>
      <c r="X378" s="80">
        <f>Gadchiroli!X16</f>
        <v>0</v>
      </c>
      <c r="Y378" s="80">
        <f>Gadchiroli!Y16</f>
        <v>0</v>
      </c>
      <c r="Z378" s="80">
        <f>Gadchiroli!Z16</f>
        <v>0</v>
      </c>
      <c r="AA378" s="80">
        <f>Gadchiroli!AA16</f>
        <v>0</v>
      </c>
      <c r="AB378" s="80">
        <f>Gadchiroli!AB16</f>
        <v>0</v>
      </c>
      <c r="AC378" s="233">
        <f t="shared" si="119"/>
        <v>0</v>
      </c>
      <c r="AD378" s="7" t="e">
        <f t="shared" si="120"/>
        <v>#DIV/0!</v>
      </c>
      <c r="AE378" s="7">
        <f t="shared" si="121"/>
        <v>0</v>
      </c>
      <c r="AF378" s="7" t="e">
        <f t="shared" si="122"/>
        <v>#DIV/0!</v>
      </c>
      <c r="AG378" s="7">
        <f t="shared" si="123"/>
        <v>0</v>
      </c>
      <c r="AH378" s="7">
        <f t="shared" si="124"/>
        <v>0</v>
      </c>
      <c r="AI378" s="7">
        <f t="shared" si="125"/>
        <v>0</v>
      </c>
      <c r="AJ378" s="7">
        <f t="shared" si="126"/>
        <v>0</v>
      </c>
      <c r="AK378" s="234" t="e">
        <f t="shared" si="127"/>
        <v>#DIV/0!</v>
      </c>
    </row>
    <row r="379" spans="1:37">
      <c r="A379" s="5">
        <v>11</v>
      </c>
      <c r="B379" s="15" t="s">
        <v>32</v>
      </c>
      <c r="C379" s="80">
        <f>Gondia!C16</f>
        <v>0</v>
      </c>
      <c r="D379" s="80">
        <f>Gondia!D16</f>
        <v>0</v>
      </c>
      <c r="E379" s="80">
        <f>Gondia!E16</f>
        <v>0</v>
      </c>
      <c r="F379" s="80">
        <f>Gondia!F16</f>
        <v>0</v>
      </c>
      <c r="G379" s="80">
        <f>Gondia!G16</f>
        <v>0</v>
      </c>
      <c r="H379" s="80">
        <f>Gondia!H16</f>
        <v>0</v>
      </c>
      <c r="I379" s="80">
        <f t="shared" si="117"/>
        <v>0</v>
      </c>
      <c r="J379" s="80">
        <f>Gondia!J16</f>
        <v>0</v>
      </c>
      <c r="K379" s="80">
        <f>Gondia!K16</f>
        <v>0</v>
      </c>
      <c r="L379" s="80">
        <f>Gondia!L16</f>
        <v>0</v>
      </c>
      <c r="M379" s="80">
        <f>Gondia!M16</f>
        <v>0</v>
      </c>
      <c r="N379" s="80">
        <f>Gondia!N16</f>
        <v>0</v>
      </c>
      <c r="O379" s="80">
        <f>Gondia!O16</f>
        <v>0</v>
      </c>
      <c r="P379" s="80">
        <f t="shared" si="118"/>
        <v>0</v>
      </c>
      <c r="Q379" s="80">
        <f>Gondia!Q16</f>
        <v>0</v>
      </c>
      <c r="R379" s="80">
        <f>Gondia!R16</f>
        <v>0</v>
      </c>
      <c r="S379" s="80">
        <f>Gondia!S16</f>
        <v>0</v>
      </c>
      <c r="T379" s="80">
        <f>Gondia!T16</f>
        <v>0</v>
      </c>
      <c r="U379" s="80">
        <f>Gondia!U16</f>
        <v>0</v>
      </c>
      <c r="V379" s="80">
        <f>Gondia!V16</f>
        <v>0</v>
      </c>
      <c r="W379" s="80">
        <f>Gondia!W16</f>
        <v>0</v>
      </c>
      <c r="X379" s="80">
        <f>Gondia!X16</f>
        <v>0</v>
      </c>
      <c r="Y379" s="80">
        <f>Gondia!Y16</f>
        <v>0</v>
      </c>
      <c r="Z379" s="80">
        <f>Gondia!Z16</f>
        <v>0</v>
      </c>
      <c r="AA379" s="80">
        <f>Gondia!AA16</f>
        <v>0</v>
      </c>
      <c r="AB379" s="80">
        <f>Gondia!AB16</f>
        <v>0</v>
      </c>
      <c r="AC379" s="233">
        <f t="shared" si="119"/>
        <v>0</v>
      </c>
      <c r="AD379" s="7" t="e">
        <f t="shared" si="120"/>
        <v>#DIV/0!</v>
      </c>
      <c r="AE379" s="7">
        <f t="shared" si="121"/>
        <v>0</v>
      </c>
      <c r="AF379" s="7" t="e">
        <f t="shared" si="122"/>
        <v>#DIV/0!</v>
      </c>
      <c r="AG379" s="7">
        <f t="shared" si="123"/>
        <v>0</v>
      </c>
      <c r="AH379" s="7">
        <f t="shared" si="124"/>
        <v>0</v>
      </c>
      <c r="AI379" s="7">
        <f t="shared" si="125"/>
        <v>0</v>
      </c>
      <c r="AJ379" s="7">
        <f t="shared" si="126"/>
        <v>0</v>
      </c>
      <c r="AK379" s="234" t="e">
        <f t="shared" si="127"/>
        <v>#DIV/0!</v>
      </c>
    </row>
    <row r="380" spans="1:37">
      <c r="A380" s="5">
        <v>12</v>
      </c>
      <c r="B380" s="15" t="s">
        <v>33</v>
      </c>
      <c r="C380" s="80">
        <f>Hingoli!C16</f>
        <v>0</v>
      </c>
      <c r="D380" s="80">
        <f>Hingoli!D16</f>
        <v>0</v>
      </c>
      <c r="E380" s="80">
        <f>Hingoli!E16</f>
        <v>0</v>
      </c>
      <c r="F380" s="80">
        <f>Hingoli!F16</f>
        <v>0</v>
      </c>
      <c r="G380" s="80">
        <f>Hingoli!G16</f>
        <v>0</v>
      </c>
      <c r="H380" s="80">
        <f>Hingoli!H16</f>
        <v>0</v>
      </c>
      <c r="I380" s="80">
        <f t="shared" si="117"/>
        <v>0</v>
      </c>
      <c r="J380" s="80">
        <f>Hingoli!J16</f>
        <v>0</v>
      </c>
      <c r="K380" s="80">
        <f>Hingoli!K16</f>
        <v>0</v>
      </c>
      <c r="L380" s="80">
        <f>Hingoli!L16</f>
        <v>0</v>
      </c>
      <c r="M380" s="80">
        <f>Hingoli!M16</f>
        <v>0</v>
      </c>
      <c r="N380" s="80">
        <f>Hingoli!N16</f>
        <v>0</v>
      </c>
      <c r="O380" s="80">
        <f>Hingoli!O16</f>
        <v>0</v>
      </c>
      <c r="P380" s="80">
        <f t="shared" si="118"/>
        <v>0</v>
      </c>
      <c r="Q380" s="80">
        <f>Hingoli!Q16</f>
        <v>0</v>
      </c>
      <c r="R380" s="80">
        <f>Hingoli!R16</f>
        <v>0</v>
      </c>
      <c r="S380" s="80">
        <f>Hingoli!S16</f>
        <v>0</v>
      </c>
      <c r="T380" s="80">
        <f>Hingoli!T16</f>
        <v>0</v>
      </c>
      <c r="U380" s="80">
        <f>Hingoli!U16</f>
        <v>0</v>
      </c>
      <c r="V380" s="80">
        <f>Hingoli!V16</f>
        <v>0</v>
      </c>
      <c r="W380" s="80">
        <f>Hingoli!W16</f>
        <v>0</v>
      </c>
      <c r="X380" s="80">
        <f>Hingoli!X16</f>
        <v>0</v>
      </c>
      <c r="Y380" s="80">
        <f>Hingoli!Y16</f>
        <v>0</v>
      </c>
      <c r="Z380" s="80">
        <f>Hingoli!Z16</f>
        <v>0</v>
      </c>
      <c r="AA380" s="80">
        <f>Hingoli!AA16</f>
        <v>0</v>
      </c>
      <c r="AB380" s="80">
        <f>Hingoli!AB16</f>
        <v>0</v>
      </c>
      <c r="AC380" s="233">
        <f t="shared" si="119"/>
        <v>0</v>
      </c>
      <c r="AD380" s="7" t="e">
        <f t="shared" si="120"/>
        <v>#DIV/0!</v>
      </c>
      <c r="AE380" s="7">
        <f t="shared" si="121"/>
        <v>0</v>
      </c>
      <c r="AF380" s="7" t="e">
        <f t="shared" si="122"/>
        <v>#DIV/0!</v>
      </c>
      <c r="AG380" s="7">
        <f t="shared" si="123"/>
        <v>0</v>
      </c>
      <c r="AH380" s="7">
        <f t="shared" si="124"/>
        <v>0</v>
      </c>
      <c r="AI380" s="7">
        <f t="shared" si="125"/>
        <v>0</v>
      </c>
      <c r="AJ380" s="7">
        <f t="shared" si="126"/>
        <v>0</v>
      </c>
      <c r="AK380" s="234" t="e">
        <f t="shared" si="127"/>
        <v>#DIV/0!</v>
      </c>
    </row>
    <row r="381" spans="1:37">
      <c r="A381" s="5">
        <v>13</v>
      </c>
      <c r="B381" s="15" t="s">
        <v>34</v>
      </c>
      <c r="C381" s="80">
        <f>Jalgaon!C16</f>
        <v>0</v>
      </c>
      <c r="D381" s="80">
        <f>Jalgaon!D16</f>
        <v>0</v>
      </c>
      <c r="E381" s="80">
        <f>Jalgaon!E16</f>
        <v>0</v>
      </c>
      <c r="F381" s="80">
        <f>Jalgaon!F16</f>
        <v>0</v>
      </c>
      <c r="G381" s="80">
        <f>Jalgaon!G16</f>
        <v>0</v>
      </c>
      <c r="H381" s="80">
        <f>Jalgaon!H16</f>
        <v>0</v>
      </c>
      <c r="I381" s="80">
        <f t="shared" si="117"/>
        <v>0</v>
      </c>
      <c r="J381" s="80">
        <f>Jalgaon!J16</f>
        <v>0</v>
      </c>
      <c r="K381" s="80">
        <f>Jalgaon!K16</f>
        <v>0</v>
      </c>
      <c r="L381" s="80">
        <f>Jalgaon!L16</f>
        <v>0</v>
      </c>
      <c r="M381" s="80">
        <f>Jalgaon!M16</f>
        <v>0</v>
      </c>
      <c r="N381" s="80">
        <f>Jalgaon!N16</f>
        <v>0</v>
      </c>
      <c r="O381" s="80">
        <f>Jalgaon!O16</f>
        <v>0</v>
      </c>
      <c r="P381" s="80">
        <f t="shared" si="118"/>
        <v>0</v>
      </c>
      <c r="Q381" s="80">
        <f>Jalgaon!Q16</f>
        <v>0</v>
      </c>
      <c r="R381" s="80">
        <f>Jalgaon!R16</f>
        <v>0</v>
      </c>
      <c r="S381" s="80">
        <f>Jalgaon!S16</f>
        <v>0</v>
      </c>
      <c r="T381" s="80">
        <f>Jalgaon!T16</f>
        <v>0</v>
      </c>
      <c r="U381" s="80">
        <f>Jalgaon!U16</f>
        <v>0</v>
      </c>
      <c r="V381" s="80">
        <f>Jalgaon!V16</f>
        <v>0</v>
      </c>
      <c r="W381" s="80">
        <f>Jalgaon!W16</f>
        <v>0</v>
      </c>
      <c r="X381" s="80">
        <f>Jalgaon!X16</f>
        <v>0</v>
      </c>
      <c r="Y381" s="80">
        <f>Jalgaon!Y16</f>
        <v>0</v>
      </c>
      <c r="Z381" s="80">
        <f>Jalgaon!Z16</f>
        <v>0</v>
      </c>
      <c r="AA381" s="80">
        <f>Jalgaon!AA16</f>
        <v>0</v>
      </c>
      <c r="AB381" s="80">
        <f>Jalgaon!AB16</f>
        <v>0</v>
      </c>
      <c r="AC381" s="233">
        <f t="shared" si="119"/>
        <v>0</v>
      </c>
      <c r="AD381" s="7" t="e">
        <f t="shared" si="120"/>
        <v>#DIV/0!</v>
      </c>
      <c r="AE381" s="7">
        <f t="shared" si="121"/>
        <v>0</v>
      </c>
      <c r="AF381" s="7" t="e">
        <f t="shared" si="122"/>
        <v>#DIV/0!</v>
      </c>
      <c r="AG381" s="7">
        <f t="shared" si="123"/>
        <v>0</v>
      </c>
      <c r="AH381" s="7">
        <f t="shared" si="124"/>
        <v>0</v>
      </c>
      <c r="AI381" s="7">
        <f t="shared" si="125"/>
        <v>0</v>
      </c>
      <c r="AJ381" s="7">
        <f t="shared" si="126"/>
        <v>0</v>
      </c>
      <c r="AK381" s="234" t="e">
        <f t="shared" si="127"/>
        <v>#DIV/0!</v>
      </c>
    </row>
    <row r="382" spans="1:37">
      <c r="A382" s="5">
        <v>14</v>
      </c>
      <c r="B382" s="15" t="s">
        <v>35</v>
      </c>
      <c r="C382" s="80">
        <f>Jalna!C16</f>
        <v>0</v>
      </c>
      <c r="D382" s="80">
        <f>Jalna!D16</f>
        <v>0</v>
      </c>
      <c r="E382" s="80">
        <f>Jalna!E16</f>
        <v>0</v>
      </c>
      <c r="F382" s="80">
        <f>Jalna!F16</f>
        <v>0</v>
      </c>
      <c r="G382" s="80">
        <f>Jalna!G16</f>
        <v>0</v>
      </c>
      <c r="H382" s="80">
        <f>Jalna!H16</f>
        <v>0</v>
      </c>
      <c r="I382" s="80">
        <f t="shared" si="117"/>
        <v>0</v>
      </c>
      <c r="J382" s="80">
        <f>Jalna!J16</f>
        <v>0</v>
      </c>
      <c r="K382" s="80">
        <f>Jalna!K16</f>
        <v>0</v>
      </c>
      <c r="L382" s="80">
        <f>Jalna!L16</f>
        <v>0</v>
      </c>
      <c r="M382" s="80">
        <f>Jalna!M16</f>
        <v>0</v>
      </c>
      <c r="N382" s="80">
        <f>Jalna!N16</f>
        <v>0</v>
      </c>
      <c r="O382" s="80">
        <f>Jalna!O16</f>
        <v>0</v>
      </c>
      <c r="P382" s="80">
        <f t="shared" si="118"/>
        <v>0</v>
      </c>
      <c r="Q382" s="80">
        <f>Jalna!Q16</f>
        <v>0</v>
      </c>
      <c r="R382" s="80">
        <f>Jalna!R16</f>
        <v>0</v>
      </c>
      <c r="S382" s="80">
        <f>Jalna!S16</f>
        <v>0</v>
      </c>
      <c r="T382" s="80">
        <f>Jalna!T16</f>
        <v>0</v>
      </c>
      <c r="U382" s="80">
        <f>Jalna!U16</f>
        <v>0</v>
      </c>
      <c r="V382" s="80">
        <f>Jalna!V16</f>
        <v>0</v>
      </c>
      <c r="W382" s="80">
        <f>Jalna!W16</f>
        <v>0</v>
      </c>
      <c r="X382" s="80">
        <f>Jalna!X16</f>
        <v>0</v>
      </c>
      <c r="Y382" s="80">
        <f>Jalna!Y16</f>
        <v>0</v>
      </c>
      <c r="Z382" s="80">
        <f>Jalna!Z16</f>
        <v>0</v>
      </c>
      <c r="AA382" s="80">
        <f>Jalna!AA16</f>
        <v>0</v>
      </c>
      <c r="AB382" s="80">
        <f>Jalna!AB16</f>
        <v>0</v>
      </c>
      <c r="AC382" s="233">
        <f t="shared" si="119"/>
        <v>0</v>
      </c>
      <c r="AD382" s="7" t="e">
        <f t="shared" si="120"/>
        <v>#DIV/0!</v>
      </c>
      <c r="AE382" s="7">
        <f t="shared" si="121"/>
        <v>0</v>
      </c>
      <c r="AF382" s="7" t="e">
        <f t="shared" si="122"/>
        <v>#DIV/0!</v>
      </c>
      <c r="AG382" s="7">
        <f t="shared" si="123"/>
        <v>0</v>
      </c>
      <c r="AH382" s="7">
        <f t="shared" si="124"/>
        <v>0</v>
      </c>
      <c r="AI382" s="7">
        <f t="shared" si="125"/>
        <v>0</v>
      </c>
      <c r="AJ382" s="7">
        <f t="shared" si="126"/>
        <v>0</v>
      </c>
      <c r="AK382" s="234" t="e">
        <f t="shared" si="127"/>
        <v>#DIV/0!</v>
      </c>
    </row>
    <row r="383" spans="1:37">
      <c r="A383" s="5">
        <v>15</v>
      </c>
      <c r="B383" s="15" t="s">
        <v>36</v>
      </c>
      <c r="C383" s="80">
        <f>Kolhapur!C16</f>
        <v>0</v>
      </c>
      <c r="D383" s="80">
        <f>Kolhapur!D16</f>
        <v>0</v>
      </c>
      <c r="E383" s="80">
        <f>Kolhapur!E16</f>
        <v>0</v>
      </c>
      <c r="F383" s="80">
        <f>Kolhapur!F16</f>
        <v>0</v>
      </c>
      <c r="G383" s="80">
        <f>Kolhapur!G16</f>
        <v>0</v>
      </c>
      <c r="H383" s="80">
        <f>Kolhapur!H16</f>
        <v>0</v>
      </c>
      <c r="I383" s="80">
        <f t="shared" si="117"/>
        <v>0</v>
      </c>
      <c r="J383" s="80">
        <f>Kolhapur!J16</f>
        <v>0</v>
      </c>
      <c r="K383" s="80">
        <f>Kolhapur!K16</f>
        <v>0</v>
      </c>
      <c r="L383" s="80">
        <f>Kolhapur!L16</f>
        <v>0</v>
      </c>
      <c r="M383" s="80">
        <f>Kolhapur!M16</f>
        <v>0</v>
      </c>
      <c r="N383" s="80">
        <f>Kolhapur!N16</f>
        <v>0</v>
      </c>
      <c r="O383" s="80">
        <f>Kolhapur!O16</f>
        <v>0</v>
      </c>
      <c r="P383" s="80">
        <f t="shared" si="118"/>
        <v>0</v>
      </c>
      <c r="Q383" s="80">
        <f>Kolhapur!Q16</f>
        <v>0</v>
      </c>
      <c r="R383" s="80">
        <f>Kolhapur!R16</f>
        <v>0</v>
      </c>
      <c r="S383" s="80">
        <f>Kolhapur!S16</f>
        <v>0</v>
      </c>
      <c r="T383" s="80">
        <f>Kolhapur!T16</f>
        <v>0</v>
      </c>
      <c r="U383" s="80">
        <f>Kolhapur!U16</f>
        <v>0</v>
      </c>
      <c r="V383" s="80">
        <f>Kolhapur!V16</f>
        <v>0</v>
      </c>
      <c r="W383" s="80">
        <f>Kolhapur!W16</f>
        <v>0</v>
      </c>
      <c r="X383" s="80">
        <f>Kolhapur!X16</f>
        <v>0</v>
      </c>
      <c r="Y383" s="80">
        <f>Kolhapur!Y16</f>
        <v>0</v>
      </c>
      <c r="Z383" s="80">
        <f>Kolhapur!Z16</f>
        <v>0</v>
      </c>
      <c r="AA383" s="80">
        <f>Kolhapur!AA16</f>
        <v>0</v>
      </c>
      <c r="AB383" s="80">
        <f>Kolhapur!AB16</f>
        <v>0</v>
      </c>
      <c r="AC383" s="233">
        <f t="shared" si="119"/>
        <v>0</v>
      </c>
      <c r="AD383" s="7" t="e">
        <f t="shared" si="120"/>
        <v>#DIV/0!</v>
      </c>
      <c r="AE383" s="7">
        <f t="shared" si="121"/>
        <v>0</v>
      </c>
      <c r="AF383" s="7" t="e">
        <f t="shared" si="122"/>
        <v>#DIV/0!</v>
      </c>
      <c r="AG383" s="7">
        <f t="shared" si="123"/>
        <v>0</v>
      </c>
      <c r="AH383" s="7">
        <f t="shared" si="124"/>
        <v>0</v>
      </c>
      <c r="AI383" s="7">
        <f t="shared" si="125"/>
        <v>0</v>
      </c>
      <c r="AJ383" s="7">
        <f t="shared" si="126"/>
        <v>0</v>
      </c>
      <c r="AK383" s="234" t="e">
        <f t="shared" si="127"/>
        <v>#DIV/0!</v>
      </c>
    </row>
    <row r="384" spans="1:37">
      <c r="A384" s="5">
        <v>16</v>
      </c>
      <c r="B384" s="15" t="s">
        <v>37</v>
      </c>
      <c r="C384" s="80">
        <f>Latur!C16</f>
        <v>0</v>
      </c>
      <c r="D384" s="80">
        <f>Latur!D16</f>
        <v>0</v>
      </c>
      <c r="E384" s="80">
        <f>Latur!E16</f>
        <v>0</v>
      </c>
      <c r="F384" s="80">
        <f>Latur!F16</f>
        <v>0</v>
      </c>
      <c r="G384" s="80">
        <f>Latur!G16</f>
        <v>0</v>
      </c>
      <c r="H384" s="80">
        <f>Latur!H16</f>
        <v>0</v>
      </c>
      <c r="I384" s="80">
        <f t="shared" si="117"/>
        <v>0</v>
      </c>
      <c r="J384" s="80">
        <f>Latur!J16</f>
        <v>0</v>
      </c>
      <c r="K384" s="80">
        <f>Latur!K16</f>
        <v>0</v>
      </c>
      <c r="L384" s="80">
        <f>Latur!L16</f>
        <v>0</v>
      </c>
      <c r="M384" s="80">
        <f>Latur!M16</f>
        <v>0</v>
      </c>
      <c r="N384" s="80">
        <f>Latur!N16</f>
        <v>0</v>
      </c>
      <c r="O384" s="80">
        <f>Latur!O16</f>
        <v>0</v>
      </c>
      <c r="P384" s="80">
        <f t="shared" si="118"/>
        <v>0</v>
      </c>
      <c r="Q384" s="80">
        <f>Latur!Q16</f>
        <v>0</v>
      </c>
      <c r="R384" s="80">
        <f>Latur!R16</f>
        <v>0</v>
      </c>
      <c r="S384" s="80">
        <f>Latur!S16</f>
        <v>0</v>
      </c>
      <c r="T384" s="80">
        <f>Latur!T16</f>
        <v>0</v>
      </c>
      <c r="U384" s="80">
        <f>Latur!U16</f>
        <v>0</v>
      </c>
      <c r="V384" s="80">
        <f>Latur!V16</f>
        <v>0</v>
      </c>
      <c r="W384" s="80">
        <f>Latur!W16</f>
        <v>0</v>
      </c>
      <c r="X384" s="80">
        <f>Latur!X16</f>
        <v>0</v>
      </c>
      <c r="Y384" s="80">
        <f>Latur!Y16</f>
        <v>0</v>
      </c>
      <c r="Z384" s="80">
        <f>Latur!Z16</f>
        <v>0</v>
      </c>
      <c r="AA384" s="80">
        <f>Latur!AA16</f>
        <v>0</v>
      </c>
      <c r="AB384" s="80">
        <f>Latur!AB16</f>
        <v>0</v>
      </c>
      <c r="AC384" s="233">
        <f t="shared" si="119"/>
        <v>0</v>
      </c>
      <c r="AD384" s="7" t="e">
        <f t="shared" si="120"/>
        <v>#DIV/0!</v>
      </c>
      <c r="AE384" s="7">
        <f t="shared" si="121"/>
        <v>0</v>
      </c>
      <c r="AF384" s="7" t="e">
        <f t="shared" si="122"/>
        <v>#DIV/0!</v>
      </c>
      <c r="AG384" s="7">
        <f t="shared" si="123"/>
        <v>0</v>
      </c>
      <c r="AH384" s="7">
        <f t="shared" si="124"/>
        <v>0</v>
      </c>
      <c r="AI384" s="7">
        <f t="shared" si="125"/>
        <v>0</v>
      </c>
      <c r="AJ384" s="7">
        <f t="shared" si="126"/>
        <v>0</v>
      </c>
      <c r="AK384" s="234" t="e">
        <f t="shared" si="127"/>
        <v>#DIV/0!</v>
      </c>
    </row>
    <row r="385" spans="1:37">
      <c r="A385" s="5">
        <v>17</v>
      </c>
      <c r="B385" s="15" t="s">
        <v>38</v>
      </c>
      <c r="C385" s="80">
        <f>MumbaiCity!C16</f>
        <v>0</v>
      </c>
      <c r="D385" s="80">
        <f>MumbaiCity!D16</f>
        <v>0</v>
      </c>
      <c r="E385" s="80">
        <f>MumbaiCity!E16</f>
        <v>50</v>
      </c>
      <c r="F385" s="80">
        <f>MumbaiCity!F16</f>
        <v>100</v>
      </c>
      <c r="G385" s="80">
        <f>MumbaiCity!G16</f>
        <v>0</v>
      </c>
      <c r="H385" s="80">
        <f>MumbaiCity!H16</f>
        <v>0</v>
      </c>
      <c r="I385" s="80">
        <f t="shared" si="117"/>
        <v>100</v>
      </c>
      <c r="J385" s="80">
        <f>MumbaiCity!J16</f>
        <v>0</v>
      </c>
      <c r="K385" s="80">
        <f>MumbaiCity!K16</f>
        <v>0</v>
      </c>
      <c r="L385" s="80">
        <f>MumbaiCity!L16</f>
        <v>0</v>
      </c>
      <c r="M385" s="80">
        <f>MumbaiCity!M16</f>
        <v>0</v>
      </c>
      <c r="N385" s="80">
        <f>MumbaiCity!N16</f>
        <v>0</v>
      </c>
      <c r="O385" s="80">
        <f>MumbaiCity!O16</f>
        <v>0</v>
      </c>
      <c r="P385" s="80">
        <f t="shared" si="118"/>
        <v>0</v>
      </c>
      <c r="Q385" s="80">
        <f>MumbaiCity!Q16</f>
        <v>0</v>
      </c>
      <c r="R385" s="80">
        <f>MumbaiCity!R16</f>
        <v>0</v>
      </c>
      <c r="S385" s="80">
        <f>MumbaiCity!S16</f>
        <v>0</v>
      </c>
      <c r="T385" s="80">
        <f>MumbaiCity!T16</f>
        <v>0</v>
      </c>
      <c r="U385" s="80">
        <f>MumbaiCity!U16</f>
        <v>0</v>
      </c>
      <c r="V385" s="80">
        <f>MumbaiCity!V16</f>
        <v>0</v>
      </c>
      <c r="W385" s="80">
        <f>MumbaiCity!W16</f>
        <v>0</v>
      </c>
      <c r="X385" s="80">
        <f>MumbaiCity!X16</f>
        <v>0</v>
      </c>
      <c r="Y385" s="80">
        <f>MumbaiCity!Y16</f>
        <v>0</v>
      </c>
      <c r="Z385" s="80">
        <f>MumbaiCity!Z16</f>
        <v>0</v>
      </c>
      <c r="AA385" s="80">
        <f>MumbaiCity!AA16</f>
        <v>0</v>
      </c>
      <c r="AB385" s="80">
        <f>MumbaiCity!AB16</f>
        <v>0</v>
      </c>
      <c r="AC385" s="233">
        <f t="shared" si="119"/>
        <v>0</v>
      </c>
      <c r="AD385" s="7">
        <f t="shared" si="120"/>
        <v>0</v>
      </c>
      <c r="AE385" s="7">
        <f t="shared" si="121"/>
        <v>0</v>
      </c>
      <c r="AF385" s="7" t="e">
        <f t="shared" si="122"/>
        <v>#DIV/0!</v>
      </c>
      <c r="AG385" s="7">
        <f t="shared" si="123"/>
        <v>50</v>
      </c>
      <c r="AH385" s="7">
        <f t="shared" si="124"/>
        <v>100</v>
      </c>
      <c r="AI385" s="7">
        <f t="shared" si="125"/>
        <v>0</v>
      </c>
      <c r="AJ385" s="7">
        <f t="shared" si="126"/>
        <v>0</v>
      </c>
      <c r="AK385" s="234">
        <f t="shared" si="127"/>
        <v>0</v>
      </c>
    </row>
    <row r="386" spans="1:37">
      <c r="A386" s="5">
        <v>18</v>
      </c>
      <c r="B386" s="33" t="s">
        <v>39</v>
      </c>
      <c r="C386" s="149">
        <f>MumbaiSub!C16</f>
        <v>0</v>
      </c>
      <c r="D386" s="149">
        <f>MumbaiSub!D16</f>
        <v>0</v>
      </c>
      <c r="E386" s="149">
        <f>MumbaiSub!E16</f>
        <v>10</v>
      </c>
      <c r="F386" s="149">
        <f>MumbaiSub!F16</f>
        <v>25</v>
      </c>
      <c r="G386" s="149">
        <f>MumbaiSub!G16</f>
        <v>0</v>
      </c>
      <c r="H386" s="149">
        <f>MumbaiSub!H16</f>
        <v>0</v>
      </c>
      <c r="I386" s="80">
        <f t="shared" si="117"/>
        <v>25</v>
      </c>
      <c r="J386" s="149">
        <f>MumbaiSub!J16</f>
        <v>0</v>
      </c>
      <c r="K386" s="149">
        <f>MumbaiSub!K16</f>
        <v>0</v>
      </c>
      <c r="L386" s="149">
        <f>MumbaiSub!L16</f>
        <v>15</v>
      </c>
      <c r="M386" s="149">
        <f>MumbaiSub!M16</f>
        <v>25</v>
      </c>
      <c r="N386" s="149">
        <f>MumbaiSub!N16</f>
        <v>0</v>
      </c>
      <c r="O386" s="149">
        <f>MumbaiSub!O16</f>
        <v>0</v>
      </c>
      <c r="P386" s="80">
        <f t="shared" si="118"/>
        <v>25</v>
      </c>
      <c r="Q386" s="149">
        <f>MumbaiSub!Q16</f>
        <v>0</v>
      </c>
      <c r="R386" s="149">
        <f>MumbaiSub!R16</f>
        <v>0</v>
      </c>
      <c r="S386" s="149">
        <f>MumbaiSub!S16</f>
        <v>0</v>
      </c>
      <c r="T386" s="149">
        <f>MumbaiSub!T16</f>
        <v>0</v>
      </c>
      <c r="U386" s="149">
        <f>MumbaiSub!U16</f>
        <v>0</v>
      </c>
      <c r="V386" s="149">
        <f>MumbaiSub!V16</f>
        <v>0</v>
      </c>
      <c r="W386" s="149">
        <f>MumbaiSub!W16</f>
        <v>0</v>
      </c>
      <c r="X386" s="149">
        <f>MumbaiSub!X16</f>
        <v>0</v>
      </c>
      <c r="Y386" s="149">
        <f>MumbaiSub!Y16</f>
        <v>0</v>
      </c>
      <c r="Z386" s="149">
        <f>MumbaiSub!Z16</f>
        <v>0</v>
      </c>
      <c r="AA386" s="149">
        <f>MumbaiSub!AA16</f>
        <v>0</v>
      </c>
      <c r="AB386" s="149">
        <f>MumbaiSub!AB16</f>
        <v>0</v>
      </c>
      <c r="AC386" s="233">
        <f t="shared" si="119"/>
        <v>0</v>
      </c>
      <c r="AD386" s="7">
        <f t="shared" si="120"/>
        <v>0</v>
      </c>
      <c r="AE386" s="7">
        <f t="shared" si="121"/>
        <v>0</v>
      </c>
      <c r="AF386" s="7">
        <f t="shared" si="122"/>
        <v>0</v>
      </c>
      <c r="AG386" s="7">
        <f t="shared" si="123"/>
        <v>25</v>
      </c>
      <c r="AH386" s="7">
        <f t="shared" si="124"/>
        <v>50</v>
      </c>
      <c r="AI386" s="7">
        <f t="shared" si="125"/>
        <v>0</v>
      </c>
      <c r="AJ386" s="7">
        <f t="shared" si="126"/>
        <v>0</v>
      </c>
      <c r="AK386" s="234">
        <f t="shared" si="127"/>
        <v>0</v>
      </c>
    </row>
    <row r="387" spans="1:37">
      <c r="A387" s="5">
        <v>19</v>
      </c>
      <c r="B387" s="15" t="s">
        <v>40</v>
      </c>
      <c r="C387" s="80">
        <f>Nagpur!C16</f>
        <v>0</v>
      </c>
      <c r="D387" s="80">
        <f>Nagpur!D16</f>
        <v>0</v>
      </c>
      <c r="E387" s="80">
        <f>Nagpur!E16</f>
        <v>0</v>
      </c>
      <c r="F387" s="80">
        <f>Nagpur!F16</f>
        <v>0</v>
      </c>
      <c r="G387" s="80">
        <f>Nagpur!G16</f>
        <v>0</v>
      </c>
      <c r="H387" s="80">
        <f>Nagpur!H16</f>
        <v>0</v>
      </c>
      <c r="I387" s="80">
        <f t="shared" si="117"/>
        <v>0</v>
      </c>
      <c r="J387" s="80">
        <f>Nagpur!J16</f>
        <v>0</v>
      </c>
      <c r="K387" s="80">
        <f>Nagpur!K16</f>
        <v>0</v>
      </c>
      <c r="L387" s="80">
        <f>Nagpur!L16</f>
        <v>0</v>
      </c>
      <c r="M387" s="80">
        <f>Nagpur!M16</f>
        <v>0</v>
      </c>
      <c r="N387" s="80">
        <f>Nagpur!N16</f>
        <v>0</v>
      </c>
      <c r="O387" s="80">
        <f>Nagpur!O16</f>
        <v>0</v>
      </c>
      <c r="P387" s="80">
        <f t="shared" si="118"/>
        <v>0</v>
      </c>
      <c r="Q387" s="80">
        <f>Nagpur!Q16</f>
        <v>0</v>
      </c>
      <c r="R387" s="80">
        <f>Nagpur!R16</f>
        <v>0</v>
      </c>
      <c r="S387" s="80">
        <f>Nagpur!S16</f>
        <v>0</v>
      </c>
      <c r="T387" s="80">
        <f>Nagpur!T16</f>
        <v>0</v>
      </c>
      <c r="U387" s="80">
        <f>Nagpur!U16</f>
        <v>0</v>
      </c>
      <c r="V387" s="80">
        <f>Nagpur!V16</f>
        <v>0</v>
      </c>
      <c r="W387" s="80">
        <f>Nagpur!W16</f>
        <v>0</v>
      </c>
      <c r="X387" s="80">
        <f>Nagpur!X16</f>
        <v>0</v>
      </c>
      <c r="Y387" s="80">
        <f>Nagpur!Y16</f>
        <v>0</v>
      </c>
      <c r="Z387" s="80">
        <f>Nagpur!Z16</f>
        <v>0</v>
      </c>
      <c r="AA387" s="80">
        <f>Nagpur!AA16</f>
        <v>0</v>
      </c>
      <c r="AB387" s="80">
        <f>Nagpur!AB16</f>
        <v>0</v>
      </c>
      <c r="AC387" s="233">
        <f t="shared" si="119"/>
        <v>0</v>
      </c>
      <c r="AD387" s="7" t="e">
        <f t="shared" si="120"/>
        <v>#DIV/0!</v>
      </c>
      <c r="AE387" s="7">
        <f t="shared" si="121"/>
        <v>0</v>
      </c>
      <c r="AF387" s="7" t="e">
        <f t="shared" si="122"/>
        <v>#DIV/0!</v>
      </c>
      <c r="AG387" s="7">
        <f t="shared" si="123"/>
        <v>0</v>
      </c>
      <c r="AH387" s="7">
        <f t="shared" si="124"/>
        <v>0</v>
      </c>
      <c r="AI387" s="7">
        <f t="shared" si="125"/>
        <v>0</v>
      </c>
      <c r="AJ387" s="7">
        <f t="shared" si="126"/>
        <v>0</v>
      </c>
      <c r="AK387" s="234" t="e">
        <f t="shared" si="127"/>
        <v>#DIV/0!</v>
      </c>
    </row>
    <row r="388" spans="1:37">
      <c r="A388" s="5">
        <v>20</v>
      </c>
      <c r="B388" s="15" t="s">
        <v>41</v>
      </c>
      <c r="C388" s="80">
        <f>Nanded!C16</f>
        <v>329</v>
      </c>
      <c r="D388" s="80">
        <f>Nanded!D16</f>
        <v>282.86</v>
      </c>
      <c r="E388" s="80">
        <f>Nanded!E16</f>
        <v>0</v>
      </c>
      <c r="F388" s="80">
        <f>Nanded!F16</f>
        <v>0</v>
      </c>
      <c r="G388" s="80">
        <f>Nanded!G16</f>
        <v>4</v>
      </c>
      <c r="H388" s="80">
        <f>Nanded!H16</f>
        <v>2</v>
      </c>
      <c r="I388" s="80">
        <f t="shared" si="117"/>
        <v>284.86</v>
      </c>
      <c r="J388" s="80">
        <f>Nanded!J16</f>
        <v>178</v>
      </c>
      <c r="K388" s="80">
        <f>Nanded!K16</f>
        <v>152.84</v>
      </c>
      <c r="L388" s="80">
        <f>Nanded!L16</f>
        <v>0</v>
      </c>
      <c r="M388" s="80">
        <f>Nanded!M16</f>
        <v>0</v>
      </c>
      <c r="N388" s="80">
        <f>Nanded!N16</f>
        <v>4</v>
      </c>
      <c r="O388" s="80">
        <f>Nanded!O16</f>
        <v>2</v>
      </c>
      <c r="P388" s="80">
        <f t="shared" si="118"/>
        <v>154.84</v>
      </c>
      <c r="Q388" s="80">
        <f>Nanded!Q16</f>
        <v>59</v>
      </c>
      <c r="R388" s="80">
        <f>Nanded!R16</f>
        <v>125.25</v>
      </c>
      <c r="S388" s="80">
        <f>Nanded!S16</f>
        <v>0</v>
      </c>
      <c r="T388" s="80">
        <f>Nanded!T16</f>
        <v>0</v>
      </c>
      <c r="U388" s="80">
        <f>Nanded!U16</f>
        <v>0</v>
      </c>
      <c r="V388" s="80">
        <f>Nanded!V16</f>
        <v>0</v>
      </c>
      <c r="W388" s="80">
        <f>Nanded!W16</f>
        <v>5</v>
      </c>
      <c r="X388" s="80">
        <f>Nanded!X16</f>
        <v>10.97</v>
      </c>
      <c r="Y388" s="80">
        <f>Nanded!Y16</f>
        <v>0</v>
      </c>
      <c r="Z388" s="80">
        <f>Nanded!Z16</f>
        <v>0</v>
      </c>
      <c r="AA388" s="80">
        <f>Nanded!AA16</f>
        <v>0</v>
      </c>
      <c r="AB388" s="80">
        <f>Nanded!AB16</f>
        <v>0</v>
      </c>
      <c r="AC388" s="233">
        <f t="shared" si="119"/>
        <v>125.25</v>
      </c>
      <c r="AD388" s="7">
        <f t="shared" si="120"/>
        <v>43.968967211963772</v>
      </c>
      <c r="AE388" s="7">
        <f t="shared" si="121"/>
        <v>10.97</v>
      </c>
      <c r="AF388" s="7">
        <f t="shared" si="122"/>
        <v>7.0847326272281057</v>
      </c>
      <c r="AG388" s="7">
        <f t="shared" si="123"/>
        <v>515</v>
      </c>
      <c r="AH388" s="7">
        <f t="shared" si="124"/>
        <v>439.70000000000005</v>
      </c>
      <c r="AI388" s="7">
        <f t="shared" si="125"/>
        <v>64</v>
      </c>
      <c r="AJ388" s="7">
        <f t="shared" si="126"/>
        <v>136.22</v>
      </c>
      <c r="AK388" s="234">
        <f t="shared" si="127"/>
        <v>30.980213782124171</v>
      </c>
    </row>
    <row r="389" spans="1:37">
      <c r="A389" s="5">
        <v>21</v>
      </c>
      <c r="B389" s="15" t="s">
        <v>42</v>
      </c>
      <c r="C389" s="80">
        <f>Nandurbar!C16</f>
        <v>0</v>
      </c>
      <c r="D389" s="80">
        <f>Nandurbar!D16</f>
        <v>0</v>
      </c>
      <c r="E389" s="80">
        <f>Nandurbar!E16</f>
        <v>0</v>
      </c>
      <c r="F389" s="80">
        <f>Nandurbar!F16</f>
        <v>0</v>
      </c>
      <c r="G389" s="80">
        <f>Nandurbar!G16</f>
        <v>0</v>
      </c>
      <c r="H389" s="80">
        <f>Nandurbar!H16</f>
        <v>0</v>
      </c>
      <c r="I389" s="80">
        <f t="shared" si="117"/>
        <v>0</v>
      </c>
      <c r="J389" s="80">
        <f>Nandurbar!J16</f>
        <v>0</v>
      </c>
      <c r="K389" s="80">
        <f>Nandurbar!K16</f>
        <v>0</v>
      </c>
      <c r="L389" s="80">
        <f>Nandurbar!L16</f>
        <v>0</v>
      </c>
      <c r="M389" s="80">
        <f>Nandurbar!M16</f>
        <v>0</v>
      </c>
      <c r="N389" s="80">
        <f>Nandurbar!N16</f>
        <v>0</v>
      </c>
      <c r="O389" s="80">
        <f>Nandurbar!O16</f>
        <v>0</v>
      </c>
      <c r="P389" s="80">
        <f t="shared" si="118"/>
        <v>0</v>
      </c>
      <c r="Q389" s="80">
        <f>Nandurbar!Q16</f>
        <v>0</v>
      </c>
      <c r="R389" s="80">
        <f>Nandurbar!R16</f>
        <v>0</v>
      </c>
      <c r="S389" s="80">
        <f>Nandurbar!S16</f>
        <v>0</v>
      </c>
      <c r="T389" s="80">
        <f>Nandurbar!T16</f>
        <v>0</v>
      </c>
      <c r="U389" s="80">
        <f>Nandurbar!U16</f>
        <v>0</v>
      </c>
      <c r="V389" s="80">
        <f>Nandurbar!V16</f>
        <v>0</v>
      </c>
      <c r="W389" s="80">
        <f>Nandurbar!W16</f>
        <v>0</v>
      </c>
      <c r="X389" s="80">
        <f>Nandurbar!X16</f>
        <v>0</v>
      </c>
      <c r="Y389" s="80">
        <f>Nandurbar!Y16</f>
        <v>0</v>
      </c>
      <c r="Z389" s="80">
        <f>Nandurbar!Z16</f>
        <v>0</v>
      </c>
      <c r="AA389" s="80">
        <f>Nandurbar!AA16</f>
        <v>0</v>
      </c>
      <c r="AB389" s="80">
        <f>Nandurbar!AB16</f>
        <v>0</v>
      </c>
      <c r="AC389" s="233">
        <f t="shared" si="119"/>
        <v>0</v>
      </c>
      <c r="AD389" s="7" t="e">
        <f t="shared" si="120"/>
        <v>#DIV/0!</v>
      </c>
      <c r="AE389" s="7">
        <f t="shared" si="121"/>
        <v>0</v>
      </c>
      <c r="AF389" s="7" t="e">
        <f t="shared" si="122"/>
        <v>#DIV/0!</v>
      </c>
      <c r="AG389" s="7">
        <f t="shared" si="123"/>
        <v>0</v>
      </c>
      <c r="AH389" s="7">
        <f t="shared" si="124"/>
        <v>0</v>
      </c>
      <c r="AI389" s="7">
        <f t="shared" si="125"/>
        <v>0</v>
      </c>
      <c r="AJ389" s="7">
        <f t="shared" si="126"/>
        <v>0</v>
      </c>
      <c r="AK389" s="234" t="e">
        <f t="shared" si="127"/>
        <v>#DIV/0!</v>
      </c>
    </row>
    <row r="390" spans="1:37">
      <c r="A390" s="5">
        <v>22</v>
      </c>
      <c r="B390" s="15" t="s">
        <v>43</v>
      </c>
      <c r="C390" s="80">
        <f>Nasik!C16</f>
        <v>191</v>
      </c>
      <c r="D390" s="80">
        <f>Nasik!D16</f>
        <v>400</v>
      </c>
      <c r="E390" s="80">
        <f>Nasik!E16</f>
        <v>0</v>
      </c>
      <c r="F390" s="80">
        <f>Nasik!F16</f>
        <v>0</v>
      </c>
      <c r="G390" s="80">
        <f>Nasik!G16</f>
        <v>0</v>
      </c>
      <c r="H390" s="80">
        <f>Nasik!H16</f>
        <v>0</v>
      </c>
      <c r="I390" s="80">
        <f t="shared" si="117"/>
        <v>400</v>
      </c>
      <c r="J390" s="80">
        <f>Nasik!J16</f>
        <v>149</v>
      </c>
      <c r="K390" s="80">
        <f>Nasik!K16</f>
        <v>400</v>
      </c>
      <c r="L390" s="80">
        <f>Nasik!L16</f>
        <v>0</v>
      </c>
      <c r="M390" s="80">
        <f>Nasik!M16</f>
        <v>0</v>
      </c>
      <c r="N390" s="80">
        <f>Nasik!N16</f>
        <v>0</v>
      </c>
      <c r="O390" s="80">
        <f>Nasik!O16</f>
        <v>0</v>
      </c>
      <c r="P390" s="80">
        <f t="shared" si="118"/>
        <v>400</v>
      </c>
      <c r="Q390" s="80">
        <f>Nasik!Q16</f>
        <v>3</v>
      </c>
      <c r="R390" s="80">
        <f>Nasik!R16</f>
        <v>5.16</v>
      </c>
      <c r="S390" s="80">
        <f>Nasik!S16</f>
        <v>0</v>
      </c>
      <c r="T390" s="80">
        <f>Nasik!T16</f>
        <v>0</v>
      </c>
      <c r="U390" s="80">
        <f>Nasik!U16</f>
        <v>0</v>
      </c>
      <c r="V390" s="80">
        <f>Nasik!V16</f>
        <v>0</v>
      </c>
      <c r="W390" s="80">
        <f>Nasik!W16</f>
        <v>1</v>
      </c>
      <c r="X390" s="80">
        <f>Nasik!X16</f>
        <v>5</v>
      </c>
      <c r="Y390" s="80">
        <f>Nasik!Y16</f>
        <v>0</v>
      </c>
      <c r="Z390" s="80">
        <f>Nasik!Z16</f>
        <v>0</v>
      </c>
      <c r="AA390" s="80">
        <f>Nasik!AA16</f>
        <v>0</v>
      </c>
      <c r="AB390" s="80">
        <f>Nasik!AB16</f>
        <v>0</v>
      </c>
      <c r="AC390" s="233">
        <f t="shared" si="119"/>
        <v>5.16</v>
      </c>
      <c r="AD390" s="7">
        <f t="shared" si="120"/>
        <v>1.29</v>
      </c>
      <c r="AE390" s="7">
        <f t="shared" si="121"/>
        <v>5</v>
      </c>
      <c r="AF390" s="7">
        <f t="shared" si="122"/>
        <v>1.25</v>
      </c>
      <c r="AG390" s="7">
        <f t="shared" si="123"/>
        <v>340</v>
      </c>
      <c r="AH390" s="7">
        <f t="shared" si="124"/>
        <v>800</v>
      </c>
      <c r="AI390" s="7">
        <f t="shared" si="125"/>
        <v>4</v>
      </c>
      <c r="AJ390" s="7">
        <f t="shared" si="126"/>
        <v>10.16</v>
      </c>
      <c r="AK390" s="234">
        <f t="shared" si="127"/>
        <v>1.27</v>
      </c>
    </row>
    <row r="391" spans="1:37">
      <c r="A391" s="5">
        <v>23</v>
      </c>
      <c r="B391" s="15" t="s">
        <v>44</v>
      </c>
      <c r="C391" s="80">
        <f>Osmanabad!C16</f>
        <v>0</v>
      </c>
      <c r="D391" s="80">
        <f>Osmanabad!D16</f>
        <v>0</v>
      </c>
      <c r="E391" s="80">
        <f>Osmanabad!E16</f>
        <v>0</v>
      </c>
      <c r="F391" s="80">
        <f>Osmanabad!F16</f>
        <v>0</v>
      </c>
      <c r="G391" s="80">
        <f>Osmanabad!G16</f>
        <v>0</v>
      </c>
      <c r="H391" s="80">
        <f>Osmanabad!H16</f>
        <v>0</v>
      </c>
      <c r="I391" s="80">
        <f t="shared" si="117"/>
        <v>0</v>
      </c>
      <c r="J391" s="80">
        <f>Osmanabad!J16</f>
        <v>0</v>
      </c>
      <c r="K391" s="80">
        <f>Osmanabad!K16</f>
        <v>0</v>
      </c>
      <c r="L391" s="80">
        <f>Osmanabad!L16</f>
        <v>0</v>
      </c>
      <c r="M391" s="80">
        <f>Osmanabad!M16</f>
        <v>0</v>
      </c>
      <c r="N391" s="80">
        <f>Osmanabad!N16</f>
        <v>0</v>
      </c>
      <c r="O391" s="80">
        <f>Osmanabad!O16</f>
        <v>0</v>
      </c>
      <c r="P391" s="80">
        <f t="shared" si="118"/>
        <v>0</v>
      </c>
      <c r="Q391" s="80">
        <f>Osmanabad!Q16</f>
        <v>0</v>
      </c>
      <c r="R391" s="80">
        <f>Osmanabad!R16</f>
        <v>0</v>
      </c>
      <c r="S391" s="80">
        <f>Osmanabad!S16</f>
        <v>0</v>
      </c>
      <c r="T391" s="80">
        <f>Osmanabad!T16</f>
        <v>0</v>
      </c>
      <c r="U391" s="80">
        <f>Osmanabad!U16</f>
        <v>0</v>
      </c>
      <c r="V391" s="80">
        <f>Osmanabad!V16</f>
        <v>0</v>
      </c>
      <c r="W391" s="80">
        <f>Osmanabad!W16</f>
        <v>0</v>
      </c>
      <c r="X391" s="80">
        <f>Osmanabad!X16</f>
        <v>0</v>
      </c>
      <c r="Y391" s="80">
        <f>Osmanabad!Y16</f>
        <v>0</v>
      </c>
      <c r="Z391" s="80">
        <f>Osmanabad!Z16</f>
        <v>0</v>
      </c>
      <c r="AA391" s="80">
        <f>Osmanabad!AA16</f>
        <v>0</v>
      </c>
      <c r="AB391" s="80">
        <f>Osmanabad!AB16</f>
        <v>0</v>
      </c>
      <c r="AC391" s="233">
        <f t="shared" si="119"/>
        <v>0</v>
      </c>
      <c r="AD391" s="7" t="e">
        <f t="shared" si="120"/>
        <v>#DIV/0!</v>
      </c>
      <c r="AE391" s="7">
        <f t="shared" si="121"/>
        <v>0</v>
      </c>
      <c r="AF391" s="7" t="e">
        <f t="shared" si="122"/>
        <v>#DIV/0!</v>
      </c>
      <c r="AG391" s="7">
        <f t="shared" si="123"/>
        <v>0</v>
      </c>
      <c r="AH391" s="7">
        <f t="shared" si="124"/>
        <v>0</v>
      </c>
      <c r="AI391" s="7">
        <f t="shared" si="125"/>
        <v>0</v>
      </c>
      <c r="AJ391" s="7">
        <f t="shared" si="126"/>
        <v>0</v>
      </c>
      <c r="AK391" s="234" t="e">
        <f t="shared" si="127"/>
        <v>#DIV/0!</v>
      </c>
    </row>
    <row r="392" spans="1:37">
      <c r="A392" s="5">
        <v>24</v>
      </c>
      <c r="B392" s="35" t="s">
        <v>45</v>
      </c>
      <c r="C392" s="150">
        <f>Palghar!C16</f>
        <v>0</v>
      </c>
      <c r="D392" s="150">
        <f>Palghar!D16</f>
        <v>0</v>
      </c>
      <c r="E392" s="150">
        <f>Palghar!E16</f>
        <v>0</v>
      </c>
      <c r="F392" s="150">
        <f>Palghar!F16</f>
        <v>0</v>
      </c>
      <c r="G392" s="150">
        <f>Palghar!G16</f>
        <v>0</v>
      </c>
      <c r="H392" s="150">
        <f>Palghar!H16</f>
        <v>0</v>
      </c>
      <c r="I392" s="80">
        <f t="shared" si="117"/>
        <v>0</v>
      </c>
      <c r="J392" s="150">
        <f>Palghar!J16</f>
        <v>0</v>
      </c>
      <c r="K392" s="150">
        <f>Palghar!K16</f>
        <v>0</v>
      </c>
      <c r="L392" s="150">
        <f>Palghar!L16</f>
        <v>0</v>
      </c>
      <c r="M392" s="150">
        <f>Palghar!M16</f>
        <v>0</v>
      </c>
      <c r="N392" s="150">
        <f>Palghar!N16</f>
        <v>0</v>
      </c>
      <c r="O392" s="150">
        <f>Palghar!O16</f>
        <v>0</v>
      </c>
      <c r="P392" s="80">
        <f t="shared" si="118"/>
        <v>0</v>
      </c>
      <c r="Q392" s="150">
        <f>Palghar!Q16</f>
        <v>0</v>
      </c>
      <c r="R392" s="150">
        <f>Palghar!R16</f>
        <v>0</v>
      </c>
      <c r="S392" s="150">
        <f>Palghar!S16</f>
        <v>0</v>
      </c>
      <c r="T392" s="150">
        <f>Palghar!T16</f>
        <v>0</v>
      </c>
      <c r="U392" s="150">
        <f>Palghar!U16</f>
        <v>0</v>
      </c>
      <c r="V392" s="150">
        <f>Palghar!V16</f>
        <v>0</v>
      </c>
      <c r="W392" s="150">
        <f>Palghar!W16</f>
        <v>0</v>
      </c>
      <c r="X392" s="150">
        <f>Palghar!X16</f>
        <v>0</v>
      </c>
      <c r="Y392" s="150">
        <f>Palghar!Y16</f>
        <v>0</v>
      </c>
      <c r="Z392" s="150">
        <f>Palghar!Z16</f>
        <v>0</v>
      </c>
      <c r="AA392" s="150">
        <f>Palghar!AA16</f>
        <v>0</v>
      </c>
      <c r="AB392" s="150">
        <f>Palghar!AB16</f>
        <v>0</v>
      </c>
      <c r="AC392" s="233">
        <f t="shared" si="119"/>
        <v>0</v>
      </c>
      <c r="AD392" s="7" t="e">
        <f t="shared" si="120"/>
        <v>#DIV/0!</v>
      </c>
      <c r="AE392" s="7">
        <f t="shared" si="121"/>
        <v>0</v>
      </c>
      <c r="AF392" s="7" t="e">
        <f t="shared" si="122"/>
        <v>#DIV/0!</v>
      </c>
      <c r="AG392" s="7">
        <f t="shared" si="123"/>
        <v>0</v>
      </c>
      <c r="AH392" s="7">
        <f t="shared" si="124"/>
        <v>0</v>
      </c>
      <c r="AI392" s="7">
        <f t="shared" si="125"/>
        <v>0</v>
      </c>
      <c r="AJ392" s="7">
        <f t="shared" si="126"/>
        <v>0</v>
      </c>
      <c r="AK392" s="234" t="e">
        <f t="shared" si="127"/>
        <v>#DIV/0!</v>
      </c>
    </row>
    <row r="393" spans="1:37">
      <c r="A393" s="5">
        <v>25</v>
      </c>
      <c r="B393" s="15" t="s">
        <v>46</v>
      </c>
      <c r="C393" s="80">
        <f>Parbhani!C16</f>
        <v>0</v>
      </c>
      <c r="D393" s="80">
        <f>Parbhani!D16</f>
        <v>0</v>
      </c>
      <c r="E393" s="80">
        <f>Parbhani!E16</f>
        <v>0</v>
      </c>
      <c r="F393" s="80">
        <f>Parbhani!F16</f>
        <v>0</v>
      </c>
      <c r="G393" s="80">
        <f>Parbhani!G16</f>
        <v>0</v>
      </c>
      <c r="H393" s="80">
        <f>Parbhani!H16</f>
        <v>0</v>
      </c>
      <c r="I393" s="80">
        <f t="shared" si="117"/>
        <v>0</v>
      </c>
      <c r="J393" s="80">
        <f>Parbhani!J16</f>
        <v>0</v>
      </c>
      <c r="K393" s="80">
        <f>Parbhani!K16</f>
        <v>0</v>
      </c>
      <c r="L393" s="80">
        <f>Parbhani!L16</f>
        <v>0</v>
      </c>
      <c r="M393" s="80">
        <f>Parbhani!M16</f>
        <v>0</v>
      </c>
      <c r="N393" s="80">
        <f>Parbhani!N16</f>
        <v>0</v>
      </c>
      <c r="O393" s="80">
        <f>Parbhani!O16</f>
        <v>0</v>
      </c>
      <c r="P393" s="80">
        <f t="shared" si="118"/>
        <v>0</v>
      </c>
      <c r="Q393" s="80">
        <f>Parbhani!Q16</f>
        <v>0</v>
      </c>
      <c r="R393" s="80">
        <f>Parbhani!R16</f>
        <v>0</v>
      </c>
      <c r="S393" s="80">
        <f>Parbhani!S16</f>
        <v>0</v>
      </c>
      <c r="T393" s="80">
        <f>Parbhani!T16</f>
        <v>0</v>
      </c>
      <c r="U393" s="80">
        <f>Parbhani!U16</f>
        <v>0</v>
      </c>
      <c r="V393" s="80">
        <f>Parbhani!V16</f>
        <v>0</v>
      </c>
      <c r="W393" s="80">
        <f>Parbhani!W16</f>
        <v>0</v>
      </c>
      <c r="X393" s="80">
        <f>Parbhani!X16</f>
        <v>0</v>
      </c>
      <c r="Y393" s="80">
        <f>Parbhani!Y16</f>
        <v>0</v>
      </c>
      <c r="Z393" s="80">
        <f>Parbhani!Z16</f>
        <v>0</v>
      </c>
      <c r="AA393" s="80">
        <f>Parbhani!AA16</f>
        <v>0</v>
      </c>
      <c r="AB393" s="80">
        <f>Parbhani!AB16</f>
        <v>0</v>
      </c>
      <c r="AC393" s="233">
        <f t="shared" si="119"/>
        <v>0</v>
      </c>
      <c r="AD393" s="7" t="e">
        <f t="shared" si="120"/>
        <v>#DIV/0!</v>
      </c>
      <c r="AE393" s="7">
        <f t="shared" si="121"/>
        <v>0</v>
      </c>
      <c r="AF393" s="7" t="e">
        <f t="shared" si="122"/>
        <v>#DIV/0!</v>
      </c>
      <c r="AG393" s="7">
        <f t="shared" si="123"/>
        <v>0</v>
      </c>
      <c r="AH393" s="7">
        <f t="shared" si="124"/>
        <v>0</v>
      </c>
      <c r="AI393" s="7">
        <f t="shared" si="125"/>
        <v>0</v>
      </c>
      <c r="AJ393" s="7">
        <f t="shared" si="126"/>
        <v>0</v>
      </c>
      <c r="AK393" s="234" t="e">
        <f t="shared" si="127"/>
        <v>#DIV/0!</v>
      </c>
    </row>
    <row r="394" spans="1:37">
      <c r="A394" s="5">
        <v>26</v>
      </c>
      <c r="B394" s="15" t="s">
        <v>47</v>
      </c>
      <c r="C394" s="80">
        <f>Pune!C16</f>
        <v>0</v>
      </c>
      <c r="D394" s="80">
        <f>Pune!D16</f>
        <v>0</v>
      </c>
      <c r="E394" s="80">
        <f>Pune!E16</f>
        <v>0</v>
      </c>
      <c r="F394" s="80">
        <f>Pune!F16</f>
        <v>0</v>
      </c>
      <c r="G394" s="80">
        <f>Pune!G16</f>
        <v>0</v>
      </c>
      <c r="H394" s="80">
        <f>Pune!H16</f>
        <v>0</v>
      </c>
      <c r="I394" s="80">
        <f t="shared" si="117"/>
        <v>0</v>
      </c>
      <c r="J394" s="80">
        <f>Pune!J16</f>
        <v>2</v>
      </c>
      <c r="K394" s="80">
        <f>Pune!K16</f>
        <v>2</v>
      </c>
      <c r="L394" s="80">
        <f>Pune!L16</f>
        <v>0</v>
      </c>
      <c r="M394" s="80">
        <f>Pune!M16</f>
        <v>0</v>
      </c>
      <c r="N394" s="80">
        <f>Pune!N16</f>
        <v>0</v>
      </c>
      <c r="O394" s="80">
        <f>Pune!O16</f>
        <v>0</v>
      </c>
      <c r="P394" s="80">
        <f t="shared" si="118"/>
        <v>2</v>
      </c>
      <c r="Q394" s="80">
        <f>Pune!Q16</f>
        <v>0</v>
      </c>
      <c r="R394" s="80">
        <f>Pune!R16</f>
        <v>0</v>
      </c>
      <c r="S394" s="80">
        <f>Pune!S16</f>
        <v>0</v>
      </c>
      <c r="T394" s="80">
        <f>Pune!T16</f>
        <v>0</v>
      </c>
      <c r="U394" s="80">
        <f>Pune!U16</f>
        <v>0</v>
      </c>
      <c r="V394" s="80">
        <f>Pune!V16</f>
        <v>0</v>
      </c>
      <c r="W394" s="80">
        <f>Pune!W16</f>
        <v>0</v>
      </c>
      <c r="X394" s="80">
        <f>Pune!X16</f>
        <v>0</v>
      </c>
      <c r="Y394" s="80">
        <f>Pune!Y16</f>
        <v>0</v>
      </c>
      <c r="Z394" s="80">
        <f>Pune!Z16</f>
        <v>0</v>
      </c>
      <c r="AA394" s="80">
        <f>Pune!AA16</f>
        <v>0</v>
      </c>
      <c r="AB394" s="80">
        <f>Pune!AB16</f>
        <v>0</v>
      </c>
      <c r="AC394" s="233">
        <f t="shared" si="119"/>
        <v>0</v>
      </c>
      <c r="AD394" s="7" t="e">
        <f t="shared" si="120"/>
        <v>#DIV/0!</v>
      </c>
      <c r="AE394" s="7">
        <f t="shared" si="121"/>
        <v>0</v>
      </c>
      <c r="AF394" s="7">
        <f t="shared" si="122"/>
        <v>0</v>
      </c>
      <c r="AG394" s="7">
        <f t="shared" si="123"/>
        <v>2</v>
      </c>
      <c r="AH394" s="7">
        <f t="shared" si="124"/>
        <v>2</v>
      </c>
      <c r="AI394" s="7">
        <f t="shared" si="125"/>
        <v>0</v>
      </c>
      <c r="AJ394" s="7">
        <f t="shared" si="126"/>
        <v>0</v>
      </c>
      <c r="AK394" s="234">
        <f t="shared" si="127"/>
        <v>0</v>
      </c>
    </row>
    <row r="395" spans="1:37">
      <c r="A395" s="5">
        <v>27</v>
      </c>
      <c r="B395" s="15" t="s">
        <v>48</v>
      </c>
      <c r="C395" s="124">
        <f>Raigad!C16</f>
        <v>10</v>
      </c>
      <c r="D395" s="124">
        <f>Raigad!D16</f>
        <v>8</v>
      </c>
      <c r="E395" s="124">
        <f>Raigad!E16</f>
        <v>0</v>
      </c>
      <c r="F395" s="124">
        <f>Raigad!F16</f>
        <v>0</v>
      </c>
      <c r="G395" s="124">
        <f>Raigad!G16</f>
        <v>0</v>
      </c>
      <c r="H395" s="124">
        <f>Raigad!H16</f>
        <v>0</v>
      </c>
      <c r="I395" s="80">
        <f t="shared" si="117"/>
        <v>8</v>
      </c>
      <c r="J395" s="124">
        <f>Raigad!J16</f>
        <v>4</v>
      </c>
      <c r="K395" s="124">
        <f>Raigad!K16</f>
        <v>3</v>
      </c>
      <c r="L395" s="124">
        <f>Raigad!L16</f>
        <v>0</v>
      </c>
      <c r="M395" s="124">
        <f>Raigad!M16</f>
        <v>0</v>
      </c>
      <c r="N395" s="124">
        <f>Raigad!N16</f>
        <v>0</v>
      </c>
      <c r="O395" s="124">
        <f>Raigad!O16</f>
        <v>0</v>
      </c>
      <c r="P395" s="80">
        <f t="shared" si="118"/>
        <v>3</v>
      </c>
      <c r="Q395" s="124">
        <f>Raigad!Q16</f>
        <v>0</v>
      </c>
      <c r="R395" s="124">
        <f>Raigad!R16</f>
        <v>0</v>
      </c>
      <c r="S395" s="124">
        <f>Raigad!S16</f>
        <v>0</v>
      </c>
      <c r="T395" s="124">
        <f>Raigad!T16</f>
        <v>0</v>
      </c>
      <c r="U395" s="124">
        <f>Raigad!U16</f>
        <v>0</v>
      </c>
      <c r="V395" s="124">
        <f>Raigad!V16</f>
        <v>0</v>
      </c>
      <c r="W395" s="124">
        <f>Raigad!W16</f>
        <v>0</v>
      </c>
      <c r="X395" s="124">
        <f>Raigad!X16</f>
        <v>0</v>
      </c>
      <c r="Y395" s="124">
        <f>Raigad!Y16</f>
        <v>0</v>
      </c>
      <c r="Z395" s="124">
        <f>Raigad!Z16</f>
        <v>0</v>
      </c>
      <c r="AA395" s="124">
        <f>Raigad!AA16</f>
        <v>0</v>
      </c>
      <c r="AB395" s="124">
        <f>Raigad!AB16</f>
        <v>0</v>
      </c>
      <c r="AC395" s="233">
        <f t="shared" si="119"/>
        <v>0</v>
      </c>
      <c r="AD395" s="7">
        <f t="shared" si="120"/>
        <v>0</v>
      </c>
      <c r="AE395" s="7">
        <f t="shared" si="121"/>
        <v>0</v>
      </c>
      <c r="AF395" s="7">
        <f t="shared" si="122"/>
        <v>0</v>
      </c>
      <c r="AG395" s="7">
        <f t="shared" si="123"/>
        <v>14</v>
      </c>
      <c r="AH395" s="7">
        <f t="shared" si="124"/>
        <v>11</v>
      </c>
      <c r="AI395" s="7">
        <f t="shared" si="125"/>
        <v>0</v>
      </c>
      <c r="AJ395" s="7">
        <f t="shared" si="126"/>
        <v>0</v>
      </c>
      <c r="AK395" s="234">
        <f t="shared" si="127"/>
        <v>0</v>
      </c>
    </row>
    <row r="396" spans="1:37">
      <c r="A396" s="5">
        <v>28</v>
      </c>
      <c r="B396" s="15" t="s">
        <v>49</v>
      </c>
      <c r="C396" s="80">
        <f>Ratnagiri!C16</f>
        <v>18</v>
      </c>
      <c r="D396" s="80">
        <f>Ratnagiri!D16</f>
        <v>19</v>
      </c>
      <c r="E396" s="80">
        <f>Ratnagiri!E16</f>
        <v>1</v>
      </c>
      <c r="F396" s="80">
        <f>Ratnagiri!F16</f>
        <v>1</v>
      </c>
      <c r="G396" s="80">
        <f>Ratnagiri!G16</f>
        <v>1</v>
      </c>
      <c r="H396" s="80">
        <f>Ratnagiri!H16</f>
        <v>1</v>
      </c>
      <c r="I396" s="80">
        <f t="shared" si="117"/>
        <v>21</v>
      </c>
      <c r="J396" s="80">
        <f>Ratnagiri!J16</f>
        <v>19</v>
      </c>
      <c r="K396" s="80">
        <f>Ratnagiri!K16</f>
        <v>18.899999999999999</v>
      </c>
      <c r="L396" s="80">
        <f>Ratnagiri!L16</f>
        <v>1</v>
      </c>
      <c r="M396" s="80">
        <f>Ratnagiri!M16</f>
        <v>1</v>
      </c>
      <c r="N396" s="80">
        <f>Ratnagiri!N16</f>
        <v>1</v>
      </c>
      <c r="O396" s="80">
        <f>Ratnagiri!O16</f>
        <v>1</v>
      </c>
      <c r="P396" s="80">
        <f t="shared" si="118"/>
        <v>20.9</v>
      </c>
      <c r="Q396" s="80">
        <f>Ratnagiri!Q16</f>
        <v>0</v>
      </c>
      <c r="R396" s="80">
        <f>Ratnagiri!R16</f>
        <v>0</v>
      </c>
      <c r="S396" s="80">
        <f>Ratnagiri!S16</f>
        <v>0</v>
      </c>
      <c r="T396" s="80">
        <f>Ratnagiri!T16</f>
        <v>0</v>
      </c>
      <c r="U396" s="80">
        <f>Ratnagiri!U16</f>
        <v>0</v>
      </c>
      <c r="V396" s="80">
        <f>Ratnagiri!V16</f>
        <v>0</v>
      </c>
      <c r="W396" s="80">
        <f>Ratnagiri!W16</f>
        <v>0</v>
      </c>
      <c r="X396" s="80">
        <f>Ratnagiri!X16</f>
        <v>0</v>
      </c>
      <c r="Y396" s="80">
        <f>Ratnagiri!Y16</f>
        <v>0</v>
      </c>
      <c r="Z396" s="80">
        <f>Ratnagiri!Z16</f>
        <v>0</v>
      </c>
      <c r="AA396" s="80">
        <f>Ratnagiri!AA16</f>
        <v>0</v>
      </c>
      <c r="AB396" s="80">
        <f>Ratnagiri!AB16</f>
        <v>0</v>
      </c>
      <c r="AC396" s="233">
        <f t="shared" si="119"/>
        <v>0</v>
      </c>
      <c r="AD396" s="7">
        <f t="shared" si="120"/>
        <v>0</v>
      </c>
      <c r="AE396" s="7">
        <f t="shared" si="121"/>
        <v>0</v>
      </c>
      <c r="AF396" s="7">
        <f t="shared" si="122"/>
        <v>0</v>
      </c>
      <c r="AG396" s="7">
        <f t="shared" si="123"/>
        <v>41</v>
      </c>
      <c r="AH396" s="7">
        <f t="shared" si="124"/>
        <v>41.9</v>
      </c>
      <c r="AI396" s="7">
        <f t="shared" si="125"/>
        <v>0</v>
      </c>
      <c r="AJ396" s="7">
        <f t="shared" si="126"/>
        <v>0</v>
      </c>
      <c r="AK396" s="234">
        <f t="shared" si="127"/>
        <v>0</v>
      </c>
    </row>
    <row r="397" spans="1:37">
      <c r="A397" s="5">
        <v>29</v>
      </c>
      <c r="B397" s="15" t="s">
        <v>50</v>
      </c>
      <c r="C397" s="80">
        <f>Sangli!C16</f>
        <v>58</v>
      </c>
      <c r="D397" s="80">
        <f>Sangli!D16</f>
        <v>61</v>
      </c>
      <c r="E397" s="80">
        <f>Sangli!E16</f>
        <v>0</v>
      </c>
      <c r="F397" s="80">
        <f>Sangli!F16</f>
        <v>0</v>
      </c>
      <c r="G397" s="80">
        <f>Sangli!G16</f>
        <v>10</v>
      </c>
      <c r="H397" s="80">
        <f>Sangli!H16</f>
        <v>1</v>
      </c>
      <c r="I397" s="80">
        <f t="shared" si="117"/>
        <v>62</v>
      </c>
      <c r="J397" s="80">
        <f>Sangli!J16</f>
        <v>42</v>
      </c>
      <c r="K397" s="80">
        <f>Sangli!K16</f>
        <v>41</v>
      </c>
      <c r="L397" s="80">
        <f>Sangli!L16</f>
        <v>0</v>
      </c>
      <c r="M397" s="80">
        <f>Sangli!M16</f>
        <v>0</v>
      </c>
      <c r="N397" s="80">
        <f>Sangli!N16</f>
        <v>10</v>
      </c>
      <c r="O397" s="80">
        <f>Sangli!O16</f>
        <v>0</v>
      </c>
      <c r="P397" s="80">
        <f t="shared" si="118"/>
        <v>41</v>
      </c>
      <c r="Q397" s="80">
        <f>Sangli!Q16</f>
        <v>2</v>
      </c>
      <c r="R397" s="80">
        <f>Sangli!R16</f>
        <v>10</v>
      </c>
      <c r="S397" s="80">
        <f>Sangli!S16</f>
        <v>0</v>
      </c>
      <c r="T397" s="80">
        <f>Sangli!T16</f>
        <v>0</v>
      </c>
      <c r="U397" s="80">
        <f>Sangli!U16</f>
        <v>0</v>
      </c>
      <c r="V397" s="80">
        <f>Sangli!V16</f>
        <v>0</v>
      </c>
      <c r="W397" s="80">
        <f>Sangli!W16</f>
        <v>0</v>
      </c>
      <c r="X397" s="80">
        <f>Sangli!X16</f>
        <v>0</v>
      </c>
      <c r="Y397" s="80">
        <f>Sangli!Y16</f>
        <v>0</v>
      </c>
      <c r="Z397" s="80">
        <f>Sangli!Z16</f>
        <v>0</v>
      </c>
      <c r="AA397" s="80">
        <f>Sangli!AA16</f>
        <v>0</v>
      </c>
      <c r="AB397" s="80">
        <f>Sangli!AB16</f>
        <v>0</v>
      </c>
      <c r="AC397" s="233">
        <f t="shared" si="119"/>
        <v>10</v>
      </c>
      <c r="AD397" s="7">
        <f t="shared" si="120"/>
        <v>16.129032258064516</v>
      </c>
      <c r="AE397" s="7">
        <f t="shared" si="121"/>
        <v>0</v>
      </c>
      <c r="AF397" s="7">
        <f t="shared" si="122"/>
        <v>0</v>
      </c>
      <c r="AG397" s="7">
        <f t="shared" si="123"/>
        <v>120</v>
      </c>
      <c r="AH397" s="7">
        <f t="shared" si="124"/>
        <v>103</v>
      </c>
      <c r="AI397" s="7">
        <f t="shared" si="125"/>
        <v>2</v>
      </c>
      <c r="AJ397" s="7">
        <f t="shared" si="126"/>
        <v>10</v>
      </c>
      <c r="AK397" s="234">
        <f t="shared" si="127"/>
        <v>9.7087378640776691</v>
      </c>
    </row>
    <row r="398" spans="1:37">
      <c r="A398" s="5">
        <v>30</v>
      </c>
      <c r="B398" s="15" t="s">
        <v>51</v>
      </c>
      <c r="C398" s="80">
        <f>Satara!C16</f>
        <v>0</v>
      </c>
      <c r="D398" s="80">
        <f>Satara!D16</f>
        <v>0</v>
      </c>
      <c r="E398" s="80">
        <f>Satara!E16</f>
        <v>0</v>
      </c>
      <c r="F398" s="80">
        <f>Satara!F16</f>
        <v>0</v>
      </c>
      <c r="G398" s="80">
        <f>Satara!G16</f>
        <v>0</v>
      </c>
      <c r="H398" s="80">
        <f>Satara!H16</f>
        <v>0</v>
      </c>
      <c r="I398" s="80">
        <f t="shared" si="117"/>
        <v>0</v>
      </c>
      <c r="J398" s="80">
        <f>Satara!J16</f>
        <v>0</v>
      </c>
      <c r="K398" s="80">
        <f>Satara!K16</f>
        <v>0</v>
      </c>
      <c r="L398" s="80">
        <f>Satara!L16</f>
        <v>0</v>
      </c>
      <c r="M398" s="80">
        <f>Satara!M16</f>
        <v>0</v>
      </c>
      <c r="N398" s="80">
        <f>Satara!N16</f>
        <v>0</v>
      </c>
      <c r="O398" s="80">
        <f>Satara!O16</f>
        <v>0</v>
      </c>
      <c r="P398" s="80">
        <f t="shared" si="118"/>
        <v>0</v>
      </c>
      <c r="Q398" s="80">
        <f>Satara!Q16</f>
        <v>0</v>
      </c>
      <c r="R398" s="80">
        <f>Satara!R16</f>
        <v>0</v>
      </c>
      <c r="S398" s="80">
        <f>Satara!S16</f>
        <v>0</v>
      </c>
      <c r="T398" s="80">
        <f>Satara!T16</f>
        <v>0</v>
      </c>
      <c r="U398" s="80">
        <f>Satara!U16</f>
        <v>0</v>
      </c>
      <c r="V398" s="80">
        <f>Satara!V16</f>
        <v>0</v>
      </c>
      <c r="W398" s="80">
        <f>Satara!W16</f>
        <v>0</v>
      </c>
      <c r="X398" s="80">
        <f>Satara!X16</f>
        <v>0</v>
      </c>
      <c r="Y398" s="80">
        <f>Satara!Y16</f>
        <v>0</v>
      </c>
      <c r="Z398" s="80">
        <f>Satara!Z16</f>
        <v>0</v>
      </c>
      <c r="AA398" s="80">
        <f>Satara!AA16</f>
        <v>0</v>
      </c>
      <c r="AB398" s="80">
        <f>Satara!AB16</f>
        <v>0</v>
      </c>
      <c r="AC398" s="233">
        <f t="shared" si="119"/>
        <v>0</v>
      </c>
      <c r="AD398" s="7" t="e">
        <f t="shared" si="120"/>
        <v>#DIV/0!</v>
      </c>
      <c r="AE398" s="7">
        <f t="shared" si="121"/>
        <v>0</v>
      </c>
      <c r="AF398" s="7" t="e">
        <f t="shared" si="122"/>
        <v>#DIV/0!</v>
      </c>
      <c r="AG398" s="7">
        <f t="shared" si="123"/>
        <v>0</v>
      </c>
      <c r="AH398" s="7">
        <f t="shared" si="124"/>
        <v>0</v>
      </c>
      <c r="AI398" s="7">
        <f t="shared" si="125"/>
        <v>0</v>
      </c>
      <c r="AJ398" s="7">
        <f t="shared" si="126"/>
        <v>0</v>
      </c>
      <c r="AK398" s="234" t="e">
        <f t="shared" si="127"/>
        <v>#DIV/0!</v>
      </c>
    </row>
    <row r="399" spans="1:37">
      <c r="A399" s="5">
        <v>31</v>
      </c>
      <c r="B399" s="15" t="s">
        <v>52</v>
      </c>
      <c r="C399" s="80">
        <f>Sindhudurg!C16</f>
        <v>0</v>
      </c>
      <c r="D399" s="80">
        <f>Sindhudurg!D16</f>
        <v>0</v>
      </c>
      <c r="E399" s="80">
        <f>Sindhudurg!E16</f>
        <v>0</v>
      </c>
      <c r="F399" s="80">
        <f>Sindhudurg!F16</f>
        <v>0</v>
      </c>
      <c r="G399" s="80">
        <f>Sindhudurg!G16</f>
        <v>0</v>
      </c>
      <c r="H399" s="80">
        <f>Sindhudurg!H16</f>
        <v>0</v>
      </c>
      <c r="I399" s="80">
        <f t="shared" si="117"/>
        <v>0</v>
      </c>
      <c r="J399" s="80">
        <f>Sindhudurg!J16</f>
        <v>0</v>
      </c>
      <c r="K399" s="80">
        <f>Sindhudurg!K16</f>
        <v>0</v>
      </c>
      <c r="L399" s="80">
        <f>Sindhudurg!L16</f>
        <v>0</v>
      </c>
      <c r="M399" s="80">
        <f>Sindhudurg!M16</f>
        <v>0</v>
      </c>
      <c r="N399" s="80">
        <f>Sindhudurg!N16</f>
        <v>0</v>
      </c>
      <c r="O399" s="80">
        <f>Sindhudurg!O16</f>
        <v>0</v>
      </c>
      <c r="P399" s="80">
        <f t="shared" si="118"/>
        <v>0</v>
      </c>
      <c r="Q399" s="80">
        <f>Sindhudurg!Q16</f>
        <v>0</v>
      </c>
      <c r="R399" s="80">
        <f>Sindhudurg!R16</f>
        <v>0</v>
      </c>
      <c r="S399" s="80">
        <f>Sindhudurg!S16</f>
        <v>0</v>
      </c>
      <c r="T399" s="80">
        <f>Sindhudurg!T16</f>
        <v>0</v>
      </c>
      <c r="U399" s="80">
        <f>Sindhudurg!U16</f>
        <v>0</v>
      </c>
      <c r="V399" s="80">
        <f>Sindhudurg!V16</f>
        <v>0</v>
      </c>
      <c r="W399" s="80">
        <f>Sindhudurg!W16</f>
        <v>0</v>
      </c>
      <c r="X399" s="80">
        <f>Sindhudurg!X16</f>
        <v>0</v>
      </c>
      <c r="Y399" s="80">
        <f>Sindhudurg!Y16</f>
        <v>0</v>
      </c>
      <c r="Z399" s="80">
        <f>Sindhudurg!Z16</f>
        <v>0</v>
      </c>
      <c r="AA399" s="80">
        <f>Sindhudurg!AA16</f>
        <v>0</v>
      </c>
      <c r="AB399" s="80">
        <f>Sindhudurg!AB16</f>
        <v>0</v>
      </c>
      <c r="AC399" s="233">
        <f t="shared" si="119"/>
        <v>0</v>
      </c>
      <c r="AD399" s="7" t="e">
        <f t="shared" si="120"/>
        <v>#DIV/0!</v>
      </c>
      <c r="AE399" s="7">
        <f t="shared" si="121"/>
        <v>0</v>
      </c>
      <c r="AF399" s="7" t="e">
        <f t="shared" si="122"/>
        <v>#DIV/0!</v>
      </c>
      <c r="AG399" s="7">
        <f t="shared" si="123"/>
        <v>0</v>
      </c>
      <c r="AH399" s="7">
        <f t="shared" si="124"/>
        <v>0</v>
      </c>
      <c r="AI399" s="7">
        <f t="shared" si="125"/>
        <v>0</v>
      </c>
      <c r="AJ399" s="7">
        <f t="shared" si="126"/>
        <v>0</v>
      </c>
      <c r="AK399" s="234" t="e">
        <f t="shared" si="127"/>
        <v>#DIV/0!</v>
      </c>
    </row>
    <row r="400" spans="1:37">
      <c r="A400" s="5">
        <v>32</v>
      </c>
      <c r="B400" s="15" t="s">
        <v>53</v>
      </c>
      <c r="C400" s="80">
        <f>Solapur!C16</f>
        <v>0</v>
      </c>
      <c r="D400" s="80">
        <f>Solapur!D16</f>
        <v>0</v>
      </c>
      <c r="E400" s="80">
        <f>Solapur!E16</f>
        <v>0</v>
      </c>
      <c r="F400" s="80">
        <f>Solapur!F16</f>
        <v>0</v>
      </c>
      <c r="G400" s="80">
        <f>Solapur!G16</f>
        <v>0</v>
      </c>
      <c r="H400" s="80">
        <f>Solapur!H16</f>
        <v>0</v>
      </c>
      <c r="I400" s="80">
        <f t="shared" si="117"/>
        <v>0</v>
      </c>
      <c r="J400" s="80">
        <f>Solapur!J16</f>
        <v>0</v>
      </c>
      <c r="K400" s="80">
        <f>Solapur!K16</f>
        <v>0</v>
      </c>
      <c r="L400" s="80">
        <f>Solapur!L16</f>
        <v>0</v>
      </c>
      <c r="M400" s="80">
        <f>Solapur!M16</f>
        <v>0</v>
      </c>
      <c r="N400" s="80">
        <f>Solapur!N16</f>
        <v>0</v>
      </c>
      <c r="O400" s="80">
        <f>Solapur!O16</f>
        <v>0</v>
      </c>
      <c r="P400" s="80">
        <f t="shared" si="118"/>
        <v>0</v>
      </c>
      <c r="Q400" s="80">
        <f>Solapur!Q16</f>
        <v>0</v>
      </c>
      <c r="R400" s="80">
        <f>Solapur!R16</f>
        <v>0</v>
      </c>
      <c r="S400" s="80">
        <f>Solapur!S16</f>
        <v>0</v>
      </c>
      <c r="T400" s="80">
        <f>Solapur!T16</f>
        <v>0</v>
      </c>
      <c r="U400" s="80">
        <f>Solapur!U16</f>
        <v>0</v>
      </c>
      <c r="V400" s="80">
        <f>Solapur!V16</f>
        <v>0</v>
      </c>
      <c r="W400" s="80">
        <f>Solapur!W16</f>
        <v>0</v>
      </c>
      <c r="X400" s="80">
        <f>Solapur!X16</f>
        <v>0</v>
      </c>
      <c r="Y400" s="80">
        <f>Solapur!Y16</f>
        <v>0</v>
      </c>
      <c r="Z400" s="80">
        <f>Solapur!Z16</f>
        <v>0</v>
      </c>
      <c r="AA400" s="80">
        <f>Solapur!AA16</f>
        <v>0</v>
      </c>
      <c r="AB400" s="80">
        <f>Solapur!AB16</f>
        <v>0</v>
      </c>
      <c r="AC400" s="233">
        <f t="shared" si="119"/>
        <v>0</v>
      </c>
      <c r="AD400" s="7" t="e">
        <f t="shared" si="120"/>
        <v>#DIV/0!</v>
      </c>
      <c r="AE400" s="7">
        <f t="shared" si="121"/>
        <v>0</v>
      </c>
      <c r="AF400" s="7" t="e">
        <f t="shared" si="122"/>
        <v>#DIV/0!</v>
      </c>
      <c r="AG400" s="7">
        <f t="shared" si="123"/>
        <v>0</v>
      </c>
      <c r="AH400" s="7">
        <f t="shared" si="124"/>
        <v>0</v>
      </c>
      <c r="AI400" s="7">
        <f t="shared" si="125"/>
        <v>0</v>
      </c>
      <c r="AJ400" s="7">
        <f t="shared" si="126"/>
        <v>0</v>
      </c>
      <c r="AK400" s="234" t="e">
        <f t="shared" si="127"/>
        <v>#DIV/0!</v>
      </c>
    </row>
    <row r="401" spans="1:37">
      <c r="A401" s="5">
        <v>33</v>
      </c>
      <c r="B401" s="15" t="s">
        <v>54</v>
      </c>
      <c r="C401" s="80">
        <f>Thane!C16</f>
        <v>0</v>
      </c>
      <c r="D401" s="80">
        <f>Thane!D16</f>
        <v>0</v>
      </c>
      <c r="E401" s="80">
        <f>Thane!E16</f>
        <v>0</v>
      </c>
      <c r="F401" s="80">
        <f>Thane!F16</f>
        <v>0</v>
      </c>
      <c r="G401" s="80">
        <f>Thane!G16</f>
        <v>0</v>
      </c>
      <c r="H401" s="80">
        <f>Thane!H16</f>
        <v>0</v>
      </c>
      <c r="I401" s="80">
        <f t="shared" si="117"/>
        <v>0</v>
      </c>
      <c r="J401" s="80">
        <f>Thane!J16</f>
        <v>0</v>
      </c>
      <c r="K401" s="80">
        <f>Thane!K16</f>
        <v>0</v>
      </c>
      <c r="L401" s="80">
        <f>Thane!L16</f>
        <v>0</v>
      </c>
      <c r="M401" s="80">
        <f>Thane!M16</f>
        <v>0</v>
      </c>
      <c r="N401" s="80">
        <f>Thane!N16</f>
        <v>0</v>
      </c>
      <c r="O401" s="80">
        <f>Thane!O16</f>
        <v>0</v>
      </c>
      <c r="P401" s="80">
        <f t="shared" si="118"/>
        <v>0</v>
      </c>
      <c r="Q401" s="80">
        <f>Thane!Q16</f>
        <v>0</v>
      </c>
      <c r="R401" s="80">
        <f>Thane!R16</f>
        <v>0</v>
      </c>
      <c r="S401" s="80">
        <f>Thane!S16</f>
        <v>0</v>
      </c>
      <c r="T401" s="80">
        <f>Thane!T16</f>
        <v>0</v>
      </c>
      <c r="U401" s="80">
        <f>Thane!U16</f>
        <v>0</v>
      </c>
      <c r="V401" s="80">
        <f>Thane!V16</f>
        <v>0</v>
      </c>
      <c r="W401" s="80">
        <f>Thane!W16</f>
        <v>0</v>
      </c>
      <c r="X401" s="80">
        <f>Thane!X16</f>
        <v>0</v>
      </c>
      <c r="Y401" s="80">
        <f>Thane!Y16</f>
        <v>0</v>
      </c>
      <c r="Z401" s="80">
        <f>Thane!Z16</f>
        <v>0</v>
      </c>
      <c r="AA401" s="80">
        <f>Thane!AA16</f>
        <v>0</v>
      </c>
      <c r="AB401" s="80">
        <f>Thane!AB16</f>
        <v>0</v>
      </c>
      <c r="AC401" s="233">
        <f t="shared" si="119"/>
        <v>0</v>
      </c>
      <c r="AD401" s="7" t="e">
        <f t="shared" si="120"/>
        <v>#DIV/0!</v>
      </c>
      <c r="AE401" s="7">
        <f t="shared" si="121"/>
        <v>0</v>
      </c>
      <c r="AF401" s="7" t="e">
        <f t="shared" si="122"/>
        <v>#DIV/0!</v>
      </c>
      <c r="AG401" s="7">
        <f t="shared" si="123"/>
        <v>0</v>
      </c>
      <c r="AH401" s="7">
        <f t="shared" si="124"/>
        <v>0</v>
      </c>
      <c r="AI401" s="7">
        <f t="shared" si="125"/>
        <v>0</v>
      </c>
      <c r="AJ401" s="7">
        <f t="shared" si="126"/>
        <v>0</v>
      </c>
      <c r="AK401" s="234" t="e">
        <f t="shared" si="127"/>
        <v>#DIV/0!</v>
      </c>
    </row>
    <row r="402" spans="1:37">
      <c r="A402" s="5">
        <v>34</v>
      </c>
      <c r="B402" s="15" t="s">
        <v>55</v>
      </c>
      <c r="C402" s="80">
        <f>Wardha!C16</f>
        <v>0</v>
      </c>
      <c r="D402" s="80">
        <f>Wardha!D16</f>
        <v>0</v>
      </c>
      <c r="E402" s="80">
        <f>Wardha!E16</f>
        <v>0</v>
      </c>
      <c r="F402" s="80">
        <f>Wardha!F16</f>
        <v>0</v>
      </c>
      <c r="G402" s="80">
        <f>Wardha!G16</f>
        <v>0</v>
      </c>
      <c r="H402" s="80">
        <f>Wardha!H16</f>
        <v>0</v>
      </c>
      <c r="I402" s="80">
        <f t="shared" si="117"/>
        <v>0</v>
      </c>
      <c r="J402" s="80">
        <f>Wardha!J16</f>
        <v>0</v>
      </c>
      <c r="K402" s="80">
        <f>Wardha!K16</f>
        <v>0</v>
      </c>
      <c r="L402" s="80">
        <f>Wardha!L16</f>
        <v>0</v>
      </c>
      <c r="M402" s="80">
        <f>Wardha!M16</f>
        <v>0</v>
      </c>
      <c r="N402" s="80">
        <f>Wardha!N16</f>
        <v>0</v>
      </c>
      <c r="O402" s="80">
        <f>Wardha!O16</f>
        <v>0</v>
      </c>
      <c r="P402" s="80">
        <f t="shared" si="118"/>
        <v>0</v>
      </c>
      <c r="Q402" s="80">
        <f>Wardha!Q16</f>
        <v>0</v>
      </c>
      <c r="R402" s="80">
        <f>Wardha!R16</f>
        <v>0</v>
      </c>
      <c r="S402" s="80">
        <f>Wardha!S16</f>
        <v>0</v>
      </c>
      <c r="T402" s="80">
        <f>Wardha!T16</f>
        <v>0</v>
      </c>
      <c r="U402" s="80">
        <f>Wardha!U16</f>
        <v>0</v>
      </c>
      <c r="V402" s="80">
        <f>Wardha!V16</f>
        <v>0</v>
      </c>
      <c r="W402" s="80">
        <f>Wardha!W16</f>
        <v>0</v>
      </c>
      <c r="X402" s="80">
        <f>Wardha!X16</f>
        <v>0</v>
      </c>
      <c r="Y402" s="80">
        <f>Wardha!Y16</f>
        <v>0</v>
      </c>
      <c r="Z402" s="80">
        <f>Wardha!Z16</f>
        <v>0</v>
      </c>
      <c r="AA402" s="80">
        <f>Wardha!AA16</f>
        <v>0</v>
      </c>
      <c r="AB402" s="80">
        <f>Wardha!AB16</f>
        <v>0</v>
      </c>
      <c r="AC402" s="233">
        <f t="shared" si="119"/>
        <v>0</v>
      </c>
      <c r="AD402" s="7" t="e">
        <f t="shared" si="120"/>
        <v>#DIV/0!</v>
      </c>
      <c r="AE402" s="7">
        <f t="shared" si="121"/>
        <v>0</v>
      </c>
      <c r="AF402" s="7" t="e">
        <f t="shared" si="122"/>
        <v>#DIV/0!</v>
      </c>
      <c r="AG402" s="7">
        <f t="shared" si="123"/>
        <v>0</v>
      </c>
      <c r="AH402" s="7">
        <f t="shared" si="124"/>
        <v>0</v>
      </c>
      <c r="AI402" s="7">
        <f t="shared" si="125"/>
        <v>0</v>
      </c>
      <c r="AJ402" s="7">
        <f t="shared" si="126"/>
        <v>0</v>
      </c>
      <c r="AK402" s="234" t="e">
        <f t="shared" si="127"/>
        <v>#DIV/0!</v>
      </c>
    </row>
    <row r="403" spans="1:37">
      <c r="A403" s="5">
        <v>35</v>
      </c>
      <c r="B403" s="15" t="s">
        <v>56</v>
      </c>
      <c r="C403" s="80">
        <f>Washim!C16</f>
        <v>0</v>
      </c>
      <c r="D403" s="80">
        <f>Washim!D16</f>
        <v>0</v>
      </c>
      <c r="E403" s="80">
        <f>Washim!E16</f>
        <v>0</v>
      </c>
      <c r="F403" s="80">
        <f>Washim!F16</f>
        <v>0</v>
      </c>
      <c r="G403" s="80">
        <f>Washim!G16</f>
        <v>0</v>
      </c>
      <c r="H403" s="80">
        <f>Washim!H16</f>
        <v>0</v>
      </c>
      <c r="I403" s="80">
        <f t="shared" si="117"/>
        <v>0</v>
      </c>
      <c r="J403" s="80">
        <f>Washim!J16</f>
        <v>0</v>
      </c>
      <c r="K403" s="80">
        <f>Washim!K16</f>
        <v>0</v>
      </c>
      <c r="L403" s="80">
        <f>Washim!L16</f>
        <v>0</v>
      </c>
      <c r="M403" s="80">
        <f>Washim!M16</f>
        <v>0</v>
      </c>
      <c r="N403" s="80">
        <f>Washim!N16</f>
        <v>0</v>
      </c>
      <c r="O403" s="80">
        <f>Washim!O16</f>
        <v>0</v>
      </c>
      <c r="P403" s="80">
        <f t="shared" si="118"/>
        <v>0</v>
      </c>
      <c r="Q403" s="80">
        <f>Washim!Q16</f>
        <v>0</v>
      </c>
      <c r="R403" s="80">
        <f>Washim!R16</f>
        <v>0</v>
      </c>
      <c r="S403" s="80">
        <f>Washim!S16</f>
        <v>0</v>
      </c>
      <c r="T403" s="80">
        <f>Washim!T16</f>
        <v>0</v>
      </c>
      <c r="U403" s="80">
        <f>Washim!U16</f>
        <v>0</v>
      </c>
      <c r="V403" s="80">
        <f>Washim!V16</f>
        <v>0</v>
      </c>
      <c r="W403" s="80">
        <f>Washim!W16</f>
        <v>0</v>
      </c>
      <c r="X403" s="80">
        <f>Washim!X16</f>
        <v>0</v>
      </c>
      <c r="Y403" s="80">
        <f>Washim!Y16</f>
        <v>0</v>
      </c>
      <c r="Z403" s="80">
        <f>Washim!Z16</f>
        <v>0</v>
      </c>
      <c r="AA403" s="80">
        <f>Washim!AA16</f>
        <v>0</v>
      </c>
      <c r="AB403" s="80">
        <f>Washim!AB16</f>
        <v>0</v>
      </c>
      <c r="AC403" s="233">
        <f t="shared" si="119"/>
        <v>0</v>
      </c>
      <c r="AD403" s="7" t="e">
        <f t="shared" si="120"/>
        <v>#DIV/0!</v>
      </c>
      <c r="AE403" s="7">
        <f t="shared" si="121"/>
        <v>0</v>
      </c>
      <c r="AF403" s="7" t="e">
        <f t="shared" si="122"/>
        <v>#DIV/0!</v>
      </c>
      <c r="AG403" s="7">
        <f t="shared" si="123"/>
        <v>0</v>
      </c>
      <c r="AH403" s="7">
        <f t="shared" si="124"/>
        <v>0</v>
      </c>
      <c r="AI403" s="7">
        <f t="shared" si="125"/>
        <v>0</v>
      </c>
      <c r="AJ403" s="7">
        <f t="shared" si="126"/>
        <v>0</v>
      </c>
      <c r="AK403" s="234" t="e">
        <f t="shared" si="127"/>
        <v>#DIV/0!</v>
      </c>
    </row>
    <row r="404" spans="1:37">
      <c r="A404" s="5">
        <v>36</v>
      </c>
      <c r="B404" s="15" t="s">
        <v>57</v>
      </c>
      <c r="C404" s="80">
        <f>Yavatmal!C16</f>
        <v>0</v>
      </c>
      <c r="D404" s="80">
        <f>Yavatmal!D16</f>
        <v>0</v>
      </c>
      <c r="E404" s="80">
        <f>Yavatmal!E16</f>
        <v>0</v>
      </c>
      <c r="F404" s="80">
        <f>Yavatmal!F16</f>
        <v>0</v>
      </c>
      <c r="G404" s="80">
        <f>Yavatmal!G16</f>
        <v>0</v>
      </c>
      <c r="H404" s="80">
        <f>Yavatmal!H16</f>
        <v>0</v>
      </c>
      <c r="I404" s="80">
        <f t="shared" si="117"/>
        <v>0</v>
      </c>
      <c r="J404" s="80">
        <f>Yavatmal!J16</f>
        <v>0</v>
      </c>
      <c r="K404" s="80">
        <f>Yavatmal!K16</f>
        <v>0</v>
      </c>
      <c r="L404" s="80">
        <f>Yavatmal!L16</f>
        <v>0</v>
      </c>
      <c r="M404" s="80">
        <f>Yavatmal!M16</f>
        <v>0</v>
      </c>
      <c r="N404" s="80">
        <f>Yavatmal!N16</f>
        <v>0</v>
      </c>
      <c r="O404" s="80">
        <f>Yavatmal!O16</f>
        <v>0</v>
      </c>
      <c r="P404" s="80">
        <f t="shared" si="118"/>
        <v>0</v>
      </c>
      <c r="Q404" s="80">
        <f>Yavatmal!Q16</f>
        <v>0</v>
      </c>
      <c r="R404" s="80">
        <f>Yavatmal!R16</f>
        <v>0</v>
      </c>
      <c r="S404" s="80">
        <f>Yavatmal!S16</f>
        <v>0</v>
      </c>
      <c r="T404" s="80">
        <f>Yavatmal!T16</f>
        <v>0</v>
      </c>
      <c r="U404" s="80">
        <f>Yavatmal!U16</f>
        <v>0</v>
      </c>
      <c r="V404" s="80">
        <f>Yavatmal!V16</f>
        <v>0</v>
      </c>
      <c r="W404" s="80">
        <f>Yavatmal!W16</f>
        <v>0</v>
      </c>
      <c r="X404" s="80">
        <f>Yavatmal!X16</f>
        <v>0</v>
      </c>
      <c r="Y404" s="80">
        <f>Yavatmal!Y16</f>
        <v>0</v>
      </c>
      <c r="Z404" s="80">
        <f>Yavatmal!Z16</f>
        <v>0</v>
      </c>
      <c r="AA404" s="80">
        <f>Yavatmal!AA16</f>
        <v>0</v>
      </c>
      <c r="AB404" s="80">
        <f>Yavatmal!AB16</f>
        <v>0</v>
      </c>
      <c r="AC404" s="233">
        <f t="shared" si="119"/>
        <v>0</v>
      </c>
      <c r="AD404" s="7" t="e">
        <f t="shared" si="120"/>
        <v>#DIV/0!</v>
      </c>
      <c r="AE404" s="7">
        <f t="shared" si="121"/>
        <v>0</v>
      </c>
      <c r="AF404" s="7" t="e">
        <f t="shared" si="122"/>
        <v>#DIV/0!</v>
      </c>
      <c r="AG404" s="7">
        <f t="shared" si="123"/>
        <v>0</v>
      </c>
      <c r="AH404" s="7">
        <f t="shared" si="124"/>
        <v>0</v>
      </c>
      <c r="AI404" s="7">
        <f t="shared" si="125"/>
        <v>0</v>
      </c>
      <c r="AJ404" s="7">
        <f t="shared" si="126"/>
        <v>0</v>
      </c>
      <c r="AK404" s="234" t="e">
        <f t="shared" si="127"/>
        <v>#DIV/0!</v>
      </c>
    </row>
    <row r="405" spans="1:37" ht="15">
      <c r="A405" s="10"/>
      <c r="B405" s="8" t="s">
        <v>10</v>
      </c>
      <c r="C405" s="9">
        <f t="shared" ref="C405:R405" si="128">SUM(C369:C404)</f>
        <v>1092</v>
      </c>
      <c r="D405" s="9">
        <f t="shared" si="128"/>
        <v>1260.8600000000001</v>
      </c>
      <c r="E405" s="9">
        <f t="shared" ref="E405:I405" si="129">SUM(E369:E404)</f>
        <v>61</v>
      </c>
      <c r="F405" s="9">
        <f t="shared" si="129"/>
        <v>126</v>
      </c>
      <c r="G405" s="9">
        <f t="shared" si="129"/>
        <v>15</v>
      </c>
      <c r="H405" s="9">
        <f t="shared" si="129"/>
        <v>4</v>
      </c>
      <c r="I405" s="9">
        <f t="shared" si="129"/>
        <v>1390.8600000000001</v>
      </c>
      <c r="J405" s="9">
        <f t="shared" si="128"/>
        <v>659</v>
      </c>
      <c r="K405" s="9">
        <f t="shared" si="128"/>
        <v>881.74</v>
      </c>
      <c r="L405" s="9">
        <f t="shared" ref="L405:P405" si="130">SUM(L369:L404)</f>
        <v>16</v>
      </c>
      <c r="M405" s="9">
        <f t="shared" si="130"/>
        <v>26</v>
      </c>
      <c r="N405" s="9">
        <f t="shared" si="130"/>
        <v>15</v>
      </c>
      <c r="O405" s="9">
        <f t="shared" si="130"/>
        <v>3</v>
      </c>
      <c r="P405" s="9">
        <f t="shared" si="130"/>
        <v>910.74</v>
      </c>
      <c r="Q405" s="9">
        <f t="shared" si="128"/>
        <v>65</v>
      </c>
      <c r="R405" s="9">
        <f t="shared" si="128"/>
        <v>146.68</v>
      </c>
      <c r="S405" s="9">
        <f t="shared" ref="S405:AB405" si="131">SUM(S369:S404)</f>
        <v>0</v>
      </c>
      <c r="T405" s="9">
        <f t="shared" si="131"/>
        <v>0</v>
      </c>
      <c r="U405" s="9">
        <f t="shared" si="131"/>
        <v>0</v>
      </c>
      <c r="V405" s="9">
        <f t="shared" si="131"/>
        <v>0</v>
      </c>
      <c r="W405" s="9">
        <f t="shared" si="131"/>
        <v>6</v>
      </c>
      <c r="X405" s="9">
        <f t="shared" si="131"/>
        <v>15.97</v>
      </c>
      <c r="Y405" s="9">
        <f t="shared" si="131"/>
        <v>0</v>
      </c>
      <c r="Z405" s="9">
        <f t="shared" si="131"/>
        <v>0</v>
      </c>
      <c r="AA405" s="9">
        <f t="shared" si="131"/>
        <v>0</v>
      </c>
      <c r="AB405" s="9">
        <f t="shared" si="131"/>
        <v>0</v>
      </c>
      <c r="AC405" s="190">
        <f>SUM(AC369:AC404)</f>
        <v>146.68</v>
      </c>
      <c r="AD405" s="190">
        <f t="shared" si="120"/>
        <v>10.545993126554793</v>
      </c>
      <c r="AE405" s="190">
        <f>(X405/K405)*100</f>
        <v>1.8111915077006828</v>
      </c>
      <c r="AF405" s="190">
        <f t="shared" si="122"/>
        <v>1.75351911632299</v>
      </c>
      <c r="AG405" s="190">
        <f>SUM(AG369:AG404)</f>
        <v>1858</v>
      </c>
      <c r="AH405" s="190">
        <f>SUM(AH369:AH404)</f>
        <v>2301.6</v>
      </c>
      <c r="AI405" s="190">
        <f>SUM(AI369:AI404)</f>
        <v>71</v>
      </c>
      <c r="AJ405" s="190">
        <f>SUM(AJ369:AJ404)</f>
        <v>162.65</v>
      </c>
      <c r="AK405" s="190">
        <f>(AJ405/AH405)*100</f>
        <v>7.0668230795968023</v>
      </c>
    </row>
    <row r="406" spans="1:37" ht="20.25">
      <c r="A406" s="344" t="s">
        <v>134</v>
      </c>
      <c r="B406" s="344"/>
      <c r="C406" s="344"/>
      <c r="D406" s="344"/>
      <c r="E406" s="344"/>
      <c r="F406" s="344"/>
      <c r="G406" s="344"/>
      <c r="H406" s="344"/>
      <c r="I406" s="344"/>
      <c r="J406" s="344"/>
      <c r="K406" s="344"/>
      <c r="L406" s="344"/>
      <c r="M406" s="344"/>
      <c r="N406" s="344"/>
      <c r="O406" s="344"/>
      <c r="P406" s="344"/>
      <c r="Q406" s="344"/>
      <c r="R406" s="344"/>
      <c r="S406" s="344"/>
      <c r="T406" s="344"/>
      <c r="U406" s="344"/>
      <c r="V406" s="344"/>
      <c r="W406" s="344"/>
      <c r="X406" s="344"/>
      <c r="Y406" s="344"/>
      <c r="Z406" s="344"/>
      <c r="AA406" s="344"/>
      <c r="AB406" s="344"/>
      <c r="AC406" s="344"/>
      <c r="AD406" s="344"/>
      <c r="AE406" s="344"/>
      <c r="AF406" s="344"/>
      <c r="AG406" s="344"/>
      <c r="AH406" s="344"/>
      <c r="AI406" s="344"/>
      <c r="AJ406" s="344"/>
      <c r="AK406" s="344"/>
    </row>
    <row r="407" spans="1:37">
      <c r="A407" s="345"/>
      <c r="B407" s="345"/>
      <c r="C407" s="345"/>
      <c r="D407" s="345"/>
      <c r="E407" s="345"/>
      <c r="F407" s="345"/>
      <c r="G407" s="345"/>
      <c r="H407" s="345"/>
      <c r="I407" s="345"/>
      <c r="J407" s="345"/>
      <c r="K407" s="345"/>
      <c r="L407" s="345"/>
      <c r="M407" s="345"/>
      <c r="N407" s="345"/>
      <c r="O407" s="345"/>
      <c r="P407" s="345"/>
      <c r="Q407" s="345"/>
      <c r="R407" s="345"/>
      <c r="S407" s="345"/>
      <c r="T407" s="345"/>
      <c r="U407" s="345"/>
      <c r="V407" s="345"/>
      <c r="W407" s="345"/>
      <c r="X407" s="345"/>
      <c r="Y407" s="345"/>
      <c r="Z407" s="345"/>
      <c r="AA407" s="345"/>
      <c r="AB407" s="345"/>
      <c r="AC407" s="345"/>
      <c r="AD407" s="345"/>
      <c r="AE407" s="345"/>
      <c r="AF407" s="345"/>
      <c r="AG407" s="345"/>
      <c r="AH407" s="345"/>
      <c r="AI407" s="345"/>
      <c r="AJ407" s="345"/>
      <c r="AK407" s="345"/>
    </row>
    <row r="408" spans="1:37" ht="15.75">
      <c r="A408" s="346" t="str">
        <f>A3</f>
        <v>Disbursements under  KCC Loans  ( 2023 - 24 ) -  Position as of 31.03.2024</v>
      </c>
      <c r="B408" s="346"/>
      <c r="C408" s="346"/>
      <c r="D408" s="346"/>
      <c r="E408" s="346"/>
      <c r="F408" s="346"/>
      <c r="G408" s="346"/>
      <c r="H408" s="346"/>
      <c r="I408" s="346"/>
      <c r="J408" s="346"/>
      <c r="K408" s="346"/>
      <c r="L408" s="346"/>
      <c r="M408" s="346"/>
      <c r="N408" s="346"/>
      <c r="O408" s="346"/>
      <c r="P408" s="346"/>
      <c r="Q408" s="346"/>
      <c r="R408" s="346"/>
      <c r="S408" s="346"/>
      <c r="T408" s="346"/>
      <c r="U408" s="346"/>
      <c r="V408" s="346"/>
      <c r="W408" s="346"/>
      <c r="X408" s="346"/>
      <c r="Y408" s="346"/>
      <c r="Z408" s="346"/>
      <c r="AA408" s="346"/>
      <c r="AB408" s="346"/>
      <c r="AC408" s="346"/>
      <c r="AD408" s="346"/>
      <c r="AE408" s="346"/>
      <c r="AF408" s="346"/>
      <c r="AG408" s="346"/>
      <c r="AH408" s="346"/>
      <c r="AI408" s="346"/>
      <c r="AJ408" s="346"/>
      <c r="AK408" s="346"/>
    </row>
    <row r="409" spans="1:37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47" t="s">
        <v>6</v>
      </c>
      <c r="AH409" s="347"/>
      <c r="AI409" s="347"/>
      <c r="AJ409" s="347"/>
      <c r="AK409" s="347"/>
    </row>
    <row r="410" spans="1:37" ht="32.25" customHeight="1">
      <c r="A410" s="350" t="s">
        <v>7</v>
      </c>
      <c r="B410" s="350" t="s">
        <v>64</v>
      </c>
      <c r="C410" s="353" t="str">
        <f>C5</f>
        <v xml:space="preserve"> KCC Loan Target 
 ACP 2023-24</v>
      </c>
      <c r="D410" s="354"/>
      <c r="E410" s="354"/>
      <c r="F410" s="354"/>
      <c r="G410" s="354"/>
      <c r="H410" s="354"/>
      <c r="I410" s="354"/>
      <c r="J410" s="354"/>
      <c r="K410" s="354"/>
      <c r="L410" s="354"/>
      <c r="M410" s="354"/>
      <c r="N410" s="354"/>
      <c r="O410" s="354"/>
      <c r="P410" s="355"/>
      <c r="Q410" s="391" t="str">
        <f>Q5</f>
        <v xml:space="preserve"> Cumulative Achievement from 
 01.04.23</v>
      </c>
      <c r="R410" s="392"/>
      <c r="S410" s="392"/>
      <c r="T410" s="392"/>
      <c r="U410" s="392"/>
      <c r="V410" s="392"/>
      <c r="W410" s="392"/>
      <c r="X410" s="392"/>
      <c r="Y410" s="392"/>
      <c r="Z410" s="392"/>
      <c r="AA410" s="392"/>
      <c r="AB410" s="393"/>
      <c r="AC410" s="353" t="s">
        <v>9</v>
      </c>
      <c r="AD410" s="354"/>
      <c r="AE410" s="354"/>
      <c r="AF410" s="355"/>
      <c r="AG410" s="350" t="s">
        <v>10</v>
      </c>
      <c r="AH410" s="350"/>
      <c r="AI410" s="350"/>
      <c r="AJ410" s="350"/>
      <c r="AK410" s="350"/>
    </row>
    <row r="411" spans="1:37">
      <c r="A411" s="351"/>
      <c r="B411" s="351"/>
      <c r="C411" s="375" t="s">
        <v>11</v>
      </c>
      <c r="D411" s="376"/>
      <c r="E411" s="376"/>
      <c r="F411" s="376"/>
      <c r="G411" s="376"/>
      <c r="H411" s="376"/>
      <c r="I411" s="377"/>
      <c r="J411" s="371" t="s">
        <v>12</v>
      </c>
      <c r="K411" s="372"/>
      <c r="L411" s="372"/>
      <c r="M411" s="372"/>
      <c r="N411" s="372"/>
      <c r="O411" s="372"/>
      <c r="P411" s="373"/>
      <c r="Q411" s="375" t="s">
        <v>11</v>
      </c>
      <c r="R411" s="376"/>
      <c r="S411" s="376"/>
      <c r="T411" s="376"/>
      <c r="U411" s="376"/>
      <c r="V411" s="377"/>
      <c r="W411" s="394" t="s">
        <v>12</v>
      </c>
      <c r="X411" s="395"/>
      <c r="Y411" s="395"/>
      <c r="Z411" s="395"/>
      <c r="AA411" s="395"/>
      <c r="AB411" s="396"/>
      <c r="AC411" s="385" t="s">
        <v>11</v>
      </c>
      <c r="AD411" s="386"/>
      <c r="AE411" s="388" t="s">
        <v>12</v>
      </c>
      <c r="AF411" s="386"/>
      <c r="AG411" s="388" t="s">
        <v>13</v>
      </c>
      <c r="AH411" s="386"/>
      <c r="AI411" s="388" t="s">
        <v>14</v>
      </c>
      <c r="AJ411" s="386"/>
      <c r="AK411" s="398" t="s">
        <v>15</v>
      </c>
    </row>
    <row r="412" spans="1:37">
      <c r="A412" s="352"/>
      <c r="B412" s="352"/>
      <c r="C412" s="367" t="s">
        <v>16</v>
      </c>
      <c r="D412" s="368"/>
      <c r="E412" s="369" t="s">
        <v>17</v>
      </c>
      <c r="F412" s="368"/>
      <c r="G412" s="369" t="s">
        <v>18</v>
      </c>
      <c r="H412" s="370"/>
      <c r="I412" s="249" t="s">
        <v>10</v>
      </c>
      <c r="J412" s="362" t="s">
        <v>19</v>
      </c>
      <c r="K412" s="363"/>
      <c r="L412" s="364" t="s">
        <v>17</v>
      </c>
      <c r="M412" s="363"/>
      <c r="N412" s="364" t="s">
        <v>18</v>
      </c>
      <c r="O412" s="374"/>
      <c r="P412" s="258" t="s">
        <v>10</v>
      </c>
      <c r="Q412" s="367" t="s">
        <v>19</v>
      </c>
      <c r="R412" s="368"/>
      <c r="S412" s="369" t="s">
        <v>17</v>
      </c>
      <c r="T412" s="368"/>
      <c r="U412" s="369" t="s">
        <v>18</v>
      </c>
      <c r="V412" s="370"/>
      <c r="W412" s="362" t="s">
        <v>16</v>
      </c>
      <c r="X412" s="363"/>
      <c r="Y412" s="364" t="s">
        <v>17</v>
      </c>
      <c r="Z412" s="363"/>
      <c r="AA412" s="364" t="s">
        <v>18</v>
      </c>
      <c r="AB412" s="374"/>
      <c r="AC412" s="387"/>
      <c r="AD412" s="381"/>
      <c r="AE412" s="380"/>
      <c r="AF412" s="381"/>
      <c r="AG412" s="380"/>
      <c r="AH412" s="381"/>
      <c r="AI412" s="380"/>
      <c r="AJ412" s="381"/>
      <c r="AK412" s="399"/>
    </row>
    <row r="413" spans="1:37">
      <c r="A413" s="202"/>
      <c r="B413" s="202"/>
      <c r="C413" s="217" t="s">
        <v>20</v>
      </c>
      <c r="D413" s="119" t="s">
        <v>21</v>
      </c>
      <c r="E413" s="119" t="s">
        <v>20</v>
      </c>
      <c r="F413" s="119" t="s">
        <v>21</v>
      </c>
      <c r="G413" s="119" t="s">
        <v>20</v>
      </c>
      <c r="H413" s="218" t="s">
        <v>21</v>
      </c>
      <c r="I413" s="218" t="s">
        <v>21</v>
      </c>
      <c r="J413" s="237" t="s">
        <v>20</v>
      </c>
      <c r="K413" s="204" t="s">
        <v>21</v>
      </c>
      <c r="L413" s="204" t="s">
        <v>20</v>
      </c>
      <c r="M413" s="204" t="s">
        <v>21</v>
      </c>
      <c r="N413" s="204" t="s">
        <v>20</v>
      </c>
      <c r="O413" s="238" t="s">
        <v>21</v>
      </c>
      <c r="P413" s="258" t="s">
        <v>21</v>
      </c>
      <c r="Q413" s="217" t="s">
        <v>20</v>
      </c>
      <c r="R413" s="119" t="s">
        <v>21</v>
      </c>
      <c r="S413" s="119" t="s">
        <v>20</v>
      </c>
      <c r="T413" s="119" t="s">
        <v>21</v>
      </c>
      <c r="U413" s="119" t="s">
        <v>20</v>
      </c>
      <c r="V413" s="218" t="s">
        <v>21</v>
      </c>
      <c r="W413" s="247" t="s">
        <v>20</v>
      </c>
      <c r="X413" s="205" t="s">
        <v>21</v>
      </c>
      <c r="Y413" s="205" t="s">
        <v>20</v>
      </c>
      <c r="Z413" s="205" t="s">
        <v>21</v>
      </c>
      <c r="AA413" s="205" t="s">
        <v>20</v>
      </c>
      <c r="AB413" s="248" t="s">
        <v>21</v>
      </c>
      <c r="AC413" s="217" t="s">
        <v>21</v>
      </c>
      <c r="AD413" s="119" t="s">
        <v>15</v>
      </c>
      <c r="AE413" s="217" t="s">
        <v>21</v>
      </c>
      <c r="AF413" s="119" t="s">
        <v>15</v>
      </c>
      <c r="AG413" s="119" t="s">
        <v>20</v>
      </c>
      <c r="AH413" s="119" t="s">
        <v>21</v>
      </c>
      <c r="AI413" s="119" t="s">
        <v>20</v>
      </c>
      <c r="AJ413" s="119" t="s">
        <v>21</v>
      </c>
      <c r="AK413" s="400"/>
    </row>
    <row r="414" spans="1:37">
      <c r="A414" s="5">
        <v>1</v>
      </c>
      <c r="B414" s="15" t="s">
        <v>22</v>
      </c>
      <c r="C414" s="80">
        <f>Ahmednagar!C17</f>
        <v>6569</v>
      </c>
      <c r="D414" s="80">
        <f>Ahmednagar!D17</f>
        <v>6614</v>
      </c>
      <c r="E414" s="80">
        <f>Ahmednagar!E17</f>
        <v>2</v>
      </c>
      <c r="F414" s="80">
        <f>Ahmednagar!F17</f>
        <v>1</v>
      </c>
      <c r="G414" s="80">
        <f>Ahmednagar!G17</f>
        <v>630</v>
      </c>
      <c r="H414" s="80">
        <f>Ahmednagar!H17</f>
        <v>227</v>
      </c>
      <c r="I414" s="80">
        <f>D414+F414+H414</f>
        <v>6842</v>
      </c>
      <c r="J414" s="80">
        <f>Ahmednagar!J17</f>
        <v>3573</v>
      </c>
      <c r="K414" s="80">
        <f>Ahmednagar!K17</f>
        <v>3562</v>
      </c>
      <c r="L414" s="80">
        <f>Ahmednagar!L17</f>
        <v>3</v>
      </c>
      <c r="M414" s="80">
        <f>Ahmednagar!M17</f>
        <v>0</v>
      </c>
      <c r="N414" s="80">
        <f>Ahmednagar!N17</f>
        <v>363</v>
      </c>
      <c r="O414" s="80">
        <f>Ahmednagar!O17</f>
        <v>123</v>
      </c>
      <c r="P414" s="80">
        <f>K414+M414+O414</f>
        <v>3685</v>
      </c>
      <c r="Q414" s="80">
        <f>Ahmednagar!Q17</f>
        <v>574</v>
      </c>
      <c r="R414" s="80">
        <f>Ahmednagar!R17</f>
        <v>952.26</v>
      </c>
      <c r="S414" s="80">
        <f>Ahmednagar!S17</f>
        <v>0</v>
      </c>
      <c r="T414" s="80">
        <f>Ahmednagar!T17</f>
        <v>0</v>
      </c>
      <c r="U414" s="80">
        <f>Ahmednagar!U17</f>
        <v>3</v>
      </c>
      <c r="V414" s="80">
        <f>Ahmednagar!V17</f>
        <v>6.5</v>
      </c>
      <c r="W414" s="80">
        <f>Ahmednagar!W17</f>
        <v>791</v>
      </c>
      <c r="X414" s="80">
        <f>Ahmednagar!X17</f>
        <v>1533.79</v>
      </c>
      <c r="Y414" s="80">
        <f>Ahmednagar!Y17</f>
        <v>4</v>
      </c>
      <c r="Z414" s="80">
        <f>Ahmednagar!Z17</f>
        <v>9.58</v>
      </c>
      <c r="AA414" s="80">
        <f>Ahmednagar!AA17</f>
        <v>10</v>
      </c>
      <c r="AB414" s="80">
        <f>Ahmednagar!AB17</f>
        <v>35.17</v>
      </c>
      <c r="AC414" s="233">
        <f>R414+T414+V414</f>
        <v>958.76</v>
      </c>
      <c r="AD414" s="7">
        <f>(R414+T414+V414)/(D414+F414+H414)*100</f>
        <v>14.012861736334406</v>
      </c>
      <c r="AE414" s="7">
        <f>X414+Z414+AB414</f>
        <v>1578.54</v>
      </c>
      <c r="AF414" s="7">
        <f>(X414+Z414+AB414)/(K414+M414+O414)*100</f>
        <v>42.836906377204883</v>
      </c>
      <c r="AG414" s="7">
        <f>C414+E414+G414+J414+L414+N414</f>
        <v>11140</v>
      </c>
      <c r="AH414" s="7">
        <f>D414+F414+H414+K414+M414+O414</f>
        <v>10527</v>
      </c>
      <c r="AI414" s="7">
        <f>Q414+S414+U414+W414+Y414+AA414</f>
        <v>1382</v>
      </c>
      <c r="AJ414" s="7">
        <f>R414+T414+V414+X414+Z414+AB414</f>
        <v>2537.3000000000002</v>
      </c>
      <c r="AK414" s="234">
        <f>AJ414/AH414*100</f>
        <v>24.10278331908426</v>
      </c>
    </row>
    <row r="415" spans="1:37">
      <c r="A415" s="5">
        <v>2</v>
      </c>
      <c r="B415" s="15" t="s">
        <v>23</v>
      </c>
      <c r="C415" s="80">
        <f>Akola!C17</f>
        <v>497</v>
      </c>
      <c r="D415" s="80">
        <f>Akola!D17</f>
        <v>467.33</v>
      </c>
      <c r="E415" s="80">
        <f>Akola!E17</f>
        <v>0</v>
      </c>
      <c r="F415" s="80">
        <f>Akola!F17</f>
        <v>0</v>
      </c>
      <c r="G415" s="80">
        <f>Akola!G17</f>
        <v>3</v>
      </c>
      <c r="H415" s="80">
        <f>Akola!H17</f>
        <v>2.67</v>
      </c>
      <c r="I415" s="80">
        <f t="shared" ref="I415:I449" si="132">D415+F415+H415</f>
        <v>470</v>
      </c>
      <c r="J415" s="80">
        <f>Akola!J17</f>
        <v>99</v>
      </c>
      <c r="K415" s="80">
        <f>Akola!K17</f>
        <v>88.67</v>
      </c>
      <c r="L415" s="80">
        <f>Akola!L17</f>
        <v>0</v>
      </c>
      <c r="M415" s="80">
        <f>Akola!M17</f>
        <v>0</v>
      </c>
      <c r="N415" s="80">
        <f>Akola!N17</f>
        <v>1</v>
      </c>
      <c r="O415" s="80">
        <f>Akola!O17</f>
        <v>0.33</v>
      </c>
      <c r="P415" s="80">
        <f t="shared" ref="P415:P449" si="133">K415+M415+O415</f>
        <v>89</v>
      </c>
      <c r="Q415" s="80">
        <f>Akola!Q17</f>
        <v>225</v>
      </c>
      <c r="R415" s="80">
        <f>Akola!R17</f>
        <v>291.88</v>
      </c>
      <c r="S415" s="80">
        <f>Akola!S17</f>
        <v>0</v>
      </c>
      <c r="T415" s="80">
        <f>Akola!T17</f>
        <v>0</v>
      </c>
      <c r="U415" s="80">
        <f>Akola!U17</f>
        <v>1</v>
      </c>
      <c r="V415" s="80">
        <f>Akola!V17</f>
        <v>2.5</v>
      </c>
      <c r="W415" s="80">
        <f>Akola!W17</f>
        <v>239</v>
      </c>
      <c r="X415" s="80">
        <f>Akola!X17</f>
        <v>579</v>
      </c>
      <c r="Y415" s="80">
        <f>Akola!Y17</f>
        <v>0</v>
      </c>
      <c r="Z415" s="80">
        <f>Akola!Z17</f>
        <v>0</v>
      </c>
      <c r="AA415" s="80">
        <f>Akola!AA17</f>
        <v>1</v>
      </c>
      <c r="AB415" s="80">
        <f>Akola!AB17</f>
        <v>2.5</v>
      </c>
      <c r="AC415" s="233">
        <f t="shared" ref="AC415:AC449" si="134">R415+T415+V415</f>
        <v>294.38</v>
      </c>
      <c r="AD415" s="7">
        <f t="shared" ref="AD415:AD450" si="135">(R415+T415+V415)/(D415+F415+H415)*100</f>
        <v>62.634042553191492</v>
      </c>
      <c r="AE415" s="7">
        <f t="shared" ref="AE415:AE449" si="136">X415+Z415+AB415</f>
        <v>581.5</v>
      </c>
      <c r="AF415" s="7">
        <f t="shared" ref="AF415:AF450" si="137">(X415+Z415+AB415)/(K415+M415+O415)*100</f>
        <v>653.37078651685397</v>
      </c>
      <c r="AG415" s="7">
        <f t="shared" ref="AG415:AG449" si="138">C415+E415+G415+J415+L415+N415</f>
        <v>600</v>
      </c>
      <c r="AH415" s="7">
        <f t="shared" ref="AH415:AH449" si="139">D415+F415+H415+K415+M415+O415</f>
        <v>559</v>
      </c>
      <c r="AI415" s="7">
        <f t="shared" ref="AI415:AI449" si="140">Q415+S415+U415+W415+Y415+AA415</f>
        <v>466</v>
      </c>
      <c r="AJ415" s="7">
        <f t="shared" ref="AJ415:AJ449" si="141">R415+T415+V415+X415+Z415+AB415</f>
        <v>875.88</v>
      </c>
      <c r="AK415" s="234">
        <f t="shared" ref="AK415:AK449" si="142">AJ415/AH415*100</f>
        <v>156.68694096601072</v>
      </c>
    </row>
    <row r="416" spans="1:37">
      <c r="A416" s="5">
        <v>3</v>
      </c>
      <c r="B416" s="15" t="s">
        <v>24</v>
      </c>
      <c r="C416" s="80">
        <f>Amravati!C17</f>
        <v>1490</v>
      </c>
      <c r="D416" s="80">
        <f>Amravati!D17</f>
        <v>1317</v>
      </c>
      <c r="E416" s="80">
        <f>Amravati!E17</f>
        <v>8</v>
      </c>
      <c r="F416" s="80">
        <f>Amravati!F17</f>
        <v>0.75</v>
      </c>
      <c r="G416" s="80">
        <f>Amravati!G17</f>
        <v>3</v>
      </c>
      <c r="H416" s="80">
        <f>Amravati!H17</f>
        <v>2.25</v>
      </c>
      <c r="I416" s="80">
        <f t="shared" si="132"/>
        <v>1320</v>
      </c>
      <c r="J416" s="80">
        <f>Amravati!J17</f>
        <v>497</v>
      </c>
      <c r="K416" s="80">
        <f>Amravati!K17</f>
        <v>1079</v>
      </c>
      <c r="L416" s="80">
        <f>Amravati!L17</f>
        <v>3</v>
      </c>
      <c r="M416" s="80">
        <f>Amravati!M17</f>
        <v>0.25</v>
      </c>
      <c r="N416" s="80">
        <f>Amravati!N17</f>
        <v>1</v>
      </c>
      <c r="O416" s="80">
        <f>Amravati!O17</f>
        <v>0.75</v>
      </c>
      <c r="P416" s="80">
        <f t="shared" si="133"/>
        <v>1080</v>
      </c>
      <c r="Q416" s="80">
        <f>Amravati!Q17</f>
        <v>427</v>
      </c>
      <c r="R416" s="80">
        <f>Amravati!R17</f>
        <v>918.32</v>
      </c>
      <c r="S416" s="80">
        <f>Amravati!S17</f>
        <v>0</v>
      </c>
      <c r="T416" s="80">
        <f>Amravati!T17</f>
        <v>0</v>
      </c>
      <c r="U416" s="80">
        <f>Amravati!U17</f>
        <v>1</v>
      </c>
      <c r="V416" s="80">
        <f>Amravati!V17</f>
        <v>5</v>
      </c>
      <c r="W416" s="80">
        <f>Amravati!W17</f>
        <v>574</v>
      </c>
      <c r="X416" s="80">
        <f>Amravati!X17</f>
        <v>1884.46</v>
      </c>
      <c r="Y416" s="80">
        <f>Amravati!Y17</f>
        <v>0</v>
      </c>
      <c r="Z416" s="80">
        <f>Amravati!Z17</f>
        <v>0</v>
      </c>
      <c r="AA416" s="80">
        <f>Amravati!AA17</f>
        <v>0</v>
      </c>
      <c r="AB416" s="80">
        <f>Amravati!AB17</f>
        <v>0</v>
      </c>
      <c r="AC416" s="233">
        <f t="shared" si="134"/>
        <v>923.32</v>
      </c>
      <c r="AD416" s="7">
        <f t="shared" si="135"/>
        <v>69.948484848484853</v>
      </c>
      <c r="AE416" s="7">
        <f t="shared" si="136"/>
        <v>1884.46</v>
      </c>
      <c r="AF416" s="7">
        <f t="shared" si="137"/>
        <v>174.48703703703703</v>
      </c>
      <c r="AG416" s="7">
        <f t="shared" si="138"/>
        <v>2002</v>
      </c>
      <c r="AH416" s="7">
        <f t="shared" si="139"/>
        <v>2400</v>
      </c>
      <c r="AI416" s="7">
        <f t="shared" si="140"/>
        <v>1002</v>
      </c>
      <c r="AJ416" s="7">
        <f t="shared" si="141"/>
        <v>2807.78</v>
      </c>
      <c r="AK416" s="234">
        <f t="shared" si="142"/>
        <v>116.99083333333333</v>
      </c>
    </row>
    <row r="417" spans="1:37">
      <c r="A417" s="5">
        <v>4</v>
      </c>
      <c r="B417" s="15" t="s">
        <v>25</v>
      </c>
      <c r="C417" s="80">
        <f>Aurangabad!C17</f>
        <v>826</v>
      </c>
      <c r="D417" s="80">
        <f>Aurangabad!D17</f>
        <v>768</v>
      </c>
      <c r="E417" s="80">
        <f>Aurangabad!E17</f>
        <v>0</v>
      </c>
      <c r="F417" s="80">
        <f>Aurangabad!F17</f>
        <v>0</v>
      </c>
      <c r="G417" s="80">
        <f>Aurangabad!G17</f>
        <v>0</v>
      </c>
      <c r="H417" s="80">
        <f>Aurangabad!H17</f>
        <v>0</v>
      </c>
      <c r="I417" s="80">
        <f t="shared" si="132"/>
        <v>768</v>
      </c>
      <c r="J417" s="80">
        <f>Aurangabad!J17</f>
        <v>452</v>
      </c>
      <c r="K417" s="80">
        <f>Aurangabad!K17</f>
        <v>329</v>
      </c>
      <c r="L417" s="80">
        <f>Aurangabad!L17</f>
        <v>0</v>
      </c>
      <c r="M417" s="80">
        <f>Aurangabad!M17</f>
        <v>0</v>
      </c>
      <c r="N417" s="80">
        <f>Aurangabad!N17</f>
        <v>0</v>
      </c>
      <c r="O417" s="80">
        <f>Aurangabad!O17</f>
        <v>0</v>
      </c>
      <c r="P417" s="80">
        <f t="shared" si="133"/>
        <v>329</v>
      </c>
      <c r="Q417" s="80">
        <f>Aurangabad!Q17</f>
        <v>437</v>
      </c>
      <c r="R417" s="80">
        <f>Aurangabad!R17</f>
        <v>669.22</v>
      </c>
      <c r="S417" s="80">
        <f>Aurangabad!S17</f>
        <v>0</v>
      </c>
      <c r="T417" s="80">
        <f>Aurangabad!T17</f>
        <v>0</v>
      </c>
      <c r="U417" s="80">
        <f>Aurangabad!U17</f>
        <v>2</v>
      </c>
      <c r="V417" s="80">
        <f>Aurangabad!V17</f>
        <v>8.57</v>
      </c>
      <c r="W417" s="80">
        <f>Aurangabad!W17</f>
        <v>598</v>
      </c>
      <c r="X417" s="80">
        <f>Aurangabad!X17</f>
        <v>1479.06</v>
      </c>
      <c r="Y417" s="80">
        <f>Aurangabad!Y17</f>
        <v>0</v>
      </c>
      <c r="Z417" s="80">
        <f>Aurangabad!Z17</f>
        <v>0</v>
      </c>
      <c r="AA417" s="80">
        <f>Aurangabad!AA17</f>
        <v>2</v>
      </c>
      <c r="AB417" s="80">
        <f>Aurangabad!AB17</f>
        <v>4.95</v>
      </c>
      <c r="AC417" s="233">
        <f t="shared" si="134"/>
        <v>677.79000000000008</v>
      </c>
      <c r="AD417" s="7">
        <f t="shared" si="135"/>
        <v>88.253906250000014</v>
      </c>
      <c r="AE417" s="7">
        <f t="shared" si="136"/>
        <v>1484.01</v>
      </c>
      <c r="AF417" s="7">
        <f t="shared" si="137"/>
        <v>451.06686930091183</v>
      </c>
      <c r="AG417" s="7">
        <f t="shared" si="138"/>
        <v>1278</v>
      </c>
      <c r="AH417" s="7">
        <f t="shared" si="139"/>
        <v>1097</v>
      </c>
      <c r="AI417" s="7">
        <f t="shared" si="140"/>
        <v>1039</v>
      </c>
      <c r="AJ417" s="7">
        <f t="shared" si="141"/>
        <v>2161.7999999999997</v>
      </c>
      <c r="AK417" s="234">
        <f t="shared" si="142"/>
        <v>197.06472196900634</v>
      </c>
    </row>
    <row r="418" spans="1:37">
      <c r="A418" s="5">
        <v>5</v>
      </c>
      <c r="B418" s="15" t="s">
        <v>26</v>
      </c>
      <c r="C418" s="80">
        <f>Beed!C17</f>
        <v>452</v>
      </c>
      <c r="D418" s="80">
        <f>Beed!D17</f>
        <v>580</v>
      </c>
      <c r="E418" s="80">
        <f>Beed!E17</f>
        <v>8</v>
      </c>
      <c r="F418" s="80">
        <f>Beed!F17</f>
        <v>3</v>
      </c>
      <c r="G418" s="80">
        <f>Beed!G17</f>
        <v>52</v>
      </c>
      <c r="H418" s="80">
        <f>Beed!H17</f>
        <v>17</v>
      </c>
      <c r="I418" s="80">
        <f t="shared" si="132"/>
        <v>600</v>
      </c>
      <c r="J418" s="80">
        <f>Beed!J17</f>
        <v>158</v>
      </c>
      <c r="K418" s="80">
        <f>Beed!K17</f>
        <v>193</v>
      </c>
      <c r="L418" s="80">
        <f>Beed!L17</f>
        <v>4</v>
      </c>
      <c r="M418" s="80">
        <f>Beed!M17</f>
        <v>1</v>
      </c>
      <c r="N418" s="80">
        <f>Beed!N17</f>
        <v>22</v>
      </c>
      <c r="O418" s="80">
        <f>Beed!O17</f>
        <v>6</v>
      </c>
      <c r="P418" s="80">
        <f t="shared" si="133"/>
        <v>200</v>
      </c>
      <c r="Q418" s="80">
        <f>Beed!Q17</f>
        <v>187</v>
      </c>
      <c r="R418" s="80">
        <f>Beed!R17</f>
        <v>136.97999999999999</v>
      </c>
      <c r="S418" s="80">
        <f>Beed!S17</f>
        <v>0</v>
      </c>
      <c r="T418" s="80">
        <f>Beed!T17</f>
        <v>0</v>
      </c>
      <c r="U418" s="80">
        <f>Beed!U17</f>
        <v>0</v>
      </c>
      <c r="V418" s="80">
        <f>Beed!V17</f>
        <v>0</v>
      </c>
      <c r="W418" s="80">
        <f>Beed!W17</f>
        <v>101</v>
      </c>
      <c r="X418" s="80">
        <f>Beed!X17</f>
        <v>140.55000000000001</v>
      </c>
      <c r="Y418" s="80">
        <f>Beed!Y17</f>
        <v>0</v>
      </c>
      <c r="Z418" s="80">
        <f>Beed!Z17</f>
        <v>0</v>
      </c>
      <c r="AA418" s="80">
        <f>Beed!AA17</f>
        <v>0</v>
      </c>
      <c r="AB418" s="80">
        <f>Beed!AB17</f>
        <v>0</v>
      </c>
      <c r="AC418" s="233">
        <f t="shared" si="134"/>
        <v>136.97999999999999</v>
      </c>
      <c r="AD418" s="7">
        <f t="shared" si="135"/>
        <v>22.83</v>
      </c>
      <c r="AE418" s="7">
        <f t="shared" si="136"/>
        <v>140.55000000000001</v>
      </c>
      <c r="AF418" s="7">
        <f t="shared" si="137"/>
        <v>70.275000000000006</v>
      </c>
      <c r="AG418" s="7">
        <f t="shared" si="138"/>
        <v>696</v>
      </c>
      <c r="AH418" s="7">
        <f t="shared" si="139"/>
        <v>800</v>
      </c>
      <c r="AI418" s="7">
        <f t="shared" si="140"/>
        <v>288</v>
      </c>
      <c r="AJ418" s="7">
        <f t="shared" si="141"/>
        <v>277.52999999999997</v>
      </c>
      <c r="AK418" s="234">
        <f t="shared" si="142"/>
        <v>34.691249999999997</v>
      </c>
    </row>
    <row r="419" spans="1:37">
      <c r="A419" s="5">
        <v>6</v>
      </c>
      <c r="B419" s="15" t="s">
        <v>27</v>
      </c>
      <c r="C419" s="80">
        <f>Bhandara!C17</f>
        <v>133</v>
      </c>
      <c r="D419" s="80">
        <f>Bhandara!D17</f>
        <v>102</v>
      </c>
      <c r="E419" s="80">
        <f>Bhandara!E17</f>
        <v>1</v>
      </c>
      <c r="F419" s="80">
        <f>Bhandara!F17</f>
        <v>0</v>
      </c>
      <c r="G419" s="80">
        <f>Bhandara!G17</f>
        <v>8</v>
      </c>
      <c r="H419" s="80">
        <f>Bhandara!H17</f>
        <v>3</v>
      </c>
      <c r="I419" s="80">
        <f t="shared" si="132"/>
        <v>105</v>
      </c>
      <c r="J419" s="80">
        <f>Bhandara!J17</f>
        <v>17</v>
      </c>
      <c r="K419" s="80">
        <f>Bhandara!K17</f>
        <v>13</v>
      </c>
      <c r="L419" s="80">
        <f>Bhandara!L17</f>
        <v>2</v>
      </c>
      <c r="M419" s="80">
        <f>Bhandara!M17</f>
        <v>1</v>
      </c>
      <c r="N419" s="80">
        <f>Bhandara!N17</f>
        <v>5</v>
      </c>
      <c r="O419" s="80">
        <f>Bhandara!O17</f>
        <v>3</v>
      </c>
      <c r="P419" s="80">
        <f t="shared" si="133"/>
        <v>17</v>
      </c>
      <c r="Q419" s="80">
        <f>Bhandara!Q17</f>
        <v>16</v>
      </c>
      <c r="R419" s="80">
        <f>Bhandara!R17</f>
        <v>32.369999999999997</v>
      </c>
      <c r="S419" s="80">
        <f>Bhandara!S17</f>
        <v>0</v>
      </c>
      <c r="T419" s="80">
        <f>Bhandara!T17</f>
        <v>0</v>
      </c>
      <c r="U419" s="80">
        <f>Bhandara!U17</f>
        <v>0</v>
      </c>
      <c r="V419" s="80">
        <f>Bhandara!V17</f>
        <v>0</v>
      </c>
      <c r="W419" s="80">
        <f>Bhandara!W17</f>
        <v>34</v>
      </c>
      <c r="X419" s="80">
        <f>Bhandara!X17</f>
        <v>65.239999999999995</v>
      </c>
      <c r="Y419" s="80">
        <f>Bhandara!Y17</f>
        <v>0</v>
      </c>
      <c r="Z419" s="80">
        <f>Bhandara!Z17</f>
        <v>0</v>
      </c>
      <c r="AA419" s="80">
        <f>Bhandara!AA17</f>
        <v>0</v>
      </c>
      <c r="AB419" s="80">
        <f>Bhandara!AB17</f>
        <v>0</v>
      </c>
      <c r="AC419" s="233">
        <f t="shared" si="134"/>
        <v>32.369999999999997</v>
      </c>
      <c r="AD419" s="7">
        <f t="shared" si="135"/>
        <v>30.828571428571429</v>
      </c>
      <c r="AE419" s="7">
        <f t="shared" si="136"/>
        <v>65.239999999999995</v>
      </c>
      <c r="AF419" s="7">
        <f t="shared" si="137"/>
        <v>383.76470588235293</v>
      </c>
      <c r="AG419" s="7">
        <f t="shared" si="138"/>
        <v>166</v>
      </c>
      <c r="AH419" s="7">
        <f t="shared" si="139"/>
        <v>122</v>
      </c>
      <c r="AI419" s="7">
        <f t="shared" si="140"/>
        <v>50</v>
      </c>
      <c r="AJ419" s="7">
        <f t="shared" si="141"/>
        <v>97.609999999999985</v>
      </c>
      <c r="AK419" s="234">
        <f t="shared" si="142"/>
        <v>80.008196721311464</v>
      </c>
    </row>
    <row r="420" spans="1:37">
      <c r="A420" s="5">
        <v>7</v>
      </c>
      <c r="B420" s="15" t="s">
        <v>28</v>
      </c>
      <c r="C420" s="80">
        <f>Buldhana!C17</f>
        <v>986</v>
      </c>
      <c r="D420" s="80">
        <f>Buldhana!D17</f>
        <v>944.48</v>
      </c>
      <c r="E420" s="80">
        <f>Buldhana!E17</f>
        <v>7</v>
      </c>
      <c r="F420" s="80">
        <f>Buldhana!F17</f>
        <v>0.69</v>
      </c>
      <c r="G420" s="80">
        <f>Buldhana!G17</f>
        <v>7</v>
      </c>
      <c r="H420" s="80">
        <f>Buldhana!H17</f>
        <v>4.83</v>
      </c>
      <c r="I420" s="80">
        <f t="shared" si="132"/>
        <v>950.00000000000011</v>
      </c>
      <c r="J420" s="80">
        <f>Buldhana!J17</f>
        <v>394</v>
      </c>
      <c r="K420" s="80">
        <f>Buldhana!K17</f>
        <v>397.52</v>
      </c>
      <c r="L420" s="80">
        <f>Buldhana!L17</f>
        <v>3</v>
      </c>
      <c r="M420" s="80">
        <f>Buldhana!M17</f>
        <v>0.31</v>
      </c>
      <c r="N420" s="80">
        <f>Buldhana!N17</f>
        <v>3</v>
      </c>
      <c r="O420" s="80">
        <f>Buldhana!O17</f>
        <v>2.17</v>
      </c>
      <c r="P420" s="80">
        <f t="shared" si="133"/>
        <v>400</v>
      </c>
      <c r="Q420" s="80">
        <f>Buldhana!Q17</f>
        <v>337</v>
      </c>
      <c r="R420" s="80">
        <f>Buldhana!R17</f>
        <v>501.11</v>
      </c>
      <c r="S420" s="80">
        <f>Buldhana!S17</f>
        <v>0</v>
      </c>
      <c r="T420" s="80">
        <f>Buldhana!T17</f>
        <v>0</v>
      </c>
      <c r="U420" s="80">
        <f>Buldhana!U17</f>
        <v>0</v>
      </c>
      <c r="V420" s="80">
        <f>Buldhana!V17</f>
        <v>0</v>
      </c>
      <c r="W420" s="80">
        <f>Buldhana!W17</f>
        <v>206</v>
      </c>
      <c r="X420" s="80">
        <f>Buldhana!X17</f>
        <v>438.67</v>
      </c>
      <c r="Y420" s="80">
        <f>Buldhana!Y17</f>
        <v>0</v>
      </c>
      <c r="Z420" s="80">
        <f>Buldhana!Z17</f>
        <v>0</v>
      </c>
      <c r="AA420" s="80">
        <f>Buldhana!AA17</f>
        <v>3</v>
      </c>
      <c r="AB420" s="80">
        <f>Buldhana!AB17</f>
        <v>3.2</v>
      </c>
      <c r="AC420" s="233">
        <f t="shared" si="134"/>
        <v>501.11</v>
      </c>
      <c r="AD420" s="7">
        <f t="shared" si="135"/>
        <v>52.748421052631578</v>
      </c>
      <c r="AE420" s="7">
        <f t="shared" si="136"/>
        <v>441.87</v>
      </c>
      <c r="AF420" s="7">
        <f t="shared" si="137"/>
        <v>110.4675</v>
      </c>
      <c r="AG420" s="7">
        <f t="shared" si="138"/>
        <v>1400</v>
      </c>
      <c r="AH420" s="7">
        <f t="shared" si="139"/>
        <v>1350</v>
      </c>
      <c r="AI420" s="7">
        <f t="shared" si="140"/>
        <v>546</v>
      </c>
      <c r="AJ420" s="7">
        <f t="shared" si="141"/>
        <v>942.98</v>
      </c>
      <c r="AK420" s="234">
        <f t="shared" si="142"/>
        <v>69.850370370370371</v>
      </c>
    </row>
    <row r="421" spans="1:37">
      <c r="A421" s="5">
        <v>8</v>
      </c>
      <c r="B421" s="15" t="s">
        <v>29</v>
      </c>
      <c r="C421" s="80">
        <f>Chandrapur!C17</f>
        <v>237</v>
      </c>
      <c r="D421" s="80">
        <f>Chandrapur!D17</f>
        <v>257.2</v>
      </c>
      <c r="E421" s="80">
        <f>Chandrapur!E17</f>
        <v>4</v>
      </c>
      <c r="F421" s="80">
        <f>Chandrapur!F17</f>
        <v>0.8</v>
      </c>
      <c r="G421" s="80">
        <f>Chandrapur!G17</f>
        <v>9</v>
      </c>
      <c r="H421" s="80">
        <f>Chandrapur!H17</f>
        <v>2</v>
      </c>
      <c r="I421" s="80">
        <f t="shared" si="132"/>
        <v>260</v>
      </c>
      <c r="J421" s="80">
        <f>Chandrapur!J17</f>
        <v>48</v>
      </c>
      <c r="K421" s="80">
        <f>Chandrapur!K17</f>
        <v>19.600000000000001</v>
      </c>
      <c r="L421" s="80">
        <f>Chandrapur!L17</f>
        <v>1</v>
      </c>
      <c r="M421" s="80">
        <f>Chandrapur!M17</f>
        <v>0.2</v>
      </c>
      <c r="N421" s="80">
        <f>Chandrapur!N17</f>
        <v>1</v>
      </c>
      <c r="O421" s="80">
        <f>Chandrapur!O17</f>
        <v>0.2</v>
      </c>
      <c r="P421" s="80">
        <f t="shared" si="133"/>
        <v>20</v>
      </c>
      <c r="Q421" s="80">
        <f>Chandrapur!Q17</f>
        <v>18</v>
      </c>
      <c r="R421" s="80">
        <f>Chandrapur!R17</f>
        <v>33.74</v>
      </c>
      <c r="S421" s="80">
        <f>Chandrapur!S17</f>
        <v>0</v>
      </c>
      <c r="T421" s="80">
        <f>Chandrapur!T17</f>
        <v>0</v>
      </c>
      <c r="U421" s="80">
        <f>Chandrapur!U17</f>
        <v>0</v>
      </c>
      <c r="V421" s="80">
        <f>Chandrapur!V17</f>
        <v>0</v>
      </c>
      <c r="W421" s="80">
        <f>Chandrapur!W17</f>
        <v>17</v>
      </c>
      <c r="X421" s="80">
        <f>Chandrapur!X17</f>
        <v>16.37</v>
      </c>
      <c r="Y421" s="80">
        <f>Chandrapur!Y17</f>
        <v>0</v>
      </c>
      <c r="Z421" s="80">
        <f>Chandrapur!Z17</f>
        <v>0</v>
      </c>
      <c r="AA421" s="80">
        <f>Chandrapur!AA17</f>
        <v>0</v>
      </c>
      <c r="AB421" s="80">
        <f>Chandrapur!AB17</f>
        <v>0</v>
      </c>
      <c r="AC421" s="233">
        <f t="shared" si="134"/>
        <v>33.74</v>
      </c>
      <c r="AD421" s="7">
        <f t="shared" si="135"/>
        <v>12.976923076923077</v>
      </c>
      <c r="AE421" s="7">
        <f t="shared" si="136"/>
        <v>16.37</v>
      </c>
      <c r="AF421" s="7">
        <f t="shared" si="137"/>
        <v>81.849999999999994</v>
      </c>
      <c r="AG421" s="7">
        <f t="shared" si="138"/>
        <v>300</v>
      </c>
      <c r="AH421" s="7">
        <f t="shared" si="139"/>
        <v>280</v>
      </c>
      <c r="AI421" s="7">
        <f t="shared" si="140"/>
        <v>35</v>
      </c>
      <c r="AJ421" s="7">
        <f t="shared" si="141"/>
        <v>50.11</v>
      </c>
      <c r="AK421" s="234">
        <f t="shared" si="142"/>
        <v>17.896428571428572</v>
      </c>
    </row>
    <row r="422" spans="1:37">
      <c r="A422" s="5">
        <v>9</v>
      </c>
      <c r="B422" s="15" t="s">
        <v>30</v>
      </c>
      <c r="C422" s="80">
        <f>Dhule!C17</f>
        <v>569</v>
      </c>
      <c r="D422" s="80">
        <f>Dhule!D17</f>
        <v>607</v>
      </c>
      <c r="E422" s="80">
        <f>Dhule!E17</f>
        <v>0</v>
      </c>
      <c r="F422" s="80">
        <f>Dhule!F17</f>
        <v>0</v>
      </c>
      <c r="G422" s="80">
        <f>Dhule!G17</f>
        <v>307</v>
      </c>
      <c r="H422" s="80">
        <f>Dhule!H17</f>
        <v>96</v>
      </c>
      <c r="I422" s="80">
        <f t="shared" si="132"/>
        <v>703</v>
      </c>
      <c r="J422" s="80">
        <f>Dhule!J17</f>
        <v>280</v>
      </c>
      <c r="K422" s="80">
        <f>Dhule!K17</f>
        <v>269</v>
      </c>
      <c r="L422" s="80">
        <f>Dhule!L17</f>
        <v>0</v>
      </c>
      <c r="M422" s="80">
        <f>Dhule!M17</f>
        <v>0</v>
      </c>
      <c r="N422" s="80">
        <f>Dhule!N17</f>
        <v>105</v>
      </c>
      <c r="O422" s="80">
        <f>Dhule!O17</f>
        <v>32</v>
      </c>
      <c r="P422" s="80">
        <f t="shared" si="133"/>
        <v>301</v>
      </c>
      <c r="Q422" s="80">
        <f>Dhule!Q17</f>
        <v>249</v>
      </c>
      <c r="R422" s="80">
        <f>Dhule!R17</f>
        <v>208.27</v>
      </c>
      <c r="S422" s="80">
        <f>Dhule!S17</f>
        <v>0</v>
      </c>
      <c r="T422" s="80">
        <f>Dhule!T17</f>
        <v>0</v>
      </c>
      <c r="U422" s="80">
        <f>Dhule!U17</f>
        <v>0</v>
      </c>
      <c r="V422" s="80">
        <f>Dhule!V17</f>
        <v>0</v>
      </c>
      <c r="W422" s="80">
        <f>Dhule!W17</f>
        <v>464</v>
      </c>
      <c r="X422" s="80">
        <f>Dhule!X17</f>
        <v>780.79</v>
      </c>
      <c r="Y422" s="80">
        <f>Dhule!Y17</f>
        <v>0</v>
      </c>
      <c r="Z422" s="80">
        <f>Dhule!Z17</f>
        <v>0</v>
      </c>
      <c r="AA422" s="80">
        <f>Dhule!AA17</f>
        <v>2</v>
      </c>
      <c r="AB422" s="80">
        <f>Dhule!AB17</f>
        <v>4.57</v>
      </c>
      <c r="AC422" s="233">
        <f t="shared" si="134"/>
        <v>208.27</v>
      </c>
      <c r="AD422" s="7">
        <f t="shared" si="135"/>
        <v>29.62588904694168</v>
      </c>
      <c r="AE422" s="7">
        <f t="shared" si="136"/>
        <v>785.36</v>
      </c>
      <c r="AF422" s="7">
        <f t="shared" si="137"/>
        <v>260.9169435215947</v>
      </c>
      <c r="AG422" s="7">
        <f t="shared" si="138"/>
        <v>1261</v>
      </c>
      <c r="AH422" s="7">
        <f t="shared" si="139"/>
        <v>1004</v>
      </c>
      <c r="AI422" s="7">
        <f t="shared" si="140"/>
        <v>715</v>
      </c>
      <c r="AJ422" s="7">
        <f t="shared" si="141"/>
        <v>993.63</v>
      </c>
      <c r="AK422" s="234">
        <f t="shared" si="142"/>
        <v>98.967131474103581</v>
      </c>
    </row>
    <row r="423" spans="1:37">
      <c r="A423" s="5">
        <v>10</v>
      </c>
      <c r="B423" s="15" t="s">
        <v>31</v>
      </c>
      <c r="C423" s="80">
        <f>Gadchiroli!C17</f>
        <v>268</v>
      </c>
      <c r="D423" s="80">
        <f>Gadchiroli!D17</f>
        <v>244</v>
      </c>
      <c r="E423" s="80">
        <f>Gadchiroli!E17</f>
        <v>13</v>
      </c>
      <c r="F423" s="80">
        <f>Gadchiroli!F17</f>
        <v>4</v>
      </c>
      <c r="G423" s="80">
        <f>Gadchiroli!G17</f>
        <v>20</v>
      </c>
      <c r="H423" s="80">
        <f>Gadchiroli!H17</f>
        <v>8</v>
      </c>
      <c r="I423" s="80">
        <f t="shared" si="132"/>
        <v>256</v>
      </c>
      <c r="J423" s="80">
        <f>Gadchiroli!J17</f>
        <v>40</v>
      </c>
      <c r="K423" s="80">
        <f>Gadchiroli!K17</f>
        <v>33</v>
      </c>
      <c r="L423" s="80">
        <f>Gadchiroli!L17</f>
        <v>7</v>
      </c>
      <c r="M423" s="80">
        <f>Gadchiroli!M17</f>
        <v>2</v>
      </c>
      <c r="N423" s="80">
        <f>Gadchiroli!N17</f>
        <v>16</v>
      </c>
      <c r="O423" s="80">
        <f>Gadchiroli!O17</f>
        <v>4</v>
      </c>
      <c r="P423" s="80">
        <f t="shared" si="133"/>
        <v>39</v>
      </c>
      <c r="Q423" s="80">
        <f>Gadchiroli!Q17</f>
        <v>0</v>
      </c>
      <c r="R423" s="80">
        <f>Gadchiroli!R17</f>
        <v>0</v>
      </c>
      <c r="S423" s="80">
        <f>Gadchiroli!S17</f>
        <v>0</v>
      </c>
      <c r="T423" s="80">
        <f>Gadchiroli!T17</f>
        <v>0</v>
      </c>
      <c r="U423" s="80">
        <f>Gadchiroli!U17</f>
        <v>0</v>
      </c>
      <c r="V423" s="80">
        <f>Gadchiroli!V17</f>
        <v>0</v>
      </c>
      <c r="W423" s="80">
        <f>Gadchiroli!W17</f>
        <v>2</v>
      </c>
      <c r="X423" s="80">
        <f>Gadchiroli!X17</f>
        <v>1.49</v>
      </c>
      <c r="Y423" s="80">
        <f>Gadchiroli!Y17</f>
        <v>0</v>
      </c>
      <c r="Z423" s="80">
        <f>Gadchiroli!Z17</f>
        <v>0</v>
      </c>
      <c r="AA423" s="80">
        <f>Gadchiroli!AA17</f>
        <v>0</v>
      </c>
      <c r="AB423" s="80">
        <f>Gadchiroli!AB17</f>
        <v>0</v>
      </c>
      <c r="AC423" s="233">
        <f t="shared" si="134"/>
        <v>0</v>
      </c>
      <c r="AD423" s="7">
        <f t="shared" si="135"/>
        <v>0</v>
      </c>
      <c r="AE423" s="7">
        <f t="shared" si="136"/>
        <v>1.49</v>
      </c>
      <c r="AF423" s="7">
        <f t="shared" si="137"/>
        <v>3.8205128205128203</v>
      </c>
      <c r="AG423" s="7">
        <f t="shared" si="138"/>
        <v>364</v>
      </c>
      <c r="AH423" s="7">
        <f t="shared" si="139"/>
        <v>295</v>
      </c>
      <c r="AI423" s="7">
        <f t="shared" si="140"/>
        <v>2</v>
      </c>
      <c r="AJ423" s="7">
        <f t="shared" si="141"/>
        <v>1.49</v>
      </c>
      <c r="AK423" s="234">
        <f t="shared" si="142"/>
        <v>0.50508474576271178</v>
      </c>
    </row>
    <row r="424" spans="1:37">
      <c r="A424" s="5">
        <v>11</v>
      </c>
      <c r="B424" s="15" t="s">
        <v>32</v>
      </c>
      <c r="C424" s="80">
        <f>Gondia!C17</f>
        <v>583</v>
      </c>
      <c r="D424" s="80">
        <f>Gondia!D17</f>
        <v>352</v>
      </c>
      <c r="E424" s="80">
        <f>Gondia!E17</f>
        <v>50</v>
      </c>
      <c r="F424" s="80">
        <f>Gondia!F17</f>
        <v>7</v>
      </c>
      <c r="G424" s="80">
        <f>Gondia!G17</f>
        <v>20</v>
      </c>
      <c r="H424" s="80">
        <f>Gondia!H17</f>
        <v>11</v>
      </c>
      <c r="I424" s="80">
        <f t="shared" si="132"/>
        <v>370</v>
      </c>
      <c r="J424" s="80">
        <f>Gondia!J17</f>
        <v>150</v>
      </c>
      <c r="K424" s="80">
        <f>Gondia!K17</f>
        <v>88</v>
      </c>
      <c r="L424" s="80">
        <f>Gondia!L17</f>
        <v>16</v>
      </c>
      <c r="M424" s="80">
        <f>Gondia!M17</f>
        <v>2</v>
      </c>
      <c r="N424" s="80">
        <f>Gondia!N17</f>
        <v>14</v>
      </c>
      <c r="O424" s="80">
        <f>Gondia!O17</f>
        <v>4</v>
      </c>
      <c r="P424" s="80">
        <f t="shared" si="133"/>
        <v>94</v>
      </c>
      <c r="Q424" s="80">
        <f>Gondia!Q17</f>
        <v>28</v>
      </c>
      <c r="R424" s="80">
        <f>Gondia!R17</f>
        <v>21.48</v>
      </c>
      <c r="S424" s="80">
        <f>Gondia!S17</f>
        <v>0</v>
      </c>
      <c r="T424" s="80">
        <f>Gondia!T17</f>
        <v>0</v>
      </c>
      <c r="U424" s="80">
        <f>Gondia!U17</f>
        <v>0</v>
      </c>
      <c r="V424" s="80">
        <f>Gondia!V17</f>
        <v>0</v>
      </c>
      <c r="W424" s="80">
        <f>Gondia!W17</f>
        <v>36</v>
      </c>
      <c r="X424" s="80">
        <f>Gondia!X17</f>
        <v>38.92</v>
      </c>
      <c r="Y424" s="80">
        <f>Gondia!Y17</f>
        <v>0</v>
      </c>
      <c r="Z424" s="80">
        <f>Gondia!Z17</f>
        <v>0</v>
      </c>
      <c r="AA424" s="80">
        <f>Gondia!AA17</f>
        <v>0</v>
      </c>
      <c r="AB424" s="80">
        <f>Gondia!AB17</f>
        <v>0</v>
      </c>
      <c r="AC424" s="233">
        <f t="shared" si="134"/>
        <v>21.48</v>
      </c>
      <c r="AD424" s="7">
        <f t="shared" si="135"/>
        <v>5.8054054054054056</v>
      </c>
      <c r="AE424" s="7">
        <f t="shared" si="136"/>
        <v>38.92</v>
      </c>
      <c r="AF424" s="7">
        <f t="shared" si="137"/>
        <v>41.404255319148938</v>
      </c>
      <c r="AG424" s="7">
        <f t="shared" si="138"/>
        <v>833</v>
      </c>
      <c r="AH424" s="7">
        <f t="shared" si="139"/>
        <v>464</v>
      </c>
      <c r="AI424" s="7">
        <f t="shared" si="140"/>
        <v>64</v>
      </c>
      <c r="AJ424" s="7">
        <f t="shared" si="141"/>
        <v>60.400000000000006</v>
      </c>
      <c r="AK424" s="234">
        <f t="shared" si="142"/>
        <v>13.017241379310345</v>
      </c>
    </row>
    <row r="425" spans="1:37">
      <c r="A425" s="5">
        <v>12</v>
      </c>
      <c r="B425" s="15" t="s">
        <v>33</v>
      </c>
      <c r="C425" s="80">
        <f>Hingoli!C17</f>
        <v>1125</v>
      </c>
      <c r="D425" s="80">
        <f>Hingoli!D17</f>
        <v>929</v>
      </c>
      <c r="E425" s="80">
        <f>Hingoli!E17</f>
        <v>32</v>
      </c>
      <c r="F425" s="80">
        <f>Hingoli!F17</f>
        <v>5</v>
      </c>
      <c r="G425" s="80">
        <f>Hingoli!G17</f>
        <v>338</v>
      </c>
      <c r="H425" s="80">
        <f>Hingoli!H17</f>
        <v>51</v>
      </c>
      <c r="I425" s="80">
        <f t="shared" si="132"/>
        <v>985</v>
      </c>
      <c r="J425" s="80">
        <f>Hingoli!J17</f>
        <v>491</v>
      </c>
      <c r="K425" s="80">
        <f>Hingoli!K17</f>
        <v>398</v>
      </c>
      <c r="L425" s="80">
        <f>Hingoli!L17</f>
        <v>16</v>
      </c>
      <c r="M425" s="80">
        <f>Hingoli!M17</f>
        <v>2</v>
      </c>
      <c r="N425" s="80">
        <f>Hingoli!N17</f>
        <v>152</v>
      </c>
      <c r="O425" s="80">
        <f>Hingoli!O17</f>
        <v>22</v>
      </c>
      <c r="P425" s="80">
        <f t="shared" si="133"/>
        <v>422</v>
      </c>
      <c r="Q425" s="80">
        <f>Hingoli!Q17</f>
        <v>881</v>
      </c>
      <c r="R425" s="80">
        <f>Hingoli!R17</f>
        <v>783.34</v>
      </c>
      <c r="S425" s="80">
        <f>Hingoli!S17</f>
        <v>0</v>
      </c>
      <c r="T425" s="80">
        <f>Hingoli!T17</f>
        <v>0</v>
      </c>
      <c r="U425" s="80">
        <f>Hingoli!U17</f>
        <v>6</v>
      </c>
      <c r="V425" s="80">
        <f>Hingoli!V17</f>
        <v>11.9</v>
      </c>
      <c r="W425" s="80">
        <f>Hingoli!W17</f>
        <v>270</v>
      </c>
      <c r="X425" s="80">
        <f>Hingoli!X17</f>
        <v>336.99</v>
      </c>
      <c r="Y425" s="80">
        <f>Hingoli!Y17</f>
        <v>0</v>
      </c>
      <c r="Z425" s="80">
        <f>Hingoli!Z17</f>
        <v>0</v>
      </c>
      <c r="AA425" s="80">
        <f>Hingoli!AA17</f>
        <v>5</v>
      </c>
      <c r="AB425" s="80">
        <f>Hingoli!AB17</f>
        <v>1.8</v>
      </c>
      <c r="AC425" s="233">
        <f t="shared" si="134"/>
        <v>795.24</v>
      </c>
      <c r="AD425" s="7">
        <f t="shared" si="135"/>
        <v>80.735025380710653</v>
      </c>
      <c r="AE425" s="7">
        <f t="shared" si="136"/>
        <v>338.79</v>
      </c>
      <c r="AF425" s="7">
        <f t="shared" si="137"/>
        <v>80.281990521327018</v>
      </c>
      <c r="AG425" s="7">
        <f t="shared" si="138"/>
        <v>2154</v>
      </c>
      <c r="AH425" s="7">
        <f t="shared" si="139"/>
        <v>1407</v>
      </c>
      <c r="AI425" s="7">
        <f t="shared" si="140"/>
        <v>1162</v>
      </c>
      <c r="AJ425" s="7">
        <f t="shared" si="141"/>
        <v>1134.03</v>
      </c>
      <c r="AK425" s="234">
        <f t="shared" si="142"/>
        <v>80.599147121535168</v>
      </c>
    </row>
    <row r="426" spans="1:37">
      <c r="A426" s="5">
        <v>13</v>
      </c>
      <c r="B426" s="15" t="s">
        <v>34</v>
      </c>
      <c r="C426" s="80">
        <f>Jalgaon!C17</f>
        <v>2116</v>
      </c>
      <c r="D426" s="80">
        <f>Jalgaon!D17</f>
        <v>2551</v>
      </c>
      <c r="E426" s="80">
        <f>Jalgaon!E17</f>
        <v>74</v>
      </c>
      <c r="F426" s="80">
        <f>Jalgaon!F17</f>
        <v>33</v>
      </c>
      <c r="G426" s="80">
        <f>Jalgaon!G17</f>
        <v>617</v>
      </c>
      <c r="H426" s="80">
        <f>Jalgaon!H17</f>
        <v>272</v>
      </c>
      <c r="I426" s="80">
        <f t="shared" si="132"/>
        <v>2856</v>
      </c>
      <c r="J426" s="80">
        <f>Jalgaon!J17</f>
        <v>419</v>
      </c>
      <c r="K426" s="80">
        <f>Jalgaon!K17</f>
        <v>486</v>
      </c>
      <c r="L426" s="80">
        <f>Jalgaon!L17</f>
        <v>18</v>
      </c>
      <c r="M426" s="80">
        <f>Jalgaon!M17</f>
        <v>6</v>
      </c>
      <c r="N426" s="80">
        <f>Jalgaon!N17</f>
        <v>129</v>
      </c>
      <c r="O426" s="80">
        <f>Jalgaon!O17</f>
        <v>52</v>
      </c>
      <c r="P426" s="80">
        <f t="shared" si="133"/>
        <v>544</v>
      </c>
      <c r="Q426" s="80">
        <f>Jalgaon!Q17</f>
        <v>411</v>
      </c>
      <c r="R426" s="80">
        <f>Jalgaon!R17</f>
        <v>799.97</v>
      </c>
      <c r="S426" s="80">
        <f>Jalgaon!S17</f>
        <v>3</v>
      </c>
      <c r="T426" s="80">
        <f>Jalgaon!T17</f>
        <v>47.24</v>
      </c>
      <c r="U426" s="80">
        <f>Jalgaon!U17</f>
        <v>11</v>
      </c>
      <c r="V426" s="80">
        <f>Jalgaon!V17</f>
        <v>61.1</v>
      </c>
      <c r="W426" s="80">
        <f>Jalgaon!W17</f>
        <v>808</v>
      </c>
      <c r="X426" s="80">
        <f>Jalgaon!X17</f>
        <v>2354.96</v>
      </c>
      <c r="Y426" s="80">
        <f>Jalgaon!Y17</f>
        <v>3</v>
      </c>
      <c r="Z426" s="80">
        <f>Jalgaon!Z17</f>
        <v>14.41</v>
      </c>
      <c r="AA426" s="80">
        <f>Jalgaon!AA17</f>
        <v>8</v>
      </c>
      <c r="AB426" s="80">
        <f>Jalgaon!AB17</f>
        <v>37</v>
      </c>
      <c r="AC426" s="233">
        <f t="shared" si="134"/>
        <v>908.31000000000006</v>
      </c>
      <c r="AD426" s="7">
        <f t="shared" si="135"/>
        <v>31.803571428571431</v>
      </c>
      <c r="AE426" s="7">
        <f t="shared" si="136"/>
        <v>2406.37</v>
      </c>
      <c r="AF426" s="7">
        <f t="shared" si="137"/>
        <v>442.34742647058818</v>
      </c>
      <c r="AG426" s="7">
        <f t="shared" si="138"/>
        <v>3373</v>
      </c>
      <c r="AH426" s="7">
        <f t="shared" si="139"/>
        <v>3400</v>
      </c>
      <c r="AI426" s="7">
        <f t="shared" si="140"/>
        <v>1244</v>
      </c>
      <c r="AJ426" s="7">
        <f t="shared" si="141"/>
        <v>3314.68</v>
      </c>
      <c r="AK426" s="234">
        <f t="shared" si="142"/>
        <v>97.490588235294112</v>
      </c>
    </row>
    <row r="427" spans="1:37">
      <c r="A427" s="5">
        <v>14</v>
      </c>
      <c r="B427" s="15" t="s">
        <v>35</v>
      </c>
      <c r="C427" s="80">
        <f>Jalna!C17</f>
        <v>794</v>
      </c>
      <c r="D427" s="80">
        <f>Jalna!D17</f>
        <v>680</v>
      </c>
      <c r="E427" s="80">
        <f>Jalna!E17</f>
        <v>3</v>
      </c>
      <c r="F427" s="80">
        <f>Jalna!F17</f>
        <v>2</v>
      </c>
      <c r="G427" s="80">
        <f>Jalna!G17</f>
        <v>4</v>
      </c>
      <c r="H427" s="80">
        <f>Jalna!H17</f>
        <v>18</v>
      </c>
      <c r="I427" s="80">
        <f t="shared" si="132"/>
        <v>700</v>
      </c>
      <c r="J427" s="80">
        <f>Jalna!J17</f>
        <v>398</v>
      </c>
      <c r="K427" s="80">
        <f>Jalna!K17</f>
        <v>191</v>
      </c>
      <c r="L427" s="80">
        <f>Jalna!L17</f>
        <v>2</v>
      </c>
      <c r="M427" s="80">
        <f>Jalna!M17</f>
        <v>1</v>
      </c>
      <c r="N427" s="80">
        <f>Jalna!N17</f>
        <v>10</v>
      </c>
      <c r="O427" s="80">
        <f>Jalna!O17</f>
        <v>8</v>
      </c>
      <c r="P427" s="80">
        <f t="shared" si="133"/>
        <v>200</v>
      </c>
      <c r="Q427" s="80">
        <f>Jalna!Q17</f>
        <v>259</v>
      </c>
      <c r="R427" s="80">
        <f>Jalna!R17</f>
        <v>511.84</v>
      </c>
      <c r="S427" s="80">
        <f>Jalna!S17</f>
        <v>0</v>
      </c>
      <c r="T427" s="80">
        <f>Jalna!T17</f>
        <v>0</v>
      </c>
      <c r="U427" s="80">
        <f>Jalna!U17</f>
        <v>0</v>
      </c>
      <c r="V427" s="80">
        <f>Jalna!V17</f>
        <v>0</v>
      </c>
      <c r="W427" s="80">
        <f>Jalna!W17</f>
        <v>117</v>
      </c>
      <c r="X427" s="80">
        <f>Jalna!X17</f>
        <v>474.43</v>
      </c>
      <c r="Y427" s="80">
        <f>Jalna!Y17</f>
        <v>0</v>
      </c>
      <c r="Z427" s="80">
        <f>Jalna!Z17</f>
        <v>0</v>
      </c>
      <c r="AA427" s="80">
        <f>Jalna!AA17</f>
        <v>0</v>
      </c>
      <c r="AB427" s="80">
        <f>Jalna!AB17</f>
        <v>0</v>
      </c>
      <c r="AC427" s="233">
        <f t="shared" si="134"/>
        <v>511.84</v>
      </c>
      <c r="AD427" s="7">
        <f t="shared" si="135"/>
        <v>73.11999999999999</v>
      </c>
      <c r="AE427" s="7">
        <f t="shared" si="136"/>
        <v>474.43</v>
      </c>
      <c r="AF427" s="7">
        <f t="shared" si="137"/>
        <v>237.215</v>
      </c>
      <c r="AG427" s="7">
        <f t="shared" si="138"/>
        <v>1211</v>
      </c>
      <c r="AH427" s="7">
        <f t="shared" si="139"/>
        <v>900</v>
      </c>
      <c r="AI427" s="7">
        <f t="shared" si="140"/>
        <v>376</v>
      </c>
      <c r="AJ427" s="7">
        <f t="shared" si="141"/>
        <v>986.27</v>
      </c>
      <c r="AK427" s="234">
        <f t="shared" si="142"/>
        <v>109.58555555555556</v>
      </c>
    </row>
    <row r="428" spans="1:37">
      <c r="A428" s="5">
        <v>15</v>
      </c>
      <c r="B428" s="15" t="s">
        <v>36</v>
      </c>
      <c r="C428" s="80">
        <f>Kolhapur!C17</f>
        <v>187</v>
      </c>
      <c r="D428" s="80">
        <f>Kolhapur!D17</f>
        <v>250</v>
      </c>
      <c r="E428" s="80">
        <f>Kolhapur!E17</f>
        <v>100</v>
      </c>
      <c r="F428" s="80">
        <f>Kolhapur!F17</f>
        <v>50</v>
      </c>
      <c r="G428" s="80">
        <f>Kolhapur!G17</f>
        <v>400</v>
      </c>
      <c r="H428" s="80">
        <f>Kolhapur!H17</f>
        <v>50</v>
      </c>
      <c r="I428" s="80">
        <f t="shared" si="132"/>
        <v>350</v>
      </c>
      <c r="J428" s="80">
        <f>Kolhapur!J17</f>
        <v>182</v>
      </c>
      <c r="K428" s="80">
        <f>Kolhapur!K17</f>
        <v>250</v>
      </c>
      <c r="L428" s="80">
        <f>Kolhapur!L17</f>
        <v>100</v>
      </c>
      <c r="M428" s="80">
        <f>Kolhapur!M17</f>
        <v>50</v>
      </c>
      <c r="N428" s="80">
        <f>Kolhapur!N17</f>
        <v>400</v>
      </c>
      <c r="O428" s="80">
        <f>Kolhapur!O17</f>
        <v>50</v>
      </c>
      <c r="P428" s="80">
        <f t="shared" si="133"/>
        <v>350</v>
      </c>
      <c r="Q428" s="80">
        <f>Kolhapur!Q17</f>
        <v>107</v>
      </c>
      <c r="R428" s="80">
        <f>Kolhapur!R17</f>
        <v>184.09</v>
      </c>
      <c r="S428" s="80">
        <f>Kolhapur!S17</f>
        <v>0</v>
      </c>
      <c r="T428" s="80">
        <f>Kolhapur!T17</f>
        <v>0</v>
      </c>
      <c r="U428" s="80">
        <f>Kolhapur!U17</f>
        <v>4</v>
      </c>
      <c r="V428" s="80">
        <f>Kolhapur!V17</f>
        <v>26.16</v>
      </c>
      <c r="W428" s="80">
        <f>Kolhapur!W17</f>
        <v>230</v>
      </c>
      <c r="X428" s="80">
        <f>Kolhapur!X17</f>
        <v>437.31</v>
      </c>
      <c r="Y428" s="80">
        <f>Kolhapur!Y17</f>
        <v>1</v>
      </c>
      <c r="Z428" s="80">
        <f>Kolhapur!Z17</f>
        <v>1.2</v>
      </c>
      <c r="AA428" s="80">
        <f>Kolhapur!AA17</f>
        <v>7</v>
      </c>
      <c r="AB428" s="80">
        <f>Kolhapur!AB17</f>
        <v>32.57</v>
      </c>
      <c r="AC428" s="233">
        <f t="shared" si="134"/>
        <v>210.25</v>
      </c>
      <c r="AD428" s="7">
        <f t="shared" si="135"/>
        <v>60.071428571428577</v>
      </c>
      <c r="AE428" s="7">
        <f t="shared" si="136"/>
        <v>471.08</v>
      </c>
      <c r="AF428" s="7">
        <f t="shared" si="137"/>
        <v>134.59428571428572</v>
      </c>
      <c r="AG428" s="7">
        <f t="shared" si="138"/>
        <v>1369</v>
      </c>
      <c r="AH428" s="7">
        <f t="shared" si="139"/>
        <v>700</v>
      </c>
      <c r="AI428" s="7">
        <f t="shared" si="140"/>
        <v>349</v>
      </c>
      <c r="AJ428" s="7">
        <f t="shared" si="141"/>
        <v>681.33</v>
      </c>
      <c r="AK428" s="234">
        <f t="shared" si="142"/>
        <v>97.332857142857137</v>
      </c>
    </row>
    <row r="429" spans="1:37">
      <c r="A429" s="5">
        <v>16</v>
      </c>
      <c r="B429" s="15" t="s">
        <v>37</v>
      </c>
      <c r="C429" s="80">
        <f>Latur!C17</f>
        <v>804</v>
      </c>
      <c r="D429" s="80">
        <f>Latur!D17</f>
        <v>1602</v>
      </c>
      <c r="E429" s="80">
        <f>Latur!E17</f>
        <v>6</v>
      </c>
      <c r="F429" s="80">
        <f>Latur!F17</f>
        <v>1</v>
      </c>
      <c r="G429" s="80">
        <f>Latur!G17</f>
        <v>73</v>
      </c>
      <c r="H429" s="80">
        <f>Latur!H17</f>
        <v>13</v>
      </c>
      <c r="I429" s="80">
        <f t="shared" si="132"/>
        <v>1616</v>
      </c>
      <c r="J429" s="80">
        <f>Latur!J17</f>
        <v>1374</v>
      </c>
      <c r="K429" s="80">
        <f>Latur!K17</f>
        <v>908</v>
      </c>
      <c r="L429" s="80">
        <f>Latur!L17</f>
        <v>1</v>
      </c>
      <c r="M429" s="80">
        <f>Latur!M17</f>
        <v>1</v>
      </c>
      <c r="N429" s="80">
        <f>Latur!N17</f>
        <v>22</v>
      </c>
      <c r="O429" s="80">
        <f>Latur!O17</f>
        <v>8</v>
      </c>
      <c r="P429" s="80">
        <f t="shared" si="133"/>
        <v>917</v>
      </c>
      <c r="Q429" s="80">
        <f>Latur!Q17</f>
        <v>162</v>
      </c>
      <c r="R429" s="80">
        <f>Latur!R17</f>
        <v>310.02999999999997</v>
      </c>
      <c r="S429" s="80">
        <f>Latur!S17</f>
        <v>0</v>
      </c>
      <c r="T429" s="80">
        <f>Latur!T17</f>
        <v>0</v>
      </c>
      <c r="U429" s="80">
        <f>Latur!U17</f>
        <v>1</v>
      </c>
      <c r="V429" s="80">
        <f>Latur!V17</f>
        <v>6.12</v>
      </c>
      <c r="W429" s="80">
        <f>Latur!W17</f>
        <v>394</v>
      </c>
      <c r="X429" s="80">
        <f>Latur!X17</f>
        <v>1067.83</v>
      </c>
      <c r="Y429" s="80">
        <f>Latur!Y17</f>
        <v>0</v>
      </c>
      <c r="Z429" s="80">
        <f>Latur!Z17</f>
        <v>0</v>
      </c>
      <c r="AA429" s="80">
        <f>Latur!AA17</f>
        <v>0</v>
      </c>
      <c r="AB429" s="80">
        <f>Latur!AB17</f>
        <v>0</v>
      </c>
      <c r="AC429" s="233">
        <f t="shared" si="134"/>
        <v>316.14999999999998</v>
      </c>
      <c r="AD429" s="7">
        <f t="shared" si="135"/>
        <v>19.563737623762375</v>
      </c>
      <c r="AE429" s="7">
        <f t="shared" si="136"/>
        <v>1067.83</v>
      </c>
      <c r="AF429" s="7">
        <f t="shared" si="137"/>
        <v>116.44820065430753</v>
      </c>
      <c r="AG429" s="7">
        <f t="shared" si="138"/>
        <v>2280</v>
      </c>
      <c r="AH429" s="7">
        <f t="shared" si="139"/>
        <v>2533</v>
      </c>
      <c r="AI429" s="7">
        <f t="shared" si="140"/>
        <v>557</v>
      </c>
      <c r="AJ429" s="7">
        <f t="shared" si="141"/>
        <v>1383.98</v>
      </c>
      <c r="AK429" s="234">
        <f t="shared" si="142"/>
        <v>54.63797868140545</v>
      </c>
    </row>
    <row r="430" spans="1:37">
      <c r="A430" s="5">
        <v>17</v>
      </c>
      <c r="B430" s="15" t="s">
        <v>38</v>
      </c>
      <c r="C430" s="80">
        <f>MumbaiCity!C17</f>
        <v>0</v>
      </c>
      <c r="D430" s="80">
        <f>MumbaiCity!D17</f>
        <v>0</v>
      </c>
      <c r="E430" s="80">
        <f>MumbaiCity!E17</f>
        <v>100</v>
      </c>
      <c r="F430" s="80">
        <f>MumbaiCity!F17</f>
        <v>400</v>
      </c>
      <c r="G430" s="80">
        <f>MumbaiCity!G17</f>
        <v>0</v>
      </c>
      <c r="H430" s="80">
        <f>MumbaiCity!H17</f>
        <v>0</v>
      </c>
      <c r="I430" s="80">
        <f t="shared" si="132"/>
        <v>400</v>
      </c>
      <c r="J430" s="80">
        <f>MumbaiCity!J17</f>
        <v>0</v>
      </c>
      <c r="K430" s="80">
        <f>MumbaiCity!K17</f>
        <v>0</v>
      </c>
      <c r="L430" s="80">
        <f>MumbaiCity!L17</f>
        <v>0</v>
      </c>
      <c r="M430" s="80">
        <f>MumbaiCity!M17</f>
        <v>0</v>
      </c>
      <c r="N430" s="80">
        <f>MumbaiCity!N17</f>
        <v>0</v>
      </c>
      <c r="O430" s="80">
        <f>MumbaiCity!O17</f>
        <v>0</v>
      </c>
      <c r="P430" s="80">
        <f t="shared" si="133"/>
        <v>0</v>
      </c>
      <c r="Q430" s="80">
        <f>MumbaiCity!Q17</f>
        <v>0</v>
      </c>
      <c r="R430" s="80">
        <f>MumbaiCity!R17</f>
        <v>0</v>
      </c>
      <c r="S430" s="80">
        <f>MumbaiCity!S17</f>
        <v>0</v>
      </c>
      <c r="T430" s="80">
        <f>MumbaiCity!T17</f>
        <v>0</v>
      </c>
      <c r="U430" s="80">
        <f>MumbaiCity!U17</f>
        <v>0</v>
      </c>
      <c r="V430" s="80">
        <f>MumbaiCity!V17</f>
        <v>0</v>
      </c>
      <c r="W430" s="80">
        <f>MumbaiCity!W17</f>
        <v>10</v>
      </c>
      <c r="X430" s="80">
        <f>MumbaiCity!X17</f>
        <v>26.63</v>
      </c>
      <c r="Y430" s="80">
        <f>MumbaiCity!Y17</f>
        <v>0</v>
      </c>
      <c r="Z430" s="80">
        <f>MumbaiCity!Z17</f>
        <v>0</v>
      </c>
      <c r="AA430" s="80">
        <f>MumbaiCity!AA17</f>
        <v>1</v>
      </c>
      <c r="AB430" s="80">
        <f>MumbaiCity!AB17</f>
        <v>2.13</v>
      </c>
      <c r="AC430" s="233">
        <f t="shared" si="134"/>
        <v>0</v>
      </c>
      <c r="AD430" s="7">
        <f t="shared" si="135"/>
        <v>0</v>
      </c>
      <c r="AE430" s="7">
        <f t="shared" si="136"/>
        <v>28.759999999999998</v>
      </c>
      <c r="AF430" s="7" t="e">
        <f t="shared" si="137"/>
        <v>#DIV/0!</v>
      </c>
      <c r="AG430" s="7">
        <f t="shared" si="138"/>
        <v>100</v>
      </c>
      <c r="AH430" s="7">
        <f t="shared" si="139"/>
        <v>400</v>
      </c>
      <c r="AI430" s="7">
        <f t="shared" si="140"/>
        <v>11</v>
      </c>
      <c r="AJ430" s="7">
        <f t="shared" si="141"/>
        <v>28.759999999999998</v>
      </c>
      <c r="AK430" s="234">
        <f t="shared" si="142"/>
        <v>7.1899999999999995</v>
      </c>
    </row>
    <row r="431" spans="1:37">
      <c r="A431" s="5">
        <v>18</v>
      </c>
      <c r="B431" s="33" t="s">
        <v>39</v>
      </c>
      <c r="C431" s="149">
        <f>MumbaiSub!C17</f>
        <v>0</v>
      </c>
      <c r="D431" s="149">
        <f>MumbaiSub!D17</f>
        <v>0</v>
      </c>
      <c r="E431" s="149">
        <f>MumbaiSub!E17</f>
        <v>25</v>
      </c>
      <c r="F431" s="149">
        <f>MumbaiSub!F17</f>
        <v>50</v>
      </c>
      <c r="G431" s="149">
        <f>MumbaiSub!G17</f>
        <v>0</v>
      </c>
      <c r="H431" s="149">
        <f>MumbaiSub!H17</f>
        <v>0</v>
      </c>
      <c r="I431" s="80">
        <f t="shared" si="132"/>
        <v>50</v>
      </c>
      <c r="J431" s="149">
        <f>MumbaiSub!J17</f>
        <v>0</v>
      </c>
      <c r="K431" s="149">
        <f>MumbaiSub!K17</f>
        <v>0</v>
      </c>
      <c r="L431" s="149">
        <f>MumbaiSub!L17</f>
        <v>25</v>
      </c>
      <c r="M431" s="149">
        <f>MumbaiSub!M17</f>
        <v>50</v>
      </c>
      <c r="N431" s="149">
        <f>MumbaiSub!N17</f>
        <v>0</v>
      </c>
      <c r="O431" s="149">
        <f>MumbaiSub!O17</f>
        <v>0</v>
      </c>
      <c r="P431" s="80">
        <f t="shared" si="133"/>
        <v>50</v>
      </c>
      <c r="Q431" s="149">
        <f>MumbaiSub!Q17</f>
        <v>13</v>
      </c>
      <c r="R431" s="149">
        <f>MumbaiSub!R17</f>
        <v>61.53</v>
      </c>
      <c r="S431" s="149">
        <f>MumbaiSub!S17</f>
        <v>4</v>
      </c>
      <c r="T431" s="149">
        <f>MumbaiSub!T17</f>
        <v>1.2</v>
      </c>
      <c r="U431" s="149">
        <f>MumbaiSub!U17</f>
        <v>0</v>
      </c>
      <c r="V431" s="149">
        <f>MumbaiSub!V17</f>
        <v>0</v>
      </c>
      <c r="W431" s="149">
        <f>MumbaiSub!W17</f>
        <v>163</v>
      </c>
      <c r="X431" s="149">
        <f>MumbaiSub!X17</f>
        <v>352.82</v>
      </c>
      <c r="Y431" s="149">
        <f>MumbaiSub!Y17</f>
        <v>6</v>
      </c>
      <c r="Z431" s="149">
        <f>MumbaiSub!Z17</f>
        <v>3.53</v>
      </c>
      <c r="AA431" s="149">
        <f>MumbaiSub!AA17</f>
        <v>0</v>
      </c>
      <c r="AB431" s="149">
        <f>MumbaiSub!AB17</f>
        <v>0</v>
      </c>
      <c r="AC431" s="233">
        <f t="shared" si="134"/>
        <v>62.730000000000004</v>
      </c>
      <c r="AD431" s="7">
        <f t="shared" si="135"/>
        <v>125.46000000000002</v>
      </c>
      <c r="AE431" s="7">
        <f t="shared" si="136"/>
        <v>356.34999999999997</v>
      </c>
      <c r="AF431" s="7">
        <f t="shared" si="137"/>
        <v>712.69999999999993</v>
      </c>
      <c r="AG431" s="7">
        <f t="shared" si="138"/>
        <v>50</v>
      </c>
      <c r="AH431" s="7">
        <f t="shared" si="139"/>
        <v>100</v>
      </c>
      <c r="AI431" s="7">
        <f t="shared" si="140"/>
        <v>186</v>
      </c>
      <c r="AJ431" s="7">
        <f t="shared" si="141"/>
        <v>419.08</v>
      </c>
      <c r="AK431" s="234">
        <f t="shared" si="142"/>
        <v>419.07999999999993</v>
      </c>
    </row>
    <row r="432" spans="1:37">
      <c r="A432" s="5">
        <v>19</v>
      </c>
      <c r="B432" s="15" t="s">
        <v>40</v>
      </c>
      <c r="C432" s="80">
        <f>Nagpur!C17</f>
        <v>3523</v>
      </c>
      <c r="D432" s="80">
        <f>Nagpur!D17</f>
        <v>5939</v>
      </c>
      <c r="E432" s="80">
        <f>Nagpur!E17</f>
        <v>186</v>
      </c>
      <c r="F432" s="80">
        <f>Nagpur!F17</f>
        <v>60</v>
      </c>
      <c r="G432" s="80">
        <f>Nagpur!G17</f>
        <v>1760</v>
      </c>
      <c r="H432" s="80">
        <f>Nagpur!H17</f>
        <v>554</v>
      </c>
      <c r="I432" s="80">
        <f t="shared" si="132"/>
        <v>6553</v>
      </c>
      <c r="J432" s="80">
        <f>Nagpur!J17</f>
        <v>1145</v>
      </c>
      <c r="K432" s="80">
        <f>Nagpur!K17</f>
        <v>1726</v>
      </c>
      <c r="L432" s="80">
        <f>Nagpur!L17</f>
        <v>69</v>
      </c>
      <c r="M432" s="80">
        <f>Nagpur!M17</f>
        <v>19</v>
      </c>
      <c r="N432" s="80">
        <f>Nagpur!N17</f>
        <v>550</v>
      </c>
      <c r="O432" s="80">
        <f>Nagpur!O17</f>
        <v>159</v>
      </c>
      <c r="P432" s="80">
        <f t="shared" si="133"/>
        <v>1904</v>
      </c>
      <c r="Q432" s="80">
        <f>Nagpur!Q17</f>
        <v>1036</v>
      </c>
      <c r="R432" s="80">
        <f>Nagpur!R17</f>
        <v>1338.09</v>
      </c>
      <c r="S432" s="80">
        <f>Nagpur!S17</f>
        <v>0</v>
      </c>
      <c r="T432" s="80">
        <f>Nagpur!T17</f>
        <v>0</v>
      </c>
      <c r="U432" s="80">
        <f>Nagpur!U17</f>
        <v>5</v>
      </c>
      <c r="V432" s="80">
        <f>Nagpur!V17</f>
        <v>3.58</v>
      </c>
      <c r="W432" s="80">
        <f>Nagpur!W17</f>
        <v>1059</v>
      </c>
      <c r="X432" s="80">
        <f>Nagpur!X17</f>
        <v>2272.8000000000002</v>
      </c>
      <c r="Y432" s="80">
        <f>Nagpur!Y17</f>
        <v>0</v>
      </c>
      <c r="Z432" s="80">
        <f>Nagpur!Z17</f>
        <v>0</v>
      </c>
      <c r="AA432" s="80">
        <f>Nagpur!AA17</f>
        <v>2</v>
      </c>
      <c r="AB432" s="80">
        <f>Nagpur!AB17</f>
        <v>0.22</v>
      </c>
      <c r="AC432" s="233">
        <f t="shared" si="134"/>
        <v>1341.6699999999998</v>
      </c>
      <c r="AD432" s="7">
        <f t="shared" si="135"/>
        <v>20.474133984434609</v>
      </c>
      <c r="AE432" s="7">
        <f t="shared" si="136"/>
        <v>2273.02</v>
      </c>
      <c r="AF432" s="7">
        <f t="shared" si="137"/>
        <v>119.38130252100841</v>
      </c>
      <c r="AG432" s="7">
        <f t="shared" si="138"/>
        <v>7233</v>
      </c>
      <c r="AH432" s="7">
        <f t="shared" si="139"/>
        <v>8457</v>
      </c>
      <c r="AI432" s="7">
        <f t="shared" si="140"/>
        <v>2102</v>
      </c>
      <c r="AJ432" s="7">
        <f t="shared" si="141"/>
        <v>3614.69</v>
      </c>
      <c r="AK432" s="234">
        <f t="shared" si="142"/>
        <v>42.741988884947382</v>
      </c>
    </row>
    <row r="433" spans="1:37">
      <c r="A433" s="5">
        <v>20</v>
      </c>
      <c r="B433" s="15" t="s">
        <v>41</v>
      </c>
      <c r="C433" s="80">
        <f>Nanded!C17</f>
        <v>2668</v>
      </c>
      <c r="D433" s="80">
        <f>Nanded!D17</f>
        <v>2295.56</v>
      </c>
      <c r="E433" s="80">
        <f>Nanded!E17</f>
        <v>3</v>
      </c>
      <c r="F433" s="80">
        <f>Nanded!F17</f>
        <v>1</v>
      </c>
      <c r="G433" s="80">
        <f>Nanded!G17</f>
        <v>33</v>
      </c>
      <c r="H433" s="80">
        <f>Nanded!H17</f>
        <v>12</v>
      </c>
      <c r="I433" s="80">
        <f t="shared" si="132"/>
        <v>2308.56</v>
      </c>
      <c r="J433" s="80">
        <f>Nanded!J17</f>
        <v>1438</v>
      </c>
      <c r="K433" s="80">
        <f>Nanded!K17</f>
        <v>1237.1400000000001</v>
      </c>
      <c r="L433" s="80">
        <f>Nanded!L17</f>
        <v>3</v>
      </c>
      <c r="M433" s="80">
        <f>Nanded!M17</f>
        <v>1</v>
      </c>
      <c r="N433" s="80">
        <f>Nanded!N17</f>
        <v>33</v>
      </c>
      <c r="O433" s="80">
        <f>Nanded!O17</f>
        <v>12</v>
      </c>
      <c r="P433" s="80">
        <f t="shared" si="133"/>
        <v>1250.1400000000001</v>
      </c>
      <c r="Q433" s="80">
        <f>Nanded!Q17</f>
        <v>558</v>
      </c>
      <c r="R433" s="80">
        <f>Nanded!R17</f>
        <v>613.95000000000005</v>
      </c>
      <c r="S433" s="80">
        <f>Nanded!S17</f>
        <v>0</v>
      </c>
      <c r="T433" s="80">
        <f>Nanded!T17</f>
        <v>0</v>
      </c>
      <c r="U433" s="80">
        <f>Nanded!U17</f>
        <v>1</v>
      </c>
      <c r="V433" s="80">
        <f>Nanded!V17</f>
        <v>3.8</v>
      </c>
      <c r="W433" s="80">
        <f>Nanded!W17</f>
        <v>652</v>
      </c>
      <c r="X433" s="80">
        <f>Nanded!X17</f>
        <v>1267.5899999999999</v>
      </c>
      <c r="Y433" s="80">
        <f>Nanded!Y17</f>
        <v>0</v>
      </c>
      <c r="Z433" s="80">
        <f>Nanded!Z17</f>
        <v>0</v>
      </c>
      <c r="AA433" s="80">
        <f>Nanded!AA17</f>
        <v>2</v>
      </c>
      <c r="AB433" s="80">
        <f>Nanded!AB17</f>
        <v>7.03</v>
      </c>
      <c r="AC433" s="233">
        <f t="shared" si="134"/>
        <v>617.75</v>
      </c>
      <c r="AD433" s="7">
        <f t="shared" si="135"/>
        <v>26.759105243095267</v>
      </c>
      <c r="AE433" s="7">
        <f t="shared" si="136"/>
        <v>1274.6199999999999</v>
      </c>
      <c r="AF433" s="7">
        <f t="shared" si="137"/>
        <v>101.95818068376342</v>
      </c>
      <c r="AG433" s="7">
        <f t="shared" si="138"/>
        <v>4178</v>
      </c>
      <c r="AH433" s="7">
        <f t="shared" si="139"/>
        <v>3558.7</v>
      </c>
      <c r="AI433" s="7">
        <f t="shared" si="140"/>
        <v>1213</v>
      </c>
      <c r="AJ433" s="7">
        <f t="shared" si="141"/>
        <v>1892.37</v>
      </c>
      <c r="AK433" s="234">
        <f t="shared" si="142"/>
        <v>53.175878832157807</v>
      </c>
    </row>
    <row r="434" spans="1:37">
      <c r="A434" s="5">
        <v>21</v>
      </c>
      <c r="B434" s="15" t="s">
        <v>42</v>
      </c>
      <c r="C434" s="80">
        <f>Nandurbar!C17</f>
        <v>160</v>
      </c>
      <c r="D434" s="80">
        <f>Nandurbar!D17</f>
        <v>357</v>
      </c>
      <c r="E434" s="80">
        <f>Nandurbar!E17</f>
        <v>4</v>
      </c>
      <c r="F434" s="80">
        <f>Nandurbar!F17</f>
        <v>2</v>
      </c>
      <c r="G434" s="80">
        <f>Nandurbar!G17</f>
        <v>5</v>
      </c>
      <c r="H434" s="80">
        <f>Nandurbar!H17</f>
        <v>3</v>
      </c>
      <c r="I434" s="80">
        <f t="shared" si="132"/>
        <v>362</v>
      </c>
      <c r="J434" s="80">
        <f>Nandurbar!J17</f>
        <v>45</v>
      </c>
      <c r="K434" s="80">
        <f>Nandurbar!K17</f>
        <v>89</v>
      </c>
      <c r="L434" s="80">
        <f>Nandurbar!L17</f>
        <v>1</v>
      </c>
      <c r="M434" s="80">
        <f>Nandurbar!M17</f>
        <v>1</v>
      </c>
      <c r="N434" s="80">
        <f>Nandurbar!N17</f>
        <v>0</v>
      </c>
      <c r="O434" s="80">
        <f>Nandurbar!O17</f>
        <v>0</v>
      </c>
      <c r="P434" s="80">
        <f t="shared" si="133"/>
        <v>90</v>
      </c>
      <c r="Q434" s="80">
        <f>Nandurbar!Q17</f>
        <v>59</v>
      </c>
      <c r="R434" s="80">
        <f>Nandurbar!R17</f>
        <v>61.56</v>
      </c>
      <c r="S434" s="80">
        <f>Nandurbar!S17</f>
        <v>0</v>
      </c>
      <c r="T434" s="80">
        <f>Nandurbar!T17</f>
        <v>0</v>
      </c>
      <c r="U434" s="80">
        <f>Nandurbar!U17</f>
        <v>2</v>
      </c>
      <c r="V434" s="80">
        <f>Nandurbar!V17</f>
        <v>1.74</v>
      </c>
      <c r="W434" s="80">
        <f>Nandurbar!W17</f>
        <v>55</v>
      </c>
      <c r="X434" s="80">
        <f>Nandurbar!X17</f>
        <v>50.47</v>
      </c>
      <c r="Y434" s="80">
        <f>Nandurbar!Y17</f>
        <v>0</v>
      </c>
      <c r="Z434" s="80">
        <f>Nandurbar!Z17</f>
        <v>0</v>
      </c>
      <c r="AA434" s="80">
        <f>Nandurbar!AA17</f>
        <v>0</v>
      </c>
      <c r="AB434" s="80">
        <f>Nandurbar!AB17</f>
        <v>0</v>
      </c>
      <c r="AC434" s="233">
        <f t="shared" si="134"/>
        <v>63.300000000000004</v>
      </c>
      <c r="AD434" s="7">
        <f t="shared" si="135"/>
        <v>17.486187845303867</v>
      </c>
      <c r="AE434" s="7">
        <f t="shared" si="136"/>
        <v>50.47</v>
      </c>
      <c r="AF434" s="7">
        <f t="shared" si="137"/>
        <v>56.077777777777783</v>
      </c>
      <c r="AG434" s="7">
        <f t="shared" si="138"/>
        <v>215</v>
      </c>
      <c r="AH434" s="7">
        <f t="shared" si="139"/>
        <v>452</v>
      </c>
      <c r="AI434" s="7">
        <f t="shared" si="140"/>
        <v>116</v>
      </c>
      <c r="AJ434" s="7">
        <f t="shared" si="141"/>
        <v>113.77000000000001</v>
      </c>
      <c r="AK434" s="234">
        <f t="shared" si="142"/>
        <v>25.170353982300885</v>
      </c>
    </row>
    <row r="435" spans="1:37">
      <c r="A435" s="5">
        <v>22</v>
      </c>
      <c r="B435" s="15" t="s">
        <v>43</v>
      </c>
      <c r="C435" s="80">
        <f>Nasik!C17</f>
        <v>1518</v>
      </c>
      <c r="D435" s="80">
        <f>Nasik!D17</f>
        <v>3181</v>
      </c>
      <c r="E435" s="80">
        <f>Nasik!E17</f>
        <v>433</v>
      </c>
      <c r="F435" s="80">
        <f>Nasik!F17</f>
        <v>130</v>
      </c>
      <c r="G435" s="80">
        <f>Nasik!G17</f>
        <v>379</v>
      </c>
      <c r="H435" s="80">
        <f>Nasik!H17</f>
        <v>113</v>
      </c>
      <c r="I435" s="80">
        <f t="shared" si="132"/>
        <v>3424</v>
      </c>
      <c r="J435" s="80">
        <f>Nasik!J17</f>
        <v>384</v>
      </c>
      <c r="K435" s="80">
        <f>Nasik!K17</f>
        <v>1000</v>
      </c>
      <c r="L435" s="80">
        <f>Nasik!L17</f>
        <v>136</v>
      </c>
      <c r="M435" s="80">
        <f>Nasik!M17</f>
        <v>41</v>
      </c>
      <c r="N435" s="80">
        <f>Nasik!N17</f>
        <v>120</v>
      </c>
      <c r="O435" s="80">
        <f>Nasik!O17</f>
        <v>36</v>
      </c>
      <c r="P435" s="80">
        <f t="shared" si="133"/>
        <v>1077</v>
      </c>
      <c r="Q435" s="80">
        <f>Nasik!Q17</f>
        <v>717</v>
      </c>
      <c r="R435" s="80">
        <f>Nasik!R17</f>
        <v>4098.32</v>
      </c>
      <c r="S435" s="80">
        <f>Nasik!S17</f>
        <v>0</v>
      </c>
      <c r="T435" s="80">
        <f>Nasik!T17</f>
        <v>0</v>
      </c>
      <c r="U435" s="80">
        <f>Nasik!U17</f>
        <v>12</v>
      </c>
      <c r="V435" s="80">
        <f>Nasik!V17</f>
        <v>34.520000000000003</v>
      </c>
      <c r="W435" s="80">
        <f>Nasik!W17</f>
        <v>1057</v>
      </c>
      <c r="X435" s="80">
        <f>Nasik!X17</f>
        <v>3462.81</v>
      </c>
      <c r="Y435" s="80">
        <f>Nasik!Y17</f>
        <v>0</v>
      </c>
      <c r="Z435" s="80">
        <f>Nasik!Z17</f>
        <v>0</v>
      </c>
      <c r="AA435" s="80">
        <f>Nasik!AA17</f>
        <v>90</v>
      </c>
      <c r="AB435" s="80">
        <f>Nasik!AB17</f>
        <v>143.97</v>
      </c>
      <c r="AC435" s="233">
        <f t="shared" si="134"/>
        <v>4132.84</v>
      </c>
      <c r="AD435" s="7">
        <f t="shared" si="135"/>
        <v>120.70210280373831</v>
      </c>
      <c r="AE435" s="7">
        <f t="shared" si="136"/>
        <v>3606.7799999999997</v>
      </c>
      <c r="AF435" s="7">
        <f t="shared" si="137"/>
        <v>334.89136490250695</v>
      </c>
      <c r="AG435" s="7">
        <f t="shared" si="138"/>
        <v>2970</v>
      </c>
      <c r="AH435" s="7">
        <f t="shared" si="139"/>
        <v>4501</v>
      </c>
      <c r="AI435" s="7">
        <f t="shared" si="140"/>
        <v>1876</v>
      </c>
      <c r="AJ435" s="7">
        <f t="shared" si="141"/>
        <v>7739.62</v>
      </c>
      <c r="AK435" s="234">
        <f t="shared" si="142"/>
        <v>171.95334370139969</v>
      </c>
    </row>
    <row r="436" spans="1:37">
      <c r="A436" s="5">
        <v>23</v>
      </c>
      <c r="B436" s="15" t="s">
        <v>44</v>
      </c>
      <c r="C436" s="80">
        <f>Osmanabad!C17</f>
        <v>433</v>
      </c>
      <c r="D436" s="80">
        <f>Osmanabad!D17</f>
        <v>420</v>
      </c>
      <c r="E436" s="80">
        <f>Osmanabad!E17</f>
        <v>10</v>
      </c>
      <c r="F436" s="80">
        <f>Osmanabad!F17</f>
        <v>4</v>
      </c>
      <c r="G436" s="80">
        <f>Osmanabad!G17</f>
        <v>40</v>
      </c>
      <c r="H436" s="80">
        <f>Osmanabad!H17</f>
        <v>9</v>
      </c>
      <c r="I436" s="80">
        <f t="shared" si="132"/>
        <v>433</v>
      </c>
      <c r="J436" s="80">
        <f>Osmanabad!J17</f>
        <v>186</v>
      </c>
      <c r="K436" s="80">
        <f>Osmanabad!K17</f>
        <v>180</v>
      </c>
      <c r="L436" s="80">
        <f>Osmanabad!L17</f>
        <v>5</v>
      </c>
      <c r="M436" s="80">
        <f>Osmanabad!M17</f>
        <v>2</v>
      </c>
      <c r="N436" s="80">
        <f>Osmanabad!N17</f>
        <v>20</v>
      </c>
      <c r="O436" s="80">
        <f>Osmanabad!O17</f>
        <v>4</v>
      </c>
      <c r="P436" s="80">
        <f t="shared" si="133"/>
        <v>186</v>
      </c>
      <c r="Q436" s="80">
        <f>Osmanabad!Q17</f>
        <v>273</v>
      </c>
      <c r="R436" s="80">
        <f>Osmanabad!R17</f>
        <v>236.79</v>
      </c>
      <c r="S436" s="80">
        <f>Osmanabad!S17</f>
        <v>0</v>
      </c>
      <c r="T436" s="80">
        <f>Osmanabad!T17</f>
        <v>0</v>
      </c>
      <c r="U436" s="80">
        <f>Osmanabad!U17</f>
        <v>0</v>
      </c>
      <c r="V436" s="80">
        <f>Osmanabad!V17</f>
        <v>0</v>
      </c>
      <c r="W436" s="80">
        <f>Osmanabad!W17</f>
        <v>217</v>
      </c>
      <c r="X436" s="80">
        <f>Osmanabad!X17</f>
        <v>225.8</v>
      </c>
      <c r="Y436" s="80">
        <f>Osmanabad!Y17</f>
        <v>0</v>
      </c>
      <c r="Z436" s="80">
        <f>Osmanabad!Z17</f>
        <v>0</v>
      </c>
      <c r="AA436" s="80">
        <f>Osmanabad!AA17</f>
        <v>1</v>
      </c>
      <c r="AB436" s="80">
        <f>Osmanabad!AB17</f>
        <v>0.5</v>
      </c>
      <c r="AC436" s="233">
        <f t="shared" si="134"/>
        <v>236.79</v>
      </c>
      <c r="AD436" s="7">
        <f t="shared" si="135"/>
        <v>54.685912240184756</v>
      </c>
      <c r="AE436" s="7">
        <f t="shared" si="136"/>
        <v>226.3</v>
      </c>
      <c r="AF436" s="7">
        <f t="shared" si="137"/>
        <v>121.66666666666669</v>
      </c>
      <c r="AG436" s="7">
        <f t="shared" si="138"/>
        <v>694</v>
      </c>
      <c r="AH436" s="7">
        <f t="shared" si="139"/>
        <v>619</v>
      </c>
      <c r="AI436" s="7">
        <f t="shared" si="140"/>
        <v>491</v>
      </c>
      <c r="AJ436" s="7">
        <f t="shared" si="141"/>
        <v>463.09000000000003</v>
      </c>
      <c r="AK436" s="234">
        <f t="shared" si="142"/>
        <v>74.812600969305336</v>
      </c>
    </row>
    <row r="437" spans="1:37">
      <c r="A437" s="5">
        <v>24</v>
      </c>
      <c r="B437" s="35" t="s">
        <v>45</v>
      </c>
      <c r="C437" s="150">
        <f>Palghar!C17</f>
        <v>850</v>
      </c>
      <c r="D437" s="150">
        <f>Palghar!D17</f>
        <v>478</v>
      </c>
      <c r="E437" s="150">
        <f>Palghar!E17</f>
        <v>170</v>
      </c>
      <c r="F437" s="150">
        <f>Palghar!F17</f>
        <v>51</v>
      </c>
      <c r="G437" s="150">
        <f>Palghar!G17</f>
        <v>131</v>
      </c>
      <c r="H437" s="150">
        <f>Palghar!H17</f>
        <v>41</v>
      </c>
      <c r="I437" s="80">
        <f t="shared" si="132"/>
        <v>570</v>
      </c>
      <c r="J437" s="150">
        <f>Palghar!J17</f>
        <v>472</v>
      </c>
      <c r="K437" s="150">
        <f>Palghar!K17</f>
        <v>257</v>
      </c>
      <c r="L437" s="150">
        <f>Palghar!L17</f>
        <v>100</v>
      </c>
      <c r="M437" s="150">
        <f>Palghar!M17</f>
        <v>28</v>
      </c>
      <c r="N437" s="150">
        <f>Palghar!N17</f>
        <v>86</v>
      </c>
      <c r="O437" s="150">
        <f>Palghar!O17</f>
        <v>23</v>
      </c>
      <c r="P437" s="80">
        <f t="shared" si="133"/>
        <v>308</v>
      </c>
      <c r="Q437" s="150">
        <f>Palghar!Q17</f>
        <v>42</v>
      </c>
      <c r="R437" s="150">
        <f>Palghar!R17</f>
        <v>119.57</v>
      </c>
      <c r="S437" s="150">
        <f>Palghar!S17</f>
        <v>0</v>
      </c>
      <c r="T437" s="150">
        <f>Palghar!T17</f>
        <v>0</v>
      </c>
      <c r="U437" s="150">
        <f>Palghar!U17</f>
        <v>1</v>
      </c>
      <c r="V437" s="150">
        <f>Palghar!V17</f>
        <v>1.43</v>
      </c>
      <c r="W437" s="150">
        <f>Palghar!W17</f>
        <v>59</v>
      </c>
      <c r="X437" s="150">
        <f>Palghar!X17</f>
        <v>164.93</v>
      </c>
      <c r="Y437" s="150">
        <f>Palghar!Y17</f>
        <v>0</v>
      </c>
      <c r="Z437" s="150">
        <f>Palghar!Z17</f>
        <v>0</v>
      </c>
      <c r="AA437" s="150">
        <f>Palghar!AA17</f>
        <v>1</v>
      </c>
      <c r="AB437" s="150">
        <f>Palghar!AB17</f>
        <v>0.13</v>
      </c>
      <c r="AC437" s="233">
        <f t="shared" si="134"/>
        <v>121</v>
      </c>
      <c r="AD437" s="7">
        <f t="shared" si="135"/>
        <v>21.228070175438596</v>
      </c>
      <c r="AE437" s="7">
        <f t="shared" si="136"/>
        <v>165.06</v>
      </c>
      <c r="AF437" s="7">
        <f t="shared" si="137"/>
        <v>53.590909090909086</v>
      </c>
      <c r="AG437" s="7">
        <f t="shared" si="138"/>
        <v>1809</v>
      </c>
      <c r="AH437" s="7">
        <f t="shared" si="139"/>
        <v>878</v>
      </c>
      <c r="AI437" s="7">
        <f t="shared" si="140"/>
        <v>103</v>
      </c>
      <c r="AJ437" s="7">
        <f t="shared" si="141"/>
        <v>286.06</v>
      </c>
      <c r="AK437" s="234">
        <f t="shared" si="142"/>
        <v>32.580865603644646</v>
      </c>
    </row>
    <row r="438" spans="1:37">
      <c r="A438" s="5">
        <v>25</v>
      </c>
      <c r="B438" s="15" t="s">
        <v>46</v>
      </c>
      <c r="C438" s="80">
        <f>Parbhani!C17</f>
        <v>862</v>
      </c>
      <c r="D438" s="80">
        <f>Parbhani!D17</f>
        <v>956</v>
      </c>
      <c r="E438" s="80">
        <f>Parbhani!E17</f>
        <v>129</v>
      </c>
      <c r="F438" s="80">
        <f>Parbhani!F17</f>
        <v>21</v>
      </c>
      <c r="G438" s="80">
        <f>Parbhani!G17</f>
        <v>654</v>
      </c>
      <c r="H438" s="80">
        <f>Parbhani!H17</f>
        <v>109</v>
      </c>
      <c r="I438" s="80">
        <f t="shared" si="132"/>
        <v>1086</v>
      </c>
      <c r="J438" s="80">
        <f>Parbhani!J17</f>
        <v>410</v>
      </c>
      <c r="K438" s="80">
        <f>Parbhani!K17</f>
        <v>450</v>
      </c>
      <c r="L438" s="80">
        <f>Parbhani!L17</f>
        <v>62</v>
      </c>
      <c r="M438" s="80">
        <f>Parbhani!M17</f>
        <v>10</v>
      </c>
      <c r="N438" s="80">
        <f>Parbhani!N17</f>
        <v>317</v>
      </c>
      <c r="O438" s="80">
        <f>Parbhani!O17</f>
        <v>51</v>
      </c>
      <c r="P438" s="80">
        <f t="shared" si="133"/>
        <v>511</v>
      </c>
      <c r="Q438" s="80">
        <f>Parbhani!Q17</f>
        <v>80</v>
      </c>
      <c r="R438" s="80">
        <f>Parbhani!R17</f>
        <v>65.650000000000006</v>
      </c>
      <c r="S438" s="80">
        <f>Parbhani!S17</f>
        <v>0</v>
      </c>
      <c r="T438" s="80">
        <f>Parbhani!T17</f>
        <v>0</v>
      </c>
      <c r="U438" s="80">
        <f>Parbhani!U17</f>
        <v>0</v>
      </c>
      <c r="V438" s="80">
        <f>Parbhani!V17</f>
        <v>0</v>
      </c>
      <c r="W438" s="80">
        <f>Parbhani!W17</f>
        <v>120</v>
      </c>
      <c r="X438" s="80">
        <f>Parbhani!X17</f>
        <v>198.3</v>
      </c>
      <c r="Y438" s="80">
        <f>Parbhani!Y17</f>
        <v>0</v>
      </c>
      <c r="Z438" s="80">
        <f>Parbhani!Z17</f>
        <v>0</v>
      </c>
      <c r="AA438" s="80">
        <f>Parbhani!AA17</f>
        <v>3</v>
      </c>
      <c r="AB438" s="80">
        <f>Parbhani!AB17</f>
        <v>2.69</v>
      </c>
      <c r="AC438" s="233">
        <f t="shared" si="134"/>
        <v>65.650000000000006</v>
      </c>
      <c r="AD438" s="7">
        <f t="shared" si="135"/>
        <v>6.0451197053407002</v>
      </c>
      <c r="AE438" s="7">
        <f t="shared" si="136"/>
        <v>200.99</v>
      </c>
      <c r="AF438" s="7">
        <f t="shared" si="137"/>
        <v>39.332681017612522</v>
      </c>
      <c r="AG438" s="7">
        <f t="shared" si="138"/>
        <v>2434</v>
      </c>
      <c r="AH438" s="7">
        <f t="shared" si="139"/>
        <v>1597</v>
      </c>
      <c r="AI438" s="7">
        <f t="shared" si="140"/>
        <v>203</v>
      </c>
      <c r="AJ438" s="7">
        <f t="shared" si="141"/>
        <v>266.64000000000004</v>
      </c>
      <c r="AK438" s="234">
        <f t="shared" si="142"/>
        <v>16.696305572949282</v>
      </c>
    </row>
    <row r="439" spans="1:37">
      <c r="A439" s="5">
        <v>26</v>
      </c>
      <c r="B439" s="15" t="s">
        <v>47</v>
      </c>
      <c r="C439" s="80">
        <f>Pune!C17</f>
        <v>796</v>
      </c>
      <c r="D439" s="80">
        <f>Pune!D17</f>
        <v>1932</v>
      </c>
      <c r="E439" s="80">
        <f>Pune!E17</f>
        <v>0</v>
      </c>
      <c r="F439" s="80">
        <f>Pune!F17</f>
        <v>1</v>
      </c>
      <c r="G439" s="80">
        <f>Pune!G17</f>
        <v>0</v>
      </c>
      <c r="H439" s="80">
        <f>Pune!H17</f>
        <v>12</v>
      </c>
      <c r="I439" s="80">
        <f t="shared" si="132"/>
        <v>1945</v>
      </c>
      <c r="J439" s="80">
        <f>Pune!J17</f>
        <v>515</v>
      </c>
      <c r="K439" s="80">
        <f>Pune!K17</f>
        <v>1063</v>
      </c>
      <c r="L439" s="80">
        <f>Pune!L17</f>
        <v>2</v>
      </c>
      <c r="M439" s="80">
        <f>Pune!M17</f>
        <v>2</v>
      </c>
      <c r="N439" s="80">
        <f>Pune!N17</f>
        <v>5</v>
      </c>
      <c r="O439" s="80">
        <f>Pune!O17</f>
        <v>13</v>
      </c>
      <c r="P439" s="80">
        <f t="shared" si="133"/>
        <v>1078</v>
      </c>
      <c r="Q439" s="80">
        <f>Pune!Q17</f>
        <v>407</v>
      </c>
      <c r="R439" s="80">
        <f>Pune!R17</f>
        <v>1323.94</v>
      </c>
      <c r="S439" s="80">
        <f>Pune!S17</f>
        <v>0</v>
      </c>
      <c r="T439" s="80">
        <f>Pune!T17</f>
        <v>0</v>
      </c>
      <c r="U439" s="80">
        <f>Pune!U17</f>
        <v>6</v>
      </c>
      <c r="V439" s="80">
        <f>Pune!V17</f>
        <v>65.010000000000005</v>
      </c>
      <c r="W439" s="80">
        <f>Pune!W17</f>
        <v>1366</v>
      </c>
      <c r="X439" s="80">
        <f>Pune!X17</f>
        <v>3528.02</v>
      </c>
      <c r="Y439" s="80">
        <f>Pune!Y17</f>
        <v>0</v>
      </c>
      <c r="Z439" s="80">
        <f>Pune!Z17</f>
        <v>0</v>
      </c>
      <c r="AA439" s="80">
        <f>Pune!AA17</f>
        <v>35</v>
      </c>
      <c r="AB439" s="80">
        <f>Pune!AB17</f>
        <v>156.16</v>
      </c>
      <c r="AC439" s="233">
        <f t="shared" si="134"/>
        <v>1388.95</v>
      </c>
      <c r="AD439" s="7">
        <f t="shared" si="135"/>
        <v>71.411311053984576</v>
      </c>
      <c r="AE439" s="7">
        <f t="shared" si="136"/>
        <v>3684.18</v>
      </c>
      <c r="AF439" s="7">
        <f t="shared" si="137"/>
        <v>341.76066790352502</v>
      </c>
      <c r="AG439" s="7">
        <f t="shared" si="138"/>
        <v>1318</v>
      </c>
      <c r="AH439" s="7">
        <f t="shared" si="139"/>
        <v>3023</v>
      </c>
      <c r="AI439" s="7">
        <f t="shared" si="140"/>
        <v>1814</v>
      </c>
      <c r="AJ439" s="7">
        <f t="shared" si="141"/>
        <v>5073.13</v>
      </c>
      <c r="AK439" s="234">
        <f t="shared" si="142"/>
        <v>167.81773073106186</v>
      </c>
    </row>
    <row r="440" spans="1:37">
      <c r="A440" s="5">
        <v>27</v>
      </c>
      <c r="B440" s="15" t="s">
        <v>48</v>
      </c>
      <c r="C440" s="124">
        <f>Raigad!C17</f>
        <v>210</v>
      </c>
      <c r="D440" s="124">
        <f>Raigad!D17</f>
        <v>177</v>
      </c>
      <c r="E440" s="124">
        <f>Raigad!E17</f>
        <v>5</v>
      </c>
      <c r="F440" s="124">
        <f>Raigad!F17</f>
        <v>2</v>
      </c>
      <c r="G440" s="124">
        <f>Raigad!G17</f>
        <v>0</v>
      </c>
      <c r="H440" s="124">
        <f>Raigad!H17</f>
        <v>0</v>
      </c>
      <c r="I440" s="80">
        <f t="shared" si="132"/>
        <v>179</v>
      </c>
      <c r="J440" s="124">
        <f>Raigad!J17</f>
        <v>70</v>
      </c>
      <c r="K440" s="124">
        <f>Raigad!K17</f>
        <v>99</v>
      </c>
      <c r="L440" s="124">
        <f>Raigad!L17</f>
        <v>5</v>
      </c>
      <c r="M440" s="124">
        <f>Raigad!M17</f>
        <v>2</v>
      </c>
      <c r="N440" s="124">
        <f>Raigad!N17</f>
        <v>0</v>
      </c>
      <c r="O440" s="124">
        <f>Raigad!O17</f>
        <v>0</v>
      </c>
      <c r="P440" s="80">
        <f t="shared" si="133"/>
        <v>101</v>
      </c>
      <c r="Q440" s="124">
        <f>Raigad!Q17</f>
        <v>13</v>
      </c>
      <c r="R440" s="124">
        <f>Raigad!R17</f>
        <v>20.02</v>
      </c>
      <c r="S440" s="124">
        <f>Raigad!S17</f>
        <v>2</v>
      </c>
      <c r="T440" s="124">
        <f>Raigad!T17</f>
        <v>1.21</v>
      </c>
      <c r="U440" s="124">
        <f>Raigad!U17</f>
        <v>6</v>
      </c>
      <c r="V440" s="124">
        <f>Raigad!V17</f>
        <v>6.86</v>
      </c>
      <c r="W440" s="124">
        <f>Raigad!W17</f>
        <v>31</v>
      </c>
      <c r="X440" s="124">
        <f>Raigad!X17</f>
        <v>71.319999999999993</v>
      </c>
      <c r="Y440" s="124">
        <f>Raigad!Y17</f>
        <v>5</v>
      </c>
      <c r="Z440" s="124">
        <f>Raigad!Z17</f>
        <v>5.3</v>
      </c>
      <c r="AA440" s="124">
        <f>Raigad!AA17</f>
        <v>21</v>
      </c>
      <c r="AB440" s="124">
        <f>Raigad!AB17</f>
        <v>22.34</v>
      </c>
      <c r="AC440" s="233">
        <f t="shared" si="134"/>
        <v>28.09</v>
      </c>
      <c r="AD440" s="7">
        <f t="shared" si="135"/>
        <v>15.692737430167597</v>
      </c>
      <c r="AE440" s="7">
        <f t="shared" si="136"/>
        <v>98.96</v>
      </c>
      <c r="AF440" s="7">
        <f t="shared" si="137"/>
        <v>97.980198019801975</v>
      </c>
      <c r="AG440" s="7">
        <f t="shared" si="138"/>
        <v>290</v>
      </c>
      <c r="AH440" s="7">
        <f t="shared" si="139"/>
        <v>280</v>
      </c>
      <c r="AI440" s="7">
        <f t="shared" si="140"/>
        <v>78</v>
      </c>
      <c r="AJ440" s="7">
        <f t="shared" si="141"/>
        <v>127.05</v>
      </c>
      <c r="AK440" s="234">
        <f t="shared" si="142"/>
        <v>45.375</v>
      </c>
    </row>
    <row r="441" spans="1:37">
      <c r="A441" s="5">
        <v>28</v>
      </c>
      <c r="B441" s="15" t="s">
        <v>49</v>
      </c>
      <c r="C441" s="80">
        <f>Ratnagiri!C17</f>
        <v>154</v>
      </c>
      <c r="D441" s="80">
        <f>Ratnagiri!D17</f>
        <v>249</v>
      </c>
      <c r="E441" s="80">
        <f>Ratnagiri!E17</f>
        <v>10</v>
      </c>
      <c r="F441" s="80">
        <f>Ratnagiri!F17</f>
        <v>8</v>
      </c>
      <c r="G441" s="80">
        <f>Ratnagiri!G17</f>
        <v>10</v>
      </c>
      <c r="H441" s="80">
        <f>Ratnagiri!H17</f>
        <v>8</v>
      </c>
      <c r="I441" s="80">
        <f t="shared" si="132"/>
        <v>265</v>
      </c>
      <c r="J441" s="80">
        <f>Ratnagiri!J17</f>
        <v>210</v>
      </c>
      <c r="K441" s="80">
        <f>Ratnagiri!K17</f>
        <v>305</v>
      </c>
      <c r="L441" s="80">
        <f>Ratnagiri!L17</f>
        <v>13</v>
      </c>
      <c r="M441" s="80">
        <f>Ratnagiri!M17</f>
        <v>11</v>
      </c>
      <c r="N441" s="80">
        <f>Ratnagiri!N17</f>
        <v>13</v>
      </c>
      <c r="O441" s="80">
        <f>Ratnagiri!O17</f>
        <v>11</v>
      </c>
      <c r="P441" s="80">
        <f t="shared" si="133"/>
        <v>327</v>
      </c>
      <c r="Q441" s="80">
        <f>Ratnagiri!Q17</f>
        <v>9</v>
      </c>
      <c r="R441" s="80">
        <f>Ratnagiri!R17</f>
        <v>27.99</v>
      </c>
      <c r="S441" s="80">
        <f>Ratnagiri!S17</f>
        <v>0</v>
      </c>
      <c r="T441" s="80">
        <f>Ratnagiri!T17</f>
        <v>0</v>
      </c>
      <c r="U441" s="80">
        <f>Ratnagiri!U17</f>
        <v>4</v>
      </c>
      <c r="V441" s="80">
        <f>Ratnagiri!V17</f>
        <v>5.64</v>
      </c>
      <c r="W441" s="80">
        <f>Ratnagiri!W17</f>
        <v>61</v>
      </c>
      <c r="X441" s="80">
        <f>Ratnagiri!X17</f>
        <v>116.11</v>
      </c>
      <c r="Y441" s="80">
        <f>Ratnagiri!Y17</f>
        <v>0</v>
      </c>
      <c r="Z441" s="80">
        <f>Ratnagiri!Z17</f>
        <v>0</v>
      </c>
      <c r="AA441" s="80">
        <f>Ratnagiri!AA17</f>
        <v>10</v>
      </c>
      <c r="AB441" s="80">
        <f>Ratnagiri!AB17</f>
        <v>9.3000000000000007</v>
      </c>
      <c r="AC441" s="233">
        <f t="shared" si="134"/>
        <v>33.629999999999995</v>
      </c>
      <c r="AD441" s="7">
        <f t="shared" si="135"/>
        <v>12.690566037735849</v>
      </c>
      <c r="AE441" s="7">
        <f t="shared" si="136"/>
        <v>125.41</v>
      </c>
      <c r="AF441" s="7">
        <f t="shared" si="137"/>
        <v>38.351681957186543</v>
      </c>
      <c r="AG441" s="7">
        <f t="shared" si="138"/>
        <v>410</v>
      </c>
      <c r="AH441" s="7">
        <f t="shared" si="139"/>
        <v>592</v>
      </c>
      <c r="AI441" s="7">
        <f t="shared" si="140"/>
        <v>84</v>
      </c>
      <c r="AJ441" s="7">
        <f t="shared" si="141"/>
        <v>159.04000000000002</v>
      </c>
      <c r="AK441" s="234">
        <f t="shared" si="142"/>
        <v>26.864864864864867</v>
      </c>
    </row>
    <row r="442" spans="1:37">
      <c r="A442" s="5">
        <v>29</v>
      </c>
      <c r="B442" s="15" t="s">
        <v>50</v>
      </c>
      <c r="C442" s="80">
        <f>Sangli!C17</f>
        <v>158</v>
      </c>
      <c r="D442" s="80">
        <f>Sangli!D17</f>
        <v>183</v>
      </c>
      <c r="E442" s="80">
        <f>Sangli!E17</f>
        <v>0</v>
      </c>
      <c r="F442" s="80">
        <f>Sangli!F17</f>
        <v>0</v>
      </c>
      <c r="G442" s="80">
        <f>Sangli!G17</f>
        <v>8</v>
      </c>
      <c r="H442" s="80">
        <f>Sangli!H17</f>
        <v>2</v>
      </c>
      <c r="I442" s="80">
        <f t="shared" si="132"/>
        <v>185</v>
      </c>
      <c r="J442" s="80">
        <f>Sangli!J17</f>
        <v>118</v>
      </c>
      <c r="K442" s="80">
        <f>Sangli!K17</f>
        <v>122</v>
      </c>
      <c r="L442" s="80">
        <f>Sangli!L17</f>
        <v>0</v>
      </c>
      <c r="M442" s="80">
        <f>Sangli!M17</f>
        <v>0</v>
      </c>
      <c r="N442" s="80">
        <f>Sangli!N17</f>
        <v>12</v>
      </c>
      <c r="O442" s="80">
        <f>Sangli!O17</f>
        <v>1</v>
      </c>
      <c r="P442" s="80">
        <f t="shared" si="133"/>
        <v>123</v>
      </c>
      <c r="Q442" s="80">
        <f>Sangli!Q17</f>
        <v>11</v>
      </c>
      <c r="R442" s="80">
        <f>Sangli!R17</f>
        <v>32.299999999999997</v>
      </c>
      <c r="S442" s="80">
        <f>Sangli!S17</f>
        <v>0</v>
      </c>
      <c r="T442" s="80">
        <f>Sangli!T17</f>
        <v>0</v>
      </c>
      <c r="U442" s="80">
        <f>Sangli!U17</f>
        <v>0</v>
      </c>
      <c r="V442" s="80">
        <f>Sangli!V17</f>
        <v>0</v>
      </c>
      <c r="W442" s="80">
        <f>Sangli!W17</f>
        <v>157</v>
      </c>
      <c r="X442" s="80">
        <f>Sangli!X17</f>
        <v>554.08000000000004</v>
      </c>
      <c r="Y442" s="80">
        <f>Sangli!Y17</f>
        <v>0</v>
      </c>
      <c r="Z442" s="80">
        <f>Sangli!Z17</f>
        <v>0</v>
      </c>
      <c r="AA442" s="80">
        <f>Sangli!AA17</f>
        <v>0</v>
      </c>
      <c r="AB442" s="80">
        <f>Sangli!AB17</f>
        <v>0</v>
      </c>
      <c r="AC442" s="233">
        <f t="shared" si="134"/>
        <v>32.299999999999997</v>
      </c>
      <c r="AD442" s="7">
        <f t="shared" si="135"/>
        <v>17.45945945945946</v>
      </c>
      <c r="AE442" s="7">
        <f t="shared" si="136"/>
        <v>554.08000000000004</v>
      </c>
      <c r="AF442" s="7">
        <f t="shared" si="137"/>
        <v>450.47154471544718</v>
      </c>
      <c r="AG442" s="7">
        <f t="shared" si="138"/>
        <v>296</v>
      </c>
      <c r="AH442" s="7">
        <f t="shared" si="139"/>
        <v>308</v>
      </c>
      <c r="AI442" s="7">
        <f t="shared" si="140"/>
        <v>168</v>
      </c>
      <c r="AJ442" s="7">
        <f t="shared" si="141"/>
        <v>586.38</v>
      </c>
      <c r="AK442" s="234">
        <f t="shared" si="142"/>
        <v>190.38311688311688</v>
      </c>
    </row>
    <row r="443" spans="1:37">
      <c r="A443" s="5">
        <v>30</v>
      </c>
      <c r="B443" s="15" t="s">
        <v>51</v>
      </c>
      <c r="C443" s="80">
        <f>Satara!C17</f>
        <v>60</v>
      </c>
      <c r="D443" s="80">
        <f>Satara!D17</f>
        <v>580</v>
      </c>
      <c r="E443" s="80">
        <f>Satara!E17</f>
        <v>120</v>
      </c>
      <c r="F443" s="80">
        <f>Satara!F17</f>
        <v>60</v>
      </c>
      <c r="G443" s="80">
        <f>Satara!G17</f>
        <v>120</v>
      </c>
      <c r="H443" s="80">
        <f>Satara!H17</f>
        <v>60</v>
      </c>
      <c r="I443" s="80">
        <f t="shared" si="132"/>
        <v>700</v>
      </c>
      <c r="J443" s="80">
        <f>Satara!J17</f>
        <v>200</v>
      </c>
      <c r="K443" s="80">
        <f>Satara!K17</f>
        <v>220</v>
      </c>
      <c r="L443" s="80">
        <f>Satara!L17</f>
        <v>80</v>
      </c>
      <c r="M443" s="80">
        <f>Satara!M17</f>
        <v>40</v>
      </c>
      <c r="N443" s="80">
        <f>Satara!N17</f>
        <v>80</v>
      </c>
      <c r="O443" s="80">
        <f>Satara!O17</f>
        <v>40</v>
      </c>
      <c r="P443" s="80">
        <f t="shared" si="133"/>
        <v>300</v>
      </c>
      <c r="Q443" s="80">
        <f>Satara!Q17</f>
        <v>123</v>
      </c>
      <c r="R443" s="80">
        <f>Satara!R17</f>
        <v>305.77999999999997</v>
      </c>
      <c r="S443" s="80">
        <f>Satara!S17</f>
        <v>0</v>
      </c>
      <c r="T443" s="80">
        <f>Satara!T17</f>
        <v>0</v>
      </c>
      <c r="U443" s="80">
        <f>Satara!U17</f>
        <v>3</v>
      </c>
      <c r="V443" s="80">
        <f>Satara!V17</f>
        <v>27.84</v>
      </c>
      <c r="W443" s="80">
        <f>Satara!W17</f>
        <v>183</v>
      </c>
      <c r="X443" s="80">
        <f>Satara!X17</f>
        <v>391.03</v>
      </c>
      <c r="Y443" s="80">
        <f>Satara!Y17</f>
        <v>0</v>
      </c>
      <c r="Z443" s="80">
        <f>Satara!Z17</f>
        <v>0</v>
      </c>
      <c r="AA443" s="80">
        <f>Satara!AA17</f>
        <v>7</v>
      </c>
      <c r="AB443" s="80">
        <f>Satara!AB17</f>
        <v>12.13</v>
      </c>
      <c r="AC443" s="233">
        <f t="shared" si="134"/>
        <v>333.61999999999995</v>
      </c>
      <c r="AD443" s="7">
        <f t="shared" si="135"/>
        <v>47.659999999999989</v>
      </c>
      <c r="AE443" s="7">
        <f t="shared" si="136"/>
        <v>403.15999999999997</v>
      </c>
      <c r="AF443" s="7">
        <f t="shared" si="137"/>
        <v>134.38666666666666</v>
      </c>
      <c r="AG443" s="7">
        <f t="shared" si="138"/>
        <v>660</v>
      </c>
      <c r="AH443" s="7">
        <f t="shared" si="139"/>
        <v>1000</v>
      </c>
      <c r="AI443" s="7">
        <f t="shared" si="140"/>
        <v>316</v>
      </c>
      <c r="AJ443" s="7">
        <f t="shared" si="141"/>
        <v>736.77999999999986</v>
      </c>
      <c r="AK443" s="234">
        <f t="shared" si="142"/>
        <v>73.677999999999983</v>
      </c>
    </row>
    <row r="444" spans="1:37">
      <c r="A444" s="5">
        <v>31</v>
      </c>
      <c r="B444" s="15" t="s">
        <v>52</v>
      </c>
      <c r="C444" s="80">
        <f>Sindhudurg!C17</f>
        <v>70</v>
      </c>
      <c r="D444" s="80">
        <f>Sindhudurg!D17</f>
        <v>109</v>
      </c>
      <c r="E444" s="80">
        <f>Sindhudurg!E17</f>
        <v>15</v>
      </c>
      <c r="F444" s="80">
        <f>Sindhudurg!F17</f>
        <v>33</v>
      </c>
      <c r="G444" s="80">
        <f>Sindhudurg!G17</f>
        <v>15</v>
      </c>
      <c r="H444" s="80">
        <f>Sindhudurg!H17</f>
        <v>22</v>
      </c>
      <c r="I444" s="80">
        <f t="shared" si="132"/>
        <v>164</v>
      </c>
      <c r="J444" s="80">
        <f>Sindhudurg!J17</f>
        <v>75</v>
      </c>
      <c r="K444" s="80">
        <f>Sindhudurg!K17</f>
        <v>109</v>
      </c>
      <c r="L444" s="80">
        <f>Sindhudurg!L17</f>
        <v>0</v>
      </c>
      <c r="M444" s="80">
        <f>Sindhudurg!M17</f>
        <v>0</v>
      </c>
      <c r="N444" s="80">
        <f>Sindhudurg!N17</f>
        <v>0</v>
      </c>
      <c r="O444" s="80">
        <f>Sindhudurg!O17</f>
        <v>0</v>
      </c>
      <c r="P444" s="80">
        <f t="shared" si="133"/>
        <v>109</v>
      </c>
      <c r="Q444" s="80">
        <f>Sindhudurg!Q17</f>
        <v>0</v>
      </c>
      <c r="R444" s="80">
        <f>Sindhudurg!R17</f>
        <v>0</v>
      </c>
      <c r="S444" s="80">
        <f>Sindhudurg!S17</f>
        <v>0</v>
      </c>
      <c r="T444" s="80">
        <f>Sindhudurg!T17</f>
        <v>0</v>
      </c>
      <c r="U444" s="80">
        <f>Sindhudurg!U17</f>
        <v>0</v>
      </c>
      <c r="V444" s="80">
        <f>Sindhudurg!V17</f>
        <v>0</v>
      </c>
      <c r="W444" s="80">
        <f>Sindhudurg!W17</f>
        <v>7</v>
      </c>
      <c r="X444" s="80">
        <f>Sindhudurg!X17</f>
        <v>10.99</v>
      </c>
      <c r="Y444" s="80">
        <f>Sindhudurg!Y17</f>
        <v>0</v>
      </c>
      <c r="Z444" s="80">
        <f>Sindhudurg!Z17</f>
        <v>0</v>
      </c>
      <c r="AA444" s="80">
        <f>Sindhudurg!AA17</f>
        <v>0</v>
      </c>
      <c r="AB444" s="80">
        <f>Sindhudurg!AB17</f>
        <v>0</v>
      </c>
      <c r="AC444" s="233">
        <f t="shared" si="134"/>
        <v>0</v>
      </c>
      <c r="AD444" s="7">
        <f t="shared" si="135"/>
        <v>0</v>
      </c>
      <c r="AE444" s="7">
        <f t="shared" si="136"/>
        <v>10.99</v>
      </c>
      <c r="AF444" s="7">
        <f t="shared" si="137"/>
        <v>10.082568807339449</v>
      </c>
      <c r="AG444" s="7">
        <f t="shared" si="138"/>
        <v>175</v>
      </c>
      <c r="AH444" s="7">
        <f t="shared" si="139"/>
        <v>273</v>
      </c>
      <c r="AI444" s="7">
        <f t="shared" si="140"/>
        <v>7</v>
      </c>
      <c r="AJ444" s="7">
        <f t="shared" si="141"/>
        <v>10.99</v>
      </c>
      <c r="AK444" s="234">
        <f t="shared" si="142"/>
        <v>4.0256410256410264</v>
      </c>
    </row>
    <row r="445" spans="1:37">
      <c r="A445" s="5">
        <v>32</v>
      </c>
      <c r="B445" s="15" t="s">
        <v>53</v>
      </c>
      <c r="C445" s="80">
        <f>Solapur!C17</f>
        <v>227</v>
      </c>
      <c r="D445" s="80">
        <f>Solapur!D17</f>
        <v>300</v>
      </c>
      <c r="E445" s="80">
        <f>Solapur!E17</f>
        <v>8</v>
      </c>
      <c r="F445" s="80">
        <f>Solapur!F17</f>
        <v>4</v>
      </c>
      <c r="G445" s="80">
        <f>Solapur!G17</f>
        <v>19</v>
      </c>
      <c r="H445" s="80">
        <f>Solapur!H17</f>
        <v>7</v>
      </c>
      <c r="I445" s="80">
        <f t="shared" si="132"/>
        <v>311</v>
      </c>
      <c r="J445" s="80">
        <f>Solapur!J17</f>
        <v>196</v>
      </c>
      <c r="K445" s="80">
        <f>Solapur!K17</f>
        <v>249</v>
      </c>
      <c r="L445" s="80">
        <f>Solapur!L17</f>
        <v>11</v>
      </c>
      <c r="M445" s="80">
        <f>Solapur!M17</f>
        <v>3</v>
      </c>
      <c r="N445" s="80">
        <f>Solapur!N17</f>
        <v>27</v>
      </c>
      <c r="O445" s="80">
        <f>Solapur!O17</f>
        <v>9</v>
      </c>
      <c r="P445" s="80">
        <f t="shared" si="133"/>
        <v>261</v>
      </c>
      <c r="Q445" s="80">
        <f>Solapur!Q17</f>
        <v>87</v>
      </c>
      <c r="R445" s="80">
        <f>Solapur!R17</f>
        <v>452.6</v>
      </c>
      <c r="S445" s="80">
        <f>Solapur!S17</f>
        <v>0</v>
      </c>
      <c r="T445" s="80">
        <f>Solapur!T17</f>
        <v>0</v>
      </c>
      <c r="U445" s="80">
        <f>Solapur!U17</f>
        <v>2</v>
      </c>
      <c r="V445" s="80">
        <f>Solapur!V17</f>
        <v>4.53</v>
      </c>
      <c r="W445" s="80">
        <f>Solapur!W17</f>
        <v>372</v>
      </c>
      <c r="X445" s="80">
        <f>Solapur!X17</f>
        <v>1212.51</v>
      </c>
      <c r="Y445" s="80">
        <f>Solapur!Y17</f>
        <v>0</v>
      </c>
      <c r="Z445" s="80">
        <f>Solapur!Z17</f>
        <v>0</v>
      </c>
      <c r="AA445" s="80">
        <f>Solapur!AA17</f>
        <v>7</v>
      </c>
      <c r="AB445" s="80">
        <f>Solapur!AB17</f>
        <v>11.27</v>
      </c>
      <c r="AC445" s="233">
        <f t="shared" si="134"/>
        <v>457.13</v>
      </c>
      <c r="AD445" s="7">
        <f t="shared" si="135"/>
        <v>146.98713826366557</v>
      </c>
      <c r="AE445" s="7">
        <f t="shared" si="136"/>
        <v>1223.78</v>
      </c>
      <c r="AF445" s="7">
        <f t="shared" si="137"/>
        <v>468.88122605363981</v>
      </c>
      <c r="AG445" s="7">
        <f t="shared" si="138"/>
        <v>488</v>
      </c>
      <c r="AH445" s="7">
        <f t="shared" si="139"/>
        <v>572</v>
      </c>
      <c r="AI445" s="7">
        <f t="shared" si="140"/>
        <v>468</v>
      </c>
      <c r="AJ445" s="7">
        <f t="shared" si="141"/>
        <v>1680.9099999999999</v>
      </c>
      <c r="AK445" s="234">
        <f t="shared" si="142"/>
        <v>293.86538461538458</v>
      </c>
    </row>
    <row r="446" spans="1:37">
      <c r="A446" s="5">
        <v>33</v>
      </c>
      <c r="B446" s="15" t="s">
        <v>54</v>
      </c>
      <c r="C446" s="80">
        <f>Thane!C17</f>
        <v>4</v>
      </c>
      <c r="D446" s="80">
        <f>Thane!D17</f>
        <v>6</v>
      </c>
      <c r="E446" s="80">
        <f>Thane!E17</f>
        <v>5</v>
      </c>
      <c r="F446" s="80">
        <f>Thane!F17</f>
        <v>1</v>
      </c>
      <c r="G446" s="80">
        <f>Thane!G17</f>
        <v>21</v>
      </c>
      <c r="H446" s="80">
        <f>Thane!H17</f>
        <v>5</v>
      </c>
      <c r="I446" s="80">
        <f t="shared" si="132"/>
        <v>12</v>
      </c>
      <c r="J446" s="80">
        <f>Thane!J17</f>
        <v>8</v>
      </c>
      <c r="K446" s="80">
        <f>Thane!K17</f>
        <v>10</v>
      </c>
      <c r="L446" s="80">
        <f>Thane!L17</f>
        <v>4</v>
      </c>
      <c r="M446" s="80">
        <f>Thane!M17</f>
        <v>1</v>
      </c>
      <c r="N446" s="80">
        <f>Thane!N17</f>
        <v>24</v>
      </c>
      <c r="O446" s="80">
        <f>Thane!O17</f>
        <v>4</v>
      </c>
      <c r="P446" s="80">
        <f t="shared" si="133"/>
        <v>15</v>
      </c>
      <c r="Q446" s="80">
        <f>Thane!Q17</f>
        <v>5</v>
      </c>
      <c r="R446" s="80">
        <f>Thane!R17</f>
        <v>18.579999999999998</v>
      </c>
      <c r="S446" s="80">
        <f>Thane!S17</f>
        <v>0</v>
      </c>
      <c r="T446" s="80">
        <f>Thane!T17</f>
        <v>0</v>
      </c>
      <c r="U446" s="80">
        <f>Thane!U17</f>
        <v>0</v>
      </c>
      <c r="V446" s="80">
        <f>Thane!V17</f>
        <v>0</v>
      </c>
      <c r="W446" s="80">
        <f>Thane!W17</f>
        <v>22</v>
      </c>
      <c r="X446" s="80">
        <f>Thane!X17</f>
        <v>55.01</v>
      </c>
      <c r="Y446" s="80">
        <f>Thane!Y17</f>
        <v>0</v>
      </c>
      <c r="Z446" s="80">
        <f>Thane!Z17</f>
        <v>0</v>
      </c>
      <c r="AA446" s="80">
        <f>Thane!AA17</f>
        <v>1</v>
      </c>
      <c r="AB446" s="80">
        <f>Thane!AB17</f>
        <v>1.5</v>
      </c>
      <c r="AC446" s="233">
        <f t="shared" si="134"/>
        <v>18.579999999999998</v>
      </c>
      <c r="AD446" s="7">
        <f t="shared" si="135"/>
        <v>154.83333333333331</v>
      </c>
      <c r="AE446" s="7">
        <f t="shared" si="136"/>
        <v>56.51</v>
      </c>
      <c r="AF446" s="7">
        <f t="shared" si="137"/>
        <v>376.73333333333335</v>
      </c>
      <c r="AG446" s="7">
        <f t="shared" si="138"/>
        <v>66</v>
      </c>
      <c r="AH446" s="7">
        <f t="shared" si="139"/>
        <v>27</v>
      </c>
      <c r="AI446" s="7">
        <f t="shared" si="140"/>
        <v>28</v>
      </c>
      <c r="AJ446" s="7">
        <f t="shared" si="141"/>
        <v>75.09</v>
      </c>
      <c r="AK446" s="234">
        <f t="shared" si="142"/>
        <v>278.11111111111109</v>
      </c>
    </row>
    <row r="447" spans="1:37">
      <c r="A447" s="5">
        <v>34</v>
      </c>
      <c r="B447" s="15" t="s">
        <v>55</v>
      </c>
      <c r="C447" s="80">
        <f>Wardha!C17</f>
        <v>5157</v>
      </c>
      <c r="D447" s="80">
        <f>Wardha!D17</f>
        <v>6039</v>
      </c>
      <c r="E447" s="80">
        <f>Wardha!E17</f>
        <v>74</v>
      </c>
      <c r="F447" s="80">
        <f>Wardha!F17</f>
        <v>27</v>
      </c>
      <c r="G447" s="80">
        <f>Wardha!G17</f>
        <v>151</v>
      </c>
      <c r="H447" s="80">
        <f>Wardha!H17</f>
        <v>92</v>
      </c>
      <c r="I447" s="80">
        <f t="shared" si="132"/>
        <v>6158</v>
      </c>
      <c r="J447" s="80">
        <f>Wardha!J17</f>
        <v>1748</v>
      </c>
      <c r="K447" s="80">
        <f>Wardha!K17</f>
        <v>2036</v>
      </c>
      <c r="L447" s="80">
        <f>Wardha!L17</f>
        <v>31</v>
      </c>
      <c r="M447" s="80">
        <f>Wardha!M17</f>
        <v>9</v>
      </c>
      <c r="N447" s="80">
        <f>Wardha!N17</f>
        <v>79</v>
      </c>
      <c r="O447" s="80">
        <f>Wardha!O17</f>
        <v>32</v>
      </c>
      <c r="P447" s="80">
        <f t="shared" si="133"/>
        <v>2077</v>
      </c>
      <c r="Q447" s="80">
        <f>Wardha!Q17</f>
        <v>1158</v>
      </c>
      <c r="R447" s="80">
        <f>Wardha!R17</f>
        <v>1539.67</v>
      </c>
      <c r="S447" s="80">
        <f>Wardha!S17</f>
        <v>3</v>
      </c>
      <c r="T447" s="80">
        <f>Wardha!T17</f>
        <v>2.6</v>
      </c>
      <c r="U447" s="80">
        <f>Wardha!U17</f>
        <v>3</v>
      </c>
      <c r="V447" s="80">
        <f>Wardha!V17</f>
        <v>0.97</v>
      </c>
      <c r="W447" s="80">
        <f>Wardha!W17</f>
        <v>1359</v>
      </c>
      <c r="X447" s="80">
        <f>Wardha!X17</f>
        <v>2104.4</v>
      </c>
      <c r="Y447" s="80">
        <f>Wardha!Y17</f>
        <v>6</v>
      </c>
      <c r="Z447" s="80">
        <f>Wardha!Z17</f>
        <v>1.24</v>
      </c>
      <c r="AA447" s="80">
        <f>Wardha!AA17</f>
        <v>1</v>
      </c>
      <c r="AB447" s="80">
        <f>Wardha!AB17</f>
        <v>1.35</v>
      </c>
      <c r="AC447" s="233">
        <f t="shared" si="134"/>
        <v>1543.24</v>
      </c>
      <c r="AD447" s="7">
        <f t="shared" si="135"/>
        <v>25.06073400454693</v>
      </c>
      <c r="AE447" s="7">
        <f t="shared" si="136"/>
        <v>2106.9899999999998</v>
      </c>
      <c r="AF447" s="7">
        <f t="shared" si="137"/>
        <v>101.44390948483388</v>
      </c>
      <c r="AG447" s="7">
        <f t="shared" si="138"/>
        <v>7240</v>
      </c>
      <c r="AH447" s="7">
        <f t="shared" si="139"/>
        <v>8235</v>
      </c>
      <c r="AI447" s="7">
        <f t="shared" si="140"/>
        <v>2530</v>
      </c>
      <c r="AJ447" s="7">
        <f t="shared" si="141"/>
        <v>3650.23</v>
      </c>
      <c r="AK447" s="234">
        <f t="shared" si="142"/>
        <v>44.325804493017607</v>
      </c>
    </row>
    <row r="448" spans="1:37">
      <c r="A448" s="5">
        <v>35</v>
      </c>
      <c r="B448" s="15" t="s">
        <v>56</v>
      </c>
      <c r="C448" s="80">
        <f>Washim!C17</f>
        <v>425</v>
      </c>
      <c r="D448" s="80">
        <f>Washim!D17</f>
        <v>499</v>
      </c>
      <c r="E448" s="80">
        <f>Washim!E17</f>
        <v>16</v>
      </c>
      <c r="F448" s="80">
        <f>Washim!F17</f>
        <v>5</v>
      </c>
      <c r="G448" s="80">
        <f>Washim!G17</f>
        <v>48</v>
      </c>
      <c r="H448" s="80">
        <f>Washim!H17</f>
        <v>15</v>
      </c>
      <c r="I448" s="80">
        <f t="shared" si="132"/>
        <v>519</v>
      </c>
      <c r="J448" s="80">
        <f>Washim!J17</f>
        <v>104</v>
      </c>
      <c r="K448" s="80">
        <f>Washim!K17</f>
        <v>117</v>
      </c>
      <c r="L448" s="80">
        <f>Washim!L17</f>
        <v>4</v>
      </c>
      <c r="M448" s="80">
        <f>Washim!M17</f>
        <v>1</v>
      </c>
      <c r="N448" s="80">
        <f>Washim!N17</f>
        <v>12</v>
      </c>
      <c r="O448" s="80">
        <f>Washim!O17</f>
        <v>3</v>
      </c>
      <c r="P448" s="80">
        <f t="shared" si="133"/>
        <v>121</v>
      </c>
      <c r="Q448" s="80">
        <f>Washim!Q17</f>
        <v>274</v>
      </c>
      <c r="R448" s="80">
        <f>Washim!R17</f>
        <v>268.42</v>
      </c>
      <c r="S448" s="80">
        <f>Washim!S17</f>
        <v>0</v>
      </c>
      <c r="T448" s="80">
        <f>Washim!T17</f>
        <v>0</v>
      </c>
      <c r="U448" s="80">
        <f>Washim!U17</f>
        <v>1</v>
      </c>
      <c r="V448" s="80">
        <f>Washim!V17</f>
        <v>0.35</v>
      </c>
      <c r="W448" s="80">
        <f>Washim!W17</f>
        <v>75</v>
      </c>
      <c r="X448" s="80">
        <f>Washim!X17</f>
        <v>116.15</v>
      </c>
      <c r="Y448" s="80">
        <f>Washim!Y17</f>
        <v>0</v>
      </c>
      <c r="Z448" s="80">
        <f>Washim!Z17</f>
        <v>0</v>
      </c>
      <c r="AA448" s="80">
        <f>Washim!AA17</f>
        <v>2</v>
      </c>
      <c r="AB448" s="80">
        <f>Washim!AB17</f>
        <v>1.2</v>
      </c>
      <c r="AC448" s="233">
        <f t="shared" si="134"/>
        <v>268.77000000000004</v>
      </c>
      <c r="AD448" s="7">
        <f t="shared" si="135"/>
        <v>51.78612716763007</v>
      </c>
      <c r="AE448" s="7">
        <f t="shared" si="136"/>
        <v>117.35000000000001</v>
      </c>
      <c r="AF448" s="7">
        <f t="shared" si="137"/>
        <v>96.983471074380162</v>
      </c>
      <c r="AG448" s="7">
        <f t="shared" si="138"/>
        <v>609</v>
      </c>
      <c r="AH448" s="7">
        <f t="shared" si="139"/>
        <v>640</v>
      </c>
      <c r="AI448" s="7">
        <f t="shared" si="140"/>
        <v>352</v>
      </c>
      <c r="AJ448" s="7">
        <f t="shared" si="141"/>
        <v>386.12000000000006</v>
      </c>
      <c r="AK448" s="234">
        <f t="shared" si="142"/>
        <v>60.331250000000011</v>
      </c>
    </row>
    <row r="449" spans="1:37">
      <c r="A449" s="5">
        <v>36</v>
      </c>
      <c r="B449" s="15" t="s">
        <v>57</v>
      </c>
      <c r="C449" s="80">
        <f>Yavatmal!C17</f>
        <v>1486</v>
      </c>
      <c r="D449" s="80">
        <f>Yavatmal!D17</f>
        <v>1564.6</v>
      </c>
      <c r="E449" s="80">
        <f>Yavatmal!E17</f>
        <v>9</v>
      </c>
      <c r="F449" s="80">
        <f>Yavatmal!F17</f>
        <v>0.9</v>
      </c>
      <c r="G449" s="80">
        <f>Yavatmal!G17</f>
        <v>5</v>
      </c>
      <c r="H449" s="80">
        <f>Yavatmal!H17</f>
        <v>4.5</v>
      </c>
      <c r="I449" s="80">
        <f t="shared" si="132"/>
        <v>1570</v>
      </c>
      <c r="J449" s="80">
        <f>Yavatmal!J17</f>
        <v>498</v>
      </c>
      <c r="K449" s="80">
        <f>Yavatmal!K17</f>
        <v>335.4</v>
      </c>
      <c r="L449" s="80">
        <f>Yavatmal!L17</f>
        <v>1</v>
      </c>
      <c r="M449" s="80">
        <f>Yavatmal!M17</f>
        <v>0.1</v>
      </c>
      <c r="N449" s="80">
        <f>Yavatmal!N17</f>
        <v>1</v>
      </c>
      <c r="O449" s="80">
        <f>Yavatmal!O17</f>
        <v>0.5</v>
      </c>
      <c r="P449" s="80">
        <f t="shared" si="133"/>
        <v>336</v>
      </c>
      <c r="Q449" s="80">
        <f>Yavatmal!Q17</f>
        <v>466</v>
      </c>
      <c r="R449" s="80">
        <f>Yavatmal!R17</f>
        <v>547.27</v>
      </c>
      <c r="S449" s="80">
        <f>Yavatmal!S17</f>
        <v>0</v>
      </c>
      <c r="T449" s="80">
        <f>Yavatmal!T17</f>
        <v>0</v>
      </c>
      <c r="U449" s="80">
        <f>Yavatmal!U17</f>
        <v>0</v>
      </c>
      <c r="V449" s="80">
        <f>Yavatmal!V17</f>
        <v>0</v>
      </c>
      <c r="W449" s="80">
        <f>Yavatmal!W17</f>
        <v>469</v>
      </c>
      <c r="X449" s="80">
        <f>Yavatmal!X17</f>
        <v>879.13</v>
      </c>
      <c r="Y449" s="80">
        <f>Yavatmal!Y17</f>
        <v>0</v>
      </c>
      <c r="Z449" s="80">
        <f>Yavatmal!Z17</f>
        <v>0</v>
      </c>
      <c r="AA449" s="80">
        <f>Yavatmal!AA17</f>
        <v>0</v>
      </c>
      <c r="AB449" s="80">
        <f>Yavatmal!AB17</f>
        <v>0</v>
      </c>
      <c r="AC449" s="233">
        <f t="shared" si="134"/>
        <v>547.27</v>
      </c>
      <c r="AD449" s="7">
        <f t="shared" si="135"/>
        <v>34.857961783439492</v>
      </c>
      <c r="AE449" s="7">
        <f t="shared" si="136"/>
        <v>879.13</v>
      </c>
      <c r="AF449" s="7">
        <f t="shared" si="137"/>
        <v>261.64583333333331</v>
      </c>
      <c r="AG449" s="7">
        <f t="shared" si="138"/>
        <v>2000</v>
      </c>
      <c r="AH449" s="7">
        <f t="shared" si="139"/>
        <v>1906</v>
      </c>
      <c r="AI449" s="7">
        <f t="shared" si="140"/>
        <v>935</v>
      </c>
      <c r="AJ449" s="7">
        <f t="shared" si="141"/>
        <v>1426.4</v>
      </c>
      <c r="AK449" s="234">
        <f t="shared" si="142"/>
        <v>74.837355718782788</v>
      </c>
    </row>
    <row r="450" spans="1:37" ht="15">
      <c r="A450" s="10"/>
      <c r="B450" s="8" t="s">
        <v>10</v>
      </c>
      <c r="C450" s="9">
        <f t="shared" ref="C450:R450" si="143">SUM(C414:C449)</f>
        <v>36397</v>
      </c>
      <c r="D450" s="9">
        <f t="shared" si="143"/>
        <v>43530.170000000006</v>
      </c>
      <c r="E450" s="9">
        <f t="shared" ref="E450:I450" si="144">SUM(E414:E449)</f>
        <v>1630</v>
      </c>
      <c r="F450" s="9">
        <f t="shared" si="144"/>
        <v>969.14</v>
      </c>
      <c r="G450" s="9">
        <f t="shared" si="144"/>
        <v>5890</v>
      </c>
      <c r="H450" s="9">
        <f t="shared" si="144"/>
        <v>1846.25</v>
      </c>
      <c r="I450" s="9">
        <f t="shared" si="144"/>
        <v>46345.56</v>
      </c>
      <c r="J450" s="9">
        <f t="shared" si="143"/>
        <v>16394</v>
      </c>
      <c r="K450" s="9">
        <f t="shared" si="143"/>
        <v>17909.330000000002</v>
      </c>
      <c r="L450" s="9">
        <f t="shared" ref="L450:P450" si="145">SUM(L414:L449)</f>
        <v>728</v>
      </c>
      <c r="M450" s="9">
        <f t="shared" si="145"/>
        <v>287.86</v>
      </c>
      <c r="N450" s="9">
        <f t="shared" si="145"/>
        <v>2623</v>
      </c>
      <c r="O450" s="9">
        <f t="shared" si="145"/>
        <v>713.94999999999993</v>
      </c>
      <c r="P450" s="9">
        <f t="shared" si="145"/>
        <v>18911.14</v>
      </c>
      <c r="Q450" s="9">
        <f t="shared" si="143"/>
        <v>9649</v>
      </c>
      <c r="R450" s="9">
        <f t="shared" si="143"/>
        <v>17486.93</v>
      </c>
      <c r="S450" s="9">
        <f t="shared" ref="S450:X450" si="146">SUM(S414:S449)</f>
        <v>12</v>
      </c>
      <c r="T450" s="9">
        <f t="shared" si="146"/>
        <v>52.250000000000007</v>
      </c>
      <c r="U450" s="9">
        <f t="shared" si="146"/>
        <v>75</v>
      </c>
      <c r="V450" s="9">
        <f t="shared" si="146"/>
        <v>284.12000000000006</v>
      </c>
      <c r="W450" s="9">
        <f t="shared" si="146"/>
        <v>12375</v>
      </c>
      <c r="X450" s="9">
        <f t="shared" si="146"/>
        <v>28690.76</v>
      </c>
      <c r="Y450" s="9">
        <f t="shared" ref="Y450:AB450" si="147">SUM(Y414:Y449)</f>
        <v>25</v>
      </c>
      <c r="Z450" s="9">
        <f t="shared" si="147"/>
        <v>35.260000000000005</v>
      </c>
      <c r="AA450" s="9">
        <f t="shared" si="147"/>
        <v>222</v>
      </c>
      <c r="AB450" s="9">
        <f t="shared" si="147"/>
        <v>493.68</v>
      </c>
      <c r="AC450" s="190">
        <f>SUM(AC414:AC449)</f>
        <v>17823.3</v>
      </c>
      <c r="AD450" s="190">
        <f t="shared" si="135"/>
        <v>38.457405628500332</v>
      </c>
      <c r="AE450" s="190">
        <f>(X450/K450)*100</f>
        <v>160.2000744863152</v>
      </c>
      <c r="AF450" s="190">
        <f t="shared" si="137"/>
        <v>154.51051602388853</v>
      </c>
      <c r="AG450" s="190">
        <f>SUM(AG414:AG449)</f>
        <v>63662</v>
      </c>
      <c r="AH450" s="190">
        <f>SUM(AH414:AH449)</f>
        <v>65256.7</v>
      </c>
      <c r="AI450" s="190">
        <f>SUM(AI414:AI449)</f>
        <v>22358</v>
      </c>
      <c r="AJ450" s="190">
        <f>SUM(AJ414:AJ449)</f>
        <v>47042.999999999993</v>
      </c>
      <c r="AK450" s="190">
        <f>(AJ450/AH450)*100</f>
        <v>72.089149466644798</v>
      </c>
    </row>
    <row r="451" spans="1:37" ht="20.25">
      <c r="A451" s="344" t="s">
        <v>135</v>
      </c>
      <c r="B451" s="344"/>
      <c r="C451" s="344"/>
      <c r="D451" s="344"/>
      <c r="E451" s="344"/>
      <c r="F451" s="344"/>
      <c r="G451" s="344"/>
      <c r="H451" s="344"/>
      <c r="I451" s="344"/>
      <c r="J451" s="344"/>
      <c r="K451" s="344"/>
      <c r="L451" s="344"/>
      <c r="M451" s="344"/>
      <c r="N451" s="344"/>
      <c r="O451" s="344"/>
      <c r="P451" s="344"/>
      <c r="Q451" s="344"/>
      <c r="R451" s="344"/>
      <c r="S451" s="344"/>
      <c r="T451" s="344"/>
      <c r="U451" s="344"/>
      <c r="V451" s="344"/>
      <c r="W451" s="344"/>
      <c r="X451" s="344"/>
      <c r="Y451" s="344"/>
      <c r="Z451" s="344"/>
      <c r="AA451" s="344"/>
      <c r="AB451" s="344"/>
      <c r="AC451" s="344"/>
      <c r="AD451" s="344"/>
      <c r="AE451" s="344"/>
      <c r="AF451" s="344"/>
      <c r="AG451" s="344"/>
      <c r="AH451" s="344"/>
      <c r="AI451" s="344"/>
      <c r="AJ451" s="344"/>
      <c r="AK451" s="344"/>
    </row>
    <row r="452" spans="1:37">
      <c r="A452" s="345"/>
      <c r="B452" s="345"/>
      <c r="C452" s="345"/>
      <c r="D452" s="345"/>
      <c r="E452" s="345"/>
      <c r="F452" s="345"/>
      <c r="G452" s="345"/>
      <c r="H452" s="345"/>
      <c r="I452" s="345"/>
      <c r="J452" s="345"/>
      <c r="K452" s="345"/>
      <c r="L452" s="345"/>
      <c r="M452" s="345"/>
      <c r="N452" s="345"/>
      <c r="O452" s="345"/>
      <c r="P452" s="345"/>
      <c r="Q452" s="345"/>
      <c r="R452" s="345"/>
      <c r="S452" s="345"/>
      <c r="T452" s="345"/>
      <c r="U452" s="345"/>
      <c r="V452" s="345"/>
      <c r="W452" s="345"/>
      <c r="X452" s="345"/>
      <c r="Y452" s="345"/>
      <c r="Z452" s="345"/>
      <c r="AA452" s="345"/>
      <c r="AB452" s="345"/>
      <c r="AC452" s="345"/>
      <c r="AD452" s="345"/>
      <c r="AE452" s="345"/>
      <c r="AF452" s="345"/>
      <c r="AG452" s="345"/>
      <c r="AH452" s="345"/>
      <c r="AI452" s="345"/>
      <c r="AJ452" s="345"/>
      <c r="AK452" s="345"/>
    </row>
    <row r="453" spans="1:37" ht="15.75">
      <c r="A453" s="346" t="str">
        <f>A3</f>
        <v>Disbursements under  KCC Loans  ( 2023 - 24 ) -  Position as of 31.03.2024</v>
      </c>
      <c r="B453" s="346"/>
      <c r="C453" s="346"/>
      <c r="D453" s="346"/>
      <c r="E453" s="346"/>
      <c r="F453" s="346"/>
      <c r="G453" s="346"/>
      <c r="H453" s="346"/>
      <c r="I453" s="346"/>
      <c r="J453" s="346"/>
      <c r="K453" s="346"/>
      <c r="L453" s="346"/>
      <c r="M453" s="346"/>
      <c r="N453" s="346"/>
      <c r="O453" s="346"/>
      <c r="P453" s="346"/>
      <c r="Q453" s="346"/>
      <c r="R453" s="346"/>
      <c r="S453" s="346"/>
      <c r="T453" s="346"/>
      <c r="U453" s="346"/>
      <c r="V453" s="346"/>
      <c r="W453" s="346"/>
      <c r="X453" s="346"/>
      <c r="Y453" s="346"/>
      <c r="Z453" s="346"/>
      <c r="AA453" s="346"/>
      <c r="AB453" s="346"/>
      <c r="AC453" s="346"/>
      <c r="AD453" s="346"/>
      <c r="AE453" s="346"/>
      <c r="AF453" s="346"/>
      <c r="AG453" s="346"/>
      <c r="AH453" s="346"/>
      <c r="AI453" s="346"/>
      <c r="AJ453" s="346"/>
      <c r="AK453" s="346"/>
    </row>
    <row r="454" spans="1:37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47" t="s">
        <v>6</v>
      </c>
      <c r="AH454" s="347"/>
      <c r="AI454" s="347"/>
      <c r="AJ454" s="347"/>
      <c r="AK454" s="347"/>
    </row>
    <row r="455" spans="1:37" ht="32.25" customHeight="1">
      <c r="A455" s="350" t="s">
        <v>7</v>
      </c>
      <c r="B455" s="350" t="s">
        <v>64</v>
      </c>
      <c r="C455" s="353" t="str">
        <f>C5</f>
        <v xml:space="preserve"> KCC Loan Target 
 ACP 2023-24</v>
      </c>
      <c r="D455" s="354"/>
      <c r="E455" s="354"/>
      <c r="F455" s="354"/>
      <c r="G455" s="354"/>
      <c r="H455" s="354"/>
      <c r="I455" s="354"/>
      <c r="J455" s="354"/>
      <c r="K455" s="354"/>
      <c r="L455" s="354"/>
      <c r="M455" s="354"/>
      <c r="N455" s="354"/>
      <c r="O455" s="354"/>
      <c r="P455" s="355"/>
      <c r="Q455" s="391" t="str">
        <f>Q5</f>
        <v xml:space="preserve"> Cumulative Achievement from 
 01.04.23</v>
      </c>
      <c r="R455" s="392"/>
      <c r="S455" s="392"/>
      <c r="T455" s="392"/>
      <c r="U455" s="392"/>
      <c r="V455" s="392"/>
      <c r="W455" s="392"/>
      <c r="X455" s="392"/>
      <c r="Y455" s="392"/>
      <c r="Z455" s="392"/>
      <c r="AA455" s="392"/>
      <c r="AB455" s="393"/>
      <c r="AC455" s="353" t="s">
        <v>9</v>
      </c>
      <c r="AD455" s="354"/>
      <c r="AE455" s="354"/>
      <c r="AF455" s="355"/>
      <c r="AG455" s="350" t="s">
        <v>10</v>
      </c>
      <c r="AH455" s="350"/>
      <c r="AI455" s="350"/>
      <c r="AJ455" s="350"/>
      <c r="AK455" s="350"/>
    </row>
    <row r="456" spans="1:37">
      <c r="A456" s="351"/>
      <c r="B456" s="351"/>
      <c r="C456" s="375" t="s">
        <v>11</v>
      </c>
      <c r="D456" s="376"/>
      <c r="E456" s="376"/>
      <c r="F456" s="376"/>
      <c r="G456" s="376"/>
      <c r="H456" s="376"/>
      <c r="I456" s="377"/>
      <c r="J456" s="371" t="s">
        <v>12</v>
      </c>
      <c r="K456" s="372"/>
      <c r="L456" s="372"/>
      <c r="M456" s="372"/>
      <c r="N456" s="372"/>
      <c r="O456" s="372"/>
      <c r="P456" s="373"/>
      <c r="Q456" s="375" t="s">
        <v>11</v>
      </c>
      <c r="R456" s="376"/>
      <c r="S456" s="376"/>
      <c r="T456" s="376"/>
      <c r="U456" s="376"/>
      <c r="V456" s="377"/>
      <c r="W456" s="394" t="s">
        <v>12</v>
      </c>
      <c r="X456" s="395"/>
      <c r="Y456" s="395"/>
      <c r="Z456" s="395"/>
      <c r="AA456" s="395"/>
      <c r="AB456" s="396"/>
      <c r="AC456" s="385" t="s">
        <v>11</v>
      </c>
      <c r="AD456" s="386"/>
      <c r="AE456" s="388" t="s">
        <v>12</v>
      </c>
      <c r="AF456" s="386"/>
      <c r="AG456" s="388" t="s">
        <v>13</v>
      </c>
      <c r="AH456" s="386"/>
      <c r="AI456" s="388" t="s">
        <v>14</v>
      </c>
      <c r="AJ456" s="386"/>
      <c r="AK456" s="398" t="s">
        <v>15</v>
      </c>
    </row>
    <row r="457" spans="1:37">
      <c r="A457" s="352"/>
      <c r="B457" s="352"/>
      <c r="C457" s="367" t="s">
        <v>16</v>
      </c>
      <c r="D457" s="368"/>
      <c r="E457" s="369" t="s">
        <v>17</v>
      </c>
      <c r="F457" s="368"/>
      <c r="G457" s="369" t="s">
        <v>18</v>
      </c>
      <c r="H457" s="370"/>
      <c r="I457" s="249" t="s">
        <v>10</v>
      </c>
      <c r="J457" s="362" t="s">
        <v>19</v>
      </c>
      <c r="K457" s="363"/>
      <c r="L457" s="364" t="s">
        <v>17</v>
      </c>
      <c r="M457" s="363"/>
      <c r="N457" s="364" t="s">
        <v>18</v>
      </c>
      <c r="O457" s="374"/>
      <c r="P457" s="258" t="s">
        <v>10</v>
      </c>
      <c r="Q457" s="367" t="s">
        <v>19</v>
      </c>
      <c r="R457" s="368"/>
      <c r="S457" s="369" t="s">
        <v>17</v>
      </c>
      <c r="T457" s="368"/>
      <c r="U457" s="369" t="s">
        <v>18</v>
      </c>
      <c r="V457" s="370"/>
      <c r="W457" s="362" t="s">
        <v>16</v>
      </c>
      <c r="X457" s="363"/>
      <c r="Y457" s="364" t="s">
        <v>17</v>
      </c>
      <c r="Z457" s="363"/>
      <c r="AA457" s="364" t="s">
        <v>18</v>
      </c>
      <c r="AB457" s="374"/>
      <c r="AC457" s="387"/>
      <c r="AD457" s="381"/>
      <c r="AE457" s="380"/>
      <c r="AF457" s="381"/>
      <c r="AG457" s="380"/>
      <c r="AH457" s="381"/>
      <c r="AI457" s="380"/>
      <c r="AJ457" s="381"/>
      <c r="AK457" s="399"/>
    </row>
    <row r="458" spans="1:37">
      <c r="A458" s="202"/>
      <c r="B458" s="202"/>
      <c r="C458" s="217" t="s">
        <v>20</v>
      </c>
      <c r="D458" s="119" t="s">
        <v>21</v>
      </c>
      <c r="E458" s="119" t="s">
        <v>20</v>
      </c>
      <c r="F458" s="119" t="s">
        <v>21</v>
      </c>
      <c r="G458" s="119" t="s">
        <v>20</v>
      </c>
      <c r="H458" s="218" t="s">
        <v>21</v>
      </c>
      <c r="I458" s="218" t="s">
        <v>21</v>
      </c>
      <c r="J458" s="237" t="s">
        <v>20</v>
      </c>
      <c r="K458" s="204" t="s">
        <v>21</v>
      </c>
      <c r="L458" s="204" t="s">
        <v>20</v>
      </c>
      <c r="M458" s="204" t="s">
        <v>21</v>
      </c>
      <c r="N458" s="204" t="s">
        <v>20</v>
      </c>
      <c r="O458" s="238" t="s">
        <v>21</v>
      </c>
      <c r="P458" s="258" t="s">
        <v>21</v>
      </c>
      <c r="Q458" s="217" t="s">
        <v>20</v>
      </c>
      <c r="R458" s="119" t="s">
        <v>21</v>
      </c>
      <c r="S458" s="119" t="s">
        <v>20</v>
      </c>
      <c r="T458" s="119" t="s">
        <v>21</v>
      </c>
      <c r="U458" s="119" t="s">
        <v>20</v>
      </c>
      <c r="V458" s="218" t="s">
        <v>21</v>
      </c>
      <c r="W458" s="247" t="s">
        <v>20</v>
      </c>
      <c r="X458" s="205" t="s">
        <v>21</v>
      </c>
      <c r="Y458" s="205" t="s">
        <v>20</v>
      </c>
      <c r="Z458" s="205" t="s">
        <v>21</v>
      </c>
      <c r="AA458" s="205" t="s">
        <v>20</v>
      </c>
      <c r="AB458" s="248" t="s">
        <v>21</v>
      </c>
      <c r="AC458" s="217" t="s">
        <v>21</v>
      </c>
      <c r="AD458" s="119" t="s">
        <v>15</v>
      </c>
      <c r="AE458" s="217" t="s">
        <v>21</v>
      </c>
      <c r="AF458" s="119" t="s">
        <v>15</v>
      </c>
      <c r="AG458" s="119" t="s">
        <v>20</v>
      </c>
      <c r="AH458" s="119" t="s">
        <v>21</v>
      </c>
      <c r="AI458" s="119" t="s">
        <v>20</v>
      </c>
      <c r="AJ458" s="119" t="s">
        <v>21</v>
      </c>
      <c r="AK458" s="400"/>
    </row>
    <row r="459" spans="1:37">
      <c r="A459" s="5">
        <v>1</v>
      </c>
      <c r="B459" s="15" t="s">
        <v>22</v>
      </c>
      <c r="C459" s="80">
        <f>Ahmednagar!C18</f>
        <v>46727</v>
      </c>
      <c r="D459" s="80">
        <f>Ahmednagar!D18</f>
        <v>47029</v>
      </c>
      <c r="E459" s="80">
        <f>Ahmednagar!E18</f>
        <v>51</v>
      </c>
      <c r="F459" s="80">
        <f>Ahmednagar!F18</f>
        <v>22</v>
      </c>
      <c r="G459" s="80">
        <f>Ahmednagar!G18</f>
        <v>4523</v>
      </c>
      <c r="H459" s="80">
        <f>Ahmednagar!H18</f>
        <v>1636</v>
      </c>
      <c r="I459" s="80">
        <f>D459+F459+H459</f>
        <v>48687</v>
      </c>
      <c r="J459" s="80">
        <f>Ahmednagar!J18</f>
        <v>25327</v>
      </c>
      <c r="K459" s="80">
        <f>Ahmednagar!K18</f>
        <v>25326</v>
      </c>
      <c r="L459" s="80">
        <f>Ahmednagar!L18</f>
        <v>62</v>
      </c>
      <c r="M459" s="80">
        <f>Ahmednagar!M18</f>
        <v>14</v>
      </c>
      <c r="N459" s="80">
        <f>Ahmednagar!N18</f>
        <v>2584</v>
      </c>
      <c r="O459" s="80">
        <f>Ahmednagar!O18</f>
        <v>883</v>
      </c>
      <c r="P459" s="80">
        <f>K459+M459+O459</f>
        <v>26223</v>
      </c>
      <c r="Q459" s="80">
        <f>Ahmednagar!Q18</f>
        <v>14414</v>
      </c>
      <c r="R459" s="80">
        <f>Ahmednagar!R18</f>
        <v>28247.29</v>
      </c>
      <c r="S459" s="80">
        <f>Ahmednagar!S18</f>
        <v>0</v>
      </c>
      <c r="T459" s="80">
        <f>Ahmednagar!T18</f>
        <v>0</v>
      </c>
      <c r="U459" s="80">
        <f>Ahmednagar!U18</f>
        <v>0</v>
      </c>
      <c r="V459" s="80">
        <f>Ahmednagar!V18</f>
        <v>0</v>
      </c>
      <c r="W459" s="80">
        <f>Ahmednagar!W18</f>
        <v>11627</v>
      </c>
      <c r="X459" s="80">
        <f>Ahmednagar!X18</f>
        <v>22752.95</v>
      </c>
      <c r="Y459" s="80">
        <f>Ahmednagar!Y18</f>
        <v>0</v>
      </c>
      <c r="Z459" s="80">
        <f>Ahmednagar!Z18</f>
        <v>0</v>
      </c>
      <c r="AA459" s="80">
        <f>Ahmednagar!AA18</f>
        <v>0</v>
      </c>
      <c r="AB459" s="80">
        <f>Ahmednagar!AB18</f>
        <v>0</v>
      </c>
      <c r="AC459" s="233">
        <f>R459+T459+V459</f>
        <v>28247.29</v>
      </c>
      <c r="AD459" s="7">
        <f>(R459+T459+V459)/(D459+F459+H459)*100</f>
        <v>58.018136258138718</v>
      </c>
      <c r="AE459" s="7">
        <f>X459+Z459+AB459</f>
        <v>22752.95</v>
      </c>
      <c r="AF459" s="7">
        <f>(X459+Z459+AB459)/(K459+M459+O459)*100</f>
        <v>86.767150974335507</v>
      </c>
      <c r="AG459" s="7">
        <f>C459+E459+G459+J459+L459+N459</f>
        <v>79274</v>
      </c>
      <c r="AH459" s="7">
        <f>D459+F459+H459+K459+M459+O459</f>
        <v>74910</v>
      </c>
      <c r="AI459" s="7">
        <f>Q459+S459+U459+W459+Y459+AA459</f>
        <v>26041</v>
      </c>
      <c r="AJ459" s="7">
        <f>R459+T459+V459+X459+Z459+AB459</f>
        <v>51000.240000000005</v>
      </c>
      <c r="AK459" s="234">
        <f>AJ459/AH459*100</f>
        <v>68.082018422106543</v>
      </c>
    </row>
    <row r="460" spans="1:37">
      <c r="A460" s="5">
        <v>2</v>
      </c>
      <c r="B460" s="15" t="s">
        <v>23</v>
      </c>
      <c r="C460" s="80">
        <f>Akola!C18</f>
        <v>23800</v>
      </c>
      <c r="D460" s="80">
        <f>Akola!D18</f>
        <v>18877.18</v>
      </c>
      <c r="E460" s="80">
        <f>Akola!E18</f>
        <v>71</v>
      </c>
      <c r="F460" s="80">
        <f>Akola!F18</f>
        <v>7.12</v>
      </c>
      <c r="G460" s="80">
        <f>Akola!G18</f>
        <v>129</v>
      </c>
      <c r="H460" s="80">
        <f>Akola!H18</f>
        <v>115.7</v>
      </c>
      <c r="I460" s="80">
        <f t="shared" ref="I460:I494" si="148">D460+F460+H460</f>
        <v>19000</v>
      </c>
      <c r="J460" s="80">
        <f>Akola!J18</f>
        <v>975</v>
      </c>
      <c r="K460" s="80">
        <f>Akola!K18</f>
        <v>2957.82</v>
      </c>
      <c r="L460" s="80">
        <f>Akola!L18</f>
        <v>9</v>
      </c>
      <c r="M460" s="80">
        <f>Akola!M18</f>
        <v>0.88</v>
      </c>
      <c r="N460" s="80">
        <f>Akola!N18</f>
        <v>16</v>
      </c>
      <c r="O460" s="80">
        <f>Akola!O18</f>
        <v>14.3</v>
      </c>
      <c r="P460" s="80">
        <f t="shared" ref="P460:P494" si="149">K460+M460+O460</f>
        <v>2973.0000000000005</v>
      </c>
      <c r="Q460" s="80">
        <f>Akola!Q18</f>
        <v>9396</v>
      </c>
      <c r="R460" s="80">
        <f>Akola!R18</f>
        <v>10721.75</v>
      </c>
      <c r="S460" s="80">
        <f>Akola!S18</f>
        <v>0</v>
      </c>
      <c r="T460" s="80">
        <f>Akola!T18</f>
        <v>0</v>
      </c>
      <c r="U460" s="80">
        <f>Akola!U18</f>
        <v>0</v>
      </c>
      <c r="V460" s="80">
        <f>Akola!V18</f>
        <v>0</v>
      </c>
      <c r="W460" s="80">
        <f>Akola!W18</f>
        <v>1994</v>
      </c>
      <c r="X460" s="80">
        <f>Akola!X18</f>
        <v>2888.85</v>
      </c>
      <c r="Y460" s="80">
        <f>Akola!Y18</f>
        <v>0</v>
      </c>
      <c r="Z460" s="80">
        <f>Akola!Z18</f>
        <v>0</v>
      </c>
      <c r="AA460" s="80">
        <f>Akola!AA18</f>
        <v>0</v>
      </c>
      <c r="AB460" s="80">
        <f>Akola!AB18</f>
        <v>0</v>
      </c>
      <c r="AC460" s="233">
        <f t="shared" ref="AC460:AC494" si="150">R460+T460+V460</f>
        <v>10721.75</v>
      </c>
      <c r="AD460" s="7">
        <f t="shared" ref="AD460:AD495" si="151">(R460+T460+V460)/(D460+F460+H460)*100</f>
        <v>56.430263157894736</v>
      </c>
      <c r="AE460" s="7">
        <f t="shared" ref="AE460:AE494" si="152">X460+Z460+AB460</f>
        <v>2888.85</v>
      </c>
      <c r="AF460" s="7">
        <f t="shared" ref="AF460:AF495" si="153">(X460+Z460+AB460)/(K460+M460+O460)*100</f>
        <v>97.169525731584244</v>
      </c>
      <c r="AG460" s="7">
        <f t="shared" ref="AG460:AG494" si="154">C460+E460+G460+J460+L460+N460</f>
        <v>25000</v>
      </c>
      <c r="AH460" s="7">
        <f t="shared" ref="AH460:AH494" si="155">D460+F460+H460+K460+M460+O460</f>
        <v>21973</v>
      </c>
      <c r="AI460" s="7">
        <f t="shared" ref="AI460:AI494" si="156">Q460+S460+U460+W460+Y460+AA460</f>
        <v>11390</v>
      </c>
      <c r="AJ460" s="7">
        <f t="shared" ref="AJ460:AJ494" si="157">R460+T460+V460+X460+Z460+AB460</f>
        <v>13610.6</v>
      </c>
      <c r="AK460" s="234">
        <f t="shared" ref="AK460:AK494" si="158">AJ460/AH460*100</f>
        <v>61.942383834706227</v>
      </c>
    </row>
    <row r="461" spans="1:37">
      <c r="A461" s="5">
        <v>3</v>
      </c>
      <c r="B461" s="15" t="s">
        <v>24</v>
      </c>
      <c r="C461" s="80">
        <f>Amravati!C18</f>
        <v>33804</v>
      </c>
      <c r="D461" s="80">
        <f>Amravati!D18</f>
        <v>26143.75</v>
      </c>
      <c r="E461" s="80">
        <f>Amravati!E18</f>
        <v>150</v>
      </c>
      <c r="F461" s="80">
        <f>Amravati!F18</f>
        <v>15</v>
      </c>
      <c r="G461" s="80">
        <f>Amravati!G18</f>
        <v>46</v>
      </c>
      <c r="H461" s="80">
        <f>Amravati!H18</f>
        <v>41.25</v>
      </c>
      <c r="I461" s="80">
        <f t="shared" si="148"/>
        <v>26200</v>
      </c>
      <c r="J461" s="80">
        <f>Amravati!J18</f>
        <v>10935</v>
      </c>
      <c r="K461" s="80">
        <f>Amravati!K18</f>
        <v>12181.25</v>
      </c>
      <c r="L461" s="80">
        <f>Amravati!L18</f>
        <v>50</v>
      </c>
      <c r="M461" s="80">
        <f>Amravati!M18</f>
        <v>5</v>
      </c>
      <c r="N461" s="80">
        <f>Amravati!N18</f>
        <v>15</v>
      </c>
      <c r="O461" s="80">
        <f>Amravati!O18</f>
        <v>13.75</v>
      </c>
      <c r="P461" s="80">
        <f t="shared" si="149"/>
        <v>12200</v>
      </c>
      <c r="Q461" s="80">
        <f>Amravati!Q18</f>
        <v>22346</v>
      </c>
      <c r="R461" s="80">
        <f>Amravati!R18</f>
        <v>28868.19</v>
      </c>
      <c r="S461" s="80">
        <f>Amravati!S18</f>
        <v>0</v>
      </c>
      <c r="T461" s="80">
        <f>Amravati!T18</f>
        <v>0</v>
      </c>
      <c r="U461" s="80">
        <f>Amravati!U18</f>
        <v>0</v>
      </c>
      <c r="V461" s="80">
        <f>Amravati!V18</f>
        <v>0</v>
      </c>
      <c r="W461" s="80">
        <f>Amravati!W18</f>
        <v>5935</v>
      </c>
      <c r="X461" s="80">
        <f>Amravati!X18</f>
        <v>8975.68</v>
      </c>
      <c r="Y461" s="80">
        <f>Amravati!Y18</f>
        <v>0</v>
      </c>
      <c r="Z461" s="80">
        <f>Amravati!Z18</f>
        <v>0</v>
      </c>
      <c r="AA461" s="80">
        <f>Amravati!AA18</f>
        <v>0</v>
      </c>
      <c r="AB461" s="80">
        <f>Amravati!AB18</f>
        <v>0</v>
      </c>
      <c r="AC461" s="233">
        <f t="shared" si="150"/>
        <v>28868.19</v>
      </c>
      <c r="AD461" s="7">
        <f t="shared" si="151"/>
        <v>110.18393129770992</v>
      </c>
      <c r="AE461" s="7">
        <f t="shared" si="152"/>
        <v>8975.68</v>
      </c>
      <c r="AF461" s="7">
        <f t="shared" si="153"/>
        <v>73.571147540983603</v>
      </c>
      <c r="AG461" s="7">
        <f t="shared" si="154"/>
        <v>45000</v>
      </c>
      <c r="AH461" s="7">
        <f t="shared" si="155"/>
        <v>38400</v>
      </c>
      <c r="AI461" s="7">
        <f t="shared" si="156"/>
        <v>28281</v>
      </c>
      <c r="AJ461" s="7">
        <f t="shared" si="157"/>
        <v>37843.869999999995</v>
      </c>
      <c r="AK461" s="234">
        <f t="shared" si="158"/>
        <v>98.55174479166665</v>
      </c>
    </row>
    <row r="462" spans="1:37">
      <c r="A462" s="5">
        <v>4</v>
      </c>
      <c r="B462" s="15" t="s">
        <v>25</v>
      </c>
      <c r="C462" s="80">
        <f>Aurangabad!C18</f>
        <v>24995</v>
      </c>
      <c r="D462" s="80">
        <f>Aurangabad!D18</f>
        <v>32944</v>
      </c>
      <c r="E462" s="80">
        <f>Aurangabad!E18</f>
        <v>5</v>
      </c>
      <c r="F462" s="80">
        <f>Aurangabad!F18</f>
        <v>4</v>
      </c>
      <c r="G462" s="80">
        <f>Aurangabad!G18</f>
        <v>200</v>
      </c>
      <c r="H462" s="80">
        <f>Aurangabad!H18</f>
        <v>200</v>
      </c>
      <c r="I462" s="80">
        <f t="shared" si="148"/>
        <v>33148</v>
      </c>
      <c r="J462" s="80">
        <f>Aurangabad!J18</f>
        <v>13558</v>
      </c>
      <c r="K462" s="80">
        <f>Aurangabad!K18</f>
        <v>17795</v>
      </c>
      <c r="L462" s="80">
        <f>Aurangabad!L18</f>
        <v>5</v>
      </c>
      <c r="M462" s="80">
        <f>Aurangabad!M18</f>
        <v>4</v>
      </c>
      <c r="N462" s="80">
        <f>Aurangabad!N18</f>
        <v>50</v>
      </c>
      <c r="O462" s="80">
        <f>Aurangabad!O18</f>
        <v>50</v>
      </c>
      <c r="P462" s="80">
        <f t="shared" si="149"/>
        <v>17849</v>
      </c>
      <c r="Q462" s="80">
        <f>Aurangabad!Q18</f>
        <v>16781</v>
      </c>
      <c r="R462" s="80">
        <f>Aurangabad!R18</f>
        <v>20472.75</v>
      </c>
      <c r="S462" s="80">
        <f>Aurangabad!S18</f>
        <v>0</v>
      </c>
      <c r="T462" s="80">
        <f>Aurangabad!T18</f>
        <v>0</v>
      </c>
      <c r="U462" s="80">
        <f>Aurangabad!U18</f>
        <v>0</v>
      </c>
      <c r="V462" s="80">
        <f>Aurangabad!V18</f>
        <v>0</v>
      </c>
      <c r="W462" s="80">
        <f>Aurangabad!W18</f>
        <v>14333</v>
      </c>
      <c r="X462" s="80">
        <f>Aurangabad!X18</f>
        <v>18432.04</v>
      </c>
      <c r="Y462" s="80">
        <f>Aurangabad!Y18</f>
        <v>0</v>
      </c>
      <c r="Z462" s="80">
        <f>Aurangabad!Z18</f>
        <v>0</v>
      </c>
      <c r="AA462" s="80">
        <f>Aurangabad!AA18</f>
        <v>0</v>
      </c>
      <c r="AB462" s="80">
        <f>Aurangabad!AB18</f>
        <v>0</v>
      </c>
      <c r="AC462" s="233">
        <f t="shared" si="150"/>
        <v>20472.75</v>
      </c>
      <c r="AD462" s="7">
        <f t="shared" si="151"/>
        <v>61.761644744780988</v>
      </c>
      <c r="AE462" s="7">
        <f t="shared" si="152"/>
        <v>18432.04</v>
      </c>
      <c r="AF462" s="7">
        <f t="shared" si="153"/>
        <v>103.26651353016976</v>
      </c>
      <c r="AG462" s="7">
        <f t="shared" si="154"/>
        <v>38813</v>
      </c>
      <c r="AH462" s="7">
        <f t="shared" si="155"/>
        <v>50997</v>
      </c>
      <c r="AI462" s="7">
        <f t="shared" si="156"/>
        <v>31114</v>
      </c>
      <c r="AJ462" s="7">
        <f t="shared" si="157"/>
        <v>38904.79</v>
      </c>
      <c r="AK462" s="234">
        <f t="shared" si="158"/>
        <v>76.288389513108612</v>
      </c>
    </row>
    <row r="463" spans="1:37">
      <c r="A463" s="5">
        <v>5</v>
      </c>
      <c r="B463" s="15" t="s">
        <v>26</v>
      </c>
      <c r="C463" s="80">
        <f>Beed!C18</f>
        <v>27935</v>
      </c>
      <c r="D463" s="80">
        <f>Beed!D18</f>
        <v>37736</v>
      </c>
      <c r="E463" s="80">
        <f>Beed!E18</f>
        <v>524</v>
      </c>
      <c r="F463" s="80">
        <f>Beed!F18</f>
        <v>175</v>
      </c>
      <c r="G463" s="80">
        <f>Beed!G18</f>
        <v>3335</v>
      </c>
      <c r="H463" s="80">
        <f>Beed!H18</f>
        <v>1091</v>
      </c>
      <c r="I463" s="80">
        <f t="shared" si="148"/>
        <v>39002</v>
      </c>
      <c r="J463" s="80">
        <f>Beed!J18</f>
        <v>14003</v>
      </c>
      <c r="K463" s="80">
        <f>Beed!K18</f>
        <v>18381</v>
      </c>
      <c r="L463" s="80">
        <f>Beed!L18</f>
        <v>305</v>
      </c>
      <c r="M463" s="80">
        <f>Beed!M18</f>
        <v>86</v>
      </c>
      <c r="N463" s="80">
        <f>Beed!N18</f>
        <v>1810</v>
      </c>
      <c r="O463" s="80">
        <f>Beed!O18</f>
        <v>533</v>
      </c>
      <c r="P463" s="80">
        <f t="shared" si="149"/>
        <v>19000</v>
      </c>
      <c r="Q463" s="80">
        <f>Beed!Q18</f>
        <v>44211</v>
      </c>
      <c r="R463" s="80">
        <f>Beed!R18</f>
        <v>43994.44</v>
      </c>
      <c r="S463" s="80">
        <f>Beed!S18</f>
        <v>0</v>
      </c>
      <c r="T463" s="80">
        <f>Beed!T18</f>
        <v>0</v>
      </c>
      <c r="U463" s="80">
        <f>Beed!U18</f>
        <v>0</v>
      </c>
      <c r="V463" s="80">
        <f>Beed!V18</f>
        <v>0</v>
      </c>
      <c r="W463" s="80">
        <f>Beed!W18</f>
        <v>26683</v>
      </c>
      <c r="X463" s="80">
        <f>Beed!X18</f>
        <v>28678.27</v>
      </c>
      <c r="Y463" s="80">
        <f>Beed!Y18</f>
        <v>0</v>
      </c>
      <c r="Z463" s="80">
        <f>Beed!Z18</f>
        <v>0</v>
      </c>
      <c r="AA463" s="80">
        <f>Beed!AA18</f>
        <v>0</v>
      </c>
      <c r="AB463" s="80">
        <f>Beed!AB18</f>
        <v>0</v>
      </c>
      <c r="AC463" s="233">
        <f t="shared" si="150"/>
        <v>43994.44</v>
      </c>
      <c r="AD463" s="7">
        <f t="shared" si="151"/>
        <v>112.80047177067843</v>
      </c>
      <c r="AE463" s="7">
        <f t="shared" si="152"/>
        <v>28678.27</v>
      </c>
      <c r="AF463" s="7">
        <f t="shared" si="153"/>
        <v>150.93826315789474</v>
      </c>
      <c r="AG463" s="7">
        <f t="shared" si="154"/>
        <v>47912</v>
      </c>
      <c r="AH463" s="7">
        <f t="shared" si="155"/>
        <v>58002</v>
      </c>
      <c r="AI463" s="7">
        <f t="shared" si="156"/>
        <v>70894</v>
      </c>
      <c r="AJ463" s="7">
        <f t="shared" si="157"/>
        <v>72672.710000000006</v>
      </c>
      <c r="AK463" s="234">
        <f t="shared" si="158"/>
        <v>125.29345539808973</v>
      </c>
    </row>
    <row r="464" spans="1:37">
      <c r="A464" s="5">
        <v>6</v>
      </c>
      <c r="B464" s="15" t="s">
        <v>27</v>
      </c>
      <c r="C464" s="80">
        <f>Bhandara!C18</f>
        <v>6868</v>
      </c>
      <c r="D464" s="80">
        <f>Bhandara!D18</f>
        <v>5262</v>
      </c>
      <c r="E464" s="80">
        <f>Bhandara!E18</f>
        <v>118</v>
      </c>
      <c r="F464" s="80">
        <f>Bhandara!F18</f>
        <v>43</v>
      </c>
      <c r="G464" s="80">
        <f>Bhandara!G18</f>
        <v>601</v>
      </c>
      <c r="H464" s="80">
        <f>Bhandara!H18</f>
        <v>269</v>
      </c>
      <c r="I464" s="80">
        <f t="shared" si="148"/>
        <v>5574</v>
      </c>
      <c r="J464" s="80">
        <f>Bhandara!J18</f>
        <v>824</v>
      </c>
      <c r="K464" s="80">
        <f>Bhandara!K18</f>
        <v>597</v>
      </c>
      <c r="L464" s="80">
        <f>Bhandara!L18</f>
        <v>30</v>
      </c>
      <c r="M464" s="80">
        <f>Bhandara!M18</f>
        <v>5</v>
      </c>
      <c r="N464" s="80">
        <f>Bhandara!N18</f>
        <v>123</v>
      </c>
      <c r="O464" s="80">
        <f>Bhandara!O18</f>
        <v>31</v>
      </c>
      <c r="P464" s="80">
        <f t="shared" si="149"/>
        <v>633</v>
      </c>
      <c r="Q464" s="80">
        <f>Bhandara!Q18</f>
        <v>2636</v>
      </c>
      <c r="R464" s="80">
        <f>Bhandara!R18</f>
        <v>2607.58</v>
      </c>
      <c r="S464" s="80">
        <f>Bhandara!S18</f>
        <v>0</v>
      </c>
      <c r="T464" s="80">
        <f>Bhandara!T18</f>
        <v>0</v>
      </c>
      <c r="U464" s="80">
        <f>Bhandara!U18</f>
        <v>0</v>
      </c>
      <c r="V464" s="80">
        <f>Bhandara!V18</f>
        <v>0</v>
      </c>
      <c r="W464" s="80">
        <f>Bhandara!W18</f>
        <v>401</v>
      </c>
      <c r="X464" s="80">
        <f>Bhandara!X18</f>
        <v>696.31</v>
      </c>
      <c r="Y464" s="80">
        <f>Bhandara!Y18</f>
        <v>0</v>
      </c>
      <c r="Z464" s="80">
        <f>Bhandara!Z18</f>
        <v>0</v>
      </c>
      <c r="AA464" s="80">
        <f>Bhandara!AA18</f>
        <v>0</v>
      </c>
      <c r="AB464" s="80">
        <f>Bhandara!AB18</f>
        <v>0</v>
      </c>
      <c r="AC464" s="233">
        <f t="shared" si="150"/>
        <v>2607.58</v>
      </c>
      <c r="AD464" s="7">
        <f t="shared" si="151"/>
        <v>46.781126659490489</v>
      </c>
      <c r="AE464" s="7">
        <f t="shared" si="152"/>
        <v>696.31</v>
      </c>
      <c r="AF464" s="7">
        <f t="shared" si="153"/>
        <v>110.00157977883096</v>
      </c>
      <c r="AG464" s="7">
        <f t="shared" si="154"/>
        <v>8564</v>
      </c>
      <c r="AH464" s="7">
        <f t="shared" si="155"/>
        <v>6207</v>
      </c>
      <c r="AI464" s="7">
        <f t="shared" si="156"/>
        <v>3037</v>
      </c>
      <c r="AJ464" s="7">
        <f t="shared" si="157"/>
        <v>3303.89</v>
      </c>
      <c r="AK464" s="234">
        <f t="shared" si="158"/>
        <v>53.228451748026416</v>
      </c>
    </row>
    <row r="465" spans="1:37">
      <c r="A465" s="5">
        <v>7</v>
      </c>
      <c r="B465" s="15" t="s">
        <v>28</v>
      </c>
      <c r="C465" s="80">
        <f>Buldhana!C18</f>
        <v>51241</v>
      </c>
      <c r="D465" s="80">
        <f>Buldhana!D18</f>
        <v>48480.53</v>
      </c>
      <c r="E465" s="80">
        <f>Buldhana!E18</f>
        <v>483</v>
      </c>
      <c r="F465" s="80">
        <f>Buldhana!F18</f>
        <v>48.3</v>
      </c>
      <c r="G465" s="80">
        <f>Buldhana!G18</f>
        <v>276</v>
      </c>
      <c r="H465" s="80">
        <f>Buldhana!H18</f>
        <v>271.17</v>
      </c>
      <c r="I465" s="80">
        <f t="shared" si="148"/>
        <v>48800</v>
      </c>
      <c r="J465" s="80">
        <f>Buldhana!J18</f>
        <v>23159</v>
      </c>
      <c r="K465" s="80">
        <f>Buldhana!K18</f>
        <v>26656.47</v>
      </c>
      <c r="L465" s="80">
        <f>Buldhana!L18</f>
        <v>217</v>
      </c>
      <c r="M465" s="80">
        <f>Buldhana!M18</f>
        <v>21.7</v>
      </c>
      <c r="N465" s="80">
        <f>Buldhana!N18</f>
        <v>124</v>
      </c>
      <c r="O465" s="80">
        <f>Buldhana!O18</f>
        <v>121.83</v>
      </c>
      <c r="P465" s="80">
        <f t="shared" si="149"/>
        <v>26800.000000000004</v>
      </c>
      <c r="Q465" s="80">
        <f>Buldhana!Q18</f>
        <v>45651</v>
      </c>
      <c r="R465" s="80">
        <f>Buldhana!R18</f>
        <v>49310.82</v>
      </c>
      <c r="S465" s="80">
        <f>Buldhana!S18</f>
        <v>0</v>
      </c>
      <c r="T465" s="80">
        <f>Buldhana!T18</f>
        <v>0</v>
      </c>
      <c r="U465" s="80">
        <f>Buldhana!U18</f>
        <v>0</v>
      </c>
      <c r="V465" s="80">
        <f>Buldhana!V18</f>
        <v>0</v>
      </c>
      <c r="W465" s="80">
        <f>Buldhana!W18</f>
        <v>14154</v>
      </c>
      <c r="X465" s="80">
        <f>Buldhana!X18</f>
        <v>16768.599999999999</v>
      </c>
      <c r="Y465" s="80">
        <f>Buldhana!Y18</f>
        <v>0</v>
      </c>
      <c r="Z465" s="80">
        <f>Buldhana!Z18</f>
        <v>0</v>
      </c>
      <c r="AA465" s="80">
        <f>Buldhana!AA18</f>
        <v>0</v>
      </c>
      <c r="AB465" s="80">
        <f>Buldhana!AB18</f>
        <v>0</v>
      </c>
      <c r="AC465" s="233">
        <f t="shared" si="150"/>
        <v>49310.82</v>
      </c>
      <c r="AD465" s="7">
        <f t="shared" si="151"/>
        <v>101.04676229508196</v>
      </c>
      <c r="AE465" s="7">
        <f t="shared" si="152"/>
        <v>16768.599999999999</v>
      </c>
      <c r="AF465" s="7">
        <f t="shared" si="153"/>
        <v>62.569402985074618</v>
      </c>
      <c r="AG465" s="7">
        <f t="shared" si="154"/>
        <v>75500</v>
      </c>
      <c r="AH465" s="7">
        <f t="shared" si="155"/>
        <v>75600</v>
      </c>
      <c r="AI465" s="7">
        <f t="shared" si="156"/>
        <v>59805</v>
      </c>
      <c r="AJ465" s="7">
        <f t="shared" si="157"/>
        <v>66079.42</v>
      </c>
      <c r="AK465" s="234">
        <f t="shared" si="158"/>
        <v>87.406640211640209</v>
      </c>
    </row>
    <row r="466" spans="1:37">
      <c r="A466" s="5">
        <v>8</v>
      </c>
      <c r="B466" s="15" t="s">
        <v>29</v>
      </c>
      <c r="C466" s="80">
        <f>Chandrapur!C18</f>
        <v>10702</v>
      </c>
      <c r="D466" s="80">
        <f>Chandrapur!D18</f>
        <v>11034</v>
      </c>
      <c r="E466" s="80">
        <f>Chandrapur!E18</f>
        <v>80</v>
      </c>
      <c r="F466" s="80">
        <f>Chandrapur!F18</f>
        <v>18</v>
      </c>
      <c r="G466" s="80">
        <f>Chandrapur!G18</f>
        <v>218</v>
      </c>
      <c r="H466" s="80">
        <f>Chandrapur!H18</f>
        <v>48</v>
      </c>
      <c r="I466" s="80">
        <f t="shared" si="148"/>
        <v>11100</v>
      </c>
      <c r="J466" s="80">
        <f>Chandrapur!J18</f>
        <v>958</v>
      </c>
      <c r="K466" s="80">
        <f>Chandrapur!K18</f>
        <v>893.2</v>
      </c>
      <c r="L466" s="80">
        <f>Chandrapur!L18</f>
        <v>20</v>
      </c>
      <c r="M466" s="80">
        <f>Chandrapur!M18</f>
        <v>2</v>
      </c>
      <c r="N466" s="80">
        <f>Chandrapur!N18</f>
        <v>22</v>
      </c>
      <c r="O466" s="80">
        <f>Chandrapur!O18</f>
        <v>4.8</v>
      </c>
      <c r="P466" s="80">
        <f t="shared" si="149"/>
        <v>900</v>
      </c>
      <c r="Q466" s="80">
        <f>Chandrapur!Q18</f>
        <v>3754</v>
      </c>
      <c r="R466" s="80">
        <f>Chandrapur!R18</f>
        <v>4069.02</v>
      </c>
      <c r="S466" s="80">
        <f>Chandrapur!S18</f>
        <v>0</v>
      </c>
      <c r="T466" s="80">
        <f>Chandrapur!T18</f>
        <v>0</v>
      </c>
      <c r="U466" s="80">
        <f>Chandrapur!U18</f>
        <v>0</v>
      </c>
      <c r="V466" s="80">
        <f>Chandrapur!V18</f>
        <v>0</v>
      </c>
      <c r="W466" s="80">
        <f>Chandrapur!W18</f>
        <v>1385</v>
      </c>
      <c r="X466" s="80">
        <f>Chandrapur!X18</f>
        <v>1729.06</v>
      </c>
      <c r="Y466" s="80">
        <f>Chandrapur!Y18</f>
        <v>0</v>
      </c>
      <c r="Z466" s="80">
        <f>Chandrapur!Z18</f>
        <v>0</v>
      </c>
      <c r="AA466" s="80">
        <f>Chandrapur!AA18</f>
        <v>0</v>
      </c>
      <c r="AB466" s="80">
        <f>Chandrapur!AB18</f>
        <v>0</v>
      </c>
      <c r="AC466" s="233">
        <f t="shared" si="150"/>
        <v>4069.02</v>
      </c>
      <c r="AD466" s="7">
        <f t="shared" si="151"/>
        <v>36.657837837837839</v>
      </c>
      <c r="AE466" s="7">
        <f t="shared" si="152"/>
        <v>1729.06</v>
      </c>
      <c r="AF466" s="7">
        <f t="shared" si="153"/>
        <v>192.11777777777777</v>
      </c>
      <c r="AG466" s="7">
        <f t="shared" si="154"/>
        <v>12000</v>
      </c>
      <c r="AH466" s="7">
        <f t="shared" si="155"/>
        <v>12000</v>
      </c>
      <c r="AI466" s="7">
        <f t="shared" si="156"/>
        <v>5139</v>
      </c>
      <c r="AJ466" s="7">
        <f t="shared" si="157"/>
        <v>5798.08</v>
      </c>
      <c r="AK466" s="234">
        <f t="shared" si="158"/>
        <v>48.317333333333337</v>
      </c>
    </row>
    <row r="467" spans="1:37">
      <c r="A467" s="5">
        <v>9</v>
      </c>
      <c r="B467" s="15" t="s">
        <v>30</v>
      </c>
      <c r="C467" s="80">
        <f>Dhule!C18</f>
        <v>25317</v>
      </c>
      <c r="D467" s="80">
        <f>Dhule!D18</f>
        <v>26405</v>
      </c>
      <c r="E467" s="80">
        <f>Dhule!E18</f>
        <v>162</v>
      </c>
      <c r="F467" s="80">
        <f>Dhule!F18</f>
        <v>52</v>
      </c>
      <c r="G467" s="80">
        <f>Dhule!G18</f>
        <v>4957</v>
      </c>
      <c r="H467" s="80">
        <f>Dhule!H18</f>
        <v>1554</v>
      </c>
      <c r="I467" s="80">
        <f t="shared" si="148"/>
        <v>28011</v>
      </c>
      <c r="J467" s="80">
        <f>Dhule!J18</f>
        <v>11435</v>
      </c>
      <c r="K467" s="80">
        <f>Dhule!K18</f>
        <v>11472</v>
      </c>
      <c r="L467" s="80">
        <f>Dhule!L18</f>
        <v>61</v>
      </c>
      <c r="M467" s="80">
        <f>Dhule!M18</f>
        <v>17</v>
      </c>
      <c r="N467" s="80">
        <f>Dhule!N18</f>
        <v>1690</v>
      </c>
      <c r="O467" s="80">
        <f>Dhule!O18</f>
        <v>518</v>
      </c>
      <c r="P467" s="80">
        <f t="shared" si="149"/>
        <v>12007</v>
      </c>
      <c r="Q467" s="80">
        <f>Dhule!Q18</f>
        <v>7823</v>
      </c>
      <c r="R467" s="80">
        <f>Dhule!R18</f>
        <v>12502.52</v>
      </c>
      <c r="S467" s="80">
        <f>Dhule!S18</f>
        <v>0</v>
      </c>
      <c r="T467" s="80">
        <f>Dhule!T18</f>
        <v>0</v>
      </c>
      <c r="U467" s="80">
        <f>Dhule!U18</f>
        <v>0</v>
      </c>
      <c r="V467" s="80">
        <f>Dhule!V18</f>
        <v>0</v>
      </c>
      <c r="W467" s="80">
        <f>Dhule!W18</f>
        <v>6470</v>
      </c>
      <c r="X467" s="80">
        <f>Dhule!X18</f>
        <v>9709.2000000000007</v>
      </c>
      <c r="Y467" s="80">
        <f>Dhule!Y18</f>
        <v>0</v>
      </c>
      <c r="Z467" s="80">
        <f>Dhule!Z18</f>
        <v>0</v>
      </c>
      <c r="AA467" s="80">
        <f>Dhule!AA18</f>
        <v>0</v>
      </c>
      <c r="AB467" s="80">
        <f>Dhule!AB18</f>
        <v>0</v>
      </c>
      <c r="AC467" s="233">
        <f t="shared" si="150"/>
        <v>12502.52</v>
      </c>
      <c r="AD467" s="7">
        <f t="shared" si="151"/>
        <v>44.634322230552286</v>
      </c>
      <c r="AE467" s="7">
        <f t="shared" si="152"/>
        <v>9709.2000000000007</v>
      </c>
      <c r="AF467" s="7">
        <f t="shared" si="153"/>
        <v>80.862830015824102</v>
      </c>
      <c r="AG467" s="7">
        <f t="shared" si="154"/>
        <v>43622</v>
      </c>
      <c r="AH467" s="7">
        <f t="shared" si="155"/>
        <v>40018</v>
      </c>
      <c r="AI467" s="7">
        <f t="shared" si="156"/>
        <v>14293</v>
      </c>
      <c r="AJ467" s="7">
        <f t="shared" si="157"/>
        <v>22211.72</v>
      </c>
      <c r="AK467" s="234">
        <f t="shared" si="158"/>
        <v>55.504323054625424</v>
      </c>
    </row>
    <row r="468" spans="1:37">
      <c r="A468" s="5">
        <v>10</v>
      </c>
      <c r="B468" s="15" t="s">
        <v>31</v>
      </c>
      <c r="C468" s="80">
        <f>Gadchiroli!C18</f>
        <v>3366</v>
      </c>
      <c r="D468" s="80">
        <f>Gadchiroli!D18</f>
        <v>2929</v>
      </c>
      <c r="E468" s="80">
        <f>Gadchiroli!E18</f>
        <v>131</v>
      </c>
      <c r="F468" s="80">
        <f>Gadchiroli!F18</f>
        <v>47</v>
      </c>
      <c r="G468" s="80">
        <f>Gadchiroli!G18</f>
        <v>242</v>
      </c>
      <c r="H468" s="80">
        <f>Gadchiroli!H18</f>
        <v>94</v>
      </c>
      <c r="I468" s="80">
        <f t="shared" si="148"/>
        <v>3070</v>
      </c>
      <c r="J468" s="80">
        <f>Gadchiroli!J18</f>
        <v>491</v>
      </c>
      <c r="K468" s="80">
        <f>Gadchiroli!K18</f>
        <v>397</v>
      </c>
      <c r="L468" s="80">
        <f>Gadchiroli!L18</f>
        <v>87</v>
      </c>
      <c r="M468" s="80">
        <f>Gadchiroli!M18</f>
        <v>28</v>
      </c>
      <c r="N468" s="80">
        <f>Gadchiroli!N18</f>
        <v>174</v>
      </c>
      <c r="O468" s="80">
        <f>Gadchiroli!O18</f>
        <v>47</v>
      </c>
      <c r="P468" s="80">
        <f t="shared" si="149"/>
        <v>472</v>
      </c>
      <c r="Q468" s="80">
        <f>Gadchiroli!Q18</f>
        <v>2577</v>
      </c>
      <c r="R468" s="80">
        <f>Gadchiroli!R18</f>
        <v>1947.89</v>
      </c>
      <c r="S468" s="80">
        <f>Gadchiroli!S18</f>
        <v>0</v>
      </c>
      <c r="T468" s="80">
        <f>Gadchiroli!T18</f>
        <v>0</v>
      </c>
      <c r="U468" s="80">
        <f>Gadchiroli!U18</f>
        <v>0</v>
      </c>
      <c r="V468" s="80">
        <f>Gadchiroli!V18</f>
        <v>0</v>
      </c>
      <c r="W468" s="80">
        <f>Gadchiroli!W18</f>
        <v>760</v>
      </c>
      <c r="X468" s="80">
        <f>Gadchiroli!X18</f>
        <v>626.65</v>
      </c>
      <c r="Y468" s="80">
        <f>Gadchiroli!Y18</f>
        <v>0</v>
      </c>
      <c r="Z468" s="80">
        <f>Gadchiroli!Z18</f>
        <v>0</v>
      </c>
      <c r="AA468" s="80">
        <f>Gadchiroli!AA18</f>
        <v>0</v>
      </c>
      <c r="AB468" s="80">
        <f>Gadchiroli!AB18</f>
        <v>0</v>
      </c>
      <c r="AC468" s="233">
        <f t="shared" si="150"/>
        <v>1947.89</v>
      </c>
      <c r="AD468" s="7">
        <f t="shared" si="151"/>
        <v>63.449185667752452</v>
      </c>
      <c r="AE468" s="7">
        <f t="shared" si="152"/>
        <v>626.65</v>
      </c>
      <c r="AF468" s="7">
        <f t="shared" si="153"/>
        <v>132.76483050847457</v>
      </c>
      <c r="AG468" s="7">
        <f t="shared" si="154"/>
        <v>4491</v>
      </c>
      <c r="AH468" s="7">
        <f t="shared" si="155"/>
        <v>3542</v>
      </c>
      <c r="AI468" s="7">
        <f t="shared" si="156"/>
        <v>3337</v>
      </c>
      <c r="AJ468" s="7">
        <f t="shared" si="157"/>
        <v>2574.54</v>
      </c>
      <c r="AK468" s="234">
        <f t="shared" si="158"/>
        <v>72.686053077357428</v>
      </c>
    </row>
    <row r="469" spans="1:37">
      <c r="A469" s="5">
        <v>11</v>
      </c>
      <c r="B469" s="15" t="s">
        <v>32</v>
      </c>
      <c r="C469" s="80">
        <f>Gondia!C18</f>
        <v>5015</v>
      </c>
      <c r="D469" s="80">
        <f>Gondia!D18</f>
        <v>3032</v>
      </c>
      <c r="E469" s="80">
        <f>Gondia!E18</f>
        <v>532</v>
      </c>
      <c r="F469" s="80">
        <f>Gondia!F18</f>
        <v>74</v>
      </c>
      <c r="G469" s="80">
        <f>Gondia!G18</f>
        <v>315</v>
      </c>
      <c r="H469" s="80">
        <f>Gondia!H18</f>
        <v>156</v>
      </c>
      <c r="I469" s="80">
        <f t="shared" si="148"/>
        <v>3262</v>
      </c>
      <c r="J469" s="80">
        <f>Gondia!J18</f>
        <v>1272</v>
      </c>
      <c r="K469" s="80">
        <f>Gondia!K18</f>
        <v>758</v>
      </c>
      <c r="L469" s="80">
        <f>Gondia!L18</f>
        <v>144</v>
      </c>
      <c r="M469" s="80">
        <f>Gondia!M18</f>
        <v>18</v>
      </c>
      <c r="N469" s="80">
        <f>Gondia!N18</f>
        <v>106</v>
      </c>
      <c r="O469" s="80">
        <f>Gondia!O18</f>
        <v>41</v>
      </c>
      <c r="P469" s="80">
        <f t="shared" si="149"/>
        <v>817</v>
      </c>
      <c r="Q469" s="80">
        <f>Gondia!Q18</f>
        <v>1028</v>
      </c>
      <c r="R469" s="80">
        <f>Gondia!R18</f>
        <v>965.92</v>
      </c>
      <c r="S469" s="80">
        <f>Gondia!S18</f>
        <v>0</v>
      </c>
      <c r="T469" s="80">
        <f>Gondia!T18</f>
        <v>0</v>
      </c>
      <c r="U469" s="80">
        <f>Gondia!U18</f>
        <v>0</v>
      </c>
      <c r="V469" s="80">
        <f>Gondia!V18</f>
        <v>0</v>
      </c>
      <c r="W469" s="80">
        <f>Gondia!W18</f>
        <v>208</v>
      </c>
      <c r="X469" s="80">
        <f>Gondia!X18</f>
        <v>248.2</v>
      </c>
      <c r="Y469" s="80">
        <f>Gondia!Y18</f>
        <v>0</v>
      </c>
      <c r="Z469" s="80">
        <f>Gondia!Z18</f>
        <v>0</v>
      </c>
      <c r="AA469" s="80">
        <f>Gondia!AA18</f>
        <v>0</v>
      </c>
      <c r="AB469" s="80">
        <f>Gondia!AB18</f>
        <v>0</v>
      </c>
      <c r="AC469" s="233">
        <f t="shared" si="150"/>
        <v>965.92</v>
      </c>
      <c r="AD469" s="7">
        <f t="shared" si="151"/>
        <v>29.611281422440221</v>
      </c>
      <c r="AE469" s="7">
        <f t="shared" si="152"/>
        <v>248.2</v>
      </c>
      <c r="AF469" s="7">
        <f t="shared" si="153"/>
        <v>30.379436964504279</v>
      </c>
      <c r="AG469" s="7">
        <f t="shared" si="154"/>
        <v>7384</v>
      </c>
      <c r="AH469" s="7">
        <f t="shared" si="155"/>
        <v>4079</v>
      </c>
      <c r="AI469" s="7">
        <f t="shared" si="156"/>
        <v>1236</v>
      </c>
      <c r="AJ469" s="7">
        <f t="shared" si="157"/>
        <v>1214.1199999999999</v>
      </c>
      <c r="AK469" s="234">
        <f t="shared" si="158"/>
        <v>29.76513851434175</v>
      </c>
    </row>
    <row r="470" spans="1:37">
      <c r="A470" s="5">
        <v>12</v>
      </c>
      <c r="B470" s="15" t="s">
        <v>33</v>
      </c>
      <c r="C470" s="80">
        <f>Hingoli!C18</f>
        <v>36950</v>
      </c>
      <c r="D470" s="80">
        <f>Hingoli!D18</f>
        <v>29953</v>
      </c>
      <c r="E470" s="80">
        <f>Hingoli!E18</f>
        <v>1011</v>
      </c>
      <c r="F470" s="80">
        <f>Hingoli!F18</f>
        <v>160</v>
      </c>
      <c r="G470" s="80">
        <f>Hingoli!G18</f>
        <v>8641</v>
      </c>
      <c r="H470" s="80">
        <f>Hingoli!H18</f>
        <v>1342</v>
      </c>
      <c r="I470" s="80">
        <f t="shared" si="148"/>
        <v>31455</v>
      </c>
      <c r="J470" s="80">
        <f>Hingoli!J18</f>
        <v>15893</v>
      </c>
      <c r="K470" s="80">
        <f>Hingoli!K18</f>
        <v>17667</v>
      </c>
      <c r="L470" s="80">
        <f>Hingoli!L18</f>
        <v>454</v>
      </c>
      <c r="M470" s="80">
        <f>Hingoli!M18</f>
        <v>95</v>
      </c>
      <c r="N470" s="80">
        <f>Hingoli!N18</f>
        <v>3741</v>
      </c>
      <c r="O470" s="80">
        <f>Hingoli!O18</f>
        <v>793</v>
      </c>
      <c r="P470" s="80">
        <f t="shared" si="149"/>
        <v>18555</v>
      </c>
      <c r="Q470" s="80">
        <f>Hingoli!Q18</f>
        <v>12578</v>
      </c>
      <c r="R470" s="80">
        <f>Hingoli!R18</f>
        <v>13312.51</v>
      </c>
      <c r="S470" s="80">
        <f>Hingoli!S18</f>
        <v>0</v>
      </c>
      <c r="T470" s="80">
        <f>Hingoli!T18</f>
        <v>0</v>
      </c>
      <c r="U470" s="80">
        <f>Hingoli!U18</f>
        <v>0</v>
      </c>
      <c r="V470" s="80">
        <f>Hingoli!V18</f>
        <v>0</v>
      </c>
      <c r="W470" s="80">
        <f>Hingoli!W18</f>
        <v>15847</v>
      </c>
      <c r="X470" s="80">
        <f>Hingoli!X18</f>
        <v>17659.48</v>
      </c>
      <c r="Y470" s="80">
        <f>Hingoli!Y18</f>
        <v>0</v>
      </c>
      <c r="Z470" s="80">
        <f>Hingoli!Z18</f>
        <v>0</v>
      </c>
      <c r="AA470" s="80">
        <f>Hingoli!AA18</f>
        <v>0</v>
      </c>
      <c r="AB470" s="80">
        <f>Hingoli!AB18</f>
        <v>0</v>
      </c>
      <c r="AC470" s="233">
        <f t="shared" si="150"/>
        <v>13312.51</v>
      </c>
      <c r="AD470" s="7">
        <f t="shared" si="151"/>
        <v>42.322397075186771</v>
      </c>
      <c r="AE470" s="7">
        <f t="shared" si="152"/>
        <v>17659.48</v>
      </c>
      <c r="AF470" s="7">
        <f t="shared" si="153"/>
        <v>95.173699811371591</v>
      </c>
      <c r="AG470" s="7">
        <f t="shared" si="154"/>
        <v>66690</v>
      </c>
      <c r="AH470" s="7">
        <f t="shared" si="155"/>
        <v>50010</v>
      </c>
      <c r="AI470" s="7">
        <f t="shared" si="156"/>
        <v>28425</v>
      </c>
      <c r="AJ470" s="7">
        <f t="shared" si="157"/>
        <v>30971.989999999998</v>
      </c>
      <c r="AK470" s="234">
        <f t="shared" si="158"/>
        <v>61.931593681263742</v>
      </c>
    </row>
    <row r="471" spans="1:37">
      <c r="A471" s="5">
        <v>13</v>
      </c>
      <c r="B471" s="15" t="s">
        <v>34</v>
      </c>
      <c r="C471" s="80">
        <f>Jalgaon!C18</f>
        <v>33959</v>
      </c>
      <c r="D471" s="80">
        <f>Jalgaon!D18</f>
        <v>40950</v>
      </c>
      <c r="E471" s="80">
        <f>Jalgaon!E18</f>
        <v>1293</v>
      </c>
      <c r="F471" s="80">
        <f>Jalgaon!F18</f>
        <v>590</v>
      </c>
      <c r="G471" s="80">
        <f>Jalgaon!G18</f>
        <v>11161</v>
      </c>
      <c r="H471" s="80">
        <f>Jalgaon!H18</f>
        <v>4902</v>
      </c>
      <c r="I471" s="80">
        <f t="shared" si="148"/>
        <v>46442</v>
      </c>
      <c r="J471" s="80">
        <f>Jalgaon!J18</f>
        <v>6702</v>
      </c>
      <c r="K471" s="80">
        <f>Jalgaon!K18</f>
        <v>7802</v>
      </c>
      <c r="L471" s="80">
        <f>Jalgaon!L18</f>
        <v>309</v>
      </c>
      <c r="M471" s="80">
        <f>Jalgaon!M18</f>
        <v>113</v>
      </c>
      <c r="N471" s="80">
        <f>Jalgaon!N18</f>
        <v>2304</v>
      </c>
      <c r="O471" s="80">
        <f>Jalgaon!O18</f>
        <v>935</v>
      </c>
      <c r="P471" s="80">
        <f t="shared" si="149"/>
        <v>8850</v>
      </c>
      <c r="Q471" s="80">
        <f>Jalgaon!Q18</f>
        <v>13007</v>
      </c>
      <c r="R471" s="80">
        <f>Jalgaon!R18</f>
        <v>25536.09</v>
      </c>
      <c r="S471" s="80">
        <f>Jalgaon!S18</f>
        <v>0</v>
      </c>
      <c r="T471" s="80">
        <f>Jalgaon!T18</f>
        <v>0</v>
      </c>
      <c r="U471" s="80">
        <f>Jalgaon!U18</f>
        <v>0</v>
      </c>
      <c r="V471" s="80">
        <f>Jalgaon!V18</f>
        <v>0</v>
      </c>
      <c r="W471" s="80">
        <f>Jalgaon!W18</f>
        <v>8312</v>
      </c>
      <c r="X471" s="80">
        <f>Jalgaon!X18</f>
        <v>19523.57</v>
      </c>
      <c r="Y471" s="80">
        <f>Jalgaon!Y18</f>
        <v>0</v>
      </c>
      <c r="Z471" s="80">
        <f>Jalgaon!Z18</f>
        <v>0</v>
      </c>
      <c r="AA471" s="80">
        <f>Jalgaon!AA18</f>
        <v>0</v>
      </c>
      <c r="AB471" s="80">
        <f>Jalgaon!AB18</f>
        <v>0</v>
      </c>
      <c r="AC471" s="233">
        <f t="shared" si="150"/>
        <v>25536.09</v>
      </c>
      <c r="AD471" s="7">
        <f t="shared" si="151"/>
        <v>54.984905904138493</v>
      </c>
      <c r="AE471" s="7">
        <f t="shared" si="152"/>
        <v>19523.57</v>
      </c>
      <c r="AF471" s="7">
        <f t="shared" si="153"/>
        <v>220.60531073446325</v>
      </c>
      <c r="AG471" s="7">
        <f t="shared" si="154"/>
        <v>55728</v>
      </c>
      <c r="AH471" s="7">
        <f t="shared" si="155"/>
        <v>55292</v>
      </c>
      <c r="AI471" s="7">
        <f t="shared" si="156"/>
        <v>21319</v>
      </c>
      <c r="AJ471" s="7">
        <f t="shared" si="157"/>
        <v>45059.66</v>
      </c>
      <c r="AK471" s="234">
        <f t="shared" si="158"/>
        <v>81.493995514721846</v>
      </c>
    </row>
    <row r="472" spans="1:37">
      <c r="A472" s="5">
        <v>14</v>
      </c>
      <c r="B472" s="15" t="s">
        <v>35</v>
      </c>
      <c r="C472" s="80">
        <f>Jalna!C18</f>
        <v>43441</v>
      </c>
      <c r="D472" s="80">
        <f>Jalna!D18</f>
        <v>30201</v>
      </c>
      <c r="E472" s="80">
        <f>Jalna!E18</f>
        <v>196</v>
      </c>
      <c r="F472" s="80">
        <f>Jalna!F18</f>
        <v>98</v>
      </c>
      <c r="G472" s="80">
        <f>Jalna!G18</f>
        <v>1833</v>
      </c>
      <c r="H472" s="80">
        <f>Jalna!H18</f>
        <v>901</v>
      </c>
      <c r="I472" s="80">
        <f t="shared" si="148"/>
        <v>31200</v>
      </c>
      <c r="J472" s="80">
        <f>Jalna!J18</f>
        <v>17177</v>
      </c>
      <c r="K472" s="80">
        <f>Jalna!K18</f>
        <v>14256</v>
      </c>
      <c r="L472" s="80">
        <f>Jalna!L18</f>
        <v>82</v>
      </c>
      <c r="M472" s="80">
        <f>Jalna!M18</f>
        <v>43</v>
      </c>
      <c r="N472" s="80">
        <f>Jalna!N18</f>
        <v>785</v>
      </c>
      <c r="O472" s="80">
        <f>Jalna!O18</f>
        <v>401</v>
      </c>
      <c r="P472" s="80">
        <f t="shared" si="149"/>
        <v>14700</v>
      </c>
      <c r="Q472" s="80">
        <f>Jalna!Q18</f>
        <v>12964</v>
      </c>
      <c r="R472" s="80">
        <f>Jalna!R18</f>
        <v>15407.92</v>
      </c>
      <c r="S472" s="80">
        <f>Jalna!S18</f>
        <v>0</v>
      </c>
      <c r="T472" s="80">
        <f>Jalna!T18</f>
        <v>0</v>
      </c>
      <c r="U472" s="80">
        <f>Jalna!U18</f>
        <v>0</v>
      </c>
      <c r="V472" s="80">
        <f>Jalna!V18</f>
        <v>0</v>
      </c>
      <c r="W472" s="80">
        <f>Jalna!W18</f>
        <v>10793</v>
      </c>
      <c r="X472" s="80">
        <f>Jalna!X18</f>
        <v>13829.08</v>
      </c>
      <c r="Y472" s="80">
        <f>Jalna!Y18</f>
        <v>0</v>
      </c>
      <c r="Z472" s="80">
        <f>Jalna!Z18</f>
        <v>0</v>
      </c>
      <c r="AA472" s="80">
        <f>Jalna!AA18</f>
        <v>0</v>
      </c>
      <c r="AB472" s="80">
        <f>Jalna!AB18</f>
        <v>0</v>
      </c>
      <c r="AC472" s="233">
        <f t="shared" si="150"/>
        <v>15407.92</v>
      </c>
      <c r="AD472" s="7">
        <f t="shared" si="151"/>
        <v>49.384358974358975</v>
      </c>
      <c r="AE472" s="7">
        <f t="shared" si="152"/>
        <v>13829.08</v>
      </c>
      <c r="AF472" s="7">
        <f t="shared" si="153"/>
        <v>94.075374149659865</v>
      </c>
      <c r="AG472" s="7">
        <f t="shared" si="154"/>
        <v>63514</v>
      </c>
      <c r="AH472" s="7">
        <f t="shared" si="155"/>
        <v>45900</v>
      </c>
      <c r="AI472" s="7">
        <f t="shared" si="156"/>
        <v>23757</v>
      </c>
      <c r="AJ472" s="7">
        <f t="shared" si="157"/>
        <v>29237</v>
      </c>
      <c r="AK472" s="234">
        <f t="shared" si="158"/>
        <v>63.697167755991288</v>
      </c>
    </row>
    <row r="473" spans="1:37">
      <c r="A473" s="5">
        <v>15</v>
      </c>
      <c r="B473" s="15" t="s">
        <v>36</v>
      </c>
      <c r="C473" s="80">
        <f>Kolhapur!C18</f>
        <v>4120</v>
      </c>
      <c r="D473" s="80">
        <f>Kolhapur!D18</f>
        <v>8500</v>
      </c>
      <c r="E473" s="80">
        <f>Kolhapur!E18</f>
        <v>250</v>
      </c>
      <c r="F473" s="80">
        <f>Kolhapur!F18</f>
        <v>100</v>
      </c>
      <c r="G473" s="80">
        <f>Kolhapur!G18</f>
        <v>3000</v>
      </c>
      <c r="H473" s="80">
        <f>Kolhapur!H18</f>
        <v>400</v>
      </c>
      <c r="I473" s="80">
        <f t="shared" si="148"/>
        <v>9000</v>
      </c>
      <c r="J473" s="80">
        <f>Kolhapur!J18</f>
        <v>4000</v>
      </c>
      <c r="K473" s="80">
        <f>Kolhapur!K18</f>
        <v>8500</v>
      </c>
      <c r="L473" s="80">
        <f>Kolhapur!L18</f>
        <v>250</v>
      </c>
      <c r="M473" s="80">
        <f>Kolhapur!M18</f>
        <v>100</v>
      </c>
      <c r="N473" s="80">
        <f>Kolhapur!N18</f>
        <v>3000</v>
      </c>
      <c r="O473" s="80">
        <f>Kolhapur!O18</f>
        <v>400</v>
      </c>
      <c r="P473" s="80">
        <f t="shared" si="149"/>
        <v>9000</v>
      </c>
      <c r="Q473" s="80">
        <f>Kolhapur!Q18</f>
        <v>8179</v>
      </c>
      <c r="R473" s="80">
        <f>Kolhapur!R18</f>
        <v>13373.5</v>
      </c>
      <c r="S473" s="80">
        <f>Kolhapur!S18</f>
        <v>0</v>
      </c>
      <c r="T473" s="80">
        <f>Kolhapur!T18</f>
        <v>0</v>
      </c>
      <c r="U473" s="80">
        <f>Kolhapur!U18</f>
        <v>0</v>
      </c>
      <c r="V473" s="80">
        <f>Kolhapur!V18</f>
        <v>0</v>
      </c>
      <c r="W473" s="80">
        <f>Kolhapur!W18</f>
        <v>7140</v>
      </c>
      <c r="X473" s="80">
        <f>Kolhapur!X18</f>
        <v>11599.59</v>
      </c>
      <c r="Y473" s="80">
        <f>Kolhapur!Y18</f>
        <v>0</v>
      </c>
      <c r="Z473" s="80">
        <f>Kolhapur!Z18</f>
        <v>0</v>
      </c>
      <c r="AA473" s="80">
        <f>Kolhapur!AA18</f>
        <v>0</v>
      </c>
      <c r="AB473" s="80">
        <f>Kolhapur!AB18</f>
        <v>0</v>
      </c>
      <c r="AC473" s="233">
        <f t="shared" si="150"/>
        <v>13373.5</v>
      </c>
      <c r="AD473" s="7">
        <f t="shared" si="151"/>
        <v>148.59444444444446</v>
      </c>
      <c r="AE473" s="7">
        <f t="shared" si="152"/>
        <v>11599.59</v>
      </c>
      <c r="AF473" s="7">
        <f t="shared" si="153"/>
        <v>128.88433333333333</v>
      </c>
      <c r="AG473" s="7">
        <f t="shared" si="154"/>
        <v>14620</v>
      </c>
      <c r="AH473" s="7">
        <f t="shared" si="155"/>
        <v>18000</v>
      </c>
      <c r="AI473" s="7">
        <f t="shared" si="156"/>
        <v>15319</v>
      </c>
      <c r="AJ473" s="7">
        <f t="shared" si="157"/>
        <v>24973.09</v>
      </c>
      <c r="AK473" s="234">
        <f t="shared" si="158"/>
        <v>138.73938888888887</v>
      </c>
    </row>
    <row r="474" spans="1:37">
      <c r="A474" s="5">
        <v>16</v>
      </c>
      <c r="B474" s="15" t="s">
        <v>37</v>
      </c>
      <c r="C474" s="80">
        <f>Latur!C18</f>
        <v>61137</v>
      </c>
      <c r="D474" s="80">
        <f>Latur!D18</f>
        <v>48494</v>
      </c>
      <c r="E474" s="80">
        <f>Latur!E18</f>
        <v>194</v>
      </c>
      <c r="F474" s="80">
        <f>Latur!F18</f>
        <v>26</v>
      </c>
      <c r="G474" s="80">
        <f>Latur!G18</f>
        <v>2644</v>
      </c>
      <c r="H474" s="80">
        <f>Latur!H18</f>
        <v>401</v>
      </c>
      <c r="I474" s="80">
        <f t="shared" si="148"/>
        <v>48921</v>
      </c>
      <c r="J474" s="80">
        <f>Latur!J18</f>
        <v>18991</v>
      </c>
      <c r="K474" s="80">
        <f>Latur!K18</f>
        <v>9760</v>
      </c>
      <c r="L474" s="80">
        <f>Latur!L18</f>
        <v>58</v>
      </c>
      <c r="M474" s="80">
        <f>Latur!M18</f>
        <v>5</v>
      </c>
      <c r="N474" s="80">
        <f>Latur!N18</f>
        <v>820</v>
      </c>
      <c r="O474" s="80">
        <f>Latur!O18</f>
        <v>81</v>
      </c>
      <c r="P474" s="80">
        <f t="shared" si="149"/>
        <v>9846</v>
      </c>
      <c r="Q474" s="80">
        <f>Latur!Q18</f>
        <v>12771</v>
      </c>
      <c r="R474" s="80">
        <f>Latur!R18</f>
        <v>15220.76</v>
      </c>
      <c r="S474" s="80">
        <f>Latur!S18</f>
        <v>0</v>
      </c>
      <c r="T474" s="80">
        <f>Latur!T18</f>
        <v>0</v>
      </c>
      <c r="U474" s="80">
        <f>Latur!U18</f>
        <v>0</v>
      </c>
      <c r="V474" s="80">
        <f>Latur!V18</f>
        <v>0</v>
      </c>
      <c r="W474" s="80">
        <f>Latur!W18</f>
        <v>9858</v>
      </c>
      <c r="X474" s="80">
        <f>Latur!X18</f>
        <v>12004.01</v>
      </c>
      <c r="Y474" s="80">
        <f>Latur!Y18</f>
        <v>0</v>
      </c>
      <c r="Z474" s="80">
        <f>Latur!Z18</f>
        <v>0</v>
      </c>
      <c r="AA474" s="80">
        <f>Latur!AA18</f>
        <v>0</v>
      </c>
      <c r="AB474" s="80">
        <f>Latur!AB18</f>
        <v>0</v>
      </c>
      <c r="AC474" s="233">
        <f t="shared" si="150"/>
        <v>15220.76</v>
      </c>
      <c r="AD474" s="7">
        <f t="shared" si="151"/>
        <v>31.11293718444022</v>
      </c>
      <c r="AE474" s="7">
        <f t="shared" si="152"/>
        <v>12004.01</v>
      </c>
      <c r="AF474" s="7">
        <f t="shared" si="153"/>
        <v>121.9176315254926</v>
      </c>
      <c r="AG474" s="7">
        <f t="shared" si="154"/>
        <v>83844</v>
      </c>
      <c r="AH474" s="7">
        <f t="shared" si="155"/>
        <v>58767</v>
      </c>
      <c r="AI474" s="7">
        <f t="shared" si="156"/>
        <v>22629</v>
      </c>
      <c r="AJ474" s="7">
        <f t="shared" si="157"/>
        <v>27224.77</v>
      </c>
      <c r="AK474" s="234">
        <f t="shared" si="158"/>
        <v>46.326628890363644</v>
      </c>
    </row>
    <row r="475" spans="1:37">
      <c r="A475" s="5">
        <v>17</v>
      </c>
      <c r="B475" s="15" t="s">
        <v>38</v>
      </c>
      <c r="C475" s="80">
        <f>MumbaiCity!C18</f>
        <v>0</v>
      </c>
      <c r="D475" s="80">
        <f>MumbaiCity!D18</f>
        <v>0</v>
      </c>
      <c r="E475" s="80">
        <f>MumbaiCity!E18</f>
        <v>250</v>
      </c>
      <c r="F475" s="80">
        <f>MumbaiCity!F18</f>
        <v>1200</v>
      </c>
      <c r="G475" s="80">
        <f>MumbaiCity!G18</f>
        <v>0</v>
      </c>
      <c r="H475" s="80">
        <f>MumbaiCity!H18</f>
        <v>0</v>
      </c>
      <c r="I475" s="80">
        <f t="shared" si="148"/>
        <v>1200</v>
      </c>
      <c r="J475" s="80">
        <f>MumbaiCity!J18</f>
        <v>0</v>
      </c>
      <c r="K475" s="80">
        <f>MumbaiCity!K18</f>
        <v>0</v>
      </c>
      <c r="L475" s="80">
        <f>MumbaiCity!L18</f>
        <v>0</v>
      </c>
      <c r="M475" s="80">
        <f>MumbaiCity!M18</f>
        <v>0</v>
      </c>
      <c r="N475" s="80">
        <f>MumbaiCity!N18</f>
        <v>0</v>
      </c>
      <c r="O475" s="80">
        <f>MumbaiCity!O18</f>
        <v>0</v>
      </c>
      <c r="P475" s="80">
        <f t="shared" si="149"/>
        <v>0</v>
      </c>
      <c r="Q475" s="80">
        <f>MumbaiCity!Q18</f>
        <v>0</v>
      </c>
      <c r="R475" s="80">
        <f>MumbaiCity!R18</f>
        <v>0</v>
      </c>
      <c r="S475" s="80">
        <f>MumbaiCity!S18</f>
        <v>0</v>
      </c>
      <c r="T475" s="80">
        <f>MumbaiCity!T18</f>
        <v>0</v>
      </c>
      <c r="U475" s="80">
        <f>MumbaiCity!U18</f>
        <v>0</v>
      </c>
      <c r="V475" s="80">
        <f>MumbaiCity!V18</f>
        <v>0</v>
      </c>
      <c r="W475" s="80">
        <f>MumbaiCity!W18</f>
        <v>0</v>
      </c>
      <c r="X475" s="80">
        <f>MumbaiCity!X18</f>
        <v>0</v>
      </c>
      <c r="Y475" s="80">
        <f>MumbaiCity!Y18</f>
        <v>0</v>
      </c>
      <c r="Z475" s="80">
        <f>MumbaiCity!Z18</f>
        <v>0</v>
      </c>
      <c r="AA475" s="80">
        <f>MumbaiCity!AA18</f>
        <v>0</v>
      </c>
      <c r="AB475" s="80">
        <f>MumbaiCity!AB18</f>
        <v>0</v>
      </c>
      <c r="AC475" s="233">
        <f t="shared" si="150"/>
        <v>0</v>
      </c>
      <c r="AD475" s="7">
        <f t="shared" si="151"/>
        <v>0</v>
      </c>
      <c r="AE475" s="7">
        <f t="shared" si="152"/>
        <v>0</v>
      </c>
      <c r="AF475" s="7" t="e">
        <f t="shared" si="153"/>
        <v>#DIV/0!</v>
      </c>
      <c r="AG475" s="7">
        <f t="shared" si="154"/>
        <v>250</v>
      </c>
      <c r="AH475" s="7">
        <f t="shared" si="155"/>
        <v>1200</v>
      </c>
      <c r="AI475" s="7">
        <f t="shared" si="156"/>
        <v>0</v>
      </c>
      <c r="AJ475" s="7">
        <f t="shared" si="157"/>
        <v>0</v>
      </c>
      <c r="AK475" s="234">
        <f t="shared" si="158"/>
        <v>0</v>
      </c>
    </row>
    <row r="476" spans="1:37">
      <c r="A476" s="5">
        <v>18</v>
      </c>
      <c r="B476" s="33" t="s">
        <v>39</v>
      </c>
      <c r="C476" s="149">
        <f>MumbaiSub!C18</f>
        <v>0</v>
      </c>
      <c r="D476" s="149">
        <f>MumbaiSub!D18</f>
        <v>0</v>
      </c>
      <c r="E476" s="149">
        <f>MumbaiSub!E18</f>
        <v>50</v>
      </c>
      <c r="F476" s="149">
        <f>MumbaiSub!F18</f>
        <v>150</v>
      </c>
      <c r="G476" s="149">
        <f>MumbaiSub!G18</f>
        <v>0</v>
      </c>
      <c r="H476" s="149">
        <f>MumbaiSub!H18</f>
        <v>0</v>
      </c>
      <c r="I476" s="80">
        <f t="shared" si="148"/>
        <v>150</v>
      </c>
      <c r="J476" s="149">
        <f>MumbaiSub!J18</f>
        <v>0</v>
      </c>
      <c r="K476" s="149">
        <f>MumbaiSub!K18</f>
        <v>0</v>
      </c>
      <c r="L476" s="149">
        <f>MumbaiSub!L18</f>
        <v>50</v>
      </c>
      <c r="M476" s="149">
        <f>MumbaiSub!M18</f>
        <v>150</v>
      </c>
      <c r="N476" s="149">
        <f>MumbaiSub!N18</f>
        <v>0</v>
      </c>
      <c r="O476" s="149">
        <f>MumbaiSub!O18</f>
        <v>0</v>
      </c>
      <c r="P476" s="80">
        <f t="shared" si="149"/>
        <v>150</v>
      </c>
      <c r="Q476" s="149">
        <f>MumbaiSub!Q18</f>
        <v>0</v>
      </c>
      <c r="R476" s="149">
        <f>MumbaiSub!R18</f>
        <v>0</v>
      </c>
      <c r="S476" s="149">
        <f>MumbaiSub!S18</f>
        <v>0</v>
      </c>
      <c r="T476" s="149">
        <f>MumbaiSub!T18</f>
        <v>0</v>
      </c>
      <c r="U476" s="149">
        <f>MumbaiSub!U18</f>
        <v>0</v>
      </c>
      <c r="V476" s="149">
        <f>MumbaiSub!V18</f>
        <v>0</v>
      </c>
      <c r="W476" s="149">
        <f>MumbaiSub!W18</f>
        <v>0</v>
      </c>
      <c r="X476" s="149">
        <f>MumbaiSub!X18</f>
        <v>0</v>
      </c>
      <c r="Y476" s="149">
        <f>MumbaiSub!Y18</f>
        <v>0</v>
      </c>
      <c r="Z476" s="149">
        <f>MumbaiSub!Z18</f>
        <v>0</v>
      </c>
      <c r="AA476" s="149">
        <f>MumbaiSub!AA18</f>
        <v>0</v>
      </c>
      <c r="AB476" s="149">
        <f>MumbaiSub!AB18</f>
        <v>0</v>
      </c>
      <c r="AC476" s="233">
        <f t="shared" si="150"/>
        <v>0</v>
      </c>
      <c r="AD476" s="7">
        <f t="shared" si="151"/>
        <v>0</v>
      </c>
      <c r="AE476" s="7">
        <f t="shared" si="152"/>
        <v>0</v>
      </c>
      <c r="AF476" s="7">
        <f t="shared" si="153"/>
        <v>0</v>
      </c>
      <c r="AG476" s="7">
        <f t="shared" si="154"/>
        <v>100</v>
      </c>
      <c r="AH476" s="7">
        <f t="shared" si="155"/>
        <v>300</v>
      </c>
      <c r="AI476" s="7">
        <f t="shared" si="156"/>
        <v>0</v>
      </c>
      <c r="AJ476" s="7">
        <f t="shared" si="157"/>
        <v>0</v>
      </c>
      <c r="AK476" s="234">
        <f t="shared" si="158"/>
        <v>0</v>
      </c>
    </row>
    <row r="477" spans="1:37">
      <c r="A477" s="5">
        <v>19</v>
      </c>
      <c r="B477" s="15" t="s">
        <v>40</v>
      </c>
      <c r="C477" s="80">
        <f>Nagpur!C18</f>
        <v>10555</v>
      </c>
      <c r="D477" s="80">
        <f>Nagpur!D18</f>
        <v>17781</v>
      </c>
      <c r="E477" s="80">
        <f>Nagpur!E18</f>
        <v>567</v>
      </c>
      <c r="F477" s="80">
        <f>Nagpur!F18</f>
        <v>183</v>
      </c>
      <c r="G477" s="80">
        <f>Nagpur!G18</f>
        <v>5255</v>
      </c>
      <c r="H477" s="80">
        <f>Nagpur!H18</f>
        <v>1655</v>
      </c>
      <c r="I477" s="80">
        <f t="shared" si="148"/>
        <v>19619</v>
      </c>
      <c r="J477" s="80">
        <f>Nagpur!J18</f>
        <v>3207</v>
      </c>
      <c r="K477" s="80">
        <f>Nagpur!K18</f>
        <v>4841</v>
      </c>
      <c r="L477" s="80">
        <f>Nagpur!L18</f>
        <v>190</v>
      </c>
      <c r="M477" s="80">
        <f>Nagpur!M18</f>
        <v>50</v>
      </c>
      <c r="N477" s="80">
        <f>Nagpur!N18</f>
        <v>1573</v>
      </c>
      <c r="O477" s="80">
        <f>Nagpur!O18</f>
        <v>450</v>
      </c>
      <c r="P477" s="80">
        <f t="shared" si="149"/>
        <v>5341</v>
      </c>
      <c r="Q477" s="80">
        <f>Nagpur!Q18</f>
        <v>8708</v>
      </c>
      <c r="R477" s="80">
        <f>Nagpur!R18</f>
        <v>10140.99</v>
      </c>
      <c r="S477" s="80">
        <f>Nagpur!S18</f>
        <v>0</v>
      </c>
      <c r="T477" s="80">
        <f>Nagpur!T18</f>
        <v>0</v>
      </c>
      <c r="U477" s="80">
        <f>Nagpur!U18</f>
        <v>0</v>
      </c>
      <c r="V477" s="80">
        <f>Nagpur!V18</f>
        <v>0</v>
      </c>
      <c r="W477" s="80">
        <f>Nagpur!W18</f>
        <v>2233</v>
      </c>
      <c r="X477" s="80">
        <f>Nagpur!X18</f>
        <v>2743.73</v>
      </c>
      <c r="Y477" s="80">
        <f>Nagpur!Y18</f>
        <v>0</v>
      </c>
      <c r="Z477" s="80">
        <f>Nagpur!Z18</f>
        <v>0</v>
      </c>
      <c r="AA477" s="80">
        <f>Nagpur!AA18</f>
        <v>0</v>
      </c>
      <c r="AB477" s="80">
        <f>Nagpur!AB18</f>
        <v>0</v>
      </c>
      <c r="AC477" s="233">
        <f t="shared" si="150"/>
        <v>10140.99</v>
      </c>
      <c r="AD477" s="7">
        <f t="shared" si="151"/>
        <v>51.68963759620776</v>
      </c>
      <c r="AE477" s="7">
        <f t="shared" si="152"/>
        <v>2743.73</v>
      </c>
      <c r="AF477" s="7">
        <f t="shared" si="153"/>
        <v>51.371091555888412</v>
      </c>
      <c r="AG477" s="7">
        <f t="shared" si="154"/>
        <v>21347</v>
      </c>
      <c r="AH477" s="7">
        <f t="shared" si="155"/>
        <v>24960</v>
      </c>
      <c r="AI477" s="7">
        <f t="shared" si="156"/>
        <v>10941</v>
      </c>
      <c r="AJ477" s="7">
        <f t="shared" si="157"/>
        <v>12884.72</v>
      </c>
      <c r="AK477" s="234">
        <f t="shared" si="158"/>
        <v>51.621474358974361</v>
      </c>
    </row>
    <row r="478" spans="1:37">
      <c r="A478" s="5">
        <v>20</v>
      </c>
      <c r="B478" s="15" t="s">
        <v>41</v>
      </c>
      <c r="C478" s="80">
        <f>Nanded!C18</f>
        <v>58802</v>
      </c>
      <c r="D478" s="80">
        <f>Nanded!D18</f>
        <v>50584.37</v>
      </c>
      <c r="E478" s="80">
        <f>Nanded!E18</f>
        <v>73</v>
      </c>
      <c r="F478" s="80">
        <f>Nanded!F18</f>
        <v>26</v>
      </c>
      <c r="G478" s="80">
        <f>Nanded!G18</f>
        <v>727</v>
      </c>
      <c r="H478" s="80">
        <f>Nanded!H18</f>
        <v>250</v>
      </c>
      <c r="I478" s="80">
        <f t="shared" si="148"/>
        <v>50860.37</v>
      </c>
      <c r="J478" s="80">
        <f>Nanded!J18</f>
        <v>31668</v>
      </c>
      <c r="K478" s="80">
        <f>Nanded!K18</f>
        <v>27242.63</v>
      </c>
      <c r="L478" s="80">
        <f>Nanded!L18</f>
        <v>72</v>
      </c>
      <c r="M478" s="80">
        <f>Nanded!M18</f>
        <v>25</v>
      </c>
      <c r="N478" s="80">
        <f>Nanded!N18</f>
        <v>727</v>
      </c>
      <c r="O478" s="80">
        <f>Nanded!O18</f>
        <v>255</v>
      </c>
      <c r="P478" s="80">
        <f t="shared" si="149"/>
        <v>27522.63</v>
      </c>
      <c r="Q478" s="80">
        <f>Nanded!Q18</f>
        <v>40994</v>
      </c>
      <c r="R478" s="80">
        <f>Nanded!R18</f>
        <v>39589.29</v>
      </c>
      <c r="S478" s="80">
        <f>Nanded!S18</f>
        <v>0</v>
      </c>
      <c r="T478" s="80">
        <f>Nanded!T18</f>
        <v>0</v>
      </c>
      <c r="U478" s="80">
        <f>Nanded!U18</f>
        <v>0</v>
      </c>
      <c r="V478" s="80">
        <f>Nanded!V18</f>
        <v>0</v>
      </c>
      <c r="W478" s="80">
        <f>Nanded!W18</f>
        <v>36740</v>
      </c>
      <c r="X478" s="80">
        <f>Nanded!X18</f>
        <v>35914.75</v>
      </c>
      <c r="Y478" s="80">
        <f>Nanded!Y18</f>
        <v>0</v>
      </c>
      <c r="Z478" s="80">
        <f>Nanded!Z18</f>
        <v>0</v>
      </c>
      <c r="AA478" s="80">
        <f>Nanded!AA18</f>
        <v>0</v>
      </c>
      <c r="AB478" s="80">
        <f>Nanded!AB18</f>
        <v>0</v>
      </c>
      <c r="AC478" s="233">
        <f t="shared" si="150"/>
        <v>39589.29</v>
      </c>
      <c r="AD478" s="7">
        <f t="shared" si="151"/>
        <v>77.83917026163985</v>
      </c>
      <c r="AE478" s="7">
        <f t="shared" si="152"/>
        <v>35914.75</v>
      </c>
      <c r="AF478" s="7">
        <f t="shared" si="153"/>
        <v>130.49170809621026</v>
      </c>
      <c r="AG478" s="7">
        <f t="shared" si="154"/>
        <v>92069</v>
      </c>
      <c r="AH478" s="7">
        <f t="shared" si="155"/>
        <v>78383</v>
      </c>
      <c r="AI478" s="7">
        <f t="shared" si="156"/>
        <v>77734</v>
      </c>
      <c r="AJ478" s="7">
        <f t="shared" si="157"/>
        <v>75504.040000000008</v>
      </c>
      <c r="AK478" s="234">
        <f t="shared" si="158"/>
        <v>96.327060714695804</v>
      </c>
    </row>
    <row r="479" spans="1:37">
      <c r="A479" s="5">
        <v>21</v>
      </c>
      <c r="B479" s="15" t="s">
        <v>42</v>
      </c>
      <c r="C479" s="80">
        <f>Nandurbar!C18</f>
        <v>5500</v>
      </c>
      <c r="D479" s="80">
        <f>Nandurbar!D18</f>
        <v>12653</v>
      </c>
      <c r="E479" s="80">
        <f>Nandurbar!E18</f>
        <v>100</v>
      </c>
      <c r="F479" s="80">
        <f>Nandurbar!F18</f>
        <v>71</v>
      </c>
      <c r="G479" s="80">
        <f>Nandurbar!G18</f>
        <v>100</v>
      </c>
      <c r="H479" s="80">
        <f>Nandurbar!H18</f>
        <v>100</v>
      </c>
      <c r="I479" s="80">
        <f t="shared" si="148"/>
        <v>12824</v>
      </c>
      <c r="J479" s="80">
        <f>Nandurbar!J18</f>
        <v>1500</v>
      </c>
      <c r="K479" s="80">
        <f>Nandurbar!K18</f>
        <v>3163</v>
      </c>
      <c r="L479" s="80">
        <f>Nandurbar!L18</f>
        <v>20</v>
      </c>
      <c r="M479" s="80">
        <f>Nandurbar!M18</f>
        <v>17</v>
      </c>
      <c r="N479" s="80">
        <f>Nandurbar!N18</f>
        <v>30</v>
      </c>
      <c r="O479" s="80">
        <f>Nandurbar!O18</f>
        <v>26</v>
      </c>
      <c r="P479" s="80">
        <f t="shared" si="149"/>
        <v>3206</v>
      </c>
      <c r="Q479" s="80">
        <f>Nandurbar!Q18</f>
        <v>2705</v>
      </c>
      <c r="R479" s="80">
        <f>Nandurbar!R18</f>
        <v>4887.3599999999997</v>
      </c>
      <c r="S479" s="80">
        <f>Nandurbar!S18</f>
        <v>0</v>
      </c>
      <c r="T479" s="80">
        <f>Nandurbar!T18</f>
        <v>0</v>
      </c>
      <c r="U479" s="80">
        <f>Nandurbar!U18</f>
        <v>0</v>
      </c>
      <c r="V479" s="80">
        <f>Nandurbar!V18</f>
        <v>0</v>
      </c>
      <c r="W479" s="80">
        <f>Nandurbar!W18</f>
        <v>2029</v>
      </c>
      <c r="X479" s="80">
        <f>Nandurbar!X18</f>
        <v>3384.77</v>
      </c>
      <c r="Y479" s="80">
        <f>Nandurbar!Y18</f>
        <v>0</v>
      </c>
      <c r="Z479" s="80">
        <f>Nandurbar!Z18</f>
        <v>0</v>
      </c>
      <c r="AA479" s="80">
        <f>Nandurbar!AA18</f>
        <v>0</v>
      </c>
      <c r="AB479" s="80">
        <f>Nandurbar!AB18</f>
        <v>0</v>
      </c>
      <c r="AC479" s="233">
        <f t="shared" si="150"/>
        <v>4887.3599999999997</v>
      </c>
      <c r="AD479" s="7">
        <f t="shared" si="151"/>
        <v>38.111041796631312</v>
      </c>
      <c r="AE479" s="7">
        <f t="shared" si="152"/>
        <v>3384.77</v>
      </c>
      <c r="AF479" s="7">
        <f t="shared" si="153"/>
        <v>105.57610729881472</v>
      </c>
      <c r="AG479" s="7">
        <f t="shared" si="154"/>
        <v>7250</v>
      </c>
      <c r="AH479" s="7">
        <f t="shared" si="155"/>
        <v>16030</v>
      </c>
      <c r="AI479" s="7">
        <f t="shared" si="156"/>
        <v>4734</v>
      </c>
      <c r="AJ479" s="7">
        <f t="shared" si="157"/>
        <v>8272.1299999999992</v>
      </c>
      <c r="AK479" s="234">
        <f t="shared" si="158"/>
        <v>51.604054897067996</v>
      </c>
    </row>
    <row r="480" spans="1:37">
      <c r="A480" s="5">
        <v>22</v>
      </c>
      <c r="B480" s="15" t="s">
        <v>43</v>
      </c>
      <c r="C480" s="80">
        <f>Nasik!C18</f>
        <v>20523</v>
      </c>
      <c r="D480" s="80">
        <f>Nasik!D18</f>
        <v>43080</v>
      </c>
      <c r="E480" s="80">
        <f>Nasik!E18</f>
        <v>1411</v>
      </c>
      <c r="F480" s="80">
        <f>Nasik!F18</f>
        <v>422</v>
      </c>
      <c r="G480" s="80">
        <f>Nasik!G18</f>
        <v>1113</v>
      </c>
      <c r="H480" s="80">
        <f>Nasik!H18</f>
        <v>334</v>
      </c>
      <c r="I480" s="80">
        <f t="shared" si="148"/>
        <v>43836</v>
      </c>
      <c r="J480" s="80">
        <f>Nasik!J18</f>
        <v>6987</v>
      </c>
      <c r="K480" s="80">
        <f>Nasik!K18</f>
        <v>18731</v>
      </c>
      <c r="L480" s="80">
        <f>Nasik!L18</f>
        <v>604</v>
      </c>
      <c r="M480" s="80">
        <f>Nasik!M18</f>
        <v>183</v>
      </c>
      <c r="N480" s="80">
        <f>Nasik!N18</f>
        <v>496</v>
      </c>
      <c r="O480" s="80">
        <f>Nasik!O18</f>
        <v>145</v>
      </c>
      <c r="P480" s="80">
        <f t="shared" si="149"/>
        <v>19059</v>
      </c>
      <c r="Q480" s="80">
        <f>Nasik!Q18</f>
        <v>11289</v>
      </c>
      <c r="R480" s="80">
        <f>Nasik!R18</f>
        <v>25017.47</v>
      </c>
      <c r="S480" s="80">
        <f>Nasik!S18</f>
        <v>0</v>
      </c>
      <c r="T480" s="80">
        <f>Nasik!T18</f>
        <v>0</v>
      </c>
      <c r="U480" s="80">
        <f>Nasik!U18</f>
        <v>0</v>
      </c>
      <c r="V480" s="80">
        <f>Nasik!V18</f>
        <v>0</v>
      </c>
      <c r="W480" s="80">
        <f>Nasik!W18</f>
        <v>6664</v>
      </c>
      <c r="X480" s="80">
        <f>Nasik!X18</f>
        <v>13584.54</v>
      </c>
      <c r="Y480" s="80">
        <f>Nasik!Y18</f>
        <v>0</v>
      </c>
      <c r="Z480" s="80">
        <f>Nasik!Z18</f>
        <v>0</v>
      </c>
      <c r="AA480" s="80">
        <f>Nasik!AA18</f>
        <v>0</v>
      </c>
      <c r="AB480" s="80">
        <f>Nasik!AB18</f>
        <v>0</v>
      </c>
      <c r="AC480" s="233">
        <f t="shared" si="150"/>
        <v>25017.47</v>
      </c>
      <c r="AD480" s="7">
        <f t="shared" si="151"/>
        <v>57.070604069714392</v>
      </c>
      <c r="AE480" s="7">
        <f t="shared" si="152"/>
        <v>13584.54</v>
      </c>
      <c r="AF480" s="7">
        <f t="shared" si="153"/>
        <v>71.27624744215332</v>
      </c>
      <c r="AG480" s="7">
        <f t="shared" si="154"/>
        <v>31134</v>
      </c>
      <c r="AH480" s="7">
        <f t="shared" si="155"/>
        <v>62895</v>
      </c>
      <c r="AI480" s="7">
        <f t="shared" si="156"/>
        <v>17953</v>
      </c>
      <c r="AJ480" s="7">
        <f t="shared" si="157"/>
        <v>38602.01</v>
      </c>
      <c r="AK480" s="234">
        <f t="shared" si="158"/>
        <v>61.375323952619453</v>
      </c>
    </row>
    <row r="481" spans="1:37">
      <c r="A481" s="5">
        <v>23</v>
      </c>
      <c r="B481" s="15" t="s">
        <v>44</v>
      </c>
      <c r="C481" s="80">
        <f>Osmanabad!C18</f>
        <v>37347</v>
      </c>
      <c r="D481" s="80">
        <f>Osmanabad!D18</f>
        <v>36227</v>
      </c>
      <c r="E481" s="80">
        <f>Osmanabad!E18</f>
        <v>800</v>
      </c>
      <c r="F481" s="80">
        <f>Osmanabad!F18</f>
        <v>373</v>
      </c>
      <c r="G481" s="80">
        <f>Osmanabad!G18</f>
        <v>3000</v>
      </c>
      <c r="H481" s="80">
        <f>Osmanabad!H18</f>
        <v>747</v>
      </c>
      <c r="I481" s="80">
        <f t="shared" si="148"/>
        <v>37347</v>
      </c>
      <c r="J481" s="80">
        <f>Osmanabad!J18</f>
        <v>16016</v>
      </c>
      <c r="K481" s="80">
        <f>Osmanabad!K18</f>
        <v>15536</v>
      </c>
      <c r="L481" s="80">
        <f>Osmanabad!L18</f>
        <v>350</v>
      </c>
      <c r="M481" s="80">
        <f>Osmanabad!M18</f>
        <v>160</v>
      </c>
      <c r="N481" s="80">
        <f>Osmanabad!N18</f>
        <v>1300</v>
      </c>
      <c r="O481" s="80">
        <f>Osmanabad!O18</f>
        <v>320</v>
      </c>
      <c r="P481" s="80">
        <f t="shared" si="149"/>
        <v>16016</v>
      </c>
      <c r="Q481" s="80">
        <f>Osmanabad!Q18</f>
        <v>20242</v>
      </c>
      <c r="R481" s="80">
        <f>Osmanabad!R18</f>
        <v>23015.97</v>
      </c>
      <c r="S481" s="80">
        <f>Osmanabad!S18</f>
        <v>0</v>
      </c>
      <c r="T481" s="80">
        <f>Osmanabad!T18</f>
        <v>0</v>
      </c>
      <c r="U481" s="80">
        <f>Osmanabad!U18</f>
        <v>0</v>
      </c>
      <c r="V481" s="80">
        <f>Osmanabad!V18</f>
        <v>0</v>
      </c>
      <c r="W481" s="80">
        <f>Osmanabad!W18</f>
        <v>13996</v>
      </c>
      <c r="X481" s="80">
        <f>Osmanabad!X18</f>
        <v>16865.2</v>
      </c>
      <c r="Y481" s="80">
        <f>Osmanabad!Y18</f>
        <v>0</v>
      </c>
      <c r="Z481" s="80">
        <f>Osmanabad!Z18</f>
        <v>0</v>
      </c>
      <c r="AA481" s="80">
        <f>Osmanabad!AA18</f>
        <v>0</v>
      </c>
      <c r="AB481" s="80">
        <f>Osmanabad!AB18</f>
        <v>0</v>
      </c>
      <c r="AC481" s="233">
        <f t="shared" si="150"/>
        <v>23015.97</v>
      </c>
      <c r="AD481" s="7">
        <f t="shared" si="151"/>
        <v>61.627359627279297</v>
      </c>
      <c r="AE481" s="7">
        <f t="shared" si="152"/>
        <v>16865.2</v>
      </c>
      <c r="AF481" s="7">
        <f t="shared" si="153"/>
        <v>105.30219780219781</v>
      </c>
      <c r="AG481" s="7">
        <f t="shared" si="154"/>
        <v>58813</v>
      </c>
      <c r="AH481" s="7">
        <f t="shared" si="155"/>
        <v>53363</v>
      </c>
      <c r="AI481" s="7">
        <f t="shared" si="156"/>
        <v>34238</v>
      </c>
      <c r="AJ481" s="7">
        <f t="shared" si="157"/>
        <v>39881.17</v>
      </c>
      <c r="AK481" s="234">
        <f t="shared" si="158"/>
        <v>74.735622060228991</v>
      </c>
    </row>
    <row r="482" spans="1:37">
      <c r="A482" s="5">
        <v>24</v>
      </c>
      <c r="B482" s="35" t="s">
        <v>45</v>
      </c>
      <c r="C482" s="150">
        <f>Palghar!C18</f>
        <v>1838</v>
      </c>
      <c r="D482" s="150">
        <f>Palghar!D18</f>
        <v>1045</v>
      </c>
      <c r="E482" s="150">
        <f>Palghar!E18</f>
        <v>373</v>
      </c>
      <c r="F482" s="150">
        <f>Palghar!F18</f>
        <v>111</v>
      </c>
      <c r="G482" s="150">
        <f>Palghar!G18</f>
        <v>283</v>
      </c>
      <c r="H482" s="150">
        <f>Palghar!H18</f>
        <v>89</v>
      </c>
      <c r="I482" s="80">
        <f t="shared" si="148"/>
        <v>1245</v>
      </c>
      <c r="J482" s="150">
        <f>Palghar!J18</f>
        <v>1019</v>
      </c>
      <c r="K482" s="150">
        <f>Palghar!K18</f>
        <v>563</v>
      </c>
      <c r="L482" s="150">
        <f>Palghar!L18</f>
        <v>212</v>
      </c>
      <c r="M482" s="150">
        <f>Palghar!M18</f>
        <v>60</v>
      </c>
      <c r="N482" s="150">
        <f>Palghar!N18</f>
        <v>186</v>
      </c>
      <c r="O482" s="150">
        <f>Palghar!O18</f>
        <v>48</v>
      </c>
      <c r="P482" s="80">
        <f t="shared" si="149"/>
        <v>671</v>
      </c>
      <c r="Q482" s="150">
        <f>Palghar!Q18</f>
        <v>130</v>
      </c>
      <c r="R482" s="150">
        <f>Palghar!R18</f>
        <v>159</v>
      </c>
      <c r="S482" s="150">
        <f>Palghar!S18</f>
        <v>0</v>
      </c>
      <c r="T482" s="150">
        <f>Palghar!T18</f>
        <v>0</v>
      </c>
      <c r="U482" s="150">
        <f>Palghar!U18</f>
        <v>0</v>
      </c>
      <c r="V482" s="150">
        <f>Palghar!V18</f>
        <v>0</v>
      </c>
      <c r="W482" s="150">
        <f>Palghar!W18</f>
        <v>131</v>
      </c>
      <c r="X482" s="150">
        <f>Palghar!X18</f>
        <v>163</v>
      </c>
      <c r="Y482" s="150">
        <f>Palghar!Y18</f>
        <v>0</v>
      </c>
      <c r="Z482" s="150">
        <f>Palghar!Z18</f>
        <v>0</v>
      </c>
      <c r="AA482" s="150">
        <f>Palghar!AA18</f>
        <v>0</v>
      </c>
      <c r="AB482" s="150">
        <f>Palghar!AB18</f>
        <v>0</v>
      </c>
      <c r="AC482" s="233">
        <f t="shared" si="150"/>
        <v>159</v>
      </c>
      <c r="AD482" s="7">
        <f t="shared" si="151"/>
        <v>12.771084337349398</v>
      </c>
      <c r="AE482" s="7">
        <f t="shared" si="152"/>
        <v>163</v>
      </c>
      <c r="AF482" s="7">
        <f t="shared" si="153"/>
        <v>24.292101341281668</v>
      </c>
      <c r="AG482" s="7">
        <f t="shared" si="154"/>
        <v>3911</v>
      </c>
      <c r="AH482" s="7">
        <f t="shared" si="155"/>
        <v>1916</v>
      </c>
      <c r="AI482" s="7">
        <f t="shared" si="156"/>
        <v>261</v>
      </c>
      <c r="AJ482" s="7">
        <f t="shared" si="157"/>
        <v>322</v>
      </c>
      <c r="AK482" s="234">
        <f t="shared" si="158"/>
        <v>16.805845511482254</v>
      </c>
    </row>
    <row r="483" spans="1:37">
      <c r="A483" s="5">
        <v>25</v>
      </c>
      <c r="B483" s="15" t="s">
        <v>46</v>
      </c>
      <c r="C483" s="80">
        <f>Parbhani!C18</f>
        <v>50975</v>
      </c>
      <c r="D483" s="80">
        <f>Parbhani!D18</f>
        <v>56376</v>
      </c>
      <c r="E483" s="80">
        <f>Parbhani!E18</f>
        <v>719</v>
      </c>
      <c r="F483" s="80">
        <f>Parbhani!F18</f>
        <v>121</v>
      </c>
      <c r="G483" s="80">
        <f>Parbhani!G18</f>
        <v>4633</v>
      </c>
      <c r="H483" s="80">
        <f>Parbhani!H18</f>
        <v>780</v>
      </c>
      <c r="I483" s="80">
        <f t="shared" si="148"/>
        <v>57277</v>
      </c>
      <c r="J483" s="80">
        <f>Parbhani!J18</f>
        <v>24131</v>
      </c>
      <c r="K483" s="80">
        <f>Parbhani!K18</f>
        <v>26531</v>
      </c>
      <c r="L483" s="80">
        <f>Parbhani!L18</f>
        <v>376</v>
      </c>
      <c r="M483" s="80">
        <f>Parbhani!M18</f>
        <v>57</v>
      </c>
      <c r="N483" s="80">
        <f>Parbhani!N18</f>
        <v>2293</v>
      </c>
      <c r="O483" s="80">
        <f>Parbhani!O18</f>
        <v>369</v>
      </c>
      <c r="P483" s="80">
        <f t="shared" si="149"/>
        <v>26957</v>
      </c>
      <c r="Q483" s="80">
        <f>Parbhani!Q18</f>
        <v>23975</v>
      </c>
      <c r="R483" s="80">
        <f>Parbhani!R18</f>
        <v>25801.16</v>
      </c>
      <c r="S483" s="80">
        <f>Parbhani!S18</f>
        <v>0</v>
      </c>
      <c r="T483" s="80">
        <f>Parbhani!T18</f>
        <v>0</v>
      </c>
      <c r="U483" s="80">
        <f>Parbhani!U18</f>
        <v>0</v>
      </c>
      <c r="V483" s="80">
        <f>Parbhani!V18</f>
        <v>0</v>
      </c>
      <c r="W483" s="80">
        <f>Parbhani!W18</f>
        <v>24662</v>
      </c>
      <c r="X483" s="80">
        <f>Parbhani!X18</f>
        <v>27378.97</v>
      </c>
      <c r="Y483" s="80">
        <f>Parbhani!Y18</f>
        <v>0</v>
      </c>
      <c r="Z483" s="80">
        <f>Parbhani!Z18</f>
        <v>0</v>
      </c>
      <c r="AA483" s="80">
        <f>Parbhani!AA18</f>
        <v>0</v>
      </c>
      <c r="AB483" s="80">
        <f>Parbhani!AB18</f>
        <v>0</v>
      </c>
      <c r="AC483" s="233">
        <f t="shared" si="150"/>
        <v>25801.16</v>
      </c>
      <c r="AD483" s="7">
        <f t="shared" si="151"/>
        <v>45.046283848665261</v>
      </c>
      <c r="AE483" s="7">
        <f t="shared" si="152"/>
        <v>27378.97</v>
      </c>
      <c r="AF483" s="7">
        <f t="shared" si="153"/>
        <v>101.56534480839856</v>
      </c>
      <c r="AG483" s="7">
        <f t="shared" si="154"/>
        <v>83127</v>
      </c>
      <c r="AH483" s="7">
        <f t="shared" si="155"/>
        <v>84234</v>
      </c>
      <c r="AI483" s="7">
        <f t="shared" si="156"/>
        <v>48637</v>
      </c>
      <c r="AJ483" s="7">
        <f t="shared" si="157"/>
        <v>53180.130000000005</v>
      </c>
      <c r="AK483" s="234">
        <f t="shared" si="158"/>
        <v>63.133805826625832</v>
      </c>
    </row>
    <row r="484" spans="1:37">
      <c r="A484" s="5">
        <v>26</v>
      </c>
      <c r="B484" s="15" t="s">
        <v>47</v>
      </c>
      <c r="C484" s="80">
        <f>Pune!C18</f>
        <v>7909</v>
      </c>
      <c r="D484" s="80">
        <f>Pune!D18</f>
        <v>19481</v>
      </c>
      <c r="E484" s="80">
        <f>Pune!E18</f>
        <v>15</v>
      </c>
      <c r="F484" s="80">
        <f>Pune!F18</f>
        <v>33</v>
      </c>
      <c r="G484" s="80">
        <f>Pune!G18</f>
        <v>32</v>
      </c>
      <c r="H484" s="80">
        <f>Pune!H18</f>
        <v>172</v>
      </c>
      <c r="I484" s="80">
        <f t="shared" si="148"/>
        <v>19686</v>
      </c>
      <c r="J484" s="80">
        <f>Pune!J18</f>
        <v>4474</v>
      </c>
      <c r="K484" s="80">
        <f>Pune!K18</f>
        <v>10558</v>
      </c>
      <c r="L484" s="80">
        <f>Pune!L18</f>
        <v>18</v>
      </c>
      <c r="M484" s="80">
        <f>Pune!M18</f>
        <v>23</v>
      </c>
      <c r="N484" s="80">
        <f>Pune!N18</f>
        <v>42</v>
      </c>
      <c r="O484" s="80">
        <f>Pune!O18</f>
        <v>132</v>
      </c>
      <c r="P484" s="80">
        <f t="shared" si="149"/>
        <v>10713</v>
      </c>
      <c r="Q484" s="80">
        <f>Pune!Q18</f>
        <v>7071</v>
      </c>
      <c r="R484" s="80">
        <f>Pune!R18</f>
        <v>16668.330000000002</v>
      </c>
      <c r="S484" s="80">
        <f>Pune!S18</f>
        <v>0</v>
      </c>
      <c r="T484" s="80">
        <f>Pune!T18</f>
        <v>0</v>
      </c>
      <c r="U484" s="80">
        <f>Pune!U18</f>
        <v>0</v>
      </c>
      <c r="V484" s="80">
        <f>Pune!V18</f>
        <v>0</v>
      </c>
      <c r="W484" s="80">
        <f>Pune!W18</f>
        <v>6162</v>
      </c>
      <c r="X484" s="80">
        <f>Pune!X18</f>
        <v>14410.83</v>
      </c>
      <c r="Y484" s="80">
        <f>Pune!Y18</f>
        <v>0</v>
      </c>
      <c r="Z484" s="80">
        <f>Pune!Z18</f>
        <v>0</v>
      </c>
      <c r="AA484" s="80">
        <f>Pune!AA18</f>
        <v>0</v>
      </c>
      <c r="AB484" s="80">
        <f>Pune!AB18</f>
        <v>0</v>
      </c>
      <c r="AC484" s="233">
        <f t="shared" si="150"/>
        <v>16668.330000000002</v>
      </c>
      <c r="AD484" s="7">
        <f t="shared" si="151"/>
        <v>84.670984455958546</v>
      </c>
      <c r="AE484" s="7">
        <f t="shared" si="152"/>
        <v>14410.83</v>
      </c>
      <c r="AF484" s="7">
        <f t="shared" si="153"/>
        <v>134.517222066648</v>
      </c>
      <c r="AG484" s="7">
        <f t="shared" si="154"/>
        <v>12490</v>
      </c>
      <c r="AH484" s="7">
        <f t="shared" si="155"/>
        <v>30399</v>
      </c>
      <c r="AI484" s="7">
        <f t="shared" si="156"/>
        <v>13233</v>
      </c>
      <c r="AJ484" s="7">
        <f t="shared" si="157"/>
        <v>31079.160000000003</v>
      </c>
      <c r="AK484" s="234">
        <f t="shared" si="158"/>
        <v>102.23744202111914</v>
      </c>
    </row>
    <row r="485" spans="1:37">
      <c r="A485" s="5">
        <v>27</v>
      </c>
      <c r="B485" s="15" t="s">
        <v>48</v>
      </c>
      <c r="C485" s="124">
        <f>Raigad!C18</f>
        <v>6129</v>
      </c>
      <c r="D485" s="124">
        <f>Raigad!D18</f>
        <v>5169</v>
      </c>
      <c r="E485" s="124">
        <f>Raigad!E18</f>
        <v>147</v>
      </c>
      <c r="F485" s="124">
        <f>Raigad!F18</f>
        <v>66</v>
      </c>
      <c r="G485" s="124">
        <f>Raigad!G18</f>
        <v>40</v>
      </c>
      <c r="H485" s="124">
        <f>Raigad!H18</f>
        <v>14</v>
      </c>
      <c r="I485" s="80">
        <f t="shared" si="148"/>
        <v>5249</v>
      </c>
      <c r="J485" s="124">
        <f>Raigad!J18</f>
        <v>1713</v>
      </c>
      <c r="K485" s="124">
        <f>Raigad!K18</f>
        <v>2909</v>
      </c>
      <c r="L485" s="124">
        <f>Raigad!L18</f>
        <v>134</v>
      </c>
      <c r="M485" s="124">
        <f>Raigad!M18</f>
        <v>34</v>
      </c>
      <c r="N485" s="124">
        <f>Raigad!N18</f>
        <v>80</v>
      </c>
      <c r="O485" s="124">
        <f>Raigad!O18</f>
        <v>29</v>
      </c>
      <c r="P485" s="80">
        <f t="shared" si="149"/>
        <v>2972</v>
      </c>
      <c r="Q485" s="124">
        <f>Raigad!Q18</f>
        <v>191</v>
      </c>
      <c r="R485" s="124">
        <f>Raigad!R18</f>
        <v>186</v>
      </c>
      <c r="S485" s="124">
        <f>Raigad!S18</f>
        <v>0</v>
      </c>
      <c r="T485" s="124">
        <f>Raigad!T18</f>
        <v>0</v>
      </c>
      <c r="U485" s="124">
        <f>Raigad!U18</f>
        <v>0</v>
      </c>
      <c r="V485" s="124">
        <f>Raigad!V18</f>
        <v>0</v>
      </c>
      <c r="W485" s="124">
        <f>Raigad!W18</f>
        <v>211</v>
      </c>
      <c r="X485" s="124">
        <f>Raigad!X18</f>
        <v>212</v>
      </c>
      <c r="Y485" s="124">
        <f>Raigad!Y18</f>
        <v>0</v>
      </c>
      <c r="Z485" s="124">
        <f>Raigad!Z18</f>
        <v>0</v>
      </c>
      <c r="AA485" s="124">
        <f>Raigad!AA18</f>
        <v>0</v>
      </c>
      <c r="AB485" s="124">
        <f>Raigad!AB18</f>
        <v>0</v>
      </c>
      <c r="AC485" s="233">
        <f t="shared" si="150"/>
        <v>186</v>
      </c>
      <c r="AD485" s="7">
        <f t="shared" si="151"/>
        <v>3.5435321013526386</v>
      </c>
      <c r="AE485" s="7">
        <f t="shared" si="152"/>
        <v>212</v>
      </c>
      <c r="AF485" s="7">
        <f t="shared" si="153"/>
        <v>7.1332436069986542</v>
      </c>
      <c r="AG485" s="7">
        <f t="shared" si="154"/>
        <v>8243</v>
      </c>
      <c r="AH485" s="7">
        <f t="shared" si="155"/>
        <v>8221</v>
      </c>
      <c r="AI485" s="7">
        <f t="shared" si="156"/>
        <v>402</v>
      </c>
      <c r="AJ485" s="7">
        <f t="shared" si="157"/>
        <v>398</v>
      </c>
      <c r="AK485" s="234">
        <f t="shared" si="158"/>
        <v>4.8412601873251431</v>
      </c>
    </row>
    <row r="486" spans="1:37">
      <c r="A486" s="5">
        <v>28</v>
      </c>
      <c r="B486" s="15" t="s">
        <v>49</v>
      </c>
      <c r="C486" s="80">
        <f>Ratnagiri!C18</f>
        <v>1108</v>
      </c>
      <c r="D486" s="80">
        <f>Ratnagiri!D18</f>
        <v>3100</v>
      </c>
      <c r="E486" s="80">
        <f>Ratnagiri!E18</f>
        <v>190</v>
      </c>
      <c r="F486" s="80">
        <f>Ratnagiri!F18</f>
        <v>170</v>
      </c>
      <c r="G486" s="80">
        <f>Ratnagiri!G18</f>
        <v>190</v>
      </c>
      <c r="H486" s="80">
        <f>Ratnagiri!H18</f>
        <v>170</v>
      </c>
      <c r="I486" s="80">
        <f t="shared" si="148"/>
        <v>3440</v>
      </c>
      <c r="J486" s="80">
        <f>Ratnagiri!J18</f>
        <v>800</v>
      </c>
      <c r="K486" s="80">
        <f>Ratnagiri!K18</f>
        <v>2230</v>
      </c>
      <c r="L486" s="80">
        <f>Ratnagiri!L18</f>
        <v>156</v>
      </c>
      <c r="M486" s="80">
        <f>Ratnagiri!M18</f>
        <v>115.4</v>
      </c>
      <c r="N486" s="80">
        <f>Ratnagiri!N18</f>
        <v>156</v>
      </c>
      <c r="O486" s="80">
        <f>Ratnagiri!O18</f>
        <v>115.4</v>
      </c>
      <c r="P486" s="80">
        <f t="shared" si="149"/>
        <v>2460.8000000000002</v>
      </c>
      <c r="Q486" s="80">
        <f>Ratnagiri!Q18</f>
        <v>1405</v>
      </c>
      <c r="R486" s="80">
        <f>Ratnagiri!R18</f>
        <v>2749.41</v>
      </c>
      <c r="S486" s="80">
        <f>Ratnagiri!S18</f>
        <v>0</v>
      </c>
      <c r="T486" s="80">
        <f>Ratnagiri!T18</f>
        <v>0</v>
      </c>
      <c r="U486" s="80">
        <f>Ratnagiri!U18</f>
        <v>0</v>
      </c>
      <c r="V486" s="80">
        <f>Ratnagiri!V18</f>
        <v>0</v>
      </c>
      <c r="W486" s="80">
        <f>Ratnagiri!W18</f>
        <v>1088</v>
      </c>
      <c r="X486" s="80">
        <f>Ratnagiri!X18</f>
        <v>1869.08</v>
      </c>
      <c r="Y486" s="80">
        <f>Ratnagiri!Y18</f>
        <v>0</v>
      </c>
      <c r="Z486" s="80">
        <f>Ratnagiri!Z18</f>
        <v>0</v>
      </c>
      <c r="AA486" s="80">
        <f>Ratnagiri!AA18</f>
        <v>0</v>
      </c>
      <c r="AB486" s="80">
        <f>Ratnagiri!AB18</f>
        <v>0</v>
      </c>
      <c r="AC486" s="233">
        <f t="shared" si="150"/>
        <v>2749.41</v>
      </c>
      <c r="AD486" s="7">
        <f t="shared" si="151"/>
        <v>79.924709302325581</v>
      </c>
      <c r="AE486" s="7">
        <f t="shared" si="152"/>
        <v>1869.08</v>
      </c>
      <c r="AF486" s="7">
        <f t="shared" si="153"/>
        <v>75.954161248374504</v>
      </c>
      <c r="AG486" s="7">
        <f t="shared" si="154"/>
        <v>2600</v>
      </c>
      <c r="AH486" s="7">
        <f t="shared" si="155"/>
        <v>5900.7999999999993</v>
      </c>
      <c r="AI486" s="7">
        <f t="shared" si="156"/>
        <v>2493</v>
      </c>
      <c r="AJ486" s="7">
        <f t="shared" si="157"/>
        <v>4618.49</v>
      </c>
      <c r="AK486" s="234">
        <f t="shared" si="158"/>
        <v>78.26887879609545</v>
      </c>
    </row>
    <row r="487" spans="1:37">
      <c r="A487" s="5">
        <v>29</v>
      </c>
      <c r="B487" s="15" t="s">
        <v>50</v>
      </c>
      <c r="C487" s="80">
        <f>Sangli!C18</f>
        <v>9458</v>
      </c>
      <c r="D487" s="80">
        <f>Sangli!D18</f>
        <v>10487</v>
      </c>
      <c r="E487" s="80">
        <f>Sangli!E18</f>
        <v>116</v>
      </c>
      <c r="F487" s="80">
        <f>Sangli!F18</f>
        <v>18</v>
      </c>
      <c r="G487" s="80">
        <f>Sangli!G18</f>
        <v>920</v>
      </c>
      <c r="H487" s="80">
        <f>Sangli!H18</f>
        <v>136</v>
      </c>
      <c r="I487" s="80">
        <f t="shared" si="148"/>
        <v>10641</v>
      </c>
      <c r="J487" s="80">
        <f>Sangli!J18</f>
        <v>6395</v>
      </c>
      <c r="K487" s="80">
        <f>Sangli!K18</f>
        <v>6992</v>
      </c>
      <c r="L487" s="80">
        <f>Sangli!L18</f>
        <v>100</v>
      </c>
      <c r="M487" s="80">
        <f>Sangli!M18</f>
        <v>13</v>
      </c>
      <c r="N487" s="80">
        <f>Sangli!N18</f>
        <v>667</v>
      </c>
      <c r="O487" s="80">
        <f>Sangli!O18</f>
        <v>91</v>
      </c>
      <c r="P487" s="80">
        <f t="shared" si="149"/>
        <v>7096</v>
      </c>
      <c r="Q487" s="80">
        <f>Sangli!Q18</f>
        <v>4963</v>
      </c>
      <c r="R487" s="80">
        <f>Sangli!R18</f>
        <v>10990.12</v>
      </c>
      <c r="S487" s="80">
        <f>Sangli!S18</f>
        <v>0</v>
      </c>
      <c r="T487" s="80">
        <f>Sangli!T18</f>
        <v>0</v>
      </c>
      <c r="U487" s="80">
        <f>Sangli!U18</f>
        <v>0</v>
      </c>
      <c r="V487" s="80">
        <f>Sangli!V18</f>
        <v>0</v>
      </c>
      <c r="W487" s="80">
        <f>Sangli!W18</f>
        <v>4231</v>
      </c>
      <c r="X487" s="80">
        <f>Sangli!X18</f>
        <v>9209.64</v>
      </c>
      <c r="Y487" s="80">
        <f>Sangli!Y18</f>
        <v>0</v>
      </c>
      <c r="Z487" s="80">
        <f>Sangli!Z18</f>
        <v>0</v>
      </c>
      <c r="AA487" s="80">
        <f>Sangli!AA18</f>
        <v>0</v>
      </c>
      <c r="AB487" s="80">
        <f>Sangli!AB18</f>
        <v>0</v>
      </c>
      <c r="AC487" s="233">
        <f t="shared" si="150"/>
        <v>10990.12</v>
      </c>
      <c r="AD487" s="7">
        <f t="shared" si="151"/>
        <v>103.28089465275821</v>
      </c>
      <c r="AE487" s="7">
        <f t="shared" si="152"/>
        <v>9209.64</v>
      </c>
      <c r="AF487" s="7">
        <f t="shared" si="153"/>
        <v>129.78635851183765</v>
      </c>
      <c r="AG487" s="7">
        <f t="shared" si="154"/>
        <v>17656</v>
      </c>
      <c r="AH487" s="7">
        <f t="shared" si="155"/>
        <v>17737</v>
      </c>
      <c r="AI487" s="7">
        <f t="shared" si="156"/>
        <v>9194</v>
      </c>
      <c r="AJ487" s="7">
        <f t="shared" si="157"/>
        <v>20199.760000000002</v>
      </c>
      <c r="AK487" s="234">
        <f t="shared" si="158"/>
        <v>113.88487342842646</v>
      </c>
    </row>
    <row r="488" spans="1:37">
      <c r="A488" s="5">
        <v>30</v>
      </c>
      <c r="B488" s="15" t="s">
        <v>51</v>
      </c>
      <c r="C488" s="80">
        <f>Satara!C18</f>
        <v>4300</v>
      </c>
      <c r="D488" s="80">
        <f>Satara!D18</f>
        <v>13700</v>
      </c>
      <c r="E488" s="80">
        <f>Satara!E18</f>
        <v>240</v>
      </c>
      <c r="F488" s="80">
        <f>Satara!F18</f>
        <v>120</v>
      </c>
      <c r="G488" s="80">
        <f>Satara!G18</f>
        <v>360</v>
      </c>
      <c r="H488" s="80">
        <f>Satara!H18</f>
        <v>180</v>
      </c>
      <c r="I488" s="80">
        <f t="shared" si="148"/>
        <v>14000</v>
      </c>
      <c r="J488" s="80">
        <f>Satara!J18</f>
        <v>3500</v>
      </c>
      <c r="K488" s="80">
        <f>Satara!K18</f>
        <v>5800</v>
      </c>
      <c r="L488" s="80">
        <f>Satara!L18</f>
        <v>160</v>
      </c>
      <c r="M488" s="80">
        <f>Satara!M18</f>
        <v>80</v>
      </c>
      <c r="N488" s="80">
        <f>Satara!N18</f>
        <v>240</v>
      </c>
      <c r="O488" s="80">
        <f>Satara!O18</f>
        <v>120</v>
      </c>
      <c r="P488" s="80">
        <f t="shared" si="149"/>
        <v>6000</v>
      </c>
      <c r="Q488" s="80">
        <f>Satara!Q18</f>
        <v>7696</v>
      </c>
      <c r="R488" s="80">
        <f>Satara!R18</f>
        <v>14322.46</v>
      </c>
      <c r="S488" s="80">
        <f>Satara!S18</f>
        <v>0</v>
      </c>
      <c r="T488" s="80">
        <f>Satara!T18</f>
        <v>0</v>
      </c>
      <c r="U488" s="80">
        <f>Satara!U18</f>
        <v>0</v>
      </c>
      <c r="V488" s="80">
        <f>Satara!V18</f>
        <v>0</v>
      </c>
      <c r="W488" s="80">
        <f>Satara!W18</f>
        <v>7245</v>
      </c>
      <c r="X488" s="80">
        <f>Satara!X18</f>
        <v>13106.36</v>
      </c>
      <c r="Y488" s="80">
        <f>Satara!Y18</f>
        <v>0</v>
      </c>
      <c r="Z488" s="80">
        <f>Satara!Z18</f>
        <v>0</v>
      </c>
      <c r="AA488" s="80">
        <f>Satara!AA18</f>
        <v>0</v>
      </c>
      <c r="AB488" s="80">
        <f>Satara!AB18</f>
        <v>0</v>
      </c>
      <c r="AC488" s="233">
        <f t="shared" si="150"/>
        <v>14322.46</v>
      </c>
      <c r="AD488" s="7">
        <f t="shared" si="151"/>
        <v>102.30328571428571</v>
      </c>
      <c r="AE488" s="7">
        <f t="shared" si="152"/>
        <v>13106.36</v>
      </c>
      <c r="AF488" s="7">
        <f t="shared" si="153"/>
        <v>218.43933333333334</v>
      </c>
      <c r="AG488" s="7">
        <f t="shared" si="154"/>
        <v>8800</v>
      </c>
      <c r="AH488" s="7">
        <f t="shared" si="155"/>
        <v>20000</v>
      </c>
      <c r="AI488" s="7">
        <f t="shared" si="156"/>
        <v>14941</v>
      </c>
      <c r="AJ488" s="7">
        <f t="shared" si="157"/>
        <v>27428.82</v>
      </c>
      <c r="AK488" s="234">
        <f t="shared" si="158"/>
        <v>137.14409999999998</v>
      </c>
    </row>
    <row r="489" spans="1:37">
      <c r="A489" s="5">
        <v>31</v>
      </c>
      <c r="B489" s="15" t="s">
        <v>52</v>
      </c>
      <c r="C489" s="80">
        <f>Sindhudurg!C18</f>
        <v>3650</v>
      </c>
      <c r="D489" s="80">
        <f>Sindhudurg!D18</f>
        <v>4375</v>
      </c>
      <c r="E489" s="80">
        <f>Sindhudurg!E18</f>
        <v>150</v>
      </c>
      <c r="F489" s="80">
        <f>Sindhudurg!F18</f>
        <v>218</v>
      </c>
      <c r="G489" s="80">
        <f>Sindhudurg!G18</f>
        <v>200</v>
      </c>
      <c r="H489" s="80">
        <f>Sindhudurg!H18</f>
        <v>327</v>
      </c>
      <c r="I489" s="80">
        <f t="shared" si="148"/>
        <v>4920</v>
      </c>
      <c r="J489" s="80">
        <f>Sindhudurg!J18</f>
        <v>1725</v>
      </c>
      <c r="K489" s="80">
        <f>Sindhudurg!K18</f>
        <v>2209</v>
      </c>
      <c r="L489" s="80">
        <f>Sindhudurg!L18</f>
        <v>125</v>
      </c>
      <c r="M489" s="80">
        <f>Sindhudurg!M18</f>
        <v>109</v>
      </c>
      <c r="N489" s="80">
        <f>Sindhudurg!N18</f>
        <v>150</v>
      </c>
      <c r="O489" s="80">
        <f>Sindhudurg!O18</f>
        <v>136</v>
      </c>
      <c r="P489" s="80">
        <f t="shared" si="149"/>
        <v>2454</v>
      </c>
      <c r="Q489" s="80">
        <f>Sindhudurg!Q18</f>
        <v>2306</v>
      </c>
      <c r="R489" s="80">
        <f>Sindhudurg!R18</f>
        <v>3168.28</v>
      </c>
      <c r="S489" s="80">
        <f>Sindhudurg!S18</f>
        <v>0</v>
      </c>
      <c r="T489" s="80">
        <f>Sindhudurg!T18</f>
        <v>0</v>
      </c>
      <c r="U489" s="80">
        <f>Sindhudurg!U18</f>
        <v>0</v>
      </c>
      <c r="V489" s="80">
        <f>Sindhudurg!V18</f>
        <v>0</v>
      </c>
      <c r="W489" s="80">
        <f>Sindhudurg!W18</f>
        <v>1891</v>
      </c>
      <c r="X489" s="80">
        <f>Sindhudurg!X18</f>
        <v>2681.2</v>
      </c>
      <c r="Y489" s="80">
        <f>Sindhudurg!Y18</f>
        <v>0</v>
      </c>
      <c r="Z489" s="80">
        <f>Sindhudurg!Z18</f>
        <v>0</v>
      </c>
      <c r="AA489" s="80">
        <f>Sindhudurg!AA18</f>
        <v>0</v>
      </c>
      <c r="AB489" s="80">
        <f>Sindhudurg!AB18</f>
        <v>0</v>
      </c>
      <c r="AC489" s="233">
        <f t="shared" si="150"/>
        <v>3168.28</v>
      </c>
      <c r="AD489" s="7">
        <f t="shared" si="151"/>
        <v>64.395934959349603</v>
      </c>
      <c r="AE489" s="7">
        <f t="shared" si="152"/>
        <v>2681.2</v>
      </c>
      <c r="AF489" s="7">
        <f t="shared" si="153"/>
        <v>109.25835370823145</v>
      </c>
      <c r="AG489" s="7">
        <f t="shared" si="154"/>
        <v>6000</v>
      </c>
      <c r="AH489" s="7">
        <f t="shared" si="155"/>
        <v>7374</v>
      </c>
      <c r="AI489" s="7">
        <f t="shared" si="156"/>
        <v>4197</v>
      </c>
      <c r="AJ489" s="7">
        <f t="shared" si="157"/>
        <v>5849.48</v>
      </c>
      <c r="AK489" s="234">
        <f t="shared" si="158"/>
        <v>79.325739083265518</v>
      </c>
    </row>
    <row r="490" spans="1:37">
      <c r="A490" s="5">
        <v>32</v>
      </c>
      <c r="B490" s="15" t="s">
        <v>53</v>
      </c>
      <c r="C490" s="80">
        <f>Solapur!C18</f>
        <v>23467</v>
      </c>
      <c r="D490" s="80">
        <f>Solapur!D18</f>
        <v>30026</v>
      </c>
      <c r="E490" s="80">
        <f>Solapur!E18</f>
        <v>1098</v>
      </c>
      <c r="F490" s="80">
        <f>Solapur!F18</f>
        <v>376</v>
      </c>
      <c r="G490" s="80">
        <f>Solapur!G18</f>
        <v>2462</v>
      </c>
      <c r="H490" s="80">
        <f>Solapur!H18</f>
        <v>852</v>
      </c>
      <c r="I490" s="80">
        <f t="shared" si="148"/>
        <v>31254</v>
      </c>
      <c r="J490" s="80">
        <f>Solapur!J18</f>
        <v>18658</v>
      </c>
      <c r="K490" s="80">
        <f>Solapur!K18</f>
        <v>24918</v>
      </c>
      <c r="L490" s="80">
        <f>Solapur!L18</f>
        <v>914</v>
      </c>
      <c r="M490" s="80">
        <f>Solapur!M18</f>
        <v>315</v>
      </c>
      <c r="N490" s="80">
        <f>Solapur!N18</f>
        <v>2117</v>
      </c>
      <c r="O490" s="80">
        <f>Solapur!O18</f>
        <v>720</v>
      </c>
      <c r="P490" s="80">
        <f t="shared" si="149"/>
        <v>25953</v>
      </c>
      <c r="Q490" s="80">
        <f>Solapur!Q18</f>
        <v>14636</v>
      </c>
      <c r="R490" s="80">
        <f>Solapur!R18</f>
        <v>30738.35</v>
      </c>
      <c r="S490" s="80">
        <f>Solapur!S18</f>
        <v>0</v>
      </c>
      <c r="T490" s="80">
        <f>Solapur!T18</f>
        <v>0</v>
      </c>
      <c r="U490" s="80">
        <f>Solapur!U18</f>
        <v>0</v>
      </c>
      <c r="V490" s="80">
        <f>Solapur!V18</f>
        <v>0</v>
      </c>
      <c r="W490" s="80">
        <f>Solapur!W18</f>
        <v>12030</v>
      </c>
      <c r="X490" s="80">
        <f>Solapur!X18</f>
        <v>25840.36</v>
      </c>
      <c r="Y490" s="80">
        <f>Solapur!Y18</f>
        <v>0</v>
      </c>
      <c r="Z490" s="80">
        <f>Solapur!Z18</f>
        <v>0</v>
      </c>
      <c r="AA490" s="80">
        <f>Solapur!AA18</f>
        <v>0</v>
      </c>
      <c r="AB490" s="80">
        <f>Solapur!AB18</f>
        <v>0</v>
      </c>
      <c r="AC490" s="233">
        <f t="shared" si="150"/>
        <v>30738.35</v>
      </c>
      <c r="AD490" s="7">
        <f t="shared" si="151"/>
        <v>98.350131183208546</v>
      </c>
      <c r="AE490" s="7">
        <f t="shared" si="152"/>
        <v>25840.36</v>
      </c>
      <c r="AF490" s="7">
        <f t="shared" si="153"/>
        <v>99.565984664585983</v>
      </c>
      <c r="AG490" s="7">
        <f t="shared" si="154"/>
        <v>48716</v>
      </c>
      <c r="AH490" s="7">
        <f t="shared" si="155"/>
        <v>57207</v>
      </c>
      <c r="AI490" s="7">
        <f t="shared" si="156"/>
        <v>26666</v>
      </c>
      <c r="AJ490" s="7">
        <f t="shared" si="157"/>
        <v>56578.71</v>
      </c>
      <c r="AK490" s="234">
        <f t="shared" si="158"/>
        <v>98.901725313335774</v>
      </c>
    </row>
    <row r="491" spans="1:37">
      <c r="A491" s="5">
        <v>33</v>
      </c>
      <c r="B491" s="15" t="s">
        <v>54</v>
      </c>
      <c r="C491" s="80">
        <f>Thane!C18</f>
        <v>388</v>
      </c>
      <c r="D491" s="80">
        <f>Thane!D18</f>
        <v>552</v>
      </c>
      <c r="E491" s="80">
        <f>Thane!E18</f>
        <v>10</v>
      </c>
      <c r="F491" s="80">
        <f>Thane!F18</f>
        <v>3</v>
      </c>
      <c r="G491" s="80">
        <f>Thane!G18</f>
        <v>239</v>
      </c>
      <c r="H491" s="80">
        <f>Thane!H18</f>
        <v>54</v>
      </c>
      <c r="I491" s="80">
        <f t="shared" si="148"/>
        <v>609</v>
      </c>
      <c r="J491" s="80">
        <f>Thane!J18</f>
        <v>176</v>
      </c>
      <c r="K491" s="80">
        <f>Thane!K18</f>
        <v>237</v>
      </c>
      <c r="L491" s="80">
        <f>Thane!L18</f>
        <v>8</v>
      </c>
      <c r="M491" s="80">
        <f>Thane!M18</f>
        <v>1</v>
      </c>
      <c r="N491" s="80">
        <f>Thane!N18</f>
        <v>131</v>
      </c>
      <c r="O491" s="80">
        <f>Thane!O18</f>
        <v>24</v>
      </c>
      <c r="P491" s="80">
        <f t="shared" si="149"/>
        <v>262</v>
      </c>
      <c r="Q491" s="80">
        <f>Thane!Q18</f>
        <v>3</v>
      </c>
      <c r="R491" s="80">
        <f>Thane!R18</f>
        <v>6</v>
      </c>
      <c r="S491" s="80">
        <f>Thane!S18</f>
        <v>0</v>
      </c>
      <c r="T491" s="80">
        <f>Thane!T18</f>
        <v>0</v>
      </c>
      <c r="U491" s="80">
        <f>Thane!U18</f>
        <v>0</v>
      </c>
      <c r="V491" s="80">
        <f>Thane!V18</f>
        <v>0</v>
      </c>
      <c r="W491" s="80">
        <f>Thane!W18</f>
        <v>4</v>
      </c>
      <c r="X491" s="80">
        <f>Thane!X18</f>
        <v>7</v>
      </c>
      <c r="Y491" s="80">
        <f>Thane!Y18</f>
        <v>0</v>
      </c>
      <c r="Z491" s="80">
        <f>Thane!Z18</f>
        <v>0</v>
      </c>
      <c r="AA491" s="80">
        <f>Thane!AA18</f>
        <v>0</v>
      </c>
      <c r="AB491" s="80">
        <f>Thane!AB18</f>
        <v>0</v>
      </c>
      <c r="AC491" s="233">
        <f t="shared" si="150"/>
        <v>6</v>
      </c>
      <c r="AD491" s="7">
        <f t="shared" si="151"/>
        <v>0.98522167487684731</v>
      </c>
      <c r="AE491" s="7">
        <f t="shared" si="152"/>
        <v>7</v>
      </c>
      <c r="AF491" s="7">
        <f t="shared" si="153"/>
        <v>2.6717557251908395</v>
      </c>
      <c r="AG491" s="7">
        <f t="shared" si="154"/>
        <v>952</v>
      </c>
      <c r="AH491" s="7">
        <f t="shared" si="155"/>
        <v>871</v>
      </c>
      <c r="AI491" s="7">
        <f t="shared" si="156"/>
        <v>7</v>
      </c>
      <c r="AJ491" s="7">
        <f t="shared" si="157"/>
        <v>13</v>
      </c>
      <c r="AK491" s="234">
        <f t="shared" si="158"/>
        <v>1.4925373134328357</v>
      </c>
    </row>
    <row r="492" spans="1:37">
      <c r="A492" s="5">
        <v>34</v>
      </c>
      <c r="B492" s="15" t="s">
        <v>55</v>
      </c>
      <c r="C492" s="80">
        <f>Wardha!C18</f>
        <v>19155</v>
      </c>
      <c r="D492" s="80">
        <f>Wardha!D18</f>
        <v>22447</v>
      </c>
      <c r="E492" s="80">
        <f>Wardha!E18</f>
        <v>289</v>
      </c>
      <c r="F492" s="80">
        <f>Wardha!F18</f>
        <v>108</v>
      </c>
      <c r="G492" s="80">
        <f>Wardha!G18</f>
        <v>623</v>
      </c>
      <c r="H492" s="80">
        <f>Wardha!H18</f>
        <v>358</v>
      </c>
      <c r="I492" s="80">
        <f t="shared" si="148"/>
        <v>22913</v>
      </c>
      <c r="J492" s="80">
        <f>Wardha!J18</f>
        <v>6510</v>
      </c>
      <c r="K492" s="80">
        <f>Wardha!K18</f>
        <v>7555</v>
      </c>
      <c r="L492" s="80">
        <f>Wardha!L18</f>
        <v>133</v>
      </c>
      <c r="M492" s="80">
        <f>Wardha!M18</f>
        <v>38</v>
      </c>
      <c r="N492" s="80">
        <f>Wardha!N18</f>
        <v>312</v>
      </c>
      <c r="O492" s="80">
        <f>Wardha!O18</f>
        <v>144</v>
      </c>
      <c r="P492" s="80">
        <f t="shared" si="149"/>
        <v>7737</v>
      </c>
      <c r="Q492" s="80">
        <f>Wardha!Q18</f>
        <v>13571</v>
      </c>
      <c r="R492" s="80">
        <f>Wardha!R18</f>
        <v>16833.849999999999</v>
      </c>
      <c r="S492" s="80">
        <f>Wardha!S18</f>
        <v>0</v>
      </c>
      <c r="T492" s="80">
        <f>Wardha!T18</f>
        <v>0</v>
      </c>
      <c r="U492" s="80">
        <f>Wardha!U18</f>
        <v>0</v>
      </c>
      <c r="V492" s="80">
        <f>Wardha!V18</f>
        <v>0</v>
      </c>
      <c r="W492" s="80">
        <f>Wardha!W18</f>
        <v>4303</v>
      </c>
      <c r="X492" s="80">
        <f>Wardha!X18</f>
        <v>5590.1</v>
      </c>
      <c r="Y492" s="80">
        <f>Wardha!Y18</f>
        <v>0</v>
      </c>
      <c r="Z492" s="80">
        <f>Wardha!Z18</f>
        <v>0</v>
      </c>
      <c r="AA492" s="80">
        <f>Wardha!AA18</f>
        <v>0</v>
      </c>
      <c r="AB492" s="80">
        <f>Wardha!AB18</f>
        <v>0</v>
      </c>
      <c r="AC492" s="233">
        <f t="shared" si="150"/>
        <v>16833.849999999999</v>
      </c>
      <c r="AD492" s="7">
        <f t="shared" si="151"/>
        <v>73.46855496879499</v>
      </c>
      <c r="AE492" s="7">
        <f t="shared" si="152"/>
        <v>5590.1</v>
      </c>
      <c r="AF492" s="7">
        <f t="shared" si="153"/>
        <v>72.251518676489596</v>
      </c>
      <c r="AG492" s="7">
        <f t="shared" si="154"/>
        <v>27022</v>
      </c>
      <c r="AH492" s="7">
        <f t="shared" si="155"/>
        <v>30650</v>
      </c>
      <c r="AI492" s="7">
        <f t="shared" si="156"/>
        <v>17874</v>
      </c>
      <c r="AJ492" s="7">
        <f t="shared" si="157"/>
        <v>22423.949999999997</v>
      </c>
      <c r="AK492" s="234">
        <f t="shared" si="158"/>
        <v>73.161337683523641</v>
      </c>
    </row>
    <row r="493" spans="1:37">
      <c r="A493" s="5">
        <v>35</v>
      </c>
      <c r="B493" s="15" t="s">
        <v>56</v>
      </c>
      <c r="C493" s="80">
        <f>Washim!C18</f>
        <v>12189</v>
      </c>
      <c r="D493" s="80">
        <f>Washim!D18</f>
        <v>14212</v>
      </c>
      <c r="E493" s="80">
        <f>Washim!E18</f>
        <v>17</v>
      </c>
      <c r="F493" s="80">
        <f>Washim!F18</f>
        <v>5</v>
      </c>
      <c r="G493" s="80">
        <f>Washim!G18</f>
        <v>102</v>
      </c>
      <c r="H493" s="80">
        <f>Washim!H18</f>
        <v>31</v>
      </c>
      <c r="I493" s="80">
        <f t="shared" si="148"/>
        <v>14248</v>
      </c>
      <c r="J493" s="80">
        <f>Washim!J18</f>
        <v>2907</v>
      </c>
      <c r="K493" s="80">
        <f>Washim!K18</f>
        <v>3329</v>
      </c>
      <c r="L493" s="80">
        <f>Washim!L18</f>
        <v>5</v>
      </c>
      <c r="M493" s="80">
        <f>Washim!M18</f>
        <v>1</v>
      </c>
      <c r="N493" s="80">
        <f>Washim!N18</f>
        <v>27</v>
      </c>
      <c r="O493" s="80">
        <f>Washim!O18</f>
        <v>7</v>
      </c>
      <c r="P493" s="80">
        <f t="shared" si="149"/>
        <v>3337</v>
      </c>
      <c r="Q493" s="80">
        <f>Washim!Q18</f>
        <v>8410</v>
      </c>
      <c r="R493" s="80">
        <f>Washim!R18</f>
        <v>9401.5400000000009</v>
      </c>
      <c r="S493" s="80">
        <f>Washim!S18</f>
        <v>0</v>
      </c>
      <c r="T493" s="80">
        <f>Washim!T18</f>
        <v>0</v>
      </c>
      <c r="U493" s="80">
        <f>Washim!U18</f>
        <v>0</v>
      </c>
      <c r="V493" s="80">
        <f>Washim!V18</f>
        <v>0</v>
      </c>
      <c r="W493" s="80">
        <f>Washim!W18</f>
        <v>2171</v>
      </c>
      <c r="X493" s="80">
        <f>Washim!X18</f>
        <v>2836.64</v>
      </c>
      <c r="Y493" s="80">
        <f>Washim!Y18</f>
        <v>0</v>
      </c>
      <c r="Z493" s="80">
        <f>Washim!Z18</f>
        <v>0</v>
      </c>
      <c r="AA493" s="80">
        <f>Washim!AA18</f>
        <v>0</v>
      </c>
      <c r="AB493" s="80">
        <f>Washim!AB18</f>
        <v>0</v>
      </c>
      <c r="AC493" s="233">
        <f t="shared" si="150"/>
        <v>9401.5400000000009</v>
      </c>
      <c r="AD493" s="7">
        <f t="shared" si="151"/>
        <v>65.984980348119038</v>
      </c>
      <c r="AE493" s="7">
        <f t="shared" si="152"/>
        <v>2836.64</v>
      </c>
      <c r="AF493" s="7">
        <f t="shared" si="153"/>
        <v>85.005693736889427</v>
      </c>
      <c r="AG493" s="7">
        <f t="shared" si="154"/>
        <v>15247</v>
      </c>
      <c r="AH493" s="7">
        <f t="shared" si="155"/>
        <v>17585</v>
      </c>
      <c r="AI493" s="7">
        <f t="shared" si="156"/>
        <v>10581</v>
      </c>
      <c r="AJ493" s="7">
        <f t="shared" si="157"/>
        <v>12238.18</v>
      </c>
      <c r="AK493" s="234">
        <f t="shared" si="158"/>
        <v>69.594427068524311</v>
      </c>
    </row>
    <row r="494" spans="1:37">
      <c r="A494" s="5">
        <v>36</v>
      </c>
      <c r="B494" s="15" t="s">
        <v>57</v>
      </c>
      <c r="C494" s="80">
        <f>Yavatmal!C18</f>
        <v>49622</v>
      </c>
      <c r="D494" s="80">
        <f>Yavatmal!D18</f>
        <v>49212.5</v>
      </c>
      <c r="E494" s="80">
        <f>Yavatmal!E18</f>
        <v>225</v>
      </c>
      <c r="F494" s="80">
        <f>Yavatmal!F18</f>
        <v>22.5</v>
      </c>
      <c r="G494" s="80">
        <f>Yavatmal!G18</f>
        <v>153</v>
      </c>
      <c r="H494" s="80">
        <f>Yavatmal!H18</f>
        <v>135</v>
      </c>
      <c r="I494" s="80">
        <f t="shared" si="148"/>
        <v>49370</v>
      </c>
      <c r="J494" s="80">
        <f>Yavatmal!J18</f>
        <v>7458</v>
      </c>
      <c r="K494" s="80">
        <f>Yavatmal!K18</f>
        <v>8391.5</v>
      </c>
      <c r="L494" s="80">
        <f>Yavatmal!L18</f>
        <v>25</v>
      </c>
      <c r="M494" s="80">
        <f>Yavatmal!M18</f>
        <v>2.5</v>
      </c>
      <c r="N494" s="80">
        <f>Yavatmal!N18</f>
        <v>17</v>
      </c>
      <c r="O494" s="80">
        <f>Yavatmal!O18</f>
        <v>15</v>
      </c>
      <c r="P494" s="80">
        <f t="shared" si="149"/>
        <v>8409</v>
      </c>
      <c r="Q494" s="80">
        <f>Yavatmal!Q18</f>
        <v>24748</v>
      </c>
      <c r="R494" s="80">
        <f>Yavatmal!R18</f>
        <v>31963.33</v>
      </c>
      <c r="S494" s="80">
        <f>Yavatmal!S18</f>
        <v>0</v>
      </c>
      <c r="T494" s="80">
        <f>Yavatmal!T18</f>
        <v>0</v>
      </c>
      <c r="U494" s="80">
        <f>Yavatmal!U18</f>
        <v>0</v>
      </c>
      <c r="V494" s="80">
        <f>Yavatmal!V18</f>
        <v>0</v>
      </c>
      <c r="W494" s="80">
        <f>Yavatmal!W18</f>
        <v>2326</v>
      </c>
      <c r="X494" s="80">
        <f>Yavatmal!X18</f>
        <v>4152.05</v>
      </c>
      <c r="Y494" s="80">
        <f>Yavatmal!Y18</f>
        <v>0</v>
      </c>
      <c r="Z494" s="80">
        <f>Yavatmal!Z18</f>
        <v>0</v>
      </c>
      <c r="AA494" s="80">
        <f>Yavatmal!AA18</f>
        <v>0</v>
      </c>
      <c r="AB494" s="80">
        <f>Yavatmal!AB18</f>
        <v>0</v>
      </c>
      <c r="AC494" s="233">
        <f t="shared" si="150"/>
        <v>31963.33</v>
      </c>
      <c r="AD494" s="7">
        <f t="shared" si="151"/>
        <v>64.74241442171359</v>
      </c>
      <c r="AE494" s="7">
        <f t="shared" si="152"/>
        <v>4152.05</v>
      </c>
      <c r="AF494" s="7">
        <f t="shared" si="153"/>
        <v>49.376263527173272</v>
      </c>
      <c r="AG494" s="7">
        <f t="shared" si="154"/>
        <v>57500</v>
      </c>
      <c r="AH494" s="7">
        <f t="shared" si="155"/>
        <v>57779</v>
      </c>
      <c r="AI494" s="7">
        <f t="shared" si="156"/>
        <v>27074</v>
      </c>
      <c r="AJ494" s="7">
        <f t="shared" si="157"/>
        <v>36115.380000000005</v>
      </c>
      <c r="AK494" s="234">
        <f t="shared" si="158"/>
        <v>62.506066217830011</v>
      </c>
    </row>
    <row r="495" spans="1:37" ht="15">
      <c r="A495" s="10"/>
      <c r="B495" s="8" t="s">
        <v>10</v>
      </c>
      <c r="C495" s="9">
        <f t="shared" ref="C495:R495" si="159">SUM(C459:C494)</f>
        <v>762292</v>
      </c>
      <c r="D495" s="9">
        <f t="shared" si="159"/>
        <v>808478.33</v>
      </c>
      <c r="E495" s="9">
        <f t="shared" ref="E495:I495" si="160">SUM(E459:E494)</f>
        <v>12091</v>
      </c>
      <c r="F495" s="9">
        <f t="shared" si="160"/>
        <v>5275.92</v>
      </c>
      <c r="G495" s="9">
        <f t="shared" si="160"/>
        <v>62553</v>
      </c>
      <c r="H495" s="9">
        <f t="shared" si="160"/>
        <v>19806.12</v>
      </c>
      <c r="I495" s="9">
        <f t="shared" si="160"/>
        <v>833560.37</v>
      </c>
      <c r="J495" s="9">
        <f t="shared" si="159"/>
        <v>304544</v>
      </c>
      <c r="K495" s="9">
        <f t="shared" si="159"/>
        <v>347135.87</v>
      </c>
      <c r="L495" s="9">
        <f t="shared" ref="L495:P495" si="161">SUM(L459:L494)</f>
        <v>5795</v>
      </c>
      <c r="M495" s="9">
        <f t="shared" si="161"/>
        <v>1991.48</v>
      </c>
      <c r="N495" s="9">
        <f t="shared" si="161"/>
        <v>27908</v>
      </c>
      <c r="O495" s="9">
        <f t="shared" si="161"/>
        <v>8014.08</v>
      </c>
      <c r="P495" s="9">
        <f t="shared" si="161"/>
        <v>357141.43</v>
      </c>
      <c r="Q495" s="9">
        <f t="shared" si="159"/>
        <v>423159</v>
      </c>
      <c r="R495" s="9">
        <f t="shared" si="159"/>
        <v>552197.85999999987</v>
      </c>
      <c r="S495" s="9">
        <f t="shared" ref="S495:AB495" si="162">SUM(S459:S494)</f>
        <v>0</v>
      </c>
      <c r="T495" s="9">
        <f t="shared" si="162"/>
        <v>0</v>
      </c>
      <c r="U495" s="9">
        <f t="shared" si="162"/>
        <v>0</v>
      </c>
      <c r="V495" s="9">
        <f t="shared" si="162"/>
        <v>0</v>
      </c>
      <c r="W495" s="9">
        <f t="shared" si="162"/>
        <v>264017</v>
      </c>
      <c r="X495" s="9">
        <f t="shared" si="162"/>
        <v>366071.76</v>
      </c>
      <c r="Y495" s="9">
        <f t="shared" si="162"/>
        <v>0</v>
      </c>
      <c r="Z495" s="9">
        <f t="shared" si="162"/>
        <v>0</v>
      </c>
      <c r="AA495" s="9">
        <f t="shared" si="162"/>
        <v>0</v>
      </c>
      <c r="AB495" s="9">
        <f t="shared" si="162"/>
        <v>0</v>
      </c>
      <c r="AC495" s="190">
        <f>SUM(AC459:AC494)</f>
        <v>552197.85999999987</v>
      </c>
      <c r="AD495" s="190">
        <f t="shared" si="151"/>
        <v>66.24569495788289</v>
      </c>
      <c r="AE495" s="190">
        <f>(X495/K495)*100</f>
        <v>105.45489292132213</v>
      </c>
      <c r="AF495" s="190">
        <f t="shared" si="153"/>
        <v>102.50050239200756</v>
      </c>
      <c r="AG495" s="190">
        <f>SUM(AG459:AG494)</f>
        <v>1175183</v>
      </c>
      <c r="AH495" s="190">
        <f>SUM(AH459:AH494)</f>
        <v>1190701.8</v>
      </c>
      <c r="AI495" s="190">
        <f>SUM(AI459:AI494)</f>
        <v>687176</v>
      </c>
      <c r="AJ495" s="190">
        <f>SUM(AJ459:AJ494)</f>
        <v>918269.62</v>
      </c>
      <c r="AK495" s="190">
        <f>(AJ495/AH495)*100</f>
        <v>77.120032908323481</v>
      </c>
    </row>
    <row r="496" spans="1:37" ht="20.25">
      <c r="A496" s="344" t="s">
        <v>136</v>
      </c>
      <c r="B496" s="344"/>
      <c r="C496" s="344"/>
      <c r="D496" s="344"/>
      <c r="E496" s="344"/>
      <c r="F496" s="344"/>
      <c r="G496" s="344"/>
      <c r="H496" s="344"/>
      <c r="I496" s="344"/>
      <c r="J496" s="344"/>
      <c r="K496" s="344"/>
      <c r="L496" s="344"/>
      <c r="M496" s="344"/>
      <c r="N496" s="344"/>
      <c r="O496" s="344"/>
      <c r="P496" s="344"/>
      <c r="Q496" s="344"/>
      <c r="R496" s="344"/>
      <c r="S496" s="344"/>
      <c r="T496" s="344"/>
      <c r="U496" s="344"/>
      <c r="V496" s="344"/>
      <c r="W496" s="344"/>
      <c r="X496" s="344"/>
      <c r="Y496" s="344"/>
      <c r="Z496" s="344"/>
      <c r="AA496" s="344"/>
      <c r="AB496" s="344"/>
      <c r="AC496" s="344"/>
      <c r="AD496" s="344"/>
      <c r="AE496" s="344"/>
      <c r="AF496" s="344"/>
      <c r="AG496" s="344"/>
      <c r="AH496" s="344"/>
      <c r="AI496" s="344"/>
      <c r="AJ496" s="344"/>
      <c r="AK496" s="344"/>
    </row>
    <row r="497" spans="1:37">
      <c r="A497" s="345"/>
      <c r="B497" s="345"/>
      <c r="C497" s="345"/>
      <c r="D497" s="345"/>
      <c r="E497" s="345"/>
      <c r="F497" s="345"/>
      <c r="G497" s="345"/>
      <c r="H497" s="345"/>
      <c r="I497" s="345"/>
      <c r="J497" s="345"/>
      <c r="K497" s="345"/>
      <c r="L497" s="345"/>
      <c r="M497" s="345"/>
      <c r="N497" s="345"/>
      <c r="O497" s="345"/>
      <c r="P497" s="345"/>
      <c r="Q497" s="345"/>
      <c r="R497" s="345"/>
      <c r="S497" s="345"/>
      <c r="T497" s="345"/>
      <c r="U497" s="345"/>
      <c r="V497" s="345"/>
      <c r="W497" s="345"/>
      <c r="X497" s="345"/>
      <c r="Y497" s="345"/>
      <c r="Z497" s="345"/>
      <c r="AA497" s="345"/>
      <c r="AB497" s="345"/>
      <c r="AC497" s="345"/>
      <c r="AD497" s="345"/>
      <c r="AE497" s="345"/>
      <c r="AF497" s="345"/>
      <c r="AG497" s="345"/>
      <c r="AH497" s="345"/>
      <c r="AI497" s="345"/>
      <c r="AJ497" s="345"/>
      <c r="AK497" s="345"/>
    </row>
    <row r="498" spans="1:37" ht="15.75">
      <c r="A498" s="346" t="str">
        <f>A3</f>
        <v>Disbursements under  KCC Loans  ( 2023 - 24 ) -  Position as of 31.03.2024</v>
      </c>
      <c r="B498" s="346"/>
      <c r="C498" s="346"/>
      <c r="D498" s="346"/>
      <c r="E498" s="346"/>
      <c r="F498" s="346"/>
      <c r="G498" s="346"/>
      <c r="H498" s="346"/>
      <c r="I498" s="346"/>
      <c r="J498" s="346"/>
      <c r="K498" s="346"/>
      <c r="L498" s="346"/>
      <c r="M498" s="346"/>
      <c r="N498" s="346"/>
      <c r="O498" s="346"/>
      <c r="P498" s="346"/>
      <c r="Q498" s="346"/>
      <c r="R498" s="346"/>
      <c r="S498" s="346"/>
      <c r="T498" s="346"/>
      <c r="U498" s="346"/>
      <c r="V498" s="346"/>
      <c r="W498" s="346"/>
      <c r="X498" s="346"/>
      <c r="Y498" s="346"/>
      <c r="Z498" s="346"/>
      <c r="AA498" s="346"/>
      <c r="AB498" s="346"/>
      <c r="AC498" s="346"/>
      <c r="AD498" s="346"/>
      <c r="AE498" s="346"/>
      <c r="AF498" s="346"/>
      <c r="AG498" s="346"/>
      <c r="AH498" s="346"/>
      <c r="AI498" s="346"/>
      <c r="AJ498" s="346"/>
      <c r="AK498" s="346"/>
    </row>
    <row r="499" spans="1:37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47" t="s">
        <v>6</v>
      </c>
      <c r="AH499" s="347"/>
      <c r="AI499" s="347"/>
      <c r="AJ499" s="347"/>
      <c r="AK499" s="347"/>
    </row>
    <row r="500" spans="1:37" ht="32.25" customHeight="1">
      <c r="A500" s="350" t="s">
        <v>7</v>
      </c>
      <c r="B500" s="350" t="s">
        <v>64</v>
      </c>
      <c r="C500" s="353" t="str">
        <f>C5</f>
        <v xml:space="preserve"> KCC Loan Target 
 ACP 2023-24</v>
      </c>
      <c r="D500" s="354"/>
      <c r="E500" s="354"/>
      <c r="F500" s="354"/>
      <c r="G500" s="354"/>
      <c r="H500" s="354"/>
      <c r="I500" s="354"/>
      <c r="J500" s="354"/>
      <c r="K500" s="354"/>
      <c r="L500" s="354"/>
      <c r="M500" s="354"/>
      <c r="N500" s="354"/>
      <c r="O500" s="354"/>
      <c r="P500" s="355"/>
      <c r="Q500" s="391" t="str">
        <f>Q5</f>
        <v xml:space="preserve"> Cumulative Achievement from 
 01.04.23</v>
      </c>
      <c r="R500" s="392"/>
      <c r="S500" s="392"/>
      <c r="T500" s="392"/>
      <c r="U500" s="392"/>
      <c r="V500" s="392"/>
      <c r="W500" s="392"/>
      <c r="X500" s="392"/>
      <c r="Y500" s="392"/>
      <c r="Z500" s="392"/>
      <c r="AA500" s="392"/>
      <c r="AB500" s="393"/>
      <c r="AC500" s="353" t="s">
        <v>9</v>
      </c>
      <c r="AD500" s="354"/>
      <c r="AE500" s="354"/>
      <c r="AF500" s="355"/>
      <c r="AG500" s="350" t="s">
        <v>10</v>
      </c>
      <c r="AH500" s="350"/>
      <c r="AI500" s="350"/>
      <c r="AJ500" s="350"/>
      <c r="AK500" s="350"/>
    </row>
    <row r="501" spans="1:37">
      <c r="A501" s="351"/>
      <c r="B501" s="351"/>
      <c r="C501" s="375" t="s">
        <v>11</v>
      </c>
      <c r="D501" s="376"/>
      <c r="E501" s="376"/>
      <c r="F501" s="376"/>
      <c r="G501" s="376"/>
      <c r="H501" s="376"/>
      <c r="I501" s="377"/>
      <c r="J501" s="371" t="s">
        <v>12</v>
      </c>
      <c r="K501" s="372"/>
      <c r="L501" s="372"/>
      <c r="M501" s="372"/>
      <c r="N501" s="372"/>
      <c r="O501" s="372"/>
      <c r="P501" s="373"/>
      <c r="Q501" s="375" t="s">
        <v>11</v>
      </c>
      <c r="R501" s="376"/>
      <c r="S501" s="376"/>
      <c r="T501" s="376"/>
      <c r="U501" s="376"/>
      <c r="V501" s="377"/>
      <c r="W501" s="394" t="s">
        <v>12</v>
      </c>
      <c r="X501" s="395"/>
      <c r="Y501" s="395"/>
      <c r="Z501" s="395"/>
      <c r="AA501" s="395"/>
      <c r="AB501" s="396"/>
      <c r="AC501" s="385" t="s">
        <v>11</v>
      </c>
      <c r="AD501" s="386"/>
      <c r="AE501" s="388" t="s">
        <v>12</v>
      </c>
      <c r="AF501" s="386"/>
      <c r="AG501" s="388" t="s">
        <v>13</v>
      </c>
      <c r="AH501" s="386"/>
      <c r="AI501" s="388" t="s">
        <v>14</v>
      </c>
      <c r="AJ501" s="386"/>
      <c r="AK501" s="398" t="s">
        <v>15</v>
      </c>
    </row>
    <row r="502" spans="1:37">
      <c r="A502" s="352"/>
      <c r="B502" s="352"/>
      <c r="C502" s="367" t="s">
        <v>16</v>
      </c>
      <c r="D502" s="368"/>
      <c r="E502" s="369" t="s">
        <v>17</v>
      </c>
      <c r="F502" s="368"/>
      <c r="G502" s="369" t="s">
        <v>18</v>
      </c>
      <c r="H502" s="370"/>
      <c r="I502" s="249" t="s">
        <v>10</v>
      </c>
      <c r="J502" s="362" t="s">
        <v>19</v>
      </c>
      <c r="K502" s="363"/>
      <c r="L502" s="364" t="s">
        <v>17</v>
      </c>
      <c r="M502" s="363"/>
      <c r="N502" s="364" t="s">
        <v>18</v>
      </c>
      <c r="O502" s="374"/>
      <c r="P502" s="258" t="s">
        <v>10</v>
      </c>
      <c r="Q502" s="367" t="s">
        <v>19</v>
      </c>
      <c r="R502" s="368"/>
      <c r="S502" s="369" t="s">
        <v>17</v>
      </c>
      <c r="T502" s="368"/>
      <c r="U502" s="369" t="s">
        <v>18</v>
      </c>
      <c r="V502" s="370"/>
      <c r="W502" s="362" t="s">
        <v>16</v>
      </c>
      <c r="X502" s="363"/>
      <c r="Y502" s="364" t="s">
        <v>17</v>
      </c>
      <c r="Z502" s="363"/>
      <c r="AA502" s="364" t="s">
        <v>18</v>
      </c>
      <c r="AB502" s="374"/>
      <c r="AC502" s="387"/>
      <c r="AD502" s="381"/>
      <c r="AE502" s="380"/>
      <c r="AF502" s="381"/>
      <c r="AG502" s="380"/>
      <c r="AH502" s="381"/>
      <c r="AI502" s="380"/>
      <c r="AJ502" s="381"/>
      <c r="AK502" s="399"/>
    </row>
    <row r="503" spans="1:37">
      <c r="A503" s="202"/>
      <c r="B503" s="202"/>
      <c r="C503" s="217" t="s">
        <v>20</v>
      </c>
      <c r="D503" s="119" t="s">
        <v>21</v>
      </c>
      <c r="E503" s="119" t="s">
        <v>20</v>
      </c>
      <c r="F503" s="119" t="s">
        <v>21</v>
      </c>
      <c r="G503" s="119" t="s">
        <v>20</v>
      </c>
      <c r="H503" s="218" t="s">
        <v>21</v>
      </c>
      <c r="I503" s="218" t="s">
        <v>21</v>
      </c>
      <c r="J503" s="237" t="s">
        <v>20</v>
      </c>
      <c r="K503" s="204" t="s">
        <v>21</v>
      </c>
      <c r="L503" s="204" t="s">
        <v>20</v>
      </c>
      <c r="M503" s="204" t="s">
        <v>21</v>
      </c>
      <c r="N503" s="204" t="s">
        <v>20</v>
      </c>
      <c r="O503" s="238" t="s">
        <v>21</v>
      </c>
      <c r="P503" s="258" t="s">
        <v>21</v>
      </c>
      <c r="Q503" s="217" t="s">
        <v>20</v>
      </c>
      <c r="R503" s="119" t="s">
        <v>21</v>
      </c>
      <c r="S503" s="119" t="s">
        <v>20</v>
      </c>
      <c r="T503" s="119" t="s">
        <v>21</v>
      </c>
      <c r="U503" s="119" t="s">
        <v>20</v>
      </c>
      <c r="V503" s="218" t="s">
        <v>21</v>
      </c>
      <c r="W503" s="247" t="s">
        <v>20</v>
      </c>
      <c r="X503" s="205" t="s">
        <v>21</v>
      </c>
      <c r="Y503" s="205" t="s">
        <v>20</v>
      </c>
      <c r="Z503" s="205" t="s">
        <v>21</v>
      </c>
      <c r="AA503" s="205" t="s">
        <v>20</v>
      </c>
      <c r="AB503" s="248" t="s">
        <v>21</v>
      </c>
      <c r="AC503" s="217" t="s">
        <v>21</v>
      </c>
      <c r="AD503" s="119" t="s">
        <v>15</v>
      </c>
      <c r="AE503" s="217" t="s">
        <v>21</v>
      </c>
      <c r="AF503" s="119" t="s">
        <v>15</v>
      </c>
      <c r="AG503" s="119" t="s">
        <v>20</v>
      </c>
      <c r="AH503" s="119" t="s">
        <v>21</v>
      </c>
      <c r="AI503" s="119" t="s">
        <v>20</v>
      </c>
      <c r="AJ503" s="119" t="s">
        <v>21</v>
      </c>
      <c r="AK503" s="400"/>
    </row>
    <row r="504" spans="1:37">
      <c r="A504" s="5">
        <v>1</v>
      </c>
      <c r="B504" s="15" t="s">
        <v>22</v>
      </c>
      <c r="C504" s="80">
        <f>Ahmednagar!C19</f>
        <v>2175</v>
      </c>
      <c r="D504" s="80">
        <f>Ahmednagar!D19</f>
        <v>2188</v>
      </c>
      <c r="E504" s="80">
        <f>Ahmednagar!E19</f>
        <v>3</v>
      </c>
      <c r="F504" s="80">
        <f>Ahmednagar!F19</f>
        <v>1</v>
      </c>
      <c r="G504" s="80">
        <f>Ahmednagar!G19</f>
        <v>213</v>
      </c>
      <c r="H504" s="80">
        <f>Ahmednagar!H19</f>
        <v>76</v>
      </c>
      <c r="I504" s="80">
        <f>D504+F504+H504</f>
        <v>2265</v>
      </c>
      <c r="J504" s="80">
        <f>Ahmednagar!J19</f>
        <v>1180</v>
      </c>
      <c r="K504" s="80">
        <f>Ahmednagar!K19</f>
        <v>1178</v>
      </c>
      <c r="L504" s="80">
        <f>Ahmednagar!L19</f>
        <v>3</v>
      </c>
      <c r="M504" s="80">
        <f>Ahmednagar!M19</f>
        <v>1</v>
      </c>
      <c r="N504" s="80">
        <f>Ahmednagar!N19</f>
        <v>119</v>
      </c>
      <c r="O504" s="80">
        <f>Ahmednagar!O19</f>
        <v>41</v>
      </c>
      <c r="P504" s="80">
        <f>K504+M504+O504</f>
        <v>1220</v>
      </c>
      <c r="Q504" s="80">
        <f>Ahmednagar!Q19</f>
        <v>855</v>
      </c>
      <c r="R504" s="80">
        <f>Ahmednagar!R19</f>
        <v>1120.79</v>
      </c>
      <c r="S504" s="80">
        <f>Ahmednagar!S19</f>
        <v>0</v>
      </c>
      <c r="T504" s="80">
        <f>Ahmednagar!T19</f>
        <v>0</v>
      </c>
      <c r="U504" s="80">
        <f>Ahmednagar!U19</f>
        <v>14</v>
      </c>
      <c r="V504" s="80">
        <f>Ahmednagar!V19</f>
        <v>67.5</v>
      </c>
      <c r="W504" s="80">
        <f>Ahmednagar!W19</f>
        <v>1004</v>
      </c>
      <c r="X504" s="80">
        <f>Ahmednagar!X19</f>
        <v>1398.72</v>
      </c>
      <c r="Y504" s="80">
        <f>Ahmednagar!Y19</f>
        <v>0</v>
      </c>
      <c r="Z504" s="80">
        <f>Ahmednagar!Z19</f>
        <v>0</v>
      </c>
      <c r="AA504" s="80">
        <f>Ahmednagar!AA19</f>
        <v>12</v>
      </c>
      <c r="AB504" s="80">
        <f>Ahmednagar!AB19</f>
        <v>72.7</v>
      </c>
      <c r="AC504" s="233">
        <f>R504+T504+V504</f>
        <v>1188.29</v>
      </c>
      <c r="AD504" s="7">
        <f>(R504+T504+V504)/(D504+F504+H504)*100</f>
        <v>52.46313465783664</v>
      </c>
      <c r="AE504" s="7">
        <f>X504+Z504+AB504</f>
        <v>1471.42</v>
      </c>
      <c r="AF504" s="7">
        <f>(X504+Z504+AB504)/(K504+M504+O504)*100</f>
        <v>120.60819672131149</v>
      </c>
      <c r="AG504" s="7">
        <f>C504+E504+G504+J504+L504+N504</f>
        <v>3693</v>
      </c>
      <c r="AH504" s="7">
        <f>D504+F504+H504+K504+M504+O504</f>
        <v>3485</v>
      </c>
      <c r="AI504" s="7">
        <f>Q504+S504+U504+W504+Y504+AA504</f>
        <v>1885</v>
      </c>
      <c r="AJ504" s="7">
        <f>R504+T504+V504+X504+Z504+AB504</f>
        <v>2659.71</v>
      </c>
      <c r="AK504" s="234">
        <f>AJ504/AH504*100</f>
        <v>76.318794835007182</v>
      </c>
    </row>
    <row r="505" spans="1:37">
      <c r="A505" s="5">
        <v>2</v>
      </c>
      <c r="B505" s="15" t="s">
        <v>23</v>
      </c>
      <c r="C505" s="80">
        <f>Akola!C19</f>
        <v>596</v>
      </c>
      <c r="D505" s="80">
        <f>Akola!D19</f>
        <v>496.44</v>
      </c>
      <c r="E505" s="80">
        <f>Akola!E19</f>
        <v>0</v>
      </c>
      <c r="F505" s="80">
        <f>Akola!F19</f>
        <v>0</v>
      </c>
      <c r="G505" s="80">
        <f>Akola!G19</f>
        <v>4</v>
      </c>
      <c r="H505" s="80">
        <f>Akola!H19</f>
        <v>3.56</v>
      </c>
      <c r="I505" s="80">
        <f t="shared" ref="I505:I539" si="163">D505+F505+H505</f>
        <v>500</v>
      </c>
      <c r="J505" s="80">
        <f>Akola!J19</f>
        <v>98</v>
      </c>
      <c r="K505" s="80">
        <f>Akola!K19</f>
        <v>223.56</v>
      </c>
      <c r="L505" s="80">
        <f>Akola!L19</f>
        <v>0</v>
      </c>
      <c r="M505" s="80">
        <f>Akola!M19</f>
        <v>0</v>
      </c>
      <c r="N505" s="80">
        <f>Akola!N19</f>
        <v>2</v>
      </c>
      <c r="O505" s="80">
        <f>Akola!O19</f>
        <v>0.44</v>
      </c>
      <c r="P505" s="80">
        <f t="shared" ref="P505:P539" si="164">K505+M505+O505</f>
        <v>224</v>
      </c>
      <c r="Q505" s="80">
        <f>Akola!Q19</f>
        <v>452</v>
      </c>
      <c r="R505" s="80">
        <f>Akola!R19</f>
        <v>372.36</v>
      </c>
      <c r="S505" s="80">
        <f>Akola!S19</f>
        <v>0</v>
      </c>
      <c r="T505" s="80">
        <f>Akola!T19</f>
        <v>0</v>
      </c>
      <c r="U505" s="80">
        <f>Akola!U19</f>
        <v>0</v>
      </c>
      <c r="V505" s="80">
        <f>Akola!V19</f>
        <v>0</v>
      </c>
      <c r="W505" s="80">
        <f>Akola!W19</f>
        <v>27</v>
      </c>
      <c r="X505" s="80">
        <f>Akola!X19</f>
        <v>48.03</v>
      </c>
      <c r="Y505" s="80">
        <f>Akola!Y19</f>
        <v>0</v>
      </c>
      <c r="Z505" s="80">
        <f>Akola!Z19</f>
        <v>0</v>
      </c>
      <c r="AA505" s="80">
        <f>Akola!AA19</f>
        <v>1</v>
      </c>
      <c r="AB505" s="80">
        <f>Akola!AB19</f>
        <v>0.5</v>
      </c>
      <c r="AC505" s="233">
        <f t="shared" ref="AC505:AC539" si="165">R505+T505+V505</f>
        <v>372.36</v>
      </c>
      <c r="AD505" s="7">
        <f t="shared" ref="AD505:AD540" si="166">(R505+T505+V505)/(D505+F505+H505)*100</f>
        <v>74.472000000000008</v>
      </c>
      <c r="AE505" s="7">
        <f t="shared" ref="AE505:AE539" si="167">X505+Z505+AB505</f>
        <v>48.53</v>
      </c>
      <c r="AF505" s="7">
        <f t="shared" ref="AF505:AF540" si="168">(X505+Z505+AB505)/(K505+M505+O505)*100</f>
        <v>21.665178571428573</v>
      </c>
      <c r="AG505" s="7">
        <f t="shared" ref="AG505:AG539" si="169">C505+E505+G505+J505+L505+N505</f>
        <v>700</v>
      </c>
      <c r="AH505" s="7">
        <f t="shared" ref="AH505:AH539" si="170">D505+F505+H505+K505+M505+O505</f>
        <v>724</v>
      </c>
      <c r="AI505" s="7">
        <f t="shared" ref="AI505:AI539" si="171">Q505+S505+U505+W505+Y505+AA505</f>
        <v>480</v>
      </c>
      <c r="AJ505" s="7">
        <f t="shared" ref="AJ505:AJ539" si="172">R505+T505+V505+X505+Z505+AB505</f>
        <v>420.89</v>
      </c>
      <c r="AK505" s="234">
        <f t="shared" ref="AK505:AK539" si="173">AJ505/AH505*100</f>
        <v>58.13397790055248</v>
      </c>
    </row>
    <row r="506" spans="1:37">
      <c r="A506" s="5">
        <v>3</v>
      </c>
      <c r="B506" s="15" t="s">
        <v>24</v>
      </c>
      <c r="C506" s="80">
        <f>Amravati!C19</f>
        <v>299</v>
      </c>
      <c r="D506" s="80">
        <f>Amravati!D19</f>
        <v>599.25</v>
      </c>
      <c r="E506" s="80">
        <f>Amravati!E19</f>
        <v>0</v>
      </c>
      <c r="F506" s="80">
        <f>Amravati!F19</f>
        <v>0</v>
      </c>
      <c r="G506" s="80">
        <f>Amravati!G19</f>
        <v>1</v>
      </c>
      <c r="H506" s="80">
        <f>Amravati!H19</f>
        <v>0.75</v>
      </c>
      <c r="I506" s="80">
        <f t="shared" si="163"/>
        <v>600</v>
      </c>
      <c r="J506" s="80">
        <f>Amravati!J19</f>
        <v>199</v>
      </c>
      <c r="K506" s="80">
        <f>Amravati!K19</f>
        <v>199.75</v>
      </c>
      <c r="L506" s="80">
        <f>Amravati!L19</f>
        <v>0</v>
      </c>
      <c r="M506" s="80">
        <f>Amravati!M19</f>
        <v>0</v>
      </c>
      <c r="N506" s="80">
        <f>Amravati!N19</f>
        <v>1</v>
      </c>
      <c r="O506" s="80">
        <f>Amravati!O19</f>
        <v>0.25</v>
      </c>
      <c r="P506" s="80">
        <f t="shared" si="164"/>
        <v>200</v>
      </c>
      <c r="Q506" s="80">
        <f>Amravati!Q19</f>
        <v>359</v>
      </c>
      <c r="R506" s="80">
        <f>Amravati!R19</f>
        <v>335.86</v>
      </c>
      <c r="S506" s="80">
        <f>Amravati!S19</f>
        <v>0</v>
      </c>
      <c r="T506" s="80">
        <f>Amravati!T19</f>
        <v>0</v>
      </c>
      <c r="U506" s="80">
        <f>Amravati!U19</f>
        <v>0</v>
      </c>
      <c r="V506" s="80">
        <f>Amravati!V19</f>
        <v>0</v>
      </c>
      <c r="W506" s="80">
        <f>Amravati!W19</f>
        <v>36</v>
      </c>
      <c r="X506" s="80">
        <f>Amravati!X19</f>
        <v>87.37</v>
      </c>
      <c r="Y506" s="80">
        <f>Amravati!Y19</f>
        <v>0</v>
      </c>
      <c r="Z506" s="80">
        <f>Amravati!Z19</f>
        <v>0</v>
      </c>
      <c r="AA506" s="80">
        <f>Amravati!AA19</f>
        <v>2</v>
      </c>
      <c r="AB506" s="80">
        <f>Amravati!AB19</f>
        <v>71.5</v>
      </c>
      <c r="AC506" s="233">
        <f t="shared" si="165"/>
        <v>335.86</v>
      </c>
      <c r="AD506" s="7">
        <f t="shared" si="166"/>
        <v>55.976666666666667</v>
      </c>
      <c r="AE506" s="7">
        <f t="shared" si="167"/>
        <v>158.87</v>
      </c>
      <c r="AF506" s="7">
        <f t="shared" si="168"/>
        <v>79.435000000000002</v>
      </c>
      <c r="AG506" s="7">
        <f t="shared" si="169"/>
        <v>500</v>
      </c>
      <c r="AH506" s="7">
        <f t="shared" si="170"/>
        <v>800</v>
      </c>
      <c r="AI506" s="7">
        <f t="shared" si="171"/>
        <v>397</v>
      </c>
      <c r="AJ506" s="7">
        <f t="shared" si="172"/>
        <v>494.73</v>
      </c>
      <c r="AK506" s="234">
        <f t="shared" si="173"/>
        <v>61.841250000000002</v>
      </c>
    </row>
    <row r="507" spans="1:37">
      <c r="A507" s="5">
        <v>4</v>
      </c>
      <c r="B507" s="15" t="s">
        <v>25</v>
      </c>
      <c r="C507" s="80">
        <f>Aurangabad!C19</f>
        <v>0</v>
      </c>
      <c r="D507" s="80">
        <f>Aurangabad!D19</f>
        <v>0</v>
      </c>
      <c r="E507" s="80">
        <f>Aurangabad!E19</f>
        <v>0</v>
      </c>
      <c r="F507" s="80">
        <f>Aurangabad!F19</f>
        <v>0</v>
      </c>
      <c r="G507" s="80">
        <f>Aurangabad!G19</f>
        <v>0</v>
      </c>
      <c r="H507" s="80">
        <f>Aurangabad!H19</f>
        <v>0</v>
      </c>
      <c r="I507" s="80">
        <f t="shared" si="163"/>
        <v>0</v>
      </c>
      <c r="J507" s="80">
        <f>Aurangabad!J19</f>
        <v>0</v>
      </c>
      <c r="K507" s="80">
        <f>Aurangabad!K19</f>
        <v>0</v>
      </c>
      <c r="L507" s="80">
        <f>Aurangabad!L19</f>
        <v>0</v>
      </c>
      <c r="M507" s="80">
        <f>Aurangabad!M19</f>
        <v>0</v>
      </c>
      <c r="N507" s="80">
        <f>Aurangabad!N19</f>
        <v>0</v>
      </c>
      <c r="O507" s="80">
        <f>Aurangabad!O19</f>
        <v>0</v>
      </c>
      <c r="P507" s="80">
        <f t="shared" si="164"/>
        <v>0</v>
      </c>
      <c r="Q507" s="80">
        <f>Aurangabad!Q19</f>
        <v>14</v>
      </c>
      <c r="R507" s="80">
        <f>Aurangabad!R19</f>
        <v>39.64</v>
      </c>
      <c r="S507" s="80">
        <f>Aurangabad!S19</f>
        <v>0</v>
      </c>
      <c r="T507" s="80">
        <f>Aurangabad!T19</f>
        <v>0</v>
      </c>
      <c r="U507" s="80">
        <f>Aurangabad!U19</f>
        <v>0</v>
      </c>
      <c r="V507" s="80">
        <f>Aurangabad!V19</f>
        <v>0</v>
      </c>
      <c r="W507" s="80">
        <f>Aurangabad!W19</f>
        <v>23</v>
      </c>
      <c r="X507" s="80">
        <f>Aurangabad!X19</f>
        <v>54.98</v>
      </c>
      <c r="Y507" s="80">
        <f>Aurangabad!Y19</f>
        <v>0</v>
      </c>
      <c r="Z507" s="80">
        <f>Aurangabad!Z19</f>
        <v>0</v>
      </c>
      <c r="AA507" s="80">
        <f>Aurangabad!AA19</f>
        <v>0</v>
      </c>
      <c r="AB507" s="80">
        <f>Aurangabad!AB19</f>
        <v>0</v>
      </c>
      <c r="AC507" s="233">
        <f t="shared" si="165"/>
        <v>39.64</v>
      </c>
      <c r="AD507" s="7" t="e">
        <f t="shared" si="166"/>
        <v>#DIV/0!</v>
      </c>
      <c r="AE507" s="7">
        <f t="shared" si="167"/>
        <v>54.98</v>
      </c>
      <c r="AF507" s="7" t="e">
        <f t="shared" si="168"/>
        <v>#DIV/0!</v>
      </c>
      <c r="AG507" s="7">
        <f t="shared" si="169"/>
        <v>0</v>
      </c>
      <c r="AH507" s="7">
        <f t="shared" si="170"/>
        <v>0</v>
      </c>
      <c r="AI507" s="7">
        <f t="shared" si="171"/>
        <v>37</v>
      </c>
      <c r="AJ507" s="7">
        <f t="shared" si="172"/>
        <v>94.62</v>
      </c>
      <c r="AK507" s="234" t="e">
        <f t="shared" si="173"/>
        <v>#DIV/0!</v>
      </c>
    </row>
    <row r="508" spans="1:37">
      <c r="A508" s="5">
        <v>5</v>
      </c>
      <c r="B508" s="15" t="s">
        <v>26</v>
      </c>
      <c r="C508" s="80">
        <f>Beed!C19</f>
        <v>302</v>
      </c>
      <c r="D508" s="80">
        <f>Beed!D19</f>
        <v>389</v>
      </c>
      <c r="E508" s="80">
        <f>Beed!E19</f>
        <v>5</v>
      </c>
      <c r="F508" s="80">
        <f>Beed!F19</f>
        <v>2</v>
      </c>
      <c r="G508" s="80">
        <f>Beed!G19</f>
        <v>34</v>
      </c>
      <c r="H508" s="80">
        <f>Beed!H19</f>
        <v>11</v>
      </c>
      <c r="I508" s="80">
        <f t="shared" si="163"/>
        <v>402</v>
      </c>
      <c r="J508" s="80">
        <f>Beed!J19</f>
        <v>156</v>
      </c>
      <c r="K508" s="80">
        <f>Beed!K19</f>
        <v>192</v>
      </c>
      <c r="L508" s="80">
        <f>Beed!L19</f>
        <v>4</v>
      </c>
      <c r="M508" s="80">
        <f>Beed!M19</f>
        <v>1</v>
      </c>
      <c r="N508" s="80">
        <f>Beed!N19</f>
        <v>22</v>
      </c>
      <c r="O508" s="80">
        <f>Beed!O19</f>
        <v>6</v>
      </c>
      <c r="P508" s="80">
        <f t="shared" si="164"/>
        <v>199</v>
      </c>
      <c r="Q508" s="80">
        <f>Beed!Q19</f>
        <v>167</v>
      </c>
      <c r="R508" s="80">
        <f>Beed!R19</f>
        <v>184.3</v>
      </c>
      <c r="S508" s="80">
        <f>Beed!S19</f>
        <v>0</v>
      </c>
      <c r="T508" s="80">
        <f>Beed!T19</f>
        <v>0</v>
      </c>
      <c r="U508" s="80">
        <f>Beed!U19</f>
        <v>0</v>
      </c>
      <c r="V508" s="80">
        <f>Beed!V19</f>
        <v>0</v>
      </c>
      <c r="W508" s="80">
        <f>Beed!W19</f>
        <v>85</v>
      </c>
      <c r="X508" s="80">
        <f>Beed!X19</f>
        <v>108.48</v>
      </c>
      <c r="Y508" s="80">
        <f>Beed!Y19</f>
        <v>0</v>
      </c>
      <c r="Z508" s="80">
        <f>Beed!Z19</f>
        <v>0</v>
      </c>
      <c r="AA508" s="80">
        <f>Beed!AA19</f>
        <v>0</v>
      </c>
      <c r="AB508" s="80">
        <f>Beed!AB19</f>
        <v>0</v>
      </c>
      <c r="AC508" s="233">
        <f t="shared" si="165"/>
        <v>184.3</v>
      </c>
      <c r="AD508" s="7">
        <f t="shared" si="166"/>
        <v>45.845771144278608</v>
      </c>
      <c r="AE508" s="7">
        <f t="shared" si="167"/>
        <v>108.48</v>
      </c>
      <c r="AF508" s="7">
        <f t="shared" si="168"/>
        <v>54.51256281407035</v>
      </c>
      <c r="AG508" s="7">
        <f t="shared" si="169"/>
        <v>523</v>
      </c>
      <c r="AH508" s="7">
        <f t="shared" si="170"/>
        <v>601</v>
      </c>
      <c r="AI508" s="7">
        <f t="shared" si="171"/>
        <v>252</v>
      </c>
      <c r="AJ508" s="7">
        <f t="shared" si="172"/>
        <v>292.78000000000003</v>
      </c>
      <c r="AK508" s="234">
        <f t="shared" si="173"/>
        <v>48.715474209650587</v>
      </c>
    </row>
    <row r="509" spans="1:37">
      <c r="A509" s="5">
        <v>6</v>
      </c>
      <c r="B509" s="15" t="s">
        <v>27</v>
      </c>
      <c r="C509" s="80">
        <f>Bhandara!C19</f>
        <v>126</v>
      </c>
      <c r="D509" s="80">
        <f>Bhandara!D19</f>
        <v>98</v>
      </c>
      <c r="E509" s="80">
        <f>Bhandara!E19</f>
        <v>1</v>
      </c>
      <c r="F509" s="80">
        <f>Bhandara!F19</f>
        <v>0</v>
      </c>
      <c r="G509" s="80">
        <f>Bhandara!G19</f>
        <v>6</v>
      </c>
      <c r="H509" s="80">
        <f>Bhandara!H19</f>
        <v>3</v>
      </c>
      <c r="I509" s="80">
        <f t="shared" si="163"/>
        <v>101</v>
      </c>
      <c r="J509" s="80">
        <f>Bhandara!J19</f>
        <v>17</v>
      </c>
      <c r="K509" s="80">
        <f>Bhandara!K19</f>
        <v>12</v>
      </c>
      <c r="L509" s="80">
        <f>Bhandara!L19</f>
        <v>1</v>
      </c>
      <c r="M509" s="80">
        <f>Bhandara!M19</f>
        <v>0</v>
      </c>
      <c r="N509" s="80">
        <f>Bhandara!N19</f>
        <v>5</v>
      </c>
      <c r="O509" s="80">
        <f>Bhandara!O19</f>
        <v>2</v>
      </c>
      <c r="P509" s="80">
        <f t="shared" si="164"/>
        <v>14</v>
      </c>
      <c r="Q509" s="80">
        <f>Bhandara!Q19</f>
        <v>56</v>
      </c>
      <c r="R509" s="80">
        <f>Bhandara!R19</f>
        <v>79.680000000000007</v>
      </c>
      <c r="S509" s="80">
        <f>Bhandara!S19</f>
        <v>0</v>
      </c>
      <c r="T509" s="80">
        <f>Bhandara!T19</f>
        <v>0</v>
      </c>
      <c r="U509" s="80">
        <f>Bhandara!U19</f>
        <v>0</v>
      </c>
      <c r="V509" s="80">
        <f>Bhandara!V19</f>
        <v>0</v>
      </c>
      <c r="W509" s="80">
        <f>Bhandara!W19</f>
        <v>50</v>
      </c>
      <c r="X509" s="80">
        <f>Bhandara!X19</f>
        <v>72.11</v>
      </c>
      <c r="Y509" s="80">
        <f>Bhandara!Y19</f>
        <v>0</v>
      </c>
      <c r="Z509" s="80">
        <f>Bhandara!Z19</f>
        <v>0</v>
      </c>
      <c r="AA509" s="80">
        <f>Bhandara!AA19</f>
        <v>0</v>
      </c>
      <c r="AB509" s="80">
        <f>Bhandara!AB19</f>
        <v>0</v>
      </c>
      <c r="AC509" s="233">
        <f t="shared" si="165"/>
        <v>79.680000000000007</v>
      </c>
      <c r="AD509" s="7">
        <f t="shared" si="166"/>
        <v>78.89108910891089</v>
      </c>
      <c r="AE509" s="7">
        <f t="shared" si="167"/>
        <v>72.11</v>
      </c>
      <c r="AF509" s="7">
        <f t="shared" si="168"/>
        <v>515.07142857142856</v>
      </c>
      <c r="AG509" s="7">
        <f t="shared" si="169"/>
        <v>156</v>
      </c>
      <c r="AH509" s="7">
        <f t="shared" si="170"/>
        <v>115</v>
      </c>
      <c r="AI509" s="7">
        <f t="shared" si="171"/>
        <v>106</v>
      </c>
      <c r="AJ509" s="7">
        <f t="shared" si="172"/>
        <v>151.79000000000002</v>
      </c>
      <c r="AK509" s="234">
        <f t="shared" si="173"/>
        <v>131.99130434782612</v>
      </c>
    </row>
    <row r="510" spans="1:37">
      <c r="A510" s="5">
        <v>7</v>
      </c>
      <c r="B510" s="15" t="s">
        <v>28</v>
      </c>
      <c r="C510" s="80">
        <f>Buldhana!C19</f>
        <v>986</v>
      </c>
      <c r="D510" s="80">
        <f>Buldhana!D19</f>
        <v>994.48</v>
      </c>
      <c r="E510" s="80">
        <f>Buldhana!E19</f>
        <v>7</v>
      </c>
      <c r="F510" s="80">
        <f>Buldhana!F19</f>
        <v>0.69</v>
      </c>
      <c r="G510" s="80">
        <f>Buldhana!G19</f>
        <v>7</v>
      </c>
      <c r="H510" s="80">
        <f>Buldhana!H19</f>
        <v>4.83</v>
      </c>
      <c r="I510" s="80">
        <f t="shared" si="163"/>
        <v>1000.0000000000001</v>
      </c>
      <c r="J510" s="80">
        <f>Buldhana!J19</f>
        <v>394</v>
      </c>
      <c r="K510" s="80">
        <f>Buldhana!K19</f>
        <v>397.52</v>
      </c>
      <c r="L510" s="80">
        <f>Buldhana!L19</f>
        <v>3</v>
      </c>
      <c r="M510" s="80">
        <f>Buldhana!M19</f>
        <v>0.31</v>
      </c>
      <c r="N510" s="80">
        <f>Buldhana!N19</f>
        <v>3</v>
      </c>
      <c r="O510" s="80">
        <f>Buldhana!O19</f>
        <v>2.17</v>
      </c>
      <c r="P510" s="80">
        <f t="shared" si="164"/>
        <v>400</v>
      </c>
      <c r="Q510" s="80">
        <f>Buldhana!Q19</f>
        <v>505</v>
      </c>
      <c r="R510" s="80">
        <f>Buldhana!R19</f>
        <v>565.54</v>
      </c>
      <c r="S510" s="80">
        <f>Buldhana!S19</f>
        <v>0</v>
      </c>
      <c r="T510" s="80">
        <f>Buldhana!T19</f>
        <v>0</v>
      </c>
      <c r="U510" s="80">
        <f>Buldhana!U19</f>
        <v>9</v>
      </c>
      <c r="V510" s="80">
        <f>Buldhana!V19</f>
        <v>11.21</v>
      </c>
      <c r="W510" s="80">
        <f>Buldhana!W19</f>
        <v>191</v>
      </c>
      <c r="X510" s="80">
        <f>Buldhana!X19</f>
        <v>336.65</v>
      </c>
      <c r="Y510" s="80">
        <f>Buldhana!Y19</f>
        <v>0</v>
      </c>
      <c r="Z510" s="80">
        <f>Buldhana!Z19</f>
        <v>0</v>
      </c>
      <c r="AA510" s="80">
        <f>Buldhana!AA19</f>
        <v>6</v>
      </c>
      <c r="AB510" s="80">
        <f>Buldhana!AB19</f>
        <v>4.4000000000000004</v>
      </c>
      <c r="AC510" s="233">
        <f t="shared" si="165"/>
        <v>576.75</v>
      </c>
      <c r="AD510" s="7">
        <f t="shared" si="166"/>
        <v>57.674999999999997</v>
      </c>
      <c r="AE510" s="7">
        <f t="shared" si="167"/>
        <v>341.04999999999995</v>
      </c>
      <c r="AF510" s="7">
        <f t="shared" si="168"/>
        <v>85.262499999999989</v>
      </c>
      <c r="AG510" s="7">
        <f t="shared" si="169"/>
        <v>1400</v>
      </c>
      <c r="AH510" s="7">
        <f t="shared" si="170"/>
        <v>1400</v>
      </c>
      <c r="AI510" s="7">
        <f t="shared" si="171"/>
        <v>711</v>
      </c>
      <c r="AJ510" s="7">
        <f t="shared" si="172"/>
        <v>917.8</v>
      </c>
      <c r="AK510" s="234">
        <f t="shared" si="173"/>
        <v>65.557142857142864</v>
      </c>
    </row>
    <row r="511" spans="1:37">
      <c r="A511" s="5">
        <v>8</v>
      </c>
      <c r="B511" s="15" t="s">
        <v>29</v>
      </c>
      <c r="C511" s="80">
        <f>Chandrapur!C19</f>
        <v>0</v>
      </c>
      <c r="D511" s="80">
        <f>Chandrapur!D19</f>
        <v>0</v>
      </c>
      <c r="E511" s="80">
        <f>Chandrapur!E19</f>
        <v>0</v>
      </c>
      <c r="F511" s="80">
        <f>Chandrapur!F19</f>
        <v>0</v>
      </c>
      <c r="G511" s="80">
        <f>Chandrapur!G19</f>
        <v>0</v>
      </c>
      <c r="H511" s="80">
        <f>Chandrapur!H19</f>
        <v>0</v>
      </c>
      <c r="I511" s="80">
        <f t="shared" si="163"/>
        <v>0</v>
      </c>
      <c r="J511" s="80">
        <f>Chandrapur!J19</f>
        <v>0</v>
      </c>
      <c r="K511" s="80">
        <f>Chandrapur!K19</f>
        <v>0</v>
      </c>
      <c r="L511" s="80">
        <f>Chandrapur!L19</f>
        <v>0</v>
      </c>
      <c r="M511" s="80">
        <f>Chandrapur!M19</f>
        <v>0</v>
      </c>
      <c r="N511" s="80">
        <f>Chandrapur!N19</f>
        <v>0</v>
      </c>
      <c r="O511" s="80">
        <f>Chandrapur!O19</f>
        <v>0</v>
      </c>
      <c r="P511" s="80">
        <f t="shared" si="164"/>
        <v>0</v>
      </c>
      <c r="Q511" s="80">
        <f>Chandrapur!Q19</f>
        <v>3</v>
      </c>
      <c r="R511" s="80">
        <f>Chandrapur!R19</f>
        <v>6.29</v>
      </c>
      <c r="S511" s="80">
        <f>Chandrapur!S19</f>
        <v>0</v>
      </c>
      <c r="T511" s="80">
        <f>Chandrapur!T19</f>
        <v>0</v>
      </c>
      <c r="U511" s="80">
        <f>Chandrapur!U19</f>
        <v>1</v>
      </c>
      <c r="V511" s="80">
        <f>Chandrapur!V19</f>
        <v>1.6</v>
      </c>
      <c r="W511" s="80">
        <f>Chandrapur!W19</f>
        <v>8</v>
      </c>
      <c r="X511" s="80">
        <f>Chandrapur!X19</f>
        <v>9.59</v>
      </c>
      <c r="Y511" s="80">
        <f>Chandrapur!Y19</f>
        <v>0</v>
      </c>
      <c r="Z511" s="80">
        <f>Chandrapur!Z19</f>
        <v>0</v>
      </c>
      <c r="AA511" s="80">
        <f>Chandrapur!AA19</f>
        <v>4</v>
      </c>
      <c r="AB511" s="80">
        <f>Chandrapur!AB19</f>
        <v>9.0500000000000007</v>
      </c>
      <c r="AC511" s="233">
        <f t="shared" si="165"/>
        <v>7.8900000000000006</v>
      </c>
      <c r="AD511" s="7" t="e">
        <f t="shared" si="166"/>
        <v>#DIV/0!</v>
      </c>
      <c r="AE511" s="7">
        <f t="shared" si="167"/>
        <v>18.64</v>
      </c>
      <c r="AF511" s="7" t="e">
        <f t="shared" si="168"/>
        <v>#DIV/0!</v>
      </c>
      <c r="AG511" s="7">
        <f t="shared" si="169"/>
        <v>0</v>
      </c>
      <c r="AH511" s="7">
        <f t="shared" si="170"/>
        <v>0</v>
      </c>
      <c r="AI511" s="7">
        <f t="shared" si="171"/>
        <v>16</v>
      </c>
      <c r="AJ511" s="7">
        <f t="shared" si="172"/>
        <v>26.53</v>
      </c>
      <c r="AK511" s="234" t="e">
        <f t="shared" si="173"/>
        <v>#DIV/0!</v>
      </c>
    </row>
    <row r="512" spans="1:37">
      <c r="A512" s="5">
        <v>9</v>
      </c>
      <c r="B512" s="15" t="s">
        <v>30</v>
      </c>
      <c r="C512" s="80">
        <f>Dhule!C19</f>
        <v>208</v>
      </c>
      <c r="D512" s="80">
        <f>Dhule!D19</f>
        <v>224</v>
      </c>
      <c r="E512" s="80">
        <f>Dhule!E19</f>
        <v>0</v>
      </c>
      <c r="F512" s="80">
        <f>Dhule!F19</f>
        <v>0</v>
      </c>
      <c r="G512" s="80">
        <f>Dhule!G19</f>
        <v>105</v>
      </c>
      <c r="H512" s="80">
        <f>Dhule!H19</f>
        <v>33</v>
      </c>
      <c r="I512" s="80">
        <f t="shared" si="163"/>
        <v>257</v>
      </c>
      <c r="J512" s="80">
        <f>Dhule!J19</f>
        <v>104</v>
      </c>
      <c r="K512" s="80">
        <f>Dhule!K19</f>
        <v>99</v>
      </c>
      <c r="L512" s="80">
        <f>Dhule!L19</f>
        <v>0</v>
      </c>
      <c r="M512" s="80">
        <f>Dhule!M19</f>
        <v>0</v>
      </c>
      <c r="N512" s="80">
        <f>Dhule!N19</f>
        <v>35</v>
      </c>
      <c r="O512" s="80">
        <f>Dhule!O19</f>
        <v>11</v>
      </c>
      <c r="P512" s="80">
        <f t="shared" si="164"/>
        <v>110</v>
      </c>
      <c r="Q512" s="80">
        <f>Dhule!Q19</f>
        <v>165</v>
      </c>
      <c r="R512" s="80">
        <f>Dhule!R19</f>
        <v>280.62</v>
      </c>
      <c r="S512" s="80">
        <f>Dhule!S19</f>
        <v>0</v>
      </c>
      <c r="T512" s="80">
        <f>Dhule!T19</f>
        <v>0</v>
      </c>
      <c r="U512" s="80">
        <f>Dhule!U19</f>
        <v>0</v>
      </c>
      <c r="V512" s="80">
        <f>Dhule!V19</f>
        <v>0</v>
      </c>
      <c r="W512" s="80">
        <f>Dhule!W19</f>
        <v>209</v>
      </c>
      <c r="X512" s="80">
        <f>Dhule!X19</f>
        <v>441.27</v>
      </c>
      <c r="Y512" s="80">
        <f>Dhule!Y19</f>
        <v>12</v>
      </c>
      <c r="Z512" s="80">
        <f>Dhule!Z19</f>
        <v>4.8</v>
      </c>
      <c r="AA512" s="80">
        <f>Dhule!AA19</f>
        <v>0</v>
      </c>
      <c r="AB512" s="80">
        <f>Dhule!AB19</f>
        <v>0</v>
      </c>
      <c r="AC512" s="233">
        <f t="shared" si="165"/>
        <v>280.62</v>
      </c>
      <c r="AD512" s="7">
        <f t="shared" si="166"/>
        <v>109.19066147859921</v>
      </c>
      <c r="AE512" s="7">
        <f t="shared" si="167"/>
        <v>446.07</v>
      </c>
      <c r="AF512" s="7">
        <f t="shared" si="168"/>
        <v>405.51818181818186</v>
      </c>
      <c r="AG512" s="7">
        <f t="shared" si="169"/>
        <v>452</v>
      </c>
      <c r="AH512" s="7">
        <f t="shared" si="170"/>
        <v>367</v>
      </c>
      <c r="AI512" s="7">
        <f t="shared" si="171"/>
        <v>386</v>
      </c>
      <c r="AJ512" s="7">
        <f t="shared" si="172"/>
        <v>726.68999999999994</v>
      </c>
      <c r="AK512" s="234">
        <f t="shared" si="173"/>
        <v>198.00817438692096</v>
      </c>
    </row>
    <row r="513" spans="1:37">
      <c r="A513" s="5">
        <v>10</v>
      </c>
      <c r="B513" s="15" t="s">
        <v>31</v>
      </c>
      <c r="C513" s="80">
        <f>Gadchiroli!C19</f>
        <v>0</v>
      </c>
      <c r="D513" s="80">
        <f>Gadchiroli!D19</f>
        <v>0</v>
      </c>
      <c r="E513" s="80">
        <f>Gadchiroli!E19</f>
        <v>0</v>
      </c>
      <c r="F513" s="80">
        <f>Gadchiroli!F19</f>
        <v>0</v>
      </c>
      <c r="G513" s="80">
        <f>Gadchiroli!G19</f>
        <v>0</v>
      </c>
      <c r="H513" s="80">
        <f>Gadchiroli!H19</f>
        <v>0</v>
      </c>
      <c r="I513" s="80">
        <f t="shared" si="163"/>
        <v>0</v>
      </c>
      <c r="J513" s="80">
        <f>Gadchiroli!J19</f>
        <v>0</v>
      </c>
      <c r="K513" s="80">
        <f>Gadchiroli!K19</f>
        <v>0</v>
      </c>
      <c r="L513" s="80">
        <f>Gadchiroli!L19</f>
        <v>0</v>
      </c>
      <c r="M513" s="80">
        <f>Gadchiroli!M19</f>
        <v>0</v>
      </c>
      <c r="N513" s="80">
        <f>Gadchiroli!N19</f>
        <v>0</v>
      </c>
      <c r="O513" s="80">
        <f>Gadchiroli!O19</f>
        <v>0</v>
      </c>
      <c r="P513" s="80">
        <f t="shared" si="164"/>
        <v>0</v>
      </c>
      <c r="Q513" s="80">
        <f>Gadchiroli!Q19</f>
        <v>0</v>
      </c>
      <c r="R513" s="80">
        <f>Gadchiroli!R19</f>
        <v>0</v>
      </c>
      <c r="S513" s="80">
        <f>Gadchiroli!S19</f>
        <v>0</v>
      </c>
      <c r="T513" s="80">
        <f>Gadchiroli!T19</f>
        <v>0</v>
      </c>
      <c r="U513" s="80">
        <f>Gadchiroli!U19</f>
        <v>0</v>
      </c>
      <c r="V513" s="80">
        <f>Gadchiroli!V19</f>
        <v>0</v>
      </c>
      <c r="W513" s="80">
        <f>Gadchiroli!W19</f>
        <v>0</v>
      </c>
      <c r="X513" s="80">
        <f>Gadchiroli!X19</f>
        <v>0</v>
      </c>
      <c r="Y513" s="80">
        <f>Gadchiroli!Y19</f>
        <v>0</v>
      </c>
      <c r="Z513" s="80">
        <f>Gadchiroli!Z19</f>
        <v>0</v>
      </c>
      <c r="AA513" s="80">
        <f>Gadchiroli!AA19</f>
        <v>0</v>
      </c>
      <c r="AB513" s="80">
        <f>Gadchiroli!AB19</f>
        <v>0</v>
      </c>
      <c r="AC513" s="233">
        <f t="shared" si="165"/>
        <v>0</v>
      </c>
      <c r="AD513" s="7" t="e">
        <f t="shared" si="166"/>
        <v>#DIV/0!</v>
      </c>
      <c r="AE513" s="7">
        <f t="shared" si="167"/>
        <v>0</v>
      </c>
      <c r="AF513" s="7" t="e">
        <f t="shared" si="168"/>
        <v>#DIV/0!</v>
      </c>
      <c r="AG513" s="7">
        <f t="shared" si="169"/>
        <v>0</v>
      </c>
      <c r="AH513" s="7">
        <f t="shared" si="170"/>
        <v>0</v>
      </c>
      <c r="AI513" s="7">
        <f t="shared" si="171"/>
        <v>0</v>
      </c>
      <c r="AJ513" s="7">
        <f t="shared" si="172"/>
        <v>0</v>
      </c>
      <c r="AK513" s="234" t="e">
        <f t="shared" si="173"/>
        <v>#DIV/0!</v>
      </c>
    </row>
    <row r="514" spans="1:37">
      <c r="A514" s="5">
        <v>11</v>
      </c>
      <c r="B514" s="15" t="s">
        <v>32</v>
      </c>
      <c r="C514" s="80">
        <f>Gondia!C19</f>
        <v>156</v>
      </c>
      <c r="D514" s="80">
        <f>Gondia!D19</f>
        <v>95</v>
      </c>
      <c r="E514" s="80">
        <f>Gondia!E19</f>
        <v>16</v>
      </c>
      <c r="F514" s="80">
        <f>Gondia!F19</f>
        <v>2</v>
      </c>
      <c r="G514" s="80">
        <f>Gondia!G19</f>
        <v>19</v>
      </c>
      <c r="H514" s="80">
        <f>Gondia!H19</f>
        <v>12</v>
      </c>
      <c r="I514" s="80">
        <f t="shared" si="163"/>
        <v>109</v>
      </c>
      <c r="J514" s="80">
        <f>Gondia!J19</f>
        <v>42</v>
      </c>
      <c r="K514" s="80">
        <f>Gondia!K19</f>
        <v>24</v>
      </c>
      <c r="L514" s="80">
        <f>Gondia!L19</f>
        <v>6</v>
      </c>
      <c r="M514" s="80">
        <f>Gondia!M19</f>
        <v>1</v>
      </c>
      <c r="N514" s="80">
        <f>Gondia!N19</f>
        <v>9</v>
      </c>
      <c r="O514" s="80">
        <f>Gondia!O19</f>
        <v>4</v>
      </c>
      <c r="P514" s="80">
        <f t="shared" si="164"/>
        <v>29</v>
      </c>
      <c r="Q514" s="80">
        <f>Gondia!Q19</f>
        <v>19</v>
      </c>
      <c r="R514" s="80">
        <f>Gondia!R19</f>
        <v>21.94</v>
      </c>
      <c r="S514" s="80">
        <f>Gondia!S19</f>
        <v>0</v>
      </c>
      <c r="T514" s="80">
        <f>Gondia!T19</f>
        <v>0</v>
      </c>
      <c r="U514" s="80">
        <f>Gondia!U19</f>
        <v>1</v>
      </c>
      <c r="V514" s="80">
        <f>Gondia!V19</f>
        <v>0.1</v>
      </c>
      <c r="W514" s="80">
        <f>Gondia!W19</f>
        <v>15</v>
      </c>
      <c r="X514" s="80">
        <f>Gondia!X19</f>
        <v>16.05</v>
      </c>
      <c r="Y514" s="80">
        <f>Gondia!Y19</f>
        <v>0</v>
      </c>
      <c r="Z514" s="80">
        <f>Gondia!Z19</f>
        <v>0</v>
      </c>
      <c r="AA514" s="80">
        <f>Gondia!AA19</f>
        <v>0</v>
      </c>
      <c r="AB514" s="80">
        <f>Gondia!AB19</f>
        <v>0</v>
      </c>
      <c r="AC514" s="233">
        <f t="shared" si="165"/>
        <v>22.040000000000003</v>
      </c>
      <c r="AD514" s="7">
        <f t="shared" si="166"/>
        <v>20.220183486238536</v>
      </c>
      <c r="AE514" s="7">
        <f t="shared" si="167"/>
        <v>16.05</v>
      </c>
      <c r="AF514" s="7">
        <f t="shared" si="168"/>
        <v>55.344827586206904</v>
      </c>
      <c r="AG514" s="7">
        <f t="shared" si="169"/>
        <v>248</v>
      </c>
      <c r="AH514" s="7">
        <f t="shared" si="170"/>
        <v>138</v>
      </c>
      <c r="AI514" s="7">
        <f t="shared" si="171"/>
        <v>35</v>
      </c>
      <c r="AJ514" s="7">
        <f t="shared" si="172"/>
        <v>38.090000000000003</v>
      </c>
      <c r="AK514" s="234">
        <f t="shared" si="173"/>
        <v>27.60144927536232</v>
      </c>
    </row>
    <row r="515" spans="1:37">
      <c r="A515" s="5">
        <v>12</v>
      </c>
      <c r="B515" s="15" t="s">
        <v>33</v>
      </c>
      <c r="C515" s="80">
        <f>Hingoli!C19</f>
        <v>490</v>
      </c>
      <c r="D515" s="80">
        <f>Hingoli!D19</f>
        <v>404</v>
      </c>
      <c r="E515" s="80">
        <f>Hingoli!E19</f>
        <v>14</v>
      </c>
      <c r="F515" s="80">
        <f>Hingoli!F19</f>
        <v>2</v>
      </c>
      <c r="G515" s="80">
        <f>Hingoli!G19</f>
        <v>147</v>
      </c>
      <c r="H515" s="80">
        <f>Hingoli!H19</f>
        <v>22</v>
      </c>
      <c r="I515" s="80">
        <f t="shared" si="163"/>
        <v>428</v>
      </c>
      <c r="J515" s="80">
        <f>Hingoli!J19</f>
        <v>216</v>
      </c>
      <c r="K515" s="80">
        <f>Hingoli!K19</f>
        <v>173</v>
      </c>
      <c r="L515" s="80">
        <f>Hingoli!L19</f>
        <v>7</v>
      </c>
      <c r="M515" s="80">
        <f>Hingoli!M19</f>
        <v>1</v>
      </c>
      <c r="N515" s="80">
        <f>Hingoli!N19</f>
        <v>67</v>
      </c>
      <c r="O515" s="80">
        <f>Hingoli!O19</f>
        <v>10</v>
      </c>
      <c r="P515" s="80">
        <f t="shared" si="164"/>
        <v>184</v>
      </c>
      <c r="Q515" s="80">
        <f>Hingoli!Q19</f>
        <v>210</v>
      </c>
      <c r="R515" s="80">
        <f>Hingoli!R19</f>
        <v>233</v>
      </c>
      <c r="S515" s="80">
        <f>Hingoli!S19</f>
        <v>0</v>
      </c>
      <c r="T515" s="80">
        <f>Hingoli!T19</f>
        <v>0</v>
      </c>
      <c r="U515" s="80">
        <f>Hingoli!U19</f>
        <v>4</v>
      </c>
      <c r="V515" s="80">
        <f>Hingoli!V19</f>
        <v>19</v>
      </c>
      <c r="W515" s="80">
        <f>Hingoli!W19</f>
        <v>147</v>
      </c>
      <c r="X515" s="80">
        <f>Hingoli!X19</f>
        <v>251.12</v>
      </c>
      <c r="Y515" s="80">
        <f>Hingoli!Y19</f>
        <v>0</v>
      </c>
      <c r="Z515" s="80">
        <f>Hingoli!Z19</f>
        <v>0</v>
      </c>
      <c r="AA515" s="80">
        <f>Hingoli!AA19</f>
        <v>11</v>
      </c>
      <c r="AB515" s="80">
        <f>Hingoli!AB19</f>
        <v>28</v>
      </c>
      <c r="AC515" s="233">
        <f t="shared" si="165"/>
        <v>252</v>
      </c>
      <c r="AD515" s="7">
        <f t="shared" si="166"/>
        <v>58.878504672897193</v>
      </c>
      <c r="AE515" s="7">
        <f t="shared" si="167"/>
        <v>279.12</v>
      </c>
      <c r="AF515" s="7">
        <f t="shared" si="168"/>
        <v>151.69565217391306</v>
      </c>
      <c r="AG515" s="7">
        <f t="shared" si="169"/>
        <v>941</v>
      </c>
      <c r="AH515" s="7">
        <f t="shared" si="170"/>
        <v>612</v>
      </c>
      <c r="AI515" s="7">
        <f t="shared" si="171"/>
        <v>372</v>
      </c>
      <c r="AJ515" s="7">
        <f t="shared" si="172"/>
        <v>531.12</v>
      </c>
      <c r="AK515" s="234">
        <f t="shared" si="173"/>
        <v>86.784313725490193</v>
      </c>
    </row>
    <row r="516" spans="1:37">
      <c r="A516" s="5">
        <v>13</v>
      </c>
      <c r="B516" s="15" t="s">
        <v>34</v>
      </c>
      <c r="C516" s="80">
        <f>Jalgaon!C19</f>
        <v>300</v>
      </c>
      <c r="D516" s="80">
        <f>Jalgaon!D19</f>
        <v>376</v>
      </c>
      <c r="E516" s="80">
        <f>Jalgaon!E19</f>
        <v>9</v>
      </c>
      <c r="F516" s="80">
        <f>Jalgaon!F19</f>
        <v>4</v>
      </c>
      <c r="G516" s="80">
        <f>Jalgaon!G19</f>
        <v>82</v>
      </c>
      <c r="H516" s="80">
        <f>Jalgaon!H19</f>
        <v>39</v>
      </c>
      <c r="I516" s="80">
        <f t="shared" si="163"/>
        <v>419</v>
      </c>
      <c r="J516" s="80">
        <f>Jalgaon!J19</f>
        <v>74</v>
      </c>
      <c r="K516" s="80">
        <f>Jalgaon!K19</f>
        <v>72</v>
      </c>
      <c r="L516" s="80">
        <f>Jalgaon!L19</f>
        <v>4</v>
      </c>
      <c r="M516" s="80">
        <f>Jalgaon!M19</f>
        <v>2</v>
      </c>
      <c r="N516" s="80">
        <f>Jalgaon!N19</f>
        <v>25</v>
      </c>
      <c r="O516" s="80">
        <f>Jalgaon!O19</f>
        <v>8</v>
      </c>
      <c r="P516" s="80">
        <f t="shared" si="164"/>
        <v>82</v>
      </c>
      <c r="Q516" s="80">
        <f>Jalgaon!Q19</f>
        <v>178</v>
      </c>
      <c r="R516" s="80">
        <f>Jalgaon!R19</f>
        <v>215.37</v>
      </c>
      <c r="S516" s="80">
        <f>Jalgaon!S19</f>
        <v>0</v>
      </c>
      <c r="T516" s="80">
        <f>Jalgaon!T19</f>
        <v>0</v>
      </c>
      <c r="U516" s="80">
        <f>Jalgaon!U19</f>
        <v>2</v>
      </c>
      <c r="V516" s="80">
        <f>Jalgaon!V19</f>
        <v>5.6</v>
      </c>
      <c r="W516" s="80">
        <f>Jalgaon!W19</f>
        <v>120</v>
      </c>
      <c r="X516" s="80">
        <f>Jalgaon!X19</f>
        <v>290.83</v>
      </c>
      <c r="Y516" s="80">
        <f>Jalgaon!Y19</f>
        <v>0</v>
      </c>
      <c r="Z516" s="80">
        <f>Jalgaon!Z19</f>
        <v>0</v>
      </c>
      <c r="AA516" s="80">
        <f>Jalgaon!AA19</f>
        <v>0</v>
      </c>
      <c r="AB516" s="80">
        <f>Jalgaon!AB19</f>
        <v>0</v>
      </c>
      <c r="AC516" s="233">
        <f t="shared" si="165"/>
        <v>220.97</v>
      </c>
      <c r="AD516" s="7">
        <f t="shared" si="166"/>
        <v>52.737470167064437</v>
      </c>
      <c r="AE516" s="7">
        <f t="shared" si="167"/>
        <v>290.83</v>
      </c>
      <c r="AF516" s="7">
        <f t="shared" si="168"/>
        <v>354.67073170731703</v>
      </c>
      <c r="AG516" s="7">
        <f t="shared" si="169"/>
        <v>494</v>
      </c>
      <c r="AH516" s="7">
        <f t="shared" si="170"/>
        <v>501</v>
      </c>
      <c r="AI516" s="7">
        <f t="shared" si="171"/>
        <v>300</v>
      </c>
      <c r="AJ516" s="7">
        <f t="shared" si="172"/>
        <v>511.79999999999995</v>
      </c>
      <c r="AK516" s="234">
        <f t="shared" si="173"/>
        <v>102.15568862275448</v>
      </c>
    </row>
    <row r="517" spans="1:37">
      <c r="A517" s="5">
        <v>14</v>
      </c>
      <c r="B517" s="15" t="s">
        <v>35</v>
      </c>
      <c r="C517" s="80">
        <f>Jalna!C19</f>
        <v>615</v>
      </c>
      <c r="D517" s="80">
        <f>Jalna!D19</f>
        <v>484</v>
      </c>
      <c r="E517" s="80">
        <f>Jalna!E19</f>
        <v>2</v>
      </c>
      <c r="F517" s="80">
        <f>Jalna!F19</f>
        <v>2</v>
      </c>
      <c r="G517" s="80">
        <f>Jalna!G19</f>
        <v>2</v>
      </c>
      <c r="H517" s="80">
        <f>Jalna!H19</f>
        <v>14</v>
      </c>
      <c r="I517" s="80">
        <f t="shared" si="163"/>
        <v>500</v>
      </c>
      <c r="J517" s="80">
        <f>Jalna!J19</f>
        <v>759</v>
      </c>
      <c r="K517" s="80">
        <f>Jalna!K19</f>
        <v>193</v>
      </c>
      <c r="L517" s="80">
        <f>Jalna!L19</f>
        <v>1</v>
      </c>
      <c r="M517" s="80">
        <f>Jalna!M19</f>
        <v>1</v>
      </c>
      <c r="N517" s="80">
        <f>Jalna!N19</f>
        <v>5</v>
      </c>
      <c r="O517" s="80">
        <f>Jalna!O19</f>
        <v>6</v>
      </c>
      <c r="P517" s="80">
        <f t="shared" si="164"/>
        <v>200</v>
      </c>
      <c r="Q517" s="80">
        <f>Jalna!Q19</f>
        <v>301</v>
      </c>
      <c r="R517" s="80">
        <f>Jalna!R19</f>
        <v>320.97000000000003</v>
      </c>
      <c r="S517" s="80">
        <f>Jalna!S19</f>
        <v>0</v>
      </c>
      <c r="T517" s="80">
        <f>Jalna!T19</f>
        <v>0</v>
      </c>
      <c r="U517" s="80">
        <f>Jalna!U19</f>
        <v>0</v>
      </c>
      <c r="V517" s="80">
        <f>Jalna!V19</f>
        <v>0</v>
      </c>
      <c r="W517" s="80">
        <f>Jalna!W19</f>
        <v>68</v>
      </c>
      <c r="X517" s="80">
        <f>Jalna!X19</f>
        <v>174.68</v>
      </c>
      <c r="Y517" s="80">
        <f>Jalna!Y19</f>
        <v>0</v>
      </c>
      <c r="Z517" s="80">
        <f>Jalna!Z19</f>
        <v>0</v>
      </c>
      <c r="AA517" s="80">
        <f>Jalna!AA19</f>
        <v>0</v>
      </c>
      <c r="AB517" s="80">
        <f>Jalna!AB19</f>
        <v>0</v>
      </c>
      <c r="AC517" s="233">
        <f t="shared" si="165"/>
        <v>320.97000000000003</v>
      </c>
      <c r="AD517" s="7">
        <f t="shared" si="166"/>
        <v>64.194000000000003</v>
      </c>
      <c r="AE517" s="7">
        <f t="shared" si="167"/>
        <v>174.68</v>
      </c>
      <c r="AF517" s="7">
        <f t="shared" si="168"/>
        <v>87.34</v>
      </c>
      <c r="AG517" s="7">
        <f t="shared" si="169"/>
        <v>1384</v>
      </c>
      <c r="AH517" s="7">
        <f t="shared" si="170"/>
        <v>700</v>
      </c>
      <c r="AI517" s="7">
        <f t="shared" si="171"/>
        <v>369</v>
      </c>
      <c r="AJ517" s="7">
        <f t="shared" si="172"/>
        <v>495.65000000000003</v>
      </c>
      <c r="AK517" s="234">
        <f t="shared" si="173"/>
        <v>70.807142857142864</v>
      </c>
    </row>
    <row r="518" spans="1:37">
      <c r="A518" s="5">
        <v>15</v>
      </c>
      <c r="B518" s="15" t="s">
        <v>36</v>
      </c>
      <c r="C518" s="80">
        <f>Kolhapur!C19</f>
        <v>0</v>
      </c>
      <c r="D518" s="80">
        <f>Kolhapur!D19</f>
        <v>0</v>
      </c>
      <c r="E518" s="80">
        <f>Kolhapur!E19</f>
        <v>0</v>
      </c>
      <c r="F518" s="80">
        <f>Kolhapur!F19</f>
        <v>0</v>
      </c>
      <c r="G518" s="80">
        <f>Kolhapur!G19</f>
        <v>0</v>
      </c>
      <c r="H518" s="80">
        <f>Kolhapur!H19</f>
        <v>0</v>
      </c>
      <c r="I518" s="80">
        <f t="shared" si="163"/>
        <v>0</v>
      </c>
      <c r="J518" s="80">
        <f>Kolhapur!J19</f>
        <v>0</v>
      </c>
      <c r="K518" s="80">
        <f>Kolhapur!K19</f>
        <v>0</v>
      </c>
      <c r="L518" s="80">
        <f>Kolhapur!L19</f>
        <v>0</v>
      </c>
      <c r="M518" s="80">
        <f>Kolhapur!M19</f>
        <v>0</v>
      </c>
      <c r="N518" s="80">
        <f>Kolhapur!N19</f>
        <v>0</v>
      </c>
      <c r="O518" s="80">
        <f>Kolhapur!O19</f>
        <v>0</v>
      </c>
      <c r="P518" s="80">
        <f t="shared" si="164"/>
        <v>0</v>
      </c>
      <c r="Q518" s="80">
        <f>Kolhapur!Q19</f>
        <v>49</v>
      </c>
      <c r="R518" s="80">
        <f>Kolhapur!R19</f>
        <v>84.07</v>
      </c>
      <c r="S518" s="80">
        <f>Kolhapur!S19</f>
        <v>0</v>
      </c>
      <c r="T518" s="80">
        <f>Kolhapur!T19</f>
        <v>0</v>
      </c>
      <c r="U518" s="80">
        <f>Kolhapur!U19</f>
        <v>0</v>
      </c>
      <c r="V518" s="80">
        <f>Kolhapur!V19</f>
        <v>0</v>
      </c>
      <c r="W518" s="80">
        <f>Kolhapur!W19</f>
        <v>45</v>
      </c>
      <c r="X518" s="80">
        <f>Kolhapur!X19</f>
        <v>59.49</v>
      </c>
      <c r="Y518" s="80">
        <f>Kolhapur!Y19</f>
        <v>0</v>
      </c>
      <c r="Z518" s="80">
        <f>Kolhapur!Z19</f>
        <v>0</v>
      </c>
      <c r="AA518" s="80">
        <f>Kolhapur!AA19</f>
        <v>0</v>
      </c>
      <c r="AB518" s="80">
        <f>Kolhapur!AB19</f>
        <v>0</v>
      </c>
      <c r="AC518" s="233">
        <f t="shared" si="165"/>
        <v>84.07</v>
      </c>
      <c r="AD518" s="7" t="e">
        <f t="shared" si="166"/>
        <v>#DIV/0!</v>
      </c>
      <c r="AE518" s="7">
        <f t="shared" si="167"/>
        <v>59.49</v>
      </c>
      <c r="AF518" s="7" t="e">
        <f t="shared" si="168"/>
        <v>#DIV/0!</v>
      </c>
      <c r="AG518" s="7">
        <f t="shared" si="169"/>
        <v>0</v>
      </c>
      <c r="AH518" s="7">
        <f t="shared" si="170"/>
        <v>0</v>
      </c>
      <c r="AI518" s="7">
        <f t="shared" si="171"/>
        <v>94</v>
      </c>
      <c r="AJ518" s="7">
        <f t="shared" si="172"/>
        <v>143.56</v>
      </c>
      <c r="AK518" s="234" t="e">
        <f t="shared" si="173"/>
        <v>#DIV/0!</v>
      </c>
    </row>
    <row r="519" spans="1:37">
      <c r="A519" s="5">
        <v>16</v>
      </c>
      <c r="B519" s="15" t="s">
        <v>37</v>
      </c>
      <c r="C519" s="80">
        <f>Latur!C19</f>
        <v>561</v>
      </c>
      <c r="D519" s="80">
        <f>Latur!D19</f>
        <v>1144</v>
      </c>
      <c r="E519" s="80">
        <f>Latur!E19</f>
        <v>3</v>
      </c>
      <c r="F519" s="80">
        <f>Latur!F19</f>
        <v>1</v>
      </c>
      <c r="G519" s="80">
        <f>Latur!G19</f>
        <v>46</v>
      </c>
      <c r="H519" s="80">
        <f>Latur!H19</f>
        <v>9</v>
      </c>
      <c r="I519" s="80">
        <f t="shared" si="163"/>
        <v>1154</v>
      </c>
      <c r="J519" s="80">
        <f>Latur!J19</f>
        <v>1160</v>
      </c>
      <c r="K519" s="80">
        <f>Latur!K19</f>
        <v>795</v>
      </c>
      <c r="L519" s="80">
        <f>Latur!L19</f>
        <v>1</v>
      </c>
      <c r="M519" s="80">
        <f>Latur!M19</f>
        <v>0</v>
      </c>
      <c r="N519" s="80">
        <f>Latur!N19</f>
        <v>13</v>
      </c>
      <c r="O519" s="80">
        <f>Latur!O19</f>
        <v>7</v>
      </c>
      <c r="P519" s="80">
        <f t="shared" si="164"/>
        <v>802</v>
      </c>
      <c r="Q519" s="80">
        <f>Latur!Q19</f>
        <v>205</v>
      </c>
      <c r="R519" s="80">
        <f>Latur!R19</f>
        <v>481.7</v>
      </c>
      <c r="S519" s="80">
        <f>Latur!S19</f>
        <v>0</v>
      </c>
      <c r="T519" s="80">
        <f>Latur!T19</f>
        <v>0</v>
      </c>
      <c r="U519" s="80">
        <f>Latur!U19</f>
        <v>0</v>
      </c>
      <c r="V519" s="80">
        <f>Latur!V19</f>
        <v>0</v>
      </c>
      <c r="W519" s="80">
        <f>Latur!W19</f>
        <v>227</v>
      </c>
      <c r="X519" s="80">
        <f>Latur!X19</f>
        <v>598.91</v>
      </c>
      <c r="Y519" s="80">
        <f>Latur!Y19</f>
        <v>0</v>
      </c>
      <c r="Z519" s="80">
        <f>Latur!Z19</f>
        <v>0</v>
      </c>
      <c r="AA519" s="80">
        <f>Latur!AA19</f>
        <v>0</v>
      </c>
      <c r="AB519" s="80">
        <f>Latur!AB19</f>
        <v>0</v>
      </c>
      <c r="AC519" s="233">
        <f t="shared" si="165"/>
        <v>481.7</v>
      </c>
      <c r="AD519" s="7">
        <f t="shared" si="166"/>
        <v>41.741767764298096</v>
      </c>
      <c r="AE519" s="7">
        <f t="shared" si="167"/>
        <v>598.91</v>
      </c>
      <c r="AF519" s="7">
        <f t="shared" si="168"/>
        <v>74.677057356608472</v>
      </c>
      <c r="AG519" s="7">
        <f t="shared" si="169"/>
        <v>1784</v>
      </c>
      <c r="AH519" s="7">
        <f t="shared" si="170"/>
        <v>1956</v>
      </c>
      <c r="AI519" s="7">
        <f t="shared" si="171"/>
        <v>432</v>
      </c>
      <c r="AJ519" s="7">
        <f t="shared" si="172"/>
        <v>1080.6099999999999</v>
      </c>
      <c r="AK519" s="234">
        <f t="shared" si="173"/>
        <v>55.245910020449898</v>
      </c>
    </row>
    <row r="520" spans="1:37">
      <c r="A520" s="5">
        <v>17</v>
      </c>
      <c r="B520" s="15" t="s">
        <v>38</v>
      </c>
      <c r="C520" s="80">
        <f>MumbaiCity!C19</f>
        <v>0</v>
      </c>
      <c r="D520" s="80">
        <f>MumbaiCity!D19</f>
        <v>0</v>
      </c>
      <c r="E520" s="80">
        <f>MumbaiCity!E19</f>
        <v>50</v>
      </c>
      <c r="F520" s="80">
        <f>MumbaiCity!F19</f>
        <v>100</v>
      </c>
      <c r="G520" s="80">
        <f>MumbaiCity!G19</f>
        <v>0</v>
      </c>
      <c r="H520" s="80">
        <f>MumbaiCity!H19</f>
        <v>0</v>
      </c>
      <c r="I520" s="80">
        <f t="shared" si="163"/>
        <v>100</v>
      </c>
      <c r="J520" s="80">
        <f>MumbaiCity!J19</f>
        <v>0</v>
      </c>
      <c r="K520" s="80">
        <f>MumbaiCity!K19</f>
        <v>0</v>
      </c>
      <c r="L520" s="80">
        <f>MumbaiCity!L19</f>
        <v>0</v>
      </c>
      <c r="M520" s="80">
        <f>MumbaiCity!M19</f>
        <v>0</v>
      </c>
      <c r="N520" s="80">
        <f>MumbaiCity!N19</f>
        <v>0</v>
      </c>
      <c r="O520" s="80">
        <f>MumbaiCity!O19</f>
        <v>0</v>
      </c>
      <c r="P520" s="80">
        <f t="shared" si="164"/>
        <v>0</v>
      </c>
      <c r="Q520" s="80">
        <f>MumbaiCity!Q19</f>
        <v>21</v>
      </c>
      <c r="R520" s="80">
        <f>MumbaiCity!R19</f>
        <v>35.049999999999997</v>
      </c>
      <c r="S520" s="80">
        <f>MumbaiCity!S19</f>
        <v>0</v>
      </c>
      <c r="T520" s="80">
        <f>MumbaiCity!T19</f>
        <v>0</v>
      </c>
      <c r="U520" s="80">
        <f>MumbaiCity!U19</f>
        <v>0</v>
      </c>
      <c r="V520" s="80">
        <f>MumbaiCity!V19</f>
        <v>0</v>
      </c>
      <c r="W520" s="80">
        <f>MumbaiCity!W19</f>
        <v>16</v>
      </c>
      <c r="X520" s="80">
        <f>MumbaiCity!X19</f>
        <v>24.09</v>
      </c>
      <c r="Y520" s="80">
        <f>MumbaiCity!Y19</f>
        <v>0</v>
      </c>
      <c r="Z520" s="80">
        <f>MumbaiCity!Z19</f>
        <v>0</v>
      </c>
      <c r="AA520" s="80">
        <f>MumbaiCity!AA19</f>
        <v>0</v>
      </c>
      <c r="AB520" s="80">
        <f>MumbaiCity!AB19</f>
        <v>0</v>
      </c>
      <c r="AC520" s="233">
        <f t="shared" si="165"/>
        <v>35.049999999999997</v>
      </c>
      <c r="AD520" s="7">
        <f t="shared" si="166"/>
        <v>35.049999999999997</v>
      </c>
      <c r="AE520" s="7">
        <f t="shared" si="167"/>
        <v>24.09</v>
      </c>
      <c r="AF520" s="7" t="e">
        <f t="shared" si="168"/>
        <v>#DIV/0!</v>
      </c>
      <c r="AG520" s="7">
        <f t="shared" si="169"/>
        <v>50</v>
      </c>
      <c r="AH520" s="7">
        <f t="shared" si="170"/>
        <v>100</v>
      </c>
      <c r="AI520" s="7">
        <f t="shared" si="171"/>
        <v>37</v>
      </c>
      <c r="AJ520" s="7">
        <f t="shared" si="172"/>
        <v>59.14</v>
      </c>
      <c r="AK520" s="234">
        <f t="shared" si="173"/>
        <v>59.14</v>
      </c>
    </row>
    <row r="521" spans="1:37">
      <c r="A521" s="5">
        <v>18</v>
      </c>
      <c r="B521" s="33" t="s">
        <v>39</v>
      </c>
      <c r="C521" s="149">
        <f>MumbaiSub!C19</f>
        <v>0</v>
      </c>
      <c r="D521" s="149">
        <f>MumbaiSub!D19</f>
        <v>0</v>
      </c>
      <c r="E521" s="149">
        <f>MumbaiSub!E19</f>
        <v>10</v>
      </c>
      <c r="F521" s="149">
        <f>MumbaiSub!F19</f>
        <v>25</v>
      </c>
      <c r="G521" s="149">
        <f>MumbaiSub!G19</f>
        <v>0</v>
      </c>
      <c r="H521" s="149">
        <f>MumbaiSub!H19</f>
        <v>0</v>
      </c>
      <c r="I521" s="80">
        <f t="shared" si="163"/>
        <v>25</v>
      </c>
      <c r="J521" s="149">
        <f>MumbaiSub!J19</f>
        <v>0</v>
      </c>
      <c r="K521" s="149">
        <f>MumbaiSub!K19</f>
        <v>0</v>
      </c>
      <c r="L521" s="149">
        <f>MumbaiSub!L19</f>
        <v>15</v>
      </c>
      <c r="M521" s="149">
        <f>MumbaiSub!M19</f>
        <v>25</v>
      </c>
      <c r="N521" s="149">
        <f>MumbaiSub!N19</f>
        <v>0</v>
      </c>
      <c r="O521" s="149">
        <f>MumbaiSub!O19</f>
        <v>0</v>
      </c>
      <c r="P521" s="80">
        <f t="shared" si="164"/>
        <v>25</v>
      </c>
      <c r="Q521" s="149">
        <f>MumbaiSub!Q19</f>
        <v>15</v>
      </c>
      <c r="R521" s="149">
        <f>MumbaiSub!R19</f>
        <v>21.55</v>
      </c>
      <c r="S521" s="149">
        <f>MumbaiSub!S19</f>
        <v>0</v>
      </c>
      <c r="T521" s="149">
        <f>MumbaiSub!T19</f>
        <v>0</v>
      </c>
      <c r="U521" s="149">
        <f>MumbaiSub!U19</f>
        <v>0</v>
      </c>
      <c r="V521" s="149">
        <f>MumbaiSub!V19</f>
        <v>0</v>
      </c>
      <c r="W521" s="149">
        <f>MumbaiSub!W19</f>
        <v>56</v>
      </c>
      <c r="X521" s="149">
        <f>MumbaiSub!X19</f>
        <v>87.1</v>
      </c>
      <c r="Y521" s="149">
        <f>MumbaiSub!Y19</f>
        <v>0</v>
      </c>
      <c r="Z521" s="149">
        <f>MumbaiSub!Z19</f>
        <v>0</v>
      </c>
      <c r="AA521" s="149">
        <f>MumbaiSub!AA19</f>
        <v>0</v>
      </c>
      <c r="AB521" s="149">
        <f>MumbaiSub!AB19</f>
        <v>0</v>
      </c>
      <c r="AC521" s="233">
        <f t="shared" si="165"/>
        <v>21.55</v>
      </c>
      <c r="AD521" s="7">
        <f t="shared" si="166"/>
        <v>86.2</v>
      </c>
      <c r="AE521" s="7">
        <f t="shared" si="167"/>
        <v>87.1</v>
      </c>
      <c r="AF521" s="7">
        <f t="shared" si="168"/>
        <v>348.4</v>
      </c>
      <c r="AG521" s="7">
        <f t="shared" si="169"/>
        <v>25</v>
      </c>
      <c r="AH521" s="7">
        <f t="shared" si="170"/>
        <v>50</v>
      </c>
      <c r="AI521" s="7">
        <f t="shared" si="171"/>
        <v>71</v>
      </c>
      <c r="AJ521" s="7">
        <f t="shared" si="172"/>
        <v>108.64999999999999</v>
      </c>
      <c r="AK521" s="234">
        <f t="shared" si="173"/>
        <v>217.3</v>
      </c>
    </row>
    <row r="522" spans="1:37">
      <c r="A522" s="5">
        <v>19</v>
      </c>
      <c r="B522" s="15" t="s">
        <v>40</v>
      </c>
      <c r="C522" s="80">
        <f>Nagpur!C19</f>
        <v>3518</v>
      </c>
      <c r="D522" s="80">
        <f>Nagpur!D19</f>
        <v>5941</v>
      </c>
      <c r="E522" s="80">
        <f>Nagpur!E19</f>
        <v>184</v>
      </c>
      <c r="F522" s="80">
        <f>Nagpur!F19</f>
        <v>61</v>
      </c>
      <c r="G522" s="80">
        <f>Nagpur!G19</f>
        <v>1756</v>
      </c>
      <c r="H522" s="80">
        <f>Nagpur!H19</f>
        <v>554</v>
      </c>
      <c r="I522" s="80">
        <f t="shared" si="163"/>
        <v>6556</v>
      </c>
      <c r="J522" s="80">
        <f>Nagpur!J19</f>
        <v>1132</v>
      </c>
      <c r="K522" s="80">
        <f>Nagpur!K19</f>
        <v>1703</v>
      </c>
      <c r="L522" s="80">
        <f>Nagpur!L19</f>
        <v>73</v>
      </c>
      <c r="M522" s="80">
        <f>Nagpur!M19</f>
        <v>19</v>
      </c>
      <c r="N522" s="80">
        <f>Nagpur!N19</f>
        <v>550</v>
      </c>
      <c r="O522" s="80">
        <f>Nagpur!O19</f>
        <v>157</v>
      </c>
      <c r="P522" s="80">
        <f t="shared" si="164"/>
        <v>1879</v>
      </c>
      <c r="Q522" s="80">
        <f>Nagpur!Q19</f>
        <v>3088</v>
      </c>
      <c r="R522" s="80">
        <f>Nagpur!R19</f>
        <v>3220.82</v>
      </c>
      <c r="S522" s="80">
        <f>Nagpur!S19</f>
        <v>0</v>
      </c>
      <c r="T522" s="80">
        <f>Nagpur!T19</f>
        <v>0</v>
      </c>
      <c r="U522" s="80">
        <f>Nagpur!U19</f>
        <v>15</v>
      </c>
      <c r="V522" s="80">
        <f>Nagpur!V19</f>
        <v>30.15</v>
      </c>
      <c r="W522" s="80">
        <f>Nagpur!W19</f>
        <v>1132</v>
      </c>
      <c r="X522" s="80">
        <f>Nagpur!X19</f>
        <v>1391.6</v>
      </c>
      <c r="Y522" s="80">
        <f>Nagpur!Y19</f>
        <v>21</v>
      </c>
      <c r="Z522" s="80">
        <f>Nagpur!Z19</f>
        <v>6.5</v>
      </c>
      <c r="AA522" s="80">
        <f>Nagpur!AA19</f>
        <v>8</v>
      </c>
      <c r="AB522" s="80">
        <f>Nagpur!AB19</f>
        <v>18.82</v>
      </c>
      <c r="AC522" s="233">
        <f t="shared" si="165"/>
        <v>3250.9700000000003</v>
      </c>
      <c r="AD522" s="7">
        <f t="shared" si="166"/>
        <v>49.587705918242833</v>
      </c>
      <c r="AE522" s="7">
        <f t="shared" si="167"/>
        <v>1416.9199999999998</v>
      </c>
      <c r="AF522" s="7">
        <f t="shared" si="168"/>
        <v>75.408195848855769</v>
      </c>
      <c r="AG522" s="7">
        <f t="shared" si="169"/>
        <v>7213</v>
      </c>
      <c r="AH522" s="7">
        <f t="shared" si="170"/>
        <v>8435</v>
      </c>
      <c r="AI522" s="7">
        <f t="shared" si="171"/>
        <v>4264</v>
      </c>
      <c r="AJ522" s="7">
        <f t="shared" si="172"/>
        <v>4667.8899999999994</v>
      </c>
      <c r="AK522" s="234">
        <f t="shared" si="173"/>
        <v>55.339537640782446</v>
      </c>
    </row>
    <row r="523" spans="1:37">
      <c r="A523" s="5">
        <v>20</v>
      </c>
      <c r="B523" s="15" t="s">
        <v>41</v>
      </c>
      <c r="C523" s="80">
        <f>Nanded!C19</f>
        <v>450</v>
      </c>
      <c r="D523" s="80">
        <f>Nanded!D19</f>
        <v>387.14</v>
      </c>
      <c r="E523" s="80">
        <f>Nanded!E19</f>
        <v>0</v>
      </c>
      <c r="F523" s="80">
        <f>Nanded!F19</f>
        <v>0</v>
      </c>
      <c r="G523" s="80">
        <f>Nanded!G19</f>
        <v>6</v>
      </c>
      <c r="H523" s="80">
        <f>Nanded!H19</f>
        <v>2</v>
      </c>
      <c r="I523" s="80">
        <f t="shared" si="163"/>
        <v>389.14</v>
      </c>
      <c r="J523" s="80">
        <f>Nanded!J19</f>
        <v>242</v>
      </c>
      <c r="K523" s="80">
        <f>Nanded!K19</f>
        <v>208.46</v>
      </c>
      <c r="L523" s="80">
        <f>Nanded!L19</f>
        <v>0</v>
      </c>
      <c r="M523" s="80">
        <f>Nanded!M19</f>
        <v>0</v>
      </c>
      <c r="N523" s="80">
        <f>Nanded!N19</f>
        <v>6</v>
      </c>
      <c r="O523" s="80">
        <f>Nanded!O19</f>
        <v>2</v>
      </c>
      <c r="P523" s="80">
        <f t="shared" si="164"/>
        <v>210.46</v>
      </c>
      <c r="Q523" s="80">
        <f>Nanded!Q19</f>
        <v>129</v>
      </c>
      <c r="R523" s="80">
        <f>Nanded!R19</f>
        <v>334.49</v>
      </c>
      <c r="S523" s="80">
        <f>Nanded!S19</f>
        <v>0</v>
      </c>
      <c r="T523" s="80">
        <f>Nanded!T19</f>
        <v>0</v>
      </c>
      <c r="U523" s="80">
        <f>Nanded!U19</f>
        <v>0</v>
      </c>
      <c r="V523" s="80">
        <f>Nanded!V19</f>
        <v>0</v>
      </c>
      <c r="W523" s="80">
        <f>Nanded!W19</f>
        <v>181</v>
      </c>
      <c r="X523" s="80">
        <f>Nanded!X19</f>
        <v>492.03</v>
      </c>
      <c r="Y523" s="80">
        <f>Nanded!Y19</f>
        <v>0</v>
      </c>
      <c r="Z523" s="80">
        <f>Nanded!Z19</f>
        <v>0</v>
      </c>
      <c r="AA523" s="80">
        <f>Nanded!AA19</f>
        <v>0</v>
      </c>
      <c r="AB523" s="80">
        <f>Nanded!AB19</f>
        <v>0</v>
      </c>
      <c r="AC523" s="233">
        <f t="shared" si="165"/>
        <v>334.49</v>
      </c>
      <c r="AD523" s="7">
        <f t="shared" si="166"/>
        <v>85.956211132240341</v>
      </c>
      <c r="AE523" s="7">
        <f t="shared" si="167"/>
        <v>492.03</v>
      </c>
      <c r="AF523" s="7">
        <f t="shared" si="168"/>
        <v>233.7878931863537</v>
      </c>
      <c r="AG523" s="7">
        <f t="shared" si="169"/>
        <v>704</v>
      </c>
      <c r="AH523" s="7">
        <f t="shared" si="170"/>
        <v>599.6</v>
      </c>
      <c r="AI523" s="7">
        <f t="shared" si="171"/>
        <v>310</v>
      </c>
      <c r="AJ523" s="7">
        <f t="shared" si="172"/>
        <v>826.52</v>
      </c>
      <c r="AK523" s="234">
        <f t="shared" si="173"/>
        <v>137.84523015343561</v>
      </c>
    </row>
    <row r="524" spans="1:37">
      <c r="A524" s="5">
        <v>21</v>
      </c>
      <c r="B524" s="15" t="s">
        <v>42</v>
      </c>
      <c r="C524" s="80">
        <f>Nandurbar!C19</f>
        <v>0</v>
      </c>
      <c r="D524" s="80">
        <f>Nandurbar!D19</f>
        <v>0</v>
      </c>
      <c r="E524" s="80">
        <f>Nandurbar!E19</f>
        <v>0</v>
      </c>
      <c r="F524" s="80">
        <f>Nandurbar!F19</f>
        <v>0</v>
      </c>
      <c r="G524" s="80">
        <f>Nandurbar!G19</f>
        <v>0</v>
      </c>
      <c r="H524" s="80">
        <f>Nandurbar!H19</f>
        <v>0</v>
      </c>
      <c r="I524" s="80">
        <f t="shared" si="163"/>
        <v>0</v>
      </c>
      <c r="J524" s="80">
        <f>Nandurbar!J19</f>
        <v>0</v>
      </c>
      <c r="K524" s="80">
        <f>Nandurbar!K19</f>
        <v>0</v>
      </c>
      <c r="L524" s="80">
        <f>Nandurbar!L19</f>
        <v>0</v>
      </c>
      <c r="M524" s="80">
        <f>Nandurbar!M19</f>
        <v>0</v>
      </c>
      <c r="N524" s="80">
        <f>Nandurbar!N19</f>
        <v>0</v>
      </c>
      <c r="O524" s="80">
        <f>Nandurbar!O19</f>
        <v>0</v>
      </c>
      <c r="P524" s="80">
        <f t="shared" si="164"/>
        <v>0</v>
      </c>
      <c r="Q524" s="80">
        <f>Nandurbar!Q19</f>
        <v>0</v>
      </c>
      <c r="R524" s="80">
        <f>Nandurbar!R19</f>
        <v>0</v>
      </c>
      <c r="S524" s="80">
        <f>Nandurbar!S19</f>
        <v>0</v>
      </c>
      <c r="T524" s="80">
        <f>Nandurbar!T19</f>
        <v>0</v>
      </c>
      <c r="U524" s="80">
        <f>Nandurbar!U19</f>
        <v>0</v>
      </c>
      <c r="V524" s="80">
        <f>Nandurbar!V19</f>
        <v>0</v>
      </c>
      <c r="W524" s="80">
        <f>Nandurbar!W19</f>
        <v>0</v>
      </c>
      <c r="X524" s="80">
        <f>Nandurbar!X19</f>
        <v>0</v>
      </c>
      <c r="Y524" s="80">
        <f>Nandurbar!Y19</f>
        <v>0</v>
      </c>
      <c r="Z524" s="80">
        <f>Nandurbar!Z19</f>
        <v>0</v>
      </c>
      <c r="AA524" s="80">
        <f>Nandurbar!AA19</f>
        <v>0</v>
      </c>
      <c r="AB524" s="80">
        <f>Nandurbar!AB19</f>
        <v>0</v>
      </c>
      <c r="AC524" s="233">
        <f t="shared" si="165"/>
        <v>0</v>
      </c>
      <c r="AD524" s="7" t="e">
        <f t="shared" si="166"/>
        <v>#DIV/0!</v>
      </c>
      <c r="AE524" s="7">
        <f t="shared" si="167"/>
        <v>0</v>
      </c>
      <c r="AF524" s="7" t="e">
        <f t="shared" si="168"/>
        <v>#DIV/0!</v>
      </c>
      <c r="AG524" s="7">
        <f t="shared" si="169"/>
        <v>0</v>
      </c>
      <c r="AH524" s="7">
        <f t="shared" si="170"/>
        <v>0</v>
      </c>
      <c r="AI524" s="7">
        <f t="shared" si="171"/>
        <v>0</v>
      </c>
      <c r="AJ524" s="7">
        <f t="shared" si="172"/>
        <v>0</v>
      </c>
      <c r="AK524" s="234" t="e">
        <f t="shared" si="173"/>
        <v>#DIV/0!</v>
      </c>
    </row>
    <row r="525" spans="1:37">
      <c r="A525" s="5">
        <v>22</v>
      </c>
      <c r="B525" s="15" t="s">
        <v>43</v>
      </c>
      <c r="C525" s="80">
        <f>Nasik!C19</f>
        <v>1891</v>
      </c>
      <c r="D525" s="80">
        <f>Nasik!D19</f>
        <v>3971</v>
      </c>
      <c r="E525" s="80">
        <f>Nasik!E19</f>
        <v>297</v>
      </c>
      <c r="F525" s="80">
        <f>Nasik!F19</f>
        <v>89</v>
      </c>
      <c r="G525" s="80">
        <f>Nasik!G19</f>
        <v>59</v>
      </c>
      <c r="H525" s="80">
        <f>Nasik!H19</f>
        <v>18</v>
      </c>
      <c r="I525" s="80">
        <f t="shared" si="163"/>
        <v>4078</v>
      </c>
      <c r="J525" s="80">
        <f>Nasik!J19</f>
        <v>517</v>
      </c>
      <c r="K525" s="80">
        <f>Nasik!K19</f>
        <v>1385</v>
      </c>
      <c r="L525" s="80">
        <f>Nasik!L19</f>
        <v>103</v>
      </c>
      <c r="M525" s="80">
        <f>Nasik!M19</f>
        <v>31</v>
      </c>
      <c r="N525" s="80">
        <f>Nasik!N19</f>
        <v>21</v>
      </c>
      <c r="O525" s="80">
        <f>Nasik!O19</f>
        <v>6</v>
      </c>
      <c r="P525" s="80">
        <f t="shared" si="164"/>
        <v>1422</v>
      </c>
      <c r="Q525" s="80">
        <f>Nasik!Q19</f>
        <v>1524</v>
      </c>
      <c r="R525" s="80">
        <f>Nasik!R19</f>
        <v>4688.87</v>
      </c>
      <c r="S525" s="80">
        <f>Nasik!S19</f>
        <v>0</v>
      </c>
      <c r="T525" s="80">
        <f>Nasik!T19</f>
        <v>0</v>
      </c>
      <c r="U525" s="80">
        <f>Nasik!U19</f>
        <v>2</v>
      </c>
      <c r="V525" s="80">
        <f>Nasik!V19</f>
        <v>8.94</v>
      </c>
      <c r="W525" s="80">
        <f>Nasik!W19</f>
        <v>995</v>
      </c>
      <c r="X525" s="80">
        <f>Nasik!X19</f>
        <v>1828.39</v>
      </c>
      <c r="Y525" s="80">
        <f>Nasik!Y19</f>
        <v>0</v>
      </c>
      <c r="Z525" s="80">
        <f>Nasik!Z19</f>
        <v>0</v>
      </c>
      <c r="AA525" s="80">
        <f>Nasik!AA19</f>
        <v>1</v>
      </c>
      <c r="AB525" s="80">
        <f>Nasik!AB19</f>
        <v>4.5999999999999996</v>
      </c>
      <c r="AC525" s="233">
        <f t="shared" si="165"/>
        <v>4697.8099999999995</v>
      </c>
      <c r="AD525" s="7">
        <f t="shared" si="166"/>
        <v>115.19887199607651</v>
      </c>
      <c r="AE525" s="7">
        <f t="shared" si="167"/>
        <v>1832.99</v>
      </c>
      <c r="AF525" s="7">
        <f t="shared" si="168"/>
        <v>128.90225035161745</v>
      </c>
      <c r="AG525" s="7">
        <f t="shared" si="169"/>
        <v>2888</v>
      </c>
      <c r="AH525" s="7">
        <f t="shared" si="170"/>
        <v>5500</v>
      </c>
      <c r="AI525" s="7">
        <f t="shared" si="171"/>
        <v>2522</v>
      </c>
      <c r="AJ525" s="7">
        <f t="shared" si="172"/>
        <v>6530.8</v>
      </c>
      <c r="AK525" s="234">
        <f t="shared" si="173"/>
        <v>118.74181818181819</v>
      </c>
    </row>
    <row r="526" spans="1:37">
      <c r="A526" s="5">
        <v>23</v>
      </c>
      <c r="B526" s="15" t="s">
        <v>44</v>
      </c>
      <c r="C526" s="80">
        <f>Osmanabad!C19</f>
        <v>996</v>
      </c>
      <c r="D526" s="80">
        <f>Osmanabad!D19</f>
        <v>966</v>
      </c>
      <c r="E526" s="80">
        <f>Osmanabad!E19</f>
        <v>20</v>
      </c>
      <c r="F526" s="80">
        <f>Osmanabad!F19</f>
        <v>10</v>
      </c>
      <c r="G526" s="80">
        <f>Osmanabad!G19</f>
        <v>80</v>
      </c>
      <c r="H526" s="80">
        <f>Osmanabad!H19</f>
        <v>20</v>
      </c>
      <c r="I526" s="80">
        <f t="shared" si="163"/>
        <v>996</v>
      </c>
      <c r="J526" s="80">
        <f>Osmanabad!J19</f>
        <v>428</v>
      </c>
      <c r="K526" s="80">
        <f>Osmanabad!K19</f>
        <v>415</v>
      </c>
      <c r="L526" s="80">
        <f>Osmanabad!L19</f>
        <v>10</v>
      </c>
      <c r="M526" s="80">
        <f>Osmanabad!M19</f>
        <v>4</v>
      </c>
      <c r="N526" s="80">
        <f>Osmanabad!N19</f>
        <v>35</v>
      </c>
      <c r="O526" s="80">
        <f>Osmanabad!O19</f>
        <v>9</v>
      </c>
      <c r="P526" s="80">
        <f t="shared" si="164"/>
        <v>428</v>
      </c>
      <c r="Q526" s="80">
        <f>Osmanabad!Q19</f>
        <v>105</v>
      </c>
      <c r="R526" s="80">
        <f>Osmanabad!R19</f>
        <v>172.67</v>
      </c>
      <c r="S526" s="80">
        <f>Osmanabad!S19</f>
        <v>0</v>
      </c>
      <c r="T526" s="80">
        <f>Osmanabad!T19</f>
        <v>0</v>
      </c>
      <c r="U526" s="80">
        <f>Osmanabad!U19</f>
        <v>1</v>
      </c>
      <c r="V526" s="80">
        <f>Osmanabad!V19</f>
        <v>10</v>
      </c>
      <c r="W526" s="80">
        <f>Osmanabad!W19</f>
        <v>165</v>
      </c>
      <c r="X526" s="80">
        <f>Osmanabad!X19</f>
        <v>235.23</v>
      </c>
      <c r="Y526" s="80">
        <f>Osmanabad!Y19</f>
        <v>0</v>
      </c>
      <c r="Z526" s="80">
        <f>Osmanabad!Z19</f>
        <v>0</v>
      </c>
      <c r="AA526" s="80">
        <f>Osmanabad!AA19</f>
        <v>1</v>
      </c>
      <c r="AB526" s="80">
        <f>Osmanabad!AB19</f>
        <v>3</v>
      </c>
      <c r="AC526" s="233">
        <f t="shared" si="165"/>
        <v>182.67</v>
      </c>
      <c r="AD526" s="7">
        <f t="shared" si="166"/>
        <v>18.340361445783131</v>
      </c>
      <c r="AE526" s="7">
        <f t="shared" si="167"/>
        <v>238.23</v>
      </c>
      <c r="AF526" s="7">
        <f t="shared" si="168"/>
        <v>55.661214953271021</v>
      </c>
      <c r="AG526" s="7">
        <f t="shared" si="169"/>
        <v>1569</v>
      </c>
      <c r="AH526" s="7">
        <f t="shared" si="170"/>
        <v>1424</v>
      </c>
      <c r="AI526" s="7">
        <f t="shared" si="171"/>
        <v>272</v>
      </c>
      <c r="AJ526" s="7">
        <f t="shared" si="172"/>
        <v>420.9</v>
      </c>
      <c r="AK526" s="234">
        <f t="shared" si="173"/>
        <v>29.557584269662918</v>
      </c>
    </row>
    <row r="527" spans="1:37">
      <c r="A527" s="5">
        <v>24</v>
      </c>
      <c r="B527" s="35" t="s">
        <v>45</v>
      </c>
      <c r="C527" s="150">
        <f>Palghar!C19</f>
        <v>376</v>
      </c>
      <c r="D527" s="150">
        <f>Palghar!D19</f>
        <v>213</v>
      </c>
      <c r="E527" s="150">
        <f>Palghar!E19</f>
        <v>75</v>
      </c>
      <c r="F527" s="150">
        <f>Palghar!F19</f>
        <v>23</v>
      </c>
      <c r="G527" s="150">
        <f>Palghar!G19</f>
        <v>53</v>
      </c>
      <c r="H527" s="150">
        <f>Palghar!H19</f>
        <v>18</v>
      </c>
      <c r="I527" s="80">
        <f t="shared" si="163"/>
        <v>254</v>
      </c>
      <c r="J527" s="150">
        <f>Palghar!J19</f>
        <v>210</v>
      </c>
      <c r="K527" s="150">
        <f>Palghar!K19</f>
        <v>115</v>
      </c>
      <c r="L527" s="150">
        <f>Palghar!L19</f>
        <v>45</v>
      </c>
      <c r="M527" s="150">
        <f>Palghar!M19</f>
        <v>12</v>
      </c>
      <c r="N527" s="150">
        <f>Palghar!N19</f>
        <v>39</v>
      </c>
      <c r="O527" s="150">
        <f>Palghar!O19</f>
        <v>10</v>
      </c>
      <c r="P527" s="80">
        <f t="shared" si="164"/>
        <v>137</v>
      </c>
      <c r="Q527" s="150">
        <f>Palghar!Q19</f>
        <v>34</v>
      </c>
      <c r="R527" s="150">
        <f>Palghar!R19</f>
        <v>64.91</v>
      </c>
      <c r="S527" s="150">
        <f>Palghar!S19</f>
        <v>0</v>
      </c>
      <c r="T527" s="150">
        <f>Palghar!T19</f>
        <v>0</v>
      </c>
      <c r="U527" s="150">
        <f>Palghar!U19</f>
        <v>0</v>
      </c>
      <c r="V527" s="150">
        <f>Palghar!V19</f>
        <v>0</v>
      </c>
      <c r="W527" s="150">
        <f>Palghar!W19</f>
        <v>143</v>
      </c>
      <c r="X527" s="150">
        <f>Palghar!X19</f>
        <v>216.58</v>
      </c>
      <c r="Y527" s="150">
        <f>Palghar!Y19</f>
        <v>0</v>
      </c>
      <c r="Z527" s="150">
        <f>Palghar!Z19</f>
        <v>0</v>
      </c>
      <c r="AA527" s="150">
        <f>Palghar!AA19</f>
        <v>0</v>
      </c>
      <c r="AB527" s="150">
        <f>Palghar!AB19</f>
        <v>0</v>
      </c>
      <c r="AC527" s="233">
        <f t="shared" si="165"/>
        <v>64.91</v>
      </c>
      <c r="AD527" s="7">
        <f t="shared" si="166"/>
        <v>25.555118110236219</v>
      </c>
      <c r="AE527" s="7">
        <f t="shared" si="167"/>
        <v>216.58</v>
      </c>
      <c r="AF527" s="7">
        <f t="shared" si="168"/>
        <v>158.08759124087592</v>
      </c>
      <c r="AG527" s="7">
        <f t="shared" si="169"/>
        <v>798</v>
      </c>
      <c r="AH527" s="7">
        <f t="shared" si="170"/>
        <v>391</v>
      </c>
      <c r="AI527" s="7">
        <f t="shared" si="171"/>
        <v>177</v>
      </c>
      <c r="AJ527" s="7">
        <f t="shared" si="172"/>
        <v>281.49</v>
      </c>
      <c r="AK527" s="234">
        <f t="shared" si="173"/>
        <v>71.992327365728897</v>
      </c>
    </row>
    <row r="528" spans="1:37">
      <c r="A528" s="5">
        <v>25</v>
      </c>
      <c r="B528" s="15" t="s">
        <v>46</v>
      </c>
      <c r="C528" s="80">
        <f>Parbhani!C19</f>
        <v>2042</v>
      </c>
      <c r="D528" s="80">
        <f>Parbhani!D19</f>
        <v>2262</v>
      </c>
      <c r="E528" s="80">
        <f>Parbhani!E19</f>
        <v>62</v>
      </c>
      <c r="F528" s="80">
        <f>Parbhani!F19</f>
        <v>10</v>
      </c>
      <c r="G528" s="80">
        <f>Parbhani!G19</f>
        <v>562</v>
      </c>
      <c r="H528" s="80">
        <f>Parbhani!H19</f>
        <v>96</v>
      </c>
      <c r="I528" s="80">
        <f t="shared" si="163"/>
        <v>2368</v>
      </c>
      <c r="J528" s="80">
        <f>Parbhani!J19</f>
        <v>972</v>
      </c>
      <c r="K528" s="80">
        <f>Parbhani!K19</f>
        <v>1063</v>
      </c>
      <c r="L528" s="80">
        <f>Parbhani!L19</f>
        <v>32</v>
      </c>
      <c r="M528" s="80">
        <f>Parbhani!M19</f>
        <v>5</v>
      </c>
      <c r="N528" s="80">
        <f>Parbhani!N19</f>
        <v>292</v>
      </c>
      <c r="O528" s="80">
        <f>Parbhani!O19</f>
        <v>46</v>
      </c>
      <c r="P528" s="80">
        <f t="shared" si="164"/>
        <v>1114</v>
      </c>
      <c r="Q528" s="80">
        <f>Parbhani!Q19</f>
        <v>1676</v>
      </c>
      <c r="R528" s="80">
        <f>Parbhani!R19</f>
        <v>1859.75</v>
      </c>
      <c r="S528" s="80">
        <f>Parbhani!S19</f>
        <v>0</v>
      </c>
      <c r="T528" s="80">
        <f>Parbhani!T19</f>
        <v>0</v>
      </c>
      <c r="U528" s="80">
        <f>Parbhani!U19</f>
        <v>1</v>
      </c>
      <c r="V528" s="80">
        <f>Parbhani!V19</f>
        <v>1.9</v>
      </c>
      <c r="W528" s="80">
        <f>Parbhani!W19</f>
        <v>410</v>
      </c>
      <c r="X528" s="80">
        <f>Parbhani!X19</f>
        <v>609.42999999999995</v>
      </c>
      <c r="Y528" s="80">
        <f>Parbhani!Y19</f>
        <v>0</v>
      </c>
      <c r="Z528" s="80">
        <f>Parbhani!Z19</f>
        <v>0</v>
      </c>
      <c r="AA528" s="80">
        <f>Parbhani!AA19</f>
        <v>4</v>
      </c>
      <c r="AB528" s="80">
        <f>Parbhani!AB19</f>
        <v>20.7</v>
      </c>
      <c r="AC528" s="233">
        <f t="shared" si="165"/>
        <v>1861.65</v>
      </c>
      <c r="AD528" s="7">
        <f t="shared" si="166"/>
        <v>78.616976351351354</v>
      </c>
      <c r="AE528" s="7">
        <f t="shared" si="167"/>
        <v>630.13</v>
      </c>
      <c r="AF528" s="7">
        <f t="shared" si="168"/>
        <v>56.564631956912024</v>
      </c>
      <c r="AG528" s="7">
        <f t="shared" si="169"/>
        <v>3962</v>
      </c>
      <c r="AH528" s="7">
        <f t="shared" si="170"/>
        <v>3482</v>
      </c>
      <c r="AI528" s="7">
        <f t="shared" si="171"/>
        <v>2091</v>
      </c>
      <c r="AJ528" s="7">
        <f t="shared" si="172"/>
        <v>2491.7799999999997</v>
      </c>
      <c r="AK528" s="234">
        <f t="shared" si="173"/>
        <v>71.561746122917853</v>
      </c>
    </row>
    <row r="529" spans="1:37">
      <c r="A529" s="5">
        <v>26</v>
      </c>
      <c r="B529" s="15" t="s">
        <v>47</v>
      </c>
      <c r="C529" s="80">
        <f>Pune!C19</f>
        <v>2170</v>
      </c>
      <c r="D529" s="80">
        <f>Pune!D19</f>
        <v>5002</v>
      </c>
      <c r="E529" s="80">
        <f>Pune!E19</f>
        <v>6</v>
      </c>
      <c r="F529" s="80">
        <f>Pune!F19</f>
        <v>10</v>
      </c>
      <c r="G529" s="80">
        <f>Pune!G19</f>
        <v>11</v>
      </c>
      <c r="H529" s="80">
        <f>Pune!H19</f>
        <v>49</v>
      </c>
      <c r="I529" s="80">
        <f t="shared" si="163"/>
        <v>5061</v>
      </c>
      <c r="J529" s="80">
        <f>Pune!J19</f>
        <v>1237</v>
      </c>
      <c r="K529" s="80">
        <f>Pune!K19</f>
        <v>2713</v>
      </c>
      <c r="L529" s="80">
        <f>Pune!L19</f>
        <v>5</v>
      </c>
      <c r="M529" s="80">
        <f>Pune!M19</f>
        <v>6</v>
      </c>
      <c r="N529" s="80">
        <f>Pune!N19</f>
        <v>12</v>
      </c>
      <c r="O529" s="80">
        <f>Pune!O19</f>
        <v>34</v>
      </c>
      <c r="P529" s="80">
        <f t="shared" si="164"/>
        <v>2753</v>
      </c>
      <c r="Q529" s="80">
        <f>Pune!Q19</f>
        <v>3436</v>
      </c>
      <c r="R529" s="80">
        <f>Pune!R19</f>
        <v>6509.86</v>
      </c>
      <c r="S529" s="80">
        <f>Pune!S19</f>
        <v>0</v>
      </c>
      <c r="T529" s="80">
        <f>Pune!T19</f>
        <v>0</v>
      </c>
      <c r="U529" s="80">
        <f>Pune!U19</f>
        <v>39</v>
      </c>
      <c r="V529" s="80">
        <f>Pune!V19</f>
        <v>166.03</v>
      </c>
      <c r="W529" s="80">
        <f>Pune!W19</f>
        <v>3905</v>
      </c>
      <c r="X529" s="80">
        <f>Pune!X19</f>
        <v>7692.05</v>
      </c>
      <c r="Y529" s="80">
        <f>Pune!Y19</f>
        <v>0</v>
      </c>
      <c r="Z529" s="80">
        <f>Pune!Z19</f>
        <v>0</v>
      </c>
      <c r="AA529" s="80">
        <f>Pune!AA19</f>
        <v>11</v>
      </c>
      <c r="AB529" s="80">
        <f>Pune!AB19</f>
        <v>121.11</v>
      </c>
      <c r="AC529" s="233">
        <f t="shared" si="165"/>
        <v>6675.8899999999994</v>
      </c>
      <c r="AD529" s="7">
        <f t="shared" si="166"/>
        <v>131.90851610353684</v>
      </c>
      <c r="AE529" s="7">
        <f t="shared" si="167"/>
        <v>7813.16</v>
      </c>
      <c r="AF529" s="7">
        <f t="shared" si="168"/>
        <v>283.80530330548493</v>
      </c>
      <c r="AG529" s="7">
        <f t="shared" si="169"/>
        <v>3441</v>
      </c>
      <c r="AH529" s="7">
        <f t="shared" si="170"/>
        <v>7814</v>
      </c>
      <c r="AI529" s="7">
        <f t="shared" si="171"/>
        <v>7391</v>
      </c>
      <c r="AJ529" s="7">
        <f t="shared" si="172"/>
        <v>14489.05</v>
      </c>
      <c r="AK529" s="234">
        <f t="shared" si="173"/>
        <v>185.42423854619912</v>
      </c>
    </row>
    <row r="530" spans="1:37">
      <c r="A530" s="5">
        <v>27</v>
      </c>
      <c r="B530" s="15" t="s">
        <v>48</v>
      </c>
      <c r="C530" s="124">
        <f>Raigad!C19</f>
        <v>217</v>
      </c>
      <c r="D530" s="124">
        <f>Raigad!D19</f>
        <v>177</v>
      </c>
      <c r="E530" s="124">
        <f>Raigad!E19</f>
        <v>5</v>
      </c>
      <c r="F530" s="124">
        <f>Raigad!F19</f>
        <v>2</v>
      </c>
      <c r="G530" s="124">
        <f>Raigad!G19</f>
        <v>0</v>
      </c>
      <c r="H530" s="124">
        <f>Raigad!H19</f>
        <v>0</v>
      </c>
      <c r="I530" s="80">
        <f t="shared" si="163"/>
        <v>179</v>
      </c>
      <c r="J530" s="124">
        <f>Raigad!J19</f>
        <v>63</v>
      </c>
      <c r="K530" s="124">
        <f>Raigad!K19</f>
        <v>43</v>
      </c>
      <c r="L530" s="124">
        <f>Raigad!L19</f>
        <v>6</v>
      </c>
      <c r="M530" s="124">
        <f>Raigad!M19</f>
        <v>2</v>
      </c>
      <c r="N530" s="124">
        <f>Raigad!N19</f>
        <v>2</v>
      </c>
      <c r="O530" s="124">
        <f>Raigad!O19</f>
        <v>1</v>
      </c>
      <c r="P530" s="80">
        <f t="shared" si="164"/>
        <v>46</v>
      </c>
      <c r="Q530" s="124">
        <f>Raigad!Q19</f>
        <v>27</v>
      </c>
      <c r="R530" s="124">
        <f>Raigad!R19</f>
        <v>22.33</v>
      </c>
      <c r="S530" s="124">
        <f>Raigad!S19</f>
        <v>0</v>
      </c>
      <c r="T530" s="124">
        <f>Raigad!T19</f>
        <v>0</v>
      </c>
      <c r="U530" s="124">
        <f>Raigad!U19</f>
        <v>4</v>
      </c>
      <c r="V530" s="124">
        <f>Raigad!V19</f>
        <v>3.45</v>
      </c>
      <c r="W530" s="124">
        <f>Raigad!W19</f>
        <v>99</v>
      </c>
      <c r="X530" s="124">
        <f>Raigad!X19</f>
        <v>140.80000000000001</v>
      </c>
      <c r="Y530" s="124">
        <f>Raigad!Y19</f>
        <v>0</v>
      </c>
      <c r="Z530" s="124">
        <f>Raigad!Z19</f>
        <v>0</v>
      </c>
      <c r="AA530" s="124">
        <f>Raigad!AA19</f>
        <v>2</v>
      </c>
      <c r="AB530" s="124">
        <f>Raigad!AB19</f>
        <v>1.7</v>
      </c>
      <c r="AC530" s="233">
        <f t="shared" si="165"/>
        <v>25.779999999999998</v>
      </c>
      <c r="AD530" s="7">
        <f t="shared" si="166"/>
        <v>14.402234636871508</v>
      </c>
      <c r="AE530" s="7">
        <f t="shared" si="167"/>
        <v>142.5</v>
      </c>
      <c r="AF530" s="7">
        <f t="shared" si="168"/>
        <v>309.78260869565219</v>
      </c>
      <c r="AG530" s="7">
        <f t="shared" si="169"/>
        <v>293</v>
      </c>
      <c r="AH530" s="7">
        <f t="shared" si="170"/>
        <v>225</v>
      </c>
      <c r="AI530" s="7">
        <f t="shared" si="171"/>
        <v>132</v>
      </c>
      <c r="AJ530" s="7">
        <f t="shared" si="172"/>
        <v>168.28</v>
      </c>
      <c r="AK530" s="234">
        <f t="shared" si="173"/>
        <v>74.791111111111107</v>
      </c>
    </row>
    <row r="531" spans="1:37">
      <c r="A531" s="5">
        <v>28</v>
      </c>
      <c r="B531" s="15" t="s">
        <v>49</v>
      </c>
      <c r="C531" s="80">
        <f>Ratnagiri!C19</f>
        <v>52</v>
      </c>
      <c r="D531" s="80">
        <f>Ratnagiri!D19</f>
        <v>47</v>
      </c>
      <c r="E531" s="80">
        <f>Ratnagiri!E19</f>
        <v>3</v>
      </c>
      <c r="F531" s="80">
        <f>Ratnagiri!F19</f>
        <v>3</v>
      </c>
      <c r="G531" s="80">
        <f>Ratnagiri!G19</f>
        <v>3</v>
      </c>
      <c r="H531" s="80">
        <f>Ratnagiri!H19</f>
        <v>3</v>
      </c>
      <c r="I531" s="80">
        <f t="shared" si="163"/>
        <v>53</v>
      </c>
      <c r="J531" s="80">
        <f>Ratnagiri!J19</f>
        <v>32</v>
      </c>
      <c r="K531" s="80">
        <f>Ratnagiri!K19</f>
        <v>84.6</v>
      </c>
      <c r="L531" s="80">
        <f>Ratnagiri!L19</f>
        <v>5</v>
      </c>
      <c r="M531" s="80">
        <f>Ratnagiri!M19</f>
        <v>4.7</v>
      </c>
      <c r="N531" s="80">
        <f>Ratnagiri!N19</f>
        <v>5</v>
      </c>
      <c r="O531" s="80">
        <f>Ratnagiri!O19</f>
        <v>4.7</v>
      </c>
      <c r="P531" s="80">
        <f t="shared" si="164"/>
        <v>94</v>
      </c>
      <c r="Q531" s="80">
        <f>Ratnagiri!Q19</f>
        <v>128</v>
      </c>
      <c r="R531" s="80">
        <f>Ratnagiri!R19</f>
        <v>166.65</v>
      </c>
      <c r="S531" s="80">
        <f>Ratnagiri!S19</f>
        <v>0</v>
      </c>
      <c r="T531" s="80">
        <f>Ratnagiri!T19</f>
        <v>0</v>
      </c>
      <c r="U531" s="80">
        <f>Ratnagiri!U19</f>
        <v>0</v>
      </c>
      <c r="V531" s="80">
        <f>Ratnagiri!V19</f>
        <v>0</v>
      </c>
      <c r="W531" s="80">
        <f>Ratnagiri!W19</f>
        <v>663</v>
      </c>
      <c r="X531" s="80">
        <f>Ratnagiri!X19</f>
        <v>768.76</v>
      </c>
      <c r="Y531" s="80">
        <f>Ratnagiri!Y19</f>
        <v>0</v>
      </c>
      <c r="Z531" s="80">
        <f>Ratnagiri!Z19</f>
        <v>0</v>
      </c>
      <c r="AA531" s="80">
        <f>Ratnagiri!AA19</f>
        <v>0</v>
      </c>
      <c r="AB531" s="80">
        <f>Ratnagiri!AB19</f>
        <v>0</v>
      </c>
      <c r="AC531" s="233">
        <f t="shared" si="165"/>
        <v>166.65</v>
      </c>
      <c r="AD531" s="7">
        <f t="shared" si="166"/>
        <v>314.43396226415092</v>
      </c>
      <c r="AE531" s="7">
        <f t="shared" si="167"/>
        <v>768.76</v>
      </c>
      <c r="AF531" s="7">
        <f t="shared" si="168"/>
        <v>817.82978723404267</v>
      </c>
      <c r="AG531" s="7">
        <f t="shared" si="169"/>
        <v>100</v>
      </c>
      <c r="AH531" s="7">
        <f t="shared" si="170"/>
        <v>146.99999999999997</v>
      </c>
      <c r="AI531" s="7">
        <f t="shared" si="171"/>
        <v>791</v>
      </c>
      <c r="AJ531" s="7">
        <f t="shared" si="172"/>
        <v>935.41</v>
      </c>
      <c r="AK531" s="234">
        <f t="shared" si="173"/>
        <v>636.33333333333337</v>
      </c>
    </row>
    <row r="532" spans="1:37">
      <c r="A532" s="5">
        <v>29</v>
      </c>
      <c r="B532" s="15" t="s">
        <v>50</v>
      </c>
      <c r="C532" s="80">
        <f>Sangli!C19</f>
        <v>480</v>
      </c>
      <c r="D532" s="80">
        <f>Sangli!D19</f>
        <v>530</v>
      </c>
      <c r="E532" s="80">
        <f>Sangli!E19</f>
        <v>7</v>
      </c>
      <c r="F532" s="80">
        <f>Sangli!F19</f>
        <v>1</v>
      </c>
      <c r="G532" s="80">
        <f>Sangli!G19</f>
        <v>47</v>
      </c>
      <c r="H532" s="80">
        <f>Sangli!H19</f>
        <v>7</v>
      </c>
      <c r="I532" s="80">
        <f t="shared" si="163"/>
        <v>538</v>
      </c>
      <c r="J532" s="80">
        <f>Sangli!J19</f>
        <v>322</v>
      </c>
      <c r="K532" s="80">
        <f>Sangli!K19</f>
        <v>354</v>
      </c>
      <c r="L532" s="80">
        <f>Sangli!L19</f>
        <v>6</v>
      </c>
      <c r="M532" s="80">
        <f>Sangli!M19</f>
        <v>1</v>
      </c>
      <c r="N532" s="80">
        <f>Sangli!N19</f>
        <v>36</v>
      </c>
      <c r="O532" s="80">
        <f>Sangli!O19</f>
        <v>5</v>
      </c>
      <c r="P532" s="80">
        <f t="shared" si="164"/>
        <v>360</v>
      </c>
      <c r="Q532" s="80">
        <f>Sangli!Q19</f>
        <v>486</v>
      </c>
      <c r="R532" s="80">
        <f>Sangli!R19</f>
        <v>982.7</v>
      </c>
      <c r="S532" s="80">
        <f>Sangli!S19</f>
        <v>0</v>
      </c>
      <c r="T532" s="80">
        <f>Sangli!T19</f>
        <v>0</v>
      </c>
      <c r="U532" s="80">
        <f>Sangli!U19</f>
        <v>0</v>
      </c>
      <c r="V532" s="80">
        <f>Sangli!V19</f>
        <v>0</v>
      </c>
      <c r="W532" s="80">
        <f>Sangli!W19</f>
        <v>161</v>
      </c>
      <c r="X532" s="80">
        <f>Sangli!X19</f>
        <v>270.36</v>
      </c>
      <c r="Y532" s="80">
        <f>Sangli!Y19</f>
        <v>0</v>
      </c>
      <c r="Z532" s="80">
        <f>Sangli!Z19</f>
        <v>0</v>
      </c>
      <c r="AA532" s="80">
        <f>Sangli!AA19</f>
        <v>0</v>
      </c>
      <c r="AB532" s="80">
        <f>Sangli!AB19</f>
        <v>0</v>
      </c>
      <c r="AC532" s="233">
        <f t="shared" si="165"/>
        <v>982.7</v>
      </c>
      <c r="AD532" s="7">
        <f t="shared" si="166"/>
        <v>182.65799256505576</v>
      </c>
      <c r="AE532" s="7">
        <f t="shared" si="167"/>
        <v>270.36</v>
      </c>
      <c r="AF532" s="7">
        <f t="shared" si="168"/>
        <v>75.099999999999994</v>
      </c>
      <c r="AG532" s="7">
        <f t="shared" si="169"/>
        <v>898</v>
      </c>
      <c r="AH532" s="7">
        <f t="shared" si="170"/>
        <v>898</v>
      </c>
      <c r="AI532" s="7">
        <f t="shared" si="171"/>
        <v>647</v>
      </c>
      <c r="AJ532" s="7">
        <f t="shared" si="172"/>
        <v>1253.06</v>
      </c>
      <c r="AK532" s="234">
        <f t="shared" si="173"/>
        <v>139.53897550111358</v>
      </c>
    </row>
    <row r="533" spans="1:37">
      <c r="A533" s="5">
        <v>30</v>
      </c>
      <c r="B533" s="15" t="s">
        <v>51</v>
      </c>
      <c r="C533" s="80">
        <f>Satara!C19</f>
        <v>110</v>
      </c>
      <c r="D533" s="80">
        <f>Satara!D19</f>
        <v>260</v>
      </c>
      <c r="E533" s="80">
        <f>Satara!E19</f>
        <v>60</v>
      </c>
      <c r="F533" s="80">
        <f>Satara!F19</f>
        <v>30</v>
      </c>
      <c r="G533" s="80">
        <f>Satara!G19</f>
        <v>120</v>
      </c>
      <c r="H533" s="80">
        <f>Satara!H19</f>
        <v>60</v>
      </c>
      <c r="I533" s="80">
        <f t="shared" si="163"/>
        <v>350</v>
      </c>
      <c r="J533" s="80">
        <f>Satara!J19</f>
        <v>160</v>
      </c>
      <c r="K533" s="80">
        <f>Satara!K19</f>
        <v>90</v>
      </c>
      <c r="L533" s="80">
        <f>Satara!L19</f>
        <v>40</v>
      </c>
      <c r="M533" s="80">
        <f>Satara!M19</f>
        <v>20</v>
      </c>
      <c r="N533" s="80">
        <f>Satara!N19</f>
        <v>80</v>
      </c>
      <c r="O533" s="80">
        <f>Satara!O19</f>
        <v>40</v>
      </c>
      <c r="P533" s="80">
        <f t="shared" si="164"/>
        <v>150</v>
      </c>
      <c r="Q533" s="80">
        <f>Satara!Q19</f>
        <v>207</v>
      </c>
      <c r="R533" s="80">
        <f>Satara!R19</f>
        <v>302.29000000000002</v>
      </c>
      <c r="S533" s="80">
        <f>Satara!S19</f>
        <v>0</v>
      </c>
      <c r="T533" s="80">
        <f>Satara!T19</f>
        <v>0</v>
      </c>
      <c r="U533" s="80">
        <f>Satara!U19</f>
        <v>0</v>
      </c>
      <c r="V533" s="80">
        <f>Satara!V19</f>
        <v>0</v>
      </c>
      <c r="W533" s="80">
        <f>Satara!W19</f>
        <v>417</v>
      </c>
      <c r="X533" s="80">
        <f>Satara!X19</f>
        <v>547.94000000000005</v>
      </c>
      <c r="Y533" s="80">
        <f>Satara!Y19</f>
        <v>0</v>
      </c>
      <c r="Z533" s="80">
        <f>Satara!Z19</f>
        <v>0</v>
      </c>
      <c r="AA533" s="80">
        <f>Satara!AA19</f>
        <v>0</v>
      </c>
      <c r="AB533" s="80">
        <f>Satara!AB19</f>
        <v>0</v>
      </c>
      <c r="AC533" s="233">
        <f t="shared" si="165"/>
        <v>302.29000000000002</v>
      </c>
      <c r="AD533" s="7">
        <f t="shared" si="166"/>
        <v>86.368571428571443</v>
      </c>
      <c r="AE533" s="7">
        <f t="shared" si="167"/>
        <v>547.94000000000005</v>
      </c>
      <c r="AF533" s="7">
        <f t="shared" si="168"/>
        <v>365.29333333333341</v>
      </c>
      <c r="AG533" s="7">
        <f t="shared" si="169"/>
        <v>570</v>
      </c>
      <c r="AH533" s="7">
        <f t="shared" si="170"/>
        <v>500</v>
      </c>
      <c r="AI533" s="7">
        <f t="shared" si="171"/>
        <v>624</v>
      </c>
      <c r="AJ533" s="7">
        <f t="shared" si="172"/>
        <v>850.23</v>
      </c>
      <c r="AK533" s="234">
        <f t="shared" si="173"/>
        <v>170.04600000000002</v>
      </c>
    </row>
    <row r="534" spans="1:37">
      <c r="A534" s="5">
        <v>31</v>
      </c>
      <c r="B534" s="15" t="s">
        <v>52</v>
      </c>
      <c r="C534" s="80">
        <f>Sindhudurg!C19</f>
        <v>150</v>
      </c>
      <c r="D534" s="80">
        <f>Sindhudurg!D19</f>
        <v>327</v>
      </c>
      <c r="E534" s="80">
        <f>Sindhudurg!E19</f>
        <v>30</v>
      </c>
      <c r="F534" s="80">
        <f>Sindhudurg!F19</f>
        <v>44</v>
      </c>
      <c r="G534" s="80">
        <f>Sindhudurg!G19</f>
        <v>20</v>
      </c>
      <c r="H534" s="80">
        <f>Sindhudurg!H19</f>
        <v>33</v>
      </c>
      <c r="I534" s="80">
        <f t="shared" si="163"/>
        <v>404</v>
      </c>
      <c r="J534" s="80">
        <f>Sindhudurg!J19</f>
        <v>225</v>
      </c>
      <c r="K534" s="80">
        <f>Sindhudurg!K19</f>
        <v>409</v>
      </c>
      <c r="L534" s="80">
        <f>Sindhudurg!L19</f>
        <v>10</v>
      </c>
      <c r="M534" s="80">
        <f>Sindhudurg!M19</f>
        <v>11</v>
      </c>
      <c r="N534" s="80">
        <f>Sindhudurg!N19</f>
        <v>15</v>
      </c>
      <c r="O534" s="80">
        <f>Sindhudurg!O19</f>
        <v>16</v>
      </c>
      <c r="P534" s="80">
        <f t="shared" si="164"/>
        <v>436</v>
      </c>
      <c r="Q534" s="80">
        <f>Sindhudurg!Q19</f>
        <v>425</v>
      </c>
      <c r="R534" s="80">
        <f>Sindhudurg!R19</f>
        <v>427.51</v>
      </c>
      <c r="S534" s="80">
        <f>Sindhudurg!S19</f>
        <v>0</v>
      </c>
      <c r="T534" s="80">
        <f>Sindhudurg!T19</f>
        <v>0</v>
      </c>
      <c r="U534" s="80">
        <f>Sindhudurg!U19</f>
        <v>0</v>
      </c>
      <c r="V534" s="80">
        <f>Sindhudurg!V19</f>
        <v>0</v>
      </c>
      <c r="W534" s="80">
        <f>Sindhudurg!W19</f>
        <v>2077</v>
      </c>
      <c r="X534" s="80">
        <f>Sindhudurg!X19</f>
        <v>1849.92</v>
      </c>
      <c r="Y534" s="80">
        <f>Sindhudurg!Y19</f>
        <v>0</v>
      </c>
      <c r="Z534" s="80">
        <f>Sindhudurg!Z19</f>
        <v>0</v>
      </c>
      <c r="AA534" s="80">
        <f>Sindhudurg!AA19</f>
        <v>0</v>
      </c>
      <c r="AB534" s="80">
        <f>Sindhudurg!AB19</f>
        <v>0</v>
      </c>
      <c r="AC534" s="233">
        <f t="shared" si="165"/>
        <v>427.51</v>
      </c>
      <c r="AD534" s="7">
        <f t="shared" si="166"/>
        <v>105.81930693069306</v>
      </c>
      <c r="AE534" s="7">
        <f t="shared" si="167"/>
        <v>1849.92</v>
      </c>
      <c r="AF534" s="7">
        <f t="shared" si="168"/>
        <v>424.29357798165137</v>
      </c>
      <c r="AG534" s="7">
        <f t="shared" si="169"/>
        <v>450</v>
      </c>
      <c r="AH534" s="7">
        <f t="shared" si="170"/>
        <v>840</v>
      </c>
      <c r="AI534" s="7">
        <f t="shared" si="171"/>
        <v>2502</v>
      </c>
      <c r="AJ534" s="7">
        <f t="shared" si="172"/>
        <v>2277.4300000000003</v>
      </c>
      <c r="AK534" s="234">
        <f t="shared" si="173"/>
        <v>271.12261904761908</v>
      </c>
    </row>
    <row r="535" spans="1:37">
      <c r="A535" s="5">
        <v>32</v>
      </c>
      <c r="B535" s="15" t="s">
        <v>53</v>
      </c>
      <c r="C535" s="80">
        <f>Solapur!C19</f>
        <v>232</v>
      </c>
      <c r="D535" s="80">
        <f>Solapur!D19</f>
        <v>300</v>
      </c>
      <c r="E535" s="80">
        <f>Solapur!E19</f>
        <v>9</v>
      </c>
      <c r="F535" s="80">
        <f>Solapur!F19</f>
        <v>4</v>
      </c>
      <c r="G535" s="80">
        <f>Solapur!G19</f>
        <v>22</v>
      </c>
      <c r="H535" s="80">
        <f>Solapur!H19</f>
        <v>8</v>
      </c>
      <c r="I535" s="80">
        <f t="shared" si="163"/>
        <v>312</v>
      </c>
      <c r="J535" s="80">
        <f>Solapur!J19</f>
        <v>190</v>
      </c>
      <c r="K535" s="80">
        <f>Solapur!K19</f>
        <v>249</v>
      </c>
      <c r="L535" s="80">
        <f>Solapur!L19</f>
        <v>11</v>
      </c>
      <c r="M535" s="80">
        <f>Solapur!M19</f>
        <v>3</v>
      </c>
      <c r="N535" s="80">
        <f>Solapur!N19</f>
        <v>24</v>
      </c>
      <c r="O535" s="80">
        <f>Solapur!O19</f>
        <v>7</v>
      </c>
      <c r="P535" s="80">
        <f t="shared" si="164"/>
        <v>259</v>
      </c>
      <c r="Q535" s="80">
        <f>Solapur!Q19</f>
        <v>72</v>
      </c>
      <c r="R535" s="80">
        <f>Solapur!R19</f>
        <v>202.14</v>
      </c>
      <c r="S535" s="80">
        <f>Solapur!S19</f>
        <v>0</v>
      </c>
      <c r="T535" s="80">
        <f>Solapur!T19</f>
        <v>0</v>
      </c>
      <c r="U535" s="80">
        <f>Solapur!U19</f>
        <v>0</v>
      </c>
      <c r="V535" s="80">
        <f>Solapur!V19</f>
        <v>0</v>
      </c>
      <c r="W535" s="80">
        <f>Solapur!W19</f>
        <v>154</v>
      </c>
      <c r="X535" s="80">
        <f>Solapur!X19</f>
        <v>391.69</v>
      </c>
      <c r="Y535" s="80">
        <f>Solapur!Y19</f>
        <v>0</v>
      </c>
      <c r="Z535" s="80">
        <f>Solapur!Z19</f>
        <v>0</v>
      </c>
      <c r="AA535" s="80">
        <f>Solapur!AA19</f>
        <v>1</v>
      </c>
      <c r="AB535" s="80">
        <f>Solapur!AB19</f>
        <v>2</v>
      </c>
      <c r="AC535" s="233">
        <f t="shared" si="165"/>
        <v>202.14</v>
      </c>
      <c r="AD535" s="7">
        <f t="shared" si="166"/>
        <v>64.788461538461533</v>
      </c>
      <c r="AE535" s="7">
        <f t="shared" si="167"/>
        <v>393.69</v>
      </c>
      <c r="AF535" s="7">
        <f t="shared" si="168"/>
        <v>152.003861003861</v>
      </c>
      <c r="AG535" s="7">
        <f t="shared" si="169"/>
        <v>488</v>
      </c>
      <c r="AH535" s="7">
        <f t="shared" si="170"/>
        <v>571</v>
      </c>
      <c r="AI535" s="7">
        <f t="shared" si="171"/>
        <v>227</v>
      </c>
      <c r="AJ535" s="7">
        <f t="shared" si="172"/>
        <v>595.82999999999993</v>
      </c>
      <c r="AK535" s="234">
        <f t="shared" si="173"/>
        <v>104.34851138353764</v>
      </c>
    </row>
    <row r="536" spans="1:37">
      <c r="A536" s="5">
        <v>33</v>
      </c>
      <c r="B536" s="15" t="s">
        <v>54</v>
      </c>
      <c r="C536" s="80">
        <f>Thane!C19</f>
        <v>0</v>
      </c>
      <c r="D536" s="80">
        <f>Thane!D19</f>
        <v>0</v>
      </c>
      <c r="E536" s="80">
        <f>Thane!E19</f>
        <v>0</v>
      </c>
      <c r="F536" s="80">
        <f>Thane!F19</f>
        <v>0</v>
      </c>
      <c r="G536" s="80">
        <f>Thane!G19</f>
        <v>0</v>
      </c>
      <c r="H536" s="80">
        <f>Thane!H19</f>
        <v>0</v>
      </c>
      <c r="I536" s="80">
        <f t="shared" si="163"/>
        <v>0</v>
      </c>
      <c r="J536" s="80">
        <f>Thane!J19</f>
        <v>0</v>
      </c>
      <c r="K536" s="80">
        <f>Thane!K19</f>
        <v>0</v>
      </c>
      <c r="L536" s="80">
        <f>Thane!L19</f>
        <v>0</v>
      </c>
      <c r="M536" s="80">
        <f>Thane!M19</f>
        <v>0</v>
      </c>
      <c r="N536" s="80">
        <f>Thane!N19</f>
        <v>0</v>
      </c>
      <c r="O536" s="80">
        <f>Thane!O19</f>
        <v>0</v>
      </c>
      <c r="P536" s="80">
        <f t="shared" si="164"/>
        <v>0</v>
      </c>
      <c r="Q536" s="80">
        <f>Thane!Q19</f>
        <v>30</v>
      </c>
      <c r="R536" s="80">
        <f>Thane!R19</f>
        <v>97.97</v>
      </c>
      <c r="S536" s="80">
        <f>Thane!S19</f>
        <v>0</v>
      </c>
      <c r="T536" s="80">
        <f>Thane!T19</f>
        <v>0</v>
      </c>
      <c r="U536" s="80">
        <f>Thane!U19</f>
        <v>0</v>
      </c>
      <c r="V536" s="80">
        <f>Thane!V19</f>
        <v>0</v>
      </c>
      <c r="W536" s="80">
        <f>Thane!W19</f>
        <v>180</v>
      </c>
      <c r="X536" s="80">
        <f>Thane!X19</f>
        <v>337.65</v>
      </c>
      <c r="Y536" s="80">
        <f>Thane!Y19</f>
        <v>0</v>
      </c>
      <c r="Z536" s="80">
        <f>Thane!Z19</f>
        <v>0</v>
      </c>
      <c r="AA536" s="80">
        <f>Thane!AA19</f>
        <v>0</v>
      </c>
      <c r="AB536" s="80">
        <f>Thane!AB19</f>
        <v>0</v>
      </c>
      <c r="AC536" s="233">
        <f t="shared" si="165"/>
        <v>97.97</v>
      </c>
      <c r="AD536" s="7" t="e">
        <f t="shared" si="166"/>
        <v>#DIV/0!</v>
      </c>
      <c r="AE536" s="7">
        <f t="shared" si="167"/>
        <v>337.65</v>
      </c>
      <c r="AF536" s="7" t="e">
        <f t="shared" si="168"/>
        <v>#DIV/0!</v>
      </c>
      <c r="AG536" s="7">
        <f t="shared" si="169"/>
        <v>0</v>
      </c>
      <c r="AH536" s="7">
        <f t="shared" si="170"/>
        <v>0</v>
      </c>
      <c r="AI536" s="7">
        <f t="shared" si="171"/>
        <v>210</v>
      </c>
      <c r="AJ536" s="7">
        <f t="shared" si="172"/>
        <v>435.62</v>
      </c>
      <c r="AK536" s="234" t="e">
        <f t="shared" si="173"/>
        <v>#DIV/0!</v>
      </c>
    </row>
    <row r="537" spans="1:37">
      <c r="A537" s="5">
        <v>34</v>
      </c>
      <c r="B537" s="15" t="s">
        <v>55</v>
      </c>
      <c r="C537" s="80">
        <f>Wardha!C19</f>
        <v>499</v>
      </c>
      <c r="D537" s="80">
        <f>Wardha!D19</f>
        <v>586</v>
      </c>
      <c r="E537" s="80">
        <f>Wardha!E19</f>
        <v>8</v>
      </c>
      <c r="F537" s="80">
        <f>Wardha!F19</f>
        <v>3</v>
      </c>
      <c r="G537" s="80">
        <f>Wardha!G19</f>
        <v>15</v>
      </c>
      <c r="H537" s="80">
        <f>Wardha!H19</f>
        <v>8</v>
      </c>
      <c r="I537" s="80">
        <f t="shared" si="163"/>
        <v>597</v>
      </c>
      <c r="J537" s="80">
        <f>Wardha!J19</f>
        <v>174</v>
      </c>
      <c r="K537" s="80">
        <f>Wardha!K19</f>
        <v>201</v>
      </c>
      <c r="L537" s="80">
        <f>Wardha!L19</f>
        <v>5</v>
      </c>
      <c r="M537" s="80">
        <f>Wardha!M19</f>
        <v>1</v>
      </c>
      <c r="N537" s="80">
        <f>Wardha!N19</f>
        <v>13</v>
      </c>
      <c r="O537" s="80">
        <f>Wardha!O19</f>
        <v>7</v>
      </c>
      <c r="P537" s="80">
        <f t="shared" si="164"/>
        <v>209</v>
      </c>
      <c r="Q537" s="80">
        <f>Wardha!Q19</f>
        <v>311</v>
      </c>
      <c r="R537" s="80">
        <f>Wardha!R19</f>
        <v>445.54</v>
      </c>
      <c r="S537" s="80">
        <f>Wardha!S19</f>
        <v>0</v>
      </c>
      <c r="T537" s="80">
        <f>Wardha!T19</f>
        <v>0</v>
      </c>
      <c r="U537" s="80">
        <f>Wardha!U19</f>
        <v>0</v>
      </c>
      <c r="V537" s="80">
        <f>Wardha!V19</f>
        <v>0</v>
      </c>
      <c r="W537" s="80">
        <f>Wardha!W19</f>
        <v>119</v>
      </c>
      <c r="X537" s="80">
        <f>Wardha!X19</f>
        <v>204.94</v>
      </c>
      <c r="Y537" s="80">
        <f>Wardha!Y19</f>
        <v>0</v>
      </c>
      <c r="Z537" s="80">
        <f>Wardha!Z19</f>
        <v>0</v>
      </c>
      <c r="AA537" s="80">
        <f>Wardha!AA19</f>
        <v>1</v>
      </c>
      <c r="AB537" s="80">
        <f>Wardha!AB19</f>
        <v>2.5</v>
      </c>
      <c r="AC537" s="233">
        <f t="shared" si="165"/>
        <v>445.54</v>
      </c>
      <c r="AD537" s="7">
        <f t="shared" si="166"/>
        <v>74.629815745393628</v>
      </c>
      <c r="AE537" s="7">
        <f t="shared" si="167"/>
        <v>207.44</v>
      </c>
      <c r="AF537" s="7">
        <f t="shared" si="168"/>
        <v>99.253588516746404</v>
      </c>
      <c r="AG537" s="7">
        <f t="shared" si="169"/>
        <v>714</v>
      </c>
      <c r="AH537" s="7">
        <f t="shared" si="170"/>
        <v>806</v>
      </c>
      <c r="AI537" s="7">
        <f t="shared" si="171"/>
        <v>431</v>
      </c>
      <c r="AJ537" s="7">
        <f t="shared" si="172"/>
        <v>652.98</v>
      </c>
      <c r="AK537" s="234">
        <f t="shared" si="173"/>
        <v>81.014888337468989</v>
      </c>
    </row>
    <row r="538" spans="1:37">
      <c r="A538" s="5">
        <v>35</v>
      </c>
      <c r="B538" s="15" t="s">
        <v>56</v>
      </c>
      <c r="C538" s="80">
        <f>Washim!C19</f>
        <v>587</v>
      </c>
      <c r="D538" s="80">
        <f>Washim!D19</f>
        <v>686</v>
      </c>
      <c r="E538" s="80">
        <f>Washim!E19</f>
        <v>22</v>
      </c>
      <c r="F538" s="80">
        <f>Washim!F19</f>
        <v>7</v>
      </c>
      <c r="G538" s="80">
        <f>Washim!G19</f>
        <v>67</v>
      </c>
      <c r="H538" s="80">
        <f>Washim!H19</f>
        <v>20</v>
      </c>
      <c r="I538" s="80">
        <f t="shared" si="163"/>
        <v>713</v>
      </c>
      <c r="J538" s="80">
        <f>Washim!J19</f>
        <v>141</v>
      </c>
      <c r="K538" s="80">
        <f>Washim!K19</f>
        <v>161</v>
      </c>
      <c r="L538" s="80">
        <f>Washim!L19</f>
        <v>6</v>
      </c>
      <c r="M538" s="80">
        <f>Washim!M19</f>
        <v>2</v>
      </c>
      <c r="N538" s="80">
        <f>Washim!N19</f>
        <v>16</v>
      </c>
      <c r="O538" s="80">
        <f>Washim!O19</f>
        <v>5</v>
      </c>
      <c r="P538" s="80">
        <f t="shared" si="164"/>
        <v>168</v>
      </c>
      <c r="Q538" s="80">
        <f>Washim!Q19</f>
        <v>288</v>
      </c>
      <c r="R538" s="80">
        <f>Washim!R19</f>
        <v>301.33999999999997</v>
      </c>
      <c r="S538" s="80">
        <f>Washim!S19</f>
        <v>0</v>
      </c>
      <c r="T538" s="80">
        <f>Washim!T19</f>
        <v>0</v>
      </c>
      <c r="U538" s="80">
        <f>Washim!U19</f>
        <v>0</v>
      </c>
      <c r="V538" s="80">
        <f>Washim!V19</f>
        <v>0</v>
      </c>
      <c r="W538" s="80">
        <f>Washim!W19</f>
        <v>56</v>
      </c>
      <c r="X538" s="80">
        <f>Washim!X19</f>
        <v>93.73</v>
      </c>
      <c r="Y538" s="80">
        <f>Washim!Y19</f>
        <v>0</v>
      </c>
      <c r="Z538" s="80">
        <f>Washim!Z19</f>
        <v>0</v>
      </c>
      <c r="AA538" s="80">
        <f>Washim!AA19</f>
        <v>1</v>
      </c>
      <c r="AB538" s="80">
        <f>Washim!AB19</f>
        <v>0.4</v>
      </c>
      <c r="AC538" s="233">
        <f t="shared" si="165"/>
        <v>301.33999999999997</v>
      </c>
      <c r="AD538" s="7">
        <f t="shared" si="166"/>
        <v>42.263674614305749</v>
      </c>
      <c r="AE538" s="7">
        <f t="shared" si="167"/>
        <v>94.13000000000001</v>
      </c>
      <c r="AF538" s="7">
        <f t="shared" si="168"/>
        <v>56.029761904761912</v>
      </c>
      <c r="AG538" s="7">
        <f t="shared" si="169"/>
        <v>839</v>
      </c>
      <c r="AH538" s="7">
        <f t="shared" si="170"/>
        <v>881</v>
      </c>
      <c r="AI538" s="7">
        <f t="shared" si="171"/>
        <v>345</v>
      </c>
      <c r="AJ538" s="7">
        <f t="shared" si="172"/>
        <v>395.46999999999997</v>
      </c>
      <c r="AK538" s="234">
        <f t="shared" si="173"/>
        <v>44.888762769580019</v>
      </c>
    </row>
    <row r="539" spans="1:37">
      <c r="A539" s="5">
        <v>36</v>
      </c>
      <c r="B539" s="15" t="s">
        <v>57</v>
      </c>
      <c r="C539" s="80">
        <f>Yavatmal!C19</f>
        <v>199</v>
      </c>
      <c r="D539" s="80">
        <f>Yavatmal!D19</f>
        <v>219.1</v>
      </c>
      <c r="E539" s="80">
        <f>Yavatmal!E19</f>
        <v>0</v>
      </c>
      <c r="F539" s="80">
        <f>Yavatmal!F19</f>
        <v>0</v>
      </c>
      <c r="G539" s="80">
        <f>Yavatmal!G19</f>
        <v>1</v>
      </c>
      <c r="H539" s="80">
        <f>Yavatmal!H19</f>
        <v>0.9</v>
      </c>
      <c r="I539" s="80">
        <f t="shared" si="163"/>
        <v>220</v>
      </c>
      <c r="J539" s="80">
        <f>Yavatmal!J19</f>
        <v>199</v>
      </c>
      <c r="K539" s="80">
        <f>Yavatmal!K19</f>
        <v>133.9</v>
      </c>
      <c r="L539" s="80">
        <f>Yavatmal!L19</f>
        <v>0</v>
      </c>
      <c r="M539" s="80">
        <f>Yavatmal!M19</f>
        <v>0</v>
      </c>
      <c r="N539" s="80">
        <f>Yavatmal!N19</f>
        <v>1</v>
      </c>
      <c r="O539" s="80">
        <f>Yavatmal!O19</f>
        <v>0.1</v>
      </c>
      <c r="P539" s="80">
        <f t="shared" si="164"/>
        <v>134</v>
      </c>
      <c r="Q539" s="80">
        <f>Yavatmal!Q19</f>
        <v>146</v>
      </c>
      <c r="R539" s="80">
        <f>Yavatmal!R19</f>
        <v>185.54</v>
      </c>
      <c r="S539" s="80">
        <f>Yavatmal!S19</f>
        <v>0</v>
      </c>
      <c r="T539" s="80">
        <f>Yavatmal!T19</f>
        <v>0</v>
      </c>
      <c r="U539" s="80">
        <f>Yavatmal!U19</f>
        <v>0</v>
      </c>
      <c r="V539" s="80">
        <f>Yavatmal!V19</f>
        <v>0</v>
      </c>
      <c r="W539" s="80">
        <f>Yavatmal!W19</f>
        <v>25</v>
      </c>
      <c r="X539" s="80">
        <f>Yavatmal!X19</f>
        <v>53.65</v>
      </c>
      <c r="Y539" s="80">
        <f>Yavatmal!Y19</f>
        <v>0</v>
      </c>
      <c r="Z539" s="80">
        <f>Yavatmal!Z19</f>
        <v>0</v>
      </c>
      <c r="AA539" s="80">
        <f>Yavatmal!AA19</f>
        <v>1</v>
      </c>
      <c r="AB539" s="80">
        <f>Yavatmal!AB19</f>
        <v>2.63</v>
      </c>
      <c r="AC539" s="233">
        <f t="shared" si="165"/>
        <v>185.54</v>
      </c>
      <c r="AD539" s="7">
        <f t="shared" si="166"/>
        <v>84.336363636363629</v>
      </c>
      <c r="AE539" s="7">
        <f t="shared" si="167"/>
        <v>56.28</v>
      </c>
      <c r="AF539" s="7">
        <f t="shared" si="168"/>
        <v>42</v>
      </c>
      <c r="AG539" s="7">
        <f t="shared" si="169"/>
        <v>400</v>
      </c>
      <c r="AH539" s="7">
        <f t="shared" si="170"/>
        <v>354</v>
      </c>
      <c r="AI539" s="7">
        <f t="shared" si="171"/>
        <v>172</v>
      </c>
      <c r="AJ539" s="7">
        <f t="shared" si="172"/>
        <v>241.82</v>
      </c>
      <c r="AK539" s="234">
        <f t="shared" si="173"/>
        <v>68.31073446327683</v>
      </c>
    </row>
    <row r="540" spans="1:37" ht="15">
      <c r="A540" s="10"/>
      <c r="B540" s="8" t="s">
        <v>10</v>
      </c>
      <c r="C540" s="9">
        <f t="shared" ref="C540:R540" si="174">SUM(C504:C539)</f>
        <v>20783</v>
      </c>
      <c r="D540" s="9">
        <f t="shared" si="174"/>
        <v>29366.409999999996</v>
      </c>
      <c r="E540" s="9">
        <f t="shared" ref="E540:I540" si="175">SUM(E504:E539)</f>
        <v>908</v>
      </c>
      <c r="F540" s="9">
        <f t="shared" si="175"/>
        <v>436.69</v>
      </c>
      <c r="G540" s="9">
        <f t="shared" si="175"/>
        <v>3488</v>
      </c>
      <c r="H540" s="9">
        <f t="shared" si="175"/>
        <v>1125.04</v>
      </c>
      <c r="I540" s="9">
        <f t="shared" si="175"/>
        <v>30928.14</v>
      </c>
      <c r="J540" s="9">
        <f t="shared" si="174"/>
        <v>10643</v>
      </c>
      <c r="K540" s="9">
        <f t="shared" si="174"/>
        <v>12886.79</v>
      </c>
      <c r="L540" s="9">
        <f t="shared" ref="L540:P540" si="176">SUM(L504:L539)</f>
        <v>402</v>
      </c>
      <c r="M540" s="9">
        <f t="shared" si="176"/>
        <v>154.01</v>
      </c>
      <c r="N540" s="9">
        <f t="shared" si="176"/>
        <v>1453</v>
      </c>
      <c r="O540" s="9">
        <f t="shared" si="176"/>
        <v>447.66</v>
      </c>
      <c r="P540" s="9">
        <f t="shared" si="176"/>
        <v>13488.46</v>
      </c>
      <c r="Q540" s="9">
        <f t="shared" si="174"/>
        <v>15686</v>
      </c>
      <c r="R540" s="9">
        <f t="shared" si="174"/>
        <v>24384.110000000004</v>
      </c>
      <c r="S540" s="9">
        <f t="shared" ref="S540:AB540" si="177">SUM(S504:S539)</f>
        <v>0</v>
      </c>
      <c r="T540" s="9">
        <f t="shared" si="177"/>
        <v>0</v>
      </c>
      <c r="U540" s="9">
        <f t="shared" si="177"/>
        <v>93</v>
      </c>
      <c r="V540" s="9">
        <f t="shared" si="177"/>
        <v>325.47999999999996</v>
      </c>
      <c r="W540" s="9">
        <f t="shared" si="177"/>
        <v>13209</v>
      </c>
      <c r="X540" s="9">
        <f t="shared" si="177"/>
        <v>21184.219999999998</v>
      </c>
      <c r="Y540" s="9">
        <f t="shared" si="177"/>
        <v>33</v>
      </c>
      <c r="Z540" s="9">
        <f t="shared" si="177"/>
        <v>11.3</v>
      </c>
      <c r="AA540" s="9">
        <f t="shared" si="177"/>
        <v>67</v>
      </c>
      <c r="AB540" s="9">
        <f t="shared" si="177"/>
        <v>363.60999999999996</v>
      </c>
      <c r="AC540" s="190">
        <f>SUM(AC504:AC539)</f>
        <v>24709.59</v>
      </c>
      <c r="AD540" s="190">
        <f t="shared" si="166"/>
        <v>79.893553249564988</v>
      </c>
      <c r="AE540" s="190">
        <f>(X540/K540)*100</f>
        <v>164.38709717470368</v>
      </c>
      <c r="AF540" s="190">
        <f t="shared" si="168"/>
        <v>159.8338876343185</v>
      </c>
      <c r="AG540" s="190">
        <f>SUM(AG504:AG539)</f>
        <v>37677</v>
      </c>
      <c r="AH540" s="190">
        <f>SUM(AH504:AH539)</f>
        <v>44416.6</v>
      </c>
      <c r="AI540" s="190">
        <f>SUM(AI504:AI539)</f>
        <v>29088</v>
      </c>
      <c r="AJ540" s="190">
        <f>SUM(AJ504:AJ539)</f>
        <v>46268.720000000008</v>
      </c>
      <c r="AK540" s="190">
        <f>(AJ540/AH540)*100</f>
        <v>104.16988243134327</v>
      </c>
    </row>
    <row r="541" spans="1:37" ht="20.25">
      <c r="A541" s="344" t="s">
        <v>137</v>
      </c>
      <c r="B541" s="344"/>
      <c r="C541" s="344"/>
      <c r="D541" s="344"/>
      <c r="E541" s="344"/>
      <c r="F541" s="344"/>
      <c r="G541" s="344"/>
      <c r="H541" s="344"/>
      <c r="I541" s="344"/>
      <c r="J541" s="344"/>
      <c r="K541" s="344"/>
      <c r="L541" s="344"/>
      <c r="M541" s="344"/>
      <c r="N541" s="344"/>
      <c r="O541" s="344"/>
      <c r="P541" s="344"/>
      <c r="Q541" s="344"/>
      <c r="R541" s="344"/>
      <c r="S541" s="344"/>
      <c r="T541" s="344"/>
      <c r="U541" s="344"/>
      <c r="V541" s="344"/>
      <c r="W541" s="344"/>
      <c r="X541" s="344"/>
      <c r="Y541" s="344"/>
      <c r="Z541" s="344"/>
      <c r="AA541" s="344"/>
      <c r="AB541" s="344"/>
      <c r="AC541" s="344"/>
      <c r="AD541" s="344"/>
      <c r="AE541" s="344"/>
      <c r="AF541" s="344"/>
      <c r="AG541" s="344"/>
      <c r="AH541" s="344"/>
      <c r="AI541" s="344"/>
      <c r="AJ541" s="344"/>
      <c r="AK541" s="344"/>
    </row>
    <row r="542" spans="1:37">
      <c r="A542" s="345"/>
      <c r="B542" s="345"/>
      <c r="C542" s="345"/>
      <c r="D542" s="345"/>
      <c r="E542" s="345"/>
      <c r="F542" s="345"/>
      <c r="G542" s="345"/>
      <c r="H542" s="345"/>
      <c r="I542" s="345"/>
      <c r="J542" s="345"/>
      <c r="K542" s="345"/>
      <c r="L542" s="345"/>
      <c r="M542" s="345"/>
      <c r="N542" s="345"/>
      <c r="O542" s="345"/>
      <c r="P542" s="345"/>
      <c r="Q542" s="345"/>
      <c r="R542" s="345"/>
      <c r="S542" s="345"/>
      <c r="T542" s="345"/>
      <c r="U542" s="345"/>
      <c r="V542" s="345"/>
      <c r="W542" s="345"/>
      <c r="X542" s="345"/>
      <c r="Y542" s="345"/>
      <c r="Z542" s="345"/>
      <c r="AA542" s="345"/>
      <c r="AB542" s="345"/>
      <c r="AC542" s="345"/>
      <c r="AD542" s="345"/>
      <c r="AE542" s="345"/>
      <c r="AF542" s="345"/>
      <c r="AG542" s="345"/>
      <c r="AH542" s="345"/>
      <c r="AI542" s="345"/>
      <c r="AJ542" s="345"/>
      <c r="AK542" s="345"/>
    </row>
    <row r="543" spans="1:37" ht="15.75">
      <c r="A543" s="346" t="str">
        <f>A3</f>
        <v>Disbursements under  KCC Loans  ( 2023 - 24 ) -  Position as of 31.03.2024</v>
      </c>
      <c r="B543" s="346"/>
      <c r="C543" s="346"/>
      <c r="D543" s="346"/>
      <c r="E543" s="346"/>
      <c r="F543" s="346"/>
      <c r="G543" s="346"/>
      <c r="H543" s="346"/>
      <c r="I543" s="346"/>
      <c r="J543" s="346"/>
      <c r="K543" s="346"/>
      <c r="L543" s="346"/>
      <c r="M543" s="346"/>
      <c r="N543" s="346"/>
      <c r="O543" s="346"/>
      <c r="P543" s="346"/>
      <c r="Q543" s="346"/>
      <c r="R543" s="346"/>
      <c r="S543" s="346"/>
      <c r="T543" s="346"/>
      <c r="U543" s="346"/>
      <c r="V543" s="346"/>
      <c r="W543" s="346"/>
      <c r="X543" s="346"/>
      <c r="Y543" s="346"/>
      <c r="Z543" s="346"/>
      <c r="AA543" s="346"/>
      <c r="AB543" s="346"/>
      <c r="AC543" s="346"/>
      <c r="AD543" s="346"/>
      <c r="AE543" s="346"/>
      <c r="AF543" s="346"/>
      <c r="AG543" s="346"/>
      <c r="AH543" s="346"/>
      <c r="AI543" s="346"/>
      <c r="AJ543" s="346"/>
      <c r="AK543" s="346"/>
    </row>
    <row r="544" spans="1:37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47" t="s">
        <v>6</v>
      </c>
      <c r="AH544" s="347"/>
      <c r="AI544" s="347"/>
      <c r="AJ544" s="347"/>
      <c r="AK544" s="347"/>
    </row>
    <row r="545" spans="1:37" ht="32.25" customHeight="1">
      <c r="A545" s="350" t="s">
        <v>7</v>
      </c>
      <c r="B545" s="350" t="s">
        <v>64</v>
      </c>
      <c r="C545" s="353" t="str">
        <f>C5</f>
        <v xml:space="preserve"> KCC Loan Target 
 ACP 2023-24</v>
      </c>
      <c r="D545" s="354"/>
      <c r="E545" s="354"/>
      <c r="F545" s="354"/>
      <c r="G545" s="354"/>
      <c r="H545" s="354"/>
      <c r="I545" s="354"/>
      <c r="J545" s="354"/>
      <c r="K545" s="354"/>
      <c r="L545" s="354"/>
      <c r="M545" s="354"/>
      <c r="N545" s="354"/>
      <c r="O545" s="354"/>
      <c r="P545" s="355"/>
      <c r="Q545" s="391" t="str">
        <f>Q5</f>
        <v xml:space="preserve"> Cumulative Achievement from 
 01.04.23</v>
      </c>
      <c r="R545" s="392"/>
      <c r="S545" s="392"/>
      <c r="T545" s="392"/>
      <c r="U545" s="392"/>
      <c r="V545" s="392"/>
      <c r="W545" s="392"/>
      <c r="X545" s="392"/>
      <c r="Y545" s="392"/>
      <c r="Z545" s="392"/>
      <c r="AA545" s="392"/>
      <c r="AB545" s="393"/>
      <c r="AC545" s="353" t="s">
        <v>9</v>
      </c>
      <c r="AD545" s="354"/>
      <c r="AE545" s="354"/>
      <c r="AF545" s="355"/>
      <c r="AG545" s="350" t="s">
        <v>10</v>
      </c>
      <c r="AH545" s="350"/>
      <c r="AI545" s="350"/>
      <c r="AJ545" s="350"/>
      <c r="AK545" s="350"/>
    </row>
    <row r="546" spans="1:37">
      <c r="A546" s="351"/>
      <c r="B546" s="351"/>
      <c r="C546" s="375" t="s">
        <v>11</v>
      </c>
      <c r="D546" s="376"/>
      <c r="E546" s="376"/>
      <c r="F546" s="376"/>
      <c r="G546" s="376"/>
      <c r="H546" s="376"/>
      <c r="I546" s="377"/>
      <c r="J546" s="371" t="s">
        <v>12</v>
      </c>
      <c r="K546" s="372"/>
      <c r="L546" s="372"/>
      <c r="M546" s="372"/>
      <c r="N546" s="372"/>
      <c r="O546" s="372"/>
      <c r="P546" s="373"/>
      <c r="Q546" s="375" t="s">
        <v>11</v>
      </c>
      <c r="R546" s="376"/>
      <c r="S546" s="376"/>
      <c r="T546" s="376"/>
      <c r="U546" s="376"/>
      <c r="V546" s="377"/>
      <c r="W546" s="394" t="s">
        <v>12</v>
      </c>
      <c r="X546" s="395"/>
      <c r="Y546" s="395"/>
      <c r="Z546" s="395"/>
      <c r="AA546" s="395"/>
      <c r="AB546" s="396"/>
      <c r="AC546" s="385" t="s">
        <v>11</v>
      </c>
      <c r="AD546" s="386"/>
      <c r="AE546" s="388" t="s">
        <v>12</v>
      </c>
      <c r="AF546" s="386"/>
      <c r="AG546" s="388" t="s">
        <v>13</v>
      </c>
      <c r="AH546" s="386"/>
      <c r="AI546" s="388" t="s">
        <v>14</v>
      </c>
      <c r="AJ546" s="386"/>
      <c r="AK546" s="398" t="s">
        <v>15</v>
      </c>
    </row>
    <row r="547" spans="1:37">
      <c r="A547" s="352"/>
      <c r="B547" s="352"/>
      <c r="C547" s="367" t="s">
        <v>16</v>
      </c>
      <c r="D547" s="368"/>
      <c r="E547" s="369" t="s">
        <v>17</v>
      </c>
      <c r="F547" s="368"/>
      <c r="G547" s="369" t="s">
        <v>18</v>
      </c>
      <c r="H547" s="370"/>
      <c r="I547" s="249" t="s">
        <v>10</v>
      </c>
      <c r="J547" s="362" t="s">
        <v>19</v>
      </c>
      <c r="K547" s="363"/>
      <c r="L547" s="364" t="s">
        <v>17</v>
      </c>
      <c r="M547" s="363"/>
      <c r="N547" s="364" t="s">
        <v>18</v>
      </c>
      <c r="O547" s="374"/>
      <c r="P547" s="258" t="s">
        <v>10</v>
      </c>
      <c r="Q547" s="367" t="s">
        <v>19</v>
      </c>
      <c r="R547" s="368"/>
      <c r="S547" s="369" t="s">
        <v>17</v>
      </c>
      <c r="T547" s="368"/>
      <c r="U547" s="369" t="s">
        <v>18</v>
      </c>
      <c r="V547" s="370"/>
      <c r="W547" s="362" t="s">
        <v>16</v>
      </c>
      <c r="X547" s="363"/>
      <c r="Y547" s="364" t="s">
        <v>17</v>
      </c>
      <c r="Z547" s="363"/>
      <c r="AA547" s="364" t="s">
        <v>18</v>
      </c>
      <c r="AB547" s="374"/>
      <c r="AC547" s="387"/>
      <c r="AD547" s="381"/>
      <c r="AE547" s="380"/>
      <c r="AF547" s="381"/>
      <c r="AG547" s="380"/>
      <c r="AH547" s="381"/>
      <c r="AI547" s="380"/>
      <c r="AJ547" s="381"/>
      <c r="AK547" s="399"/>
    </row>
    <row r="548" spans="1:37">
      <c r="A548" s="202"/>
      <c r="B548" s="202"/>
      <c r="C548" s="217" t="s">
        <v>20</v>
      </c>
      <c r="D548" s="119" t="s">
        <v>21</v>
      </c>
      <c r="E548" s="119" t="s">
        <v>20</v>
      </c>
      <c r="F548" s="119" t="s">
        <v>21</v>
      </c>
      <c r="G548" s="119" t="s">
        <v>20</v>
      </c>
      <c r="H548" s="218" t="s">
        <v>21</v>
      </c>
      <c r="I548" s="218" t="s">
        <v>21</v>
      </c>
      <c r="J548" s="237" t="s">
        <v>20</v>
      </c>
      <c r="K548" s="204" t="s">
        <v>21</v>
      </c>
      <c r="L548" s="204" t="s">
        <v>20</v>
      </c>
      <c r="M548" s="204" t="s">
        <v>21</v>
      </c>
      <c r="N548" s="204" t="s">
        <v>20</v>
      </c>
      <c r="O548" s="238" t="s">
        <v>21</v>
      </c>
      <c r="P548" s="258" t="s">
        <v>21</v>
      </c>
      <c r="Q548" s="217" t="s">
        <v>20</v>
      </c>
      <c r="R548" s="119" t="s">
        <v>21</v>
      </c>
      <c r="S548" s="119" t="s">
        <v>20</v>
      </c>
      <c r="T548" s="119" t="s">
        <v>21</v>
      </c>
      <c r="U548" s="119" t="s">
        <v>20</v>
      </c>
      <c r="V548" s="218" t="s">
        <v>21</v>
      </c>
      <c r="W548" s="247" t="s">
        <v>20</v>
      </c>
      <c r="X548" s="205" t="s">
        <v>21</v>
      </c>
      <c r="Y548" s="205" t="s">
        <v>20</v>
      </c>
      <c r="Z548" s="205" t="s">
        <v>21</v>
      </c>
      <c r="AA548" s="205" t="s">
        <v>20</v>
      </c>
      <c r="AB548" s="248" t="s">
        <v>21</v>
      </c>
      <c r="AC548" s="217" t="s">
        <v>21</v>
      </c>
      <c r="AD548" s="119" t="s">
        <v>15</v>
      </c>
      <c r="AE548" s="217" t="s">
        <v>21</v>
      </c>
      <c r="AF548" s="119" t="s">
        <v>15</v>
      </c>
      <c r="AG548" s="119" t="s">
        <v>20</v>
      </c>
      <c r="AH548" s="119" t="s">
        <v>21</v>
      </c>
      <c r="AI548" s="119" t="s">
        <v>20</v>
      </c>
      <c r="AJ548" s="119" t="s">
        <v>21</v>
      </c>
      <c r="AK548" s="400"/>
    </row>
    <row r="549" spans="1:37">
      <c r="A549" s="5">
        <v>1</v>
      </c>
      <c r="B549" s="15" t="s">
        <v>22</v>
      </c>
      <c r="C549" s="80">
        <f>Ahmednagar!C20</f>
        <v>22401</v>
      </c>
      <c r="D549" s="80">
        <f>Ahmednagar!D20</f>
        <v>22528</v>
      </c>
      <c r="E549" s="80">
        <f>Ahmednagar!E20</f>
        <v>22</v>
      </c>
      <c r="F549" s="80">
        <f>Ahmednagar!F20</f>
        <v>9</v>
      </c>
      <c r="G549" s="80">
        <f>Ahmednagar!G20</f>
        <v>2172</v>
      </c>
      <c r="H549" s="80">
        <f>Ahmednagar!H20</f>
        <v>786</v>
      </c>
      <c r="I549" s="80">
        <f>D549+F549+H549</f>
        <v>23323</v>
      </c>
      <c r="J549" s="80">
        <f>Ahmednagar!J20</f>
        <v>12150</v>
      </c>
      <c r="K549" s="80">
        <f>Ahmednagar!K20</f>
        <v>12131</v>
      </c>
      <c r="L549" s="80">
        <f>Ahmednagar!L20</f>
        <v>28</v>
      </c>
      <c r="M549" s="80">
        <f>Ahmednagar!M20</f>
        <v>5</v>
      </c>
      <c r="N549" s="80">
        <f>Ahmednagar!N20</f>
        <v>1244</v>
      </c>
      <c r="O549" s="80">
        <f>Ahmednagar!O20</f>
        <v>424</v>
      </c>
      <c r="P549" s="80">
        <f>K549+M549+O549</f>
        <v>12560</v>
      </c>
      <c r="Q549" s="80">
        <f>Ahmednagar!Q20</f>
        <v>7444</v>
      </c>
      <c r="R549" s="80">
        <f>Ahmednagar!R20</f>
        <v>17463.25</v>
      </c>
      <c r="S549" s="80">
        <f>Ahmednagar!S20</f>
        <v>0</v>
      </c>
      <c r="T549" s="80">
        <f>Ahmednagar!T20</f>
        <v>0</v>
      </c>
      <c r="U549" s="80">
        <f>Ahmednagar!U20</f>
        <v>73</v>
      </c>
      <c r="V549" s="80">
        <f>Ahmednagar!V20</f>
        <v>143.28</v>
      </c>
      <c r="W549" s="80">
        <f>Ahmednagar!W20</f>
        <v>5322</v>
      </c>
      <c r="X549" s="80">
        <f>Ahmednagar!X20</f>
        <v>13733.67</v>
      </c>
      <c r="Y549" s="80">
        <f>Ahmednagar!Y20</f>
        <v>9</v>
      </c>
      <c r="Z549" s="80">
        <f>Ahmednagar!Z20</f>
        <v>19.399999999999999</v>
      </c>
      <c r="AA549" s="80">
        <f>Ahmednagar!AA20</f>
        <v>460</v>
      </c>
      <c r="AB549" s="80">
        <f>Ahmednagar!AB20</f>
        <v>1033.92</v>
      </c>
      <c r="AC549" s="233">
        <f>R549+T549+V549</f>
        <v>17606.53</v>
      </c>
      <c r="AD549" s="7">
        <f>(R549+T549+V549)/(D549+F549+H549)*100</f>
        <v>75.489988423444672</v>
      </c>
      <c r="AE549" s="7">
        <f>X549+Z549+AB549</f>
        <v>14786.99</v>
      </c>
      <c r="AF549" s="7">
        <f>(X549+Z549+AB549)/(K549+M549+O549)*100</f>
        <v>117.73081210191083</v>
      </c>
      <c r="AG549" s="7">
        <f>C549+E549+G549+J549+L549+N549</f>
        <v>38017</v>
      </c>
      <c r="AH549" s="7">
        <f>D549+F549+H549+K549+M549+O549</f>
        <v>35883</v>
      </c>
      <c r="AI549" s="7">
        <f>Q549+S549+U549+W549+Y549+AA549</f>
        <v>13308</v>
      </c>
      <c r="AJ549" s="7">
        <f>R549+T549+V549+X549+Z549+AB549</f>
        <v>32393.519999999997</v>
      </c>
      <c r="AK549" s="234">
        <f>AJ549/AH549*100</f>
        <v>90.275395033860036</v>
      </c>
    </row>
    <row r="550" spans="1:37">
      <c r="A550" s="5">
        <v>2</v>
      </c>
      <c r="B550" s="15" t="s">
        <v>23</v>
      </c>
      <c r="C550" s="80">
        <f>Akola!C20</f>
        <v>4953</v>
      </c>
      <c r="D550" s="80">
        <f>Akola!D20</f>
        <v>4201.5200000000004</v>
      </c>
      <c r="E550" s="80">
        <f>Akola!E20</f>
        <v>18</v>
      </c>
      <c r="F550" s="80">
        <f>Akola!F20</f>
        <v>1.78</v>
      </c>
      <c r="G550" s="80">
        <f>Akola!G20</f>
        <v>30</v>
      </c>
      <c r="H550" s="80">
        <f>Akola!H20</f>
        <v>26.7</v>
      </c>
      <c r="I550" s="80">
        <f t="shared" ref="I550:I584" si="178">D550+F550+H550</f>
        <v>4230</v>
      </c>
      <c r="J550" s="80">
        <f>Akola!J20</f>
        <v>494</v>
      </c>
      <c r="K550" s="80">
        <f>Akola!K20</f>
        <v>670.48</v>
      </c>
      <c r="L550" s="80">
        <f>Akola!L20</f>
        <v>2</v>
      </c>
      <c r="M550" s="80">
        <f>Akola!M20</f>
        <v>0.22</v>
      </c>
      <c r="N550" s="80">
        <f>Akola!N20</f>
        <v>4</v>
      </c>
      <c r="O550" s="80">
        <f>Akola!O20</f>
        <v>3.3</v>
      </c>
      <c r="P550" s="80">
        <f t="shared" ref="P550:P584" si="179">K550+M550+O550</f>
        <v>674</v>
      </c>
      <c r="Q550" s="80">
        <f>Akola!Q20</f>
        <v>3785</v>
      </c>
      <c r="R550" s="80">
        <f>Akola!R20</f>
        <v>4620.6099999999997</v>
      </c>
      <c r="S550" s="80">
        <f>Akola!S20</f>
        <v>0</v>
      </c>
      <c r="T550" s="80">
        <f>Akola!T20</f>
        <v>0</v>
      </c>
      <c r="U550" s="80">
        <f>Akola!U20</f>
        <v>0</v>
      </c>
      <c r="V550" s="80">
        <f>Akola!V20</f>
        <v>0</v>
      </c>
      <c r="W550" s="80">
        <f>Akola!W20</f>
        <v>411</v>
      </c>
      <c r="X550" s="80">
        <f>Akola!X20</f>
        <v>504.54</v>
      </c>
      <c r="Y550" s="80">
        <f>Akola!Y20</f>
        <v>0</v>
      </c>
      <c r="Z550" s="80">
        <f>Akola!Z20</f>
        <v>0</v>
      </c>
      <c r="AA550" s="80">
        <f>Akola!AA20</f>
        <v>77</v>
      </c>
      <c r="AB550" s="80">
        <f>Akola!AB20</f>
        <v>95.34</v>
      </c>
      <c r="AC550" s="233">
        <f t="shared" ref="AC550:AC584" si="180">R550+T550+V550</f>
        <v>4620.6099999999997</v>
      </c>
      <c r="AD550" s="7">
        <f t="shared" ref="AD550:AD585" si="181">(R550+T550+V550)/(D550+F550+H550)*100</f>
        <v>109.23427895981087</v>
      </c>
      <c r="AE550" s="7">
        <f t="shared" ref="AE550:AE584" si="182">X550+Z550+AB550</f>
        <v>599.88</v>
      </c>
      <c r="AF550" s="7">
        <f t="shared" ref="AF550:AF585" si="183">(X550+Z550+AB550)/(K550+M550+O550)*100</f>
        <v>89.002967359050444</v>
      </c>
      <c r="AG550" s="7">
        <f t="shared" ref="AG550:AG584" si="184">C550+E550+G550+J550+L550+N550</f>
        <v>5501</v>
      </c>
      <c r="AH550" s="7">
        <f t="shared" ref="AH550:AH584" si="185">D550+F550+H550+K550+M550+O550</f>
        <v>4904</v>
      </c>
      <c r="AI550" s="7">
        <f t="shared" ref="AI550:AI584" si="186">Q550+S550+U550+W550+Y550+AA550</f>
        <v>4273</v>
      </c>
      <c r="AJ550" s="7">
        <f t="shared" ref="AJ550:AJ584" si="187">R550+T550+V550+X550+Z550+AB550</f>
        <v>5220.49</v>
      </c>
      <c r="AK550" s="234">
        <f t="shared" ref="AK550:AK584" si="188">AJ550/AH550*100</f>
        <v>106.45371125611744</v>
      </c>
    </row>
    <row r="551" spans="1:37">
      <c r="A551" s="5">
        <v>3</v>
      </c>
      <c r="B551" s="15" t="s">
        <v>24</v>
      </c>
      <c r="C551" s="80">
        <f>Amravati!C20</f>
        <v>4969</v>
      </c>
      <c r="D551" s="80">
        <f>Amravati!D20</f>
        <v>4690.25</v>
      </c>
      <c r="E551" s="80">
        <f>Amravati!E20</f>
        <v>23</v>
      </c>
      <c r="F551" s="80">
        <f>Amravati!F20</f>
        <v>2.25</v>
      </c>
      <c r="G551" s="80">
        <f>Amravati!G20</f>
        <v>8</v>
      </c>
      <c r="H551" s="80">
        <f>Amravati!H20</f>
        <v>7.5</v>
      </c>
      <c r="I551" s="80">
        <f t="shared" si="178"/>
        <v>4700</v>
      </c>
      <c r="J551" s="80">
        <f>Amravati!J20</f>
        <v>1490</v>
      </c>
      <c r="K551" s="80">
        <f>Amravati!K20</f>
        <v>1696.75</v>
      </c>
      <c r="L551" s="80">
        <f>Amravati!L20</f>
        <v>8</v>
      </c>
      <c r="M551" s="80">
        <f>Amravati!M20</f>
        <v>0.75</v>
      </c>
      <c r="N551" s="80">
        <f>Amravati!N20</f>
        <v>3</v>
      </c>
      <c r="O551" s="80">
        <f>Amravati!O20</f>
        <v>2.5</v>
      </c>
      <c r="P551" s="80">
        <f t="shared" si="179"/>
        <v>1700</v>
      </c>
      <c r="Q551" s="80">
        <f>Amravati!Q20</f>
        <v>3531</v>
      </c>
      <c r="R551" s="80">
        <f>Amravati!R20</f>
        <v>4676.55</v>
      </c>
      <c r="S551" s="80">
        <f>Amravati!S20</f>
        <v>1</v>
      </c>
      <c r="T551" s="80">
        <f>Amravati!T20</f>
        <v>3</v>
      </c>
      <c r="U551" s="80">
        <f>Amravati!U20</f>
        <v>6</v>
      </c>
      <c r="V551" s="80">
        <f>Amravati!V20</f>
        <v>2.27</v>
      </c>
      <c r="W551" s="80">
        <f>Amravati!W20</f>
        <v>862</v>
      </c>
      <c r="X551" s="80">
        <f>Amravati!X20</f>
        <v>1520.97</v>
      </c>
      <c r="Y551" s="80">
        <f>Amravati!Y20</f>
        <v>2</v>
      </c>
      <c r="Z551" s="80">
        <f>Amravati!Z20</f>
        <v>0.74</v>
      </c>
      <c r="AA551" s="80">
        <f>Amravati!AA20</f>
        <v>172</v>
      </c>
      <c r="AB551" s="80">
        <f>Amravati!AB20</f>
        <v>295.43</v>
      </c>
      <c r="AC551" s="233">
        <f t="shared" si="180"/>
        <v>4681.8200000000006</v>
      </c>
      <c r="AD551" s="7">
        <f t="shared" si="181"/>
        <v>99.613191489361725</v>
      </c>
      <c r="AE551" s="7">
        <f t="shared" si="182"/>
        <v>1817.14</v>
      </c>
      <c r="AF551" s="7">
        <f t="shared" si="183"/>
        <v>106.89058823529412</v>
      </c>
      <c r="AG551" s="7">
        <f t="shared" si="184"/>
        <v>6501</v>
      </c>
      <c r="AH551" s="7">
        <f t="shared" si="185"/>
        <v>6400</v>
      </c>
      <c r="AI551" s="7">
        <f t="shared" si="186"/>
        <v>4574</v>
      </c>
      <c r="AJ551" s="7">
        <f t="shared" si="187"/>
        <v>6498.9600000000009</v>
      </c>
      <c r="AK551" s="234">
        <f t="shared" si="188"/>
        <v>101.54625000000001</v>
      </c>
    </row>
    <row r="552" spans="1:37">
      <c r="A552" s="5">
        <v>4</v>
      </c>
      <c r="B552" s="15" t="s">
        <v>25</v>
      </c>
      <c r="C552" s="80">
        <f>Aurangabad!C20</f>
        <v>1443</v>
      </c>
      <c r="D552" s="80">
        <f>Aurangabad!D20</f>
        <v>1033</v>
      </c>
      <c r="E552" s="80">
        <f>Aurangabad!E20</f>
        <v>0</v>
      </c>
      <c r="F552" s="80">
        <f>Aurangabad!F20</f>
        <v>0</v>
      </c>
      <c r="G552" s="80">
        <f>Aurangabad!G20</f>
        <v>0</v>
      </c>
      <c r="H552" s="80">
        <f>Aurangabad!H20</f>
        <v>0</v>
      </c>
      <c r="I552" s="80">
        <f t="shared" si="178"/>
        <v>1033</v>
      </c>
      <c r="J552" s="80">
        <f>Aurangabad!J20</f>
        <v>777</v>
      </c>
      <c r="K552" s="80">
        <f>Aurangabad!K20</f>
        <v>443</v>
      </c>
      <c r="L552" s="80">
        <f>Aurangabad!L20</f>
        <v>0</v>
      </c>
      <c r="M552" s="80">
        <f>Aurangabad!M20</f>
        <v>0</v>
      </c>
      <c r="N552" s="80">
        <f>Aurangabad!N20</f>
        <v>0</v>
      </c>
      <c r="O552" s="80">
        <f>Aurangabad!O20</f>
        <v>0</v>
      </c>
      <c r="P552" s="80">
        <f t="shared" si="179"/>
        <v>443</v>
      </c>
      <c r="Q552" s="80">
        <f>Aurangabad!Q20</f>
        <v>657</v>
      </c>
      <c r="R552" s="80">
        <f>Aurangabad!R20</f>
        <v>723.16</v>
      </c>
      <c r="S552" s="80">
        <f>Aurangabad!S20</f>
        <v>0</v>
      </c>
      <c r="T552" s="80">
        <f>Aurangabad!T20</f>
        <v>0</v>
      </c>
      <c r="U552" s="80">
        <f>Aurangabad!U20</f>
        <v>0</v>
      </c>
      <c r="V552" s="80">
        <f>Aurangabad!V20</f>
        <v>0</v>
      </c>
      <c r="W552" s="80">
        <f>Aurangabad!W20</f>
        <v>122</v>
      </c>
      <c r="X552" s="80">
        <f>Aurangabad!X20</f>
        <v>206.7</v>
      </c>
      <c r="Y552" s="80">
        <f>Aurangabad!Y20</f>
        <v>0</v>
      </c>
      <c r="Z552" s="80">
        <f>Aurangabad!Z20</f>
        <v>0</v>
      </c>
      <c r="AA552" s="80">
        <f>Aurangabad!AA20</f>
        <v>1</v>
      </c>
      <c r="AB552" s="80">
        <f>Aurangabad!AB20</f>
        <v>1.4</v>
      </c>
      <c r="AC552" s="233">
        <f t="shared" si="180"/>
        <v>723.16</v>
      </c>
      <c r="AD552" s="7">
        <f t="shared" si="181"/>
        <v>70.005808325266216</v>
      </c>
      <c r="AE552" s="7">
        <f t="shared" si="182"/>
        <v>208.1</v>
      </c>
      <c r="AF552" s="7">
        <f t="shared" si="183"/>
        <v>46.97516930022573</v>
      </c>
      <c r="AG552" s="7">
        <f t="shared" si="184"/>
        <v>2220</v>
      </c>
      <c r="AH552" s="7">
        <f t="shared" si="185"/>
        <v>1476</v>
      </c>
      <c r="AI552" s="7">
        <f t="shared" si="186"/>
        <v>780</v>
      </c>
      <c r="AJ552" s="7">
        <f t="shared" si="187"/>
        <v>931.25999999999988</v>
      </c>
      <c r="AK552" s="234">
        <f t="shared" si="188"/>
        <v>63.093495934959343</v>
      </c>
    </row>
    <row r="553" spans="1:37">
      <c r="A553" s="5">
        <v>5</v>
      </c>
      <c r="B553" s="15" t="s">
        <v>26</v>
      </c>
      <c r="C553" s="80">
        <f>Beed!C20</f>
        <v>754</v>
      </c>
      <c r="D553" s="80">
        <f>Beed!D20</f>
        <v>962</v>
      </c>
      <c r="E553" s="80">
        <f>Beed!E20</f>
        <v>14</v>
      </c>
      <c r="F553" s="80">
        <f>Beed!F20</f>
        <v>5</v>
      </c>
      <c r="G553" s="80">
        <f>Beed!G20</f>
        <v>90</v>
      </c>
      <c r="H553" s="80">
        <f>Beed!H20</f>
        <v>28</v>
      </c>
      <c r="I553" s="80">
        <f t="shared" si="178"/>
        <v>995</v>
      </c>
      <c r="J553" s="80">
        <f>Beed!J20</f>
        <v>314</v>
      </c>
      <c r="K553" s="80">
        <f>Beed!K20</f>
        <v>393</v>
      </c>
      <c r="L553" s="80">
        <f>Beed!L20</f>
        <v>7</v>
      </c>
      <c r="M553" s="80">
        <f>Beed!M20</f>
        <v>2</v>
      </c>
      <c r="N553" s="80">
        <f>Beed!N20</f>
        <v>40</v>
      </c>
      <c r="O553" s="80">
        <f>Beed!O20</f>
        <v>11</v>
      </c>
      <c r="P553" s="80">
        <f t="shared" si="179"/>
        <v>406</v>
      </c>
      <c r="Q553" s="80">
        <f>Beed!Q20</f>
        <v>339</v>
      </c>
      <c r="R553" s="80">
        <f>Beed!R20</f>
        <v>450.85</v>
      </c>
      <c r="S553" s="80">
        <f>Beed!S20</f>
        <v>0</v>
      </c>
      <c r="T553" s="80">
        <f>Beed!T20</f>
        <v>0</v>
      </c>
      <c r="U553" s="80">
        <f>Beed!U20</f>
        <v>4</v>
      </c>
      <c r="V553" s="80">
        <f>Beed!V20</f>
        <v>6.9</v>
      </c>
      <c r="W553" s="80">
        <f>Beed!W20</f>
        <v>181</v>
      </c>
      <c r="X553" s="80">
        <f>Beed!X20</f>
        <v>205.92</v>
      </c>
      <c r="Y553" s="80">
        <f>Beed!Y20</f>
        <v>0</v>
      </c>
      <c r="Z553" s="80">
        <f>Beed!Z20</f>
        <v>0</v>
      </c>
      <c r="AA553" s="80">
        <f>Beed!AA20</f>
        <v>9</v>
      </c>
      <c r="AB553" s="80">
        <f>Beed!AB20</f>
        <v>16.98</v>
      </c>
      <c r="AC553" s="233">
        <f t="shared" si="180"/>
        <v>457.75</v>
      </c>
      <c r="AD553" s="7">
        <f t="shared" si="181"/>
        <v>46.005025125628137</v>
      </c>
      <c r="AE553" s="7">
        <f t="shared" si="182"/>
        <v>222.89999999999998</v>
      </c>
      <c r="AF553" s="7">
        <f t="shared" si="183"/>
        <v>54.901477832512313</v>
      </c>
      <c r="AG553" s="7">
        <f t="shared" si="184"/>
        <v>1219</v>
      </c>
      <c r="AH553" s="7">
        <f t="shared" si="185"/>
        <v>1401</v>
      </c>
      <c r="AI553" s="7">
        <f t="shared" si="186"/>
        <v>533</v>
      </c>
      <c r="AJ553" s="7">
        <f t="shared" si="187"/>
        <v>680.65</v>
      </c>
      <c r="AK553" s="234">
        <f t="shared" si="188"/>
        <v>48.583154889364735</v>
      </c>
    </row>
    <row r="554" spans="1:37">
      <c r="A554" s="5">
        <v>6</v>
      </c>
      <c r="B554" s="15" t="s">
        <v>27</v>
      </c>
      <c r="C554" s="80">
        <f>Bhandara!C20</f>
        <v>1607</v>
      </c>
      <c r="D554" s="80">
        <f>Bhandara!D20</f>
        <v>1235</v>
      </c>
      <c r="E554" s="80">
        <f>Bhandara!E20</f>
        <v>21</v>
      </c>
      <c r="F554" s="80">
        <f>Bhandara!F20</f>
        <v>7</v>
      </c>
      <c r="G554" s="80">
        <f>Bhandara!G20</f>
        <v>134</v>
      </c>
      <c r="H554" s="80">
        <f>Bhandara!H20</f>
        <v>59</v>
      </c>
      <c r="I554" s="80">
        <f t="shared" si="178"/>
        <v>1301</v>
      </c>
      <c r="J554" s="80">
        <f>Bhandara!J20</f>
        <v>194</v>
      </c>
      <c r="K554" s="80">
        <f>Bhandara!K20</f>
        <v>140</v>
      </c>
      <c r="L554" s="80">
        <f>Bhandara!L20</f>
        <v>12</v>
      </c>
      <c r="M554" s="80">
        <f>Bhandara!M20</f>
        <v>3</v>
      </c>
      <c r="N554" s="80">
        <f>Bhandara!N20</f>
        <v>36</v>
      </c>
      <c r="O554" s="80">
        <f>Bhandara!O20</f>
        <v>13</v>
      </c>
      <c r="P554" s="80">
        <f t="shared" si="179"/>
        <v>156</v>
      </c>
      <c r="Q554" s="80">
        <f>Bhandara!Q20</f>
        <v>341</v>
      </c>
      <c r="R554" s="80">
        <f>Bhandara!R20</f>
        <v>428.02</v>
      </c>
      <c r="S554" s="80">
        <f>Bhandara!S20</f>
        <v>0</v>
      </c>
      <c r="T554" s="80">
        <f>Bhandara!T20</f>
        <v>0</v>
      </c>
      <c r="U554" s="80">
        <f>Bhandara!U20</f>
        <v>1</v>
      </c>
      <c r="V554" s="80">
        <f>Bhandara!V20</f>
        <v>1.59</v>
      </c>
      <c r="W554" s="80">
        <f>Bhandara!W20</f>
        <v>109</v>
      </c>
      <c r="X554" s="80">
        <f>Bhandara!X20</f>
        <v>134.03</v>
      </c>
      <c r="Y554" s="80">
        <f>Bhandara!Y20</f>
        <v>0</v>
      </c>
      <c r="Z554" s="80">
        <f>Bhandara!Z20</f>
        <v>0</v>
      </c>
      <c r="AA554" s="80">
        <f>Bhandara!AA20</f>
        <v>15</v>
      </c>
      <c r="AB554" s="80">
        <f>Bhandara!AB20</f>
        <v>14.77</v>
      </c>
      <c r="AC554" s="233">
        <f t="shared" si="180"/>
        <v>429.60999999999996</v>
      </c>
      <c r="AD554" s="7">
        <f t="shared" si="181"/>
        <v>33.021521906225978</v>
      </c>
      <c r="AE554" s="7">
        <f t="shared" si="182"/>
        <v>148.80000000000001</v>
      </c>
      <c r="AF554" s="7">
        <f t="shared" si="183"/>
        <v>95.384615384615387</v>
      </c>
      <c r="AG554" s="7">
        <f t="shared" si="184"/>
        <v>2004</v>
      </c>
      <c r="AH554" s="7">
        <f t="shared" si="185"/>
        <v>1457</v>
      </c>
      <c r="AI554" s="7">
        <f t="shared" si="186"/>
        <v>466</v>
      </c>
      <c r="AJ554" s="7">
        <f t="shared" si="187"/>
        <v>578.41</v>
      </c>
      <c r="AK554" s="234">
        <f t="shared" si="188"/>
        <v>39.698695950583392</v>
      </c>
    </row>
    <row r="555" spans="1:37">
      <c r="A555" s="5">
        <v>7</v>
      </c>
      <c r="B555" s="15" t="s">
        <v>28</v>
      </c>
      <c r="C555" s="80">
        <f>Buldhana!C20</f>
        <v>1479</v>
      </c>
      <c r="D555" s="80">
        <f>Buldhana!D20</f>
        <v>1541.03</v>
      </c>
      <c r="E555" s="80">
        <f>Buldhana!E20</f>
        <v>14</v>
      </c>
      <c r="F555" s="80">
        <f>Buldhana!F20</f>
        <v>1.38</v>
      </c>
      <c r="G555" s="80">
        <f>Buldhana!G20</f>
        <v>7</v>
      </c>
      <c r="H555" s="80">
        <f>Buldhana!H20</f>
        <v>7.59</v>
      </c>
      <c r="I555" s="80">
        <f t="shared" si="178"/>
        <v>1550</v>
      </c>
      <c r="J555" s="80">
        <f>Buldhana!J20</f>
        <v>691</v>
      </c>
      <c r="K555" s="80">
        <f>Buldhana!K20</f>
        <v>645.97</v>
      </c>
      <c r="L555" s="80">
        <f>Buldhana!L20</f>
        <v>6</v>
      </c>
      <c r="M555" s="80">
        <f>Buldhana!M20</f>
        <v>0.62</v>
      </c>
      <c r="N555" s="80">
        <f>Buldhana!N20</f>
        <v>3</v>
      </c>
      <c r="O555" s="80">
        <f>Buldhana!O20</f>
        <v>3.41</v>
      </c>
      <c r="P555" s="80">
        <f t="shared" si="179"/>
        <v>650</v>
      </c>
      <c r="Q555" s="80">
        <f>Buldhana!Q20</f>
        <v>1464</v>
      </c>
      <c r="R555" s="80">
        <f>Buldhana!R20</f>
        <v>2082.4899999999998</v>
      </c>
      <c r="S555" s="80">
        <f>Buldhana!S20</f>
        <v>0</v>
      </c>
      <c r="T555" s="80">
        <f>Buldhana!T20</f>
        <v>0</v>
      </c>
      <c r="U555" s="80">
        <f>Buldhana!U20</f>
        <v>15</v>
      </c>
      <c r="V555" s="80">
        <f>Buldhana!V20</f>
        <v>24.5</v>
      </c>
      <c r="W555" s="80">
        <f>Buldhana!W20</f>
        <v>113</v>
      </c>
      <c r="X555" s="80">
        <f>Buldhana!X20</f>
        <v>323.55</v>
      </c>
      <c r="Y555" s="80">
        <f>Buldhana!Y20</f>
        <v>2</v>
      </c>
      <c r="Z555" s="80">
        <f>Buldhana!Z20</f>
        <v>3.2</v>
      </c>
      <c r="AA555" s="80">
        <f>Buldhana!AA20</f>
        <v>58</v>
      </c>
      <c r="AB555" s="80">
        <f>Buldhana!AB20</f>
        <v>102.89</v>
      </c>
      <c r="AC555" s="233">
        <f t="shared" si="180"/>
        <v>2106.9899999999998</v>
      </c>
      <c r="AD555" s="7">
        <f t="shared" si="181"/>
        <v>135.93483870967739</v>
      </c>
      <c r="AE555" s="7">
        <f t="shared" si="182"/>
        <v>429.64</v>
      </c>
      <c r="AF555" s="7">
        <f t="shared" si="183"/>
        <v>66.098461538461535</v>
      </c>
      <c r="AG555" s="7">
        <f t="shared" si="184"/>
        <v>2200</v>
      </c>
      <c r="AH555" s="7">
        <f t="shared" si="185"/>
        <v>2200</v>
      </c>
      <c r="AI555" s="7">
        <f t="shared" si="186"/>
        <v>1652</v>
      </c>
      <c r="AJ555" s="7">
        <f t="shared" si="187"/>
        <v>2536.6299999999997</v>
      </c>
      <c r="AK555" s="234">
        <f t="shared" si="188"/>
        <v>115.30136363636363</v>
      </c>
    </row>
    <row r="556" spans="1:37">
      <c r="A556" s="5">
        <v>8</v>
      </c>
      <c r="B556" s="15" t="s">
        <v>29</v>
      </c>
      <c r="C556" s="80">
        <f>Chandrapur!C20</f>
        <v>1261</v>
      </c>
      <c r="D556" s="80">
        <f>Chandrapur!D20</f>
        <v>1291.5</v>
      </c>
      <c r="E556" s="80">
        <f>Chandrapur!E20</f>
        <v>12</v>
      </c>
      <c r="F556" s="80">
        <f>Chandrapur!F20</f>
        <v>2.5</v>
      </c>
      <c r="G556" s="80">
        <f>Chandrapur!G20</f>
        <v>27</v>
      </c>
      <c r="H556" s="80">
        <f>Chandrapur!H20</f>
        <v>6</v>
      </c>
      <c r="I556" s="80">
        <f t="shared" si="178"/>
        <v>1300</v>
      </c>
      <c r="J556" s="80">
        <f>Chandrapur!J20</f>
        <v>95</v>
      </c>
      <c r="K556" s="80">
        <f>Chandrapur!K20</f>
        <v>114.1</v>
      </c>
      <c r="L556" s="80">
        <f>Chandrapur!L20</f>
        <v>2</v>
      </c>
      <c r="M556" s="80">
        <f>Chandrapur!M20</f>
        <v>0.3</v>
      </c>
      <c r="N556" s="80">
        <f>Chandrapur!N20</f>
        <v>3</v>
      </c>
      <c r="O556" s="80">
        <f>Chandrapur!O20</f>
        <v>0.6</v>
      </c>
      <c r="P556" s="80">
        <f t="shared" si="179"/>
        <v>114.99999999999999</v>
      </c>
      <c r="Q556" s="80">
        <f>Chandrapur!Q20</f>
        <v>129</v>
      </c>
      <c r="R556" s="80">
        <f>Chandrapur!R20</f>
        <v>129.12</v>
      </c>
      <c r="S556" s="80">
        <f>Chandrapur!S20</f>
        <v>0</v>
      </c>
      <c r="T556" s="80">
        <f>Chandrapur!T20</f>
        <v>0</v>
      </c>
      <c r="U556" s="80">
        <f>Chandrapur!U20</f>
        <v>0</v>
      </c>
      <c r="V556" s="80">
        <f>Chandrapur!V20</f>
        <v>0</v>
      </c>
      <c r="W556" s="80">
        <f>Chandrapur!W20</f>
        <v>25</v>
      </c>
      <c r="X556" s="80">
        <f>Chandrapur!X20</f>
        <v>37.33</v>
      </c>
      <c r="Y556" s="80">
        <f>Chandrapur!Y20</f>
        <v>0</v>
      </c>
      <c r="Z556" s="80">
        <f>Chandrapur!Z20</f>
        <v>0</v>
      </c>
      <c r="AA556" s="80">
        <f>Chandrapur!AA20</f>
        <v>0</v>
      </c>
      <c r="AB556" s="80">
        <f>Chandrapur!AB20</f>
        <v>0</v>
      </c>
      <c r="AC556" s="233">
        <f t="shared" si="180"/>
        <v>129.12</v>
      </c>
      <c r="AD556" s="7">
        <f t="shared" si="181"/>
        <v>9.9323076923076936</v>
      </c>
      <c r="AE556" s="7">
        <f t="shared" si="182"/>
        <v>37.33</v>
      </c>
      <c r="AF556" s="7">
        <f t="shared" si="183"/>
        <v>32.460869565217394</v>
      </c>
      <c r="AG556" s="7">
        <f t="shared" si="184"/>
        <v>1400</v>
      </c>
      <c r="AH556" s="7">
        <f t="shared" si="185"/>
        <v>1414.9999999999998</v>
      </c>
      <c r="AI556" s="7">
        <f t="shared" si="186"/>
        <v>154</v>
      </c>
      <c r="AJ556" s="7">
        <f t="shared" si="187"/>
        <v>166.45</v>
      </c>
      <c r="AK556" s="234">
        <f t="shared" si="188"/>
        <v>11.763250883392228</v>
      </c>
    </row>
    <row r="557" spans="1:37">
      <c r="A557" s="5">
        <v>9</v>
      </c>
      <c r="B557" s="15" t="s">
        <v>30</v>
      </c>
      <c r="C557" s="80">
        <f>Dhule!C20</f>
        <v>4315</v>
      </c>
      <c r="D557" s="80">
        <f>Dhule!D20</f>
        <v>4501</v>
      </c>
      <c r="E557" s="80">
        <f>Dhule!E20</f>
        <v>0</v>
      </c>
      <c r="F557" s="80">
        <f>Dhule!F20</f>
        <v>0</v>
      </c>
      <c r="G557" s="80">
        <f>Dhule!G20</f>
        <v>699</v>
      </c>
      <c r="H557" s="80">
        <f>Dhule!H20</f>
        <v>221</v>
      </c>
      <c r="I557" s="80">
        <f t="shared" si="178"/>
        <v>4722</v>
      </c>
      <c r="J557" s="80">
        <f>Dhule!J20</f>
        <v>1953</v>
      </c>
      <c r="K557" s="80">
        <f>Dhule!K20</f>
        <v>1950</v>
      </c>
      <c r="L557" s="80">
        <f>Dhule!L20</f>
        <v>0</v>
      </c>
      <c r="M557" s="80">
        <f>Dhule!M20</f>
        <v>0</v>
      </c>
      <c r="N557" s="80">
        <f>Dhule!N20</f>
        <v>246</v>
      </c>
      <c r="O557" s="80">
        <f>Dhule!O20</f>
        <v>74</v>
      </c>
      <c r="P557" s="80">
        <f t="shared" si="179"/>
        <v>2024</v>
      </c>
      <c r="Q557" s="80">
        <f>Dhule!Q20</f>
        <v>4541</v>
      </c>
      <c r="R557" s="80">
        <f>Dhule!R20</f>
        <v>7171.04</v>
      </c>
      <c r="S557" s="80">
        <f>Dhule!S20</f>
        <v>2</v>
      </c>
      <c r="T557" s="80">
        <f>Dhule!T20</f>
        <v>1</v>
      </c>
      <c r="U557" s="80">
        <f>Dhule!U20</f>
        <v>38</v>
      </c>
      <c r="V557" s="80">
        <f>Dhule!V20</f>
        <v>78.45</v>
      </c>
      <c r="W557" s="80">
        <f>Dhule!W20</f>
        <v>2243</v>
      </c>
      <c r="X557" s="80">
        <f>Dhule!X20</f>
        <v>3710.52</v>
      </c>
      <c r="Y557" s="80">
        <f>Dhule!Y20</f>
        <v>2</v>
      </c>
      <c r="Z557" s="80">
        <f>Dhule!Z20</f>
        <v>1.1499999999999999</v>
      </c>
      <c r="AA557" s="80">
        <f>Dhule!AA20</f>
        <v>226</v>
      </c>
      <c r="AB557" s="80">
        <f>Dhule!AB20</f>
        <v>376.52</v>
      </c>
      <c r="AC557" s="233">
        <f t="shared" si="180"/>
        <v>7250.49</v>
      </c>
      <c r="AD557" s="7">
        <f t="shared" si="181"/>
        <v>153.54701397712833</v>
      </c>
      <c r="AE557" s="7">
        <f t="shared" si="182"/>
        <v>4088.19</v>
      </c>
      <c r="AF557" s="7">
        <f t="shared" si="183"/>
        <v>201.98567193675891</v>
      </c>
      <c r="AG557" s="7">
        <f t="shared" si="184"/>
        <v>7213</v>
      </c>
      <c r="AH557" s="7">
        <f t="shared" si="185"/>
        <v>6746</v>
      </c>
      <c r="AI557" s="7">
        <f t="shared" si="186"/>
        <v>7052</v>
      </c>
      <c r="AJ557" s="7">
        <f t="shared" si="187"/>
        <v>11338.68</v>
      </c>
      <c r="AK557" s="234">
        <f t="shared" si="188"/>
        <v>168.08004743551734</v>
      </c>
    </row>
    <row r="558" spans="1:37">
      <c r="A558" s="5">
        <v>10</v>
      </c>
      <c r="B558" s="15" t="s">
        <v>31</v>
      </c>
      <c r="C558" s="80">
        <f>Gadchiroli!C20</f>
        <v>568</v>
      </c>
      <c r="D558" s="80">
        <f>Gadchiroli!D20</f>
        <v>488</v>
      </c>
      <c r="E558" s="80">
        <f>Gadchiroli!E20</f>
        <v>23</v>
      </c>
      <c r="F558" s="80">
        <f>Gadchiroli!F20</f>
        <v>8</v>
      </c>
      <c r="G558" s="80">
        <f>Gadchiroli!G20</f>
        <v>36</v>
      </c>
      <c r="H558" s="80">
        <f>Gadchiroli!H20</f>
        <v>16</v>
      </c>
      <c r="I558" s="80">
        <f t="shared" si="178"/>
        <v>512</v>
      </c>
      <c r="J558" s="80">
        <f>Gadchiroli!J20</f>
        <v>81</v>
      </c>
      <c r="K558" s="80">
        <f>Gadchiroli!K20</f>
        <v>66</v>
      </c>
      <c r="L558" s="80">
        <f>Gadchiroli!L20</f>
        <v>15</v>
      </c>
      <c r="M558" s="80">
        <f>Gadchiroli!M20</f>
        <v>5</v>
      </c>
      <c r="N558" s="80">
        <f>Gadchiroli!N20</f>
        <v>30</v>
      </c>
      <c r="O558" s="80">
        <f>Gadchiroli!O20</f>
        <v>8</v>
      </c>
      <c r="P558" s="80">
        <f t="shared" si="179"/>
        <v>79</v>
      </c>
      <c r="Q558" s="80">
        <f>Gadchiroli!Q20</f>
        <v>114</v>
      </c>
      <c r="R558" s="80">
        <f>Gadchiroli!R20</f>
        <v>70.790000000000006</v>
      </c>
      <c r="S558" s="80">
        <f>Gadchiroli!S20</f>
        <v>0</v>
      </c>
      <c r="T558" s="80">
        <f>Gadchiroli!T20</f>
        <v>0</v>
      </c>
      <c r="U558" s="80">
        <f>Gadchiroli!U20</f>
        <v>0</v>
      </c>
      <c r="V558" s="80">
        <f>Gadchiroli!V20</f>
        <v>0</v>
      </c>
      <c r="W558" s="80">
        <f>Gadchiroli!W20</f>
        <v>22</v>
      </c>
      <c r="X558" s="80">
        <f>Gadchiroli!X20</f>
        <v>19.8</v>
      </c>
      <c r="Y558" s="80">
        <f>Gadchiroli!Y20</f>
        <v>0</v>
      </c>
      <c r="Z558" s="80">
        <f>Gadchiroli!Z20</f>
        <v>0</v>
      </c>
      <c r="AA558" s="80">
        <f>Gadchiroli!AA20</f>
        <v>3</v>
      </c>
      <c r="AB558" s="80">
        <f>Gadchiroli!AB20</f>
        <v>1.55</v>
      </c>
      <c r="AC558" s="233">
        <f t="shared" si="180"/>
        <v>70.790000000000006</v>
      </c>
      <c r="AD558" s="7">
        <f t="shared" si="181"/>
        <v>13.826171875000002</v>
      </c>
      <c r="AE558" s="7">
        <f t="shared" si="182"/>
        <v>21.35</v>
      </c>
      <c r="AF558" s="7">
        <f t="shared" si="183"/>
        <v>27.025316455696203</v>
      </c>
      <c r="AG558" s="7">
        <f t="shared" si="184"/>
        <v>753</v>
      </c>
      <c r="AH558" s="7">
        <f t="shared" si="185"/>
        <v>591</v>
      </c>
      <c r="AI558" s="7">
        <f t="shared" si="186"/>
        <v>139</v>
      </c>
      <c r="AJ558" s="7">
        <f t="shared" si="187"/>
        <v>92.14</v>
      </c>
      <c r="AK558" s="234">
        <f t="shared" si="188"/>
        <v>15.590524534686972</v>
      </c>
    </row>
    <row r="559" spans="1:37">
      <c r="A559" s="5">
        <v>11</v>
      </c>
      <c r="B559" s="15" t="s">
        <v>32</v>
      </c>
      <c r="C559" s="80">
        <f>Gondia!C20</f>
        <v>755</v>
      </c>
      <c r="D559" s="80">
        <f>Gondia!D20</f>
        <v>455</v>
      </c>
      <c r="E559" s="80">
        <f>Gondia!E20</f>
        <v>66</v>
      </c>
      <c r="F559" s="80">
        <f>Gondia!F20</f>
        <v>10</v>
      </c>
      <c r="G559" s="80">
        <f>Gondia!G20</f>
        <v>37</v>
      </c>
      <c r="H559" s="80">
        <f>Gondia!H20</f>
        <v>21</v>
      </c>
      <c r="I559" s="80">
        <f t="shared" si="178"/>
        <v>486</v>
      </c>
      <c r="J559" s="80">
        <f>Gondia!J20</f>
        <v>195</v>
      </c>
      <c r="K559" s="80">
        <f>Gondia!K20</f>
        <v>114</v>
      </c>
      <c r="L559" s="80">
        <f>Gondia!L20</f>
        <v>22</v>
      </c>
      <c r="M559" s="80">
        <f>Gondia!M20</f>
        <v>2</v>
      </c>
      <c r="N559" s="80">
        <f>Gondia!N20</f>
        <v>22</v>
      </c>
      <c r="O559" s="80">
        <f>Gondia!O20</f>
        <v>7</v>
      </c>
      <c r="P559" s="80">
        <f t="shared" si="179"/>
        <v>123</v>
      </c>
      <c r="Q559" s="80">
        <f>Gondia!Q20</f>
        <v>383</v>
      </c>
      <c r="R559" s="80">
        <f>Gondia!R20</f>
        <v>305.86</v>
      </c>
      <c r="S559" s="80">
        <f>Gondia!S20</f>
        <v>0</v>
      </c>
      <c r="T559" s="80">
        <f>Gondia!T20</f>
        <v>0</v>
      </c>
      <c r="U559" s="80">
        <f>Gondia!U20</f>
        <v>12</v>
      </c>
      <c r="V559" s="80">
        <f>Gondia!V20</f>
        <v>25.2</v>
      </c>
      <c r="W559" s="80">
        <f>Gondia!W20</f>
        <v>72</v>
      </c>
      <c r="X559" s="80">
        <f>Gondia!X20</f>
        <v>59.16</v>
      </c>
      <c r="Y559" s="80">
        <f>Gondia!Y20</f>
        <v>0</v>
      </c>
      <c r="Z559" s="80">
        <f>Gondia!Z20</f>
        <v>0</v>
      </c>
      <c r="AA559" s="80">
        <f>Gondia!AA20</f>
        <v>10</v>
      </c>
      <c r="AB559" s="80">
        <f>Gondia!AB20</f>
        <v>10.48</v>
      </c>
      <c r="AC559" s="233">
        <f t="shared" si="180"/>
        <v>331.06</v>
      </c>
      <c r="AD559" s="7">
        <f t="shared" si="181"/>
        <v>68.119341563786008</v>
      </c>
      <c r="AE559" s="7">
        <f t="shared" si="182"/>
        <v>69.64</v>
      </c>
      <c r="AF559" s="7">
        <f t="shared" si="183"/>
        <v>56.617886178861788</v>
      </c>
      <c r="AG559" s="7">
        <f t="shared" si="184"/>
        <v>1097</v>
      </c>
      <c r="AH559" s="7">
        <f t="shared" si="185"/>
        <v>609</v>
      </c>
      <c r="AI559" s="7">
        <f t="shared" si="186"/>
        <v>477</v>
      </c>
      <c r="AJ559" s="7">
        <f t="shared" si="187"/>
        <v>400.70000000000005</v>
      </c>
      <c r="AK559" s="234">
        <f t="shared" si="188"/>
        <v>65.796387520525457</v>
      </c>
    </row>
    <row r="560" spans="1:37">
      <c r="A560" s="5">
        <v>12</v>
      </c>
      <c r="B560" s="15" t="s">
        <v>33</v>
      </c>
      <c r="C560" s="80">
        <f>Hingoli!C20</f>
        <v>3225</v>
      </c>
      <c r="D560" s="80">
        <f>Hingoli!D20</f>
        <v>2649</v>
      </c>
      <c r="E560" s="80">
        <f>Hingoli!E20</f>
        <v>94</v>
      </c>
      <c r="F560" s="80">
        <f>Hingoli!F20</f>
        <v>14</v>
      </c>
      <c r="G560" s="80">
        <f>Hingoli!G20</f>
        <v>978</v>
      </c>
      <c r="H560" s="80">
        <f>Hingoli!H20</f>
        <v>147</v>
      </c>
      <c r="I560" s="80">
        <f t="shared" si="178"/>
        <v>2810</v>
      </c>
      <c r="J560" s="80">
        <f>Hingoli!J20</f>
        <v>1390</v>
      </c>
      <c r="K560" s="80">
        <f>Hingoli!K20</f>
        <v>1135</v>
      </c>
      <c r="L560" s="80">
        <f>Hingoli!L20</f>
        <v>42</v>
      </c>
      <c r="M560" s="80">
        <f>Hingoli!M20</f>
        <v>6</v>
      </c>
      <c r="N560" s="80">
        <f>Hingoli!N20</f>
        <v>427</v>
      </c>
      <c r="O560" s="80">
        <f>Hingoli!O20</f>
        <v>63</v>
      </c>
      <c r="P560" s="80">
        <f t="shared" si="179"/>
        <v>1204</v>
      </c>
      <c r="Q560" s="80">
        <f>Hingoli!Q20</f>
        <v>1180</v>
      </c>
      <c r="R560" s="80">
        <f>Hingoli!R20</f>
        <v>1293.07</v>
      </c>
      <c r="S560" s="80">
        <f>Hingoli!S20</f>
        <v>0</v>
      </c>
      <c r="T560" s="80">
        <f>Hingoli!T20</f>
        <v>0</v>
      </c>
      <c r="U560" s="80">
        <f>Hingoli!U20</f>
        <v>0</v>
      </c>
      <c r="V560" s="80">
        <f>Hingoli!V20</f>
        <v>0</v>
      </c>
      <c r="W560" s="80">
        <f>Hingoli!W20</f>
        <v>559</v>
      </c>
      <c r="X560" s="80">
        <f>Hingoli!X20</f>
        <v>692.93</v>
      </c>
      <c r="Y560" s="80">
        <f>Hingoli!Y20</f>
        <v>0</v>
      </c>
      <c r="Z560" s="80">
        <f>Hingoli!Z20</f>
        <v>0</v>
      </c>
      <c r="AA560" s="80">
        <f>Hingoli!AA20</f>
        <v>96</v>
      </c>
      <c r="AB560" s="80">
        <f>Hingoli!AB20</f>
        <v>109.51</v>
      </c>
      <c r="AC560" s="233">
        <f t="shared" si="180"/>
        <v>1293.07</v>
      </c>
      <c r="AD560" s="7">
        <f t="shared" si="181"/>
        <v>46.016725978647685</v>
      </c>
      <c r="AE560" s="7">
        <f t="shared" si="182"/>
        <v>802.43999999999994</v>
      </c>
      <c r="AF560" s="7">
        <f t="shared" si="183"/>
        <v>66.647840531561457</v>
      </c>
      <c r="AG560" s="7">
        <f t="shared" si="184"/>
        <v>6156</v>
      </c>
      <c r="AH560" s="7">
        <f t="shared" si="185"/>
        <v>4014</v>
      </c>
      <c r="AI560" s="7">
        <f t="shared" si="186"/>
        <v>1835</v>
      </c>
      <c r="AJ560" s="7">
        <f t="shared" si="187"/>
        <v>2095.5100000000002</v>
      </c>
      <c r="AK560" s="234">
        <f t="shared" si="188"/>
        <v>52.205032386646742</v>
      </c>
    </row>
    <row r="561" spans="1:37">
      <c r="A561" s="5">
        <v>13</v>
      </c>
      <c r="B561" s="15" t="s">
        <v>34</v>
      </c>
      <c r="C561" s="80">
        <f>Jalgaon!C20</f>
        <v>13178</v>
      </c>
      <c r="D561" s="80">
        <f>Jalgaon!D20</f>
        <v>15653</v>
      </c>
      <c r="E561" s="80">
        <f>Jalgaon!E20</f>
        <v>503</v>
      </c>
      <c r="F561" s="80">
        <f>Jalgaon!F20</f>
        <v>222</v>
      </c>
      <c r="G561" s="80">
        <f>Jalgaon!G20</f>
        <v>4212</v>
      </c>
      <c r="H561" s="80">
        <f>Jalgaon!H20</f>
        <v>1848</v>
      </c>
      <c r="I561" s="80">
        <f t="shared" si="178"/>
        <v>17723</v>
      </c>
      <c r="J561" s="80">
        <f>Jalgaon!J20</f>
        <v>2616</v>
      </c>
      <c r="K561" s="80">
        <f>Jalgaon!K20</f>
        <v>2982</v>
      </c>
      <c r="L561" s="80">
        <f>Jalgaon!L20</f>
        <v>103</v>
      </c>
      <c r="M561" s="80">
        <f>Jalgaon!M20</f>
        <v>43</v>
      </c>
      <c r="N561" s="80">
        <f>Jalgaon!N20</f>
        <v>852</v>
      </c>
      <c r="O561" s="80">
        <f>Jalgaon!O20</f>
        <v>353</v>
      </c>
      <c r="P561" s="80">
        <f t="shared" si="179"/>
        <v>3378</v>
      </c>
      <c r="Q561" s="80">
        <f>Jalgaon!Q20</f>
        <v>5916</v>
      </c>
      <c r="R561" s="80">
        <f>Jalgaon!R20</f>
        <v>12777.02</v>
      </c>
      <c r="S561" s="80">
        <f>Jalgaon!S20</f>
        <v>0</v>
      </c>
      <c r="T561" s="80">
        <f>Jalgaon!T20</f>
        <v>0</v>
      </c>
      <c r="U561" s="80">
        <f>Jalgaon!U20</f>
        <v>6</v>
      </c>
      <c r="V561" s="80">
        <f>Jalgaon!V20</f>
        <v>4.49</v>
      </c>
      <c r="W561" s="80">
        <f>Jalgaon!W20</f>
        <v>3525</v>
      </c>
      <c r="X561" s="80">
        <f>Jalgaon!X20</f>
        <v>8914.33</v>
      </c>
      <c r="Y561" s="80">
        <f>Jalgaon!Y20</f>
        <v>0</v>
      </c>
      <c r="Z561" s="80">
        <f>Jalgaon!Z20</f>
        <v>0</v>
      </c>
      <c r="AA561" s="80">
        <f>Jalgaon!AA20</f>
        <v>281</v>
      </c>
      <c r="AB561" s="80">
        <f>Jalgaon!AB20</f>
        <v>719.22</v>
      </c>
      <c r="AC561" s="233">
        <f t="shared" si="180"/>
        <v>12781.51</v>
      </c>
      <c r="AD561" s="7">
        <f t="shared" si="181"/>
        <v>72.118207978333231</v>
      </c>
      <c r="AE561" s="7">
        <f t="shared" si="182"/>
        <v>9633.5499999999993</v>
      </c>
      <c r="AF561" s="7">
        <f t="shared" si="183"/>
        <v>285.18502072232087</v>
      </c>
      <c r="AG561" s="7">
        <f t="shared" si="184"/>
        <v>21464</v>
      </c>
      <c r="AH561" s="7">
        <f t="shared" si="185"/>
        <v>21101</v>
      </c>
      <c r="AI561" s="7">
        <f t="shared" si="186"/>
        <v>9728</v>
      </c>
      <c r="AJ561" s="7">
        <f t="shared" si="187"/>
        <v>22415.06</v>
      </c>
      <c r="AK561" s="234">
        <f t="shared" si="188"/>
        <v>106.22747737074071</v>
      </c>
    </row>
    <row r="562" spans="1:37">
      <c r="A562" s="5">
        <v>14</v>
      </c>
      <c r="B562" s="15" t="s">
        <v>35</v>
      </c>
      <c r="C562" s="80">
        <f>Jalna!C20</f>
        <v>16727</v>
      </c>
      <c r="D562" s="80">
        <f>Jalna!D20</f>
        <v>11140</v>
      </c>
      <c r="E562" s="80">
        <f>Jalna!E20</f>
        <v>68</v>
      </c>
      <c r="F562" s="80">
        <f>Jalna!F20</f>
        <v>35</v>
      </c>
      <c r="G562" s="80">
        <f>Jalna!G20</f>
        <v>625</v>
      </c>
      <c r="H562" s="80">
        <f>Jalna!H20</f>
        <v>325</v>
      </c>
      <c r="I562" s="80">
        <f t="shared" si="178"/>
        <v>11500</v>
      </c>
      <c r="J562" s="80">
        <f>Jalna!J20</f>
        <v>7309</v>
      </c>
      <c r="K562" s="80">
        <f>Jalna!K20</f>
        <v>4643</v>
      </c>
      <c r="L562" s="80">
        <f>Jalna!L20</f>
        <v>30</v>
      </c>
      <c r="M562" s="80">
        <f>Jalna!M20</f>
        <v>15</v>
      </c>
      <c r="N562" s="80">
        <f>Jalna!N20</f>
        <v>268</v>
      </c>
      <c r="O562" s="80">
        <f>Jalna!O20</f>
        <v>142</v>
      </c>
      <c r="P562" s="80">
        <f t="shared" si="179"/>
        <v>4800</v>
      </c>
      <c r="Q562" s="80">
        <f>Jalna!Q20</f>
        <v>2732</v>
      </c>
      <c r="R562" s="80">
        <f>Jalna!R20</f>
        <v>3662.99</v>
      </c>
      <c r="S562" s="80">
        <f>Jalna!S20</f>
        <v>0</v>
      </c>
      <c r="T562" s="80">
        <f>Jalna!T20</f>
        <v>0</v>
      </c>
      <c r="U562" s="80">
        <f>Jalna!U20</f>
        <v>19</v>
      </c>
      <c r="V562" s="80">
        <f>Jalna!V20</f>
        <v>18.399999999999999</v>
      </c>
      <c r="W562" s="80">
        <f>Jalna!W20</f>
        <v>1570</v>
      </c>
      <c r="X562" s="80">
        <f>Jalna!X20</f>
        <v>1394.05</v>
      </c>
      <c r="Y562" s="80">
        <f>Jalna!Y20</f>
        <v>1</v>
      </c>
      <c r="Z562" s="80">
        <f>Jalna!Z20</f>
        <v>2.2999999999999998</v>
      </c>
      <c r="AA562" s="80">
        <f>Jalna!AA20</f>
        <v>255</v>
      </c>
      <c r="AB562" s="80">
        <f>Jalna!AB20</f>
        <v>291</v>
      </c>
      <c r="AC562" s="233">
        <f t="shared" si="180"/>
        <v>3681.39</v>
      </c>
      <c r="AD562" s="7">
        <f t="shared" si="181"/>
        <v>32.012086956521742</v>
      </c>
      <c r="AE562" s="7">
        <f t="shared" si="182"/>
        <v>1687.35</v>
      </c>
      <c r="AF562" s="7">
        <f t="shared" si="183"/>
        <v>35.153124999999996</v>
      </c>
      <c r="AG562" s="7">
        <f t="shared" si="184"/>
        <v>25027</v>
      </c>
      <c r="AH562" s="7">
        <f t="shared" si="185"/>
        <v>16300</v>
      </c>
      <c r="AI562" s="7">
        <f t="shared" si="186"/>
        <v>4577</v>
      </c>
      <c r="AJ562" s="7">
        <f t="shared" si="187"/>
        <v>5368.74</v>
      </c>
      <c r="AK562" s="234">
        <f t="shared" si="188"/>
        <v>32.937055214723927</v>
      </c>
    </row>
    <row r="563" spans="1:37">
      <c r="A563" s="5">
        <v>15</v>
      </c>
      <c r="B563" s="15" t="s">
        <v>36</v>
      </c>
      <c r="C563" s="80">
        <f>Kolhapur!C20</f>
        <v>600</v>
      </c>
      <c r="D563" s="80">
        <f>Kolhapur!D20</f>
        <v>2050</v>
      </c>
      <c r="E563" s="80">
        <f>Kolhapur!E20</f>
        <v>100</v>
      </c>
      <c r="F563" s="80">
        <f>Kolhapur!F20</f>
        <v>50</v>
      </c>
      <c r="G563" s="80">
        <f>Kolhapur!G20</f>
        <v>1000</v>
      </c>
      <c r="H563" s="80">
        <f>Kolhapur!H20</f>
        <v>150</v>
      </c>
      <c r="I563" s="80">
        <f t="shared" si="178"/>
        <v>2250</v>
      </c>
      <c r="J563" s="80">
        <f>Kolhapur!J20</f>
        <v>583</v>
      </c>
      <c r="K563" s="80">
        <f>Kolhapur!K20</f>
        <v>2050</v>
      </c>
      <c r="L563" s="80">
        <f>Kolhapur!L20</f>
        <v>100</v>
      </c>
      <c r="M563" s="80">
        <f>Kolhapur!M20</f>
        <v>50</v>
      </c>
      <c r="N563" s="80">
        <f>Kolhapur!N20</f>
        <v>1000</v>
      </c>
      <c r="O563" s="80">
        <f>Kolhapur!O20</f>
        <v>150</v>
      </c>
      <c r="P563" s="80">
        <f t="shared" si="179"/>
        <v>2250</v>
      </c>
      <c r="Q563" s="80">
        <f>Kolhapur!Q20</f>
        <v>943</v>
      </c>
      <c r="R563" s="80">
        <f>Kolhapur!R20</f>
        <v>1573.39</v>
      </c>
      <c r="S563" s="80">
        <f>Kolhapur!S20</f>
        <v>0</v>
      </c>
      <c r="T563" s="80">
        <f>Kolhapur!T20</f>
        <v>0</v>
      </c>
      <c r="U563" s="80">
        <f>Kolhapur!U20</f>
        <v>18</v>
      </c>
      <c r="V563" s="80">
        <f>Kolhapur!V20</f>
        <v>31.85</v>
      </c>
      <c r="W563" s="80">
        <f>Kolhapur!W20</f>
        <v>739</v>
      </c>
      <c r="X563" s="80">
        <f>Kolhapur!X20</f>
        <v>1388.98</v>
      </c>
      <c r="Y563" s="80">
        <f>Kolhapur!Y20</f>
        <v>5</v>
      </c>
      <c r="Z563" s="80">
        <f>Kolhapur!Z20</f>
        <v>5.05</v>
      </c>
      <c r="AA563" s="80">
        <f>Kolhapur!AA20</f>
        <v>140</v>
      </c>
      <c r="AB563" s="80">
        <f>Kolhapur!AB20</f>
        <v>182</v>
      </c>
      <c r="AC563" s="233">
        <f t="shared" si="180"/>
        <v>1605.24</v>
      </c>
      <c r="AD563" s="7">
        <f t="shared" si="181"/>
        <v>71.343999999999994</v>
      </c>
      <c r="AE563" s="7">
        <f t="shared" si="182"/>
        <v>1576.03</v>
      </c>
      <c r="AF563" s="7">
        <f t="shared" si="183"/>
        <v>70.045777777777772</v>
      </c>
      <c r="AG563" s="7">
        <f t="shared" si="184"/>
        <v>3383</v>
      </c>
      <c r="AH563" s="7">
        <f t="shared" si="185"/>
        <v>4500</v>
      </c>
      <c r="AI563" s="7">
        <f t="shared" si="186"/>
        <v>1845</v>
      </c>
      <c r="AJ563" s="7">
        <f t="shared" si="187"/>
        <v>3181.2700000000004</v>
      </c>
      <c r="AK563" s="234">
        <f t="shared" si="188"/>
        <v>70.694888888888897</v>
      </c>
    </row>
    <row r="564" spans="1:37">
      <c r="A564" s="5">
        <v>16</v>
      </c>
      <c r="B564" s="15" t="s">
        <v>37</v>
      </c>
      <c r="C564" s="80">
        <f>Latur!C20</f>
        <v>6627</v>
      </c>
      <c r="D564" s="80">
        <f>Latur!D20</f>
        <v>5491</v>
      </c>
      <c r="E564" s="80">
        <f>Latur!E20</f>
        <v>23</v>
      </c>
      <c r="F564" s="80">
        <f>Latur!F20</f>
        <v>3</v>
      </c>
      <c r="G564" s="80">
        <f>Latur!G20</f>
        <v>334</v>
      </c>
      <c r="H564" s="80">
        <f>Latur!H20</f>
        <v>46</v>
      </c>
      <c r="I564" s="80">
        <f t="shared" si="178"/>
        <v>5540</v>
      </c>
      <c r="J564" s="80">
        <f>Latur!J20</f>
        <v>3806</v>
      </c>
      <c r="K564" s="80">
        <f>Latur!K20</f>
        <v>2270</v>
      </c>
      <c r="L564" s="80">
        <f>Latur!L20</f>
        <v>8</v>
      </c>
      <c r="M564" s="80">
        <f>Latur!M20</f>
        <v>1</v>
      </c>
      <c r="N564" s="80">
        <f>Latur!N20</f>
        <v>100</v>
      </c>
      <c r="O564" s="80">
        <f>Latur!O20</f>
        <v>19</v>
      </c>
      <c r="P564" s="80">
        <f t="shared" si="179"/>
        <v>2290</v>
      </c>
      <c r="Q564" s="80">
        <f>Latur!Q20</f>
        <v>388</v>
      </c>
      <c r="R564" s="80">
        <f>Latur!R20</f>
        <v>605.35</v>
      </c>
      <c r="S564" s="80">
        <f>Latur!S20</f>
        <v>0</v>
      </c>
      <c r="T564" s="80">
        <f>Latur!T20</f>
        <v>0</v>
      </c>
      <c r="U564" s="80">
        <f>Latur!U20</f>
        <v>0</v>
      </c>
      <c r="V564" s="80">
        <f>Latur!V20</f>
        <v>0</v>
      </c>
      <c r="W564" s="80">
        <f>Latur!W20</f>
        <v>118</v>
      </c>
      <c r="X564" s="80">
        <f>Latur!X20</f>
        <v>191.72</v>
      </c>
      <c r="Y564" s="80">
        <f>Latur!Y20</f>
        <v>0</v>
      </c>
      <c r="Z564" s="80">
        <f>Latur!Z20</f>
        <v>0</v>
      </c>
      <c r="AA564" s="80">
        <f>Latur!AA20</f>
        <v>13</v>
      </c>
      <c r="AB564" s="80">
        <f>Latur!AB20</f>
        <v>32.380000000000003</v>
      </c>
      <c r="AC564" s="233">
        <f t="shared" si="180"/>
        <v>605.35</v>
      </c>
      <c r="AD564" s="7">
        <f t="shared" si="181"/>
        <v>10.926895306859207</v>
      </c>
      <c r="AE564" s="7">
        <f t="shared" si="182"/>
        <v>224.1</v>
      </c>
      <c r="AF564" s="7">
        <f t="shared" si="183"/>
        <v>9.7860262008733621</v>
      </c>
      <c r="AG564" s="7">
        <f t="shared" si="184"/>
        <v>10898</v>
      </c>
      <c r="AH564" s="7">
        <f t="shared" si="185"/>
        <v>7830</v>
      </c>
      <c r="AI564" s="7">
        <f t="shared" si="186"/>
        <v>519</v>
      </c>
      <c r="AJ564" s="7">
        <f t="shared" si="187"/>
        <v>829.45</v>
      </c>
      <c r="AK564" s="234">
        <f t="shared" si="188"/>
        <v>10.59323116219668</v>
      </c>
    </row>
    <row r="565" spans="1:37">
      <c r="A565" s="5">
        <v>17</v>
      </c>
      <c r="B565" s="15" t="s">
        <v>38</v>
      </c>
      <c r="C565" s="80">
        <f>MumbaiCity!C20</f>
        <v>0</v>
      </c>
      <c r="D565" s="80">
        <f>MumbaiCity!D20</f>
        <v>0</v>
      </c>
      <c r="E565" s="80">
        <f>MumbaiCity!E20</f>
        <v>100</v>
      </c>
      <c r="F565" s="80">
        <f>MumbaiCity!F20</f>
        <v>900</v>
      </c>
      <c r="G565" s="80">
        <f>MumbaiCity!G20</f>
        <v>0</v>
      </c>
      <c r="H565" s="80">
        <f>MumbaiCity!H20</f>
        <v>0</v>
      </c>
      <c r="I565" s="80">
        <f t="shared" si="178"/>
        <v>900</v>
      </c>
      <c r="J565" s="80">
        <f>MumbaiCity!J20</f>
        <v>0</v>
      </c>
      <c r="K565" s="80">
        <f>MumbaiCity!K20</f>
        <v>0</v>
      </c>
      <c r="L565" s="80">
        <f>MumbaiCity!L20</f>
        <v>0</v>
      </c>
      <c r="M565" s="80">
        <f>MumbaiCity!M20</f>
        <v>0</v>
      </c>
      <c r="N565" s="80">
        <f>MumbaiCity!N20</f>
        <v>0</v>
      </c>
      <c r="O565" s="80">
        <f>MumbaiCity!O20</f>
        <v>0</v>
      </c>
      <c r="P565" s="80">
        <f t="shared" si="179"/>
        <v>0</v>
      </c>
      <c r="Q565" s="80">
        <f>MumbaiCity!Q20</f>
        <v>0</v>
      </c>
      <c r="R565" s="80">
        <f>MumbaiCity!R20</f>
        <v>0</v>
      </c>
      <c r="S565" s="80">
        <f>MumbaiCity!S20</f>
        <v>6</v>
      </c>
      <c r="T565" s="80">
        <f>MumbaiCity!T20</f>
        <v>8.15</v>
      </c>
      <c r="U565" s="80">
        <f>MumbaiCity!U20</f>
        <v>1</v>
      </c>
      <c r="V565" s="80">
        <f>MumbaiCity!V20</f>
        <v>0.35</v>
      </c>
      <c r="W565" s="80">
        <f>MumbaiCity!W20</f>
        <v>0</v>
      </c>
      <c r="X565" s="80">
        <f>MumbaiCity!X20</f>
        <v>0</v>
      </c>
      <c r="Y565" s="80">
        <f>MumbaiCity!Y20</f>
        <v>5</v>
      </c>
      <c r="Z565" s="80">
        <f>MumbaiCity!Z20</f>
        <v>2.1</v>
      </c>
      <c r="AA565" s="80">
        <f>MumbaiCity!AA20</f>
        <v>0</v>
      </c>
      <c r="AB565" s="80">
        <f>MumbaiCity!AB20</f>
        <v>0</v>
      </c>
      <c r="AC565" s="233">
        <f t="shared" si="180"/>
        <v>8.5</v>
      </c>
      <c r="AD565" s="7">
        <f t="shared" si="181"/>
        <v>0.94444444444444442</v>
      </c>
      <c r="AE565" s="7">
        <f t="shared" si="182"/>
        <v>2.1</v>
      </c>
      <c r="AF565" s="7" t="e">
        <f t="shared" si="183"/>
        <v>#DIV/0!</v>
      </c>
      <c r="AG565" s="7">
        <f t="shared" si="184"/>
        <v>100</v>
      </c>
      <c r="AH565" s="7">
        <f t="shared" si="185"/>
        <v>900</v>
      </c>
      <c r="AI565" s="7">
        <f t="shared" si="186"/>
        <v>12</v>
      </c>
      <c r="AJ565" s="7">
        <f t="shared" si="187"/>
        <v>10.6</v>
      </c>
      <c r="AK565" s="234">
        <f t="shared" si="188"/>
        <v>1.1777777777777778</v>
      </c>
    </row>
    <row r="566" spans="1:37">
      <c r="A566" s="5">
        <v>18</v>
      </c>
      <c r="B566" s="33" t="s">
        <v>39</v>
      </c>
      <c r="C566" s="149">
        <f>MumbaiSub!C20</f>
        <v>0</v>
      </c>
      <c r="D566" s="149">
        <f>MumbaiSub!D20</f>
        <v>0</v>
      </c>
      <c r="E566" s="149">
        <f>MumbaiSub!E20</f>
        <v>50</v>
      </c>
      <c r="F566" s="149">
        <f>MumbaiSub!F20</f>
        <v>500</v>
      </c>
      <c r="G566" s="149">
        <f>MumbaiSub!G20</f>
        <v>0</v>
      </c>
      <c r="H566" s="149">
        <f>MumbaiSub!H20</f>
        <v>0</v>
      </c>
      <c r="I566" s="80">
        <f t="shared" si="178"/>
        <v>500</v>
      </c>
      <c r="J566" s="149">
        <f>MumbaiSub!J20</f>
        <v>0</v>
      </c>
      <c r="K566" s="149">
        <f>MumbaiSub!K20</f>
        <v>0</v>
      </c>
      <c r="L566" s="149">
        <f>MumbaiSub!L20</f>
        <v>50</v>
      </c>
      <c r="M566" s="149">
        <f>MumbaiSub!M20</f>
        <v>500</v>
      </c>
      <c r="N566" s="149">
        <f>MumbaiSub!N20</f>
        <v>0</v>
      </c>
      <c r="O566" s="149">
        <f>MumbaiSub!O20</f>
        <v>0</v>
      </c>
      <c r="P566" s="80">
        <f t="shared" si="179"/>
        <v>500</v>
      </c>
      <c r="Q566" s="149">
        <f>MumbaiSub!Q20</f>
        <v>0</v>
      </c>
      <c r="R566" s="149">
        <f>MumbaiSub!R20</f>
        <v>0</v>
      </c>
      <c r="S566" s="149">
        <f>MumbaiSub!S20</f>
        <v>1</v>
      </c>
      <c r="T566" s="149">
        <f>MumbaiSub!T20</f>
        <v>2.25</v>
      </c>
      <c r="U566" s="149">
        <f>MumbaiSub!U20</f>
        <v>0</v>
      </c>
      <c r="V566" s="149">
        <f>MumbaiSub!V20</f>
        <v>0</v>
      </c>
      <c r="W566" s="149">
        <f>MumbaiSub!W20</f>
        <v>0</v>
      </c>
      <c r="X566" s="149">
        <f>MumbaiSub!X20</f>
        <v>0</v>
      </c>
      <c r="Y566" s="149">
        <f>MumbaiSub!Y20</f>
        <v>5</v>
      </c>
      <c r="Z566" s="149">
        <f>MumbaiSub!Z20</f>
        <v>9</v>
      </c>
      <c r="AA566" s="149">
        <f>MumbaiSub!AA20</f>
        <v>0</v>
      </c>
      <c r="AB566" s="149">
        <f>MumbaiSub!AB20</f>
        <v>0</v>
      </c>
      <c r="AC566" s="233">
        <f t="shared" si="180"/>
        <v>2.25</v>
      </c>
      <c r="AD566" s="7">
        <f t="shared" si="181"/>
        <v>0.44999999999999996</v>
      </c>
      <c r="AE566" s="7">
        <f t="shared" si="182"/>
        <v>9</v>
      </c>
      <c r="AF566" s="7">
        <f t="shared" si="183"/>
        <v>1.7999999999999998</v>
      </c>
      <c r="AG566" s="7">
        <f t="shared" si="184"/>
        <v>100</v>
      </c>
      <c r="AH566" s="7">
        <f t="shared" si="185"/>
        <v>1000</v>
      </c>
      <c r="AI566" s="7">
        <f t="shared" si="186"/>
        <v>6</v>
      </c>
      <c r="AJ566" s="7">
        <f t="shared" si="187"/>
        <v>11.25</v>
      </c>
      <c r="AK566" s="234">
        <f t="shared" si="188"/>
        <v>1.125</v>
      </c>
    </row>
    <row r="567" spans="1:37">
      <c r="A567" s="5">
        <v>19</v>
      </c>
      <c r="B567" s="15" t="s">
        <v>40</v>
      </c>
      <c r="C567" s="80">
        <f>Nagpur!C20</f>
        <v>7000</v>
      </c>
      <c r="D567" s="80">
        <f>Nagpur!D20</f>
        <v>11785</v>
      </c>
      <c r="E567" s="80">
        <f>Nagpur!E20</f>
        <v>277</v>
      </c>
      <c r="F567" s="80">
        <f>Nagpur!F20</f>
        <v>121</v>
      </c>
      <c r="G567" s="80">
        <f>Nagpur!G20</f>
        <v>3488</v>
      </c>
      <c r="H567" s="80">
        <f>Nagpur!H20</f>
        <v>1098</v>
      </c>
      <c r="I567" s="80">
        <f t="shared" si="178"/>
        <v>13004</v>
      </c>
      <c r="J567" s="80">
        <f>Nagpur!J20</f>
        <v>2120</v>
      </c>
      <c r="K567" s="80">
        <f>Nagpur!K20</f>
        <v>3208</v>
      </c>
      <c r="L567" s="80">
        <f>Nagpur!L20</f>
        <v>127</v>
      </c>
      <c r="M567" s="80">
        <f>Nagpur!M20</f>
        <v>34</v>
      </c>
      <c r="N567" s="80">
        <f>Nagpur!N20</f>
        <v>1040</v>
      </c>
      <c r="O567" s="80">
        <f>Nagpur!O20</f>
        <v>298</v>
      </c>
      <c r="P567" s="80">
        <f t="shared" si="179"/>
        <v>3540</v>
      </c>
      <c r="Q567" s="80">
        <f>Nagpur!Q20</f>
        <v>3584</v>
      </c>
      <c r="R567" s="80">
        <f>Nagpur!R20</f>
        <v>5324.86</v>
      </c>
      <c r="S567" s="80">
        <f>Nagpur!S20</f>
        <v>24</v>
      </c>
      <c r="T567" s="80">
        <f>Nagpur!T20</f>
        <v>26.59</v>
      </c>
      <c r="U567" s="80">
        <f>Nagpur!U20</f>
        <v>10</v>
      </c>
      <c r="V567" s="80">
        <f>Nagpur!V20</f>
        <v>14.8</v>
      </c>
      <c r="W567" s="80">
        <f>Nagpur!W20</f>
        <v>1107</v>
      </c>
      <c r="X567" s="80">
        <f>Nagpur!X20</f>
        <v>1711.28</v>
      </c>
      <c r="Y567" s="80">
        <f>Nagpur!Y20</f>
        <v>4</v>
      </c>
      <c r="Z567" s="80">
        <f>Nagpur!Z20</f>
        <v>0.6</v>
      </c>
      <c r="AA567" s="80">
        <f>Nagpur!AA20</f>
        <v>71</v>
      </c>
      <c r="AB567" s="80">
        <f>Nagpur!AB20</f>
        <v>95.63</v>
      </c>
      <c r="AC567" s="233">
        <f t="shared" si="180"/>
        <v>5366.25</v>
      </c>
      <c r="AD567" s="7">
        <f t="shared" si="181"/>
        <v>41.266148877268535</v>
      </c>
      <c r="AE567" s="7">
        <f t="shared" si="182"/>
        <v>1807.5099999999998</v>
      </c>
      <c r="AF567" s="7">
        <f t="shared" si="183"/>
        <v>51.059604519774005</v>
      </c>
      <c r="AG567" s="7">
        <f t="shared" si="184"/>
        <v>14052</v>
      </c>
      <c r="AH567" s="7">
        <f t="shared" si="185"/>
        <v>16544</v>
      </c>
      <c r="AI567" s="7">
        <f t="shared" si="186"/>
        <v>4800</v>
      </c>
      <c r="AJ567" s="7">
        <f t="shared" si="187"/>
        <v>7173.76</v>
      </c>
      <c r="AK567" s="234">
        <f t="shared" si="188"/>
        <v>43.361702127659576</v>
      </c>
    </row>
    <row r="568" spans="1:37">
      <c r="A568" s="5">
        <v>20</v>
      </c>
      <c r="B568" s="15" t="s">
        <v>41</v>
      </c>
      <c r="C568" s="80">
        <f>Nanded!C20</f>
        <v>7173</v>
      </c>
      <c r="D568" s="80">
        <f>Nanded!D20</f>
        <v>6170.67</v>
      </c>
      <c r="E568" s="80">
        <f>Nanded!E20</f>
        <v>9</v>
      </c>
      <c r="F568" s="80">
        <f>Nanded!F20</f>
        <v>3</v>
      </c>
      <c r="G568" s="80">
        <f>Nanded!G20</f>
        <v>89</v>
      </c>
      <c r="H568" s="80">
        <f>Nanded!H20</f>
        <v>31</v>
      </c>
      <c r="I568" s="80">
        <f t="shared" si="178"/>
        <v>6204.67</v>
      </c>
      <c r="J568" s="80">
        <f>Nanded!J20</f>
        <v>3863</v>
      </c>
      <c r="K568" s="80">
        <f>Nanded!K20</f>
        <v>3323.13</v>
      </c>
      <c r="L568" s="80">
        <f>Nanded!L20</f>
        <v>9</v>
      </c>
      <c r="M568" s="80">
        <f>Nanded!M20</f>
        <v>3</v>
      </c>
      <c r="N568" s="80">
        <f>Nanded!N20</f>
        <v>89</v>
      </c>
      <c r="O568" s="80">
        <f>Nanded!O20</f>
        <v>31</v>
      </c>
      <c r="P568" s="80">
        <f t="shared" si="179"/>
        <v>3357.13</v>
      </c>
      <c r="Q568" s="80">
        <f>Nanded!Q20</f>
        <v>3371</v>
      </c>
      <c r="R568" s="80">
        <f>Nanded!R20</f>
        <v>5082.7</v>
      </c>
      <c r="S568" s="80">
        <f>Nanded!S20</f>
        <v>0</v>
      </c>
      <c r="T568" s="80">
        <f>Nanded!T20</f>
        <v>0</v>
      </c>
      <c r="U568" s="80">
        <f>Nanded!U20</f>
        <v>2</v>
      </c>
      <c r="V568" s="80">
        <f>Nanded!V20</f>
        <v>3</v>
      </c>
      <c r="W568" s="80">
        <f>Nanded!W20</f>
        <v>1159</v>
      </c>
      <c r="X568" s="80">
        <f>Nanded!X20</f>
        <v>1468.97</v>
      </c>
      <c r="Y568" s="80">
        <f>Nanded!Y20</f>
        <v>6</v>
      </c>
      <c r="Z568" s="80">
        <f>Nanded!Z20</f>
        <v>4.5999999999999996</v>
      </c>
      <c r="AA568" s="80">
        <f>Nanded!AA20</f>
        <v>165</v>
      </c>
      <c r="AB568" s="80">
        <f>Nanded!AB20</f>
        <v>160.51</v>
      </c>
      <c r="AC568" s="233">
        <f t="shared" si="180"/>
        <v>5085.7</v>
      </c>
      <c r="AD568" s="7">
        <f t="shared" si="181"/>
        <v>81.965680688900449</v>
      </c>
      <c r="AE568" s="7">
        <f t="shared" si="182"/>
        <v>1634.08</v>
      </c>
      <c r="AF568" s="7">
        <f t="shared" si="183"/>
        <v>48.674909818803556</v>
      </c>
      <c r="AG568" s="7">
        <f t="shared" si="184"/>
        <v>11232</v>
      </c>
      <c r="AH568" s="7">
        <f t="shared" si="185"/>
        <v>9561.7999999999993</v>
      </c>
      <c r="AI568" s="7">
        <f t="shared" si="186"/>
        <v>4703</v>
      </c>
      <c r="AJ568" s="7">
        <f t="shared" si="187"/>
        <v>6719.7800000000007</v>
      </c>
      <c r="AK568" s="234">
        <f t="shared" si="188"/>
        <v>70.277353636344628</v>
      </c>
    </row>
    <row r="569" spans="1:37">
      <c r="A569" s="5">
        <v>21</v>
      </c>
      <c r="B569" s="15" t="s">
        <v>42</v>
      </c>
      <c r="C569" s="80">
        <f>Nandurbar!C20</f>
        <v>2300</v>
      </c>
      <c r="D569" s="80">
        <f>Nandurbar!D20</f>
        <v>4759</v>
      </c>
      <c r="E569" s="80">
        <f>Nandurbar!E20</f>
        <v>30</v>
      </c>
      <c r="F569" s="80">
        <f>Nandurbar!F20</f>
        <v>23</v>
      </c>
      <c r="G569" s="80">
        <f>Nandurbar!G20</f>
        <v>50</v>
      </c>
      <c r="H569" s="80">
        <f>Nandurbar!H20</f>
        <v>41</v>
      </c>
      <c r="I569" s="80">
        <f t="shared" si="178"/>
        <v>4823</v>
      </c>
      <c r="J569" s="80">
        <f>Nandurbar!J20</f>
        <v>500</v>
      </c>
      <c r="K569" s="80">
        <f>Nandurbar!K20</f>
        <v>1190</v>
      </c>
      <c r="L569" s="80">
        <f>Nandurbar!L20</f>
        <v>10</v>
      </c>
      <c r="M569" s="80">
        <f>Nandurbar!M20</f>
        <v>8</v>
      </c>
      <c r="N569" s="80">
        <f>Nandurbar!N20</f>
        <v>15</v>
      </c>
      <c r="O569" s="80">
        <f>Nandurbar!O20</f>
        <v>8</v>
      </c>
      <c r="P569" s="80">
        <f t="shared" si="179"/>
        <v>1206</v>
      </c>
      <c r="Q569" s="80">
        <f>Nandurbar!Q20</f>
        <v>2374</v>
      </c>
      <c r="R569" s="80">
        <f>Nandurbar!R20</f>
        <v>4171.88</v>
      </c>
      <c r="S569" s="80">
        <f>Nandurbar!S20</f>
        <v>0</v>
      </c>
      <c r="T569" s="80">
        <f>Nandurbar!T20</f>
        <v>0</v>
      </c>
      <c r="U569" s="80">
        <f>Nandurbar!U20</f>
        <v>0</v>
      </c>
      <c r="V569" s="80">
        <f>Nandurbar!V20</f>
        <v>0</v>
      </c>
      <c r="W569" s="80">
        <f>Nandurbar!W20</f>
        <v>1317</v>
      </c>
      <c r="X569" s="80">
        <f>Nandurbar!X20</f>
        <v>2300.6799999999998</v>
      </c>
      <c r="Y569" s="80">
        <f>Nandurbar!Y20</f>
        <v>0</v>
      </c>
      <c r="Z569" s="80">
        <f>Nandurbar!Z20</f>
        <v>0</v>
      </c>
      <c r="AA569" s="80">
        <f>Nandurbar!AA20</f>
        <v>61</v>
      </c>
      <c r="AB569" s="80">
        <f>Nandurbar!AB20</f>
        <v>104.08</v>
      </c>
      <c r="AC569" s="233">
        <f t="shared" si="180"/>
        <v>4171.88</v>
      </c>
      <c r="AD569" s="7">
        <f t="shared" si="181"/>
        <v>86.499688990255024</v>
      </c>
      <c r="AE569" s="7">
        <f t="shared" si="182"/>
        <v>2404.7599999999998</v>
      </c>
      <c r="AF569" s="7">
        <f t="shared" si="183"/>
        <v>199.39966832504143</v>
      </c>
      <c r="AG569" s="7">
        <f t="shared" si="184"/>
        <v>2905</v>
      </c>
      <c r="AH569" s="7">
        <f t="shared" si="185"/>
        <v>6029</v>
      </c>
      <c r="AI569" s="7">
        <f t="shared" si="186"/>
        <v>3752</v>
      </c>
      <c r="AJ569" s="7">
        <f t="shared" si="187"/>
        <v>6576.6399999999994</v>
      </c>
      <c r="AK569" s="234">
        <f t="shared" si="188"/>
        <v>109.08343008790844</v>
      </c>
    </row>
    <row r="570" spans="1:37">
      <c r="A570" s="5">
        <v>22</v>
      </c>
      <c r="B570" s="15" t="s">
        <v>43</v>
      </c>
      <c r="C570" s="80">
        <f>Nasik!C20</f>
        <v>10183</v>
      </c>
      <c r="D570" s="80">
        <f>Nasik!D20</f>
        <v>21382</v>
      </c>
      <c r="E570" s="80">
        <f>Nasik!E20</f>
        <v>345</v>
      </c>
      <c r="F570" s="80">
        <f>Nasik!F20</f>
        <v>103</v>
      </c>
      <c r="G570" s="80">
        <f>Nasik!G20</f>
        <v>1328</v>
      </c>
      <c r="H570" s="80">
        <f>Nasik!H20</f>
        <v>397</v>
      </c>
      <c r="I570" s="80">
        <f t="shared" si="178"/>
        <v>21882</v>
      </c>
      <c r="J570" s="80">
        <f>Nasik!J20</f>
        <v>2297</v>
      </c>
      <c r="K570" s="80">
        <f>Nasik!K20</f>
        <v>6124</v>
      </c>
      <c r="L570" s="80">
        <f>Nasik!L20</f>
        <v>98</v>
      </c>
      <c r="M570" s="80">
        <f>Nasik!M20</f>
        <v>30</v>
      </c>
      <c r="N570" s="80">
        <f>Nasik!N20</f>
        <v>385</v>
      </c>
      <c r="O570" s="80">
        <f>Nasik!O20</f>
        <v>113</v>
      </c>
      <c r="P570" s="80">
        <f t="shared" si="179"/>
        <v>6267</v>
      </c>
      <c r="Q570" s="80">
        <f>Nasik!Q20</f>
        <v>5051</v>
      </c>
      <c r="R570" s="80">
        <f>Nasik!R20</f>
        <v>18678.34</v>
      </c>
      <c r="S570" s="80">
        <f>Nasik!S20</f>
        <v>2</v>
      </c>
      <c r="T570" s="80">
        <f>Nasik!T20</f>
        <v>1.2</v>
      </c>
      <c r="U570" s="80">
        <f>Nasik!U20</f>
        <v>13</v>
      </c>
      <c r="V570" s="80">
        <f>Nasik!V20</f>
        <v>13.05</v>
      </c>
      <c r="W570" s="80">
        <f>Nasik!W20</f>
        <v>3168</v>
      </c>
      <c r="X570" s="80">
        <f>Nasik!X20</f>
        <v>10362.200000000001</v>
      </c>
      <c r="Y570" s="80">
        <f>Nasik!Y20</f>
        <v>0</v>
      </c>
      <c r="Z570" s="80">
        <f>Nasik!Z20</f>
        <v>0</v>
      </c>
      <c r="AA570" s="80">
        <f>Nasik!AA20</f>
        <v>340</v>
      </c>
      <c r="AB570" s="80">
        <f>Nasik!AB20</f>
        <v>977.1</v>
      </c>
      <c r="AC570" s="233">
        <f t="shared" si="180"/>
        <v>18692.59</v>
      </c>
      <c r="AD570" s="7">
        <f t="shared" si="181"/>
        <v>85.424504158669222</v>
      </c>
      <c r="AE570" s="7">
        <f t="shared" si="182"/>
        <v>11339.300000000001</v>
      </c>
      <c r="AF570" s="7">
        <f t="shared" si="183"/>
        <v>180.93665230572844</v>
      </c>
      <c r="AG570" s="7">
        <f t="shared" si="184"/>
        <v>14636</v>
      </c>
      <c r="AH570" s="7">
        <f t="shared" si="185"/>
        <v>28149</v>
      </c>
      <c r="AI570" s="7">
        <f t="shared" si="186"/>
        <v>8574</v>
      </c>
      <c r="AJ570" s="7">
        <f t="shared" si="187"/>
        <v>30031.89</v>
      </c>
      <c r="AK570" s="234">
        <f t="shared" si="188"/>
        <v>106.68901204305658</v>
      </c>
    </row>
    <row r="571" spans="1:37">
      <c r="A571" s="5">
        <v>23</v>
      </c>
      <c r="B571" s="15" t="s">
        <v>44</v>
      </c>
      <c r="C571" s="80">
        <f>Osmanabad!C20</f>
        <v>757</v>
      </c>
      <c r="D571" s="80">
        <f>Osmanabad!D20</f>
        <v>734</v>
      </c>
      <c r="E571" s="80">
        <f>Osmanabad!E20</f>
        <v>20</v>
      </c>
      <c r="F571" s="80">
        <f>Osmanabad!F20</f>
        <v>8</v>
      </c>
      <c r="G571" s="80">
        <f>Osmanabad!G20</f>
        <v>60</v>
      </c>
      <c r="H571" s="80">
        <f>Osmanabad!H20</f>
        <v>15</v>
      </c>
      <c r="I571" s="80">
        <f t="shared" si="178"/>
        <v>757</v>
      </c>
      <c r="J571" s="80">
        <f>Osmanabad!J20</f>
        <v>325</v>
      </c>
      <c r="K571" s="80">
        <f>Osmanabad!K20</f>
        <v>315</v>
      </c>
      <c r="L571" s="80">
        <f>Osmanabad!L20</f>
        <v>8</v>
      </c>
      <c r="M571" s="80">
        <f>Osmanabad!M20</f>
        <v>3</v>
      </c>
      <c r="N571" s="80">
        <f>Osmanabad!N20</f>
        <v>30</v>
      </c>
      <c r="O571" s="80">
        <f>Osmanabad!O20</f>
        <v>7</v>
      </c>
      <c r="P571" s="80">
        <f t="shared" si="179"/>
        <v>325</v>
      </c>
      <c r="Q571" s="80">
        <f>Osmanabad!Q20</f>
        <v>775</v>
      </c>
      <c r="R571" s="80">
        <f>Osmanabad!R20</f>
        <v>1034.3800000000001</v>
      </c>
      <c r="S571" s="80">
        <f>Osmanabad!S20</f>
        <v>0</v>
      </c>
      <c r="T571" s="80">
        <f>Osmanabad!T20</f>
        <v>0</v>
      </c>
      <c r="U571" s="80">
        <f>Osmanabad!U20</f>
        <v>6</v>
      </c>
      <c r="V571" s="80">
        <f>Osmanabad!V20</f>
        <v>7.6</v>
      </c>
      <c r="W571" s="80">
        <f>Osmanabad!W20</f>
        <v>348</v>
      </c>
      <c r="X571" s="80">
        <f>Osmanabad!X20</f>
        <v>531.48</v>
      </c>
      <c r="Y571" s="80">
        <f>Osmanabad!Y20</f>
        <v>0</v>
      </c>
      <c r="Z571" s="80">
        <f>Osmanabad!Z20</f>
        <v>0</v>
      </c>
      <c r="AA571" s="80">
        <f>Osmanabad!AA20</f>
        <v>48</v>
      </c>
      <c r="AB571" s="80">
        <f>Osmanabad!AB20</f>
        <v>59.49</v>
      </c>
      <c r="AC571" s="233">
        <f t="shared" si="180"/>
        <v>1041.98</v>
      </c>
      <c r="AD571" s="7">
        <f t="shared" si="181"/>
        <v>137.64597093791281</v>
      </c>
      <c r="AE571" s="7">
        <f t="shared" si="182"/>
        <v>590.97</v>
      </c>
      <c r="AF571" s="7">
        <f t="shared" si="183"/>
        <v>181.83692307692309</v>
      </c>
      <c r="AG571" s="7">
        <f t="shared" si="184"/>
        <v>1200</v>
      </c>
      <c r="AH571" s="7">
        <f t="shared" si="185"/>
        <v>1082</v>
      </c>
      <c r="AI571" s="7">
        <f t="shared" si="186"/>
        <v>1177</v>
      </c>
      <c r="AJ571" s="7">
        <f t="shared" si="187"/>
        <v>1632.95</v>
      </c>
      <c r="AK571" s="234">
        <f t="shared" si="188"/>
        <v>150.91959334565618</v>
      </c>
    </row>
    <row r="572" spans="1:37">
      <c r="A572" s="5">
        <v>24</v>
      </c>
      <c r="B572" s="35" t="s">
        <v>45</v>
      </c>
      <c r="C572" s="150">
        <f>Palghar!C20</f>
        <v>1602</v>
      </c>
      <c r="D572" s="150">
        <f>Palghar!D20</f>
        <v>902</v>
      </c>
      <c r="E572" s="150">
        <f>Palghar!E20</f>
        <v>326</v>
      </c>
      <c r="F572" s="150">
        <f>Palghar!F20</f>
        <v>97</v>
      </c>
      <c r="G572" s="150">
        <f>Palghar!G20</f>
        <v>248</v>
      </c>
      <c r="H572" s="150">
        <f>Palghar!H20</f>
        <v>78</v>
      </c>
      <c r="I572" s="80">
        <f t="shared" si="178"/>
        <v>1077</v>
      </c>
      <c r="J572" s="150">
        <f>Palghar!J20</f>
        <v>891</v>
      </c>
      <c r="K572" s="150">
        <f>Palghar!K20</f>
        <v>486</v>
      </c>
      <c r="L572" s="150">
        <f>Palghar!L20</f>
        <v>184</v>
      </c>
      <c r="M572" s="150">
        <f>Palghar!M20</f>
        <v>52</v>
      </c>
      <c r="N572" s="150">
        <f>Palghar!N20</f>
        <v>164</v>
      </c>
      <c r="O572" s="150">
        <f>Palghar!O20</f>
        <v>43</v>
      </c>
      <c r="P572" s="80">
        <f t="shared" si="179"/>
        <v>581</v>
      </c>
      <c r="Q572" s="150">
        <f>Palghar!Q20</f>
        <v>53</v>
      </c>
      <c r="R572" s="150">
        <f>Palghar!R20</f>
        <v>97.44</v>
      </c>
      <c r="S572" s="150">
        <f>Palghar!S20</f>
        <v>0</v>
      </c>
      <c r="T572" s="150">
        <f>Palghar!T20</f>
        <v>0</v>
      </c>
      <c r="U572" s="150">
        <f>Palghar!U20</f>
        <v>37</v>
      </c>
      <c r="V572" s="150">
        <f>Palghar!V20</f>
        <v>27.73</v>
      </c>
      <c r="W572" s="150">
        <f>Palghar!W20</f>
        <v>23</v>
      </c>
      <c r="X572" s="150">
        <f>Palghar!X20</f>
        <v>59.59</v>
      </c>
      <c r="Y572" s="150">
        <f>Palghar!Y20</f>
        <v>0</v>
      </c>
      <c r="Z572" s="150">
        <f>Palghar!Z20</f>
        <v>0</v>
      </c>
      <c r="AA572" s="150">
        <f>Palghar!AA20</f>
        <v>4</v>
      </c>
      <c r="AB572" s="150">
        <f>Palghar!AB20</f>
        <v>4.2</v>
      </c>
      <c r="AC572" s="233">
        <f t="shared" si="180"/>
        <v>125.17</v>
      </c>
      <c r="AD572" s="7">
        <f t="shared" si="181"/>
        <v>11.622098421541319</v>
      </c>
      <c r="AE572" s="7">
        <f t="shared" si="182"/>
        <v>63.790000000000006</v>
      </c>
      <c r="AF572" s="7">
        <f t="shared" si="183"/>
        <v>10.97934595524957</v>
      </c>
      <c r="AG572" s="7">
        <f t="shared" si="184"/>
        <v>3415</v>
      </c>
      <c r="AH572" s="7">
        <f t="shared" si="185"/>
        <v>1658</v>
      </c>
      <c r="AI572" s="7">
        <f t="shared" si="186"/>
        <v>117</v>
      </c>
      <c r="AJ572" s="7">
        <f t="shared" si="187"/>
        <v>188.95999999999998</v>
      </c>
      <c r="AK572" s="234">
        <f t="shared" si="188"/>
        <v>11.396863691194209</v>
      </c>
    </row>
    <row r="573" spans="1:37">
      <c r="A573" s="5">
        <v>25</v>
      </c>
      <c r="B573" s="15" t="s">
        <v>46</v>
      </c>
      <c r="C573" s="80">
        <f>Parbhani!C20</f>
        <v>2929</v>
      </c>
      <c r="D573" s="80">
        <f>Parbhani!D20</f>
        <v>3248</v>
      </c>
      <c r="E573" s="80">
        <f>Parbhani!E20</f>
        <v>41</v>
      </c>
      <c r="F573" s="80">
        <f>Parbhani!F20</f>
        <v>7</v>
      </c>
      <c r="G573" s="80">
        <f>Parbhani!G20</f>
        <v>1011</v>
      </c>
      <c r="H573" s="80">
        <f>Parbhani!H20</f>
        <v>171</v>
      </c>
      <c r="I573" s="80">
        <f t="shared" si="178"/>
        <v>3426</v>
      </c>
      <c r="J573" s="80">
        <f>Parbhani!J20</f>
        <v>1393</v>
      </c>
      <c r="K573" s="80">
        <f>Parbhani!K20</f>
        <v>1529</v>
      </c>
      <c r="L573" s="80">
        <f>Parbhani!L20</f>
        <v>22</v>
      </c>
      <c r="M573" s="80">
        <f>Parbhani!M20</f>
        <v>4</v>
      </c>
      <c r="N573" s="80">
        <f>Parbhani!N20</f>
        <v>514</v>
      </c>
      <c r="O573" s="80">
        <f>Parbhani!O20</f>
        <v>81</v>
      </c>
      <c r="P573" s="80">
        <f t="shared" si="179"/>
        <v>1614</v>
      </c>
      <c r="Q573" s="80">
        <f>Parbhani!Q20</f>
        <v>2381</v>
      </c>
      <c r="R573" s="80">
        <f>Parbhani!R20</f>
        <v>2611.46</v>
      </c>
      <c r="S573" s="80">
        <f>Parbhani!S20</f>
        <v>0</v>
      </c>
      <c r="T573" s="80">
        <f>Parbhani!T20</f>
        <v>0</v>
      </c>
      <c r="U573" s="80">
        <f>Parbhani!U20</f>
        <v>26</v>
      </c>
      <c r="V573" s="80">
        <f>Parbhani!V20</f>
        <v>22.08</v>
      </c>
      <c r="W573" s="80">
        <f>Parbhani!W20</f>
        <v>401</v>
      </c>
      <c r="X573" s="80">
        <f>Parbhani!X20</f>
        <v>480.39</v>
      </c>
      <c r="Y573" s="80">
        <f>Parbhani!Y20</f>
        <v>3</v>
      </c>
      <c r="Z573" s="80">
        <f>Parbhani!Z20</f>
        <v>1.19</v>
      </c>
      <c r="AA573" s="80">
        <f>Parbhani!AA20</f>
        <v>203</v>
      </c>
      <c r="AB573" s="80">
        <f>Parbhani!AB20</f>
        <v>229.67</v>
      </c>
      <c r="AC573" s="233">
        <f t="shared" si="180"/>
        <v>2633.54</v>
      </c>
      <c r="AD573" s="7">
        <f t="shared" si="181"/>
        <v>76.869235259778165</v>
      </c>
      <c r="AE573" s="7">
        <f t="shared" si="182"/>
        <v>711.25</v>
      </c>
      <c r="AF573" s="7">
        <f t="shared" si="183"/>
        <v>44.067534076827755</v>
      </c>
      <c r="AG573" s="7">
        <f t="shared" si="184"/>
        <v>5910</v>
      </c>
      <c r="AH573" s="7">
        <f t="shared" si="185"/>
        <v>5040</v>
      </c>
      <c r="AI573" s="7">
        <f t="shared" si="186"/>
        <v>3014</v>
      </c>
      <c r="AJ573" s="7">
        <f t="shared" si="187"/>
        <v>3344.79</v>
      </c>
      <c r="AK573" s="234">
        <f t="shared" si="188"/>
        <v>66.364880952380958</v>
      </c>
    </row>
    <row r="574" spans="1:37">
      <c r="A574" s="5">
        <v>26</v>
      </c>
      <c r="B574" s="15" t="s">
        <v>47</v>
      </c>
      <c r="C574" s="80">
        <f>Pune!C20</f>
        <v>4413</v>
      </c>
      <c r="D574" s="80">
        <f>Pune!D20</f>
        <v>10278</v>
      </c>
      <c r="E574" s="80">
        <f>Pune!E20</f>
        <v>8</v>
      </c>
      <c r="F574" s="80">
        <f>Pune!F20</f>
        <v>16</v>
      </c>
      <c r="G574" s="80">
        <f>Pune!G20</f>
        <v>12</v>
      </c>
      <c r="H574" s="80">
        <f>Pune!H20</f>
        <v>73</v>
      </c>
      <c r="I574" s="80">
        <f t="shared" si="178"/>
        <v>10367</v>
      </c>
      <c r="J574" s="80">
        <f>Pune!J20</f>
        <v>2584</v>
      </c>
      <c r="K574" s="80">
        <f>Pune!K20</f>
        <v>5638</v>
      </c>
      <c r="L574" s="80">
        <f>Pune!L20</f>
        <v>10</v>
      </c>
      <c r="M574" s="80">
        <f>Pune!M20</f>
        <v>12</v>
      </c>
      <c r="N574" s="80">
        <f>Pune!N20</f>
        <v>24</v>
      </c>
      <c r="O574" s="80">
        <f>Pune!O20</f>
        <v>70</v>
      </c>
      <c r="P574" s="80">
        <f t="shared" si="179"/>
        <v>5720</v>
      </c>
      <c r="Q574" s="80">
        <f>Pune!Q20</f>
        <v>2320</v>
      </c>
      <c r="R574" s="80">
        <f>Pune!R20</f>
        <v>6027.05</v>
      </c>
      <c r="S574" s="80">
        <f>Pune!S20</f>
        <v>2</v>
      </c>
      <c r="T574" s="80">
        <f>Pune!T20</f>
        <v>1.7</v>
      </c>
      <c r="U574" s="80">
        <f>Pune!U20</f>
        <v>68</v>
      </c>
      <c r="V574" s="80">
        <f>Pune!V20</f>
        <v>138.58000000000001</v>
      </c>
      <c r="W574" s="80">
        <f>Pune!W20</f>
        <v>1357</v>
      </c>
      <c r="X574" s="80">
        <f>Pune!X20</f>
        <v>5819.69</v>
      </c>
      <c r="Y574" s="80">
        <f>Pune!Y20</f>
        <v>15</v>
      </c>
      <c r="Z574" s="80">
        <f>Pune!Z20</f>
        <v>34.72</v>
      </c>
      <c r="AA574" s="80">
        <f>Pune!AA20</f>
        <v>165</v>
      </c>
      <c r="AB574" s="80">
        <f>Pune!AB20</f>
        <v>339.64</v>
      </c>
      <c r="AC574" s="233">
        <f t="shared" si="180"/>
        <v>6167.33</v>
      </c>
      <c r="AD574" s="7">
        <f t="shared" si="181"/>
        <v>59.490016398186555</v>
      </c>
      <c r="AE574" s="7">
        <f t="shared" si="182"/>
        <v>6194.05</v>
      </c>
      <c r="AF574" s="7">
        <f t="shared" si="183"/>
        <v>108.28758741258741</v>
      </c>
      <c r="AG574" s="7">
        <f t="shared" si="184"/>
        <v>7051</v>
      </c>
      <c r="AH574" s="7">
        <f t="shared" si="185"/>
        <v>16087</v>
      </c>
      <c r="AI574" s="7">
        <f t="shared" si="186"/>
        <v>3927</v>
      </c>
      <c r="AJ574" s="7">
        <f t="shared" si="187"/>
        <v>12361.38</v>
      </c>
      <c r="AK574" s="234">
        <f t="shared" si="188"/>
        <v>76.840803132964496</v>
      </c>
    </row>
    <row r="575" spans="1:37">
      <c r="A575" s="5">
        <v>27</v>
      </c>
      <c r="B575" s="15" t="s">
        <v>48</v>
      </c>
      <c r="C575" s="124">
        <f>Raigad!C20</f>
        <v>2754</v>
      </c>
      <c r="D575" s="124">
        <f>Raigad!D20</f>
        <v>2255</v>
      </c>
      <c r="E575" s="124">
        <f>Raigad!E20</f>
        <v>96</v>
      </c>
      <c r="F575" s="124">
        <f>Raigad!F20</f>
        <v>35</v>
      </c>
      <c r="G575" s="124">
        <f>Raigad!G20</f>
        <v>47</v>
      </c>
      <c r="H575" s="124">
        <f>Raigad!H20</f>
        <v>19</v>
      </c>
      <c r="I575" s="80">
        <f t="shared" si="178"/>
        <v>2309</v>
      </c>
      <c r="J575" s="124">
        <f>Raigad!J20</f>
        <v>744</v>
      </c>
      <c r="K575" s="124">
        <f>Raigad!K20</f>
        <v>1265</v>
      </c>
      <c r="L575" s="124">
        <f>Raigad!L20</f>
        <v>40</v>
      </c>
      <c r="M575" s="124">
        <f>Raigad!M20</f>
        <v>9</v>
      </c>
      <c r="N575" s="124">
        <f>Raigad!N20</f>
        <v>58</v>
      </c>
      <c r="O575" s="124">
        <f>Raigad!O20</f>
        <v>16</v>
      </c>
      <c r="P575" s="80">
        <f t="shared" si="179"/>
        <v>1290</v>
      </c>
      <c r="Q575" s="124">
        <f>Raigad!Q20</f>
        <v>49</v>
      </c>
      <c r="R575" s="124">
        <f>Raigad!R20</f>
        <v>51.05</v>
      </c>
      <c r="S575" s="124">
        <f>Raigad!S20</f>
        <v>7</v>
      </c>
      <c r="T575" s="124">
        <f>Raigad!T20</f>
        <v>3.55</v>
      </c>
      <c r="U575" s="124">
        <f>Raigad!U20</f>
        <v>17</v>
      </c>
      <c r="V575" s="124">
        <f>Raigad!V20</f>
        <v>20.82</v>
      </c>
      <c r="W575" s="124">
        <f>Raigad!W20</f>
        <v>54</v>
      </c>
      <c r="X575" s="124">
        <f>Raigad!X20</f>
        <v>59.36</v>
      </c>
      <c r="Y575" s="124">
        <f>Raigad!Y20</f>
        <v>32</v>
      </c>
      <c r="Z575" s="124">
        <f>Raigad!Z20</f>
        <v>20.84</v>
      </c>
      <c r="AA575" s="124">
        <f>Raigad!AA20</f>
        <v>24</v>
      </c>
      <c r="AB575" s="124">
        <f>Raigad!AB20</f>
        <v>30.01</v>
      </c>
      <c r="AC575" s="233">
        <f t="shared" si="180"/>
        <v>75.419999999999987</v>
      </c>
      <c r="AD575" s="7">
        <f t="shared" si="181"/>
        <v>3.2663490688609782</v>
      </c>
      <c r="AE575" s="7">
        <f t="shared" si="182"/>
        <v>110.21000000000001</v>
      </c>
      <c r="AF575" s="7">
        <f t="shared" si="183"/>
        <v>8.5434108527131798</v>
      </c>
      <c r="AG575" s="7">
        <f t="shared" si="184"/>
        <v>3739</v>
      </c>
      <c r="AH575" s="7">
        <f t="shared" si="185"/>
        <v>3599</v>
      </c>
      <c r="AI575" s="7">
        <f t="shared" si="186"/>
        <v>183</v>
      </c>
      <c r="AJ575" s="7">
        <f t="shared" si="187"/>
        <v>185.62999999999997</v>
      </c>
      <c r="AK575" s="234">
        <f t="shared" si="188"/>
        <v>5.1578216171158644</v>
      </c>
    </row>
    <row r="576" spans="1:37">
      <c r="A576" s="5">
        <v>28</v>
      </c>
      <c r="B576" s="15" t="s">
        <v>49</v>
      </c>
      <c r="C576" s="80">
        <f>Ratnagiri!C20</f>
        <v>1066</v>
      </c>
      <c r="D576" s="80">
        <f>Ratnagiri!D20</f>
        <v>1730</v>
      </c>
      <c r="E576" s="80">
        <f>Ratnagiri!E20</f>
        <v>48</v>
      </c>
      <c r="F576" s="80">
        <f>Ratnagiri!F20</f>
        <v>87</v>
      </c>
      <c r="G576" s="80">
        <f>Ratnagiri!G20</f>
        <v>48</v>
      </c>
      <c r="H576" s="80">
        <f>Ratnagiri!H20</f>
        <v>87</v>
      </c>
      <c r="I576" s="80">
        <f t="shared" si="178"/>
        <v>1904</v>
      </c>
      <c r="J576" s="80">
        <f>Ratnagiri!J20</f>
        <v>786</v>
      </c>
      <c r="K576" s="80">
        <f>Ratnagiri!K20</f>
        <v>2900</v>
      </c>
      <c r="L576" s="80">
        <f>Ratnagiri!L20</f>
        <v>126</v>
      </c>
      <c r="M576" s="80">
        <f>Ratnagiri!M20</f>
        <v>151.69999999999999</v>
      </c>
      <c r="N576" s="80">
        <f>Ratnagiri!N20</f>
        <v>196</v>
      </c>
      <c r="O576" s="80">
        <f>Ratnagiri!O20</f>
        <v>151.69999999999999</v>
      </c>
      <c r="P576" s="80">
        <f t="shared" si="179"/>
        <v>3203.3999999999996</v>
      </c>
      <c r="Q576" s="80">
        <f>Ratnagiri!Q20</f>
        <v>167</v>
      </c>
      <c r="R576" s="80">
        <f>Ratnagiri!R20</f>
        <v>574.07000000000005</v>
      </c>
      <c r="S576" s="80">
        <f>Ratnagiri!S20</f>
        <v>97</v>
      </c>
      <c r="T576" s="80">
        <f>Ratnagiri!T20</f>
        <v>153.1</v>
      </c>
      <c r="U576" s="80">
        <f>Ratnagiri!U20</f>
        <v>10</v>
      </c>
      <c r="V576" s="80">
        <f>Ratnagiri!V20</f>
        <v>15.18</v>
      </c>
      <c r="W576" s="80">
        <f>Ratnagiri!W20</f>
        <v>119</v>
      </c>
      <c r="X576" s="80">
        <f>Ratnagiri!X20</f>
        <v>343.41</v>
      </c>
      <c r="Y576" s="80">
        <f>Ratnagiri!Y20</f>
        <v>48</v>
      </c>
      <c r="Z576" s="80">
        <f>Ratnagiri!Z20</f>
        <v>78.400000000000006</v>
      </c>
      <c r="AA576" s="80">
        <f>Ratnagiri!AA20</f>
        <v>29</v>
      </c>
      <c r="AB576" s="80">
        <f>Ratnagiri!AB20</f>
        <v>43.88</v>
      </c>
      <c r="AC576" s="233">
        <f t="shared" si="180"/>
        <v>742.35</v>
      </c>
      <c r="AD576" s="7">
        <f t="shared" si="181"/>
        <v>38.988970588235297</v>
      </c>
      <c r="AE576" s="7">
        <f t="shared" si="182"/>
        <v>465.69000000000005</v>
      </c>
      <c r="AF576" s="7">
        <f t="shared" si="183"/>
        <v>14.537366548042707</v>
      </c>
      <c r="AG576" s="7">
        <f t="shared" si="184"/>
        <v>2270</v>
      </c>
      <c r="AH576" s="7">
        <f t="shared" si="185"/>
        <v>5107.3999999999996</v>
      </c>
      <c r="AI576" s="7">
        <f t="shared" si="186"/>
        <v>470</v>
      </c>
      <c r="AJ576" s="7">
        <f t="shared" si="187"/>
        <v>1208.0400000000002</v>
      </c>
      <c r="AK576" s="234">
        <f t="shared" si="188"/>
        <v>23.652739162783419</v>
      </c>
    </row>
    <row r="577" spans="1:37">
      <c r="A577" s="5">
        <v>29</v>
      </c>
      <c r="B577" s="15" t="s">
        <v>50</v>
      </c>
      <c r="C577" s="80">
        <f>Sangli!C20</f>
        <v>3508</v>
      </c>
      <c r="D577" s="80">
        <f>Sangli!D20</f>
        <v>3947</v>
      </c>
      <c r="E577" s="80">
        <f>Sangli!E20</f>
        <v>6</v>
      </c>
      <c r="F577" s="80">
        <f>Sangli!F20</f>
        <v>2</v>
      </c>
      <c r="G577" s="80">
        <f>Sangli!G20</f>
        <v>226</v>
      </c>
      <c r="H577" s="80">
        <f>Sangli!H20</f>
        <v>40</v>
      </c>
      <c r="I577" s="80">
        <f t="shared" si="178"/>
        <v>3989</v>
      </c>
      <c r="J577" s="80">
        <f>Sangli!J20</f>
        <v>2987</v>
      </c>
      <c r="K577" s="80">
        <f>Sangli!K20</f>
        <v>3209</v>
      </c>
      <c r="L577" s="80">
        <f>Sangli!L20</f>
        <v>10</v>
      </c>
      <c r="M577" s="80">
        <f>Sangli!M20</f>
        <v>1</v>
      </c>
      <c r="N577" s="80">
        <f>Sangli!N20</f>
        <v>258</v>
      </c>
      <c r="O577" s="80">
        <f>Sangli!O20</f>
        <v>35</v>
      </c>
      <c r="P577" s="80">
        <f t="shared" si="179"/>
        <v>3245</v>
      </c>
      <c r="Q577" s="80">
        <f>Sangli!Q20</f>
        <v>1189</v>
      </c>
      <c r="R577" s="80">
        <f>Sangli!R20</f>
        <v>3260.21</v>
      </c>
      <c r="S577" s="80">
        <f>Sangli!S20</f>
        <v>0</v>
      </c>
      <c r="T577" s="80">
        <f>Sangli!T20</f>
        <v>0</v>
      </c>
      <c r="U577" s="80">
        <f>Sangli!U20</f>
        <v>9</v>
      </c>
      <c r="V577" s="80">
        <f>Sangli!V20</f>
        <v>29.84</v>
      </c>
      <c r="W577" s="80">
        <f>Sangli!W20</f>
        <v>788</v>
      </c>
      <c r="X577" s="80">
        <f>Sangli!X20</f>
        <v>2254.8000000000002</v>
      </c>
      <c r="Y577" s="80">
        <f>Sangli!Y20</f>
        <v>2</v>
      </c>
      <c r="Z577" s="80">
        <f>Sangli!Z20</f>
        <v>1</v>
      </c>
      <c r="AA577" s="80">
        <f>Sangli!AA20</f>
        <v>55</v>
      </c>
      <c r="AB577" s="80">
        <f>Sangli!AB20</f>
        <v>204.03</v>
      </c>
      <c r="AC577" s="233">
        <f t="shared" si="180"/>
        <v>3290.05</v>
      </c>
      <c r="AD577" s="7">
        <f t="shared" si="181"/>
        <v>82.478064677864126</v>
      </c>
      <c r="AE577" s="7">
        <f t="shared" si="182"/>
        <v>2459.8300000000004</v>
      </c>
      <c r="AF577" s="7">
        <f t="shared" si="183"/>
        <v>75.803697996918345</v>
      </c>
      <c r="AG577" s="7">
        <f t="shared" si="184"/>
        <v>6995</v>
      </c>
      <c r="AH577" s="7">
        <f t="shared" si="185"/>
        <v>7234</v>
      </c>
      <c r="AI577" s="7">
        <f t="shared" si="186"/>
        <v>2043</v>
      </c>
      <c r="AJ577" s="7">
        <f t="shared" si="187"/>
        <v>5749.88</v>
      </c>
      <c r="AK577" s="234">
        <f t="shared" si="188"/>
        <v>79.484102847663806</v>
      </c>
    </row>
    <row r="578" spans="1:37">
      <c r="A578" s="5">
        <v>30</v>
      </c>
      <c r="B578" s="15" t="s">
        <v>51</v>
      </c>
      <c r="C578" s="80">
        <f>Satara!C20</f>
        <v>650</v>
      </c>
      <c r="D578" s="80">
        <f>Satara!D20</f>
        <v>6700</v>
      </c>
      <c r="E578" s="80">
        <f>Satara!E20</f>
        <v>240</v>
      </c>
      <c r="F578" s="80">
        <f>Satara!F20</f>
        <v>120</v>
      </c>
      <c r="G578" s="80">
        <f>Satara!G20</f>
        <v>360</v>
      </c>
      <c r="H578" s="80">
        <f>Satara!H20</f>
        <v>180</v>
      </c>
      <c r="I578" s="80">
        <f t="shared" si="178"/>
        <v>7000</v>
      </c>
      <c r="J578" s="80">
        <f>Satara!J20</f>
        <v>950</v>
      </c>
      <c r="K578" s="80">
        <f>Satara!K20</f>
        <v>2800</v>
      </c>
      <c r="L578" s="80">
        <f>Satara!L20</f>
        <v>160</v>
      </c>
      <c r="M578" s="80">
        <f>Satara!M20</f>
        <v>80</v>
      </c>
      <c r="N578" s="80">
        <f>Satara!N20</f>
        <v>240</v>
      </c>
      <c r="O578" s="80">
        <f>Satara!O20</f>
        <v>120</v>
      </c>
      <c r="P578" s="80">
        <f t="shared" si="179"/>
        <v>3000</v>
      </c>
      <c r="Q578" s="80">
        <f>Satara!Q20</f>
        <v>439</v>
      </c>
      <c r="R578" s="80">
        <f>Satara!R20</f>
        <v>643.6</v>
      </c>
      <c r="S578" s="80">
        <f>Satara!S20</f>
        <v>0</v>
      </c>
      <c r="T578" s="80">
        <f>Satara!T20</f>
        <v>0</v>
      </c>
      <c r="U578" s="80">
        <f>Satara!U20</f>
        <v>6</v>
      </c>
      <c r="V578" s="80">
        <f>Satara!V20</f>
        <v>7.35</v>
      </c>
      <c r="W578" s="80">
        <f>Satara!W20</f>
        <v>293</v>
      </c>
      <c r="X578" s="80">
        <f>Satara!X20</f>
        <v>503.89</v>
      </c>
      <c r="Y578" s="80">
        <f>Satara!Y20</f>
        <v>1</v>
      </c>
      <c r="Z578" s="80">
        <f>Satara!Z20</f>
        <v>0.74</v>
      </c>
      <c r="AA578" s="80">
        <f>Satara!AA20</f>
        <v>31</v>
      </c>
      <c r="AB578" s="80">
        <f>Satara!AB20</f>
        <v>47.19</v>
      </c>
      <c r="AC578" s="233">
        <f t="shared" si="180"/>
        <v>650.95000000000005</v>
      </c>
      <c r="AD578" s="7">
        <f t="shared" si="181"/>
        <v>9.2992857142857162</v>
      </c>
      <c r="AE578" s="7">
        <f t="shared" si="182"/>
        <v>551.81999999999994</v>
      </c>
      <c r="AF578" s="7">
        <f t="shared" si="183"/>
        <v>18.393999999999998</v>
      </c>
      <c r="AG578" s="7">
        <f t="shared" si="184"/>
        <v>2600</v>
      </c>
      <c r="AH578" s="7">
        <f t="shared" si="185"/>
        <v>10000</v>
      </c>
      <c r="AI578" s="7">
        <f t="shared" si="186"/>
        <v>770</v>
      </c>
      <c r="AJ578" s="7">
        <f t="shared" si="187"/>
        <v>1202.7700000000002</v>
      </c>
      <c r="AK578" s="234">
        <f t="shared" si="188"/>
        <v>12.027700000000003</v>
      </c>
    </row>
    <row r="579" spans="1:37">
      <c r="A579" s="5">
        <v>31</v>
      </c>
      <c r="B579" s="15" t="s">
        <v>52</v>
      </c>
      <c r="C579" s="80">
        <f>Sindhudurg!C20</f>
        <v>3120</v>
      </c>
      <c r="D579" s="80">
        <f>Sindhudurg!D20</f>
        <v>3731</v>
      </c>
      <c r="E579" s="80">
        <f>Sindhudurg!E20</f>
        <v>180</v>
      </c>
      <c r="F579" s="80">
        <f>Sindhudurg!F20</f>
        <v>196</v>
      </c>
      <c r="G579" s="80">
        <f>Sindhudurg!G20</f>
        <v>200</v>
      </c>
      <c r="H579" s="80">
        <f>Sindhudurg!H20</f>
        <v>218</v>
      </c>
      <c r="I579" s="80">
        <f t="shared" si="178"/>
        <v>4145</v>
      </c>
      <c r="J579" s="80">
        <f>Sindhudurg!J20</f>
        <v>2000</v>
      </c>
      <c r="K579" s="80">
        <f>Sindhudurg!K20</f>
        <v>2400</v>
      </c>
      <c r="L579" s="80">
        <f>Sindhudurg!L20</f>
        <v>125</v>
      </c>
      <c r="M579" s="80">
        <f>Sindhudurg!M20</f>
        <v>136</v>
      </c>
      <c r="N579" s="80">
        <f>Sindhudurg!N20</f>
        <v>125</v>
      </c>
      <c r="O579" s="80">
        <f>Sindhudurg!O20</f>
        <v>136</v>
      </c>
      <c r="P579" s="80">
        <f t="shared" si="179"/>
        <v>2672</v>
      </c>
      <c r="Q579" s="80">
        <f>Sindhudurg!Q20</f>
        <v>567</v>
      </c>
      <c r="R579" s="80">
        <f>Sindhudurg!R20</f>
        <v>1731.55</v>
      </c>
      <c r="S579" s="80">
        <f>Sindhudurg!S20</f>
        <v>47</v>
      </c>
      <c r="T579" s="80">
        <f>Sindhudurg!T20</f>
        <v>100</v>
      </c>
      <c r="U579" s="80">
        <f>Sindhudurg!U20</f>
        <v>17</v>
      </c>
      <c r="V579" s="80">
        <f>Sindhudurg!V20</f>
        <v>58.4</v>
      </c>
      <c r="W579" s="80">
        <f>Sindhudurg!W20</f>
        <v>347</v>
      </c>
      <c r="X579" s="80">
        <f>Sindhudurg!X20</f>
        <v>986.79</v>
      </c>
      <c r="Y579" s="80">
        <f>Sindhudurg!Y20</f>
        <v>41</v>
      </c>
      <c r="Z579" s="80">
        <f>Sindhudurg!Z20</f>
        <v>80.3</v>
      </c>
      <c r="AA579" s="80">
        <f>Sindhudurg!AA20</f>
        <v>46</v>
      </c>
      <c r="AB579" s="80">
        <f>Sindhudurg!AB20</f>
        <v>113</v>
      </c>
      <c r="AC579" s="233">
        <f t="shared" si="180"/>
        <v>1889.95</v>
      </c>
      <c r="AD579" s="7">
        <f t="shared" si="181"/>
        <v>45.595898673100123</v>
      </c>
      <c r="AE579" s="7">
        <f t="shared" si="182"/>
        <v>1180.0899999999999</v>
      </c>
      <c r="AF579" s="7">
        <f t="shared" si="183"/>
        <v>44.165044910179638</v>
      </c>
      <c r="AG579" s="7">
        <f t="shared" si="184"/>
        <v>5750</v>
      </c>
      <c r="AH579" s="7">
        <f t="shared" si="185"/>
        <v>6817</v>
      </c>
      <c r="AI579" s="7">
        <f t="shared" si="186"/>
        <v>1065</v>
      </c>
      <c r="AJ579" s="7">
        <f t="shared" si="187"/>
        <v>3070.04</v>
      </c>
      <c r="AK579" s="234">
        <f t="shared" si="188"/>
        <v>45.035059410297784</v>
      </c>
    </row>
    <row r="580" spans="1:37">
      <c r="A580" s="5">
        <v>32</v>
      </c>
      <c r="B580" s="15" t="s">
        <v>53</v>
      </c>
      <c r="C580" s="80">
        <f>Solapur!C20</f>
        <v>6093</v>
      </c>
      <c r="D580" s="80">
        <f>Solapur!D20</f>
        <v>7809</v>
      </c>
      <c r="E580" s="80">
        <f>Solapur!E20</f>
        <v>279</v>
      </c>
      <c r="F580" s="80">
        <f>Solapur!F20</f>
        <v>97</v>
      </c>
      <c r="G580" s="80">
        <f>Solapur!G20</f>
        <v>621</v>
      </c>
      <c r="H580" s="80">
        <f>Solapur!H20</f>
        <v>219</v>
      </c>
      <c r="I580" s="80">
        <f t="shared" si="178"/>
        <v>8125</v>
      </c>
      <c r="J580" s="80">
        <f>Solapur!J20</f>
        <v>4861</v>
      </c>
      <c r="K580" s="80">
        <f>Solapur!K20</f>
        <v>6482</v>
      </c>
      <c r="L580" s="80">
        <f>Solapur!L20</f>
        <v>240</v>
      </c>
      <c r="M580" s="80">
        <f>Solapur!M20</f>
        <v>82</v>
      </c>
      <c r="N580" s="80">
        <f>Solapur!N20</f>
        <v>561</v>
      </c>
      <c r="O580" s="80">
        <f>Solapur!O20</f>
        <v>187</v>
      </c>
      <c r="P580" s="80">
        <f t="shared" si="179"/>
        <v>6751</v>
      </c>
      <c r="Q580" s="80">
        <f>Solapur!Q20</f>
        <v>4126</v>
      </c>
      <c r="R580" s="80">
        <f>Solapur!R20</f>
        <v>9550.07</v>
      </c>
      <c r="S580" s="80">
        <f>Solapur!S20</f>
        <v>1</v>
      </c>
      <c r="T580" s="80">
        <f>Solapur!T20</f>
        <v>1.3</v>
      </c>
      <c r="U580" s="80">
        <f>Solapur!U20</f>
        <v>36</v>
      </c>
      <c r="V580" s="80">
        <f>Solapur!V20</f>
        <v>64.61</v>
      </c>
      <c r="W580" s="80">
        <f>Solapur!W20</f>
        <v>3006</v>
      </c>
      <c r="X580" s="80">
        <f>Solapur!X20</f>
        <v>7026.63</v>
      </c>
      <c r="Y580" s="80">
        <f>Solapur!Y20</f>
        <v>1</v>
      </c>
      <c r="Z580" s="80">
        <f>Solapur!Z20</f>
        <v>1.6</v>
      </c>
      <c r="AA580" s="80">
        <f>Solapur!AA20</f>
        <v>261</v>
      </c>
      <c r="AB580" s="80">
        <f>Solapur!AB20</f>
        <v>577.91999999999996</v>
      </c>
      <c r="AC580" s="233">
        <f t="shared" si="180"/>
        <v>9615.98</v>
      </c>
      <c r="AD580" s="7">
        <f t="shared" si="181"/>
        <v>118.35052307692307</v>
      </c>
      <c r="AE580" s="7">
        <f t="shared" si="182"/>
        <v>7606.1500000000005</v>
      </c>
      <c r="AF580" s="7">
        <f t="shared" si="183"/>
        <v>112.66701229447492</v>
      </c>
      <c r="AG580" s="7">
        <f t="shared" si="184"/>
        <v>12655</v>
      </c>
      <c r="AH580" s="7">
        <f t="shared" si="185"/>
        <v>14876</v>
      </c>
      <c r="AI580" s="7">
        <f t="shared" si="186"/>
        <v>7431</v>
      </c>
      <c r="AJ580" s="7">
        <f t="shared" si="187"/>
        <v>17222.129999999997</v>
      </c>
      <c r="AK580" s="234">
        <f t="shared" si="188"/>
        <v>115.77124226942726</v>
      </c>
    </row>
    <row r="581" spans="1:37">
      <c r="A581" s="5">
        <v>33</v>
      </c>
      <c r="B581" s="15" t="s">
        <v>54</v>
      </c>
      <c r="C581" s="80">
        <f>Thane!C20</f>
        <v>719</v>
      </c>
      <c r="D581" s="80">
        <f>Thane!D20</f>
        <v>1308</v>
      </c>
      <c r="E581" s="80">
        <f>Thane!E20</f>
        <v>38</v>
      </c>
      <c r="F581" s="80">
        <f>Thane!F20</f>
        <v>12</v>
      </c>
      <c r="G581" s="80">
        <f>Thane!G20</f>
        <v>702</v>
      </c>
      <c r="H581" s="80">
        <f>Thane!H20</f>
        <v>199</v>
      </c>
      <c r="I581" s="80">
        <f t="shared" si="178"/>
        <v>1519</v>
      </c>
      <c r="J581" s="80">
        <f>Thane!J20</f>
        <v>346</v>
      </c>
      <c r="K581" s="80">
        <f>Thane!K20</f>
        <v>458</v>
      </c>
      <c r="L581" s="80">
        <f>Thane!L20</f>
        <v>27</v>
      </c>
      <c r="M581" s="80">
        <f>Thane!M20</f>
        <v>5</v>
      </c>
      <c r="N581" s="80">
        <f>Thane!N20</f>
        <v>388</v>
      </c>
      <c r="O581" s="80">
        <f>Thane!O20</f>
        <v>70</v>
      </c>
      <c r="P581" s="80">
        <f t="shared" si="179"/>
        <v>533</v>
      </c>
      <c r="Q581" s="80">
        <f>Thane!Q20</f>
        <v>21</v>
      </c>
      <c r="R581" s="80">
        <f>Thane!R20</f>
        <v>40.4</v>
      </c>
      <c r="S581" s="80">
        <f>Thane!S20</f>
        <v>0</v>
      </c>
      <c r="T581" s="80">
        <f>Thane!T20</f>
        <v>0</v>
      </c>
      <c r="U581" s="80">
        <f>Thane!U20</f>
        <v>0</v>
      </c>
      <c r="V581" s="80">
        <f>Thane!V20</f>
        <v>0</v>
      </c>
      <c r="W581" s="80">
        <f>Thane!W20</f>
        <v>17</v>
      </c>
      <c r="X581" s="80">
        <f>Thane!X20</f>
        <v>32.89</v>
      </c>
      <c r="Y581" s="80">
        <f>Thane!Y20</f>
        <v>0</v>
      </c>
      <c r="Z581" s="80">
        <f>Thane!Z20</f>
        <v>0</v>
      </c>
      <c r="AA581" s="80">
        <f>Thane!AA20</f>
        <v>2</v>
      </c>
      <c r="AB581" s="80">
        <f>Thane!AB20</f>
        <v>3.5</v>
      </c>
      <c r="AC581" s="233">
        <f t="shared" si="180"/>
        <v>40.4</v>
      </c>
      <c r="AD581" s="7">
        <f t="shared" si="181"/>
        <v>2.6596445029624753</v>
      </c>
      <c r="AE581" s="7">
        <f t="shared" si="182"/>
        <v>36.39</v>
      </c>
      <c r="AF581" s="7">
        <f t="shared" si="183"/>
        <v>6.8273921200750474</v>
      </c>
      <c r="AG581" s="7">
        <f t="shared" si="184"/>
        <v>2220</v>
      </c>
      <c r="AH581" s="7">
        <f t="shared" si="185"/>
        <v>2052</v>
      </c>
      <c r="AI581" s="7">
        <f t="shared" si="186"/>
        <v>40</v>
      </c>
      <c r="AJ581" s="7">
        <f t="shared" si="187"/>
        <v>76.789999999999992</v>
      </c>
      <c r="AK581" s="234">
        <f t="shared" si="188"/>
        <v>3.7422027290448341</v>
      </c>
    </row>
    <row r="582" spans="1:37">
      <c r="A582" s="5">
        <v>34</v>
      </c>
      <c r="B582" s="15" t="s">
        <v>55</v>
      </c>
      <c r="C582" s="80">
        <f>Wardha!C20</f>
        <v>2495</v>
      </c>
      <c r="D582" s="80">
        <f>Wardha!D20</f>
        <v>2928</v>
      </c>
      <c r="E582" s="80">
        <f>Wardha!E20</f>
        <v>53</v>
      </c>
      <c r="F582" s="80">
        <f>Wardha!F20</f>
        <v>20</v>
      </c>
      <c r="G582" s="80">
        <f>Wardha!G20</f>
        <v>118</v>
      </c>
      <c r="H582" s="80">
        <f>Wardha!H20</f>
        <v>70</v>
      </c>
      <c r="I582" s="80">
        <f t="shared" si="178"/>
        <v>3018</v>
      </c>
      <c r="J582" s="80">
        <f>Wardha!J20</f>
        <v>852</v>
      </c>
      <c r="K582" s="80">
        <f>Wardha!K20</f>
        <v>993</v>
      </c>
      <c r="L582" s="80">
        <f>Wardha!L20</f>
        <v>25</v>
      </c>
      <c r="M582" s="80">
        <f>Wardha!M20</f>
        <v>7</v>
      </c>
      <c r="N582" s="80">
        <f>Wardha!N20</f>
        <v>56</v>
      </c>
      <c r="O582" s="80">
        <f>Wardha!O20</f>
        <v>24</v>
      </c>
      <c r="P582" s="80">
        <f t="shared" si="179"/>
        <v>1024</v>
      </c>
      <c r="Q582" s="80">
        <f>Wardha!Q20</f>
        <v>967</v>
      </c>
      <c r="R582" s="80">
        <f>Wardha!R20</f>
        <v>1422.11</v>
      </c>
      <c r="S582" s="80">
        <f>Wardha!S20</f>
        <v>0</v>
      </c>
      <c r="T582" s="80">
        <f>Wardha!T20</f>
        <v>0</v>
      </c>
      <c r="U582" s="80">
        <f>Wardha!U20</f>
        <v>2</v>
      </c>
      <c r="V582" s="80">
        <f>Wardha!V20</f>
        <v>2.2000000000000002</v>
      </c>
      <c r="W582" s="80">
        <f>Wardha!W20</f>
        <v>131</v>
      </c>
      <c r="X582" s="80">
        <f>Wardha!X20</f>
        <v>199.56</v>
      </c>
      <c r="Y582" s="80">
        <f>Wardha!Y20</f>
        <v>0</v>
      </c>
      <c r="Z582" s="80">
        <f>Wardha!Z20</f>
        <v>0</v>
      </c>
      <c r="AA582" s="80">
        <f>Wardha!AA20</f>
        <v>23</v>
      </c>
      <c r="AB582" s="80">
        <f>Wardha!AB20</f>
        <v>25.48</v>
      </c>
      <c r="AC582" s="233">
        <f t="shared" si="180"/>
        <v>1424.31</v>
      </c>
      <c r="AD582" s="7">
        <f t="shared" si="181"/>
        <v>47.193836978131209</v>
      </c>
      <c r="AE582" s="7">
        <f t="shared" si="182"/>
        <v>225.04</v>
      </c>
      <c r="AF582" s="7">
        <f t="shared" si="183"/>
        <v>21.9765625</v>
      </c>
      <c r="AG582" s="7">
        <f t="shared" si="184"/>
        <v>3599</v>
      </c>
      <c r="AH582" s="7">
        <f t="shared" si="185"/>
        <v>4042</v>
      </c>
      <c r="AI582" s="7">
        <f t="shared" si="186"/>
        <v>1123</v>
      </c>
      <c r="AJ582" s="7">
        <f t="shared" si="187"/>
        <v>1649.35</v>
      </c>
      <c r="AK582" s="234">
        <f t="shared" si="188"/>
        <v>40.805294408708562</v>
      </c>
    </row>
    <row r="583" spans="1:37">
      <c r="A583" s="5">
        <v>35</v>
      </c>
      <c r="B583" s="15" t="s">
        <v>56</v>
      </c>
      <c r="C583" s="80">
        <f>Washim!C20</f>
        <v>662</v>
      </c>
      <c r="D583" s="80">
        <f>Washim!D20</f>
        <v>772</v>
      </c>
      <c r="E583" s="80">
        <f>Washim!E20</f>
        <v>24</v>
      </c>
      <c r="F583" s="80">
        <f>Washim!F20</f>
        <v>8</v>
      </c>
      <c r="G583" s="80">
        <f>Washim!G20</f>
        <v>75</v>
      </c>
      <c r="H583" s="80">
        <f>Washim!H20</f>
        <v>23</v>
      </c>
      <c r="I583" s="80">
        <f t="shared" si="178"/>
        <v>803</v>
      </c>
      <c r="J583" s="80">
        <f>Washim!J20</f>
        <v>158</v>
      </c>
      <c r="K583" s="80">
        <f>Washim!K20</f>
        <v>181</v>
      </c>
      <c r="L583" s="80">
        <f>Washim!L20</f>
        <v>7</v>
      </c>
      <c r="M583" s="80">
        <f>Washim!M20</f>
        <v>2</v>
      </c>
      <c r="N583" s="80">
        <f>Washim!N20</f>
        <v>18</v>
      </c>
      <c r="O583" s="80">
        <f>Washim!O20</f>
        <v>5</v>
      </c>
      <c r="P583" s="80">
        <f t="shared" si="179"/>
        <v>188</v>
      </c>
      <c r="Q583" s="80">
        <f>Washim!Q20</f>
        <v>630</v>
      </c>
      <c r="R583" s="80">
        <f>Washim!R20</f>
        <v>777.63</v>
      </c>
      <c r="S583" s="80">
        <f>Washim!S20</f>
        <v>0</v>
      </c>
      <c r="T583" s="80">
        <f>Washim!T20</f>
        <v>0</v>
      </c>
      <c r="U583" s="80">
        <f>Washim!U20</f>
        <v>1</v>
      </c>
      <c r="V583" s="80">
        <f>Washim!V20</f>
        <v>1.2</v>
      </c>
      <c r="W583" s="80">
        <f>Washim!W20</f>
        <v>69</v>
      </c>
      <c r="X583" s="80">
        <f>Washim!X20</f>
        <v>83.8</v>
      </c>
      <c r="Y583" s="80">
        <f>Washim!Y20</f>
        <v>0</v>
      </c>
      <c r="Z583" s="80">
        <f>Washim!Z20</f>
        <v>0</v>
      </c>
      <c r="AA583" s="80">
        <f>Washim!AA20</f>
        <v>9</v>
      </c>
      <c r="AB583" s="80">
        <f>Washim!AB20</f>
        <v>12.34</v>
      </c>
      <c r="AC583" s="233">
        <f t="shared" si="180"/>
        <v>778.83</v>
      </c>
      <c r="AD583" s="7">
        <f t="shared" si="181"/>
        <v>96.990037359900384</v>
      </c>
      <c r="AE583" s="7">
        <f t="shared" si="182"/>
        <v>96.14</v>
      </c>
      <c r="AF583" s="7">
        <f t="shared" si="183"/>
        <v>51.138297872340424</v>
      </c>
      <c r="AG583" s="7">
        <f t="shared" si="184"/>
        <v>944</v>
      </c>
      <c r="AH583" s="7">
        <f t="shared" si="185"/>
        <v>991</v>
      </c>
      <c r="AI583" s="7">
        <f t="shared" si="186"/>
        <v>709</v>
      </c>
      <c r="AJ583" s="7">
        <f t="shared" si="187"/>
        <v>874.97</v>
      </c>
      <c r="AK583" s="234">
        <f t="shared" si="188"/>
        <v>88.291624621594352</v>
      </c>
    </row>
    <row r="584" spans="1:37">
      <c r="A584" s="5">
        <v>36</v>
      </c>
      <c r="B584" s="15" t="s">
        <v>57</v>
      </c>
      <c r="C584" s="80">
        <f>Yavatmal!C20</f>
        <v>11710</v>
      </c>
      <c r="D584" s="80">
        <f>Yavatmal!D20</f>
        <v>11563.1</v>
      </c>
      <c r="E584" s="80">
        <f>Yavatmal!E20</f>
        <v>54</v>
      </c>
      <c r="F584" s="80">
        <f>Yavatmal!F20</f>
        <v>5.4</v>
      </c>
      <c r="G584" s="80">
        <f>Yavatmal!G20</f>
        <v>36</v>
      </c>
      <c r="H584" s="80">
        <f>Yavatmal!H20</f>
        <v>31.5</v>
      </c>
      <c r="I584" s="80">
        <f t="shared" si="178"/>
        <v>11600</v>
      </c>
      <c r="J584" s="80">
        <f>Yavatmal!J20</f>
        <v>1890</v>
      </c>
      <c r="K584" s="80">
        <f>Yavatmal!K20</f>
        <v>2132.9</v>
      </c>
      <c r="L584" s="80">
        <f>Yavatmal!L20</f>
        <v>6</v>
      </c>
      <c r="M584" s="80">
        <f>Yavatmal!M20</f>
        <v>0.6</v>
      </c>
      <c r="N584" s="80">
        <f>Yavatmal!N20</f>
        <v>4</v>
      </c>
      <c r="O584" s="80">
        <f>Yavatmal!O20</f>
        <v>3.5</v>
      </c>
      <c r="P584" s="80">
        <f t="shared" si="179"/>
        <v>2137</v>
      </c>
      <c r="Q584" s="80">
        <f>Yavatmal!Q20</f>
        <v>10179</v>
      </c>
      <c r="R584" s="80">
        <f>Yavatmal!R20</f>
        <v>12438.72</v>
      </c>
      <c r="S584" s="80">
        <f>Yavatmal!S20</f>
        <v>0</v>
      </c>
      <c r="T584" s="80">
        <f>Yavatmal!T20</f>
        <v>0</v>
      </c>
      <c r="U584" s="80">
        <f>Yavatmal!U20</f>
        <v>1</v>
      </c>
      <c r="V584" s="80">
        <f>Yavatmal!V20</f>
        <v>1.5</v>
      </c>
      <c r="W584" s="80">
        <f>Yavatmal!W20</f>
        <v>3739</v>
      </c>
      <c r="X584" s="80">
        <f>Yavatmal!X20</f>
        <v>4247.34</v>
      </c>
      <c r="Y584" s="80">
        <f>Yavatmal!Y20</f>
        <v>0</v>
      </c>
      <c r="Z584" s="80">
        <f>Yavatmal!Z20</f>
        <v>0</v>
      </c>
      <c r="AA584" s="80">
        <f>Yavatmal!AA20</f>
        <v>165</v>
      </c>
      <c r="AB584" s="80">
        <f>Yavatmal!AB20</f>
        <v>233.46</v>
      </c>
      <c r="AC584" s="233">
        <f t="shared" si="180"/>
        <v>12440.22</v>
      </c>
      <c r="AD584" s="7">
        <f t="shared" si="181"/>
        <v>107.24327586206897</v>
      </c>
      <c r="AE584" s="7">
        <f t="shared" si="182"/>
        <v>4480.8</v>
      </c>
      <c r="AF584" s="7">
        <f t="shared" si="183"/>
        <v>209.67711745437532</v>
      </c>
      <c r="AG584" s="7">
        <f t="shared" si="184"/>
        <v>13700</v>
      </c>
      <c r="AH584" s="7">
        <f t="shared" si="185"/>
        <v>13737</v>
      </c>
      <c r="AI584" s="7">
        <f t="shared" si="186"/>
        <v>14084</v>
      </c>
      <c r="AJ584" s="7">
        <f t="shared" si="187"/>
        <v>16921.019999999997</v>
      </c>
      <c r="AK584" s="234">
        <f t="shared" si="188"/>
        <v>123.17842323651449</v>
      </c>
    </row>
    <row r="585" spans="1:37" ht="15">
      <c r="A585" s="10"/>
      <c r="B585" s="8" t="s">
        <v>10</v>
      </c>
      <c r="C585" s="9">
        <f t="shared" ref="C585:R585" si="189">SUM(C549:C584)</f>
        <v>153996</v>
      </c>
      <c r="D585" s="9">
        <f t="shared" si="189"/>
        <v>181911.07</v>
      </c>
      <c r="E585" s="9">
        <f t="shared" ref="E585:I585" si="190">SUM(E549:E584)</f>
        <v>3225</v>
      </c>
      <c r="F585" s="9">
        <f t="shared" si="190"/>
        <v>2731.31</v>
      </c>
      <c r="G585" s="9">
        <f t="shared" si="190"/>
        <v>19108</v>
      </c>
      <c r="H585" s="9">
        <f t="shared" si="190"/>
        <v>6685.29</v>
      </c>
      <c r="I585" s="9">
        <f t="shared" si="190"/>
        <v>191327.66999999998</v>
      </c>
      <c r="J585" s="9">
        <f t="shared" si="189"/>
        <v>63685</v>
      </c>
      <c r="K585" s="9">
        <f t="shared" si="189"/>
        <v>76078.329999999987</v>
      </c>
      <c r="L585" s="9">
        <f t="shared" ref="L585:P585" si="191">SUM(L549:L584)</f>
        <v>1669</v>
      </c>
      <c r="M585" s="9">
        <f t="shared" si="191"/>
        <v>1254.1899999999998</v>
      </c>
      <c r="N585" s="9">
        <f t="shared" si="191"/>
        <v>8443</v>
      </c>
      <c r="O585" s="9">
        <f t="shared" si="191"/>
        <v>2673.0099999999998</v>
      </c>
      <c r="P585" s="9">
        <f t="shared" si="191"/>
        <v>80005.53</v>
      </c>
      <c r="Q585" s="9">
        <f t="shared" si="189"/>
        <v>72130</v>
      </c>
      <c r="R585" s="9">
        <f t="shared" si="189"/>
        <v>131551.08000000002</v>
      </c>
      <c r="S585" s="9">
        <f t="shared" ref="S585:AB585" si="192">SUM(S549:S584)</f>
        <v>190</v>
      </c>
      <c r="T585" s="9">
        <f t="shared" si="192"/>
        <v>301.83999999999997</v>
      </c>
      <c r="U585" s="9">
        <f t="shared" si="192"/>
        <v>454</v>
      </c>
      <c r="V585" s="9">
        <f t="shared" si="192"/>
        <v>765.22000000000025</v>
      </c>
      <c r="W585" s="9">
        <f t="shared" si="192"/>
        <v>33436</v>
      </c>
      <c r="X585" s="9">
        <f t="shared" si="192"/>
        <v>71510.950000000012</v>
      </c>
      <c r="Y585" s="9">
        <f t="shared" si="192"/>
        <v>184</v>
      </c>
      <c r="Z585" s="9">
        <f t="shared" si="192"/>
        <v>266.93000000000006</v>
      </c>
      <c r="AA585" s="9">
        <f t="shared" si="192"/>
        <v>3518</v>
      </c>
      <c r="AB585" s="9">
        <f t="shared" si="192"/>
        <v>6544.52</v>
      </c>
      <c r="AC585" s="190">
        <f>SUM(AC549:AC584)</f>
        <v>132618.13999999998</v>
      </c>
      <c r="AD585" s="190">
        <f t="shared" si="181"/>
        <v>69.314668390620142</v>
      </c>
      <c r="AE585" s="190">
        <f>(X585/K585)*100</f>
        <v>93.996477052006824</v>
      </c>
      <c r="AF585" s="190">
        <f t="shared" si="183"/>
        <v>97.896232922899244</v>
      </c>
      <c r="AG585" s="190">
        <f>SUM(AG549:AG584)</f>
        <v>250126</v>
      </c>
      <c r="AH585" s="190">
        <f>SUM(AH549:AH584)</f>
        <v>271333.19999999995</v>
      </c>
      <c r="AI585" s="190">
        <f>SUM(AI549:AI584)</f>
        <v>109912</v>
      </c>
      <c r="AJ585" s="190">
        <f>SUM(AJ549:AJ584)</f>
        <v>210940.54000000004</v>
      </c>
      <c r="AK585" s="190">
        <f>(AJ585/AH585)*100</f>
        <v>77.742251961794608</v>
      </c>
    </row>
    <row r="586" spans="1:37" ht="20.25">
      <c r="A586" s="344" t="s">
        <v>138</v>
      </c>
      <c r="B586" s="344"/>
      <c r="C586" s="344"/>
      <c r="D586" s="344"/>
      <c r="E586" s="344"/>
      <c r="F586" s="344"/>
      <c r="G586" s="344"/>
      <c r="H586" s="344"/>
      <c r="I586" s="344"/>
      <c r="J586" s="344"/>
      <c r="K586" s="344"/>
      <c r="L586" s="344"/>
      <c r="M586" s="344"/>
      <c r="N586" s="344"/>
      <c r="O586" s="344"/>
      <c r="P586" s="344"/>
      <c r="Q586" s="344"/>
      <c r="R586" s="344"/>
      <c r="S586" s="344"/>
      <c r="T586" s="344"/>
      <c r="U586" s="344"/>
      <c r="V586" s="344"/>
      <c r="W586" s="344"/>
      <c r="X586" s="344"/>
      <c r="Y586" s="344"/>
      <c r="Z586" s="344"/>
      <c r="AA586" s="344"/>
      <c r="AB586" s="344"/>
      <c r="AC586" s="344"/>
      <c r="AD586" s="344"/>
      <c r="AE586" s="344"/>
      <c r="AF586" s="344"/>
      <c r="AG586" s="344"/>
      <c r="AH586" s="344"/>
      <c r="AI586" s="344"/>
      <c r="AJ586" s="344"/>
      <c r="AK586" s="344"/>
    </row>
    <row r="587" spans="1:37">
      <c r="A587" s="345"/>
      <c r="B587" s="345"/>
      <c r="C587" s="345"/>
      <c r="D587" s="345"/>
      <c r="E587" s="345"/>
      <c r="F587" s="345"/>
      <c r="G587" s="345"/>
      <c r="H587" s="345"/>
      <c r="I587" s="345"/>
      <c r="J587" s="345"/>
      <c r="K587" s="345"/>
      <c r="L587" s="345"/>
      <c r="M587" s="345"/>
      <c r="N587" s="345"/>
      <c r="O587" s="345"/>
      <c r="P587" s="345"/>
      <c r="Q587" s="345"/>
      <c r="R587" s="345"/>
      <c r="S587" s="345"/>
      <c r="T587" s="345"/>
      <c r="U587" s="345"/>
      <c r="V587" s="345"/>
      <c r="W587" s="345"/>
      <c r="X587" s="345"/>
      <c r="Y587" s="345"/>
      <c r="Z587" s="345"/>
      <c r="AA587" s="345"/>
      <c r="AB587" s="345"/>
      <c r="AC587" s="345"/>
      <c r="AD587" s="345"/>
      <c r="AE587" s="345"/>
      <c r="AF587" s="345"/>
      <c r="AG587" s="345"/>
      <c r="AH587" s="345"/>
      <c r="AI587" s="345"/>
      <c r="AJ587" s="345"/>
      <c r="AK587" s="345"/>
    </row>
    <row r="588" spans="1:37" ht="15.75">
      <c r="A588" s="346" t="str">
        <f>A3</f>
        <v>Disbursements under  KCC Loans  ( 2023 - 24 ) -  Position as of 31.03.2024</v>
      </c>
      <c r="B588" s="346"/>
      <c r="C588" s="346"/>
      <c r="D588" s="346"/>
      <c r="E588" s="346"/>
      <c r="F588" s="346"/>
      <c r="G588" s="346"/>
      <c r="H588" s="346"/>
      <c r="I588" s="346"/>
      <c r="J588" s="346"/>
      <c r="K588" s="346"/>
      <c r="L588" s="346"/>
      <c r="M588" s="346"/>
      <c r="N588" s="346"/>
      <c r="O588" s="346"/>
      <c r="P588" s="346"/>
      <c r="Q588" s="346"/>
      <c r="R588" s="346"/>
      <c r="S588" s="346"/>
      <c r="T588" s="346"/>
      <c r="U588" s="346"/>
      <c r="V588" s="346"/>
      <c r="W588" s="346"/>
      <c r="X588" s="346"/>
      <c r="Y588" s="346"/>
      <c r="Z588" s="346"/>
      <c r="AA588" s="346"/>
      <c r="AB588" s="346"/>
      <c r="AC588" s="346"/>
      <c r="AD588" s="346"/>
      <c r="AE588" s="346"/>
      <c r="AF588" s="346"/>
      <c r="AG588" s="346"/>
      <c r="AH588" s="346"/>
      <c r="AI588" s="346"/>
      <c r="AJ588" s="346"/>
      <c r="AK588" s="346"/>
    </row>
    <row r="589" spans="1:37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47" t="s">
        <v>6</v>
      </c>
      <c r="AH589" s="347"/>
      <c r="AI589" s="347"/>
      <c r="AJ589" s="347"/>
      <c r="AK589" s="347"/>
    </row>
    <row r="590" spans="1:37" ht="32.25" customHeight="1">
      <c r="A590" s="350" t="s">
        <v>7</v>
      </c>
      <c r="B590" s="350" t="s">
        <v>64</v>
      </c>
      <c r="C590" s="353" t="str">
        <f>C5</f>
        <v xml:space="preserve"> KCC Loan Target 
 ACP 2023-24</v>
      </c>
      <c r="D590" s="354"/>
      <c r="E590" s="354"/>
      <c r="F590" s="354"/>
      <c r="G590" s="354"/>
      <c r="H590" s="354"/>
      <c r="I590" s="354"/>
      <c r="J590" s="354"/>
      <c r="K590" s="354"/>
      <c r="L590" s="354"/>
      <c r="M590" s="354"/>
      <c r="N590" s="354"/>
      <c r="O590" s="354"/>
      <c r="P590" s="355"/>
      <c r="Q590" s="391" t="str">
        <f>Q5</f>
        <v xml:space="preserve"> Cumulative Achievement from 
 01.04.23</v>
      </c>
      <c r="R590" s="392"/>
      <c r="S590" s="392"/>
      <c r="T590" s="392"/>
      <c r="U590" s="392"/>
      <c r="V590" s="392"/>
      <c r="W590" s="392"/>
      <c r="X590" s="392"/>
      <c r="Y590" s="392"/>
      <c r="Z590" s="392"/>
      <c r="AA590" s="392"/>
      <c r="AB590" s="393"/>
      <c r="AC590" s="353" t="s">
        <v>9</v>
      </c>
      <c r="AD590" s="354"/>
      <c r="AE590" s="354"/>
      <c r="AF590" s="355"/>
      <c r="AG590" s="350" t="s">
        <v>10</v>
      </c>
      <c r="AH590" s="350"/>
      <c r="AI590" s="350"/>
      <c r="AJ590" s="350"/>
      <c r="AK590" s="350"/>
    </row>
    <row r="591" spans="1:37">
      <c r="A591" s="351"/>
      <c r="B591" s="351"/>
      <c r="C591" s="375" t="s">
        <v>11</v>
      </c>
      <c r="D591" s="376"/>
      <c r="E591" s="376"/>
      <c r="F591" s="376"/>
      <c r="G591" s="376"/>
      <c r="H591" s="376"/>
      <c r="I591" s="377"/>
      <c r="J591" s="371" t="s">
        <v>12</v>
      </c>
      <c r="K591" s="372"/>
      <c r="L591" s="372"/>
      <c r="M591" s="372"/>
      <c r="N591" s="372"/>
      <c r="O591" s="372"/>
      <c r="P591" s="373"/>
      <c r="Q591" s="375" t="s">
        <v>11</v>
      </c>
      <c r="R591" s="376"/>
      <c r="S591" s="376"/>
      <c r="T591" s="376"/>
      <c r="U591" s="376"/>
      <c r="V591" s="377"/>
      <c r="W591" s="394" t="s">
        <v>12</v>
      </c>
      <c r="X591" s="395"/>
      <c r="Y591" s="395"/>
      <c r="Z591" s="395"/>
      <c r="AA591" s="395"/>
      <c r="AB591" s="396"/>
      <c r="AC591" s="385" t="s">
        <v>11</v>
      </c>
      <c r="AD591" s="386"/>
      <c r="AE591" s="388" t="s">
        <v>12</v>
      </c>
      <c r="AF591" s="386"/>
      <c r="AG591" s="388" t="s">
        <v>13</v>
      </c>
      <c r="AH591" s="386"/>
      <c r="AI591" s="388" t="s">
        <v>14</v>
      </c>
      <c r="AJ591" s="386"/>
      <c r="AK591" s="398" t="s">
        <v>15</v>
      </c>
    </row>
    <row r="592" spans="1:37">
      <c r="A592" s="352"/>
      <c r="B592" s="352"/>
      <c r="C592" s="367" t="s">
        <v>16</v>
      </c>
      <c r="D592" s="368"/>
      <c r="E592" s="369" t="s">
        <v>17</v>
      </c>
      <c r="F592" s="368"/>
      <c r="G592" s="369" t="s">
        <v>18</v>
      </c>
      <c r="H592" s="370"/>
      <c r="I592" s="249" t="s">
        <v>10</v>
      </c>
      <c r="J592" s="362" t="s">
        <v>19</v>
      </c>
      <c r="K592" s="363"/>
      <c r="L592" s="364" t="s">
        <v>17</v>
      </c>
      <c r="M592" s="363"/>
      <c r="N592" s="364" t="s">
        <v>18</v>
      </c>
      <c r="O592" s="374"/>
      <c r="P592" s="258" t="s">
        <v>10</v>
      </c>
      <c r="Q592" s="367" t="s">
        <v>19</v>
      </c>
      <c r="R592" s="368"/>
      <c r="S592" s="369" t="s">
        <v>17</v>
      </c>
      <c r="T592" s="368"/>
      <c r="U592" s="369" t="s">
        <v>18</v>
      </c>
      <c r="V592" s="370"/>
      <c r="W592" s="362" t="s">
        <v>16</v>
      </c>
      <c r="X592" s="363"/>
      <c r="Y592" s="364" t="s">
        <v>17</v>
      </c>
      <c r="Z592" s="363"/>
      <c r="AA592" s="364" t="s">
        <v>18</v>
      </c>
      <c r="AB592" s="374"/>
      <c r="AC592" s="387"/>
      <c r="AD592" s="381"/>
      <c r="AE592" s="380"/>
      <c r="AF592" s="381"/>
      <c r="AG592" s="380"/>
      <c r="AH592" s="381"/>
      <c r="AI592" s="380"/>
      <c r="AJ592" s="381"/>
      <c r="AK592" s="399"/>
    </row>
    <row r="593" spans="1:37">
      <c r="A593" s="202"/>
      <c r="B593" s="202"/>
      <c r="C593" s="217" t="s">
        <v>20</v>
      </c>
      <c r="D593" s="119" t="s">
        <v>21</v>
      </c>
      <c r="E593" s="119" t="s">
        <v>20</v>
      </c>
      <c r="F593" s="119" t="s">
        <v>21</v>
      </c>
      <c r="G593" s="119" t="s">
        <v>20</v>
      </c>
      <c r="H593" s="218" t="s">
        <v>21</v>
      </c>
      <c r="I593" s="218" t="s">
        <v>21</v>
      </c>
      <c r="J593" s="237" t="s">
        <v>20</v>
      </c>
      <c r="K593" s="204" t="s">
        <v>21</v>
      </c>
      <c r="L593" s="204" t="s">
        <v>20</v>
      </c>
      <c r="M593" s="204" t="s">
        <v>21</v>
      </c>
      <c r="N593" s="204" t="s">
        <v>20</v>
      </c>
      <c r="O593" s="238" t="s">
        <v>21</v>
      </c>
      <c r="P593" s="258" t="s">
        <v>21</v>
      </c>
      <c r="Q593" s="217" t="s">
        <v>20</v>
      </c>
      <c r="R593" s="119" t="s">
        <v>21</v>
      </c>
      <c r="S593" s="119" t="s">
        <v>20</v>
      </c>
      <c r="T593" s="119" t="s">
        <v>21</v>
      </c>
      <c r="U593" s="119" t="s">
        <v>20</v>
      </c>
      <c r="V593" s="218" t="s">
        <v>21</v>
      </c>
      <c r="W593" s="247" t="s">
        <v>20</v>
      </c>
      <c r="X593" s="205" t="s">
        <v>21</v>
      </c>
      <c r="Y593" s="205" t="s">
        <v>20</v>
      </c>
      <c r="Z593" s="205" t="s">
        <v>21</v>
      </c>
      <c r="AA593" s="205" t="s">
        <v>20</v>
      </c>
      <c r="AB593" s="248" t="s">
        <v>21</v>
      </c>
      <c r="AC593" s="217" t="s">
        <v>21</v>
      </c>
      <c r="AD593" s="119" t="s">
        <v>15</v>
      </c>
      <c r="AE593" s="217" t="s">
        <v>21</v>
      </c>
      <c r="AF593" s="119" t="s">
        <v>15</v>
      </c>
      <c r="AG593" s="119" t="s">
        <v>20</v>
      </c>
      <c r="AH593" s="119" t="s">
        <v>21</v>
      </c>
      <c r="AI593" s="119" t="s">
        <v>20</v>
      </c>
      <c r="AJ593" s="119" t="s">
        <v>21</v>
      </c>
      <c r="AK593" s="400"/>
    </row>
    <row r="594" spans="1:37">
      <c r="A594" s="5">
        <v>1</v>
      </c>
      <c r="B594" s="15" t="s">
        <v>22</v>
      </c>
      <c r="C594" s="80">
        <f>Ahmednagar!C22</f>
        <v>5852</v>
      </c>
      <c r="D594" s="80">
        <f>Ahmednagar!D22</f>
        <v>5895</v>
      </c>
      <c r="E594" s="80">
        <f>Ahmednagar!E22</f>
        <v>7</v>
      </c>
      <c r="F594" s="80">
        <f>Ahmednagar!F22</f>
        <v>3</v>
      </c>
      <c r="G594" s="80">
        <f>Ahmednagar!G22</f>
        <v>459</v>
      </c>
      <c r="H594" s="80">
        <f>Ahmednagar!H22</f>
        <v>166</v>
      </c>
      <c r="I594" s="80">
        <f>D594+F594+H594</f>
        <v>6064</v>
      </c>
      <c r="J594" s="80">
        <f>Ahmednagar!J22</f>
        <v>3185</v>
      </c>
      <c r="K594" s="80">
        <f>Ahmednagar!K22</f>
        <v>3174</v>
      </c>
      <c r="L594" s="80">
        <f>Ahmednagar!L22</f>
        <v>7</v>
      </c>
      <c r="M594" s="80">
        <f>Ahmednagar!M22</f>
        <v>2</v>
      </c>
      <c r="N594" s="80">
        <f>Ahmednagar!N22</f>
        <v>267</v>
      </c>
      <c r="O594" s="80">
        <f>Ahmednagar!O22</f>
        <v>90</v>
      </c>
      <c r="P594" s="80">
        <f>K594+M594+O594</f>
        <v>3266</v>
      </c>
      <c r="Q594" s="80">
        <f>Ahmednagar!Q22</f>
        <v>1122</v>
      </c>
      <c r="R594" s="80">
        <f>Ahmednagar!R22</f>
        <v>4782.4799999999996</v>
      </c>
      <c r="S594" s="80">
        <f>Ahmednagar!S22</f>
        <v>0</v>
      </c>
      <c r="T594" s="80">
        <f>Ahmednagar!T22</f>
        <v>0</v>
      </c>
      <c r="U594" s="80">
        <f>Ahmednagar!U22</f>
        <v>0</v>
      </c>
      <c r="V594" s="80">
        <f>Ahmednagar!V22</f>
        <v>0</v>
      </c>
      <c r="W594" s="80">
        <f>Ahmednagar!W22</f>
        <v>910</v>
      </c>
      <c r="X594" s="80">
        <f>Ahmednagar!X22</f>
        <v>2989.12</v>
      </c>
      <c r="Y594" s="80">
        <f>Ahmednagar!Y22</f>
        <v>0</v>
      </c>
      <c r="Z594" s="80">
        <f>Ahmednagar!Z22</f>
        <v>0</v>
      </c>
      <c r="AA594" s="80">
        <f>Ahmednagar!AA22</f>
        <v>0</v>
      </c>
      <c r="AB594" s="80">
        <f>Ahmednagar!AB22</f>
        <v>0</v>
      </c>
      <c r="AC594" s="233">
        <f>R594+T594+V594</f>
        <v>4782.4799999999996</v>
      </c>
      <c r="AD594" s="7">
        <f>(R594+T594+V594)/(D594+F594+H594)*100</f>
        <v>78.86675461741423</v>
      </c>
      <c r="AE594" s="7">
        <f>X594+Z594+AB594</f>
        <v>2989.12</v>
      </c>
      <c r="AF594" s="7">
        <f>(X594+Z594+AB594)/(K594+M594+O594)*100</f>
        <v>91.522351500306172</v>
      </c>
      <c r="AG594" s="7">
        <f>C594+E594+G594+J594+L594+N594</f>
        <v>9777</v>
      </c>
      <c r="AH594" s="7">
        <f>D594+F594+H594+K594+M594+O594</f>
        <v>9330</v>
      </c>
      <c r="AI594" s="7">
        <f>Q594+S594+U594+W594+Y594+AA594</f>
        <v>2032</v>
      </c>
      <c r="AJ594" s="7">
        <f>R594+T594+V594+X594+Z594+AB594</f>
        <v>7771.5999999999995</v>
      </c>
      <c r="AK594" s="234">
        <f>AJ594/AH594*100</f>
        <v>83.296891747052513</v>
      </c>
    </row>
    <row r="595" spans="1:37">
      <c r="A595" s="5">
        <v>2</v>
      </c>
      <c r="B595" s="15" t="s">
        <v>23</v>
      </c>
      <c r="C595" s="80">
        <f>Akola!C22</f>
        <v>396</v>
      </c>
      <c r="D595" s="80">
        <f>Akola!D22</f>
        <v>636.44000000000005</v>
      </c>
      <c r="E595" s="80">
        <f>Akola!E22</f>
        <v>0</v>
      </c>
      <c r="F595" s="80">
        <f>Akola!F22</f>
        <v>0</v>
      </c>
      <c r="G595" s="80">
        <f>Akola!G22</f>
        <v>4</v>
      </c>
      <c r="H595" s="80">
        <f>Akola!H22</f>
        <v>3.56</v>
      </c>
      <c r="I595" s="80">
        <f t="shared" ref="I595:I629" si="193">D595+F595+H595</f>
        <v>640</v>
      </c>
      <c r="J595" s="80">
        <f>Akola!J22</f>
        <v>198</v>
      </c>
      <c r="K595" s="80">
        <f>Akola!K22</f>
        <v>104.56</v>
      </c>
      <c r="L595" s="80">
        <f>Akola!L22</f>
        <v>0</v>
      </c>
      <c r="M595" s="80">
        <f>Akola!M22</f>
        <v>0</v>
      </c>
      <c r="N595" s="80">
        <f>Akola!N22</f>
        <v>2</v>
      </c>
      <c r="O595" s="80">
        <f>Akola!O22</f>
        <v>0.44</v>
      </c>
      <c r="P595" s="80">
        <f t="shared" ref="P595:P629" si="194">K595+M595+O595</f>
        <v>105</v>
      </c>
      <c r="Q595" s="80">
        <f>Akola!Q22</f>
        <v>143</v>
      </c>
      <c r="R595" s="80">
        <f>Akola!R22</f>
        <v>854.61</v>
      </c>
      <c r="S595" s="80">
        <f>Akola!S22</f>
        <v>0</v>
      </c>
      <c r="T595" s="80">
        <f>Akola!T22</f>
        <v>0</v>
      </c>
      <c r="U595" s="80">
        <f>Akola!U22</f>
        <v>0</v>
      </c>
      <c r="V595" s="80">
        <f>Akola!V22</f>
        <v>0</v>
      </c>
      <c r="W595" s="80">
        <f>Akola!W22</f>
        <v>119</v>
      </c>
      <c r="X595" s="80">
        <f>Akola!X22</f>
        <v>158.36000000000001</v>
      </c>
      <c r="Y595" s="80">
        <f>Akola!Y22</f>
        <v>0</v>
      </c>
      <c r="Z595" s="80">
        <f>Akola!Z22</f>
        <v>0</v>
      </c>
      <c r="AA595" s="80">
        <f>Akola!AA22</f>
        <v>0</v>
      </c>
      <c r="AB595" s="80">
        <f>Akola!AB22</f>
        <v>0</v>
      </c>
      <c r="AC595" s="233">
        <f t="shared" ref="AC595:AC629" si="195">R595+T595+V595</f>
        <v>854.61</v>
      </c>
      <c r="AD595" s="7">
        <f t="shared" ref="AD595:AD630" si="196">(R595+T595+V595)/(D595+F595+H595)*100</f>
        <v>133.53281250000001</v>
      </c>
      <c r="AE595" s="7">
        <f t="shared" ref="AE595:AE629" si="197">X595+Z595+AB595</f>
        <v>158.36000000000001</v>
      </c>
      <c r="AF595" s="7">
        <f t="shared" ref="AF595:AF630" si="198">(X595+Z595+AB595)/(K595+M595+O595)*100</f>
        <v>150.81904761904764</v>
      </c>
      <c r="AG595" s="7">
        <f t="shared" ref="AG595:AG629" si="199">C595+E595+G595+J595+L595+N595</f>
        <v>600</v>
      </c>
      <c r="AH595" s="7">
        <f t="shared" ref="AH595:AH629" si="200">D595+F595+H595+K595+M595+O595</f>
        <v>745</v>
      </c>
      <c r="AI595" s="7">
        <f t="shared" ref="AI595:AI629" si="201">Q595+S595+U595+W595+Y595+AA595</f>
        <v>262</v>
      </c>
      <c r="AJ595" s="7">
        <f t="shared" ref="AJ595:AJ629" si="202">R595+T595+V595+X595+Z595+AB595</f>
        <v>1012.97</v>
      </c>
      <c r="AK595" s="234">
        <f t="shared" ref="AK595:AK629" si="203">AJ595/AH595*100</f>
        <v>135.96912751677851</v>
      </c>
    </row>
    <row r="596" spans="1:37">
      <c r="A596" s="5">
        <v>3</v>
      </c>
      <c r="B596" s="15" t="s">
        <v>24</v>
      </c>
      <c r="C596" s="80">
        <f>Amravati!C22</f>
        <v>491</v>
      </c>
      <c r="D596" s="80">
        <f>Amravati!D22</f>
        <v>1297.75</v>
      </c>
      <c r="E596" s="80">
        <f>Amravati!E22</f>
        <v>8</v>
      </c>
      <c r="F596" s="80">
        <f>Amravati!F22</f>
        <v>0.75</v>
      </c>
      <c r="G596" s="80">
        <f>Amravati!G22</f>
        <v>2</v>
      </c>
      <c r="H596" s="80">
        <f>Amravati!H22</f>
        <v>1.5</v>
      </c>
      <c r="I596" s="80">
        <f t="shared" si="193"/>
        <v>1300</v>
      </c>
      <c r="J596" s="80">
        <f>Amravati!J22</f>
        <v>497</v>
      </c>
      <c r="K596" s="80">
        <f>Amravati!K22</f>
        <v>499.25</v>
      </c>
      <c r="L596" s="80">
        <f>Amravati!L22</f>
        <v>3</v>
      </c>
      <c r="M596" s="80">
        <f>Amravati!M22</f>
        <v>0.25</v>
      </c>
      <c r="N596" s="80">
        <f>Amravati!N22</f>
        <v>1</v>
      </c>
      <c r="O596" s="80">
        <f>Amravati!O22</f>
        <v>0.5</v>
      </c>
      <c r="P596" s="80">
        <f t="shared" si="194"/>
        <v>500</v>
      </c>
      <c r="Q596" s="80">
        <f>Amravati!Q22</f>
        <v>327</v>
      </c>
      <c r="R596" s="80">
        <f>Amravati!R22</f>
        <v>2153.4899999999998</v>
      </c>
      <c r="S596" s="80">
        <f>Amravati!S22</f>
        <v>0</v>
      </c>
      <c r="T596" s="80">
        <f>Amravati!T22</f>
        <v>0</v>
      </c>
      <c r="U596" s="80">
        <f>Amravati!U22</f>
        <v>0</v>
      </c>
      <c r="V596" s="80">
        <f>Amravati!V22</f>
        <v>0</v>
      </c>
      <c r="W596" s="80">
        <f>Amravati!W22</f>
        <v>246</v>
      </c>
      <c r="X596" s="80">
        <f>Amravati!X22</f>
        <v>937.11</v>
      </c>
      <c r="Y596" s="80">
        <f>Amravati!Y22</f>
        <v>0</v>
      </c>
      <c r="Z596" s="80">
        <f>Amravati!Z22</f>
        <v>0</v>
      </c>
      <c r="AA596" s="80">
        <f>Amravati!AA22</f>
        <v>0</v>
      </c>
      <c r="AB596" s="80">
        <f>Amravati!AB22</f>
        <v>0</v>
      </c>
      <c r="AC596" s="233">
        <f t="shared" si="195"/>
        <v>2153.4899999999998</v>
      </c>
      <c r="AD596" s="7">
        <f t="shared" si="196"/>
        <v>165.65307692307692</v>
      </c>
      <c r="AE596" s="7">
        <f t="shared" si="197"/>
        <v>937.11</v>
      </c>
      <c r="AF596" s="7">
        <f t="shared" si="198"/>
        <v>187.422</v>
      </c>
      <c r="AG596" s="7">
        <f t="shared" si="199"/>
        <v>1002</v>
      </c>
      <c r="AH596" s="7">
        <f t="shared" si="200"/>
        <v>1800</v>
      </c>
      <c r="AI596" s="7">
        <f t="shared" si="201"/>
        <v>573</v>
      </c>
      <c r="AJ596" s="7">
        <f t="shared" si="202"/>
        <v>3090.6</v>
      </c>
      <c r="AK596" s="234">
        <f t="shared" si="203"/>
        <v>171.7</v>
      </c>
    </row>
    <row r="597" spans="1:37">
      <c r="A597" s="5">
        <v>4</v>
      </c>
      <c r="B597" s="15" t="s">
        <v>25</v>
      </c>
      <c r="C597" s="80">
        <f>Aurangabad!C22</f>
        <v>1414</v>
      </c>
      <c r="D597" s="80">
        <f>Aurangabad!D22</f>
        <v>1787</v>
      </c>
      <c r="E597" s="80">
        <f>Aurangabad!E22</f>
        <v>0</v>
      </c>
      <c r="F597" s="80">
        <f>Aurangabad!F22</f>
        <v>0</v>
      </c>
      <c r="G597" s="80">
        <f>Aurangabad!G22</f>
        <v>0</v>
      </c>
      <c r="H597" s="80">
        <f>Aurangabad!H22</f>
        <v>0</v>
      </c>
      <c r="I597" s="80">
        <f t="shared" si="193"/>
        <v>1787</v>
      </c>
      <c r="J597" s="80">
        <f>Aurangabad!J22</f>
        <v>769</v>
      </c>
      <c r="K597" s="80">
        <f>Aurangabad!K22</f>
        <v>962</v>
      </c>
      <c r="L597" s="80">
        <f>Aurangabad!L22</f>
        <v>0</v>
      </c>
      <c r="M597" s="80">
        <f>Aurangabad!M22</f>
        <v>0</v>
      </c>
      <c r="N597" s="80">
        <f>Aurangabad!N22</f>
        <v>0</v>
      </c>
      <c r="O597" s="80">
        <f>Aurangabad!O22</f>
        <v>0</v>
      </c>
      <c r="P597" s="80">
        <f t="shared" si="194"/>
        <v>962</v>
      </c>
      <c r="Q597" s="80">
        <f>Aurangabad!Q22</f>
        <v>578</v>
      </c>
      <c r="R597" s="80">
        <f>Aurangabad!R22</f>
        <v>1921.76</v>
      </c>
      <c r="S597" s="80">
        <f>Aurangabad!S22</f>
        <v>0</v>
      </c>
      <c r="T597" s="80">
        <f>Aurangabad!T22</f>
        <v>0</v>
      </c>
      <c r="U597" s="80">
        <f>Aurangabad!U22</f>
        <v>0</v>
      </c>
      <c r="V597" s="80">
        <f>Aurangabad!V22</f>
        <v>0</v>
      </c>
      <c r="W597" s="80">
        <f>Aurangabad!W22</f>
        <v>531</v>
      </c>
      <c r="X597" s="80">
        <f>Aurangabad!X22</f>
        <v>1136.0899999999999</v>
      </c>
      <c r="Y597" s="80">
        <f>Aurangabad!Y22</f>
        <v>0</v>
      </c>
      <c r="Z597" s="80">
        <f>Aurangabad!Z22</f>
        <v>0</v>
      </c>
      <c r="AA597" s="80">
        <f>Aurangabad!AA22</f>
        <v>0</v>
      </c>
      <c r="AB597" s="80">
        <f>Aurangabad!AB22</f>
        <v>0</v>
      </c>
      <c r="AC597" s="233">
        <f t="shared" si="195"/>
        <v>1921.76</v>
      </c>
      <c r="AD597" s="7">
        <f t="shared" si="196"/>
        <v>107.54113038612199</v>
      </c>
      <c r="AE597" s="7">
        <f t="shared" si="197"/>
        <v>1136.0899999999999</v>
      </c>
      <c r="AF597" s="7">
        <f t="shared" si="198"/>
        <v>118.0966735966736</v>
      </c>
      <c r="AG597" s="7">
        <f t="shared" si="199"/>
        <v>2183</v>
      </c>
      <c r="AH597" s="7">
        <f t="shared" si="200"/>
        <v>2749</v>
      </c>
      <c r="AI597" s="7">
        <f t="shared" si="201"/>
        <v>1109</v>
      </c>
      <c r="AJ597" s="7">
        <f t="shared" si="202"/>
        <v>3057.85</v>
      </c>
      <c r="AK597" s="234">
        <f t="shared" si="203"/>
        <v>111.23499454347035</v>
      </c>
    </row>
    <row r="598" spans="1:37">
      <c r="A598" s="5">
        <v>5</v>
      </c>
      <c r="B598" s="15" t="s">
        <v>26</v>
      </c>
      <c r="C598" s="80">
        <f>Beed!C22</f>
        <v>1679</v>
      </c>
      <c r="D598" s="80">
        <f>Beed!D22</f>
        <v>2138</v>
      </c>
      <c r="E598" s="80">
        <f>Beed!E22</f>
        <v>32</v>
      </c>
      <c r="F598" s="80">
        <f>Beed!F22</f>
        <v>10</v>
      </c>
      <c r="G598" s="80">
        <f>Beed!G22</f>
        <v>200</v>
      </c>
      <c r="H598" s="80">
        <f>Beed!H22</f>
        <v>62</v>
      </c>
      <c r="I598" s="80">
        <f t="shared" si="193"/>
        <v>2210</v>
      </c>
      <c r="J598" s="80">
        <f>Beed!J22</f>
        <v>916</v>
      </c>
      <c r="K598" s="80">
        <f>Beed!K22</f>
        <v>1151</v>
      </c>
      <c r="L598" s="80">
        <f>Beed!L22</f>
        <v>20</v>
      </c>
      <c r="M598" s="80">
        <f>Beed!M22</f>
        <v>5</v>
      </c>
      <c r="N598" s="80">
        <f>Beed!N22</f>
        <v>117</v>
      </c>
      <c r="O598" s="80">
        <f>Beed!O22</f>
        <v>33</v>
      </c>
      <c r="P598" s="80">
        <f t="shared" si="194"/>
        <v>1189</v>
      </c>
      <c r="Q598" s="80">
        <f>Beed!Q22</f>
        <v>226</v>
      </c>
      <c r="R598" s="80">
        <f>Beed!R22</f>
        <v>716.81</v>
      </c>
      <c r="S598" s="80">
        <f>Beed!S22</f>
        <v>0</v>
      </c>
      <c r="T598" s="80">
        <f>Beed!T22</f>
        <v>0</v>
      </c>
      <c r="U598" s="80">
        <f>Beed!U22</f>
        <v>0</v>
      </c>
      <c r="V598" s="80">
        <f>Beed!V22</f>
        <v>0</v>
      </c>
      <c r="W598" s="80">
        <f>Beed!W22</f>
        <v>196</v>
      </c>
      <c r="X598" s="80">
        <f>Beed!X22</f>
        <v>323.2</v>
      </c>
      <c r="Y598" s="80">
        <f>Beed!Y22</f>
        <v>0</v>
      </c>
      <c r="Z598" s="80">
        <f>Beed!Z22</f>
        <v>0</v>
      </c>
      <c r="AA598" s="80">
        <f>Beed!AA22</f>
        <v>0</v>
      </c>
      <c r="AB598" s="80">
        <f>Beed!AB22</f>
        <v>0</v>
      </c>
      <c r="AC598" s="233">
        <f t="shared" si="195"/>
        <v>716.81</v>
      </c>
      <c r="AD598" s="7">
        <f t="shared" si="196"/>
        <v>32.434841628959269</v>
      </c>
      <c r="AE598" s="7">
        <f t="shared" si="197"/>
        <v>323.2</v>
      </c>
      <c r="AF598" s="7">
        <f t="shared" si="198"/>
        <v>27.182506307821697</v>
      </c>
      <c r="AG598" s="7">
        <f t="shared" si="199"/>
        <v>2964</v>
      </c>
      <c r="AH598" s="7">
        <f t="shared" si="200"/>
        <v>3399</v>
      </c>
      <c r="AI598" s="7">
        <f t="shared" si="201"/>
        <v>422</v>
      </c>
      <c r="AJ598" s="7">
        <f t="shared" si="202"/>
        <v>1040.01</v>
      </c>
      <c r="AK598" s="234">
        <f t="shared" si="203"/>
        <v>30.597528684907328</v>
      </c>
    </row>
    <row r="599" spans="1:37">
      <c r="A599" s="5">
        <v>6</v>
      </c>
      <c r="B599" s="15" t="s">
        <v>27</v>
      </c>
      <c r="C599" s="80">
        <f>Bhandara!C22</f>
        <v>243</v>
      </c>
      <c r="D599" s="80">
        <f>Bhandara!D22</f>
        <v>187</v>
      </c>
      <c r="E599" s="80">
        <f>Bhandara!E22</f>
        <v>2</v>
      </c>
      <c r="F599" s="80">
        <f>Bhandara!F22</f>
        <v>1</v>
      </c>
      <c r="G599" s="80">
        <f>Bhandara!G22</f>
        <v>16</v>
      </c>
      <c r="H599" s="80">
        <f>Bhandara!H22</f>
        <v>8</v>
      </c>
      <c r="I599" s="80">
        <f t="shared" si="193"/>
        <v>196</v>
      </c>
      <c r="J599" s="80">
        <f>Bhandara!J22</f>
        <v>31</v>
      </c>
      <c r="K599" s="80">
        <f>Bhandara!K22</f>
        <v>22</v>
      </c>
      <c r="L599" s="80">
        <f>Bhandara!L22</f>
        <v>2</v>
      </c>
      <c r="M599" s="80">
        <f>Bhandara!M22</f>
        <v>1</v>
      </c>
      <c r="N599" s="80">
        <f>Bhandara!N22</f>
        <v>4</v>
      </c>
      <c r="O599" s="80">
        <f>Bhandara!O22</f>
        <v>1</v>
      </c>
      <c r="P599" s="80">
        <f t="shared" si="194"/>
        <v>24</v>
      </c>
      <c r="Q599" s="80">
        <f>Bhandara!Q22</f>
        <v>67</v>
      </c>
      <c r="R599" s="80">
        <f>Bhandara!R22</f>
        <v>380.84</v>
      </c>
      <c r="S599" s="80">
        <f>Bhandara!S22</f>
        <v>0</v>
      </c>
      <c r="T599" s="80">
        <f>Bhandara!T22</f>
        <v>0</v>
      </c>
      <c r="U599" s="80">
        <f>Bhandara!U22</f>
        <v>0</v>
      </c>
      <c r="V599" s="80">
        <f>Bhandara!V22</f>
        <v>0</v>
      </c>
      <c r="W599" s="80">
        <f>Bhandara!W22</f>
        <v>69</v>
      </c>
      <c r="X599" s="80">
        <f>Bhandara!X22</f>
        <v>265.06</v>
      </c>
      <c r="Y599" s="80">
        <f>Bhandara!Y22</f>
        <v>0</v>
      </c>
      <c r="Z599" s="80">
        <f>Bhandara!Z22</f>
        <v>0</v>
      </c>
      <c r="AA599" s="80">
        <f>Bhandara!AA22</f>
        <v>0</v>
      </c>
      <c r="AB599" s="80">
        <f>Bhandara!AB22</f>
        <v>0</v>
      </c>
      <c r="AC599" s="233">
        <f t="shared" si="195"/>
        <v>380.84</v>
      </c>
      <c r="AD599" s="7">
        <f t="shared" si="196"/>
        <v>194.30612244897958</v>
      </c>
      <c r="AE599" s="7">
        <f t="shared" si="197"/>
        <v>265.06</v>
      </c>
      <c r="AF599" s="7">
        <f t="shared" si="198"/>
        <v>1104.4166666666667</v>
      </c>
      <c r="AG599" s="7">
        <f t="shared" si="199"/>
        <v>298</v>
      </c>
      <c r="AH599" s="7">
        <f t="shared" si="200"/>
        <v>220</v>
      </c>
      <c r="AI599" s="7">
        <f t="shared" si="201"/>
        <v>136</v>
      </c>
      <c r="AJ599" s="7">
        <f t="shared" si="202"/>
        <v>645.9</v>
      </c>
      <c r="AK599" s="234">
        <f t="shared" si="203"/>
        <v>293.59090909090912</v>
      </c>
    </row>
    <row r="600" spans="1:37">
      <c r="A600" s="5">
        <v>7</v>
      </c>
      <c r="B600" s="15" t="s">
        <v>28</v>
      </c>
      <c r="C600" s="80">
        <f>Buldhana!C22</f>
        <v>290</v>
      </c>
      <c r="D600" s="80">
        <f>Buldhana!D22</f>
        <v>526.54999999999995</v>
      </c>
      <c r="E600" s="80">
        <f>Buldhana!E22</f>
        <v>7</v>
      </c>
      <c r="F600" s="80">
        <f>Buldhana!F22</f>
        <v>0.69</v>
      </c>
      <c r="G600" s="80">
        <f>Buldhana!G22</f>
        <v>3</v>
      </c>
      <c r="H600" s="80">
        <f>Buldhana!H22</f>
        <v>2.76</v>
      </c>
      <c r="I600" s="80">
        <f t="shared" si="193"/>
        <v>530</v>
      </c>
      <c r="J600" s="80">
        <f>Buldhana!J22</f>
        <v>195</v>
      </c>
      <c r="K600" s="80">
        <f>Buldhana!K22</f>
        <v>218.45</v>
      </c>
      <c r="L600" s="80">
        <f>Buldhana!L22</f>
        <v>3</v>
      </c>
      <c r="M600" s="80">
        <f>Buldhana!M22</f>
        <v>0.31</v>
      </c>
      <c r="N600" s="80">
        <f>Buldhana!N22</f>
        <v>2</v>
      </c>
      <c r="O600" s="80">
        <f>Buldhana!O22</f>
        <v>1.24</v>
      </c>
      <c r="P600" s="80">
        <f t="shared" si="194"/>
        <v>220</v>
      </c>
      <c r="Q600" s="80">
        <f>Buldhana!Q22</f>
        <v>194</v>
      </c>
      <c r="R600" s="80">
        <f>Buldhana!R22</f>
        <v>510.62</v>
      </c>
      <c r="S600" s="80">
        <f>Buldhana!S22</f>
        <v>0</v>
      </c>
      <c r="T600" s="80">
        <f>Buldhana!T22</f>
        <v>0</v>
      </c>
      <c r="U600" s="80">
        <f>Buldhana!U22</f>
        <v>0</v>
      </c>
      <c r="V600" s="80">
        <f>Buldhana!V22</f>
        <v>0</v>
      </c>
      <c r="W600" s="80">
        <f>Buldhana!W22</f>
        <v>162</v>
      </c>
      <c r="X600" s="80">
        <f>Buldhana!X22</f>
        <v>250.64</v>
      </c>
      <c r="Y600" s="80">
        <f>Buldhana!Y22</f>
        <v>0</v>
      </c>
      <c r="Z600" s="80">
        <f>Buldhana!Z22</f>
        <v>0</v>
      </c>
      <c r="AA600" s="80">
        <f>Buldhana!AA22</f>
        <v>0</v>
      </c>
      <c r="AB600" s="80">
        <f>Buldhana!AB22</f>
        <v>0</v>
      </c>
      <c r="AC600" s="233">
        <f t="shared" si="195"/>
        <v>510.62</v>
      </c>
      <c r="AD600" s="7">
        <f t="shared" si="196"/>
        <v>96.343396226415095</v>
      </c>
      <c r="AE600" s="7">
        <f t="shared" si="197"/>
        <v>250.64</v>
      </c>
      <c r="AF600" s="7">
        <f t="shared" si="198"/>
        <v>113.92727272727272</v>
      </c>
      <c r="AG600" s="7">
        <f t="shared" si="199"/>
        <v>500</v>
      </c>
      <c r="AH600" s="7">
        <f t="shared" si="200"/>
        <v>750</v>
      </c>
      <c r="AI600" s="7">
        <f t="shared" si="201"/>
        <v>356</v>
      </c>
      <c r="AJ600" s="7">
        <f t="shared" si="202"/>
        <v>761.26</v>
      </c>
      <c r="AK600" s="234">
        <f t="shared" si="203"/>
        <v>101.50133333333333</v>
      </c>
    </row>
    <row r="601" spans="1:37">
      <c r="A601" s="5">
        <v>8</v>
      </c>
      <c r="B601" s="15" t="s">
        <v>29</v>
      </c>
      <c r="C601" s="80">
        <f>Chandrapur!C22</f>
        <v>428</v>
      </c>
      <c r="D601" s="80">
        <f>Chandrapur!D22</f>
        <v>515.5</v>
      </c>
      <c r="E601" s="80">
        <f>Chandrapur!E22</f>
        <v>8</v>
      </c>
      <c r="F601" s="80">
        <f>Chandrapur!F22</f>
        <v>1.5</v>
      </c>
      <c r="G601" s="80">
        <f>Chandrapur!G22</f>
        <v>14</v>
      </c>
      <c r="H601" s="80">
        <f>Chandrapur!H22</f>
        <v>3</v>
      </c>
      <c r="I601" s="80">
        <f t="shared" si="193"/>
        <v>520</v>
      </c>
      <c r="J601" s="80">
        <f>Chandrapur!J22</f>
        <v>47</v>
      </c>
      <c r="K601" s="80">
        <f>Chandrapur!K22</f>
        <v>39.200000000000003</v>
      </c>
      <c r="L601" s="80">
        <f>Chandrapur!L22</f>
        <v>2</v>
      </c>
      <c r="M601" s="80">
        <f>Chandrapur!M22</f>
        <v>0.5</v>
      </c>
      <c r="N601" s="80">
        <f>Chandrapur!N22</f>
        <v>1</v>
      </c>
      <c r="O601" s="80">
        <f>Chandrapur!O22</f>
        <v>0.3</v>
      </c>
      <c r="P601" s="80">
        <f t="shared" si="194"/>
        <v>40</v>
      </c>
      <c r="Q601" s="80">
        <f>Chandrapur!Q22</f>
        <v>96</v>
      </c>
      <c r="R601" s="80">
        <f>Chandrapur!R22</f>
        <v>522.1</v>
      </c>
      <c r="S601" s="80">
        <f>Chandrapur!S22</f>
        <v>0</v>
      </c>
      <c r="T601" s="80">
        <f>Chandrapur!T22</f>
        <v>0</v>
      </c>
      <c r="U601" s="80">
        <f>Chandrapur!U22</f>
        <v>0</v>
      </c>
      <c r="V601" s="80">
        <f>Chandrapur!V22</f>
        <v>0</v>
      </c>
      <c r="W601" s="80">
        <f>Chandrapur!W22</f>
        <v>85</v>
      </c>
      <c r="X601" s="80">
        <f>Chandrapur!X22</f>
        <v>496.25</v>
      </c>
      <c r="Y601" s="80">
        <f>Chandrapur!Y22</f>
        <v>0</v>
      </c>
      <c r="Z601" s="80">
        <f>Chandrapur!Z22</f>
        <v>0</v>
      </c>
      <c r="AA601" s="80">
        <f>Chandrapur!AA22</f>
        <v>0</v>
      </c>
      <c r="AB601" s="80">
        <f>Chandrapur!AB22</f>
        <v>0</v>
      </c>
      <c r="AC601" s="233">
        <f t="shared" si="195"/>
        <v>522.1</v>
      </c>
      <c r="AD601" s="7">
        <f t="shared" si="196"/>
        <v>100.40384615384616</v>
      </c>
      <c r="AE601" s="7">
        <f t="shared" si="197"/>
        <v>496.25</v>
      </c>
      <c r="AF601" s="7">
        <f t="shared" si="198"/>
        <v>1240.625</v>
      </c>
      <c r="AG601" s="7">
        <f t="shared" si="199"/>
        <v>500</v>
      </c>
      <c r="AH601" s="7">
        <f t="shared" si="200"/>
        <v>560</v>
      </c>
      <c r="AI601" s="7">
        <f t="shared" si="201"/>
        <v>181</v>
      </c>
      <c r="AJ601" s="7">
        <f t="shared" si="202"/>
        <v>1018.35</v>
      </c>
      <c r="AK601" s="234">
        <f t="shared" si="203"/>
        <v>181.84821428571431</v>
      </c>
    </row>
    <row r="602" spans="1:37">
      <c r="A602" s="5">
        <v>9</v>
      </c>
      <c r="B602" s="15" t="s">
        <v>30</v>
      </c>
      <c r="C602" s="80">
        <f>Dhule!C22</f>
        <v>719</v>
      </c>
      <c r="D602" s="80">
        <f>Dhule!D22</f>
        <v>745</v>
      </c>
      <c r="E602" s="80">
        <f>Dhule!E22</f>
        <v>0</v>
      </c>
      <c r="F602" s="80">
        <f>Dhule!F22</f>
        <v>0</v>
      </c>
      <c r="G602" s="80">
        <f>Dhule!G22</f>
        <v>0</v>
      </c>
      <c r="H602" s="80">
        <f>Dhule!H22</f>
        <v>0</v>
      </c>
      <c r="I602" s="80">
        <f t="shared" si="193"/>
        <v>745</v>
      </c>
      <c r="J602" s="80">
        <f>Dhule!J22</f>
        <v>318</v>
      </c>
      <c r="K602" s="80">
        <f>Dhule!K22</f>
        <v>319</v>
      </c>
      <c r="L602" s="80">
        <f>Dhule!L22</f>
        <v>0</v>
      </c>
      <c r="M602" s="80">
        <f>Dhule!M22</f>
        <v>0</v>
      </c>
      <c r="N602" s="80">
        <f>Dhule!N22</f>
        <v>0</v>
      </c>
      <c r="O602" s="80">
        <f>Dhule!O22</f>
        <v>0</v>
      </c>
      <c r="P602" s="80">
        <f t="shared" si="194"/>
        <v>319</v>
      </c>
      <c r="Q602" s="80">
        <f>Dhule!Q22</f>
        <v>291</v>
      </c>
      <c r="R602" s="80">
        <f>Dhule!R22</f>
        <v>792.1</v>
      </c>
      <c r="S602" s="80">
        <f>Dhule!S22</f>
        <v>0</v>
      </c>
      <c r="T602" s="80">
        <f>Dhule!T22</f>
        <v>0</v>
      </c>
      <c r="U602" s="80">
        <f>Dhule!U22</f>
        <v>0</v>
      </c>
      <c r="V602" s="80">
        <f>Dhule!V22</f>
        <v>0</v>
      </c>
      <c r="W602" s="80">
        <f>Dhule!W22</f>
        <v>208</v>
      </c>
      <c r="X602" s="80">
        <f>Dhule!X22</f>
        <v>126.63</v>
      </c>
      <c r="Y602" s="80">
        <f>Dhule!Y22</f>
        <v>0</v>
      </c>
      <c r="Z602" s="80">
        <f>Dhule!Z22</f>
        <v>0</v>
      </c>
      <c r="AA602" s="80">
        <f>Dhule!AA22</f>
        <v>0</v>
      </c>
      <c r="AB602" s="80">
        <f>Dhule!AB22</f>
        <v>0</v>
      </c>
      <c r="AC602" s="233">
        <f t="shared" si="195"/>
        <v>792.1</v>
      </c>
      <c r="AD602" s="7">
        <f t="shared" si="196"/>
        <v>106.32214765100672</v>
      </c>
      <c r="AE602" s="7">
        <f t="shared" si="197"/>
        <v>126.63</v>
      </c>
      <c r="AF602" s="7">
        <f t="shared" si="198"/>
        <v>39.695924764890279</v>
      </c>
      <c r="AG602" s="7">
        <f t="shared" si="199"/>
        <v>1037</v>
      </c>
      <c r="AH602" s="7">
        <f t="shared" si="200"/>
        <v>1064</v>
      </c>
      <c r="AI602" s="7">
        <f t="shared" si="201"/>
        <v>499</v>
      </c>
      <c r="AJ602" s="7">
        <f t="shared" si="202"/>
        <v>918.73</v>
      </c>
      <c r="AK602" s="234">
        <f t="shared" si="203"/>
        <v>86.346804511278194</v>
      </c>
    </row>
    <row r="603" spans="1:37">
      <c r="A603" s="5">
        <v>10</v>
      </c>
      <c r="B603" s="15" t="s">
        <v>31</v>
      </c>
      <c r="C603" s="80">
        <f>Gadchiroli!C22</f>
        <v>550</v>
      </c>
      <c r="D603" s="80">
        <f>Gadchiroli!D22</f>
        <v>488</v>
      </c>
      <c r="E603" s="80">
        <f>Gadchiroli!E22</f>
        <v>22</v>
      </c>
      <c r="F603" s="80">
        <f>Gadchiroli!F22</f>
        <v>8</v>
      </c>
      <c r="G603" s="80">
        <f>Gadchiroli!G22</f>
        <v>40</v>
      </c>
      <c r="H603" s="80">
        <f>Gadchiroli!H22</f>
        <v>16</v>
      </c>
      <c r="I603" s="80">
        <f t="shared" si="193"/>
        <v>512</v>
      </c>
      <c r="J603" s="80">
        <f>Gadchiroli!J22</f>
        <v>78</v>
      </c>
      <c r="K603" s="80">
        <f>Gadchiroli!K22</f>
        <v>66</v>
      </c>
      <c r="L603" s="80">
        <f>Gadchiroli!L22</f>
        <v>14</v>
      </c>
      <c r="M603" s="80">
        <f>Gadchiroli!M22</f>
        <v>5</v>
      </c>
      <c r="N603" s="80">
        <f>Gadchiroli!N22</f>
        <v>29</v>
      </c>
      <c r="O603" s="80">
        <f>Gadchiroli!O22</f>
        <v>8</v>
      </c>
      <c r="P603" s="80">
        <f t="shared" si="194"/>
        <v>79</v>
      </c>
      <c r="Q603" s="80">
        <f>Gadchiroli!Q22</f>
        <v>38</v>
      </c>
      <c r="R603" s="80">
        <f>Gadchiroli!R22</f>
        <v>291.91000000000003</v>
      </c>
      <c r="S603" s="80">
        <f>Gadchiroli!S22</f>
        <v>0</v>
      </c>
      <c r="T603" s="80">
        <f>Gadchiroli!T22</f>
        <v>0</v>
      </c>
      <c r="U603" s="80">
        <f>Gadchiroli!U22</f>
        <v>0</v>
      </c>
      <c r="V603" s="80">
        <f>Gadchiroli!V22</f>
        <v>0</v>
      </c>
      <c r="W603" s="80">
        <f>Gadchiroli!W22</f>
        <v>54</v>
      </c>
      <c r="X603" s="80">
        <f>Gadchiroli!X22</f>
        <v>325.58999999999997</v>
      </c>
      <c r="Y603" s="80">
        <f>Gadchiroli!Y22</f>
        <v>0</v>
      </c>
      <c r="Z603" s="80">
        <f>Gadchiroli!Z22</f>
        <v>0</v>
      </c>
      <c r="AA603" s="80">
        <f>Gadchiroli!AA22</f>
        <v>0</v>
      </c>
      <c r="AB603" s="80">
        <f>Gadchiroli!AB22</f>
        <v>0</v>
      </c>
      <c r="AC603" s="233">
        <f t="shared" si="195"/>
        <v>291.91000000000003</v>
      </c>
      <c r="AD603" s="7">
        <f t="shared" si="196"/>
        <v>57.013671875000007</v>
      </c>
      <c r="AE603" s="7">
        <f t="shared" si="197"/>
        <v>325.58999999999997</v>
      </c>
      <c r="AF603" s="7">
        <f t="shared" si="198"/>
        <v>412.13924050632909</v>
      </c>
      <c r="AG603" s="7">
        <f t="shared" si="199"/>
        <v>733</v>
      </c>
      <c r="AH603" s="7">
        <f t="shared" si="200"/>
        <v>591</v>
      </c>
      <c r="AI603" s="7">
        <f t="shared" si="201"/>
        <v>92</v>
      </c>
      <c r="AJ603" s="7">
        <f t="shared" si="202"/>
        <v>617.5</v>
      </c>
      <c r="AK603" s="234">
        <f t="shared" si="203"/>
        <v>104.4839255499154</v>
      </c>
    </row>
    <row r="604" spans="1:37">
      <c r="A604" s="5">
        <v>11</v>
      </c>
      <c r="B604" s="15" t="s">
        <v>32</v>
      </c>
      <c r="C604" s="80">
        <f>Gondia!C22</f>
        <v>334</v>
      </c>
      <c r="D604" s="80">
        <f>Gondia!D22</f>
        <v>206</v>
      </c>
      <c r="E604" s="80">
        <f>Gondia!E22</f>
        <v>20</v>
      </c>
      <c r="F604" s="80">
        <f>Gondia!F22</f>
        <v>3</v>
      </c>
      <c r="G604" s="80">
        <f>Gondia!G22</f>
        <v>93</v>
      </c>
      <c r="H604" s="80">
        <f>Gondia!H22</f>
        <v>59</v>
      </c>
      <c r="I604" s="80">
        <f t="shared" si="193"/>
        <v>268</v>
      </c>
      <c r="J604" s="80">
        <f>Gondia!J22</f>
        <v>94</v>
      </c>
      <c r="K604" s="80">
        <f>Gondia!K22</f>
        <v>52</v>
      </c>
      <c r="L604" s="80">
        <f>Gondia!L22</f>
        <v>8</v>
      </c>
      <c r="M604" s="80">
        <f>Gondia!M22</f>
        <v>1</v>
      </c>
      <c r="N604" s="80">
        <f>Gondia!N22</f>
        <v>28</v>
      </c>
      <c r="O604" s="80">
        <f>Gondia!O22</f>
        <v>15</v>
      </c>
      <c r="P604" s="80">
        <f t="shared" si="194"/>
        <v>68</v>
      </c>
      <c r="Q604" s="80">
        <f>Gondia!Q22</f>
        <v>88</v>
      </c>
      <c r="R604" s="80">
        <f>Gondia!R22</f>
        <v>345.75</v>
      </c>
      <c r="S604" s="80">
        <f>Gondia!S22</f>
        <v>0</v>
      </c>
      <c r="T604" s="80">
        <f>Gondia!T22</f>
        <v>0</v>
      </c>
      <c r="U604" s="80">
        <f>Gondia!U22</f>
        <v>0</v>
      </c>
      <c r="V604" s="80">
        <f>Gondia!V22</f>
        <v>0</v>
      </c>
      <c r="W604" s="80">
        <f>Gondia!W22</f>
        <v>80</v>
      </c>
      <c r="X604" s="80">
        <f>Gondia!X22</f>
        <v>255.14</v>
      </c>
      <c r="Y604" s="80">
        <f>Gondia!Y22</f>
        <v>0</v>
      </c>
      <c r="Z604" s="80">
        <f>Gondia!Z22</f>
        <v>0</v>
      </c>
      <c r="AA604" s="80">
        <f>Gondia!AA22</f>
        <v>0</v>
      </c>
      <c r="AB604" s="80">
        <f>Gondia!AB22</f>
        <v>0</v>
      </c>
      <c r="AC604" s="233">
        <f t="shared" si="195"/>
        <v>345.75</v>
      </c>
      <c r="AD604" s="7">
        <f t="shared" si="196"/>
        <v>129.01119402985074</v>
      </c>
      <c r="AE604" s="7">
        <f t="shared" si="197"/>
        <v>255.14</v>
      </c>
      <c r="AF604" s="7">
        <f t="shared" si="198"/>
        <v>375.20588235294116</v>
      </c>
      <c r="AG604" s="7">
        <f t="shared" si="199"/>
        <v>577</v>
      </c>
      <c r="AH604" s="7">
        <f t="shared" si="200"/>
        <v>336</v>
      </c>
      <c r="AI604" s="7">
        <f t="shared" si="201"/>
        <v>168</v>
      </c>
      <c r="AJ604" s="7">
        <f t="shared" si="202"/>
        <v>600.89</v>
      </c>
      <c r="AK604" s="234">
        <f t="shared" si="203"/>
        <v>178.83630952380952</v>
      </c>
    </row>
    <row r="605" spans="1:37">
      <c r="A605" s="5">
        <v>12</v>
      </c>
      <c r="B605" s="15" t="s">
        <v>33</v>
      </c>
      <c r="C605" s="80">
        <f>Hingoli!C22</f>
        <v>884</v>
      </c>
      <c r="D605" s="80">
        <f>Hingoli!D22</f>
        <v>729</v>
      </c>
      <c r="E605" s="80">
        <f>Hingoli!E22</f>
        <v>24</v>
      </c>
      <c r="F605" s="80">
        <f>Hingoli!F22</f>
        <v>4</v>
      </c>
      <c r="G605" s="80">
        <f>Hingoli!G22</f>
        <v>267</v>
      </c>
      <c r="H605" s="80">
        <f>Hingoli!H22</f>
        <v>41</v>
      </c>
      <c r="I605" s="80">
        <f t="shared" si="193"/>
        <v>774</v>
      </c>
      <c r="J605" s="80">
        <f>Hingoli!J22</f>
        <v>386</v>
      </c>
      <c r="K605" s="80">
        <f>Hingoli!K22</f>
        <v>312</v>
      </c>
      <c r="L605" s="80">
        <f>Hingoli!L22</f>
        <v>13</v>
      </c>
      <c r="M605" s="80">
        <f>Hingoli!M22</f>
        <v>2</v>
      </c>
      <c r="N605" s="80">
        <f>Hingoli!N22</f>
        <v>122</v>
      </c>
      <c r="O605" s="80">
        <f>Hingoli!O22</f>
        <v>17</v>
      </c>
      <c r="P605" s="80">
        <f t="shared" si="194"/>
        <v>331</v>
      </c>
      <c r="Q605" s="80">
        <f>Hingoli!Q22</f>
        <v>152</v>
      </c>
      <c r="R605" s="80">
        <f>Hingoli!R22</f>
        <v>626.15</v>
      </c>
      <c r="S605" s="80">
        <f>Hingoli!S22</f>
        <v>0</v>
      </c>
      <c r="T605" s="80">
        <f>Hingoli!T22</f>
        <v>0</v>
      </c>
      <c r="U605" s="80">
        <f>Hingoli!U22</f>
        <v>0</v>
      </c>
      <c r="V605" s="80">
        <f>Hingoli!V22</f>
        <v>0</v>
      </c>
      <c r="W605" s="80">
        <f>Hingoli!W22</f>
        <v>120</v>
      </c>
      <c r="X605" s="80">
        <f>Hingoli!X22</f>
        <v>360.71</v>
      </c>
      <c r="Y605" s="80">
        <f>Hingoli!Y22</f>
        <v>0</v>
      </c>
      <c r="Z605" s="80">
        <f>Hingoli!Z22</f>
        <v>0</v>
      </c>
      <c r="AA605" s="80">
        <f>Hingoli!AA22</f>
        <v>0</v>
      </c>
      <c r="AB605" s="80">
        <f>Hingoli!AB22</f>
        <v>0</v>
      </c>
      <c r="AC605" s="233">
        <f t="shared" si="195"/>
        <v>626.15</v>
      </c>
      <c r="AD605" s="7">
        <f t="shared" si="196"/>
        <v>80.897932816537462</v>
      </c>
      <c r="AE605" s="7">
        <f t="shared" si="197"/>
        <v>360.71</v>
      </c>
      <c r="AF605" s="7">
        <f t="shared" si="198"/>
        <v>108.97583081570997</v>
      </c>
      <c r="AG605" s="7">
        <f t="shared" si="199"/>
        <v>1696</v>
      </c>
      <c r="AH605" s="7">
        <f t="shared" si="200"/>
        <v>1105</v>
      </c>
      <c r="AI605" s="7">
        <f t="shared" si="201"/>
        <v>272</v>
      </c>
      <c r="AJ605" s="7">
        <f t="shared" si="202"/>
        <v>986.8599999999999</v>
      </c>
      <c r="AK605" s="234">
        <f t="shared" si="203"/>
        <v>89.308597285067862</v>
      </c>
    </row>
    <row r="606" spans="1:37">
      <c r="A606" s="5">
        <v>13</v>
      </c>
      <c r="B606" s="15" t="s">
        <v>34</v>
      </c>
      <c r="C606" s="80">
        <f>Jalgaon!C22</f>
        <v>4409</v>
      </c>
      <c r="D606" s="80">
        <f>Jalgaon!D22</f>
        <v>5349</v>
      </c>
      <c r="E606" s="80">
        <f>Jalgaon!E22</f>
        <v>6</v>
      </c>
      <c r="F606" s="80">
        <f>Jalgaon!F22</f>
        <v>3</v>
      </c>
      <c r="G606" s="80">
        <f>Jalgaon!G22</f>
        <v>52</v>
      </c>
      <c r="H606" s="80">
        <f>Jalgaon!H22</f>
        <v>24</v>
      </c>
      <c r="I606" s="80">
        <f t="shared" si="193"/>
        <v>5376</v>
      </c>
      <c r="J606" s="80">
        <f>Jalgaon!J22</f>
        <v>883</v>
      </c>
      <c r="K606" s="80">
        <f>Jalgaon!K22</f>
        <v>1019</v>
      </c>
      <c r="L606" s="80">
        <f>Jalgaon!L22</f>
        <v>2</v>
      </c>
      <c r="M606" s="80">
        <f>Jalgaon!M22</f>
        <v>1</v>
      </c>
      <c r="N606" s="80">
        <f>Jalgaon!N22</f>
        <v>12</v>
      </c>
      <c r="O606" s="80">
        <f>Jalgaon!O22</f>
        <v>5</v>
      </c>
      <c r="P606" s="80">
        <f t="shared" si="194"/>
        <v>1025</v>
      </c>
      <c r="Q606" s="80">
        <f>Jalgaon!Q22</f>
        <v>1294</v>
      </c>
      <c r="R606" s="80">
        <f>Jalgaon!R22</f>
        <v>4794.8900000000003</v>
      </c>
      <c r="S606" s="80">
        <f>Jalgaon!S22</f>
        <v>0</v>
      </c>
      <c r="T606" s="80">
        <f>Jalgaon!T22</f>
        <v>0</v>
      </c>
      <c r="U606" s="80">
        <f>Jalgaon!U22</f>
        <v>0</v>
      </c>
      <c r="V606" s="80">
        <f>Jalgaon!V22</f>
        <v>0</v>
      </c>
      <c r="W606" s="80">
        <f>Jalgaon!W22</f>
        <v>991</v>
      </c>
      <c r="X606" s="80">
        <f>Jalgaon!X22</f>
        <v>2435.2600000000002</v>
      </c>
      <c r="Y606" s="80">
        <f>Jalgaon!Y22</f>
        <v>0</v>
      </c>
      <c r="Z606" s="80">
        <f>Jalgaon!Z22</f>
        <v>0</v>
      </c>
      <c r="AA606" s="80">
        <f>Jalgaon!AA22</f>
        <v>0</v>
      </c>
      <c r="AB606" s="80">
        <f>Jalgaon!AB22</f>
        <v>0</v>
      </c>
      <c r="AC606" s="233">
        <f t="shared" si="195"/>
        <v>4794.8900000000003</v>
      </c>
      <c r="AD606" s="7">
        <f t="shared" si="196"/>
        <v>89.190662202380949</v>
      </c>
      <c r="AE606" s="7">
        <f t="shared" si="197"/>
        <v>2435.2600000000002</v>
      </c>
      <c r="AF606" s="7">
        <f t="shared" si="198"/>
        <v>237.58634146341464</v>
      </c>
      <c r="AG606" s="7">
        <f t="shared" si="199"/>
        <v>5364</v>
      </c>
      <c r="AH606" s="7">
        <f t="shared" si="200"/>
        <v>6401</v>
      </c>
      <c r="AI606" s="7">
        <f t="shared" si="201"/>
        <v>2285</v>
      </c>
      <c r="AJ606" s="7">
        <f t="shared" si="202"/>
        <v>7230.1500000000005</v>
      </c>
      <c r="AK606" s="234">
        <f t="shared" si="203"/>
        <v>112.95344477425404</v>
      </c>
    </row>
    <row r="607" spans="1:37">
      <c r="A607" s="5">
        <v>14</v>
      </c>
      <c r="B607" s="15" t="s">
        <v>35</v>
      </c>
      <c r="C607" s="80">
        <f>Jalna!C22</f>
        <v>3146</v>
      </c>
      <c r="D607" s="80">
        <f>Jalna!D22</f>
        <v>2420</v>
      </c>
      <c r="E607" s="80">
        <f>Jalna!E22</f>
        <v>10</v>
      </c>
      <c r="F607" s="80">
        <f>Jalna!F22</f>
        <v>8</v>
      </c>
      <c r="G607" s="80">
        <f>Jalna!G22</f>
        <v>6</v>
      </c>
      <c r="H607" s="80">
        <f>Jalna!H22</f>
        <v>72</v>
      </c>
      <c r="I607" s="80">
        <f t="shared" si="193"/>
        <v>2500</v>
      </c>
      <c r="J607" s="80">
        <f>Jalna!J22</f>
        <v>1886</v>
      </c>
      <c r="K607" s="80">
        <f>Jalna!K22</f>
        <v>1100</v>
      </c>
      <c r="L607" s="80">
        <f>Jalna!L22</f>
        <v>0</v>
      </c>
      <c r="M607" s="80">
        <f>Jalna!M22</f>
        <v>0</v>
      </c>
      <c r="N607" s="80">
        <f>Jalna!N22</f>
        <v>0</v>
      </c>
      <c r="O607" s="80">
        <f>Jalna!O22</f>
        <v>0</v>
      </c>
      <c r="P607" s="80">
        <f t="shared" si="194"/>
        <v>1100</v>
      </c>
      <c r="Q607" s="80">
        <f>Jalna!Q22</f>
        <v>317</v>
      </c>
      <c r="R607" s="80">
        <f>Jalna!R22</f>
        <v>513.61</v>
      </c>
      <c r="S607" s="80">
        <f>Jalna!S22</f>
        <v>0</v>
      </c>
      <c r="T607" s="80">
        <f>Jalna!T22</f>
        <v>0</v>
      </c>
      <c r="U607" s="80">
        <f>Jalna!U22</f>
        <v>0</v>
      </c>
      <c r="V607" s="80">
        <f>Jalna!V22</f>
        <v>0</v>
      </c>
      <c r="W607" s="80">
        <f>Jalna!W22</f>
        <v>232</v>
      </c>
      <c r="X607" s="80">
        <f>Jalna!X22</f>
        <v>311.17</v>
      </c>
      <c r="Y607" s="80">
        <f>Jalna!Y22</f>
        <v>0</v>
      </c>
      <c r="Z607" s="80">
        <f>Jalna!Z22</f>
        <v>0</v>
      </c>
      <c r="AA607" s="80">
        <f>Jalna!AA22</f>
        <v>0</v>
      </c>
      <c r="AB607" s="80">
        <f>Jalna!AB22</f>
        <v>0</v>
      </c>
      <c r="AC607" s="233">
        <f t="shared" si="195"/>
        <v>513.61</v>
      </c>
      <c r="AD607" s="7">
        <f t="shared" si="196"/>
        <v>20.544400000000003</v>
      </c>
      <c r="AE607" s="7">
        <f t="shared" si="197"/>
        <v>311.17</v>
      </c>
      <c r="AF607" s="7">
        <f t="shared" si="198"/>
        <v>28.288181818181819</v>
      </c>
      <c r="AG607" s="7">
        <f t="shared" si="199"/>
        <v>5048</v>
      </c>
      <c r="AH607" s="7">
        <f t="shared" si="200"/>
        <v>3600</v>
      </c>
      <c r="AI607" s="7">
        <f t="shared" si="201"/>
        <v>549</v>
      </c>
      <c r="AJ607" s="7">
        <f t="shared" si="202"/>
        <v>824.78</v>
      </c>
      <c r="AK607" s="234">
        <f t="shared" si="203"/>
        <v>22.910555555555554</v>
      </c>
    </row>
    <row r="608" spans="1:37">
      <c r="A608" s="5">
        <v>15</v>
      </c>
      <c r="B608" s="15" t="s">
        <v>36</v>
      </c>
      <c r="C608" s="80">
        <f>Kolhapur!C22</f>
        <v>500</v>
      </c>
      <c r="D608" s="80">
        <f>Kolhapur!D22</f>
        <v>2650</v>
      </c>
      <c r="E608" s="80">
        <f>Kolhapur!E22</f>
        <v>100</v>
      </c>
      <c r="F608" s="80">
        <f>Kolhapur!F22</f>
        <v>50</v>
      </c>
      <c r="G608" s="80">
        <f>Kolhapur!G22</f>
        <v>400</v>
      </c>
      <c r="H608" s="80">
        <f>Kolhapur!H22</f>
        <v>50</v>
      </c>
      <c r="I608" s="80">
        <f t="shared" si="193"/>
        <v>2750</v>
      </c>
      <c r="J608" s="80">
        <f>Kolhapur!J22</f>
        <v>500</v>
      </c>
      <c r="K608" s="80">
        <f>Kolhapur!K22</f>
        <v>2650</v>
      </c>
      <c r="L608" s="80">
        <f>Kolhapur!L22</f>
        <v>100</v>
      </c>
      <c r="M608" s="80">
        <f>Kolhapur!M22</f>
        <v>50</v>
      </c>
      <c r="N608" s="80">
        <f>Kolhapur!N22</f>
        <v>400</v>
      </c>
      <c r="O608" s="80">
        <f>Kolhapur!O22</f>
        <v>50</v>
      </c>
      <c r="P608" s="80">
        <f t="shared" si="194"/>
        <v>2750</v>
      </c>
      <c r="Q608" s="80">
        <f>Kolhapur!Q22</f>
        <v>330</v>
      </c>
      <c r="R608" s="80">
        <f>Kolhapur!R22</f>
        <v>2050.85</v>
      </c>
      <c r="S608" s="80">
        <f>Kolhapur!S22</f>
        <v>0</v>
      </c>
      <c r="T608" s="80">
        <f>Kolhapur!T22</f>
        <v>0</v>
      </c>
      <c r="U608" s="80">
        <f>Kolhapur!U22</f>
        <v>0</v>
      </c>
      <c r="V608" s="80">
        <f>Kolhapur!V22</f>
        <v>0</v>
      </c>
      <c r="W608" s="80">
        <f>Kolhapur!W22</f>
        <v>278</v>
      </c>
      <c r="X608" s="80">
        <f>Kolhapur!X22</f>
        <v>989.91</v>
      </c>
      <c r="Y608" s="80">
        <f>Kolhapur!Y22</f>
        <v>0</v>
      </c>
      <c r="Z608" s="80">
        <f>Kolhapur!Z22</f>
        <v>0</v>
      </c>
      <c r="AA608" s="80">
        <f>Kolhapur!AA22</f>
        <v>0</v>
      </c>
      <c r="AB608" s="80">
        <f>Kolhapur!AB22</f>
        <v>0</v>
      </c>
      <c r="AC608" s="233">
        <f t="shared" si="195"/>
        <v>2050.85</v>
      </c>
      <c r="AD608" s="7">
        <f t="shared" si="196"/>
        <v>74.576363636363624</v>
      </c>
      <c r="AE608" s="7">
        <f t="shared" si="197"/>
        <v>989.91</v>
      </c>
      <c r="AF608" s="7">
        <f t="shared" si="198"/>
        <v>35.99672727272727</v>
      </c>
      <c r="AG608" s="7">
        <f t="shared" si="199"/>
        <v>2000</v>
      </c>
      <c r="AH608" s="7">
        <f t="shared" si="200"/>
        <v>5500</v>
      </c>
      <c r="AI608" s="7">
        <f t="shared" si="201"/>
        <v>608</v>
      </c>
      <c r="AJ608" s="7">
        <f t="shared" si="202"/>
        <v>3040.7599999999998</v>
      </c>
      <c r="AK608" s="234">
        <f t="shared" si="203"/>
        <v>55.286545454545454</v>
      </c>
    </row>
    <row r="609" spans="1:37">
      <c r="A609" s="5">
        <v>16</v>
      </c>
      <c r="B609" s="15" t="s">
        <v>37</v>
      </c>
      <c r="C609" s="80">
        <f>Latur!C22</f>
        <v>1624</v>
      </c>
      <c r="D609" s="80">
        <f>Latur!D22</f>
        <v>2059</v>
      </c>
      <c r="E609" s="80">
        <f>Latur!E22</f>
        <v>8</v>
      </c>
      <c r="F609" s="80">
        <f>Latur!F22</f>
        <v>1</v>
      </c>
      <c r="G609" s="80">
        <f>Latur!G22</f>
        <v>117</v>
      </c>
      <c r="H609" s="80">
        <f>Latur!H22</f>
        <v>17</v>
      </c>
      <c r="I609" s="80">
        <f t="shared" si="193"/>
        <v>2077</v>
      </c>
      <c r="J609" s="80">
        <f>Latur!J22</f>
        <v>1936</v>
      </c>
      <c r="K609" s="80">
        <f>Latur!K22</f>
        <v>1249</v>
      </c>
      <c r="L609" s="80">
        <f>Latur!L22</f>
        <v>2</v>
      </c>
      <c r="M609" s="80">
        <f>Latur!M22</f>
        <v>1</v>
      </c>
      <c r="N609" s="80">
        <f>Latur!N22</f>
        <v>35</v>
      </c>
      <c r="O609" s="80">
        <f>Latur!O22</f>
        <v>10</v>
      </c>
      <c r="P609" s="80">
        <f t="shared" si="194"/>
        <v>1260</v>
      </c>
      <c r="Q609" s="80">
        <f>Latur!Q22</f>
        <v>843</v>
      </c>
      <c r="R609" s="80">
        <f>Latur!R22</f>
        <v>1676.21</v>
      </c>
      <c r="S609" s="80">
        <f>Latur!S22</f>
        <v>0</v>
      </c>
      <c r="T609" s="80">
        <f>Latur!T22</f>
        <v>0</v>
      </c>
      <c r="U609" s="80">
        <f>Latur!U22</f>
        <v>0</v>
      </c>
      <c r="V609" s="80">
        <f>Latur!V22</f>
        <v>0</v>
      </c>
      <c r="W609" s="80">
        <f>Latur!W22</f>
        <v>487</v>
      </c>
      <c r="X609" s="80">
        <f>Latur!X22</f>
        <v>743.89</v>
      </c>
      <c r="Y609" s="80">
        <f>Latur!Y22</f>
        <v>0</v>
      </c>
      <c r="Z609" s="80">
        <f>Latur!Z22</f>
        <v>0</v>
      </c>
      <c r="AA609" s="80">
        <f>Latur!AA22</f>
        <v>0</v>
      </c>
      <c r="AB609" s="80">
        <f>Latur!AB22</f>
        <v>0</v>
      </c>
      <c r="AC609" s="233">
        <f t="shared" si="195"/>
        <v>1676.21</v>
      </c>
      <c r="AD609" s="7">
        <f t="shared" si="196"/>
        <v>80.703418391911413</v>
      </c>
      <c r="AE609" s="7">
        <f t="shared" si="197"/>
        <v>743.89</v>
      </c>
      <c r="AF609" s="7">
        <f t="shared" si="198"/>
        <v>59.038888888888884</v>
      </c>
      <c r="AG609" s="7">
        <f t="shared" si="199"/>
        <v>3722</v>
      </c>
      <c r="AH609" s="7">
        <f t="shared" si="200"/>
        <v>3337</v>
      </c>
      <c r="AI609" s="7">
        <f t="shared" si="201"/>
        <v>1330</v>
      </c>
      <c r="AJ609" s="7">
        <f t="shared" si="202"/>
        <v>2420.1</v>
      </c>
      <c r="AK609" s="234">
        <f t="shared" si="203"/>
        <v>72.523224453101591</v>
      </c>
    </row>
    <row r="610" spans="1:37">
      <c r="A610" s="5">
        <v>17</v>
      </c>
      <c r="B610" s="15" t="s">
        <v>38</v>
      </c>
      <c r="C610" s="80">
        <f>MumbaiCity!C22</f>
        <v>0</v>
      </c>
      <c r="D610" s="80">
        <f>MumbaiCity!D22</f>
        <v>0</v>
      </c>
      <c r="E610" s="80">
        <f>MumbaiCity!E22</f>
        <v>100</v>
      </c>
      <c r="F610" s="80">
        <f>MumbaiCity!F22</f>
        <v>500</v>
      </c>
      <c r="G610" s="80">
        <f>MumbaiCity!G22</f>
        <v>0</v>
      </c>
      <c r="H610" s="80">
        <f>MumbaiCity!H22</f>
        <v>0</v>
      </c>
      <c r="I610" s="80">
        <f t="shared" si="193"/>
        <v>500</v>
      </c>
      <c r="J610" s="80">
        <f>MumbaiCity!J22</f>
        <v>0</v>
      </c>
      <c r="K610" s="80">
        <f>MumbaiCity!K22</f>
        <v>0</v>
      </c>
      <c r="L610" s="80">
        <f>MumbaiCity!L22</f>
        <v>0</v>
      </c>
      <c r="M610" s="80">
        <f>MumbaiCity!M22</f>
        <v>0</v>
      </c>
      <c r="N610" s="80">
        <f>MumbaiCity!N22</f>
        <v>0</v>
      </c>
      <c r="O610" s="80">
        <f>MumbaiCity!O22</f>
        <v>0</v>
      </c>
      <c r="P610" s="80">
        <f t="shared" si="194"/>
        <v>0</v>
      </c>
      <c r="Q610" s="80">
        <f>MumbaiCity!Q22</f>
        <v>0</v>
      </c>
      <c r="R610" s="80">
        <f>MumbaiCity!R22</f>
        <v>0</v>
      </c>
      <c r="S610" s="80">
        <f>MumbaiCity!S22</f>
        <v>0</v>
      </c>
      <c r="T610" s="80">
        <f>MumbaiCity!T22</f>
        <v>0</v>
      </c>
      <c r="U610" s="80">
        <f>MumbaiCity!U22</f>
        <v>0</v>
      </c>
      <c r="V610" s="80">
        <f>MumbaiCity!V22</f>
        <v>0</v>
      </c>
      <c r="W610" s="80">
        <f>MumbaiCity!W22</f>
        <v>0</v>
      </c>
      <c r="X610" s="80">
        <f>MumbaiCity!X22</f>
        <v>0</v>
      </c>
      <c r="Y610" s="80">
        <f>MumbaiCity!Y22</f>
        <v>0</v>
      </c>
      <c r="Z610" s="80">
        <f>MumbaiCity!Z22</f>
        <v>0</v>
      </c>
      <c r="AA610" s="80">
        <f>MumbaiCity!AA22</f>
        <v>0</v>
      </c>
      <c r="AB610" s="80">
        <f>MumbaiCity!AB22</f>
        <v>0</v>
      </c>
      <c r="AC610" s="233">
        <f t="shared" si="195"/>
        <v>0</v>
      </c>
      <c r="AD610" s="7">
        <f t="shared" si="196"/>
        <v>0</v>
      </c>
      <c r="AE610" s="7">
        <f t="shared" si="197"/>
        <v>0</v>
      </c>
      <c r="AF610" s="7" t="e">
        <f t="shared" si="198"/>
        <v>#DIV/0!</v>
      </c>
      <c r="AG610" s="7">
        <f t="shared" si="199"/>
        <v>100</v>
      </c>
      <c r="AH610" s="7">
        <f t="shared" si="200"/>
        <v>500</v>
      </c>
      <c r="AI610" s="7">
        <f t="shared" si="201"/>
        <v>0</v>
      </c>
      <c r="AJ610" s="7">
        <f t="shared" si="202"/>
        <v>0</v>
      </c>
      <c r="AK610" s="234">
        <f t="shared" si="203"/>
        <v>0</v>
      </c>
    </row>
    <row r="611" spans="1:37">
      <c r="A611" s="5">
        <v>18</v>
      </c>
      <c r="B611" s="33" t="s">
        <v>39</v>
      </c>
      <c r="C611" s="149">
        <f>MumbaiSub!C22</f>
        <v>0</v>
      </c>
      <c r="D611" s="149">
        <f>MumbaiSub!D22</f>
        <v>0</v>
      </c>
      <c r="E611" s="149">
        <f>MumbaiSub!E22</f>
        <v>50</v>
      </c>
      <c r="F611" s="149">
        <f>MumbaiSub!F22</f>
        <v>500</v>
      </c>
      <c r="G611" s="149">
        <f>MumbaiSub!G22</f>
        <v>0</v>
      </c>
      <c r="H611" s="149">
        <f>MumbaiSub!H22</f>
        <v>0</v>
      </c>
      <c r="I611" s="80">
        <f t="shared" si="193"/>
        <v>500</v>
      </c>
      <c r="J611" s="149">
        <f>MumbaiSub!J22</f>
        <v>0</v>
      </c>
      <c r="K611" s="149">
        <f>MumbaiSub!K22</f>
        <v>0</v>
      </c>
      <c r="L611" s="149">
        <f>MumbaiSub!L22</f>
        <v>50</v>
      </c>
      <c r="M611" s="149">
        <f>MumbaiSub!M22</f>
        <v>500</v>
      </c>
      <c r="N611" s="149">
        <f>MumbaiSub!N22</f>
        <v>0</v>
      </c>
      <c r="O611" s="149">
        <f>MumbaiSub!O22</f>
        <v>0</v>
      </c>
      <c r="P611" s="80">
        <f t="shared" si="194"/>
        <v>500</v>
      </c>
      <c r="Q611" s="149">
        <f>MumbaiSub!Q22</f>
        <v>0</v>
      </c>
      <c r="R611" s="149">
        <f>MumbaiSub!R22</f>
        <v>0</v>
      </c>
      <c r="S611" s="149">
        <f>MumbaiSub!S22</f>
        <v>0</v>
      </c>
      <c r="T611" s="149">
        <f>MumbaiSub!T22</f>
        <v>0</v>
      </c>
      <c r="U611" s="149">
        <f>MumbaiSub!U22</f>
        <v>0</v>
      </c>
      <c r="V611" s="149">
        <f>MumbaiSub!V22</f>
        <v>0</v>
      </c>
      <c r="W611" s="149">
        <f>MumbaiSub!W22</f>
        <v>0</v>
      </c>
      <c r="X611" s="149">
        <f>MumbaiSub!X22</f>
        <v>0</v>
      </c>
      <c r="Y611" s="149">
        <f>MumbaiSub!Y22</f>
        <v>0</v>
      </c>
      <c r="Z611" s="149">
        <f>MumbaiSub!Z22</f>
        <v>0</v>
      </c>
      <c r="AA611" s="149">
        <f>MumbaiSub!AA22</f>
        <v>0</v>
      </c>
      <c r="AB611" s="149">
        <f>MumbaiSub!AB22</f>
        <v>0</v>
      </c>
      <c r="AC611" s="233">
        <f t="shared" si="195"/>
        <v>0</v>
      </c>
      <c r="AD611" s="7">
        <f t="shared" si="196"/>
        <v>0</v>
      </c>
      <c r="AE611" s="7">
        <f t="shared" si="197"/>
        <v>0</v>
      </c>
      <c r="AF611" s="7">
        <f t="shared" si="198"/>
        <v>0</v>
      </c>
      <c r="AG611" s="7">
        <f t="shared" si="199"/>
        <v>100</v>
      </c>
      <c r="AH611" s="7">
        <f t="shared" si="200"/>
        <v>1000</v>
      </c>
      <c r="AI611" s="7">
        <f t="shared" si="201"/>
        <v>0</v>
      </c>
      <c r="AJ611" s="7">
        <f t="shared" si="202"/>
        <v>0</v>
      </c>
      <c r="AK611" s="234">
        <f t="shared" si="203"/>
        <v>0</v>
      </c>
    </row>
    <row r="612" spans="1:37">
      <c r="A612" s="5">
        <v>19</v>
      </c>
      <c r="B612" s="15" t="s">
        <v>40</v>
      </c>
      <c r="C612" s="80">
        <f>Nagpur!C22</f>
        <v>900</v>
      </c>
      <c r="D612" s="80">
        <f>Nagpur!D22</f>
        <v>1597</v>
      </c>
      <c r="E612" s="80">
        <f>Nagpur!E22</f>
        <v>44</v>
      </c>
      <c r="F612" s="80">
        <f>Nagpur!F22</f>
        <v>15</v>
      </c>
      <c r="G612" s="80">
        <f>Nagpur!G22</f>
        <v>456</v>
      </c>
      <c r="H612" s="80">
        <f>Nagpur!H22</f>
        <v>150</v>
      </c>
      <c r="I612" s="80">
        <f t="shared" si="193"/>
        <v>1762</v>
      </c>
      <c r="J612" s="80">
        <f>Nagpur!J22</f>
        <v>395</v>
      </c>
      <c r="K612" s="80">
        <f>Nagpur!K22</f>
        <v>521</v>
      </c>
      <c r="L612" s="80">
        <f>Nagpur!L22</f>
        <v>26</v>
      </c>
      <c r="M612" s="80">
        <f>Nagpur!M22</f>
        <v>7</v>
      </c>
      <c r="N612" s="80">
        <f>Nagpur!N22</f>
        <v>183</v>
      </c>
      <c r="O612" s="80">
        <f>Nagpur!O22</f>
        <v>46</v>
      </c>
      <c r="P612" s="80">
        <f t="shared" si="194"/>
        <v>574</v>
      </c>
      <c r="Q612" s="80">
        <f>Nagpur!Q22</f>
        <v>181</v>
      </c>
      <c r="R612" s="80">
        <f>Nagpur!R22</f>
        <v>1317.9</v>
      </c>
      <c r="S612" s="80">
        <f>Nagpur!S22</f>
        <v>0</v>
      </c>
      <c r="T612" s="80">
        <f>Nagpur!T22</f>
        <v>0</v>
      </c>
      <c r="U612" s="80">
        <f>Nagpur!U22</f>
        <v>0</v>
      </c>
      <c r="V612" s="80">
        <f>Nagpur!V22</f>
        <v>0</v>
      </c>
      <c r="W612" s="80">
        <f>Nagpur!W22</f>
        <v>136</v>
      </c>
      <c r="X612" s="80">
        <f>Nagpur!X22</f>
        <v>498.7</v>
      </c>
      <c r="Y612" s="80">
        <f>Nagpur!Y22</f>
        <v>0</v>
      </c>
      <c r="Z612" s="80">
        <f>Nagpur!Z22</f>
        <v>0</v>
      </c>
      <c r="AA612" s="80">
        <f>Nagpur!AA22</f>
        <v>0</v>
      </c>
      <c r="AB612" s="80">
        <f>Nagpur!AB22</f>
        <v>0</v>
      </c>
      <c r="AC612" s="233">
        <f t="shared" si="195"/>
        <v>1317.9</v>
      </c>
      <c r="AD612" s="7">
        <f t="shared" si="196"/>
        <v>74.795686719636777</v>
      </c>
      <c r="AE612" s="7">
        <f t="shared" si="197"/>
        <v>498.7</v>
      </c>
      <c r="AF612" s="7">
        <f t="shared" si="198"/>
        <v>86.881533101045292</v>
      </c>
      <c r="AG612" s="7">
        <f t="shared" si="199"/>
        <v>2004</v>
      </c>
      <c r="AH612" s="7">
        <f t="shared" si="200"/>
        <v>2336</v>
      </c>
      <c r="AI612" s="7">
        <f t="shared" si="201"/>
        <v>317</v>
      </c>
      <c r="AJ612" s="7">
        <f t="shared" si="202"/>
        <v>1816.6000000000001</v>
      </c>
      <c r="AK612" s="234">
        <f t="shared" si="203"/>
        <v>77.765410958904113</v>
      </c>
    </row>
    <row r="613" spans="1:37">
      <c r="A613" s="5">
        <v>20</v>
      </c>
      <c r="B613" s="15" t="s">
        <v>41</v>
      </c>
      <c r="C613" s="80">
        <f>Nanded!C22</f>
        <v>5005</v>
      </c>
      <c r="D613" s="80">
        <f>Nanded!D22</f>
        <v>4305.26</v>
      </c>
      <c r="E613" s="80">
        <f>Nanded!E22</f>
        <v>6</v>
      </c>
      <c r="F613" s="80">
        <f>Nanded!F22</f>
        <v>2</v>
      </c>
      <c r="G613" s="80">
        <f>Nanded!G22</f>
        <v>61</v>
      </c>
      <c r="H613" s="80">
        <f>Nanded!H22</f>
        <v>22</v>
      </c>
      <c r="I613" s="80">
        <f t="shared" si="193"/>
        <v>4329.26</v>
      </c>
      <c r="J613" s="80">
        <f>Nanded!J22</f>
        <v>2695</v>
      </c>
      <c r="K613" s="80">
        <f>Nanded!K22</f>
        <v>2318.44</v>
      </c>
      <c r="L613" s="80">
        <f>Nanded!L22</f>
        <v>6</v>
      </c>
      <c r="M613" s="80">
        <f>Nanded!M22</f>
        <v>2</v>
      </c>
      <c r="N613" s="80">
        <f>Nanded!N22</f>
        <v>61</v>
      </c>
      <c r="O613" s="80">
        <f>Nanded!O22</f>
        <v>22</v>
      </c>
      <c r="P613" s="80">
        <f t="shared" si="194"/>
        <v>2342.44</v>
      </c>
      <c r="Q613" s="80">
        <f>Nanded!Q22</f>
        <v>594</v>
      </c>
      <c r="R613" s="80">
        <f>Nanded!R22</f>
        <v>2197.27</v>
      </c>
      <c r="S613" s="80">
        <f>Nanded!S22</f>
        <v>0</v>
      </c>
      <c r="T613" s="80">
        <f>Nanded!T22</f>
        <v>0</v>
      </c>
      <c r="U613" s="80">
        <f>Nanded!U22</f>
        <v>0</v>
      </c>
      <c r="V613" s="80">
        <f>Nanded!V22</f>
        <v>0</v>
      </c>
      <c r="W613" s="80">
        <f>Nanded!W22</f>
        <v>496</v>
      </c>
      <c r="X613" s="80">
        <f>Nanded!X22</f>
        <v>1065.08</v>
      </c>
      <c r="Y613" s="80">
        <f>Nanded!Y22</f>
        <v>0</v>
      </c>
      <c r="Z613" s="80">
        <f>Nanded!Z22</f>
        <v>0</v>
      </c>
      <c r="AA613" s="80">
        <f>Nanded!AA22</f>
        <v>0</v>
      </c>
      <c r="AB613" s="80">
        <f>Nanded!AB22</f>
        <v>0</v>
      </c>
      <c r="AC613" s="233">
        <f t="shared" si="195"/>
        <v>2197.27</v>
      </c>
      <c r="AD613" s="7">
        <f t="shared" si="196"/>
        <v>50.753939472334764</v>
      </c>
      <c r="AE613" s="7">
        <f t="shared" si="197"/>
        <v>1065.08</v>
      </c>
      <c r="AF613" s="7">
        <f t="shared" si="198"/>
        <v>45.468827376581679</v>
      </c>
      <c r="AG613" s="7">
        <f t="shared" si="199"/>
        <v>7834</v>
      </c>
      <c r="AH613" s="7">
        <f t="shared" si="200"/>
        <v>6671.7000000000007</v>
      </c>
      <c r="AI613" s="7">
        <f t="shared" si="201"/>
        <v>1090</v>
      </c>
      <c r="AJ613" s="7">
        <f t="shared" si="202"/>
        <v>3262.35</v>
      </c>
      <c r="AK613" s="234">
        <f t="shared" si="203"/>
        <v>48.898331759521554</v>
      </c>
    </row>
    <row r="614" spans="1:37">
      <c r="A614" s="5">
        <v>21</v>
      </c>
      <c r="B614" s="15" t="s">
        <v>42</v>
      </c>
      <c r="C614" s="80">
        <f>Nandurbar!C22</f>
        <v>750</v>
      </c>
      <c r="D614" s="80">
        <f>Nandurbar!D22</f>
        <v>1746</v>
      </c>
      <c r="E614" s="80">
        <f>Nandurbar!E22</f>
        <v>20</v>
      </c>
      <c r="F614" s="80">
        <f>Nandurbar!F22</f>
        <v>12</v>
      </c>
      <c r="G614" s="80">
        <f>Nandurbar!G22</f>
        <v>15</v>
      </c>
      <c r="H614" s="80">
        <f>Nandurbar!H22</f>
        <v>12</v>
      </c>
      <c r="I614" s="80">
        <f t="shared" si="193"/>
        <v>1770</v>
      </c>
      <c r="J614" s="80">
        <f>Nandurbar!J22</f>
        <v>200</v>
      </c>
      <c r="K614" s="80">
        <f>Nandurbar!K22</f>
        <v>437</v>
      </c>
      <c r="L614" s="80">
        <f>Nandurbar!L22</f>
        <v>6</v>
      </c>
      <c r="M614" s="80">
        <f>Nandurbar!M22</f>
        <v>3</v>
      </c>
      <c r="N614" s="80">
        <f>Nandurbar!N22</f>
        <v>6</v>
      </c>
      <c r="O614" s="80">
        <f>Nandurbar!O22</f>
        <v>3</v>
      </c>
      <c r="P614" s="80">
        <f t="shared" si="194"/>
        <v>443</v>
      </c>
      <c r="Q614" s="80">
        <f>Nandurbar!Q22</f>
        <v>112</v>
      </c>
      <c r="R614" s="80">
        <f>Nandurbar!R22</f>
        <v>452.68</v>
      </c>
      <c r="S614" s="80">
        <f>Nandurbar!S22</f>
        <v>0</v>
      </c>
      <c r="T614" s="80">
        <f>Nandurbar!T22</f>
        <v>0</v>
      </c>
      <c r="U614" s="80">
        <f>Nandurbar!U22</f>
        <v>0</v>
      </c>
      <c r="V614" s="80">
        <f>Nandurbar!V22</f>
        <v>0</v>
      </c>
      <c r="W614" s="80">
        <f>Nandurbar!W22</f>
        <v>59</v>
      </c>
      <c r="X614" s="80">
        <f>Nandurbar!X22</f>
        <v>336.18</v>
      </c>
      <c r="Y614" s="80">
        <f>Nandurbar!Y22</f>
        <v>0</v>
      </c>
      <c r="Z614" s="80">
        <f>Nandurbar!Z22</f>
        <v>0</v>
      </c>
      <c r="AA614" s="80">
        <f>Nandurbar!AA22</f>
        <v>0</v>
      </c>
      <c r="AB614" s="80">
        <f>Nandurbar!AB22</f>
        <v>0</v>
      </c>
      <c r="AC614" s="233">
        <f t="shared" si="195"/>
        <v>452.68</v>
      </c>
      <c r="AD614" s="7">
        <f t="shared" si="196"/>
        <v>25.575141242937853</v>
      </c>
      <c r="AE614" s="7">
        <f t="shared" si="197"/>
        <v>336.18</v>
      </c>
      <c r="AF614" s="7">
        <f t="shared" si="198"/>
        <v>75.887133182844252</v>
      </c>
      <c r="AG614" s="7">
        <f t="shared" si="199"/>
        <v>997</v>
      </c>
      <c r="AH614" s="7">
        <f t="shared" si="200"/>
        <v>2213</v>
      </c>
      <c r="AI614" s="7">
        <f t="shared" si="201"/>
        <v>171</v>
      </c>
      <c r="AJ614" s="7">
        <f t="shared" si="202"/>
        <v>788.86</v>
      </c>
      <c r="AK614" s="234">
        <f t="shared" si="203"/>
        <v>35.646633529145952</v>
      </c>
    </row>
    <row r="615" spans="1:37">
      <c r="A615" s="5">
        <v>22</v>
      </c>
      <c r="B615" s="15" t="s">
        <v>43</v>
      </c>
      <c r="C615" s="80">
        <f>Nasik!C22</f>
        <v>1076</v>
      </c>
      <c r="D615" s="80">
        <f>Nasik!D22</f>
        <v>2261</v>
      </c>
      <c r="E615" s="80">
        <f>Nasik!E22</f>
        <v>2457</v>
      </c>
      <c r="F615" s="80">
        <f>Nasik!F22</f>
        <v>737</v>
      </c>
      <c r="G615" s="80">
        <f>Nasik!G22</f>
        <v>673</v>
      </c>
      <c r="H615" s="80">
        <f>Nasik!H22</f>
        <v>202</v>
      </c>
      <c r="I615" s="80">
        <f t="shared" si="193"/>
        <v>3200</v>
      </c>
      <c r="J615" s="80">
        <f>Nasik!J22</f>
        <v>1663</v>
      </c>
      <c r="K615" s="80">
        <f>Nasik!K22</f>
        <v>4451</v>
      </c>
      <c r="L615" s="80">
        <f>Nasik!L22</f>
        <v>4838</v>
      </c>
      <c r="M615" s="80">
        <f>Nasik!M22</f>
        <v>1452</v>
      </c>
      <c r="N615" s="80">
        <f>Nasik!N22</f>
        <v>1325</v>
      </c>
      <c r="O615" s="80">
        <f>Nasik!O22</f>
        <v>397</v>
      </c>
      <c r="P615" s="80">
        <f t="shared" si="194"/>
        <v>6300</v>
      </c>
      <c r="Q615" s="80">
        <f>Nasik!Q22</f>
        <v>1507</v>
      </c>
      <c r="R615" s="80">
        <f>Nasik!R22</f>
        <v>4828.1099999999997</v>
      </c>
      <c r="S615" s="80">
        <f>Nasik!S22</f>
        <v>0</v>
      </c>
      <c r="T615" s="80">
        <f>Nasik!T22</f>
        <v>0</v>
      </c>
      <c r="U615" s="80">
        <f>Nasik!U22</f>
        <v>0</v>
      </c>
      <c r="V615" s="80">
        <f>Nasik!V22</f>
        <v>0</v>
      </c>
      <c r="W615" s="80">
        <f>Nasik!W22</f>
        <v>1147</v>
      </c>
      <c r="X615" s="80">
        <f>Nasik!X22</f>
        <v>2255.7800000000002</v>
      </c>
      <c r="Y615" s="80">
        <f>Nasik!Y22</f>
        <v>0</v>
      </c>
      <c r="Z615" s="80">
        <f>Nasik!Z22</f>
        <v>0</v>
      </c>
      <c r="AA615" s="80">
        <f>Nasik!AA22</f>
        <v>0</v>
      </c>
      <c r="AB615" s="80">
        <f>Nasik!AB22</f>
        <v>0</v>
      </c>
      <c r="AC615" s="233">
        <f t="shared" si="195"/>
        <v>4828.1099999999997</v>
      </c>
      <c r="AD615" s="7">
        <f t="shared" si="196"/>
        <v>150.87843749999999</v>
      </c>
      <c r="AE615" s="7">
        <f t="shared" si="197"/>
        <v>2255.7800000000002</v>
      </c>
      <c r="AF615" s="7">
        <f t="shared" si="198"/>
        <v>35.806031746031749</v>
      </c>
      <c r="AG615" s="7">
        <f t="shared" si="199"/>
        <v>12032</v>
      </c>
      <c r="AH615" s="7">
        <f t="shared" si="200"/>
        <v>9500</v>
      </c>
      <c r="AI615" s="7">
        <f t="shared" si="201"/>
        <v>2654</v>
      </c>
      <c r="AJ615" s="7">
        <f t="shared" si="202"/>
        <v>7083.8899999999994</v>
      </c>
      <c r="AK615" s="234">
        <f t="shared" si="203"/>
        <v>74.567263157894729</v>
      </c>
    </row>
    <row r="616" spans="1:37">
      <c r="A616" s="5">
        <v>23</v>
      </c>
      <c r="B616" s="15" t="s">
        <v>44</v>
      </c>
      <c r="C616" s="80">
        <f>Osmanabad!C22</f>
        <v>945</v>
      </c>
      <c r="D616" s="80">
        <f>Osmanabad!D22</f>
        <v>917</v>
      </c>
      <c r="E616" s="80">
        <f>Osmanabad!E22</f>
        <v>20</v>
      </c>
      <c r="F616" s="80">
        <f>Osmanabad!F22</f>
        <v>9</v>
      </c>
      <c r="G616" s="80">
        <f>Osmanabad!G22</f>
        <v>80</v>
      </c>
      <c r="H616" s="80">
        <f>Osmanabad!H22</f>
        <v>19</v>
      </c>
      <c r="I616" s="80">
        <f t="shared" si="193"/>
        <v>945</v>
      </c>
      <c r="J616" s="80">
        <f>Osmanabad!J22</f>
        <v>405</v>
      </c>
      <c r="K616" s="80">
        <f>Osmanabad!K22</f>
        <v>393</v>
      </c>
      <c r="L616" s="80">
        <f>Osmanabad!L22</f>
        <v>10</v>
      </c>
      <c r="M616" s="80">
        <f>Osmanabad!M22</f>
        <v>4</v>
      </c>
      <c r="N616" s="80">
        <f>Osmanabad!N22</f>
        <v>35</v>
      </c>
      <c r="O616" s="80">
        <f>Osmanabad!O22</f>
        <v>8</v>
      </c>
      <c r="P616" s="80">
        <f t="shared" si="194"/>
        <v>405</v>
      </c>
      <c r="Q616" s="80">
        <f>Osmanabad!Q22</f>
        <v>376</v>
      </c>
      <c r="R616" s="80">
        <f>Osmanabad!R22</f>
        <v>664.91</v>
      </c>
      <c r="S616" s="80">
        <f>Osmanabad!S22</f>
        <v>0</v>
      </c>
      <c r="T616" s="80">
        <f>Osmanabad!T22</f>
        <v>0</v>
      </c>
      <c r="U616" s="80">
        <f>Osmanabad!U22</f>
        <v>0</v>
      </c>
      <c r="V616" s="80">
        <f>Osmanabad!V22</f>
        <v>0</v>
      </c>
      <c r="W616" s="80">
        <f>Osmanabad!W22</f>
        <v>265</v>
      </c>
      <c r="X616" s="80">
        <f>Osmanabad!X22</f>
        <v>236.55</v>
      </c>
      <c r="Y616" s="80">
        <f>Osmanabad!Y22</f>
        <v>0</v>
      </c>
      <c r="Z616" s="80">
        <f>Osmanabad!Z22</f>
        <v>0</v>
      </c>
      <c r="AA616" s="80">
        <f>Osmanabad!AA22</f>
        <v>0</v>
      </c>
      <c r="AB616" s="80">
        <f>Osmanabad!AB22</f>
        <v>0</v>
      </c>
      <c r="AC616" s="233">
        <f t="shared" si="195"/>
        <v>664.91</v>
      </c>
      <c r="AD616" s="7">
        <f t="shared" si="196"/>
        <v>70.360846560846554</v>
      </c>
      <c r="AE616" s="7">
        <f t="shared" si="197"/>
        <v>236.55</v>
      </c>
      <c r="AF616" s="7">
        <f t="shared" si="198"/>
        <v>58.407407407407405</v>
      </c>
      <c r="AG616" s="7">
        <f t="shared" si="199"/>
        <v>1495</v>
      </c>
      <c r="AH616" s="7">
        <f t="shared" si="200"/>
        <v>1350</v>
      </c>
      <c r="AI616" s="7">
        <f t="shared" si="201"/>
        <v>641</v>
      </c>
      <c r="AJ616" s="7">
        <f t="shared" si="202"/>
        <v>901.46</v>
      </c>
      <c r="AK616" s="234">
        <f t="shared" si="203"/>
        <v>66.774814814814818</v>
      </c>
    </row>
    <row r="617" spans="1:37">
      <c r="A617" s="5">
        <v>24</v>
      </c>
      <c r="B617" s="35" t="s">
        <v>45</v>
      </c>
      <c r="C617" s="150">
        <f>Palghar!C22</f>
        <v>280</v>
      </c>
      <c r="D617" s="150">
        <f>Palghar!D22</f>
        <v>161</v>
      </c>
      <c r="E617" s="150">
        <f>Palghar!E22</f>
        <v>54</v>
      </c>
      <c r="F617" s="150">
        <f>Palghar!F22</f>
        <v>17</v>
      </c>
      <c r="G617" s="150">
        <f>Palghar!G22</f>
        <v>36</v>
      </c>
      <c r="H617" s="150">
        <f>Palghar!H22</f>
        <v>12</v>
      </c>
      <c r="I617" s="80">
        <f t="shared" si="193"/>
        <v>190</v>
      </c>
      <c r="J617" s="150">
        <f>Palghar!J22</f>
        <v>162</v>
      </c>
      <c r="K617" s="150">
        <f>Palghar!K22</f>
        <v>87</v>
      </c>
      <c r="L617" s="150">
        <f>Palghar!L22</f>
        <v>36</v>
      </c>
      <c r="M617" s="150">
        <f>Palghar!M22</f>
        <v>9</v>
      </c>
      <c r="N617" s="150">
        <f>Palghar!N22</f>
        <v>32</v>
      </c>
      <c r="O617" s="150">
        <f>Palghar!O22</f>
        <v>7</v>
      </c>
      <c r="P617" s="80">
        <f t="shared" si="194"/>
        <v>103</v>
      </c>
      <c r="Q617" s="150">
        <f>Palghar!Q22</f>
        <v>17</v>
      </c>
      <c r="R617" s="150">
        <f>Palghar!R22</f>
        <v>105.12</v>
      </c>
      <c r="S617" s="150">
        <f>Palghar!S22</f>
        <v>0</v>
      </c>
      <c r="T617" s="150">
        <f>Palghar!T22</f>
        <v>0</v>
      </c>
      <c r="U617" s="150">
        <f>Palghar!U22</f>
        <v>0</v>
      </c>
      <c r="V617" s="150">
        <f>Palghar!V22</f>
        <v>0</v>
      </c>
      <c r="W617" s="150">
        <f>Palghar!W22</f>
        <v>1</v>
      </c>
      <c r="X617" s="150">
        <f>Palghar!X22</f>
        <v>0.36</v>
      </c>
      <c r="Y617" s="150">
        <f>Palghar!Y22</f>
        <v>0</v>
      </c>
      <c r="Z617" s="150">
        <f>Palghar!Z22</f>
        <v>0</v>
      </c>
      <c r="AA617" s="150">
        <f>Palghar!AA22</f>
        <v>0</v>
      </c>
      <c r="AB617" s="150">
        <f>Palghar!AB22</f>
        <v>0</v>
      </c>
      <c r="AC617" s="233">
        <f t="shared" si="195"/>
        <v>105.12</v>
      </c>
      <c r="AD617" s="7">
        <f t="shared" si="196"/>
        <v>55.326315789473689</v>
      </c>
      <c r="AE617" s="7">
        <f t="shared" si="197"/>
        <v>0.36</v>
      </c>
      <c r="AF617" s="7">
        <f t="shared" si="198"/>
        <v>0.34951456310679613</v>
      </c>
      <c r="AG617" s="7">
        <f t="shared" si="199"/>
        <v>600</v>
      </c>
      <c r="AH617" s="7">
        <f t="shared" si="200"/>
        <v>293</v>
      </c>
      <c r="AI617" s="7">
        <f t="shared" si="201"/>
        <v>18</v>
      </c>
      <c r="AJ617" s="7">
        <f t="shared" si="202"/>
        <v>105.48</v>
      </c>
      <c r="AK617" s="234">
        <f t="shared" si="203"/>
        <v>36</v>
      </c>
    </row>
    <row r="618" spans="1:37">
      <c r="A618" s="5">
        <v>25</v>
      </c>
      <c r="B618" s="15" t="s">
        <v>46</v>
      </c>
      <c r="C618" s="80">
        <f>Parbhani!C22</f>
        <v>1008</v>
      </c>
      <c r="D618" s="80">
        <f>Parbhani!D22</f>
        <v>1117</v>
      </c>
      <c r="E618" s="80">
        <f>Parbhani!E22</f>
        <v>66</v>
      </c>
      <c r="F618" s="80">
        <f>Parbhani!F22</f>
        <v>11</v>
      </c>
      <c r="G618" s="80">
        <f>Parbhani!G22</f>
        <v>750</v>
      </c>
      <c r="H618" s="80">
        <f>Parbhani!H22</f>
        <v>125</v>
      </c>
      <c r="I618" s="80">
        <f t="shared" si="193"/>
        <v>1253</v>
      </c>
      <c r="J618" s="80">
        <f>Parbhani!J22</f>
        <v>479</v>
      </c>
      <c r="K618" s="80">
        <f>Parbhani!K22</f>
        <v>526</v>
      </c>
      <c r="L618" s="80">
        <f>Parbhani!L22</f>
        <v>32</v>
      </c>
      <c r="M618" s="80">
        <f>Parbhani!M22</f>
        <v>5</v>
      </c>
      <c r="N618" s="80">
        <f>Parbhani!N22</f>
        <v>365</v>
      </c>
      <c r="O618" s="80">
        <f>Parbhani!O22</f>
        <v>59</v>
      </c>
      <c r="P618" s="80">
        <f t="shared" si="194"/>
        <v>590</v>
      </c>
      <c r="Q618" s="80">
        <f>Parbhani!Q22</f>
        <v>46</v>
      </c>
      <c r="R618" s="80">
        <f>Parbhani!R22</f>
        <v>117.5</v>
      </c>
      <c r="S618" s="80">
        <f>Parbhani!S22</f>
        <v>0</v>
      </c>
      <c r="T618" s="80">
        <f>Parbhani!T22</f>
        <v>0</v>
      </c>
      <c r="U618" s="80">
        <f>Parbhani!U22</f>
        <v>0</v>
      </c>
      <c r="V618" s="80">
        <f>Parbhani!V22</f>
        <v>0</v>
      </c>
      <c r="W618" s="80">
        <f>Parbhani!W22</f>
        <v>55</v>
      </c>
      <c r="X618" s="80">
        <f>Parbhani!X22</f>
        <v>209.33</v>
      </c>
      <c r="Y618" s="80">
        <f>Parbhani!Y22</f>
        <v>0</v>
      </c>
      <c r="Z618" s="80">
        <f>Parbhani!Z22</f>
        <v>0</v>
      </c>
      <c r="AA618" s="80">
        <f>Parbhani!AA22</f>
        <v>0</v>
      </c>
      <c r="AB618" s="80">
        <f>Parbhani!AB22</f>
        <v>0</v>
      </c>
      <c r="AC618" s="233">
        <f t="shared" si="195"/>
        <v>117.5</v>
      </c>
      <c r="AD618" s="7">
        <f t="shared" si="196"/>
        <v>9.3774940143655225</v>
      </c>
      <c r="AE618" s="7">
        <f t="shared" si="197"/>
        <v>209.33</v>
      </c>
      <c r="AF618" s="7">
        <f t="shared" si="198"/>
        <v>35.479661016949152</v>
      </c>
      <c r="AG618" s="7">
        <f t="shared" si="199"/>
        <v>2700</v>
      </c>
      <c r="AH618" s="7">
        <f t="shared" si="200"/>
        <v>1843</v>
      </c>
      <c r="AI618" s="7">
        <f t="shared" si="201"/>
        <v>101</v>
      </c>
      <c r="AJ618" s="7">
        <f t="shared" si="202"/>
        <v>326.83000000000004</v>
      </c>
      <c r="AK618" s="234">
        <f t="shared" si="203"/>
        <v>17.733586543678786</v>
      </c>
    </row>
    <row r="619" spans="1:37">
      <c r="A619" s="5">
        <v>26</v>
      </c>
      <c r="B619" s="15" t="s">
        <v>47</v>
      </c>
      <c r="C619" s="80">
        <f>Pune!C22</f>
        <v>6950</v>
      </c>
      <c r="D619" s="80">
        <f>Pune!D22</f>
        <v>15856</v>
      </c>
      <c r="E619" s="80">
        <f>Pune!E22</f>
        <v>18</v>
      </c>
      <c r="F619" s="80">
        <f>Pune!F22</f>
        <v>33</v>
      </c>
      <c r="G619" s="80">
        <f>Pune!G22</f>
        <v>45</v>
      </c>
      <c r="H619" s="80">
        <f>Pune!H22</f>
        <v>188</v>
      </c>
      <c r="I619" s="80">
        <f t="shared" si="193"/>
        <v>16077</v>
      </c>
      <c r="J619" s="80">
        <f>Pune!J22</f>
        <v>3811</v>
      </c>
      <c r="K619" s="80">
        <f>Pune!K22</f>
        <v>8547</v>
      </c>
      <c r="L619" s="80">
        <f>Pune!L22</f>
        <v>15</v>
      </c>
      <c r="M619" s="80">
        <f>Pune!M22</f>
        <v>19</v>
      </c>
      <c r="N619" s="80">
        <f>Pune!N22</f>
        <v>36</v>
      </c>
      <c r="O619" s="80">
        <f>Pune!O22</f>
        <v>107</v>
      </c>
      <c r="P619" s="80">
        <f t="shared" si="194"/>
        <v>8673</v>
      </c>
      <c r="Q619" s="80">
        <f>Pune!Q22</f>
        <v>1906</v>
      </c>
      <c r="R619" s="80">
        <f>Pune!R22</f>
        <v>9295.5300000000007</v>
      </c>
      <c r="S619" s="80">
        <f>Pune!S22</f>
        <v>0</v>
      </c>
      <c r="T619" s="80">
        <f>Pune!T22</f>
        <v>0</v>
      </c>
      <c r="U619" s="80">
        <f>Pune!U22</f>
        <v>0</v>
      </c>
      <c r="V619" s="80">
        <f>Pune!V22</f>
        <v>0</v>
      </c>
      <c r="W619" s="80">
        <f>Pune!W22</f>
        <v>1562</v>
      </c>
      <c r="X619" s="80">
        <f>Pune!X22</f>
        <v>4098.91</v>
      </c>
      <c r="Y619" s="80">
        <f>Pune!Y22</f>
        <v>0</v>
      </c>
      <c r="Z619" s="80">
        <f>Pune!Z22</f>
        <v>0</v>
      </c>
      <c r="AA619" s="80">
        <f>Pune!AA22</f>
        <v>0</v>
      </c>
      <c r="AB619" s="80">
        <f>Pune!AB22</f>
        <v>0</v>
      </c>
      <c r="AC619" s="233">
        <f t="shared" si="195"/>
        <v>9295.5300000000007</v>
      </c>
      <c r="AD619" s="7">
        <f t="shared" si="196"/>
        <v>57.818809479380484</v>
      </c>
      <c r="AE619" s="7">
        <f t="shared" si="197"/>
        <v>4098.91</v>
      </c>
      <c r="AF619" s="7">
        <f t="shared" si="198"/>
        <v>47.260578807794303</v>
      </c>
      <c r="AG619" s="7">
        <f t="shared" si="199"/>
        <v>10875</v>
      </c>
      <c r="AH619" s="7">
        <f t="shared" si="200"/>
        <v>24750</v>
      </c>
      <c r="AI619" s="7">
        <f t="shared" si="201"/>
        <v>3468</v>
      </c>
      <c r="AJ619" s="7">
        <f t="shared" si="202"/>
        <v>13394.44</v>
      </c>
      <c r="AK619" s="234">
        <f t="shared" si="203"/>
        <v>54.118949494949497</v>
      </c>
    </row>
    <row r="620" spans="1:37">
      <c r="A620" s="5">
        <v>27</v>
      </c>
      <c r="B620" s="15" t="s">
        <v>48</v>
      </c>
      <c r="C620" s="124">
        <f>Raigad!C22</f>
        <v>203</v>
      </c>
      <c r="D620" s="124">
        <f>Raigad!D22</f>
        <v>169</v>
      </c>
      <c r="E620" s="124">
        <f>Raigad!E22</f>
        <v>0</v>
      </c>
      <c r="F620" s="124">
        <f>Raigad!F22</f>
        <v>0</v>
      </c>
      <c r="G620" s="124">
        <f>Raigad!G22</f>
        <v>0</v>
      </c>
      <c r="H620" s="124">
        <f>Raigad!H22</f>
        <v>0</v>
      </c>
      <c r="I620" s="80">
        <f t="shared" si="193"/>
        <v>169</v>
      </c>
      <c r="J620" s="124">
        <f>Raigad!J22</f>
        <v>72</v>
      </c>
      <c r="K620" s="124">
        <f>Raigad!K22</f>
        <v>53</v>
      </c>
      <c r="L620" s="124">
        <f>Raigad!L22</f>
        <v>3</v>
      </c>
      <c r="M620" s="124">
        <f>Raigad!M22</f>
        <v>1</v>
      </c>
      <c r="N620" s="124">
        <f>Raigad!N22</f>
        <v>0</v>
      </c>
      <c r="O620" s="124">
        <f>Raigad!O22</f>
        <v>0</v>
      </c>
      <c r="P620" s="80">
        <f t="shared" si="194"/>
        <v>54</v>
      </c>
      <c r="Q620" s="124">
        <f>Raigad!Q22</f>
        <v>38</v>
      </c>
      <c r="R620" s="124">
        <f>Raigad!R22</f>
        <v>431.15</v>
      </c>
      <c r="S620" s="124">
        <f>Raigad!S22</f>
        <v>0</v>
      </c>
      <c r="T620" s="124">
        <f>Raigad!T22</f>
        <v>0</v>
      </c>
      <c r="U620" s="124">
        <f>Raigad!U22</f>
        <v>0</v>
      </c>
      <c r="V620" s="124">
        <f>Raigad!V22</f>
        <v>0</v>
      </c>
      <c r="W620" s="124">
        <f>Raigad!W22</f>
        <v>45</v>
      </c>
      <c r="X620" s="124">
        <f>Raigad!X22</f>
        <v>193.21</v>
      </c>
      <c r="Y620" s="124">
        <f>Raigad!Y22</f>
        <v>0</v>
      </c>
      <c r="Z620" s="124">
        <f>Raigad!Z22</f>
        <v>0</v>
      </c>
      <c r="AA620" s="124">
        <f>Raigad!AA22</f>
        <v>0</v>
      </c>
      <c r="AB620" s="124">
        <f>Raigad!AB22</f>
        <v>0</v>
      </c>
      <c r="AC620" s="233">
        <f t="shared" si="195"/>
        <v>431.15</v>
      </c>
      <c r="AD620" s="7">
        <f t="shared" si="196"/>
        <v>255.11834319526625</v>
      </c>
      <c r="AE620" s="7">
        <f t="shared" si="197"/>
        <v>193.21</v>
      </c>
      <c r="AF620" s="7">
        <f t="shared" si="198"/>
        <v>357.7962962962963</v>
      </c>
      <c r="AG620" s="7">
        <f t="shared" si="199"/>
        <v>278</v>
      </c>
      <c r="AH620" s="7">
        <f t="shared" si="200"/>
        <v>223</v>
      </c>
      <c r="AI620" s="7">
        <f t="shared" si="201"/>
        <v>83</v>
      </c>
      <c r="AJ620" s="7">
        <f t="shared" si="202"/>
        <v>624.36</v>
      </c>
      <c r="AK620" s="234">
        <f t="shared" si="203"/>
        <v>279.98206278026908</v>
      </c>
    </row>
    <row r="621" spans="1:37">
      <c r="A621" s="5">
        <v>28</v>
      </c>
      <c r="B621" s="15" t="s">
        <v>49</v>
      </c>
      <c r="C621" s="80">
        <f>Ratnagiri!C22</f>
        <v>46</v>
      </c>
      <c r="D621" s="80">
        <f>Ratnagiri!D22</f>
        <v>100</v>
      </c>
      <c r="E621" s="80">
        <f>Ratnagiri!E22</f>
        <v>5</v>
      </c>
      <c r="F621" s="80">
        <f>Ratnagiri!F22</f>
        <v>6</v>
      </c>
      <c r="G621" s="80">
        <f>Ratnagiri!G22</f>
        <v>5</v>
      </c>
      <c r="H621" s="80">
        <f>Ratnagiri!H22</f>
        <v>6</v>
      </c>
      <c r="I621" s="80">
        <f t="shared" si="193"/>
        <v>112</v>
      </c>
      <c r="J621" s="80">
        <f>Ratnagiri!J22</f>
        <v>36</v>
      </c>
      <c r="K621" s="80">
        <f>Ratnagiri!K22</f>
        <v>100</v>
      </c>
      <c r="L621" s="80">
        <f>Ratnagiri!L22</f>
        <v>4</v>
      </c>
      <c r="M621" s="80">
        <f>Ratnagiri!M22</f>
        <v>5</v>
      </c>
      <c r="N621" s="80">
        <f>Ratnagiri!N22</f>
        <v>4</v>
      </c>
      <c r="O621" s="80">
        <f>Ratnagiri!O22</f>
        <v>5</v>
      </c>
      <c r="P621" s="80">
        <f t="shared" si="194"/>
        <v>110</v>
      </c>
      <c r="Q621" s="80">
        <f>Ratnagiri!Q22</f>
        <v>70</v>
      </c>
      <c r="R621" s="80">
        <f>Ratnagiri!R22</f>
        <v>469.44</v>
      </c>
      <c r="S621" s="80">
        <f>Ratnagiri!S22</f>
        <v>0</v>
      </c>
      <c r="T621" s="80">
        <f>Ratnagiri!T22</f>
        <v>0</v>
      </c>
      <c r="U621" s="80">
        <f>Ratnagiri!U22</f>
        <v>0</v>
      </c>
      <c r="V621" s="80">
        <f>Ratnagiri!V22</f>
        <v>0</v>
      </c>
      <c r="W621" s="80">
        <f>Ratnagiri!W22</f>
        <v>66</v>
      </c>
      <c r="X621" s="80">
        <f>Ratnagiri!X22</f>
        <v>348.45</v>
      </c>
      <c r="Y621" s="80">
        <f>Ratnagiri!Y22</f>
        <v>0</v>
      </c>
      <c r="Z621" s="80">
        <f>Ratnagiri!Z22</f>
        <v>0</v>
      </c>
      <c r="AA621" s="80">
        <f>Ratnagiri!AA22</f>
        <v>0</v>
      </c>
      <c r="AB621" s="80">
        <f>Ratnagiri!AB22</f>
        <v>0</v>
      </c>
      <c r="AC621" s="233">
        <f t="shared" si="195"/>
        <v>469.44</v>
      </c>
      <c r="AD621" s="7">
        <f t="shared" si="196"/>
        <v>419.14285714285711</v>
      </c>
      <c r="AE621" s="7">
        <f t="shared" si="197"/>
        <v>348.45</v>
      </c>
      <c r="AF621" s="7">
        <f t="shared" si="198"/>
        <v>316.77272727272725</v>
      </c>
      <c r="AG621" s="7">
        <f t="shared" si="199"/>
        <v>100</v>
      </c>
      <c r="AH621" s="7">
        <f t="shared" si="200"/>
        <v>222</v>
      </c>
      <c r="AI621" s="7">
        <f t="shared" si="201"/>
        <v>136</v>
      </c>
      <c r="AJ621" s="7">
        <f t="shared" si="202"/>
        <v>817.89</v>
      </c>
      <c r="AK621" s="234">
        <f t="shared" si="203"/>
        <v>368.41891891891891</v>
      </c>
    </row>
    <row r="622" spans="1:37">
      <c r="A622" s="5">
        <v>29</v>
      </c>
      <c r="B622" s="15" t="s">
        <v>50</v>
      </c>
      <c r="C622" s="80">
        <f>Sangli!C22</f>
        <v>1482</v>
      </c>
      <c r="D622" s="80">
        <f>Sangli!D22</f>
        <v>1757</v>
      </c>
      <c r="E622" s="80">
        <f>Sangli!E22</f>
        <v>21</v>
      </c>
      <c r="F622" s="80">
        <f>Sangli!F22</f>
        <v>3</v>
      </c>
      <c r="G622" s="80">
        <f>Sangli!G22</f>
        <v>137</v>
      </c>
      <c r="H622" s="80">
        <f>Sangli!H22</f>
        <v>22</v>
      </c>
      <c r="I622" s="80">
        <f t="shared" si="193"/>
        <v>1782</v>
      </c>
      <c r="J622" s="80">
        <f>Sangli!J22</f>
        <v>1275</v>
      </c>
      <c r="K622" s="80">
        <f>Sangli!K22</f>
        <v>1499</v>
      </c>
      <c r="L622" s="80">
        <f>Sangli!L22</f>
        <v>20</v>
      </c>
      <c r="M622" s="80">
        <f>Sangli!M22</f>
        <v>3</v>
      </c>
      <c r="N622" s="80">
        <f>Sangli!N22</f>
        <v>131</v>
      </c>
      <c r="O622" s="80">
        <f>Sangli!O22</f>
        <v>19</v>
      </c>
      <c r="P622" s="80">
        <f t="shared" si="194"/>
        <v>1521</v>
      </c>
      <c r="Q622" s="80">
        <f>Sangli!Q22</f>
        <v>306</v>
      </c>
      <c r="R622" s="80">
        <f>Sangli!R22</f>
        <v>1614.9</v>
      </c>
      <c r="S622" s="80">
        <f>Sangli!S22</f>
        <v>0</v>
      </c>
      <c r="T622" s="80">
        <f>Sangli!T22</f>
        <v>0</v>
      </c>
      <c r="U622" s="80">
        <f>Sangli!U22</f>
        <v>0</v>
      </c>
      <c r="V622" s="80">
        <f>Sangli!V22</f>
        <v>0</v>
      </c>
      <c r="W622" s="80">
        <f>Sangli!W22</f>
        <v>274</v>
      </c>
      <c r="X622" s="80">
        <f>Sangli!X22</f>
        <v>713.52</v>
      </c>
      <c r="Y622" s="80">
        <f>Sangli!Y22</f>
        <v>0</v>
      </c>
      <c r="Z622" s="80">
        <f>Sangli!Z22</f>
        <v>0</v>
      </c>
      <c r="AA622" s="80">
        <f>Sangli!AA22</f>
        <v>0</v>
      </c>
      <c r="AB622" s="80">
        <f>Sangli!AB22</f>
        <v>0</v>
      </c>
      <c r="AC622" s="233">
        <f t="shared" si="195"/>
        <v>1614.9</v>
      </c>
      <c r="AD622" s="7">
        <f t="shared" si="196"/>
        <v>90.622895622895626</v>
      </c>
      <c r="AE622" s="7">
        <f t="shared" si="197"/>
        <v>713.52</v>
      </c>
      <c r="AF622" s="7">
        <f t="shared" si="198"/>
        <v>46.911242603550299</v>
      </c>
      <c r="AG622" s="7">
        <f t="shared" si="199"/>
        <v>3066</v>
      </c>
      <c r="AH622" s="7">
        <f t="shared" si="200"/>
        <v>3303</v>
      </c>
      <c r="AI622" s="7">
        <f t="shared" si="201"/>
        <v>580</v>
      </c>
      <c r="AJ622" s="7">
        <f t="shared" si="202"/>
        <v>2328.42</v>
      </c>
      <c r="AK622" s="234">
        <f t="shared" si="203"/>
        <v>70.494096276112629</v>
      </c>
    </row>
    <row r="623" spans="1:37">
      <c r="A623" s="5">
        <v>30</v>
      </c>
      <c r="B623" s="15" t="s">
        <v>51</v>
      </c>
      <c r="C623" s="80">
        <f>Satara!C22</f>
        <v>200</v>
      </c>
      <c r="D623" s="80">
        <f>Satara!D22</f>
        <v>2090</v>
      </c>
      <c r="E623" s="80">
        <f>Satara!E22</f>
        <v>60</v>
      </c>
      <c r="F623" s="80">
        <f>Satara!F22</f>
        <v>30</v>
      </c>
      <c r="G623" s="80">
        <f>Satara!G22</f>
        <v>240</v>
      </c>
      <c r="H623" s="80">
        <f>Satara!H22</f>
        <v>120</v>
      </c>
      <c r="I623" s="80">
        <f t="shared" si="193"/>
        <v>2240</v>
      </c>
      <c r="J623" s="80">
        <f>Satara!J22</f>
        <v>200</v>
      </c>
      <c r="K623" s="80">
        <f>Satara!K22</f>
        <v>860</v>
      </c>
      <c r="L623" s="80">
        <f>Satara!L22</f>
        <v>40</v>
      </c>
      <c r="M623" s="80">
        <f>Satara!M22</f>
        <v>20</v>
      </c>
      <c r="N623" s="80">
        <f>Satara!N22</f>
        <v>160</v>
      </c>
      <c r="O623" s="80">
        <f>Satara!O22</f>
        <v>80</v>
      </c>
      <c r="P623" s="80">
        <f t="shared" si="194"/>
        <v>960</v>
      </c>
      <c r="Q623" s="80">
        <f>Satara!Q22</f>
        <v>326</v>
      </c>
      <c r="R623" s="80">
        <f>Satara!R22</f>
        <v>1576.36</v>
      </c>
      <c r="S623" s="80">
        <f>Satara!S22</f>
        <v>0</v>
      </c>
      <c r="T623" s="80">
        <f>Satara!T22</f>
        <v>0</v>
      </c>
      <c r="U623" s="80">
        <f>Satara!U22</f>
        <v>0</v>
      </c>
      <c r="V623" s="80">
        <f>Satara!V22</f>
        <v>0</v>
      </c>
      <c r="W623" s="80">
        <f>Satara!W22</f>
        <v>327</v>
      </c>
      <c r="X623" s="80">
        <f>Satara!X22</f>
        <v>651.29999999999995</v>
      </c>
      <c r="Y623" s="80">
        <f>Satara!Y22</f>
        <v>0</v>
      </c>
      <c r="Z623" s="80">
        <f>Satara!Z22</f>
        <v>0</v>
      </c>
      <c r="AA623" s="80">
        <f>Satara!AA22</f>
        <v>0</v>
      </c>
      <c r="AB623" s="80">
        <f>Satara!AB22</f>
        <v>0</v>
      </c>
      <c r="AC623" s="233">
        <f t="shared" si="195"/>
        <v>1576.36</v>
      </c>
      <c r="AD623" s="7">
        <f t="shared" si="196"/>
        <v>70.373214285714283</v>
      </c>
      <c r="AE623" s="7">
        <f t="shared" si="197"/>
        <v>651.29999999999995</v>
      </c>
      <c r="AF623" s="7">
        <f t="shared" si="198"/>
        <v>67.843749999999986</v>
      </c>
      <c r="AG623" s="7">
        <f t="shared" si="199"/>
        <v>900</v>
      </c>
      <c r="AH623" s="7">
        <f t="shared" si="200"/>
        <v>3200</v>
      </c>
      <c r="AI623" s="7">
        <f t="shared" si="201"/>
        <v>653</v>
      </c>
      <c r="AJ623" s="7">
        <f t="shared" si="202"/>
        <v>2227.66</v>
      </c>
      <c r="AK623" s="234">
        <f t="shared" si="203"/>
        <v>69.614374999999995</v>
      </c>
    </row>
    <row r="624" spans="1:37">
      <c r="A624" s="5">
        <v>31</v>
      </c>
      <c r="B624" s="15" t="s">
        <v>52</v>
      </c>
      <c r="C624" s="80">
        <f>Sindhudurg!C22</f>
        <v>120</v>
      </c>
      <c r="D624" s="80">
        <f>Sindhudurg!D22</f>
        <v>164</v>
      </c>
      <c r="E624" s="80">
        <f>Sindhudurg!E22</f>
        <v>10</v>
      </c>
      <c r="F624" s="80">
        <f>Sindhudurg!F22</f>
        <v>16</v>
      </c>
      <c r="G624" s="80">
        <f>Sindhudurg!G22</f>
        <v>20</v>
      </c>
      <c r="H624" s="80">
        <f>Sindhudurg!H22</f>
        <v>22</v>
      </c>
      <c r="I624" s="80">
        <f t="shared" si="193"/>
        <v>202</v>
      </c>
      <c r="J624" s="80">
        <f>Sindhudurg!J22</f>
        <v>230</v>
      </c>
      <c r="K624" s="80">
        <f>Sindhudurg!K22</f>
        <v>322</v>
      </c>
      <c r="L624" s="80">
        <f>Sindhudurg!L22</f>
        <v>20</v>
      </c>
      <c r="M624" s="80">
        <f>Sindhudurg!M22</f>
        <v>22</v>
      </c>
      <c r="N624" s="80">
        <f>Sindhudurg!N22</f>
        <v>25</v>
      </c>
      <c r="O624" s="80">
        <f>Sindhudurg!O22</f>
        <v>27</v>
      </c>
      <c r="P624" s="80">
        <f t="shared" si="194"/>
        <v>371</v>
      </c>
      <c r="Q624" s="80">
        <f>Sindhudurg!Q22</f>
        <v>43</v>
      </c>
      <c r="R624" s="80">
        <f>Sindhudurg!R22</f>
        <v>185.02</v>
      </c>
      <c r="S624" s="80">
        <f>Sindhudurg!S22</f>
        <v>0</v>
      </c>
      <c r="T624" s="80">
        <f>Sindhudurg!T22</f>
        <v>0</v>
      </c>
      <c r="U624" s="80">
        <f>Sindhudurg!U22</f>
        <v>0</v>
      </c>
      <c r="V624" s="80">
        <f>Sindhudurg!V22</f>
        <v>0</v>
      </c>
      <c r="W624" s="80">
        <f>Sindhudurg!W22</f>
        <v>38</v>
      </c>
      <c r="X624" s="80">
        <f>Sindhudurg!X22</f>
        <v>64.33</v>
      </c>
      <c r="Y624" s="80">
        <f>Sindhudurg!Y22</f>
        <v>0</v>
      </c>
      <c r="Z624" s="80">
        <f>Sindhudurg!Z22</f>
        <v>0</v>
      </c>
      <c r="AA624" s="80">
        <f>Sindhudurg!AA22</f>
        <v>0</v>
      </c>
      <c r="AB624" s="80">
        <f>Sindhudurg!AB22</f>
        <v>0</v>
      </c>
      <c r="AC624" s="233">
        <f t="shared" si="195"/>
        <v>185.02</v>
      </c>
      <c r="AD624" s="7">
        <f t="shared" si="196"/>
        <v>91.594059405940598</v>
      </c>
      <c r="AE624" s="7">
        <f t="shared" si="197"/>
        <v>64.33</v>
      </c>
      <c r="AF624" s="7">
        <f t="shared" si="198"/>
        <v>17.339622641509433</v>
      </c>
      <c r="AG624" s="7">
        <f t="shared" si="199"/>
        <v>425</v>
      </c>
      <c r="AH624" s="7">
        <f t="shared" si="200"/>
        <v>573</v>
      </c>
      <c r="AI624" s="7">
        <f t="shared" si="201"/>
        <v>81</v>
      </c>
      <c r="AJ624" s="7">
        <f t="shared" si="202"/>
        <v>249.35000000000002</v>
      </c>
      <c r="AK624" s="234">
        <f t="shared" si="203"/>
        <v>43.51657940663177</v>
      </c>
    </row>
    <row r="625" spans="1:37">
      <c r="A625" s="5">
        <v>32</v>
      </c>
      <c r="B625" s="15" t="s">
        <v>53</v>
      </c>
      <c r="C625" s="80">
        <f>Solapur!C22</f>
        <v>3791</v>
      </c>
      <c r="D625" s="80">
        <f>Solapur!D22</f>
        <v>5828</v>
      </c>
      <c r="E625" s="80">
        <f>Solapur!E22</f>
        <v>125</v>
      </c>
      <c r="F625" s="80">
        <f>Solapur!F22</f>
        <v>53</v>
      </c>
      <c r="G625" s="80">
        <f>Solapur!G22</f>
        <v>281</v>
      </c>
      <c r="H625" s="80">
        <f>Solapur!H22</f>
        <v>120</v>
      </c>
      <c r="I625" s="80">
        <f t="shared" si="193"/>
        <v>6001</v>
      </c>
      <c r="J625" s="80">
        <f>Solapur!J22</f>
        <v>3020</v>
      </c>
      <c r="K625" s="80">
        <f>Solapur!K22</f>
        <v>4030</v>
      </c>
      <c r="L625" s="80">
        <f>Solapur!L22</f>
        <v>113</v>
      </c>
      <c r="M625" s="80">
        <f>Solapur!M22</f>
        <v>38</v>
      </c>
      <c r="N625" s="80">
        <f>Solapur!N22</f>
        <v>263</v>
      </c>
      <c r="O625" s="80">
        <f>Solapur!O22</f>
        <v>87</v>
      </c>
      <c r="P625" s="80">
        <f t="shared" si="194"/>
        <v>4155</v>
      </c>
      <c r="Q625" s="80">
        <f>Solapur!Q22</f>
        <v>2956</v>
      </c>
      <c r="R625" s="80">
        <f>Solapur!R22</f>
        <v>9020.1200000000008</v>
      </c>
      <c r="S625" s="80">
        <f>Solapur!S22</f>
        <v>0</v>
      </c>
      <c r="T625" s="80">
        <f>Solapur!T22</f>
        <v>0</v>
      </c>
      <c r="U625" s="80">
        <f>Solapur!U22</f>
        <v>0</v>
      </c>
      <c r="V625" s="80">
        <f>Solapur!V22</f>
        <v>0</v>
      </c>
      <c r="W625" s="80">
        <f>Solapur!W22</f>
        <v>2580</v>
      </c>
      <c r="X625" s="80">
        <f>Solapur!X22</f>
        <v>4326.18</v>
      </c>
      <c r="Y625" s="80">
        <f>Solapur!Y22</f>
        <v>0</v>
      </c>
      <c r="Z625" s="80">
        <f>Solapur!Z22</f>
        <v>0</v>
      </c>
      <c r="AA625" s="80">
        <f>Solapur!AA22</f>
        <v>0</v>
      </c>
      <c r="AB625" s="80">
        <f>Solapur!AB22</f>
        <v>0</v>
      </c>
      <c r="AC625" s="233">
        <f t="shared" si="195"/>
        <v>9020.1200000000008</v>
      </c>
      <c r="AD625" s="7">
        <f t="shared" si="196"/>
        <v>150.31028161973006</v>
      </c>
      <c r="AE625" s="7">
        <f t="shared" si="197"/>
        <v>4326.18</v>
      </c>
      <c r="AF625" s="7">
        <f t="shared" si="198"/>
        <v>104.11985559566787</v>
      </c>
      <c r="AG625" s="7">
        <f t="shared" si="199"/>
        <v>7593</v>
      </c>
      <c r="AH625" s="7">
        <f t="shared" si="200"/>
        <v>10156</v>
      </c>
      <c r="AI625" s="7">
        <f t="shared" si="201"/>
        <v>5536</v>
      </c>
      <c r="AJ625" s="7">
        <f t="shared" si="202"/>
        <v>13346.300000000001</v>
      </c>
      <c r="AK625" s="234">
        <f t="shared" si="203"/>
        <v>131.4129578574242</v>
      </c>
    </row>
    <row r="626" spans="1:37">
      <c r="A626" s="5">
        <v>33</v>
      </c>
      <c r="B626" s="15" t="s">
        <v>54</v>
      </c>
      <c r="C626" s="80">
        <f>Thane!C22</f>
        <v>294</v>
      </c>
      <c r="D626" s="80">
        <f>Thane!D22</f>
        <v>421</v>
      </c>
      <c r="E626" s="80">
        <f>Thane!E22</f>
        <v>18</v>
      </c>
      <c r="F626" s="80">
        <f>Thane!F22</f>
        <v>4</v>
      </c>
      <c r="G626" s="80">
        <f>Thane!G22</f>
        <v>182</v>
      </c>
      <c r="H626" s="80">
        <f>Thane!H22</f>
        <v>40</v>
      </c>
      <c r="I626" s="80">
        <f t="shared" si="193"/>
        <v>465</v>
      </c>
      <c r="J626" s="80">
        <f>Thane!J22</f>
        <v>132</v>
      </c>
      <c r="K626" s="80">
        <f>Thane!K22</f>
        <v>180</v>
      </c>
      <c r="L626" s="80">
        <f>Thane!L22</f>
        <v>9</v>
      </c>
      <c r="M626" s="80">
        <f>Thane!M22</f>
        <v>2</v>
      </c>
      <c r="N626" s="80">
        <f>Thane!N22</f>
        <v>87</v>
      </c>
      <c r="O626" s="80">
        <f>Thane!O22</f>
        <v>17</v>
      </c>
      <c r="P626" s="80">
        <f t="shared" si="194"/>
        <v>199</v>
      </c>
      <c r="Q626" s="80">
        <f>Thane!Q22</f>
        <v>75</v>
      </c>
      <c r="R626" s="80">
        <f>Thane!R22</f>
        <v>822.6</v>
      </c>
      <c r="S626" s="80">
        <f>Thane!S22</f>
        <v>0</v>
      </c>
      <c r="T626" s="80">
        <f>Thane!T22</f>
        <v>0</v>
      </c>
      <c r="U626" s="80">
        <f>Thane!U22</f>
        <v>0</v>
      </c>
      <c r="V626" s="80">
        <f>Thane!V22</f>
        <v>0</v>
      </c>
      <c r="W626" s="80">
        <f>Thane!W22</f>
        <v>51</v>
      </c>
      <c r="X626" s="80">
        <f>Thane!X22</f>
        <v>509.3</v>
      </c>
      <c r="Y626" s="80">
        <f>Thane!Y22</f>
        <v>0</v>
      </c>
      <c r="Z626" s="80">
        <f>Thane!Z22</f>
        <v>0</v>
      </c>
      <c r="AA626" s="80">
        <f>Thane!AA22</f>
        <v>0</v>
      </c>
      <c r="AB626" s="80">
        <f>Thane!AB22</f>
        <v>0</v>
      </c>
      <c r="AC626" s="233">
        <f t="shared" si="195"/>
        <v>822.6</v>
      </c>
      <c r="AD626" s="7">
        <f t="shared" si="196"/>
        <v>176.90322580645162</v>
      </c>
      <c r="AE626" s="7">
        <f t="shared" si="197"/>
        <v>509.3</v>
      </c>
      <c r="AF626" s="7">
        <f t="shared" si="198"/>
        <v>255.92964824120602</v>
      </c>
      <c r="AG626" s="7">
        <f t="shared" si="199"/>
        <v>722</v>
      </c>
      <c r="AH626" s="7">
        <f t="shared" si="200"/>
        <v>664</v>
      </c>
      <c r="AI626" s="7">
        <f t="shared" si="201"/>
        <v>126</v>
      </c>
      <c r="AJ626" s="7">
        <f t="shared" si="202"/>
        <v>1331.9</v>
      </c>
      <c r="AK626" s="234">
        <f t="shared" si="203"/>
        <v>200.58734939759034</v>
      </c>
    </row>
    <row r="627" spans="1:37">
      <c r="A627" s="5">
        <v>34</v>
      </c>
      <c r="B627" s="15" t="s">
        <v>55</v>
      </c>
      <c r="C627" s="80">
        <f>Wardha!C22</f>
        <v>1148</v>
      </c>
      <c r="D627" s="80">
        <f>Wardha!D22</f>
        <v>1345</v>
      </c>
      <c r="E627" s="80">
        <f>Wardha!E22</f>
        <v>20</v>
      </c>
      <c r="F627" s="80">
        <f>Wardha!F22</f>
        <v>8</v>
      </c>
      <c r="G627" s="80">
        <f>Wardha!G22</f>
        <v>46</v>
      </c>
      <c r="H627" s="80">
        <f>Wardha!H22</f>
        <v>26</v>
      </c>
      <c r="I627" s="80">
        <f t="shared" si="193"/>
        <v>1379</v>
      </c>
      <c r="J627" s="80">
        <f>Wardha!J22</f>
        <v>388</v>
      </c>
      <c r="K627" s="80">
        <f>Wardha!K22</f>
        <v>455</v>
      </c>
      <c r="L627" s="80">
        <f>Wardha!L22</f>
        <v>8</v>
      </c>
      <c r="M627" s="80">
        <f>Wardha!M22</f>
        <v>3</v>
      </c>
      <c r="N627" s="80">
        <f>Wardha!N22</f>
        <v>22</v>
      </c>
      <c r="O627" s="80">
        <f>Wardha!O22</f>
        <v>9</v>
      </c>
      <c r="P627" s="80">
        <f t="shared" si="194"/>
        <v>467</v>
      </c>
      <c r="Q627" s="80">
        <f>Wardha!Q22</f>
        <v>178</v>
      </c>
      <c r="R627" s="80">
        <f>Wardha!R22</f>
        <v>625.33000000000004</v>
      </c>
      <c r="S627" s="80">
        <f>Wardha!S22</f>
        <v>0</v>
      </c>
      <c r="T627" s="80">
        <f>Wardha!T22</f>
        <v>0</v>
      </c>
      <c r="U627" s="80">
        <f>Wardha!U22</f>
        <v>0</v>
      </c>
      <c r="V627" s="80">
        <f>Wardha!V22</f>
        <v>0</v>
      </c>
      <c r="W627" s="80">
        <f>Wardha!W22</f>
        <v>150</v>
      </c>
      <c r="X627" s="80">
        <f>Wardha!X22</f>
        <v>504.21</v>
      </c>
      <c r="Y627" s="80">
        <f>Wardha!Y22</f>
        <v>0</v>
      </c>
      <c r="Z627" s="80">
        <f>Wardha!Z22</f>
        <v>0</v>
      </c>
      <c r="AA627" s="80">
        <f>Wardha!AA22</f>
        <v>0</v>
      </c>
      <c r="AB627" s="80">
        <f>Wardha!AB22</f>
        <v>0</v>
      </c>
      <c r="AC627" s="233">
        <f t="shared" si="195"/>
        <v>625.33000000000004</v>
      </c>
      <c r="AD627" s="7">
        <f t="shared" si="196"/>
        <v>45.346627991298043</v>
      </c>
      <c r="AE627" s="7">
        <f t="shared" si="197"/>
        <v>504.21</v>
      </c>
      <c r="AF627" s="7">
        <f t="shared" si="198"/>
        <v>107.96788008565311</v>
      </c>
      <c r="AG627" s="7">
        <f t="shared" si="199"/>
        <v>1632</v>
      </c>
      <c r="AH627" s="7">
        <f t="shared" si="200"/>
        <v>1846</v>
      </c>
      <c r="AI627" s="7">
        <f t="shared" si="201"/>
        <v>328</v>
      </c>
      <c r="AJ627" s="7">
        <f t="shared" si="202"/>
        <v>1129.54</v>
      </c>
      <c r="AK627" s="234">
        <f t="shared" si="203"/>
        <v>61.188515709642466</v>
      </c>
    </row>
    <row r="628" spans="1:37">
      <c r="A628" s="5">
        <v>35</v>
      </c>
      <c r="B628" s="15" t="s">
        <v>56</v>
      </c>
      <c r="C628" s="80">
        <f>Washim!C22</f>
        <v>362</v>
      </c>
      <c r="D628" s="80">
        <f>Washim!D22</f>
        <v>427</v>
      </c>
      <c r="E628" s="80">
        <f>Washim!E22</f>
        <v>6</v>
      </c>
      <c r="F628" s="80">
        <f>Washim!F22</f>
        <v>2</v>
      </c>
      <c r="G628" s="80">
        <f>Washim!G22</f>
        <v>24</v>
      </c>
      <c r="H628" s="80">
        <f>Washim!H22</f>
        <v>8</v>
      </c>
      <c r="I628" s="80">
        <f t="shared" si="193"/>
        <v>437</v>
      </c>
      <c r="J628" s="80">
        <f>Washim!J22</f>
        <v>92</v>
      </c>
      <c r="K628" s="80">
        <f>Washim!K22</f>
        <v>100</v>
      </c>
      <c r="L628" s="80">
        <f>Washim!L22</f>
        <v>3</v>
      </c>
      <c r="M628" s="80">
        <f>Washim!M22</f>
        <v>1</v>
      </c>
      <c r="N628" s="80">
        <f>Washim!N22</f>
        <v>9</v>
      </c>
      <c r="O628" s="80">
        <f>Washim!O22</f>
        <v>2</v>
      </c>
      <c r="P628" s="80">
        <f t="shared" si="194"/>
        <v>103</v>
      </c>
      <c r="Q628" s="80">
        <f>Washim!Q22</f>
        <v>135</v>
      </c>
      <c r="R628" s="80">
        <f>Washim!R22</f>
        <v>623.91</v>
      </c>
      <c r="S628" s="80">
        <f>Washim!S22</f>
        <v>0</v>
      </c>
      <c r="T628" s="80">
        <f>Washim!T22</f>
        <v>0</v>
      </c>
      <c r="U628" s="80">
        <f>Washim!U22</f>
        <v>0</v>
      </c>
      <c r="V628" s="80">
        <f>Washim!V22</f>
        <v>0</v>
      </c>
      <c r="W628" s="80">
        <f>Washim!W22</f>
        <v>89</v>
      </c>
      <c r="X628" s="80">
        <f>Washim!X22</f>
        <v>229.46</v>
      </c>
      <c r="Y628" s="80">
        <f>Washim!Y22</f>
        <v>0</v>
      </c>
      <c r="Z628" s="80">
        <f>Washim!Z22</f>
        <v>0</v>
      </c>
      <c r="AA628" s="80">
        <f>Washim!AA22</f>
        <v>0</v>
      </c>
      <c r="AB628" s="80">
        <f>Washim!AB22</f>
        <v>0</v>
      </c>
      <c r="AC628" s="233">
        <f t="shared" si="195"/>
        <v>623.91</v>
      </c>
      <c r="AD628" s="7">
        <f t="shared" si="196"/>
        <v>142.77116704805491</v>
      </c>
      <c r="AE628" s="7">
        <f t="shared" si="197"/>
        <v>229.46</v>
      </c>
      <c r="AF628" s="7">
        <f t="shared" si="198"/>
        <v>222.77669902912623</v>
      </c>
      <c r="AG628" s="7">
        <f t="shared" si="199"/>
        <v>496</v>
      </c>
      <c r="AH628" s="7">
        <f t="shared" si="200"/>
        <v>540</v>
      </c>
      <c r="AI628" s="7">
        <f t="shared" si="201"/>
        <v>224</v>
      </c>
      <c r="AJ628" s="7">
        <f t="shared" si="202"/>
        <v>853.37</v>
      </c>
      <c r="AK628" s="234">
        <f t="shared" si="203"/>
        <v>158.03148148148148</v>
      </c>
    </row>
    <row r="629" spans="1:37">
      <c r="A629" s="5">
        <v>36</v>
      </c>
      <c r="B629" s="15" t="s">
        <v>57</v>
      </c>
      <c r="C629" s="80">
        <f>Yavatmal!C22</f>
        <v>395</v>
      </c>
      <c r="D629" s="80">
        <f>Yavatmal!D22</f>
        <v>855.5</v>
      </c>
      <c r="E629" s="80">
        <f>Yavatmal!E22</f>
        <v>0</v>
      </c>
      <c r="F629" s="80">
        <f>Yavatmal!F22</f>
        <v>0</v>
      </c>
      <c r="G629" s="80">
        <f>Yavatmal!G22</f>
        <v>5</v>
      </c>
      <c r="H629" s="80">
        <f>Yavatmal!H22</f>
        <v>4.5</v>
      </c>
      <c r="I629" s="80">
        <f t="shared" si="193"/>
        <v>860</v>
      </c>
      <c r="J629" s="80">
        <f>Yavatmal!J22</f>
        <v>1099</v>
      </c>
      <c r="K629" s="80">
        <f>Yavatmal!K22</f>
        <v>1129.5</v>
      </c>
      <c r="L629" s="80">
        <f>Yavatmal!L22</f>
        <v>0</v>
      </c>
      <c r="M629" s="80">
        <f>Yavatmal!M22</f>
        <v>0</v>
      </c>
      <c r="N629" s="80">
        <f>Yavatmal!N22</f>
        <v>1</v>
      </c>
      <c r="O629" s="80">
        <f>Yavatmal!O22</f>
        <v>0.5</v>
      </c>
      <c r="P629" s="80">
        <f t="shared" si="194"/>
        <v>1130</v>
      </c>
      <c r="Q629" s="80">
        <f>Yavatmal!Q22</f>
        <v>184</v>
      </c>
      <c r="R629" s="80">
        <f>Yavatmal!R22</f>
        <v>1059.45</v>
      </c>
      <c r="S629" s="80">
        <f>Yavatmal!S22</f>
        <v>0</v>
      </c>
      <c r="T629" s="80">
        <f>Yavatmal!T22</f>
        <v>0</v>
      </c>
      <c r="U629" s="80">
        <f>Yavatmal!U22</f>
        <v>0</v>
      </c>
      <c r="V629" s="80">
        <f>Yavatmal!V22</f>
        <v>0</v>
      </c>
      <c r="W629" s="80">
        <f>Yavatmal!W22</f>
        <v>144</v>
      </c>
      <c r="X629" s="80">
        <f>Yavatmal!X22</f>
        <v>416.91</v>
      </c>
      <c r="Y629" s="80">
        <f>Yavatmal!Y22</f>
        <v>0</v>
      </c>
      <c r="Z629" s="80">
        <f>Yavatmal!Z22</f>
        <v>0</v>
      </c>
      <c r="AA629" s="80">
        <f>Yavatmal!AA22</f>
        <v>0</v>
      </c>
      <c r="AB629" s="80">
        <f>Yavatmal!AB22</f>
        <v>0</v>
      </c>
      <c r="AC629" s="233">
        <f t="shared" si="195"/>
        <v>1059.45</v>
      </c>
      <c r="AD629" s="7">
        <f t="shared" si="196"/>
        <v>123.19186046511628</v>
      </c>
      <c r="AE629" s="7">
        <f t="shared" si="197"/>
        <v>416.91</v>
      </c>
      <c r="AF629" s="7">
        <f t="shared" si="198"/>
        <v>36.89469026548673</v>
      </c>
      <c r="AG629" s="7">
        <f t="shared" si="199"/>
        <v>1500</v>
      </c>
      <c r="AH629" s="7">
        <f t="shared" si="200"/>
        <v>1990</v>
      </c>
      <c r="AI629" s="7">
        <f t="shared" si="201"/>
        <v>328</v>
      </c>
      <c r="AJ629" s="7">
        <f t="shared" si="202"/>
        <v>1476.3600000000001</v>
      </c>
      <c r="AK629" s="234">
        <f t="shared" si="203"/>
        <v>74.188944723618107</v>
      </c>
    </row>
    <row r="630" spans="1:37" ht="15">
      <c r="A630" s="10"/>
      <c r="B630" s="8" t="s">
        <v>10</v>
      </c>
      <c r="C630" s="9">
        <f t="shared" ref="C630:R630" si="204">SUM(C594:C629)</f>
        <v>47914</v>
      </c>
      <c r="D630" s="9">
        <f t="shared" si="204"/>
        <v>68746</v>
      </c>
      <c r="E630" s="9">
        <f t="shared" ref="E630:I630" si="205">SUM(E594:E629)</f>
        <v>3354</v>
      </c>
      <c r="F630" s="9">
        <f t="shared" si="205"/>
        <v>2051.94</v>
      </c>
      <c r="G630" s="9">
        <f t="shared" si="205"/>
        <v>4729</v>
      </c>
      <c r="H630" s="9">
        <f t="shared" si="205"/>
        <v>1624.32</v>
      </c>
      <c r="I630" s="9">
        <f t="shared" si="205"/>
        <v>72422.260000000009</v>
      </c>
      <c r="J630" s="9">
        <f t="shared" si="204"/>
        <v>28273</v>
      </c>
      <c r="K630" s="9">
        <f t="shared" si="204"/>
        <v>38946.400000000001</v>
      </c>
      <c r="L630" s="9">
        <f t="shared" ref="L630:P630" si="206">SUM(L594:L629)</f>
        <v>5415</v>
      </c>
      <c r="M630" s="9">
        <f t="shared" si="206"/>
        <v>2165.06</v>
      </c>
      <c r="N630" s="9">
        <f t="shared" si="206"/>
        <v>3765</v>
      </c>
      <c r="O630" s="9">
        <f t="shared" si="206"/>
        <v>1126.98</v>
      </c>
      <c r="P630" s="9">
        <f t="shared" si="206"/>
        <v>42238.44</v>
      </c>
      <c r="Q630" s="9">
        <f t="shared" si="204"/>
        <v>15156</v>
      </c>
      <c r="R630" s="9">
        <f t="shared" si="204"/>
        <v>58341.48</v>
      </c>
      <c r="S630" s="9">
        <f t="shared" ref="S630:AB630" si="207">SUM(S594:S629)</f>
        <v>0</v>
      </c>
      <c r="T630" s="9">
        <f t="shared" si="207"/>
        <v>0</v>
      </c>
      <c r="U630" s="9">
        <f t="shared" si="207"/>
        <v>0</v>
      </c>
      <c r="V630" s="9">
        <f t="shared" si="207"/>
        <v>0</v>
      </c>
      <c r="W630" s="9">
        <f t="shared" si="207"/>
        <v>12253</v>
      </c>
      <c r="X630" s="9">
        <f t="shared" si="207"/>
        <v>28761.890000000003</v>
      </c>
      <c r="Y630" s="9">
        <f t="shared" si="207"/>
        <v>0</v>
      </c>
      <c r="Z630" s="9">
        <f t="shared" si="207"/>
        <v>0</v>
      </c>
      <c r="AA630" s="9">
        <f t="shared" si="207"/>
        <v>0</v>
      </c>
      <c r="AB630" s="9">
        <f t="shared" si="207"/>
        <v>0</v>
      </c>
      <c r="AC630" s="190">
        <f>SUM(AC594:AC629)</f>
        <v>58341.48</v>
      </c>
      <c r="AD630" s="190">
        <f t="shared" si="196"/>
        <v>80.557386637754732</v>
      </c>
      <c r="AE630" s="190">
        <f>(X630/K630)*100</f>
        <v>73.849932214530739</v>
      </c>
      <c r="AF630" s="190">
        <f t="shared" si="198"/>
        <v>68.094110483247022</v>
      </c>
      <c r="AG630" s="190">
        <f>SUM(AG594:AG629)</f>
        <v>93450</v>
      </c>
      <c r="AH630" s="190">
        <f>SUM(AH594:AH629)</f>
        <v>114660.7</v>
      </c>
      <c r="AI630" s="190">
        <f>SUM(AI594:AI629)</f>
        <v>27409</v>
      </c>
      <c r="AJ630" s="190">
        <f>SUM(AJ594:AJ629)</f>
        <v>87103.37</v>
      </c>
      <c r="AK630" s="190">
        <f>(AJ630/AH630)*100</f>
        <v>75.966194171150178</v>
      </c>
    </row>
    <row r="631" spans="1:37" ht="20.25">
      <c r="A631" s="344" t="s">
        <v>139</v>
      </c>
      <c r="B631" s="344"/>
      <c r="C631" s="344"/>
      <c r="D631" s="344"/>
      <c r="E631" s="344"/>
      <c r="F631" s="344"/>
      <c r="G631" s="344"/>
      <c r="H631" s="344"/>
      <c r="I631" s="344"/>
      <c r="J631" s="344"/>
      <c r="K631" s="344"/>
      <c r="L631" s="344"/>
      <c r="M631" s="344"/>
      <c r="N631" s="344"/>
      <c r="O631" s="344"/>
      <c r="P631" s="344"/>
      <c r="Q631" s="344"/>
      <c r="R631" s="344"/>
      <c r="S631" s="344"/>
      <c r="T631" s="344"/>
      <c r="U631" s="344"/>
      <c r="V631" s="344"/>
      <c r="W631" s="344"/>
      <c r="X631" s="344"/>
      <c r="Y631" s="344"/>
      <c r="Z631" s="344"/>
      <c r="AA631" s="344"/>
      <c r="AB631" s="344"/>
      <c r="AC631" s="344"/>
      <c r="AD631" s="344"/>
      <c r="AE631" s="344"/>
      <c r="AF631" s="344"/>
      <c r="AG631" s="344"/>
      <c r="AH631" s="344"/>
      <c r="AI631" s="344"/>
      <c r="AJ631" s="344"/>
      <c r="AK631" s="344"/>
    </row>
    <row r="632" spans="1:37">
      <c r="A632" s="345"/>
      <c r="B632" s="345"/>
      <c r="C632" s="345"/>
      <c r="D632" s="345"/>
      <c r="E632" s="345"/>
      <c r="F632" s="345"/>
      <c r="G632" s="345"/>
      <c r="H632" s="345"/>
      <c r="I632" s="345"/>
      <c r="J632" s="345"/>
      <c r="K632" s="345"/>
      <c r="L632" s="345"/>
      <c r="M632" s="345"/>
      <c r="N632" s="345"/>
      <c r="O632" s="345"/>
      <c r="P632" s="345"/>
      <c r="Q632" s="345"/>
      <c r="R632" s="345"/>
      <c r="S632" s="345"/>
      <c r="T632" s="345"/>
      <c r="U632" s="345"/>
      <c r="V632" s="345"/>
      <c r="W632" s="345"/>
      <c r="X632" s="345"/>
      <c r="Y632" s="345"/>
      <c r="Z632" s="345"/>
      <c r="AA632" s="345"/>
      <c r="AB632" s="345"/>
      <c r="AC632" s="345"/>
      <c r="AD632" s="345"/>
      <c r="AE632" s="345"/>
      <c r="AF632" s="345"/>
      <c r="AG632" s="345"/>
      <c r="AH632" s="345"/>
      <c r="AI632" s="345"/>
      <c r="AJ632" s="345"/>
      <c r="AK632" s="345"/>
    </row>
    <row r="633" spans="1:37" ht="15.75">
      <c r="A633" s="346" t="str">
        <f>A3</f>
        <v>Disbursements under  KCC Loans  ( 2023 - 24 ) -  Position as of 31.03.2024</v>
      </c>
      <c r="B633" s="346"/>
      <c r="C633" s="346"/>
      <c r="D633" s="346"/>
      <c r="E633" s="346"/>
      <c r="F633" s="346"/>
      <c r="G633" s="346"/>
      <c r="H633" s="346"/>
      <c r="I633" s="346"/>
      <c r="J633" s="346"/>
      <c r="K633" s="346"/>
      <c r="L633" s="346"/>
      <c r="M633" s="346"/>
      <c r="N633" s="346"/>
      <c r="O633" s="346"/>
      <c r="P633" s="346"/>
      <c r="Q633" s="346"/>
      <c r="R633" s="346"/>
      <c r="S633" s="346"/>
      <c r="T633" s="346"/>
      <c r="U633" s="346"/>
      <c r="V633" s="346"/>
      <c r="W633" s="346"/>
      <c r="X633" s="346"/>
      <c r="Y633" s="346"/>
      <c r="Z633" s="346"/>
      <c r="AA633" s="346"/>
      <c r="AB633" s="346"/>
      <c r="AC633" s="346"/>
      <c r="AD633" s="346"/>
      <c r="AE633" s="346"/>
      <c r="AF633" s="346"/>
      <c r="AG633" s="346"/>
      <c r="AH633" s="346"/>
      <c r="AI633" s="346"/>
      <c r="AJ633" s="346"/>
      <c r="AK633" s="346"/>
    </row>
    <row r="634" spans="1:37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47" t="s">
        <v>6</v>
      </c>
      <c r="AH634" s="347"/>
      <c r="AI634" s="347"/>
      <c r="AJ634" s="347"/>
      <c r="AK634" s="347"/>
    </row>
    <row r="635" spans="1:37" ht="32.25" customHeight="1">
      <c r="A635" s="350" t="s">
        <v>7</v>
      </c>
      <c r="B635" s="350" t="s">
        <v>64</v>
      </c>
      <c r="C635" s="353" t="str">
        <f>C5</f>
        <v xml:space="preserve"> KCC Loan Target 
 ACP 2023-24</v>
      </c>
      <c r="D635" s="354"/>
      <c r="E635" s="354"/>
      <c r="F635" s="354"/>
      <c r="G635" s="354"/>
      <c r="H635" s="354"/>
      <c r="I635" s="354"/>
      <c r="J635" s="354"/>
      <c r="K635" s="354"/>
      <c r="L635" s="354"/>
      <c r="M635" s="354"/>
      <c r="N635" s="354"/>
      <c r="O635" s="354"/>
      <c r="P635" s="355"/>
      <c r="Q635" s="391" t="str">
        <f>Q5</f>
        <v xml:space="preserve"> Cumulative Achievement from 
 01.04.23</v>
      </c>
      <c r="R635" s="392"/>
      <c r="S635" s="392"/>
      <c r="T635" s="392"/>
      <c r="U635" s="392"/>
      <c r="V635" s="392"/>
      <c r="W635" s="392"/>
      <c r="X635" s="392"/>
      <c r="Y635" s="392"/>
      <c r="Z635" s="392"/>
      <c r="AA635" s="392"/>
      <c r="AB635" s="393"/>
      <c r="AC635" s="353" t="s">
        <v>9</v>
      </c>
      <c r="AD635" s="354"/>
      <c r="AE635" s="354"/>
      <c r="AF635" s="355"/>
      <c r="AG635" s="350" t="s">
        <v>10</v>
      </c>
      <c r="AH635" s="350"/>
      <c r="AI635" s="350"/>
      <c r="AJ635" s="350"/>
      <c r="AK635" s="350"/>
    </row>
    <row r="636" spans="1:37">
      <c r="A636" s="351"/>
      <c r="B636" s="351"/>
      <c r="C636" s="375" t="s">
        <v>11</v>
      </c>
      <c r="D636" s="376"/>
      <c r="E636" s="376"/>
      <c r="F636" s="376"/>
      <c r="G636" s="376"/>
      <c r="H636" s="376"/>
      <c r="I636" s="377"/>
      <c r="J636" s="371" t="s">
        <v>12</v>
      </c>
      <c r="K636" s="372"/>
      <c r="L636" s="372"/>
      <c r="M636" s="372"/>
      <c r="N636" s="372"/>
      <c r="O636" s="372"/>
      <c r="P636" s="373"/>
      <c r="Q636" s="375" t="s">
        <v>11</v>
      </c>
      <c r="R636" s="376"/>
      <c r="S636" s="376"/>
      <c r="T636" s="376"/>
      <c r="U636" s="376"/>
      <c r="V636" s="377"/>
      <c r="W636" s="394" t="s">
        <v>12</v>
      </c>
      <c r="X636" s="395"/>
      <c r="Y636" s="395"/>
      <c r="Z636" s="395"/>
      <c r="AA636" s="395"/>
      <c r="AB636" s="396"/>
      <c r="AC636" s="385" t="s">
        <v>11</v>
      </c>
      <c r="AD636" s="386"/>
      <c r="AE636" s="388" t="s">
        <v>12</v>
      </c>
      <c r="AF636" s="386"/>
      <c r="AG636" s="388" t="s">
        <v>13</v>
      </c>
      <c r="AH636" s="386"/>
      <c r="AI636" s="388" t="s">
        <v>14</v>
      </c>
      <c r="AJ636" s="386"/>
      <c r="AK636" s="398" t="s">
        <v>15</v>
      </c>
    </row>
    <row r="637" spans="1:37">
      <c r="A637" s="352"/>
      <c r="B637" s="352"/>
      <c r="C637" s="367" t="s">
        <v>16</v>
      </c>
      <c r="D637" s="368"/>
      <c r="E637" s="369" t="s">
        <v>17</v>
      </c>
      <c r="F637" s="368"/>
      <c r="G637" s="369" t="s">
        <v>18</v>
      </c>
      <c r="H637" s="370"/>
      <c r="I637" s="249" t="s">
        <v>10</v>
      </c>
      <c r="J637" s="362" t="s">
        <v>19</v>
      </c>
      <c r="K637" s="363"/>
      <c r="L637" s="364" t="s">
        <v>17</v>
      </c>
      <c r="M637" s="363"/>
      <c r="N637" s="364" t="s">
        <v>18</v>
      </c>
      <c r="O637" s="374"/>
      <c r="P637" s="258" t="s">
        <v>10</v>
      </c>
      <c r="Q637" s="367" t="s">
        <v>19</v>
      </c>
      <c r="R637" s="368"/>
      <c r="S637" s="369" t="s">
        <v>17</v>
      </c>
      <c r="T637" s="368"/>
      <c r="U637" s="369" t="s">
        <v>18</v>
      </c>
      <c r="V637" s="370"/>
      <c r="W637" s="362" t="s">
        <v>16</v>
      </c>
      <c r="X637" s="363"/>
      <c r="Y637" s="364" t="s">
        <v>17</v>
      </c>
      <c r="Z637" s="363"/>
      <c r="AA637" s="364" t="s">
        <v>18</v>
      </c>
      <c r="AB637" s="374"/>
      <c r="AC637" s="387"/>
      <c r="AD637" s="381"/>
      <c r="AE637" s="380"/>
      <c r="AF637" s="381"/>
      <c r="AG637" s="380"/>
      <c r="AH637" s="381"/>
      <c r="AI637" s="380"/>
      <c r="AJ637" s="381"/>
      <c r="AK637" s="399"/>
    </row>
    <row r="638" spans="1:37">
      <c r="A638" s="202"/>
      <c r="B638" s="202"/>
      <c r="C638" s="217" t="s">
        <v>20</v>
      </c>
      <c r="D638" s="119" t="s">
        <v>21</v>
      </c>
      <c r="E638" s="119" t="s">
        <v>20</v>
      </c>
      <c r="F638" s="119" t="s">
        <v>21</v>
      </c>
      <c r="G638" s="119" t="s">
        <v>20</v>
      </c>
      <c r="H638" s="218" t="s">
        <v>21</v>
      </c>
      <c r="I638" s="218" t="s">
        <v>21</v>
      </c>
      <c r="J638" s="237" t="s">
        <v>20</v>
      </c>
      <c r="K638" s="204" t="s">
        <v>21</v>
      </c>
      <c r="L638" s="204" t="s">
        <v>20</v>
      </c>
      <c r="M638" s="204" t="s">
        <v>21</v>
      </c>
      <c r="N638" s="204" t="s">
        <v>20</v>
      </c>
      <c r="O638" s="238" t="s">
        <v>21</v>
      </c>
      <c r="P638" s="258" t="s">
        <v>21</v>
      </c>
      <c r="Q638" s="217" t="s">
        <v>20</v>
      </c>
      <c r="R638" s="119" t="s">
        <v>21</v>
      </c>
      <c r="S638" s="119" t="s">
        <v>20</v>
      </c>
      <c r="T638" s="119" t="s">
        <v>21</v>
      </c>
      <c r="U638" s="119" t="s">
        <v>20</v>
      </c>
      <c r="V638" s="218" t="s">
        <v>21</v>
      </c>
      <c r="W638" s="247" t="s">
        <v>20</v>
      </c>
      <c r="X638" s="205" t="s">
        <v>21</v>
      </c>
      <c r="Y638" s="205" t="s">
        <v>20</v>
      </c>
      <c r="Z638" s="205" t="s">
        <v>21</v>
      </c>
      <c r="AA638" s="205" t="s">
        <v>20</v>
      </c>
      <c r="AB638" s="248" t="s">
        <v>21</v>
      </c>
      <c r="AC638" s="217" t="s">
        <v>21</v>
      </c>
      <c r="AD638" s="119" t="s">
        <v>15</v>
      </c>
      <c r="AE638" s="217" t="s">
        <v>21</v>
      </c>
      <c r="AF638" s="119" t="s">
        <v>15</v>
      </c>
      <c r="AG638" s="119" t="s">
        <v>20</v>
      </c>
      <c r="AH638" s="119" t="s">
        <v>21</v>
      </c>
      <c r="AI638" s="119" t="s">
        <v>20</v>
      </c>
      <c r="AJ638" s="119" t="s">
        <v>21</v>
      </c>
      <c r="AK638" s="400"/>
    </row>
    <row r="639" spans="1:37">
      <c r="A639" s="5">
        <v>1</v>
      </c>
      <c r="B639" s="15" t="s">
        <v>22</v>
      </c>
      <c r="C639" s="80">
        <f>Ahmednagar!C23</f>
        <v>0</v>
      </c>
      <c r="D639" s="80">
        <f>Ahmednagar!D23</f>
        <v>0</v>
      </c>
      <c r="E639" s="80">
        <f>Ahmednagar!E23</f>
        <v>0</v>
      </c>
      <c r="F639" s="80">
        <f>Ahmednagar!F23</f>
        <v>0</v>
      </c>
      <c r="G639" s="80">
        <f>Ahmednagar!G23</f>
        <v>0</v>
      </c>
      <c r="H639" s="80">
        <f>Ahmednagar!H23</f>
        <v>0</v>
      </c>
      <c r="I639" s="80">
        <f>D639+F639+H639</f>
        <v>0</v>
      </c>
      <c r="J639" s="80">
        <f>Ahmednagar!J23</f>
        <v>0</v>
      </c>
      <c r="K639" s="80">
        <f>Ahmednagar!K23</f>
        <v>0</v>
      </c>
      <c r="L639" s="80">
        <f>Ahmednagar!L23</f>
        <v>0</v>
      </c>
      <c r="M639" s="80">
        <f>Ahmednagar!M23</f>
        <v>0</v>
      </c>
      <c r="N639" s="80">
        <f>Ahmednagar!N23</f>
        <v>0</v>
      </c>
      <c r="O639" s="80">
        <f>Ahmednagar!O23</f>
        <v>0</v>
      </c>
      <c r="P639" s="80">
        <f>K639+M639+O639</f>
        <v>0</v>
      </c>
      <c r="Q639" s="80">
        <f>Ahmednagar!Q23</f>
        <v>0</v>
      </c>
      <c r="R639" s="80">
        <f>Ahmednagar!R23</f>
        <v>0</v>
      </c>
      <c r="S639" s="80">
        <f>Ahmednagar!S23</f>
        <v>0</v>
      </c>
      <c r="T639" s="80">
        <f>Ahmednagar!T23</f>
        <v>0</v>
      </c>
      <c r="U639" s="80">
        <f>Ahmednagar!U23</f>
        <v>0</v>
      </c>
      <c r="V639" s="80">
        <f>Ahmednagar!V23</f>
        <v>0</v>
      </c>
      <c r="W639" s="80">
        <f>Ahmednagar!W23</f>
        <v>0</v>
      </c>
      <c r="X639" s="80">
        <f>Ahmednagar!X23</f>
        <v>0</v>
      </c>
      <c r="Y639" s="80">
        <f>Ahmednagar!Y23</f>
        <v>0</v>
      </c>
      <c r="Z639" s="80">
        <f>Ahmednagar!Z23</f>
        <v>0</v>
      </c>
      <c r="AA639" s="80">
        <f>Ahmednagar!AA23</f>
        <v>0</v>
      </c>
      <c r="AB639" s="80">
        <f>Ahmednagar!AB23</f>
        <v>0</v>
      </c>
      <c r="AC639" s="233">
        <f>R639+T639+V639</f>
        <v>0</v>
      </c>
      <c r="AD639" s="7" t="e">
        <f>(R639+T639+V639)/(D639+F639+H639)*100</f>
        <v>#DIV/0!</v>
      </c>
      <c r="AE639" s="7">
        <f>X639+Z639+AB639</f>
        <v>0</v>
      </c>
      <c r="AF639" s="7" t="e">
        <f>(X639+Z639+AB639)/(K639+M639+O639)*100</f>
        <v>#DIV/0!</v>
      </c>
      <c r="AG639" s="7">
        <f>C639+E639+G639+J639+L639+N639</f>
        <v>0</v>
      </c>
      <c r="AH639" s="7">
        <f>D639+F639+H639+K639+M639+O639</f>
        <v>0</v>
      </c>
      <c r="AI639" s="7">
        <f>Q639+S639+U639+W639+Y639+AA639</f>
        <v>0</v>
      </c>
      <c r="AJ639" s="7">
        <f>R639+T639+V639+X639+Z639+AB639</f>
        <v>0</v>
      </c>
      <c r="AK639" s="234" t="e">
        <f>AJ639/AH639*100</f>
        <v>#DIV/0!</v>
      </c>
    </row>
    <row r="640" spans="1:37">
      <c r="A640" s="5">
        <v>2</v>
      </c>
      <c r="B640" s="15" t="s">
        <v>23</v>
      </c>
      <c r="C640" s="80">
        <f>Akola!C23</f>
        <v>0</v>
      </c>
      <c r="D640" s="80">
        <f>Akola!D23</f>
        <v>0</v>
      </c>
      <c r="E640" s="80">
        <f>Akola!E23</f>
        <v>0</v>
      </c>
      <c r="F640" s="80">
        <f>Akola!F23</f>
        <v>0</v>
      </c>
      <c r="G640" s="80">
        <f>Akola!G23</f>
        <v>0</v>
      </c>
      <c r="H640" s="80">
        <f>Akola!H23</f>
        <v>0</v>
      </c>
      <c r="I640" s="80">
        <f t="shared" ref="I640:I674" si="208">D640+F640+H640</f>
        <v>0</v>
      </c>
      <c r="J640" s="80">
        <f>Akola!J23</f>
        <v>0</v>
      </c>
      <c r="K640" s="80">
        <f>Akola!K23</f>
        <v>0</v>
      </c>
      <c r="L640" s="80">
        <f>Akola!L23</f>
        <v>0</v>
      </c>
      <c r="M640" s="80">
        <f>Akola!M23</f>
        <v>0</v>
      </c>
      <c r="N640" s="80">
        <f>Akola!N23</f>
        <v>0</v>
      </c>
      <c r="O640" s="80">
        <f>Akola!O23</f>
        <v>0</v>
      </c>
      <c r="P640" s="80">
        <f t="shared" ref="P640:P674" si="209">K640+M640+O640</f>
        <v>0</v>
      </c>
      <c r="Q640" s="80">
        <f>Akola!Q23</f>
        <v>0</v>
      </c>
      <c r="R640" s="80">
        <f>Akola!R23</f>
        <v>0</v>
      </c>
      <c r="S640" s="80">
        <f>Akola!S23</f>
        <v>0</v>
      </c>
      <c r="T640" s="80">
        <f>Akola!T23</f>
        <v>0</v>
      </c>
      <c r="U640" s="80">
        <f>Akola!U23</f>
        <v>0</v>
      </c>
      <c r="V640" s="80">
        <f>Akola!V23</f>
        <v>0</v>
      </c>
      <c r="W640" s="80">
        <f>Akola!W23</f>
        <v>0</v>
      </c>
      <c r="X640" s="80">
        <f>Akola!X23</f>
        <v>0</v>
      </c>
      <c r="Y640" s="80">
        <f>Akola!Y23</f>
        <v>0</v>
      </c>
      <c r="Z640" s="80">
        <f>Akola!Z23</f>
        <v>0</v>
      </c>
      <c r="AA640" s="80">
        <f>Akola!AA23</f>
        <v>0</v>
      </c>
      <c r="AB640" s="80">
        <f>Akola!AB23</f>
        <v>0</v>
      </c>
      <c r="AC640" s="233">
        <f t="shared" ref="AC640:AC674" si="210">R640+T640+V640</f>
        <v>0</v>
      </c>
      <c r="AD640" s="7" t="e">
        <f t="shared" ref="AD640:AD675" si="211">(R640+T640+V640)/(D640+F640+H640)*100</f>
        <v>#DIV/0!</v>
      </c>
      <c r="AE640" s="7">
        <f t="shared" ref="AE640:AE674" si="212">X640+Z640+AB640</f>
        <v>0</v>
      </c>
      <c r="AF640" s="7" t="e">
        <f t="shared" ref="AF640:AF675" si="213">(X640+Z640+AB640)/(K640+M640+O640)*100</f>
        <v>#DIV/0!</v>
      </c>
      <c r="AG640" s="7">
        <f t="shared" ref="AG640:AG674" si="214">C640+E640+G640+J640+L640+N640</f>
        <v>0</v>
      </c>
      <c r="AH640" s="7">
        <f t="shared" ref="AH640:AH674" si="215">D640+F640+H640+K640+M640+O640</f>
        <v>0</v>
      </c>
      <c r="AI640" s="7">
        <f t="shared" ref="AI640:AI674" si="216">Q640+S640+U640+W640+Y640+AA640</f>
        <v>0</v>
      </c>
      <c r="AJ640" s="7">
        <f t="shared" ref="AJ640:AJ674" si="217">R640+T640+V640+X640+Z640+AB640</f>
        <v>0</v>
      </c>
      <c r="AK640" s="234" t="e">
        <f t="shared" ref="AK640:AK674" si="218">AJ640/AH640*100</f>
        <v>#DIV/0!</v>
      </c>
    </row>
    <row r="641" spans="1:37">
      <c r="A641" s="5">
        <v>3</v>
      </c>
      <c r="B641" s="15" t="s">
        <v>24</v>
      </c>
      <c r="C641" s="80">
        <f>Amravati!C23</f>
        <v>0</v>
      </c>
      <c r="D641" s="80">
        <f>Amravati!D23</f>
        <v>0</v>
      </c>
      <c r="E641" s="80">
        <f>Amravati!E23</f>
        <v>0</v>
      </c>
      <c r="F641" s="80">
        <f>Amravati!F23</f>
        <v>0</v>
      </c>
      <c r="G641" s="80">
        <f>Amravati!G23</f>
        <v>0</v>
      </c>
      <c r="H641" s="80">
        <f>Amravati!H23</f>
        <v>0</v>
      </c>
      <c r="I641" s="80">
        <f t="shared" si="208"/>
        <v>0</v>
      </c>
      <c r="J641" s="80">
        <f>Amravati!J23</f>
        <v>0</v>
      </c>
      <c r="K641" s="80">
        <f>Amravati!K23</f>
        <v>0</v>
      </c>
      <c r="L641" s="80">
        <f>Amravati!L23</f>
        <v>0</v>
      </c>
      <c r="M641" s="80">
        <f>Amravati!M23</f>
        <v>0</v>
      </c>
      <c r="N641" s="80">
        <f>Amravati!N23</f>
        <v>0</v>
      </c>
      <c r="O641" s="80">
        <f>Amravati!O23</f>
        <v>0</v>
      </c>
      <c r="P641" s="80">
        <f t="shared" si="209"/>
        <v>0</v>
      </c>
      <c r="Q641" s="80">
        <f>Amravati!Q23</f>
        <v>0</v>
      </c>
      <c r="R641" s="80">
        <f>Amravati!R23</f>
        <v>0</v>
      </c>
      <c r="S641" s="80">
        <f>Amravati!S23</f>
        <v>0</v>
      </c>
      <c r="T641" s="80">
        <f>Amravati!T23</f>
        <v>0</v>
      </c>
      <c r="U641" s="80">
        <f>Amravati!U23</f>
        <v>0</v>
      </c>
      <c r="V641" s="80">
        <f>Amravati!V23</f>
        <v>0</v>
      </c>
      <c r="W641" s="80">
        <f>Amravati!W23</f>
        <v>0</v>
      </c>
      <c r="X641" s="80">
        <f>Amravati!X23</f>
        <v>0</v>
      </c>
      <c r="Y641" s="80">
        <f>Amravati!Y23</f>
        <v>0</v>
      </c>
      <c r="Z641" s="80">
        <f>Amravati!Z23</f>
        <v>0</v>
      </c>
      <c r="AA641" s="80">
        <f>Amravati!AA23</f>
        <v>0</v>
      </c>
      <c r="AB641" s="80">
        <f>Amravati!AB23</f>
        <v>0</v>
      </c>
      <c r="AC641" s="233">
        <f t="shared" si="210"/>
        <v>0</v>
      </c>
      <c r="AD641" s="7" t="e">
        <f t="shared" si="211"/>
        <v>#DIV/0!</v>
      </c>
      <c r="AE641" s="7">
        <f t="shared" si="212"/>
        <v>0</v>
      </c>
      <c r="AF641" s="7" t="e">
        <f t="shared" si="213"/>
        <v>#DIV/0!</v>
      </c>
      <c r="AG641" s="7">
        <f t="shared" si="214"/>
        <v>0</v>
      </c>
      <c r="AH641" s="7">
        <f t="shared" si="215"/>
        <v>0</v>
      </c>
      <c r="AI641" s="7">
        <f t="shared" si="216"/>
        <v>0</v>
      </c>
      <c r="AJ641" s="7">
        <f t="shared" si="217"/>
        <v>0</v>
      </c>
      <c r="AK641" s="234" t="e">
        <f t="shared" si="218"/>
        <v>#DIV/0!</v>
      </c>
    </row>
    <row r="642" spans="1:37">
      <c r="A642" s="5">
        <v>4</v>
      </c>
      <c r="B642" s="15" t="s">
        <v>25</v>
      </c>
      <c r="C642" s="80">
        <f>Aurangabad!C23</f>
        <v>0</v>
      </c>
      <c r="D642" s="80">
        <f>Aurangabad!D23</f>
        <v>0</v>
      </c>
      <c r="E642" s="80">
        <f>Aurangabad!E23</f>
        <v>0</v>
      </c>
      <c r="F642" s="80">
        <f>Aurangabad!F23</f>
        <v>0</v>
      </c>
      <c r="G642" s="80">
        <f>Aurangabad!G23</f>
        <v>0</v>
      </c>
      <c r="H642" s="80">
        <f>Aurangabad!H23</f>
        <v>0</v>
      </c>
      <c r="I642" s="80">
        <f t="shared" si="208"/>
        <v>0</v>
      </c>
      <c r="J642" s="80">
        <f>Aurangabad!J23</f>
        <v>0</v>
      </c>
      <c r="K642" s="80">
        <f>Aurangabad!K23</f>
        <v>0</v>
      </c>
      <c r="L642" s="80">
        <f>Aurangabad!L23</f>
        <v>0</v>
      </c>
      <c r="M642" s="80">
        <f>Aurangabad!M23</f>
        <v>0</v>
      </c>
      <c r="N642" s="80">
        <f>Aurangabad!N23</f>
        <v>0</v>
      </c>
      <c r="O642" s="80">
        <f>Aurangabad!O23</f>
        <v>0</v>
      </c>
      <c r="P642" s="80">
        <f t="shared" si="209"/>
        <v>0</v>
      </c>
      <c r="Q642" s="80">
        <f>Aurangabad!Q23</f>
        <v>0</v>
      </c>
      <c r="R642" s="80">
        <f>Aurangabad!R23</f>
        <v>0</v>
      </c>
      <c r="S642" s="80">
        <f>Aurangabad!S23</f>
        <v>0</v>
      </c>
      <c r="T642" s="80">
        <f>Aurangabad!T23</f>
        <v>0</v>
      </c>
      <c r="U642" s="80">
        <f>Aurangabad!U23</f>
        <v>0</v>
      </c>
      <c r="V642" s="80">
        <f>Aurangabad!V23</f>
        <v>0</v>
      </c>
      <c r="W642" s="80">
        <f>Aurangabad!W23</f>
        <v>0</v>
      </c>
      <c r="X642" s="80">
        <f>Aurangabad!X23</f>
        <v>0</v>
      </c>
      <c r="Y642" s="80">
        <f>Aurangabad!Y23</f>
        <v>0</v>
      </c>
      <c r="Z642" s="80">
        <f>Aurangabad!Z23</f>
        <v>0</v>
      </c>
      <c r="AA642" s="80">
        <f>Aurangabad!AA23</f>
        <v>0</v>
      </c>
      <c r="AB642" s="80">
        <f>Aurangabad!AB23</f>
        <v>0</v>
      </c>
      <c r="AC642" s="233">
        <f t="shared" si="210"/>
        <v>0</v>
      </c>
      <c r="AD642" s="7" t="e">
        <f t="shared" si="211"/>
        <v>#DIV/0!</v>
      </c>
      <c r="AE642" s="7">
        <f t="shared" si="212"/>
        <v>0</v>
      </c>
      <c r="AF642" s="7" t="e">
        <f t="shared" si="213"/>
        <v>#DIV/0!</v>
      </c>
      <c r="AG642" s="7">
        <f t="shared" si="214"/>
        <v>0</v>
      </c>
      <c r="AH642" s="7">
        <f t="shared" si="215"/>
        <v>0</v>
      </c>
      <c r="AI642" s="7">
        <f t="shared" si="216"/>
        <v>0</v>
      </c>
      <c r="AJ642" s="7">
        <f t="shared" si="217"/>
        <v>0</v>
      </c>
      <c r="AK642" s="234" t="e">
        <f t="shared" si="218"/>
        <v>#DIV/0!</v>
      </c>
    </row>
    <row r="643" spans="1:37">
      <c r="A643" s="5">
        <v>5</v>
      </c>
      <c r="B643" s="15" t="s">
        <v>26</v>
      </c>
      <c r="C643" s="80">
        <f>Beed!C23</f>
        <v>0</v>
      </c>
      <c r="D643" s="80">
        <f>Beed!D23</f>
        <v>0</v>
      </c>
      <c r="E643" s="80">
        <f>Beed!E23</f>
        <v>0</v>
      </c>
      <c r="F643" s="80">
        <f>Beed!F23</f>
        <v>0</v>
      </c>
      <c r="G643" s="80">
        <f>Beed!G23</f>
        <v>0</v>
      </c>
      <c r="H643" s="80">
        <f>Beed!H23</f>
        <v>0</v>
      </c>
      <c r="I643" s="80">
        <f t="shared" si="208"/>
        <v>0</v>
      </c>
      <c r="J643" s="80">
        <f>Beed!J23</f>
        <v>0</v>
      </c>
      <c r="K643" s="80">
        <f>Beed!K23</f>
        <v>0</v>
      </c>
      <c r="L643" s="80">
        <f>Beed!L23</f>
        <v>0</v>
      </c>
      <c r="M643" s="80">
        <f>Beed!M23</f>
        <v>0</v>
      </c>
      <c r="N643" s="80">
        <f>Beed!N23</f>
        <v>0</v>
      </c>
      <c r="O643" s="80">
        <f>Beed!O23</f>
        <v>0</v>
      </c>
      <c r="P643" s="80">
        <f t="shared" si="209"/>
        <v>0</v>
      </c>
      <c r="Q643" s="80">
        <f>Beed!Q23</f>
        <v>0</v>
      </c>
      <c r="R643" s="80">
        <f>Beed!R23</f>
        <v>0</v>
      </c>
      <c r="S643" s="80">
        <f>Beed!S23</f>
        <v>0</v>
      </c>
      <c r="T643" s="80">
        <f>Beed!T23</f>
        <v>0</v>
      </c>
      <c r="U643" s="80">
        <f>Beed!U23</f>
        <v>0</v>
      </c>
      <c r="V643" s="80">
        <f>Beed!V23</f>
        <v>0</v>
      </c>
      <c r="W643" s="80">
        <f>Beed!W23</f>
        <v>0</v>
      </c>
      <c r="X643" s="80">
        <f>Beed!X23</f>
        <v>0</v>
      </c>
      <c r="Y643" s="80">
        <f>Beed!Y23</f>
        <v>0</v>
      </c>
      <c r="Z643" s="80">
        <f>Beed!Z23</f>
        <v>0</v>
      </c>
      <c r="AA643" s="80">
        <f>Beed!AA23</f>
        <v>0</v>
      </c>
      <c r="AB643" s="80">
        <f>Beed!AB23</f>
        <v>0</v>
      </c>
      <c r="AC643" s="233">
        <f t="shared" si="210"/>
        <v>0</v>
      </c>
      <c r="AD643" s="7" t="e">
        <f t="shared" si="211"/>
        <v>#DIV/0!</v>
      </c>
      <c r="AE643" s="7">
        <f t="shared" si="212"/>
        <v>0</v>
      </c>
      <c r="AF643" s="7" t="e">
        <f t="shared" si="213"/>
        <v>#DIV/0!</v>
      </c>
      <c r="AG643" s="7">
        <f t="shared" si="214"/>
        <v>0</v>
      </c>
      <c r="AH643" s="7">
        <f t="shared" si="215"/>
        <v>0</v>
      </c>
      <c r="AI643" s="7">
        <f t="shared" si="216"/>
        <v>0</v>
      </c>
      <c r="AJ643" s="7">
        <f t="shared" si="217"/>
        <v>0</v>
      </c>
      <c r="AK643" s="234" t="e">
        <f t="shared" si="218"/>
        <v>#DIV/0!</v>
      </c>
    </row>
    <row r="644" spans="1:37">
      <c r="A644" s="5">
        <v>6</v>
      </c>
      <c r="B644" s="15" t="s">
        <v>27</v>
      </c>
      <c r="C644" s="80">
        <f>Bhandara!C23</f>
        <v>324</v>
      </c>
      <c r="D644" s="80">
        <f>Bhandara!D23</f>
        <v>252</v>
      </c>
      <c r="E644" s="80">
        <f>Bhandara!E23</f>
        <v>3</v>
      </c>
      <c r="F644" s="80">
        <f>Bhandara!F23</f>
        <v>1</v>
      </c>
      <c r="G644" s="80">
        <f>Bhandara!G23</f>
        <v>16</v>
      </c>
      <c r="H644" s="80">
        <f>Bhandara!H23</f>
        <v>7</v>
      </c>
      <c r="I644" s="80">
        <f t="shared" si="208"/>
        <v>260</v>
      </c>
      <c r="J644" s="80">
        <f>Bhandara!J23</f>
        <v>45</v>
      </c>
      <c r="K644" s="80">
        <f>Bhandara!K23</f>
        <v>30</v>
      </c>
      <c r="L644" s="80">
        <f>Bhandara!L23</f>
        <v>3</v>
      </c>
      <c r="M644" s="80">
        <f>Bhandara!M23</f>
        <v>1</v>
      </c>
      <c r="N644" s="80">
        <f>Bhandara!N23</f>
        <v>14</v>
      </c>
      <c r="O644" s="80">
        <f>Bhandara!O23</f>
        <v>6</v>
      </c>
      <c r="P644" s="80">
        <f t="shared" si="209"/>
        <v>37</v>
      </c>
      <c r="Q644" s="80">
        <f>Bhandara!Q23</f>
        <v>0</v>
      </c>
      <c r="R644" s="80">
        <f>Bhandara!R23</f>
        <v>0</v>
      </c>
      <c r="S644" s="80">
        <f>Bhandara!S23</f>
        <v>0</v>
      </c>
      <c r="T644" s="80">
        <f>Bhandara!T23</f>
        <v>0</v>
      </c>
      <c r="U644" s="80">
        <f>Bhandara!U23</f>
        <v>0</v>
      </c>
      <c r="V644" s="80">
        <f>Bhandara!V23</f>
        <v>0</v>
      </c>
      <c r="W644" s="80">
        <f>Bhandara!W23</f>
        <v>0</v>
      </c>
      <c r="X644" s="80">
        <f>Bhandara!X23</f>
        <v>0</v>
      </c>
      <c r="Y644" s="80">
        <f>Bhandara!Y23</f>
        <v>0</v>
      </c>
      <c r="Z644" s="80">
        <f>Bhandara!Z23</f>
        <v>0</v>
      </c>
      <c r="AA644" s="80">
        <f>Bhandara!AA23</f>
        <v>0</v>
      </c>
      <c r="AB644" s="80">
        <f>Bhandara!AB23</f>
        <v>0</v>
      </c>
      <c r="AC644" s="233">
        <f t="shared" si="210"/>
        <v>0</v>
      </c>
      <c r="AD644" s="7">
        <f t="shared" si="211"/>
        <v>0</v>
      </c>
      <c r="AE644" s="7">
        <f t="shared" si="212"/>
        <v>0</v>
      </c>
      <c r="AF644" s="7">
        <f t="shared" si="213"/>
        <v>0</v>
      </c>
      <c r="AG644" s="7">
        <f t="shared" si="214"/>
        <v>405</v>
      </c>
      <c r="AH644" s="7">
        <f t="shared" si="215"/>
        <v>297</v>
      </c>
      <c r="AI644" s="7">
        <f t="shared" si="216"/>
        <v>0</v>
      </c>
      <c r="AJ644" s="7">
        <f t="shared" si="217"/>
        <v>0</v>
      </c>
      <c r="AK644" s="234">
        <f t="shared" si="218"/>
        <v>0</v>
      </c>
    </row>
    <row r="645" spans="1:37">
      <c r="A645" s="5">
        <v>7</v>
      </c>
      <c r="B645" s="15" t="s">
        <v>28</v>
      </c>
      <c r="C645" s="80">
        <f>Buldhana!C23</f>
        <v>0</v>
      </c>
      <c r="D645" s="80">
        <f>Buldhana!D23</f>
        <v>0</v>
      </c>
      <c r="E645" s="80">
        <f>Buldhana!E23</f>
        <v>0</v>
      </c>
      <c r="F645" s="80">
        <f>Buldhana!F23</f>
        <v>0</v>
      </c>
      <c r="G645" s="80">
        <f>Buldhana!G23</f>
        <v>0</v>
      </c>
      <c r="H645" s="80">
        <f>Buldhana!H23</f>
        <v>0</v>
      </c>
      <c r="I645" s="80">
        <f t="shared" si="208"/>
        <v>0</v>
      </c>
      <c r="J645" s="80">
        <f>Buldhana!J23</f>
        <v>0</v>
      </c>
      <c r="K645" s="80">
        <f>Buldhana!K23</f>
        <v>0</v>
      </c>
      <c r="L645" s="80">
        <f>Buldhana!L23</f>
        <v>0</v>
      </c>
      <c r="M645" s="80">
        <f>Buldhana!M23</f>
        <v>0</v>
      </c>
      <c r="N645" s="80">
        <f>Buldhana!N23</f>
        <v>0</v>
      </c>
      <c r="O645" s="80">
        <f>Buldhana!O23</f>
        <v>0</v>
      </c>
      <c r="P645" s="80">
        <f t="shared" si="209"/>
        <v>0</v>
      </c>
      <c r="Q645" s="80">
        <f>Buldhana!Q23</f>
        <v>0</v>
      </c>
      <c r="R645" s="80">
        <f>Buldhana!R23</f>
        <v>0</v>
      </c>
      <c r="S645" s="80">
        <f>Buldhana!S23</f>
        <v>0</v>
      </c>
      <c r="T645" s="80">
        <f>Buldhana!T23</f>
        <v>0</v>
      </c>
      <c r="U645" s="80">
        <f>Buldhana!U23</f>
        <v>0</v>
      </c>
      <c r="V645" s="80">
        <f>Buldhana!V23</f>
        <v>0</v>
      </c>
      <c r="W645" s="80">
        <f>Buldhana!W23</f>
        <v>0</v>
      </c>
      <c r="X645" s="80">
        <f>Buldhana!X23</f>
        <v>0</v>
      </c>
      <c r="Y645" s="80">
        <f>Buldhana!Y23</f>
        <v>0</v>
      </c>
      <c r="Z645" s="80">
        <f>Buldhana!Z23</f>
        <v>0</v>
      </c>
      <c r="AA645" s="80">
        <f>Buldhana!AA23</f>
        <v>0</v>
      </c>
      <c r="AB645" s="80">
        <f>Buldhana!AB23</f>
        <v>0</v>
      </c>
      <c r="AC645" s="233">
        <f t="shared" si="210"/>
        <v>0</v>
      </c>
      <c r="AD645" s="7" t="e">
        <f t="shared" si="211"/>
        <v>#DIV/0!</v>
      </c>
      <c r="AE645" s="7">
        <f t="shared" si="212"/>
        <v>0</v>
      </c>
      <c r="AF645" s="7" t="e">
        <f t="shared" si="213"/>
        <v>#DIV/0!</v>
      </c>
      <c r="AG645" s="7">
        <f t="shared" si="214"/>
        <v>0</v>
      </c>
      <c r="AH645" s="7">
        <f t="shared" si="215"/>
        <v>0</v>
      </c>
      <c r="AI645" s="7">
        <f t="shared" si="216"/>
        <v>0</v>
      </c>
      <c r="AJ645" s="7">
        <f t="shared" si="217"/>
        <v>0</v>
      </c>
      <c r="AK645" s="234" t="e">
        <f t="shared" si="218"/>
        <v>#DIV/0!</v>
      </c>
    </row>
    <row r="646" spans="1:37">
      <c r="A646" s="5">
        <v>8</v>
      </c>
      <c r="B646" s="15" t="s">
        <v>29</v>
      </c>
      <c r="C646" s="80">
        <f>Chandrapur!C23</f>
        <v>0</v>
      </c>
      <c r="D646" s="80">
        <f>Chandrapur!D23</f>
        <v>0</v>
      </c>
      <c r="E646" s="80">
        <f>Chandrapur!E23</f>
        <v>0</v>
      </c>
      <c r="F646" s="80">
        <f>Chandrapur!F23</f>
        <v>0</v>
      </c>
      <c r="G646" s="80">
        <f>Chandrapur!G23</f>
        <v>0</v>
      </c>
      <c r="H646" s="80">
        <f>Chandrapur!H23</f>
        <v>0</v>
      </c>
      <c r="I646" s="80">
        <f t="shared" si="208"/>
        <v>0</v>
      </c>
      <c r="J646" s="80">
        <f>Chandrapur!J23</f>
        <v>0</v>
      </c>
      <c r="K646" s="80">
        <f>Chandrapur!K23</f>
        <v>0</v>
      </c>
      <c r="L646" s="80">
        <f>Chandrapur!L23</f>
        <v>0</v>
      </c>
      <c r="M646" s="80">
        <f>Chandrapur!M23</f>
        <v>0</v>
      </c>
      <c r="N646" s="80">
        <f>Chandrapur!N23</f>
        <v>0</v>
      </c>
      <c r="O646" s="80">
        <f>Chandrapur!O23</f>
        <v>0</v>
      </c>
      <c r="P646" s="80">
        <f t="shared" si="209"/>
        <v>0</v>
      </c>
      <c r="Q646" s="80">
        <f>Chandrapur!Q23</f>
        <v>0</v>
      </c>
      <c r="R646" s="80">
        <f>Chandrapur!R23</f>
        <v>0</v>
      </c>
      <c r="S646" s="80">
        <f>Chandrapur!S23</f>
        <v>0</v>
      </c>
      <c r="T646" s="80">
        <f>Chandrapur!T23</f>
        <v>0</v>
      </c>
      <c r="U646" s="80">
        <f>Chandrapur!U23</f>
        <v>0</v>
      </c>
      <c r="V646" s="80">
        <f>Chandrapur!V23</f>
        <v>0</v>
      </c>
      <c r="W646" s="80">
        <f>Chandrapur!W23</f>
        <v>0</v>
      </c>
      <c r="X646" s="80">
        <f>Chandrapur!X23</f>
        <v>0</v>
      </c>
      <c r="Y646" s="80">
        <f>Chandrapur!Y23</f>
        <v>0</v>
      </c>
      <c r="Z646" s="80">
        <f>Chandrapur!Z23</f>
        <v>0</v>
      </c>
      <c r="AA646" s="80">
        <f>Chandrapur!AA23</f>
        <v>0</v>
      </c>
      <c r="AB646" s="80">
        <f>Chandrapur!AB23</f>
        <v>0</v>
      </c>
      <c r="AC646" s="233">
        <f t="shared" si="210"/>
        <v>0</v>
      </c>
      <c r="AD646" s="7" t="e">
        <f t="shared" si="211"/>
        <v>#DIV/0!</v>
      </c>
      <c r="AE646" s="7">
        <f t="shared" si="212"/>
        <v>0</v>
      </c>
      <c r="AF646" s="7" t="e">
        <f t="shared" si="213"/>
        <v>#DIV/0!</v>
      </c>
      <c r="AG646" s="7">
        <f t="shared" si="214"/>
        <v>0</v>
      </c>
      <c r="AH646" s="7">
        <f t="shared" si="215"/>
        <v>0</v>
      </c>
      <c r="AI646" s="7">
        <f t="shared" si="216"/>
        <v>0</v>
      </c>
      <c r="AJ646" s="7">
        <f t="shared" si="217"/>
        <v>0</v>
      </c>
      <c r="AK646" s="234" t="e">
        <f t="shared" si="218"/>
        <v>#DIV/0!</v>
      </c>
    </row>
    <row r="647" spans="1:37">
      <c r="A647" s="5">
        <v>9</v>
      </c>
      <c r="B647" s="15" t="s">
        <v>30</v>
      </c>
      <c r="C647" s="80">
        <f>Dhule!C23</f>
        <v>132</v>
      </c>
      <c r="D647" s="80">
        <f>Dhule!D23</f>
        <v>139</v>
      </c>
      <c r="E647" s="80">
        <f>Dhule!E23</f>
        <v>0</v>
      </c>
      <c r="F647" s="80">
        <f>Dhule!F23</f>
        <v>0</v>
      </c>
      <c r="G647" s="80">
        <f>Dhule!G23</f>
        <v>35</v>
      </c>
      <c r="H647" s="80">
        <f>Dhule!H23</f>
        <v>11</v>
      </c>
      <c r="I647" s="80">
        <f t="shared" si="208"/>
        <v>150</v>
      </c>
      <c r="J647" s="80">
        <f>Dhule!J23</f>
        <v>61</v>
      </c>
      <c r="K647" s="80">
        <f>Dhule!K23</f>
        <v>60</v>
      </c>
      <c r="L647" s="80">
        <f>Dhule!L23</f>
        <v>0</v>
      </c>
      <c r="M647" s="80">
        <f>Dhule!M23</f>
        <v>0</v>
      </c>
      <c r="N647" s="80">
        <f>Dhule!N23</f>
        <v>14</v>
      </c>
      <c r="O647" s="80">
        <f>Dhule!O23</f>
        <v>4</v>
      </c>
      <c r="P647" s="80">
        <f t="shared" si="209"/>
        <v>64</v>
      </c>
      <c r="Q647" s="80">
        <f>Dhule!Q23</f>
        <v>0</v>
      </c>
      <c r="R647" s="80">
        <f>Dhule!R23</f>
        <v>0</v>
      </c>
      <c r="S647" s="80">
        <f>Dhule!S23</f>
        <v>0</v>
      </c>
      <c r="T647" s="80">
        <f>Dhule!T23</f>
        <v>0</v>
      </c>
      <c r="U647" s="80">
        <f>Dhule!U23</f>
        <v>0</v>
      </c>
      <c r="V647" s="80">
        <f>Dhule!V23</f>
        <v>0</v>
      </c>
      <c r="W647" s="80">
        <f>Dhule!W23</f>
        <v>0</v>
      </c>
      <c r="X647" s="80">
        <f>Dhule!X23</f>
        <v>0</v>
      </c>
      <c r="Y647" s="80">
        <f>Dhule!Y23</f>
        <v>0</v>
      </c>
      <c r="Z647" s="80">
        <f>Dhule!Z23</f>
        <v>0</v>
      </c>
      <c r="AA647" s="80">
        <f>Dhule!AA23</f>
        <v>0</v>
      </c>
      <c r="AB647" s="80">
        <f>Dhule!AB23</f>
        <v>0</v>
      </c>
      <c r="AC647" s="233">
        <f t="shared" si="210"/>
        <v>0</v>
      </c>
      <c r="AD647" s="7">
        <f t="shared" si="211"/>
        <v>0</v>
      </c>
      <c r="AE647" s="7">
        <f t="shared" si="212"/>
        <v>0</v>
      </c>
      <c r="AF647" s="7">
        <f t="shared" si="213"/>
        <v>0</v>
      </c>
      <c r="AG647" s="7">
        <f t="shared" si="214"/>
        <v>242</v>
      </c>
      <c r="AH647" s="7">
        <f t="shared" si="215"/>
        <v>214</v>
      </c>
      <c r="AI647" s="7">
        <f t="shared" si="216"/>
        <v>0</v>
      </c>
      <c r="AJ647" s="7">
        <f t="shared" si="217"/>
        <v>0</v>
      </c>
      <c r="AK647" s="234">
        <f t="shared" si="218"/>
        <v>0</v>
      </c>
    </row>
    <row r="648" spans="1:37">
      <c r="A648" s="5">
        <v>10</v>
      </c>
      <c r="B648" s="15" t="s">
        <v>31</v>
      </c>
      <c r="C648" s="80">
        <f>Gadchiroli!C23</f>
        <v>0</v>
      </c>
      <c r="D648" s="80">
        <f>Gadchiroli!D23</f>
        <v>0</v>
      </c>
      <c r="E648" s="80">
        <f>Gadchiroli!E23</f>
        <v>0</v>
      </c>
      <c r="F648" s="80">
        <f>Gadchiroli!F23</f>
        <v>0</v>
      </c>
      <c r="G648" s="80">
        <f>Gadchiroli!G23</f>
        <v>0</v>
      </c>
      <c r="H648" s="80">
        <f>Gadchiroli!H23</f>
        <v>0</v>
      </c>
      <c r="I648" s="80">
        <f t="shared" si="208"/>
        <v>0</v>
      </c>
      <c r="J648" s="80">
        <f>Gadchiroli!J23</f>
        <v>0</v>
      </c>
      <c r="K648" s="80">
        <f>Gadchiroli!K23</f>
        <v>0</v>
      </c>
      <c r="L648" s="80">
        <f>Gadchiroli!L23</f>
        <v>0</v>
      </c>
      <c r="M648" s="80">
        <f>Gadchiroli!M23</f>
        <v>0</v>
      </c>
      <c r="N648" s="80">
        <f>Gadchiroli!N23</f>
        <v>0</v>
      </c>
      <c r="O648" s="80">
        <f>Gadchiroli!O23</f>
        <v>0</v>
      </c>
      <c r="P648" s="80">
        <f t="shared" si="209"/>
        <v>0</v>
      </c>
      <c r="Q648" s="80">
        <f>Gadchiroli!Q23</f>
        <v>0</v>
      </c>
      <c r="R648" s="80">
        <f>Gadchiroli!R23</f>
        <v>0</v>
      </c>
      <c r="S648" s="80">
        <f>Gadchiroli!S23</f>
        <v>0</v>
      </c>
      <c r="T648" s="80">
        <f>Gadchiroli!T23</f>
        <v>0</v>
      </c>
      <c r="U648" s="80">
        <f>Gadchiroli!U23</f>
        <v>0</v>
      </c>
      <c r="V648" s="80">
        <f>Gadchiroli!V23</f>
        <v>0</v>
      </c>
      <c r="W648" s="80">
        <f>Gadchiroli!W23</f>
        <v>0</v>
      </c>
      <c r="X648" s="80">
        <f>Gadchiroli!X23</f>
        <v>0</v>
      </c>
      <c r="Y648" s="80">
        <f>Gadchiroli!Y23</f>
        <v>0</v>
      </c>
      <c r="Z648" s="80">
        <f>Gadchiroli!Z23</f>
        <v>0</v>
      </c>
      <c r="AA648" s="80">
        <f>Gadchiroli!AA23</f>
        <v>0</v>
      </c>
      <c r="AB648" s="80">
        <f>Gadchiroli!AB23</f>
        <v>0</v>
      </c>
      <c r="AC648" s="233">
        <f t="shared" si="210"/>
        <v>0</v>
      </c>
      <c r="AD648" s="7" t="e">
        <f t="shared" si="211"/>
        <v>#DIV/0!</v>
      </c>
      <c r="AE648" s="7">
        <f t="shared" si="212"/>
        <v>0</v>
      </c>
      <c r="AF648" s="7" t="e">
        <f t="shared" si="213"/>
        <v>#DIV/0!</v>
      </c>
      <c r="AG648" s="7">
        <f t="shared" si="214"/>
        <v>0</v>
      </c>
      <c r="AH648" s="7">
        <f t="shared" si="215"/>
        <v>0</v>
      </c>
      <c r="AI648" s="7">
        <f t="shared" si="216"/>
        <v>0</v>
      </c>
      <c r="AJ648" s="7">
        <f t="shared" si="217"/>
        <v>0</v>
      </c>
      <c r="AK648" s="234" t="e">
        <f t="shared" si="218"/>
        <v>#DIV/0!</v>
      </c>
    </row>
    <row r="649" spans="1:37">
      <c r="A649" s="5">
        <v>11</v>
      </c>
      <c r="B649" s="15" t="s">
        <v>32</v>
      </c>
      <c r="C649" s="80">
        <f>Gondia!C23</f>
        <v>0</v>
      </c>
      <c r="D649" s="80">
        <f>Gondia!D23</f>
        <v>0</v>
      </c>
      <c r="E649" s="80">
        <f>Gondia!E23</f>
        <v>0</v>
      </c>
      <c r="F649" s="80">
        <f>Gondia!F23</f>
        <v>0</v>
      </c>
      <c r="G649" s="80">
        <f>Gondia!G23</f>
        <v>0</v>
      </c>
      <c r="H649" s="80">
        <f>Gondia!H23</f>
        <v>0</v>
      </c>
      <c r="I649" s="80">
        <f t="shared" si="208"/>
        <v>0</v>
      </c>
      <c r="J649" s="80">
        <f>Gondia!J23</f>
        <v>0</v>
      </c>
      <c r="K649" s="80">
        <f>Gondia!K23</f>
        <v>0</v>
      </c>
      <c r="L649" s="80">
        <f>Gondia!L23</f>
        <v>0</v>
      </c>
      <c r="M649" s="80">
        <f>Gondia!M23</f>
        <v>0</v>
      </c>
      <c r="N649" s="80">
        <f>Gondia!N23</f>
        <v>0</v>
      </c>
      <c r="O649" s="80">
        <f>Gondia!O23</f>
        <v>0</v>
      </c>
      <c r="P649" s="80">
        <f t="shared" si="209"/>
        <v>0</v>
      </c>
      <c r="Q649" s="80">
        <f>Gondia!Q23</f>
        <v>0</v>
      </c>
      <c r="R649" s="80">
        <f>Gondia!R23</f>
        <v>0</v>
      </c>
      <c r="S649" s="80">
        <f>Gondia!S23</f>
        <v>0</v>
      </c>
      <c r="T649" s="80">
        <f>Gondia!T23</f>
        <v>0</v>
      </c>
      <c r="U649" s="80">
        <f>Gondia!U23</f>
        <v>0</v>
      </c>
      <c r="V649" s="80">
        <f>Gondia!V23</f>
        <v>0</v>
      </c>
      <c r="W649" s="80">
        <f>Gondia!W23</f>
        <v>0</v>
      </c>
      <c r="X649" s="80">
        <f>Gondia!X23</f>
        <v>0</v>
      </c>
      <c r="Y649" s="80">
        <f>Gondia!Y23</f>
        <v>0</v>
      </c>
      <c r="Z649" s="80">
        <f>Gondia!Z23</f>
        <v>0</v>
      </c>
      <c r="AA649" s="80">
        <f>Gondia!AA23</f>
        <v>0</v>
      </c>
      <c r="AB649" s="80">
        <f>Gondia!AB23</f>
        <v>0</v>
      </c>
      <c r="AC649" s="233">
        <f t="shared" si="210"/>
        <v>0</v>
      </c>
      <c r="AD649" s="7" t="e">
        <f t="shared" si="211"/>
        <v>#DIV/0!</v>
      </c>
      <c r="AE649" s="7">
        <f t="shared" si="212"/>
        <v>0</v>
      </c>
      <c r="AF649" s="7" t="e">
        <f t="shared" si="213"/>
        <v>#DIV/0!</v>
      </c>
      <c r="AG649" s="7">
        <f t="shared" si="214"/>
        <v>0</v>
      </c>
      <c r="AH649" s="7">
        <f t="shared" si="215"/>
        <v>0</v>
      </c>
      <c r="AI649" s="7">
        <f t="shared" si="216"/>
        <v>0</v>
      </c>
      <c r="AJ649" s="7">
        <f t="shared" si="217"/>
        <v>0</v>
      </c>
      <c r="AK649" s="234" t="e">
        <f t="shared" si="218"/>
        <v>#DIV/0!</v>
      </c>
    </row>
    <row r="650" spans="1:37">
      <c r="A650" s="5">
        <v>12</v>
      </c>
      <c r="B650" s="15" t="s">
        <v>33</v>
      </c>
      <c r="C650" s="80">
        <f>Hingoli!C23</f>
        <v>0</v>
      </c>
      <c r="D650" s="80">
        <f>Hingoli!D23</f>
        <v>0</v>
      </c>
      <c r="E650" s="80">
        <f>Hingoli!E23</f>
        <v>0</v>
      </c>
      <c r="F650" s="80">
        <f>Hingoli!F23</f>
        <v>0</v>
      </c>
      <c r="G650" s="80">
        <f>Hingoli!G23</f>
        <v>0</v>
      </c>
      <c r="H650" s="80">
        <f>Hingoli!H23</f>
        <v>0</v>
      </c>
      <c r="I650" s="80">
        <f t="shared" si="208"/>
        <v>0</v>
      </c>
      <c r="J650" s="80">
        <f>Hingoli!J23</f>
        <v>0</v>
      </c>
      <c r="K650" s="80">
        <f>Hingoli!K23</f>
        <v>0</v>
      </c>
      <c r="L650" s="80">
        <f>Hingoli!L23</f>
        <v>0</v>
      </c>
      <c r="M650" s="80">
        <f>Hingoli!M23</f>
        <v>0</v>
      </c>
      <c r="N650" s="80">
        <f>Hingoli!N23</f>
        <v>0</v>
      </c>
      <c r="O650" s="80">
        <f>Hingoli!O23</f>
        <v>0</v>
      </c>
      <c r="P650" s="80">
        <f t="shared" si="209"/>
        <v>0</v>
      </c>
      <c r="Q650" s="80">
        <f>Hingoli!Q23</f>
        <v>0</v>
      </c>
      <c r="R650" s="80">
        <f>Hingoli!R23</f>
        <v>0</v>
      </c>
      <c r="S650" s="80">
        <f>Hingoli!S23</f>
        <v>0</v>
      </c>
      <c r="T650" s="80">
        <f>Hingoli!T23</f>
        <v>0</v>
      </c>
      <c r="U650" s="80">
        <f>Hingoli!U23</f>
        <v>0</v>
      </c>
      <c r="V650" s="80">
        <f>Hingoli!V23</f>
        <v>0</v>
      </c>
      <c r="W650" s="80">
        <f>Hingoli!W23</f>
        <v>0</v>
      </c>
      <c r="X650" s="80">
        <f>Hingoli!X23</f>
        <v>0</v>
      </c>
      <c r="Y650" s="80">
        <f>Hingoli!Y23</f>
        <v>0</v>
      </c>
      <c r="Z650" s="80">
        <f>Hingoli!Z23</f>
        <v>0</v>
      </c>
      <c r="AA650" s="80">
        <f>Hingoli!AA23</f>
        <v>0</v>
      </c>
      <c r="AB650" s="80">
        <f>Hingoli!AB23</f>
        <v>0</v>
      </c>
      <c r="AC650" s="233">
        <f t="shared" si="210"/>
        <v>0</v>
      </c>
      <c r="AD650" s="7" t="e">
        <f t="shared" si="211"/>
        <v>#DIV/0!</v>
      </c>
      <c r="AE650" s="7">
        <f t="shared" si="212"/>
        <v>0</v>
      </c>
      <c r="AF650" s="7" t="e">
        <f t="shared" si="213"/>
        <v>#DIV/0!</v>
      </c>
      <c r="AG650" s="7">
        <f t="shared" si="214"/>
        <v>0</v>
      </c>
      <c r="AH650" s="7">
        <f t="shared" si="215"/>
        <v>0</v>
      </c>
      <c r="AI650" s="7">
        <f t="shared" si="216"/>
        <v>0</v>
      </c>
      <c r="AJ650" s="7">
        <f t="shared" si="217"/>
        <v>0</v>
      </c>
      <c r="AK650" s="234" t="e">
        <f t="shared" si="218"/>
        <v>#DIV/0!</v>
      </c>
    </row>
    <row r="651" spans="1:37">
      <c r="A651" s="5">
        <v>13</v>
      </c>
      <c r="B651" s="15" t="s">
        <v>34</v>
      </c>
      <c r="C651" s="80">
        <f>Jalgaon!C23</f>
        <v>0</v>
      </c>
      <c r="D651" s="80">
        <f>Jalgaon!D23</f>
        <v>0</v>
      </c>
      <c r="E651" s="80">
        <f>Jalgaon!E23</f>
        <v>0</v>
      </c>
      <c r="F651" s="80">
        <f>Jalgaon!F23</f>
        <v>0</v>
      </c>
      <c r="G651" s="80">
        <f>Jalgaon!G23</f>
        <v>0</v>
      </c>
      <c r="H651" s="80">
        <f>Jalgaon!H23</f>
        <v>0</v>
      </c>
      <c r="I651" s="80">
        <f t="shared" si="208"/>
        <v>0</v>
      </c>
      <c r="J651" s="80">
        <f>Jalgaon!J23</f>
        <v>0</v>
      </c>
      <c r="K651" s="80">
        <f>Jalgaon!K23</f>
        <v>0</v>
      </c>
      <c r="L651" s="80">
        <f>Jalgaon!L23</f>
        <v>0</v>
      </c>
      <c r="M651" s="80">
        <f>Jalgaon!M23</f>
        <v>0</v>
      </c>
      <c r="N651" s="80">
        <f>Jalgaon!N23</f>
        <v>0</v>
      </c>
      <c r="O651" s="80">
        <f>Jalgaon!O23</f>
        <v>0</v>
      </c>
      <c r="P651" s="80">
        <f t="shared" si="209"/>
        <v>0</v>
      </c>
      <c r="Q651" s="80">
        <f>Jalgaon!Q23</f>
        <v>0</v>
      </c>
      <c r="R651" s="80">
        <f>Jalgaon!R23</f>
        <v>0</v>
      </c>
      <c r="S651" s="80">
        <f>Jalgaon!S23</f>
        <v>0</v>
      </c>
      <c r="T651" s="80">
        <f>Jalgaon!T23</f>
        <v>0</v>
      </c>
      <c r="U651" s="80">
        <f>Jalgaon!U23</f>
        <v>0</v>
      </c>
      <c r="V651" s="80">
        <f>Jalgaon!V23</f>
        <v>0</v>
      </c>
      <c r="W651" s="80">
        <f>Jalgaon!W23</f>
        <v>0</v>
      </c>
      <c r="X651" s="80">
        <f>Jalgaon!X23</f>
        <v>0</v>
      </c>
      <c r="Y651" s="80">
        <f>Jalgaon!Y23</f>
        <v>0</v>
      </c>
      <c r="Z651" s="80">
        <f>Jalgaon!Z23</f>
        <v>0</v>
      </c>
      <c r="AA651" s="80">
        <f>Jalgaon!AA23</f>
        <v>0</v>
      </c>
      <c r="AB651" s="80">
        <f>Jalgaon!AB23</f>
        <v>0</v>
      </c>
      <c r="AC651" s="233">
        <f t="shared" si="210"/>
        <v>0</v>
      </c>
      <c r="AD651" s="7" t="e">
        <f t="shared" si="211"/>
        <v>#DIV/0!</v>
      </c>
      <c r="AE651" s="7">
        <f t="shared" si="212"/>
        <v>0</v>
      </c>
      <c r="AF651" s="7" t="e">
        <f t="shared" si="213"/>
        <v>#DIV/0!</v>
      </c>
      <c r="AG651" s="7">
        <f t="shared" si="214"/>
        <v>0</v>
      </c>
      <c r="AH651" s="7">
        <f t="shared" si="215"/>
        <v>0</v>
      </c>
      <c r="AI651" s="7">
        <f t="shared" si="216"/>
        <v>0</v>
      </c>
      <c r="AJ651" s="7">
        <f t="shared" si="217"/>
        <v>0</v>
      </c>
      <c r="AK651" s="234" t="e">
        <f t="shared" si="218"/>
        <v>#DIV/0!</v>
      </c>
    </row>
    <row r="652" spans="1:37">
      <c r="A652" s="5">
        <v>14</v>
      </c>
      <c r="B652" s="15" t="s">
        <v>35</v>
      </c>
      <c r="C652" s="80">
        <f>Jalna!C23</f>
        <v>0</v>
      </c>
      <c r="D652" s="80">
        <f>Jalna!D23</f>
        <v>0</v>
      </c>
      <c r="E652" s="80">
        <f>Jalna!E23</f>
        <v>0</v>
      </c>
      <c r="F652" s="80">
        <f>Jalna!F23</f>
        <v>0</v>
      </c>
      <c r="G652" s="80">
        <f>Jalna!G23</f>
        <v>0</v>
      </c>
      <c r="H652" s="80">
        <f>Jalna!H23</f>
        <v>0</v>
      </c>
      <c r="I652" s="80">
        <f t="shared" si="208"/>
        <v>0</v>
      </c>
      <c r="J652" s="80">
        <f>Jalna!J23</f>
        <v>0</v>
      </c>
      <c r="K652" s="80">
        <f>Jalna!K23</f>
        <v>0</v>
      </c>
      <c r="L652" s="80">
        <f>Jalna!L23</f>
        <v>0</v>
      </c>
      <c r="M652" s="80">
        <f>Jalna!M23</f>
        <v>0</v>
      </c>
      <c r="N652" s="80">
        <f>Jalna!N23</f>
        <v>0</v>
      </c>
      <c r="O652" s="80">
        <f>Jalna!O23</f>
        <v>0</v>
      </c>
      <c r="P652" s="80">
        <f t="shared" si="209"/>
        <v>0</v>
      </c>
      <c r="Q652" s="80">
        <f>Jalna!Q23</f>
        <v>0</v>
      </c>
      <c r="R652" s="80">
        <f>Jalna!R23</f>
        <v>0</v>
      </c>
      <c r="S652" s="80">
        <f>Jalna!S23</f>
        <v>0</v>
      </c>
      <c r="T652" s="80">
        <f>Jalna!T23</f>
        <v>0</v>
      </c>
      <c r="U652" s="80">
        <f>Jalna!U23</f>
        <v>0</v>
      </c>
      <c r="V652" s="80">
        <f>Jalna!V23</f>
        <v>0</v>
      </c>
      <c r="W652" s="80">
        <f>Jalna!W23</f>
        <v>0</v>
      </c>
      <c r="X652" s="80">
        <f>Jalna!X23</f>
        <v>0</v>
      </c>
      <c r="Y652" s="80">
        <f>Jalna!Y23</f>
        <v>0</v>
      </c>
      <c r="Z652" s="80">
        <f>Jalna!Z23</f>
        <v>0</v>
      </c>
      <c r="AA652" s="80">
        <f>Jalna!AA23</f>
        <v>0</v>
      </c>
      <c r="AB652" s="80">
        <f>Jalna!AB23</f>
        <v>0</v>
      </c>
      <c r="AC652" s="233">
        <f t="shared" si="210"/>
        <v>0</v>
      </c>
      <c r="AD652" s="7" t="e">
        <f t="shared" si="211"/>
        <v>#DIV/0!</v>
      </c>
      <c r="AE652" s="7">
        <f t="shared" si="212"/>
        <v>0</v>
      </c>
      <c r="AF652" s="7" t="e">
        <f t="shared" si="213"/>
        <v>#DIV/0!</v>
      </c>
      <c r="AG652" s="7">
        <f t="shared" si="214"/>
        <v>0</v>
      </c>
      <c r="AH652" s="7">
        <f t="shared" si="215"/>
        <v>0</v>
      </c>
      <c r="AI652" s="7">
        <f t="shared" si="216"/>
        <v>0</v>
      </c>
      <c r="AJ652" s="7">
        <f t="shared" si="217"/>
        <v>0</v>
      </c>
      <c r="AK652" s="234" t="e">
        <f t="shared" si="218"/>
        <v>#DIV/0!</v>
      </c>
    </row>
    <row r="653" spans="1:37">
      <c r="A653" s="5">
        <v>15</v>
      </c>
      <c r="B653" s="15" t="s">
        <v>36</v>
      </c>
      <c r="C653" s="80">
        <f>Kolhapur!C23</f>
        <v>0</v>
      </c>
      <c r="D653" s="80">
        <f>Kolhapur!D23</f>
        <v>0</v>
      </c>
      <c r="E653" s="80">
        <f>Kolhapur!E23</f>
        <v>0</v>
      </c>
      <c r="F653" s="80">
        <f>Kolhapur!F23</f>
        <v>0</v>
      </c>
      <c r="G653" s="80">
        <f>Kolhapur!G23</f>
        <v>0</v>
      </c>
      <c r="H653" s="80">
        <f>Kolhapur!H23</f>
        <v>0</v>
      </c>
      <c r="I653" s="80">
        <f t="shared" si="208"/>
        <v>0</v>
      </c>
      <c r="J653" s="80">
        <f>Kolhapur!J23</f>
        <v>0</v>
      </c>
      <c r="K653" s="80">
        <f>Kolhapur!K23</f>
        <v>0</v>
      </c>
      <c r="L653" s="80">
        <f>Kolhapur!L23</f>
        <v>0</v>
      </c>
      <c r="M653" s="80">
        <f>Kolhapur!M23</f>
        <v>0</v>
      </c>
      <c r="N653" s="80">
        <f>Kolhapur!N23</f>
        <v>0</v>
      </c>
      <c r="O653" s="80">
        <f>Kolhapur!O23</f>
        <v>0</v>
      </c>
      <c r="P653" s="80">
        <f t="shared" si="209"/>
        <v>0</v>
      </c>
      <c r="Q653" s="80">
        <f>Kolhapur!Q23</f>
        <v>0</v>
      </c>
      <c r="R653" s="80">
        <f>Kolhapur!R23</f>
        <v>0</v>
      </c>
      <c r="S653" s="80">
        <f>Kolhapur!S23</f>
        <v>0</v>
      </c>
      <c r="T653" s="80">
        <f>Kolhapur!T23</f>
        <v>0</v>
      </c>
      <c r="U653" s="80">
        <f>Kolhapur!U23</f>
        <v>0</v>
      </c>
      <c r="V653" s="80">
        <f>Kolhapur!V23</f>
        <v>0</v>
      </c>
      <c r="W653" s="80">
        <f>Kolhapur!W23</f>
        <v>0</v>
      </c>
      <c r="X653" s="80">
        <f>Kolhapur!X23</f>
        <v>0</v>
      </c>
      <c r="Y653" s="80">
        <f>Kolhapur!Y23</f>
        <v>0</v>
      </c>
      <c r="Z653" s="80">
        <f>Kolhapur!Z23</f>
        <v>0</v>
      </c>
      <c r="AA653" s="80">
        <f>Kolhapur!AA23</f>
        <v>0</v>
      </c>
      <c r="AB653" s="80">
        <f>Kolhapur!AB23</f>
        <v>0</v>
      </c>
      <c r="AC653" s="233">
        <f t="shared" si="210"/>
        <v>0</v>
      </c>
      <c r="AD653" s="7" t="e">
        <f t="shared" si="211"/>
        <v>#DIV/0!</v>
      </c>
      <c r="AE653" s="7">
        <f t="shared" si="212"/>
        <v>0</v>
      </c>
      <c r="AF653" s="7" t="e">
        <f t="shared" si="213"/>
        <v>#DIV/0!</v>
      </c>
      <c r="AG653" s="7">
        <f t="shared" si="214"/>
        <v>0</v>
      </c>
      <c r="AH653" s="7">
        <f t="shared" si="215"/>
        <v>0</v>
      </c>
      <c r="AI653" s="7">
        <f t="shared" si="216"/>
        <v>0</v>
      </c>
      <c r="AJ653" s="7">
        <f t="shared" si="217"/>
        <v>0</v>
      </c>
      <c r="AK653" s="234" t="e">
        <f t="shared" si="218"/>
        <v>#DIV/0!</v>
      </c>
    </row>
    <row r="654" spans="1:37">
      <c r="A654" s="5">
        <v>16</v>
      </c>
      <c r="B654" s="15" t="s">
        <v>37</v>
      </c>
      <c r="C654" s="80">
        <f>Latur!C23</f>
        <v>0</v>
      </c>
      <c r="D654" s="80">
        <f>Latur!D23</f>
        <v>0</v>
      </c>
      <c r="E654" s="80">
        <f>Latur!E23</f>
        <v>0</v>
      </c>
      <c r="F654" s="80">
        <f>Latur!F23</f>
        <v>0</v>
      </c>
      <c r="G654" s="80">
        <f>Latur!G23</f>
        <v>0</v>
      </c>
      <c r="H654" s="80">
        <f>Latur!H23</f>
        <v>0</v>
      </c>
      <c r="I654" s="80">
        <f t="shared" si="208"/>
        <v>0</v>
      </c>
      <c r="J654" s="80">
        <f>Latur!J23</f>
        <v>0</v>
      </c>
      <c r="K654" s="80">
        <f>Latur!K23</f>
        <v>0</v>
      </c>
      <c r="L654" s="80">
        <f>Latur!L23</f>
        <v>0</v>
      </c>
      <c r="M654" s="80">
        <f>Latur!M23</f>
        <v>0</v>
      </c>
      <c r="N654" s="80">
        <f>Latur!N23</f>
        <v>0</v>
      </c>
      <c r="O654" s="80">
        <f>Latur!O23</f>
        <v>0</v>
      </c>
      <c r="P654" s="80">
        <f t="shared" si="209"/>
        <v>0</v>
      </c>
      <c r="Q654" s="80">
        <f>Latur!Q23</f>
        <v>0</v>
      </c>
      <c r="R654" s="80">
        <f>Latur!R23</f>
        <v>0</v>
      </c>
      <c r="S654" s="80">
        <f>Latur!S23</f>
        <v>0</v>
      </c>
      <c r="T654" s="80">
        <f>Latur!T23</f>
        <v>0</v>
      </c>
      <c r="U654" s="80">
        <f>Latur!U23</f>
        <v>0</v>
      </c>
      <c r="V654" s="80">
        <f>Latur!V23</f>
        <v>0</v>
      </c>
      <c r="W654" s="80">
        <f>Latur!W23</f>
        <v>0</v>
      </c>
      <c r="X654" s="80">
        <f>Latur!X23</f>
        <v>0</v>
      </c>
      <c r="Y654" s="80">
        <f>Latur!Y23</f>
        <v>0</v>
      </c>
      <c r="Z654" s="80">
        <f>Latur!Z23</f>
        <v>0</v>
      </c>
      <c r="AA654" s="80">
        <f>Latur!AA23</f>
        <v>0</v>
      </c>
      <c r="AB654" s="80">
        <f>Latur!AB23</f>
        <v>0</v>
      </c>
      <c r="AC654" s="233">
        <f t="shared" si="210"/>
        <v>0</v>
      </c>
      <c r="AD654" s="7" t="e">
        <f t="shared" si="211"/>
        <v>#DIV/0!</v>
      </c>
      <c r="AE654" s="7">
        <f t="shared" si="212"/>
        <v>0</v>
      </c>
      <c r="AF654" s="7" t="e">
        <f t="shared" si="213"/>
        <v>#DIV/0!</v>
      </c>
      <c r="AG654" s="7">
        <f t="shared" si="214"/>
        <v>0</v>
      </c>
      <c r="AH654" s="7">
        <f t="shared" si="215"/>
        <v>0</v>
      </c>
      <c r="AI654" s="7">
        <f t="shared" si="216"/>
        <v>0</v>
      </c>
      <c r="AJ654" s="7">
        <f t="shared" si="217"/>
        <v>0</v>
      </c>
      <c r="AK654" s="234" t="e">
        <f t="shared" si="218"/>
        <v>#DIV/0!</v>
      </c>
    </row>
    <row r="655" spans="1:37">
      <c r="A655" s="5">
        <v>17</v>
      </c>
      <c r="B655" s="15" t="s">
        <v>38</v>
      </c>
      <c r="C655" s="80">
        <f>MumbaiCity!C23</f>
        <v>0</v>
      </c>
      <c r="D655" s="80">
        <f>MumbaiCity!D23</f>
        <v>0</v>
      </c>
      <c r="E655" s="80">
        <f>MumbaiCity!E23</f>
        <v>50</v>
      </c>
      <c r="F655" s="80">
        <f>MumbaiCity!F23</f>
        <v>100</v>
      </c>
      <c r="G655" s="80">
        <f>MumbaiCity!G23</f>
        <v>0</v>
      </c>
      <c r="H655" s="80">
        <f>MumbaiCity!H23</f>
        <v>0</v>
      </c>
      <c r="I655" s="80">
        <f t="shared" si="208"/>
        <v>100</v>
      </c>
      <c r="J655" s="80">
        <f>MumbaiCity!J23</f>
        <v>0</v>
      </c>
      <c r="K655" s="80">
        <f>MumbaiCity!K23</f>
        <v>0</v>
      </c>
      <c r="L655" s="80">
        <f>MumbaiCity!L23</f>
        <v>0</v>
      </c>
      <c r="M655" s="80">
        <f>MumbaiCity!M23</f>
        <v>0</v>
      </c>
      <c r="N655" s="80">
        <f>MumbaiCity!N23</f>
        <v>0</v>
      </c>
      <c r="O655" s="80">
        <f>MumbaiCity!O23</f>
        <v>0</v>
      </c>
      <c r="P655" s="80">
        <f t="shared" si="209"/>
        <v>0</v>
      </c>
      <c r="Q655" s="80">
        <f>MumbaiCity!Q23</f>
        <v>0</v>
      </c>
      <c r="R655" s="80">
        <f>MumbaiCity!R23</f>
        <v>0</v>
      </c>
      <c r="S655" s="80">
        <f>MumbaiCity!S23</f>
        <v>0</v>
      </c>
      <c r="T655" s="80">
        <f>MumbaiCity!T23</f>
        <v>0</v>
      </c>
      <c r="U655" s="80">
        <f>MumbaiCity!U23</f>
        <v>0</v>
      </c>
      <c r="V655" s="80">
        <f>MumbaiCity!V23</f>
        <v>0</v>
      </c>
      <c r="W655" s="80">
        <f>MumbaiCity!W23</f>
        <v>0</v>
      </c>
      <c r="X655" s="80">
        <f>MumbaiCity!X23</f>
        <v>0</v>
      </c>
      <c r="Y655" s="80">
        <f>MumbaiCity!Y23</f>
        <v>0</v>
      </c>
      <c r="Z655" s="80">
        <f>MumbaiCity!Z23</f>
        <v>0</v>
      </c>
      <c r="AA655" s="80">
        <f>MumbaiCity!AA23</f>
        <v>0</v>
      </c>
      <c r="AB655" s="80">
        <f>MumbaiCity!AB23</f>
        <v>0</v>
      </c>
      <c r="AC655" s="233">
        <f t="shared" si="210"/>
        <v>0</v>
      </c>
      <c r="AD655" s="7">
        <f t="shared" si="211"/>
        <v>0</v>
      </c>
      <c r="AE655" s="7">
        <f t="shared" si="212"/>
        <v>0</v>
      </c>
      <c r="AF655" s="7" t="e">
        <f t="shared" si="213"/>
        <v>#DIV/0!</v>
      </c>
      <c r="AG655" s="7">
        <f t="shared" si="214"/>
        <v>50</v>
      </c>
      <c r="AH655" s="7">
        <f t="shared" si="215"/>
        <v>100</v>
      </c>
      <c r="AI655" s="7">
        <f t="shared" si="216"/>
        <v>0</v>
      </c>
      <c r="AJ655" s="7">
        <f t="shared" si="217"/>
        <v>0</v>
      </c>
      <c r="AK655" s="234">
        <f t="shared" si="218"/>
        <v>0</v>
      </c>
    </row>
    <row r="656" spans="1:37">
      <c r="A656" s="5">
        <v>18</v>
      </c>
      <c r="B656" s="33" t="s">
        <v>39</v>
      </c>
      <c r="C656" s="149">
        <f>MumbaiSub!C23</f>
        <v>0</v>
      </c>
      <c r="D656" s="149">
        <f>MumbaiSub!D23</f>
        <v>0</v>
      </c>
      <c r="E656" s="149">
        <f>MumbaiSub!E23</f>
        <v>0</v>
      </c>
      <c r="F656" s="149">
        <f>MumbaiSub!F23</f>
        <v>0</v>
      </c>
      <c r="G656" s="149">
        <f>MumbaiSub!G23</f>
        <v>0</v>
      </c>
      <c r="H656" s="149">
        <f>MumbaiSub!H23</f>
        <v>0</v>
      </c>
      <c r="I656" s="80">
        <f t="shared" si="208"/>
        <v>0</v>
      </c>
      <c r="J656" s="149">
        <f>MumbaiSub!J23</f>
        <v>0</v>
      </c>
      <c r="K656" s="149">
        <f>MumbaiSub!K23</f>
        <v>0</v>
      </c>
      <c r="L656" s="149">
        <f>MumbaiSub!L23</f>
        <v>0</v>
      </c>
      <c r="M656" s="149">
        <f>MumbaiSub!M23</f>
        <v>0</v>
      </c>
      <c r="N656" s="149">
        <f>MumbaiSub!N23</f>
        <v>0</v>
      </c>
      <c r="O656" s="149">
        <f>MumbaiSub!O23</f>
        <v>0</v>
      </c>
      <c r="P656" s="80">
        <f t="shared" si="209"/>
        <v>0</v>
      </c>
      <c r="Q656" s="149">
        <f>MumbaiSub!Q23</f>
        <v>0</v>
      </c>
      <c r="R656" s="149">
        <f>MumbaiSub!R23</f>
        <v>0</v>
      </c>
      <c r="S656" s="149">
        <f>MumbaiSub!S23</f>
        <v>0</v>
      </c>
      <c r="T656" s="149">
        <f>MumbaiSub!T23</f>
        <v>0</v>
      </c>
      <c r="U656" s="149">
        <f>MumbaiSub!U23</f>
        <v>0</v>
      </c>
      <c r="V656" s="149">
        <f>MumbaiSub!V23</f>
        <v>0</v>
      </c>
      <c r="W656" s="149">
        <f>MumbaiSub!W23</f>
        <v>0</v>
      </c>
      <c r="X656" s="149">
        <f>MumbaiSub!X23</f>
        <v>0</v>
      </c>
      <c r="Y656" s="149">
        <f>MumbaiSub!Y23</f>
        <v>0</v>
      </c>
      <c r="Z656" s="149">
        <f>MumbaiSub!Z23</f>
        <v>0</v>
      </c>
      <c r="AA656" s="149">
        <f>MumbaiSub!AA23</f>
        <v>0</v>
      </c>
      <c r="AB656" s="149">
        <f>MumbaiSub!AB23</f>
        <v>0</v>
      </c>
      <c r="AC656" s="233">
        <f t="shared" si="210"/>
        <v>0</v>
      </c>
      <c r="AD656" s="7" t="e">
        <f t="shared" si="211"/>
        <v>#DIV/0!</v>
      </c>
      <c r="AE656" s="7">
        <f t="shared" si="212"/>
        <v>0</v>
      </c>
      <c r="AF656" s="7" t="e">
        <f t="shared" si="213"/>
        <v>#DIV/0!</v>
      </c>
      <c r="AG656" s="7">
        <f t="shared" si="214"/>
        <v>0</v>
      </c>
      <c r="AH656" s="7">
        <f t="shared" si="215"/>
        <v>0</v>
      </c>
      <c r="AI656" s="7">
        <f t="shared" si="216"/>
        <v>0</v>
      </c>
      <c r="AJ656" s="7">
        <f t="shared" si="217"/>
        <v>0</v>
      </c>
      <c r="AK656" s="234" t="e">
        <f t="shared" si="218"/>
        <v>#DIV/0!</v>
      </c>
    </row>
    <row r="657" spans="1:37">
      <c r="A657" s="5">
        <v>19</v>
      </c>
      <c r="B657" s="15" t="s">
        <v>40</v>
      </c>
      <c r="C657" s="80">
        <f>Nagpur!C23</f>
        <v>0</v>
      </c>
      <c r="D657" s="80">
        <f>Nagpur!D23</f>
        <v>0</v>
      </c>
      <c r="E657" s="80">
        <f>Nagpur!E23</f>
        <v>0</v>
      </c>
      <c r="F657" s="80">
        <f>Nagpur!F23</f>
        <v>0</v>
      </c>
      <c r="G657" s="80">
        <f>Nagpur!G23</f>
        <v>0</v>
      </c>
      <c r="H657" s="80">
        <f>Nagpur!H23</f>
        <v>0</v>
      </c>
      <c r="I657" s="80">
        <f t="shared" si="208"/>
        <v>0</v>
      </c>
      <c r="J657" s="80">
        <f>Nagpur!J23</f>
        <v>0</v>
      </c>
      <c r="K657" s="80">
        <f>Nagpur!K23</f>
        <v>0</v>
      </c>
      <c r="L657" s="80">
        <f>Nagpur!L23</f>
        <v>0</v>
      </c>
      <c r="M657" s="80">
        <f>Nagpur!M23</f>
        <v>0</v>
      </c>
      <c r="N657" s="80">
        <f>Nagpur!N23</f>
        <v>0</v>
      </c>
      <c r="O657" s="80">
        <f>Nagpur!O23</f>
        <v>0</v>
      </c>
      <c r="P657" s="80">
        <f t="shared" si="209"/>
        <v>0</v>
      </c>
      <c r="Q657" s="80">
        <f>Nagpur!Q23</f>
        <v>0</v>
      </c>
      <c r="R657" s="80">
        <f>Nagpur!R23</f>
        <v>0</v>
      </c>
      <c r="S657" s="80">
        <f>Nagpur!S23</f>
        <v>0</v>
      </c>
      <c r="T657" s="80">
        <f>Nagpur!T23</f>
        <v>0</v>
      </c>
      <c r="U657" s="80">
        <f>Nagpur!U23</f>
        <v>0</v>
      </c>
      <c r="V657" s="80">
        <f>Nagpur!V23</f>
        <v>0</v>
      </c>
      <c r="W657" s="80">
        <f>Nagpur!W23</f>
        <v>0</v>
      </c>
      <c r="X657" s="80">
        <f>Nagpur!X23</f>
        <v>0</v>
      </c>
      <c r="Y657" s="80">
        <f>Nagpur!Y23</f>
        <v>0</v>
      </c>
      <c r="Z657" s="80">
        <f>Nagpur!Z23</f>
        <v>0</v>
      </c>
      <c r="AA657" s="80">
        <f>Nagpur!AA23</f>
        <v>0</v>
      </c>
      <c r="AB657" s="80">
        <f>Nagpur!AB23</f>
        <v>0</v>
      </c>
      <c r="AC657" s="233">
        <f t="shared" si="210"/>
        <v>0</v>
      </c>
      <c r="AD657" s="7" t="e">
        <f t="shared" si="211"/>
        <v>#DIV/0!</v>
      </c>
      <c r="AE657" s="7">
        <f t="shared" si="212"/>
        <v>0</v>
      </c>
      <c r="AF657" s="7" t="e">
        <f t="shared" si="213"/>
        <v>#DIV/0!</v>
      </c>
      <c r="AG657" s="7">
        <f t="shared" si="214"/>
        <v>0</v>
      </c>
      <c r="AH657" s="7">
        <f t="shared" si="215"/>
        <v>0</v>
      </c>
      <c r="AI657" s="7">
        <f t="shared" si="216"/>
        <v>0</v>
      </c>
      <c r="AJ657" s="7">
        <f t="shared" si="217"/>
        <v>0</v>
      </c>
      <c r="AK657" s="234" t="e">
        <f t="shared" si="218"/>
        <v>#DIV/0!</v>
      </c>
    </row>
    <row r="658" spans="1:37">
      <c r="A658" s="5">
        <v>20</v>
      </c>
      <c r="B658" s="15" t="s">
        <v>41</v>
      </c>
      <c r="C658" s="80">
        <f>Nanded!C23</f>
        <v>0</v>
      </c>
      <c r="D658" s="80">
        <f>Nanded!D23</f>
        <v>0</v>
      </c>
      <c r="E658" s="80">
        <f>Nanded!E23</f>
        <v>0</v>
      </c>
      <c r="F658" s="80">
        <f>Nanded!F23</f>
        <v>0</v>
      </c>
      <c r="G658" s="80">
        <f>Nanded!G23</f>
        <v>0</v>
      </c>
      <c r="H658" s="80">
        <f>Nanded!H23</f>
        <v>0</v>
      </c>
      <c r="I658" s="80">
        <f t="shared" si="208"/>
        <v>0</v>
      </c>
      <c r="J658" s="80">
        <f>Nanded!J23</f>
        <v>0</v>
      </c>
      <c r="K658" s="80">
        <f>Nanded!K23</f>
        <v>0</v>
      </c>
      <c r="L658" s="80">
        <f>Nanded!L23</f>
        <v>0</v>
      </c>
      <c r="M658" s="80">
        <f>Nanded!M23</f>
        <v>0</v>
      </c>
      <c r="N658" s="80">
        <f>Nanded!N23</f>
        <v>0</v>
      </c>
      <c r="O658" s="80">
        <f>Nanded!O23</f>
        <v>0</v>
      </c>
      <c r="P658" s="80">
        <f t="shared" si="209"/>
        <v>0</v>
      </c>
      <c r="Q658" s="80">
        <f>Nanded!Q23</f>
        <v>0</v>
      </c>
      <c r="R658" s="80">
        <f>Nanded!R23</f>
        <v>0</v>
      </c>
      <c r="S658" s="80">
        <f>Nanded!S23</f>
        <v>0</v>
      </c>
      <c r="T658" s="80">
        <f>Nanded!T23</f>
        <v>0</v>
      </c>
      <c r="U658" s="80">
        <f>Nanded!U23</f>
        <v>0</v>
      </c>
      <c r="V658" s="80">
        <f>Nanded!V23</f>
        <v>0</v>
      </c>
      <c r="W658" s="80">
        <f>Nanded!W23</f>
        <v>0</v>
      </c>
      <c r="X658" s="80">
        <f>Nanded!X23</f>
        <v>0</v>
      </c>
      <c r="Y658" s="80">
        <f>Nanded!Y23</f>
        <v>0</v>
      </c>
      <c r="Z658" s="80">
        <f>Nanded!Z23</f>
        <v>0</v>
      </c>
      <c r="AA658" s="80">
        <f>Nanded!AA23</f>
        <v>0</v>
      </c>
      <c r="AB658" s="80">
        <f>Nanded!AB23</f>
        <v>0</v>
      </c>
      <c r="AC658" s="233">
        <f t="shared" si="210"/>
        <v>0</v>
      </c>
      <c r="AD658" s="7" t="e">
        <f t="shared" si="211"/>
        <v>#DIV/0!</v>
      </c>
      <c r="AE658" s="7">
        <f t="shared" si="212"/>
        <v>0</v>
      </c>
      <c r="AF658" s="7" t="e">
        <f t="shared" si="213"/>
        <v>#DIV/0!</v>
      </c>
      <c r="AG658" s="7">
        <f t="shared" si="214"/>
        <v>0</v>
      </c>
      <c r="AH658" s="7">
        <f t="shared" si="215"/>
        <v>0</v>
      </c>
      <c r="AI658" s="7">
        <f t="shared" si="216"/>
        <v>0</v>
      </c>
      <c r="AJ658" s="7">
        <f t="shared" si="217"/>
        <v>0</v>
      </c>
      <c r="AK658" s="234" t="e">
        <f t="shared" si="218"/>
        <v>#DIV/0!</v>
      </c>
    </row>
    <row r="659" spans="1:37">
      <c r="A659" s="5">
        <v>21</v>
      </c>
      <c r="B659" s="15" t="s">
        <v>42</v>
      </c>
      <c r="C659" s="80">
        <f>Nandurbar!C23</f>
        <v>0</v>
      </c>
      <c r="D659" s="80">
        <f>Nandurbar!D23</f>
        <v>0</v>
      </c>
      <c r="E659" s="80">
        <f>Nandurbar!E23</f>
        <v>0</v>
      </c>
      <c r="F659" s="80">
        <f>Nandurbar!F23</f>
        <v>0</v>
      </c>
      <c r="G659" s="80">
        <f>Nandurbar!G23</f>
        <v>0</v>
      </c>
      <c r="H659" s="80">
        <f>Nandurbar!H23</f>
        <v>0</v>
      </c>
      <c r="I659" s="80">
        <f t="shared" si="208"/>
        <v>0</v>
      </c>
      <c r="J659" s="80">
        <f>Nandurbar!J23</f>
        <v>0</v>
      </c>
      <c r="K659" s="80">
        <f>Nandurbar!K23</f>
        <v>0</v>
      </c>
      <c r="L659" s="80">
        <f>Nandurbar!L23</f>
        <v>0</v>
      </c>
      <c r="M659" s="80">
        <f>Nandurbar!M23</f>
        <v>0</v>
      </c>
      <c r="N659" s="80">
        <f>Nandurbar!N23</f>
        <v>0</v>
      </c>
      <c r="O659" s="80">
        <f>Nandurbar!O23</f>
        <v>0</v>
      </c>
      <c r="P659" s="80">
        <f t="shared" si="209"/>
        <v>0</v>
      </c>
      <c r="Q659" s="80">
        <f>Nandurbar!Q23</f>
        <v>0</v>
      </c>
      <c r="R659" s="80">
        <f>Nandurbar!R23</f>
        <v>0</v>
      </c>
      <c r="S659" s="80">
        <f>Nandurbar!S23</f>
        <v>0</v>
      </c>
      <c r="T659" s="80">
        <f>Nandurbar!T23</f>
        <v>0</v>
      </c>
      <c r="U659" s="80">
        <f>Nandurbar!U23</f>
        <v>0</v>
      </c>
      <c r="V659" s="80">
        <f>Nandurbar!V23</f>
        <v>0</v>
      </c>
      <c r="W659" s="80">
        <f>Nandurbar!W23</f>
        <v>0</v>
      </c>
      <c r="X659" s="80">
        <f>Nandurbar!X23</f>
        <v>0</v>
      </c>
      <c r="Y659" s="80">
        <f>Nandurbar!Y23</f>
        <v>0</v>
      </c>
      <c r="Z659" s="80">
        <f>Nandurbar!Z23</f>
        <v>0</v>
      </c>
      <c r="AA659" s="80">
        <f>Nandurbar!AA23</f>
        <v>0</v>
      </c>
      <c r="AB659" s="80">
        <f>Nandurbar!AB23</f>
        <v>0</v>
      </c>
      <c r="AC659" s="233">
        <f t="shared" si="210"/>
        <v>0</v>
      </c>
      <c r="AD659" s="7" t="e">
        <f t="shared" si="211"/>
        <v>#DIV/0!</v>
      </c>
      <c r="AE659" s="7">
        <f t="shared" si="212"/>
        <v>0</v>
      </c>
      <c r="AF659" s="7" t="e">
        <f t="shared" si="213"/>
        <v>#DIV/0!</v>
      </c>
      <c r="AG659" s="7">
        <f t="shared" si="214"/>
        <v>0</v>
      </c>
      <c r="AH659" s="7">
        <f t="shared" si="215"/>
        <v>0</v>
      </c>
      <c r="AI659" s="7">
        <f t="shared" si="216"/>
        <v>0</v>
      </c>
      <c r="AJ659" s="7">
        <f t="shared" si="217"/>
        <v>0</v>
      </c>
      <c r="AK659" s="234" t="e">
        <f t="shared" si="218"/>
        <v>#DIV/0!</v>
      </c>
    </row>
    <row r="660" spans="1:37">
      <c r="A660" s="5">
        <v>22</v>
      </c>
      <c r="B660" s="15" t="s">
        <v>43</v>
      </c>
      <c r="C660" s="80">
        <f>Nasik!C23</f>
        <v>0</v>
      </c>
      <c r="D660" s="80">
        <f>Nasik!D23</f>
        <v>0</v>
      </c>
      <c r="E660" s="80">
        <f>Nasik!E23</f>
        <v>0</v>
      </c>
      <c r="F660" s="80">
        <f>Nasik!F23</f>
        <v>0</v>
      </c>
      <c r="G660" s="80">
        <f>Nasik!G23</f>
        <v>0</v>
      </c>
      <c r="H660" s="80">
        <f>Nasik!H23</f>
        <v>0</v>
      </c>
      <c r="I660" s="80">
        <f t="shared" si="208"/>
        <v>0</v>
      </c>
      <c r="J660" s="80">
        <f>Nasik!J23</f>
        <v>0</v>
      </c>
      <c r="K660" s="80">
        <f>Nasik!K23</f>
        <v>0</v>
      </c>
      <c r="L660" s="80">
        <f>Nasik!L23</f>
        <v>0</v>
      </c>
      <c r="M660" s="80">
        <f>Nasik!M23</f>
        <v>0</v>
      </c>
      <c r="N660" s="80">
        <f>Nasik!N23</f>
        <v>0</v>
      </c>
      <c r="O660" s="80">
        <f>Nasik!O23</f>
        <v>0</v>
      </c>
      <c r="P660" s="80">
        <f t="shared" si="209"/>
        <v>0</v>
      </c>
      <c r="Q660" s="80">
        <f>Nasik!Q23</f>
        <v>0</v>
      </c>
      <c r="R660" s="80">
        <f>Nasik!R23</f>
        <v>0</v>
      </c>
      <c r="S660" s="80">
        <f>Nasik!S23</f>
        <v>0</v>
      </c>
      <c r="T660" s="80">
        <f>Nasik!T23</f>
        <v>0</v>
      </c>
      <c r="U660" s="80">
        <f>Nasik!U23</f>
        <v>0</v>
      </c>
      <c r="V660" s="80">
        <f>Nasik!V23</f>
        <v>0</v>
      </c>
      <c r="W660" s="80">
        <f>Nasik!W23</f>
        <v>0</v>
      </c>
      <c r="X660" s="80">
        <f>Nasik!X23</f>
        <v>0</v>
      </c>
      <c r="Y660" s="80">
        <f>Nasik!Y23</f>
        <v>0</v>
      </c>
      <c r="Z660" s="80">
        <f>Nasik!Z23</f>
        <v>0</v>
      </c>
      <c r="AA660" s="80">
        <f>Nasik!AA23</f>
        <v>0</v>
      </c>
      <c r="AB660" s="80">
        <f>Nasik!AB23</f>
        <v>0</v>
      </c>
      <c r="AC660" s="233">
        <f t="shared" si="210"/>
        <v>0</v>
      </c>
      <c r="AD660" s="7" t="e">
        <f t="shared" si="211"/>
        <v>#DIV/0!</v>
      </c>
      <c r="AE660" s="7">
        <f t="shared" si="212"/>
        <v>0</v>
      </c>
      <c r="AF660" s="7" t="e">
        <f t="shared" si="213"/>
        <v>#DIV/0!</v>
      </c>
      <c r="AG660" s="7">
        <f t="shared" si="214"/>
        <v>0</v>
      </c>
      <c r="AH660" s="7">
        <f t="shared" si="215"/>
        <v>0</v>
      </c>
      <c r="AI660" s="7">
        <f t="shared" si="216"/>
        <v>0</v>
      </c>
      <c r="AJ660" s="7">
        <f t="shared" si="217"/>
        <v>0</v>
      </c>
      <c r="AK660" s="234" t="e">
        <f t="shared" si="218"/>
        <v>#DIV/0!</v>
      </c>
    </row>
    <row r="661" spans="1:37">
      <c r="A661" s="5">
        <v>23</v>
      </c>
      <c r="B661" s="15" t="s">
        <v>44</v>
      </c>
      <c r="C661" s="80">
        <f>Osmanabad!C23</f>
        <v>144</v>
      </c>
      <c r="D661" s="80">
        <f>Osmanabad!D23</f>
        <v>140</v>
      </c>
      <c r="E661" s="80">
        <f>Osmanabad!E23</f>
        <v>3</v>
      </c>
      <c r="F661" s="80">
        <f>Osmanabad!F23</f>
        <v>1</v>
      </c>
      <c r="G661" s="80">
        <f>Osmanabad!G23</f>
        <v>10</v>
      </c>
      <c r="H661" s="80">
        <f>Osmanabad!H23</f>
        <v>3</v>
      </c>
      <c r="I661" s="80">
        <f t="shared" si="208"/>
        <v>144</v>
      </c>
      <c r="J661" s="80">
        <f>Osmanabad!J23</f>
        <v>62</v>
      </c>
      <c r="K661" s="80">
        <f>Osmanabad!K23</f>
        <v>60</v>
      </c>
      <c r="L661" s="80">
        <f>Osmanabad!L23</f>
        <v>2</v>
      </c>
      <c r="M661" s="80">
        <f>Osmanabad!M23</f>
        <v>1</v>
      </c>
      <c r="N661" s="80">
        <f>Osmanabad!N23</f>
        <v>4</v>
      </c>
      <c r="O661" s="80">
        <f>Osmanabad!O23</f>
        <v>1</v>
      </c>
      <c r="P661" s="80">
        <f t="shared" si="209"/>
        <v>62</v>
      </c>
      <c r="Q661" s="80">
        <f>Osmanabad!Q23</f>
        <v>0</v>
      </c>
      <c r="R661" s="80">
        <f>Osmanabad!R23</f>
        <v>0</v>
      </c>
      <c r="S661" s="80">
        <f>Osmanabad!S23</f>
        <v>0</v>
      </c>
      <c r="T661" s="80">
        <f>Osmanabad!T23</f>
        <v>0</v>
      </c>
      <c r="U661" s="80">
        <f>Osmanabad!U23</f>
        <v>0</v>
      </c>
      <c r="V661" s="80">
        <f>Osmanabad!V23</f>
        <v>0</v>
      </c>
      <c r="W661" s="80">
        <f>Osmanabad!W23</f>
        <v>0</v>
      </c>
      <c r="X661" s="80">
        <f>Osmanabad!X23</f>
        <v>0</v>
      </c>
      <c r="Y661" s="80">
        <f>Osmanabad!Y23</f>
        <v>0</v>
      </c>
      <c r="Z661" s="80">
        <f>Osmanabad!Z23</f>
        <v>0</v>
      </c>
      <c r="AA661" s="80">
        <f>Osmanabad!AA23</f>
        <v>0</v>
      </c>
      <c r="AB661" s="80">
        <f>Osmanabad!AB23</f>
        <v>0</v>
      </c>
      <c r="AC661" s="233">
        <f t="shared" si="210"/>
        <v>0</v>
      </c>
      <c r="AD661" s="7">
        <f t="shared" si="211"/>
        <v>0</v>
      </c>
      <c r="AE661" s="7">
        <f t="shared" si="212"/>
        <v>0</v>
      </c>
      <c r="AF661" s="7">
        <f t="shared" si="213"/>
        <v>0</v>
      </c>
      <c r="AG661" s="7">
        <f t="shared" si="214"/>
        <v>225</v>
      </c>
      <c r="AH661" s="7">
        <f t="shared" si="215"/>
        <v>206</v>
      </c>
      <c r="AI661" s="7">
        <f t="shared" si="216"/>
        <v>0</v>
      </c>
      <c r="AJ661" s="7">
        <f t="shared" si="217"/>
        <v>0</v>
      </c>
      <c r="AK661" s="234">
        <f t="shared" si="218"/>
        <v>0</v>
      </c>
    </row>
    <row r="662" spans="1:37">
      <c r="A662" s="5">
        <v>24</v>
      </c>
      <c r="B662" s="35" t="s">
        <v>45</v>
      </c>
      <c r="C662" s="150">
        <f>Palghar!C23</f>
        <v>48</v>
      </c>
      <c r="D662" s="150">
        <f>Palghar!D23</f>
        <v>29</v>
      </c>
      <c r="E662" s="150">
        <f>Palghar!E23</f>
        <v>8</v>
      </c>
      <c r="F662" s="150">
        <f>Palghar!F23</f>
        <v>3</v>
      </c>
      <c r="G662" s="150">
        <f>Palghar!G23</f>
        <v>0</v>
      </c>
      <c r="H662" s="150">
        <f>Palghar!H23</f>
        <v>0</v>
      </c>
      <c r="I662" s="80">
        <f t="shared" si="208"/>
        <v>32</v>
      </c>
      <c r="J662" s="150">
        <f>Palghar!J23</f>
        <v>32</v>
      </c>
      <c r="K662" s="150">
        <f>Palghar!K23</f>
        <v>16</v>
      </c>
      <c r="L662" s="150">
        <f>Palghar!L23</f>
        <v>8</v>
      </c>
      <c r="M662" s="150">
        <f>Palghar!M23</f>
        <v>2</v>
      </c>
      <c r="N662" s="150">
        <f>Palghar!N23</f>
        <v>0</v>
      </c>
      <c r="O662" s="150">
        <f>Palghar!O23</f>
        <v>0</v>
      </c>
      <c r="P662" s="80">
        <f t="shared" si="209"/>
        <v>18</v>
      </c>
      <c r="Q662" s="150">
        <f>Palghar!Q23</f>
        <v>0</v>
      </c>
      <c r="R662" s="150">
        <f>Palghar!R23</f>
        <v>0</v>
      </c>
      <c r="S662" s="150">
        <f>Palghar!S23</f>
        <v>0</v>
      </c>
      <c r="T662" s="150">
        <f>Palghar!T23</f>
        <v>0</v>
      </c>
      <c r="U662" s="150">
        <f>Palghar!U23</f>
        <v>0</v>
      </c>
      <c r="V662" s="150">
        <f>Palghar!V23</f>
        <v>0</v>
      </c>
      <c r="W662" s="150">
        <f>Palghar!W23</f>
        <v>0</v>
      </c>
      <c r="X662" s="150">
        <f>Palghar!X23</f>
        <v>0</v>
      </c>
      <c r="Y662" s="150">
        <f>Palghar!Y23</f>
        <v>0</v>
      </c>
      <c r="Z662" s="150">
        <f>Palghar!Z23</f>
        <v>0</v>
      </c>
      <c r="AA662" s="150">
        <f>Palghar!AA23</f>
        <v>0</v>
      </c>
      <c r="AB662" s="150">
        <f>Palghar!AB23</f>
        <v>0</v>
      </c>
      <c r="AC662" s="233">
        <f t="shared" si="210"/>
        <v>0</v>
      </c>
      <c r="AD662" s="7">
        <f t="shared" si="211"/>
        <v>0</v>
      </c>
      <c r="AE662" s="7">
        <f t="shared" si="212"/>
        <v>0</v>
      </c>
      <c r="AF662" s="7">
        <f t="shared" si="213"/>
        <v>0</v>
      </c>
      <c r="AG662" s="7">
        <f t="shared" si="214"/>
        <v>96</v>
      </c>
      <c r="AH662" s="7">
        <f t="shared" si="215"/>
        <v>50</v>
      </c>
      <c r="AI662" s="7">
        <f t="shared" si="216"/>
        <v>0</v>
      </c>
      <c r="AJ662" s="7">
        <f t="shared" si="217"/>
        <v>0</v>
      </c>
      <c r="AK662" s="234">
        <f t="shared" si="218"/>
        <v>0</v>
      </c>
    </row>
    <row r="663" spans="1:37">
      <c r="A663" s="5">
        <v>25</v>
      </c>
      <c r="B663" s="15" t="s">
        <v>46</v>
      </c>
      <c r="C663" s="80">
        <f>Parbhani!C23</f>
        <v>0</v>
      </c>
      <c r="D663" s="80">
        <f>Parbhani!D23</f>
        <v>0</v>
      </c>
      <c r="E663" s="80">
        <f>Parbhani!E23</f>
        <v>0</v>
      </c>
      <c r="F663" s="80">
        <f>Parbhani!F23</f>
        <v>0</v>
      </c>
      <c r="G663" s="80">
        <f>Parbhani!G23</f>
        <v>0</v>
      </c>
      <c r="H663" s="80">
        <f>Parbhani!H23</f>
        <v>0</v>
      </c>
      <c r="I663" s="80">
        <f t="shared" si="208"/>
        <v>0</v>
      </c>
      <c r="J663" s="80">
        <f>Parbhani!J23</f>
        <v>0</v>
      </c>
      <c r="K663" s="80">
        <f>Parbhani!K23</f>
        <v>0</v>
      </c>
      <c r="L663" s="80">
        <f>Parbhani!L23</f>
        <v>0</v>
      </c>
      <c r="M663" s="80">
        <f>Parbhani!M23</f>
        <v>0</v>
      </c>
      <c r="N663" s="80">
        <f>Parbhani!N23</f>
        <v>0</v>
      </c>
      <c r="O663" s="80">
        <f>Parbhani!O23</f>
        <v>0</v>
      </c>
      <c r="P663" s="80">
        <f t="shared" si="209"/>
        <v>0</v>
      </c>
      <c r="Q663" s="80">
        <f>Parbhani!Q23</f>
        <v>0</v>
      </c>
      <c r="R663" s="80">
        <f>Parbhani!R23</f>
        <v>0</v>
      </c>
      <c r="S663" s="80">
        <f>Parbhani!S23</f>
        <v>0</v>
      </c>
      <c r="T663" s="80">
        <f>Parbhani!T23</f>
        <v>0</v>
      </c>
      <c r="U663" s="80">
        <f>Parbhani!U23</f>
        <v>0</v>
      </c>
      <c r="V663" s="80">
        <f>Parbhani!V23</f>
        <v>0</v>
      </c>
      <c r="W663" s="80">
        <f>Parbhani!W23</f>
        <v>0</v>
      </c>
      <c r="X663" s="80">
        <f>Parbhani!X23</f>
        <v>0</v>
      </c>
      <c r="Y663" s="80">
        <f>Parbhani!Y23</f>
        <v>0</v>
      </c>
      <c r="Z663" s="80">
        <f>Parbhani!Z23</f>
        <v>0</v>
      </c>
      <c r="AA663" s="80">
        <f>Parbhani!AA23</f>
        <v>0</v>
      </c>
      <c r="AB663" s="80">
        <f>Parbhani!AB23</f>
        <v>0</v>
      </c>
      <c r="AC663" s="233">
        <f t="shared" si="210"/>
        <v>0</v>
      </c>
      <c r="AD663" s="7" t="e">
        <f t="shared" si="211"/>
        <v>#DIV/0!</v>
      </c>
      <c r="AE663" s="7">
        <f t="shared" si="212"/>
        <v>0</v>
      </c>
      <c r="AF663" s="7" t="e">
        <f t="shared" si="213"/>
        <v>#DIV/0!</v>
      </c>
      <c r="AG663" s="7">
        <f t="shared" si="214"/>
        <v>0</v>
      </c>
      <c r="AH663" s="7">
        <f t="shared" si="215"/>
        <v>0</v>
      </c>
      <c r="AI663" s="7">
        <f t="shared" si="216"/>
        <v>0</v>
      </c>
      <c r="AJ663" s="7">
        <f t="shared" si="217"/>
        <v>0</v>
      </c>
      <c r="AK663" s="234" t="e">
        <f t="shared" si="218"/>
        <v>#DIV/0!</v>
      </c>
    </row>
    <row r="664" spans="1:37">
      <c r="A664" s="5">
        <v>26</v>
      </c>
      <c r="B664" s="15" t="s">
        <v>47</v>
      </c>
      <c r="C664" s="80">
        <f>Pune!C23</f>
        <v>10</v>
      </c>
      <c r="D664" s="80">
        <f>Pune!D23</f>
        <v>11</v>
      </c>
      <c r="E664" s="80">
        <f>Pune!E23</f>
        <v>0</v>
      </c>
      <c r="F664" s="80">
        <f>Pune!F23</f>
        <v>0</v>
      </c>
      <c r="G664" s="80">
        <f>Pune!G23</f>
        <v>0</v>
      </c>
      <c r="H664" s="80">
        <f>Pune!H23</f>
        <v>0</v>
      </c>
      <c r="I664" s="80">
        <f t="shared" si="208"/>
        <v>11</v>
      </c>
      <c r="J664" s="80">
        <f>Pune!J23</f>
        <v>11</v>
      </c>
      <c r="K664" s="80">
        <f>Pune!K23</f>
        <v>15</v>
      </c>
      <c r="L664" s="80">
        <f>Pune!L23</f>
        <v>0</v>
      </c>
      <c r="M664" s="80">
        <f>Pune!M23</f>
        <v>0</v>
      </c>
      <c r="N664" s="80">
        <f>Pune!N23</f>
        <v>0</v>
      </c>
      <c r="O664" s="80">
        <f>Pune!O23</f>
        <v>0</v>
      </c>
      <c r="P664" s="80">
        <f t="shared" si="209"/>
        <v>15</v>
      </c>
      <c r="Q664" s="80">
        <f>Pune!Q23</f>
        <v>0</v>
      </c>
      <c r="R664" s="80">
        <f>Pune!R23</f>
        <v>0</v>
      </c>
      <c r="S664" s="80">
        <f>Pune!S23</f>
        <v>0</v>
      </c>
      <c r="T664" s="80">
        <f>Pune!T23</f>
        <v>0</v>
      </c>
      <c r="U664" s="80">
        <f>Pune!U23</f>
        <v>0</v>
      </c>
      <c r="V664" s="80">
        <f>Pune!V23</f>
        <v>0</v>
      </c>
      <c r="W664" s="80">
        <f>Pune!W23</f>
        <v>0</v>
      </c>
      <c r="X664" s="80">
        <f>Pune!X23</f>
        <v>0</v>
      </c>
      <c r="Y664" s="80">
        <f>Pune!Y23</f>
        <v>0</v>
      </c>
      <c r="Z664" s="80">
        <f>Pune!Z23</f>
        <v>0</v>
      </c>
      <c r="AA664" s="80">
        <f>Pune!AA23</f>
        <v>0</v>
      </c>
      <c r="AB664" s="80">
        <f>Pune!AB23</f>
        <v>0</v>
      </c>
      <c r="AC664" s="233">
        <f t="shared" si="210"/>
        <v>0</v>
      </c>
      <c r="AD664" s="7">
        <f t="shared" si="211"/>
        <v>0</v>
      </c>
      <c r="AE664" s="7">
        <f t="shared" si="212"/>
        <v>0</v>
      </c>
      <c r="AF664" s="7">
        <f t="shared" si="213"/>
        <v>0</v>
      </c>
      <c r="AG664" s="7">
        <f t="shared" si="214"/>
        <v>21</v>
      </c>
      <c r="AH664" s="7">
        <f t="shared" si="215"/>
        <v>26</v>
      </c>
      <c r="AI664" s="7">
        <f t="shared" si="216"/>
        <v>0</v>
      </c>
      <c r="AJ664" s="7">
        <f t="shared" si="217"/>
        <v>0</v>
      </c>
      <c r="AK664" s="234">
        <f t="shared" si="218"/>
        <v>0</v>
      </c>
    </row>
    <row r="665" spans="1:37">
      <c r="A665" s="5">
        <v>27</v>
      </c>
      <c r="B665" s="15" t="s">
        <v>48</v>
      </c>
      <c r="C665" s="124">
        <f>Raigad!C23</f>
        <v>140</v>
      </c>
      <c r="D665" s="124">
        <f>Raigad!D23</f>
        <v>130</v>
      </c>
      <c r="E665" s="124">
        <f>Raigad!E23</f>
        <v>0</v>
      </c>
      <c r="F665" s="124">
        <f>Raigad!F23</f>
        <v>0</v>
      </c>
      <c r="G665" s="124">
        <f>Raigad!G23</f>
        <v>0</v>
      </c>
      <c r="H665" s="124">
        <f>Raigad!H23</f>
        <v>0</v>
      </c>
      <c r="I665" s="80">
        <f t="shared" si="208"/>
        <v>130</v>
      </c>
      <c r="J665" s="124">
        <f>Raigad!J23</f>
        <v>95</v>
      </c>
      <c r="K665" s="124">
        <f>Raigad!K23</f>
        <v>59</v>
      </c>
      <c r="L665" s="124">
        <f>Raigad!L23</f>
        <v>0</v>
      </c>
      <c r="M665" s="124">
        <f>Raigad!M23</f>
        <v>0</v>
      </c>
      <c r="N665" s="124">
        <f>Raigad!N23</f>
        <v>0</v>
      </c>
      <c r="O665" s="124">
        <f>Raigad!O23</f>
        <v>0</v>
      </c>
      <c r="P665" s="80">
        <f t="shared" si="209"/>
        <v>59</v>
      </c>
      <c r="Q665" s="124">
        <f>Raigad!Q23</f>
        <v>0</v>
      </c>
      <c r="R665" s="124">
        <f>Raigad!R23</f>
        <v>0</v>
      </c>
      <c r="S665" s="124">
        <f>Raigad!S23</f>
        <v>0</v>
      </c>
      <c r="T665" s="124">
        <f>Raigad!T23</f>
        <v>0</v>
      </c>
      <c r="U665" s="124">
        <f>Raigad!U23</f>
        <v>0</v>
      </c>
      <c r="V665" s="124">
        <f>Raigad!V23</f>
        <v>0</v>
      </c>
      <c r="W665" s="124">
        <f>Raigad!W23</f>
        <v>0</v>
      </c>
      <c r="X665" s="124">
        <f>Raigad!X23</f>
        <v>0</v>
      </c>
      <c r="Y665" s="124">
        <f>Raigad!Y23</f>
        <v>0</v>
      </c>
      <c r="Z665" s="124">
        <f>Raigad!Z23</f>
        <v>0</v>
      </c>
      <c r="AA665" s="124">
        <f>Raigad!AA23</f>
        <v>0</v>
      </c>
      <c r="AB665" s="124">
        <f>Raigad!AB23</f>
        <v>0</v>
      </c>
      <c r="AC665" s="233">
        <f t="shared" si="210"/>
        <v>0</v>
      </c>
      <c r="AD665" s="7">
        <f t="shared" si="211"/>
        <v>0</v>
      </c>
      <c r="AE665" s="7">
        <f t="shared" si="212"/>
        <v>0</v>
      </c>
      <c r="AF665" s="7">
        <f t="shared" si="213"/>
        <v>0</v>
      </c>
      <c r="AG665" s="7">
        <f t="shared" si="214"/>
        <v>235</v>
      </c>
      <c r="AH665" s="7">
        <f t="shared" si="215"/>
        <v>189</v>
      </c>
      <c r="AI665" s="7">
        <f t="shared" si="216"/>
        <v>0</v>
      </c>
      <c r="AJ665" s="7">
        <f t="shared" si="217"/>
        <v>0</v>
      </c>
      <c r="AK665" s="234">
        <f t="shared" si="218"/>
        <v>0</v>
      </c>
    </row>
    <row r="666" spans="1:37">
      <c r="A666" s="5">
        <v>28</v>
      </c>
      <c r="B666" s="15" t="s">
        <v>49</v>
      </c>
      <c r="C666" s="80">
        <f>Ratnagiri!C23</f>
        <v>0</v>
      </c>
      <c r="D666" s="80">
        <f>Ratnagiri!D23</f>
        <v>0</v>
      </c>
      <c r="E666" s="80">
        <f>Ratnagiri!E23</f>
        <v>0</v>
      </c>
      <c r="F666" s="80">
        <f>Ratnagiri!F23</f>
        <v>0</v>
      </c>
      <c r="G666" s="80">
        <f>Ratnagiri!G23</f>
        <v>0</v>
      </c>
      <c r="H666" s="80">
        <f>Ratnagiri!H23</f>
        <v>0</v>
      </c>
      <c r="I666" s="80">
        <f t="shared" si="208"/>
        <v>0</v>
      </c>
      <c r="J666" s="80">
        <f>Ratnagiri!J23</f>
        <v>0</v>
      </c>
      <c r="K666" s="80">
        <f>Ratnagiri!K23</f>
        <v>0</v>
      </c>
      <c r="L666" s="80">
        <f>Ratnagiri!L23</f>
        <v>0</v>
      </c>
      <c r="M666" s="80">
        <f>Ratnagiri!M23</f>
        <v>0</v>
      </c>
      <c r="N666" s="80">
        <f>Ratnagiri!N23</f>
        <v>0</v>
      </c>
      <c r="O666" s="80">
        <f>Ratnagiri!O23</f>
        <v>0</v>
      </c>
      <c r="P666" s="80">
        <f t="shared" si="209"/>
        <v>0</v>
      </c>
      <c r="Q666" s="80">
        <f>Ratnagiri!Q23</f>
        <v>0</v>
      </c>
      <c r="R666" s="80">
        <f>Ratnagiri!R23</f>
        <v>0</v>
      </c>
      <c r="S666" s="80">
        <f>Ratnagiri!S23</f>
        <v>0</v>
      </c>
      <c r="T666" s="80">
        <f>Ratnagiri!T23</f>
        <v>0</v>
      </c>
      <c r="U666" s="80">
        <f>Ratnagiri!U23</f>
        <v>0</v>
      </c>
      <c r="V666" s="80">
        <f>Ratnagiri!V23</f>
        <v>0</v>
      </c>
      <c r="W666" s="80">
        <f>Ratnagiri!W23</f>
        <v>0</v>
      </c>
      <c r="X666" s="80">
        <f>Ratnagiri!X23</f>
        <v>0</v>
      </c>
      <c r="Y666" s="80">
        <f>Ratnagiri!Y23</f>
        <v>0</v>
      </c>
      <c r="Z666" s="80">
        <f>Ratnagiri!Z23</f>
        <v>0</v>
      </c>
      <c r="AA666" s="80">
        <f>Ratnagiri!AA23</f>
        <v>0</v>
      </c>
      <c r="AB666" s="80">
        <f>Ratnagiri!AB23</f>
        <v>0</v>
      </c>
      <c r="AC666" s="233">
        <f t="shared" si="210"/>
        <v>0</v>
      </c>
      <c r="AD666" s="7" t="e">
        <f t="shared" si="211"/>
        <v>#DIV/0!</v>
      </c>
      <c r="AE666" s="7">
        <f t="shared" si="212"/>
        <v>0</v>
      </c>
      <c r="AF666" s="7" t="e">
        <f t="shared" si="213"/>
        <v>#DIV/0!</v>
      </c>
      <c r="AG666" s="7">
        <f t="shared" si="214"/>
        <v>0</v>
      </c>
      <c r="AH666" s="7">
        <f t="shared" si="215"/>
        <v>0</v>
      </c>
      <c r="AI666" s="7">
        <f t="shared" si="216"/>
        <v>0</v>
      </c>
      <c r="AJ666" s="7">
        <f t="shared" si="217"/>
        <v>0</v>
      </c>
      <c r="AK666" s="234" t="e">
        <f t="shared" si="218"/>
        <v>#DIV/0!</v>
      </c>
    </row>
    <row r="667" spans="1:37">
      <c r="A667" s="5">
        <v>29</v>
      </c>
      <c r="B667" s="15" t="s">
        <v>50</v>
      </c>
      <c r="C667" s="80">
        <f>Sangli!C23</f>
        <v>0</v>
      </c>
      <c r="D667" s="80">
        <f>Sangli!D23</f>
        <v>0</v>
      </c>
      <c r="E667" s="80">
        <f>Sangli!E23</f>
        <v>0</v>
      </c>
      <c r="F667" s="80">
        <f>Sangli!F23</f>
        <v>0</v>
      </c>
      <c r="G667" s="80">
        <f>Sangli!G23</f>
        <v>0</v>
      </c>
      <c r="H667" s="80">
        <f>Sangli!H23</f>
        <v>0</v>
      </c>
      <c r="I667" s="80">
        <f t="shared" si="208"/>
        <v>0</v>
      </c>
      <c r="J667" s="80">
        <f>Sangli!J23</f>
        <v>0</v>
      </c>
      <c r="K667" s="80">
        <f>Sangli!K23</f>
        <v>0</v>
      </c>
      <c r="L667" s="80">
        <f>Sangli!L23</f>
        <v>0</v>
      </c>
      <c r="M667" s="80">
        <f>Sangli!M23</f>
        <v>0</v>
      </c>
      <c r="N667" s="80">
        <f>Sangli!N23</f>
        <v>0</v>
      </c>
      <c r="O667" s="80">
        <f>Sangli!O23</f>
        <v>0</v>
      </c>
      <c r="P667" s="80">
        <f t="shared" si="209"/>
        <v>0</v>
      </c>
      <c r="Q667" s="80">
        <f>Sangli!Q23</f>
        <v>0</v>
      </c>
      <c r="R667" s="80">
        <f>Sangli!R23</f>
        <v>0</v>
      </c>
      <c r="S667" s="80">
        <f>Sangli!S23</f>
        <v>0</v>
      </c>
      <c r="T667" s="80">
        <f>Sangli!T23</f>
        <v>0</v>
      </c>
      <c r="U667" s="80">
        <f>Sangli!U23</f>
        <v>0</v>
      </c>
      <c r="V667" s="80">
        <f>Sangli!V23</f>
        <v>0</v>
      </c>
      <c r="W667" s="80">
        <f>Sangli!W23</f>
        <v>0</v>
      </c>
      <c r="X667" s="80">
        <f>Sangli!X23</f>
        <v>0</v>
      </c>
      <c r="Y667" s="80">
        <f>Sangli!Y23</f>
        <v>0</v>
      </c>
      <c r="Z667" s="80">
        <f>Sangli!Z23</f>
        <v>0</v>
      </c>
      <c r="AA667" s="80">
        <f>Sangli!AA23</f>
        <v>0</v>
      </c>
      <c r="AB667" s="80">
        <f>Sangli!AB23</f>
        <v>0</v>
      </c>
      <c r="AC667" s="233">
        <f t="shared" si="210"/>
        <v>0</v>
      </c>
      <c r="AD667" s="7" t="e">
        <f t="shared" si="211"/>
        <v>#DIV/0!</v>
      </c>
      <c r="AE667" s="7">
        <f t="shared" si="212"/>
        <v>0</v>
      </c>
      <c r="AF667" s="7" t="e">
        <f t="shared" si="213"/>
        <v>#DIV/0!</v>
      </c>
      <c r="AG667" s="7">
        <f t="shared" si="214"/>
        <v>0</v>
      </c>
      <c r="AH667" s="7">
        <f t="shared" si="215"/>
        <v>0</v>
      </c>
      <c r="AI667" s="7">
        <f t="shared" si="216"/>
        <v>0</v>
      </c>
      <c r="AJ667" s="7">
        <f t="shared" si="217"/>
        <v>0</v>
      </c>
      <c r="AK667" s="234" t="e">
        <f t="shared" si="218"/>
        <v>#DIV/0!</v>
      </c>
    </row>
    <row r="668" spans="1:37">
      <c r="A668" s="5">
        <v>30</v>
      </c>
      <c r="B668" s="15" t="s">
        <v>51</v>
      </c>
      <c r="C668" s="80">
        <f>Satara!C23</f>
        <v>200</v>
      </c>
      <c r="D668" s="80">
        <f>Satara!D23</f>
        <v>700</v>
      </c>
      <c r="E668" s="80">
        <f>Satara!E23</f>
        <v>0</v>
      </c>
      <c r="F668" s="80">
        <f>Satara!F23</f>
        <v>0</v>
      </c>
      <c r="G668" s="80">
        <f>Satara!G23</f>
        <v>0</v>
      </c>
      <c r="H668" s="80">
        <f>Satara!H23</f>
        <v>0</v>
      </c>
      <c r="I668" s="80">
        <f t="shared" si="208"/>
        <v>700</v>
      </c>
      <c r="J668" s="80">
        <f>Satara!J23</f>
        <v>500</v>
      </c>
      <c r="K668" s="80">
        <f>Satara!K23</f>
        <v>300</v>
      </c>
      <c r="L668" s="80">
        <f>Satara!L23</f>
        <v>0</v>
      </c>
      <c r="M668" s="80">
        <f>Satara!M23</f>
        <v>0</v>
      </c>
      <c r="N668" s="80">
        <f>Satara!N23</f>
        <v>0</v>
      </c>
      <c r="O668" s="80">
        <f>Satara!O23</f>
        <v>0</v>
      </c>
      <c r="P668" s="80">
        <f t="shared" si="209"/>
        <v>300</v>
      </c>
      <c r="Q668" s="80">
        <f>Satara!Q23</f>
        <v>0</v>
      </c>
      <c r="R668" s="80">
        <f>Satara!R23</f>
        <v>0</v>
      </c>
      <c r="S668" s="80">
        <f>Satara!S23</f>
        <v>0</v>
      </c>
      <c r="T668" s="80">
        <f>Satara!T23</f>
        <v>0</v>
      </c>
      <c r="U668" s="80">
        <f>Satara!U23</f>
        <v>0</v>
      </c>
      <c r="V668" s="80">
        <f>Satara!V23</f>
        <v>0</v>
      </c>
      <c r="W668" s="80">
        <f>Satara!W23</f>
        <v>0</v>
      </c>
      <c r="X668" s="80">
        <f>Satara!X23</f>
        <v>0</v>
      </c>
      <c r="Y668" s="80">
        <f>Satara!Y23</f>
        <v>0</v>
      </c>
      <c r="Z668" s="80">
        <f>Satara!Z23</f>
        <v>0</v>
      </c>
      <c r="AA668" s="80">
        <f>Satara!AA23</f>
        <v>0</v>
      </c>
      <c r="AB668" s="80">
        <f>Satara!AB23</f>
        <v>0</v>
      </c>
      <c r="AC668" s="233">
        <f t="shared" si="210"/>
        <v>0</v>
      </c>
      <c r="AD668" s="7">
        <f t="shared" si="211"/>
        <v>0</v>
      </c>
      <c r="AE668" s="7">
        <f t="shared" si="212"/>
        <v>0</v>
      </c>
      <c r="AF668" s="7">
        <f t="shared" si="213"/>
        <v>0</v>
      </c>
      <c r="AG668" s="7">
        <f t="shared" si="214"/>
        <v>700</v>
      </c>
      <c r="AH668" s="7">
        <f t="shared" si="215"/>
        <v>1000</v>
      </c>
      <c r="AI668" s="7">
        <f t="shared" si="216"/>
        <v>0</v>
      </c>
      <c r="AJ668" s="7">
        <f t="shared" si="217"/>
        <v>0</v>
      </c>
      <c r="AK668" s="234">
        <f t="shared" si="218"/>
        <v>0</v>
      </c>
    </row>
    <row r="669" spans="1:37">
      <c r="A669" s="5">
        <v>31</v>
      </c>
      <c r="B669" s="15" t="s">
        <v>52</v>
      </c>
      <c r="C669" s="80">
        <f>Sindhudurg!C23</f>
        <v>0</v>
      </c>
      <c r="D669" s="80">
        <f>Sindhudurg!D23</f>
        <v>0</v>
      </c>
      <c r="E669" s="80">
        <f>Sindhudurg!E23</f>
        <v>0</v>
      </c>
      <c r="F669" s="80">
        <f>Sindhudurg!F23</f>
        <v>0</v>
      </c>
      <c r="G669" s="80">
        <f>Sindhudurg!G23</f>
        <v>0</v>
      </c>
      <c r="H669" s="80">
        <f>Sindhudurg!H23</f>
        <v>0</v>
      </c>
      <c r="I669" s="80">
        <f t="shared" si="208"/>
        <v>0</v>
      </c>
      <c r="J669" s="80">
        <f>Sindhudurg!J23</f>
        <v>0</v>
      </c>
      <c r="K669" s="80">
        <f>Sindhudurg!K23</f>
        <v>0</v>
      </c>
      <c r="L669" s="80">
        <f>Sindhudurg!L23</f>
        <v>0</v>
      </c>
      <c r="M669" s="80">
        <f>Sindhudurg!M23</f>
        <v>0</v>
      </c>
      <c r="N669" s="80">
        <f>Sindhudurg!N23</f>
        <v>0</v>
      </c>
      <c r="O669" s="80">
        <f>Sindhudurg!O23</f>
        <v>0</v>
      </c>
      <c r="P669" s="80">
        <f t="shared" si="209"/>
        <v>0</v>
      </c>
      <c r="Q669" s="80">
        <f>Sindhudurg!Q23</f>
        <v>0</v>
      </c>
      <c r="R669" s="80">
        <f>Sindhudurg!R23</f>
        <v>0</v>
      </c>
      <c r="S669" s="80">
        <f>Sindhudurg!S23</f>
        <v>0</v>
      </c>
      <c r="T669" s="80">
        <f>Sindhudurg!T23</f>
        <v>0</v>
      </c>
      <c r="U669" s="80">
        <f>Sindhudurg!U23</f>
        <v>0</v>
      </c>
      <c r="V669" s="80">
        <f>Sindhudurg!V23</f>
        <v>0</v>
      </c>
      <c r="W669" s="80">
        <f>Sindhudurg!W23</f>
        <v>0</v>
      </c>
      <c r="X669" s="80">
        <f>Sindhudurg!X23</f>
        <v>0</v>
      </c>
      <c r="Y669" s="80">
        <f>Sindhudurg!Y23</f>
        <v>0</v>
      </c>
      <c r="Z669" s="80">
        <f>Sindhudurg!Z23</f>
        <v>0</v>
      </c>
      <c r="AA669" s="80">
        <f>Sindhudurg!AA23</f>
        <v>0</v>
      </c>
      <c r="AB669" s="80">
        <f>Sindhudurg!AB23</f>
        <v>0</v>
      </c>
      <c r="AC669" s="233">
        <f t="shared" si="210"/>
        <v>0</v>
      </c>
      <c r="AD669" s="7" t="e">
        <f t="shared" si="211"/>
        <v>#DIV/0!</v>
      </c>
      <c r="AE669" s="7">
        <f t="shared" si="212"/>
        <v>0</v>
      </c>
      <c r="AF669" s="7" t="e">
        <f t="shared" si="213"/>
        <v>#DIV/0!</v>
      </c>
      <c r="AG669" s="7">
        <f t="shared" si="214"/>
        <v>0</v>
      </c>
      <c r="AH669" s="7">
        <f t="shared" si="215"/>
        <v>0</v>
      </c>
      <c r="AI669" s="7">
        <f t="shared" si="216"/>
        <v>0</v>
      </c>
      <c r="AJ669" s="7">
        <f t="shared" si="217"/>
        <v>0</v>
      </c>
      <c r="AK669" s="234" t="e">
        <f t="shared" si="218"/>
        <v>#DIV/0!</v>
      </c>
    </row>
    <row r="670" spans="1:37">
      <c r="A670" s="5">
        <v>32</v>
      </c>
      <c r="B670" s="15" t="s">
        <v>53</v>
      </c>
      <c r="C670" s="80">
        <f>Solapur!C23</f>
        <v>26</v>
      </c>
      <c r="D670" s="80">
        <f>Solapur!D23</f>
        <v>35</v>
      </c>
      <c r="E670" s="80">
        <f>Solapur!E23</f>
        <v>0</v>
      </c>
      <c r="F670" s="80">
        <f>Solapur!F23</f>
        <v>0</v>
      </c>
      <c r="G670" s="80">
        <f>Solapur!G23</f>
        <v>0</v>
      </c>
      <c r="H670" s="80">
        <f>Solapur!H23</f>
        <v>0</v>
      </c>
      <c r="I670" s="80">
        <f t="shared" si="208"/>
        <v>35</v>
      </c>
      <c r="J670" s="80">
        <f>Solapur!J23</f>
        <v>52</v>
      </c>
      <c r="K670" s="80">
        <f>Solapur!K23</f>
        <v>77</v>
      </c>
      <c r="L670" s="80">
        <f>Solapur!L23</f>
        <v>0</v>
      </c>
      <c r="M670" s="80">
        <f>Solapur!M23</f>
        <v>0</v>
      </c>
      <c r="N670" s="80">
        <f>Solapur!N23</f>
        <v>0</v>
      </c>
      <c r="O670" s="80">
        <f>Solapur!O23</f>
        <v>0</v>
      </c>
      <c r="P670" s="80">
        <f t="shared" si="209"/>
        <v>77</v>
      </c>
      <c r="Q670" s="80">
        <f>Solapur!Q23</f>
        <v>0</v>
      </c>
      <c r="R670" s="80">
        <f>Solapur!R23</f>
        <v>0</v>
      </c>
      <c r="S670" s="80">
        <f>Solapur!S23</f>
        <v>0</v>
      </c>
      <c r="T670" s="80">
        <f>Solapur!T23</f>
        <v>0</v>
      </c>
      <c r="U670" s="80">
        <f>Solapur!U23</f>
        <v>0</v>
      </c>
      <c r="V670" s="80">
        <f>Solapur!V23</f>
        <v>0</v>
      </c>
      <c r="W670" s="80">
        <f>Solapur!W23</f>
        <v>0</v>
      </c>
      <c r="X670" s="80">
        <f>Solapur!X23</f>
        <v>0</v>
      </c>
      <c r="Y670" s="80">
        <f>Solapur!Y23</f>
        <v>0</v>
      </c>
      <c r="Z670" s="80">
        <f>Solapur!Z23</f>
        <v>0</v>
      </c>
      <c r="AA670" s="80">
        <f>Solapur!AA23</f>
        <v>0</v>
      </c>
      <c r="AB670" s="80">
        <f>Solapur!AB23</f>
        <v>0</v>
      </c>
      <c r="AC670" s="233">
        <f t="shared" si="210"/>
        <v>0</v>
      </c>
      <c r="AD670" s="7">
        <f t="shared" si="211"/>
        <v>0</v>
      </c>
      <c r="AE670" s="7">
        <f t="shared" si="212"/>
        <v>0</v>
      </c>
      <c r="AF670" s="7">
        <f t="shared" si="213"/>
        <v>0</v>
      </c>
      <c r="AG670" s="7">
        <f t="shared" si="214"/>
        <v>78</v>
      </c>
      <c r="AH670" s="7">
        <f t="shared" si="215"/>
        <v>112</v>
      </c>
      <c r="AI670" s="7">
        <f t="shared" si="216"/>
        <v>0</v>
      </c>
      <c r="AJ670" s="7">
        <f t="shared" si="217"/>
        <v>0</v>
      </c>
      <c r="AK670" s="234">
        <f t="shared" si="218"/>
        <v>0</v>
      </c>
    </row>
    <row r="671" spans="1:37">
      <c r="A671" s="5">
        <v>33</v>
      </c>
      <c r="B671" s="15" t="s">
        <v>54</v>
      </c>
      <c r="C671" s="80">
        <f>Thane!C23</f>
        <v>0</v>
      </c>
      <c r="D671" s="80">
        <f>Thane!D23</f>
        <v>0</v>
      </c>
      <c r="E671" s="80">
        <f>Thane!E23</f>
        <v>0</v>
      </c>
      <c r="F671" s="80">
        <f>Thane!F23</f>
        <v>0</v>
      </c>
      <c r="G671" s="80">
        <f>Thane!G23</f>
        <v>0</v>
      </c>
      <c r="H671" s="80">
        <f>Thane!H23</f>
        <v>0</v>
      </c>
      <c r="I671" s="80">
        <f t="shared" si="208"/>
        <v>0</v>
      </c>
      <c r="J671" s="80">
        <f>Thane!J23</f>
        <v>0</v>
      </c>
      <c r="K671" s="80">
        <f>Thane!K23</f>
        <v>0</v>
      </c>
      <c r="L671" s="80">
        <f>Thane!L23</f>
        <v>0</v>
      </c>
      <c r="M671" s="80">
        <f>Thane!M23</f>
        <v>0</v>
      </c>
      <c r="N671" s="80">
        <f>Thane!N23</f>
        <v>0</v>
      </c>
      <c r="O671" s="80">
        <f>Thane!O23</f>
        <v>0</v>
      </c>
      <c r="P671" s="80">
        <f t="shared" si="209"/>
        <v>0</v>
      </c>
      <c r="Q671" s="80">
        <f>Thane!Q23</f>
        <v>0</v>
      </c>
      <c r="R671" s="80">
        <f>Thane!R23</f>
        <v>0</v>
      </c>
      <c r="S671" s="80">
        <f>Thane!S23</f>
        <v>0</v>
      </c>
      <c r="T671" s="80">
        <f>Thane!T23</f>
        <v>0</v>
      </c>
      <c r="U671" s="80">
        <f>Thane!U23</f>
        <v>0</v>
      </c>
      <c r="V671" s="80">
        <f>Thane!V23</f>
        <v>0</v>
      </c>
      <c r="W671" s="80">
        <f>Thane!W23</f>
        <v>0</v>
      </c>
      <c r="X671" s="80">
        <f>Thane!X23</f>
        <v>0</v>
      </c>
      <c r="Y671" s="80">
        <f>Thane!Y23</f>
        <v>0</v>
      </c>
      <c r="Z671" s="80">
        <f>Thane!Z23</f>
        <v>0</v>
      </c>
      <c r="AA671" s="80">
        <f>Thane!AA23</f>
        <v>0</v>
      </c>
      <c r="AB671" s="80">
        <f>Thane!AB23</f>
        <v>0</v>
      </c>
      <c r="AC671" s="233">
        <f t="shared" si="210"/>
        <v>0</v>
      </c>
      <c r="AD671" s="7" t="e">
        <f t="shared" si="211"/>
        <v>#DIV/0!</v>
      </c>
      <c r="AE671" s="7">
        <f t="shared" si="212"/>
        <v>0</v>
      </c>
      <c r="AF671" s="7" t="e">
        <f t="shared" si="213"/>
        <v>#DIV/0!</v>
      </c>
      <c r="AG671" s="7">
        <f t="shared" si="214"/>
        <v>0</v>
      </c>
      <c r="AH671" s="7">
        <f t="shared" si="215"/>
        <v>0</v>
      </c>
      <c r="AI671" s="7">
        <f t="shared" si="216"/>
        <v>0</v>
      </c>
      <c r="AJ671" s="7">
        <f t="shared" si="217"/>
        <v>0</v>
      </c>
      <c r="AK671" s="234" t="e">
        <f t="shared" si="218"/>
        <v>#DIV/0!</v>
      </c>
    </row>
    <row r="672" spans="1:37">
      <c r="A672" s="5">
        <v>34</v>
      </c>
      <c r="B672" s="15" t="s">
        <v>55</v>
      </c>
      <c r="C672" s="80">
        <f>Wardha!C23</f>
        <v>0</v>
      </c>
      <c r="D672" s="80">
        <f>Wardha!D23</f>
        <v>0</v>
      </c>
      <c r="E672" s="80">
        <f>Wardha!E23</f>
        <v>0</v>
      </c>
      <c r="F672" s="80">
        <f>Wardha!F23</f>
        <v>0</v>
      </c>
      <c r="G672" s="80">
        <f>Wardha!G23</f>
        <v>0</v>
      </c>
      <c r="H672" s="80">
        <f>Wardha!H23</f>
        <v>0</v>
      </c>
      <c r="I672" s="80">
        <f t="shared" si="208"/>
        <v>0</v>
      </c>
      <c r="J672" s="80">
        <f>Wardha!J23</f>
        <v>0</v>
      </c>
      <c r="K672" s="80">
        <f>Wardha!K23</f>
        <v>0</v>
      </c>
      <c r="L672" s="80">
        <f>Wardha!L23</f>
        <v>0</v>
      </c>
      <c r="M672" s="80">
        <f>Wardha!M23</f>
        <v>0</v>
      </c>
      <c r="N672" s="80">
        <f>Wardha!N23</f>
        <v>0</v>
      </c>
      <c r="O672" s="80">
        <f>Wardha!O23</f>
        <v>0</v>
      </c>
      <c r="P672" s="80">
        <f t="shared" si="209"/>
        <v>0</v>
      </c>
      <c r="Q672" s="80">
        <f>Wardha!Q23</f>
        <v>0</v>
      </c>
      <c r="R672" s="80">
        <f>Wardha!R23</f>
        <v>0</v>
      </c>
      <c r="S672" s="80">
        <f>Wardha!S23</f>
        <v>0</v>
      </c>
      <c r="T672" s="80">
        <f>Wardha!T23</f>
        <v>0</v>
      </c>
      <c r="U672" s="80">
        <f>Wardha!U23</f>
        <v>0</v>
      </c>
      <c r="V672" s="80">
        <f>Wardha!V23</f>
        <v>0</v>
      </c>
      <c r="W672" s="80">
        <f>Wardha!W23</f>
        <v>0</v>
      </c>
      <c r="X672" s="80">
        <f>Wardha!X23</f>
        <v>0</v>
      </c>
      <c r="Y672" s="80">
        <f>Wardha!Y23</f>
        <v>0</v>
      </c>
      <c r="Z672" s="80">
        <f>Wardha!Z23</f>
        <v>0</v>
      </c>
      <c r="AA672" s="80">
        <f>Wardha!AA23</f>
        <v>0</v>
      </c>
      <c r="AB672" s="80">
        <f>Wardha!AB23</f>
        <v>0</v>
      </c>
      <c r="AC672" s="233">
        <f t="shared" si="210"/>
        <v>0</v>
      </c>
      <c r="AD672" s="7" t="e">
        <f t="shared" si="211"/>
        <v>#DIV/0!</v>
      </c>
      <c r="AE672" s="7">
        <f t="shared" si="212"/>
        <v>0</v>
      </c>
      <c r="AF672" s="7" t="e">
        <f t="shared" si="213"/>
        <v>#DIV/0!</v>
      </c>
      <c r="AG672" s="7">
        <f t="shared" si="214"/>
        <v>0</v>
      </c>
      <c r="AH672" s="7">
        <f t="shared" si="215"/>
        <v>0</v>
      </c>
      <c r="AI672" s="7">
        <f t="shared" si="216"/>
        <v>0</v>
      </c>
      <c r="AJ672" s="7">
        <f t="shared" si="217"/>
        <v>0</v>
      </c>
      <c r="AK672" s="234" t="e">
        <f t="shared" si="218"/>
        <v>#DIV/0!</v>
      </c>
    </row>
    <row r="673" spans="1:37">
      <c r="A673" s="5">
        <v>35</v>
      </c>
      <c r="B673" s="15" t="s">
        <v>56</v>
      </c>
      <c r="C673" s="80">
        <f>Washim!C23</f>
        <v>0</v>
      </c>
      <c r="D673" s="80">
        <f>Washim!D23</f>
        <v>0</v>
      </c>
      <c r="E673" s="80">
        <f>Washim!E23</f>
        <v>0</v>
      </c>
      <c r="F673" s="80">
        <f>Washim!F23</f>
        <v>0</v>
      </c>
      <c r="G673" s="80">
        <f>Washim!G23</f>
        <v>0</v>
      </c>
      <c r="H673" s="80">
        <f>Washim!H23</f>
        <v>0</v>
      </c>
      <c r="I673" s="80">
        <f t="shared" si="208"/>
        <v>0</v>
      </c>
      <c r="J673" s="80">
        <f>Washim!J23</f>
        <v>0</v>
      </c>
      <c r="K673" s="80">
        <f>Washim!K23</f>
        <v>0</v>
      </c>
      <c r="L673" s="80">
        <f>Washim!L23</f>
        <v>0</v>
      </c>
      <c r="M673" s="80">
        <f>Washim!M23</f>
        <v>0</v>
      </c>
      <c r="N673" s="80">
        <f>Washim!N23</f>
        <v>0</v>
      </c>
      <c r="O673" s="80">
        <f>Washim!O23</f>
        <v>0</v>
      </c>
      <c r="P673" s="80">
        <f t="shared" si="209"/>
        <v>0</v>
      </c>
      <c r="Q673" s="80">
        <f>Washim!Q23</f>
        <v>0</v>
      </c>
      <c r="R673" s="80">
        <f>Washim!R23</f>
        <v>0</v>
      </c>
      <c r="S673" s="80">
        <f>Washim!S23</f>
        <v>0</v>
      </c>
      <c r="T673" s="80">
        <f>Washim!T23</f>
        <v>0</v>
      </c>
      <c r="U673" s="80">
        <f>Washim!U23</f>
        <v>0</v>
      </c>
      <c r="V673" s="80">
        <f>Washim!V23</f>
        <v>0</v>
      </c>
      <c r="W673" s="80">
        <f>Washim!W23</f>
        <v>0</v>
      </c>
      <c r="X673" s="80">
        <f>Washim!X23</f>
        <v>0</v>
      </c>
      <c r="Y673" s="80">
        <f>Washim!Y23</f>
        <v>0</v>
      </c>
      <c r="Z673" s="80">
        <f>Washim!Z23</f>
        <v>0</v>
      </c>
      <c r="AA673" s="80">
        <f>Washim!AA23</f>
        <v>0</v>
      </c>
      <c r="AB673" s="80">
        <f>Washim!AB23</f>
        <v>0</v>
      </c>
      <c r="AC673" s="233">
        <f t="shared" si="210"/>
        <v>0</v>
      </c>
      <c r="AD673" s="7" t="e">
        <f t="shared" si="211"/>
        <v>#DIV/0!</v>
      </c>
      <c r="AE673" s="7">
        <f t="shared" si="212"/>
        <v>0</v>
      </c>
      <c r="AF673" s="7" t="e">
        <f t="shared" si="213"/>
        <v>#DIV/0!</v>
      </c>
      <c r="AG673" s="7">
        <f t="shared" si="214"/>
        <v>0</v>
      </c>
      <c r="AH673" s="7">
        <f t="shared" si="215"/>
        <v>0</v>
      </c>
      <c r="AI673" s="7">
        <f t="shared" si="216"/>
        <v>0</v>
      </c>
      <c r="AJ673" s="7">
        <f t="shared" si="217"/>
        <v>0</v>
      </c>
      <c r="AK673" s="234" t="e">
        <f t="shared" si="218"/>
        <v>#DIV/0!</v>
      </c>
    </row>
    <row r="674" spans="1:37">
      <c r="A674" s="5">
        <v>36</v>
      </c>
      <c r="B674" s="15" t="s">
        <v>57</v>
      </c>
      <c r="C674" s="80">
        <f>Yavatmal!C23</f>
        <v>0</v>
      </c>
      <c r="D674" s="80">
        <f>Yavatmal!D23</f>
        <v>0</v>
      </c>
      <c r="E674" s="80">
        <f>Yavatmal!E23</f>
        <v>0</v>
      </c>
      <c r="F674" s="80">
        <f>Yavatmal!F23</f>
        <v>0</v>
      </c>
      <c r="G674" s="80">
        <f>Yavatmal!G23</f>
        <v>0</v>
      </c>
      <c r="H674" s="80">
        <f>Yavatmal!H23</f>
        <v>0</v>
      </c>
      <c r="I674" s="80">
        <f t="shared" si="208"/>
        <v>0</v>
      </c>
      <c r="J674" s="80">
        <f>Yavatmal!J23</f>
        <v>0</v>
      </c>
      <c r="K674" s="80">
        <f>Yavatmal!K23</f>
        <v>0</v>
      </c>
      <c r="L674" s="80">
        <f>Yavatmal!L23</f>
        <v>0</v>
      </c>
      <c r="M674" s="80">
        <f>Yavatmal!M23</f>
        <v>0</v>
      </c>
      <c r="N674" s="80">
        <f>Yavatmal!N23</f>
        <v>0</v>
      </c>
      <c r="O674" s="80">
        <f>Yavatmal!O23</f>
        <v>0</v>
      </c>
      <c r="P674" s="80">
        <f t="shared" si="209"/>
        <v>0</v>
      </c>
      <c r="Q674" s="80">
        <f>Yavatmal!Q23</f>
        <v>0</v>
      </c>
      <c r="R674" s="80">
        <f>Yavatmal!R23</f>
        <v>0</v>
      </c>
      <c r="S674" s="80">
        <f>Yavatmal!S23</f>
        <v>0</v>
      </c>
      <c r="T674" s="80">
        <f>Yavatmal!T23</f>
        <v>0</v>
      </c>
      <c r="U674" s="80">
        <f>Yavatmal!U23</f>
        <v>0</v>
      </c>
      <c r="V674" s="80">
        <f>Yavatmal!V23</f>
        <v>0</v>
      </c>
      <c r="W674" s="80">
        <f>Yavatmal!W23</f>
        <v>0</v>
      </c>
      <c r="X674" s="80">
        <f>Yavatmal!X23</f>
        <v>0</v>
      </c>
      <c r="Y674" s="80">
        <f>Yavatmal!Y23</f>
        <v>0</v>
      </c>
      <c r="Z674" s="80">
        <f>Yavatmal!Z23</f>
        <v>0</v>
      </c>
      <c r="AA674" s="80">
        <f>Yavatmal!AA23</f>
        <v>0</v>
      </c>
      <c r="AB674" s="80">
        <f>Yavatmal!AB23</f>
        <v>0</v>
      </c>
      <c r="AC674" s="233">
        <f t="shared" si="210"/>
        <v>0</v>
      </c>
      <c r="AD674" s="7" t="e">
        <f t="shared" si="211"/>
        <v>#DIV/0!</v>
      </c>
      <c r="AE674" s="7">
        <f t="shared" si="212"/>
        <v>0</v>
      </c>
      <c r="AF674" s="7" t="e">
        <f t="shared" si="213"/>
        <v>#DIV/0!</v>
      </c>
      <c r="AG674" s="7">
        <f t="shared" si="214"/>
        <v>0</v>
      </c>
      <c r="AH674" s="7">
        <f t="shared" si="215"/>
        <v>0</v>
      </c>
      <c r="AI674" s="7">
        <f t="shared" si="216"/>
        <v>0</v>
      </c>
      <c r="AJ674" s="7">
        <f t="shared" si="217"/>
        <v>0</v>
      </c>
      <c r="AK674" s="234" t="e">
        <f t="shared" si="218"/>
        <v>#DIV/0!</v>
      </c>
    </row>
    <row r="675" spans="1:37" ht="15">
      <c r="A675" s="10"/>
      <c r="B675" s="8" t="s">
        <v>10</v>
      </c>
      <c r="C675" s="9">
        <f t="shared" ref="C675:D675" si="219">SUM(C639:C674)</f>
        <v>1024</v>
      </c>
      <c r="D675" s="9">
        <f t="shared" si="219"/>
        <v>1436</v>
      </c>
      <c r="E675" s="9">
        <f t="shared" ref="E675:AB675" si="220">SUM(E639:E674)</f>
        <v>64</v>
      </c>
      <c r="F675" s="9">
        <f t="shared" si="220"/>
        <v>105</v>
      </c>
      <c r="G675" s="9">
        <f t="shared" si="220"/>
        <v>61</v>
      </c>
      <c r="H675" s="9">
        <f t="shared" si="220"/>
        <v>21</v>
      </c>
      <c r="I675" s="9">
        <f t="shared" si="220"/>
        <v>1562</v>
      </c>
      <c r="J675" s="9">
        <f t="shared" si="220"/>
        <v>858</v>
      </c>
      <c r="K675" s="9">
        <f t="shared" si="220"/>
        <v>617</v>
      </c>
      <c r="L675" s="9">
        <f t="shared" si="220"/>
        <v>13</v>
      </c>
      <c r="M675" s="9">
        <f t="shared" si="220"/>
        <v>4</v>
      </c>
      <c r="N675" s="9">
        <f t="shared" si="220"/>
        <v>32</v>
      </c>
      <c r="O675" s="9">
        <f t="shared" si="220"/>
        <v>11</v>
      </c>
      <c r="P675" s="9">
        <f t="shared" si="220"/>
        <v>632</v>
      </c>
      <c r="Q675" s="9">
        <f t="shared" si="220"/>
        <v>0</v>
      </c>
      <c r="R675" s="9">
        <f t="shared" si="220"/>
        <v>0</v>
      </c>
      <c r="S675" s="9">
        <f t="shared" si="220"/>
        <v>0</v>
      </c>
      <c r="T675" s="9">
        <f t="shared" si="220"/>
        <v>0</v>
      </c>
      <c r="U675" s="9">
        <f t="shared" si="220"/>
        <v>0</v>
      </c>
      <c r="V675" s="9">
        <f t="shared" si="220"/>
        <v>0</v>
      </c>
      <c r="W675" s="9">
        <f t="shared" si="220"/>
        <v>0</v>
      </c>
      <c r="X675" s="9">
        <f t="shared" si="220"/>
        <v>0</v>
      </c>
      <c r="Y675" s="9">
        <f t="shared" si="220"/>
        <v>0</v>
      </c>
      <c r="Z675" s="9">
        <f t="shared" si="220"/>
        <v>0</v>
      </c>
      <c r="AA675" s="9">
        <f t="shared" si="220"/>
        <v>0</v>
      </c>
      <c r="AB675" s="9">
        <f t="shared" si="220"/>
        <v>0</v>
      </c>
      <c r="AC675" s="190">
        <f>SUM(AC639:AC674)</f>
        <v>0</v>
      </c>
      <c r="AD675" s="190">
        <f t="shared" si="211"/>
        <v>0</v>
      </c>
      <c r="AE675" s="190">
        <f>(X675/K675)*100</f>
        <v>0</v>
      </c>
      <c r="AF675" s="190">
        <f t="shared" si="213"/>
        <v>0</v>
      </c>
      <c r="AG675" s="190">
        <f>SUM(AG639:AG674)</f>
        <v>2052</v>
      </c>
      <c r="AH675" s="190">
        <f>SUM(AH639:AH674)</f>
        <v>2194</v>
      </c>
      <c r="AI675" s="190">
        <f>SUM(AI639:AI674)</f>
        <v>0</v>
      </c>
      <c r="AJ675" s="190">
        <f>SUM(AJ639:AJ674)</f>
        <v>0</v>
      </c>
      <c r="AK675" s="190">
        <f>(AJ675/AH675)*100</f>
        <v>0</v>
      </c>
    </row>
    <row r="676" spans="1:37" ht="20.25">
      <c r="A676" s="344" t="s">
        <v>140</v>
      </c>
      <c r="B676" s="344"/>
      <c r="C676" s="344"/>
      <c r="D676" s="344"/>
      <c r="E676" s="344"/>
      <c r="F676" s="344"/>
      <c r="G676" s="344"/>
      <c r="H676" s="344"/>
      <c r="I676" s="344"/>
      <c r="J676" s="344"/>
      <c r="K676" s="344"/>
      <c r="L676" s="344"/>
      <c r="M676" s="344"/>
      <c r="N676" s="344"/>
      <c r="O676" s="344"/>
      <c r="P676" s="344"/>
      <c r="Q676" s="344"/>
      <c r="R676" s="344"/>
      <c r="S676" s="344"/>
      <c r="T676" s="344"/>
      <c r="U676" s="344"/>
      <c r="V676" s="344"/>
      <c r="W676" s="344"/>
      <c r="X676" s="344"/>
      <c r="Y676" s="344"/>
      <c r="Z676" s="344"/>
      <c r="AA676" s="344"/>
      <c r="AB676" s="344"/>
      <c r="AC676" s="344"/>
      <c r="AD676" s="344"/>
      <c r="AE676" s="344"/>
      <c r="AF676" s="344"/>
      <c r="AG676" s="344"/>
      <c r="AH676" s="344"/>
      <c r="AI676" s="344"/>
      <c r="AJ676" s="344"/>
      <c r="AK676" s="344"/>
    </row>
    <row r="677" spans="1:37">
      <c r="A677" s="345"/>
      <c r="B677" s="345"/>
      <c r="C677" s="345"/>
      <c r="D677" s="345"/>
      <c r="E677" s="345"/>
      <c r="F677" s="345"/>
      <c r="G677" s="345"/>
      <c r="H677" s="345"/>
      <c r="I677" s="345"/>
      <c r="J677" s="345"/>
      <c r="K677" s="345"/>
      <c r="L677" s="345"/>
      <c r="M677" s="345"/>
      <c r="N677" s="345"/>
      <c r="O677" s="345"/>
      <c r="P677" s="345"/>
      <c r="Q677" s="345"/>
      <c r="R677" s="345"/>
      <c r="S677" s="345"/>
      <c r="T677" s="345"/>
      <c r="U677" s="345"/>
      <c r="V677" s="345"/>
      <c r="W677" s="345"/>
      <c r="X677" s="345"/>
      <c r="Y677" s="345"/>
      <c r="Z677" s="345"/>
      <c r="AA677" s="345"/>
      <c r="AB677" s="345"/>
      <c r="AC677" s="345"/>
      <c r="AD677" s="345"/>
      <c r="AE677" s="345"/>
      <c r="AF677" s="345"/>
      <c r="AG677" s="345"/>
      <c r="AH677" s="345"/>
      <c r="AI677" s="345"/>
      <c r="AJ677" s="345"/>
      <c r="AK677" s="345"/>
    </row>
    <row r="678" spans="1:37" ht="15.75">
      <c r="A678" s="346" t="str">
        <f>A3</f>
        <v>Disbursements under  KCC Loans  ( 2023 - 24 ) -  Position as of 31.03.2024</v>
      </c>
      <c r="B678" s="346"/>
      <c r="C678" s="346"/>
      <c r="D678" s="346"/>
      <c r="E678" s="346"/>
      <c r="F678" s="346"/>
      <c r="G678" s="346"/>
      <c r="H678" s="346"/>
      <c r="I678" s="346"/>
      <c r="J678" s="346"/>
      <c r="K678" s="346"/>
      <c r="L678" s="346"/>
      <c r="M678" s="346"/>
      <c r="N678" s="346"/>
      <c r="O678" s="346"/>
      <c r="P678" s="346"/>
      <c r="Q678" s="346"/>
      <c r="R678" s="346"/>
      <c r="S678" s="346"/>
      <c r="T678" s="346"/>
      <c r="U678" s="346"/>
      <c r="V678" s="346"/>
      <c r="W678" s="346"/>
      <c r="X678" s="346"/>
      <c r="Y678" s="346"/>
      <c r="Z678" s="346"/>
      <c r="AA678" s="346"/>
      <c r="AB678" s="346"/>
      <c r="AC678" s="346"/>
      <c r="AD678" s="346"/>
      <c r="AE678" s="346"/>
      <c r="AF678" s="346"/>
      <c r="AG678" s="346"/>
      <c r="AH678" s="346"/>
      <c r="AI678" s="346"/>
      <c r="AJ678" s="346"/>
      <c r="AK678" s="346"/>
    </row>
    <row r="679" spans="1:37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47" t="s">
        <v>6</v>
      </c>
      <c r="AH679" s="347"/>
      <c r="AI679" s="347"/>
      <c r="AJ679" s="347"/>
      <c r="AK679" s="347"/>
    </row>
    <row r="680" spans="1:37" ht="32.25" customHeight="1">
      <c r="A680" s="350" t="s">
        <v>7</v>
      </c>
      <c r="B680" s="350" t="s">
        <v>64</v>
      </c>
      <c r="C680" s="353" t="str">
        <f>C5</f>
        <v xml:space="preserve"> KCC Loan Target 
 ACP 2023-24</v>
      </c>
      <c r="D680" s="354"/>
      <c r="E680" s="354"/>
      <c r="F680" s="354"/>
      <c r="G680" s="354"/>
      <c r="H680" s="354"/>
      <c r="I680" s="354"/>
      <c r="J680" s="354"/>
      <c r="K680" s="354"/>
      <c r="L680" s="354"/>
      <c r="M680" s="354"/>
      <c r="N680" s="354"/>
      <c r="O680" s="354"/>
      <c r="P680" s="355"/>
      <c r="Q680" s="391" t="str">
        <f>Q5</f>
        <v xml:space="preserve"> Cumulative Achievement from 
 01.04.23</v>
      </c>
      <c r="R680" s="392"/>
      <c r="S680" s="392"/>
      <c r="T680" s="392"/>
      <c r="U680" s="392"/>
      <c r="V680" s="392"/>
      <c r="W680" s="392"/>
      <c r="X680" s="392"/>
      <c r="Y680" s="392"/>
      <c r="Z680" s="392"/>
      <c r="AA680" s="392"/>
      <c r="AB680" s="393"/>
      <c r="AC680" s="353" t="s">
        <v>9</v>
      </c>
      <c r="AD680" s="354"/>
      <c r="AE680" s="354"/>
      <c r="AF680" s="355"/>
      <c r="AG680" s="350" t="s">
        <v>10</v>
      </c>
      <c r="AH680" s="350"/>
      <c r="AI680" s="350"/>
      <c r="AJ680" s="350"/>
      <c r="AK680" s="350"/>
    </row>
    <row r="681" spans="1:37">
      <c r="A681" s="351"/>
      <c r="B681" s="351"/>
      <c r="C681" s="375" t="s">
        <v>11</v>
      </c>
      <c r="D681" s="376"/>
      <c r="E681" s="376"/>
      <c r="F681" s="376"/>
      <c r="G681" s="376"/>
      <c r="H681" s="376"/>
      <c r="I681" s="377"/>
      <c r="J681" s="371" t="s">
        <v>12</v>
      </c>
      <c r="K681" s="372"/>
      <c r="L681" s="372"/>
      <c r="M681" s="372"/>
      <c r="N681" s="372"/>
      <c r="O681" s="372"/>
      <c r="P681" s="373"/>
      <c r="Q681" s="375" t="s">
        <v>11</v>
      </c>
      <c r="R681" s="376"/>
      <c r="S681" s="376"/>
      <c r="T681" s="376"/>
      <c r="U681" s="376"/>
      <c r="V681" s="377"/>
      <c r="W681" s="394" t="s">
        <v>12</v>
      </c>
      <c r="X681" s="395"/>
      <c r="Y681" s="395"/>
      <c r="Z681" s="395"/>
      <c r="AA681" s="395"/>
      <c r="AB681" s="396"/>
      <c r="AC681" s="385" t="s">
        <v>11</v>
      </c>
      <c r="AD681" s="386"/>
      <c r="AE681" s="388" t="s">
        <v>12</v>
      </c>
      <c r="AF681" s="386"/>
      <c r="AG681" s="388" t="s">
        <v>13</v>
      </c>
      <c r="AH681" s="386"/>
      <c r="AI681" s="388" t="s">
        <v>14</v>
      </c>
      <c r="AJ681" s="386"/>
      <c r="AK681" s="398" t="s">
        <v>15</v>
      </c>
    </row>
    <row r="682" spans="1:37">
      <c r="A682" s="352"/>
      <c r="B682" s="352"/>
      <c r="C682" s="367" t="s">
        <v>16</v>
      </c>
      <c r="D682" s="368"/>
      <c r="E682" s="369" t="s">
        <v>17</v>
      </c>
      <c r="F682" s="368"/>
      <c r="G682" s="369" t="s">
        <v>18</v>
      </c>
      <c r="H682" s="370"/>
      <c r="I682" s="249" t="s">
        <v>10</v>
      </c>
      <c r="J682" s="362" t="s">
        <v>19</v>
      </c>
      <c r="K682" s="363"/>
      <c r="L682" s="364" t="s">
        <v>17</v>
      </c>
      <c r="M682" s="363"/>
      <c r="N682" s="364" t="s">
        <v>18</v>
      </c>
      <c r="O682" s="374"/>
      <c r="P682" s="258" t="s">
        <v>10</v>
      </c>
      <c r="Q682" s="367" t="s">
        <v>19</v>
      </c>
      <c r="R682" s="368"/>
      <c r="S682" s="369" t="s">
        <v>17</v>
      </c>
      <c r="T682" s="368"/>
      <c r="U682" s="369" t="s">
        <v>18</v>
      </c>
      <c r="V682" s="370"/>
      <c r="W682" s="362" t="s">
        <v>16</v>
      </c>
      <c r="X682" s="363"/>
      <c r="Y682" s="364" t="s">
        <v>17</v>
      </c>
      <c r="Z682" s="363"/>
      <c r="AA682" s="364" t="s">
        <v>18</v>
      </c>
      <c r="AB682" s="374"/>
      <c r="AC682" s="387"/>
      <c r="AD682" s="381"/>
      <c r="AE682" s="380"/>
      <c r="AF682" s="381"/>
      <c r="AG682" s="380"/>
      <c r="AH682" s="381"/>
      <c r="AI682" s="380"/>
      <c r="AJ682" s="381"/>
      <c r="AK682" s="399"/>
    </row>
    <row r="683" spans="1:37">
      <c r="A683" s="202"/>
      <c r="B683" s="202"/>
      <c r="C683" s="217" t="s">
        <v>20</v>
      </c>
      <c r="D683" s="119" t="s">
        <v>21</v>
      </c>
      <c r="E683" s="119" t="s">
        <v>20</v>
      </c>
      <c r="F683" s="119" t="s">
        <v>21</v>
      </c>
      <c r="G683" s="119" t="s">
        <v>20</v>
      </c>
      <c r="H683" s="218" t="s">
        <v>21</v>
      </c>
      <c r="I683" s="218" t="s">
        <v>21</v>
      </c>
      <c r="J683" s="237" t="s">
        <v>20</v>
      </c>
      <c r="K683" s="204" t="s">
        <v>21</v>
      </c>
      <c r="L683" s="204" t="s">
        <v>20</v>
      </c>
      <c r="M683" s="204" t="s">
        <v>21</v>
      </c>
      <c r="N683" s="204" t="s">
        <v>20</v>
      </c>
      <c r="O683" s="238" t="s">
        <v>21</v>
      </c>
      <c r="P683" s="258" t="s">
        <v>21</v>
      </c>
      <c r="Q683" s="217" t="s">
        <v>20</v>
      </c>
      <c r="R683" s="119" t="s">
        <v>21</v>
      </c>
      <c r="S683" s="119" t="s">
        <v>20</v>
      </c>
      <c r="T683" s="119" t="s">
        <v>21</v>
      </c>
      <c r="U683" s="119" t="s">
        <v>20</v>
      </c>
      <c r="V683" s="218" t="s">
        <v>21</v>
      </c>
      <c r="W683" s="247" t="s">
        <v>20</v>
      </c>
      <c r="X683" s="205" t="s">
        <v>21</v>
      </c>
      <c r="Y683" s="205" t="s">
        <v>20</v>
      </c>
      <c r="Z683" s="205" t="s">
        <v>21</v>
      </c>
      <c r="AA683" s="205" t="s">
        <v>20</v>
      </c>
      <c r="AB683" s="248" t="s">
        <v>21</v>
      </c>
      <c r="AC683" s="217" t="s">
        <v>21</v>
      </c>
      <c r="AD683" s="119" t="s">
        <v>15</v>
      </c>
      <c r="AE683" s="217" t="s">
        <v>21</v>
      </c>
      <c r="AF683" s="119" t="s">
        <v>15</v>
      </c>
      <c r="AG683" s="119" t="s">
        <v>20</v>
      </c>
      <c r="AH683" s="119" t="s">
        <v>21</v>
      </c>
      <c r="AI683" s="119" t="s">
        <v>20</v>
      </c>
      <c r="AJ683" s="119" t="s">
        <v>21</v>
      </c>
      <c r="AK683" s="400"/>
    </row>
    <row r="684" spans="1:37">
      <c r="A684" s="5">
        <v>1</v>
      </c>
      <c r="B684" s="15" t="s">
        <v>22</v>
      </c>
      <c r="C684" s="80">
        <f>Ahmednagar!C24</f>
        <v>0</v>
      </c>
      <c r="D684" s="80">
        <f>Ahmednagar!D24</f>
        <v>0</v>
      </c>
      <c r="E684" s="80">
        <f>Ahmednagar!E24</f>
        <v>0</v>
      </c>
      <c r="F684" s="80">
        <f>Ahmednagar!F24</f>
        <v>0</v>
      </c>
      <c r="G684" s="80">
        <f>Ahmednagar!G24</f>
        <v>0</v>
      </c>
      <c r="H684" s="80">
        <f>Ahmednagar!H24</f>
        <v>0</v>
      </c>
      <c r="I684" s="80">
        <f>D684+F684+H684</f>
        <v>0</v>
      </c>
      <c r="J684" s="80">
        <f>Ahmednagar!J24</f>
        <v>0</v>
      </c>
      <c r="K684" s="80">
        <f>Ahmednagar!K24</f>
        <v>0</v>
      </c>
      <c r="L684" s="80">
        <f>Ahmednagar!L24</f>
        <v>0</v>
      </c>
      <c r="M684" s="80">
        <f>Ahmednagar!M24</f>
        <v>0</v>
      </c>
      <c r="N684" s="80">
        <f>Ahmednagar!N24</f>
        <v>0</v>
      </c>
      <c r="O684" s="80">
        <f>Ahmednagar!O24</f>
        <v>0</v>
      </c>
      <c r="P684" s="80">
        <f>K684+M684+O684</f>
        <v>0</v>
      </c>
      <c r="Q684" s="80">
        <f>Ahmednagar!Q24</f>
        <v>19</v>
      </c>
      <c r="R684" s="80">
        <f>Ahmednagar!R24</f>
        <v>97.5</v>
      </c>
      <c r="S684" s="80">
        <f>Ahmednagar!S24</f>
        <v>0</v>
      </c>
      <c r="T684" s="80">
        <f>Ahmednagar!T24</f>
        <v>0</v>
      </c>
      <c r="U684" s="80">
        <f>Ahmednagar!U24</f>
        <v>0</v>
      </c>
      <c r="V684" s="80">
        <f>Ahmednagar!V24</f>
        <v>0</v>
      </c>
      <c r="W684" s="80">
        <f>Ahmednagar!W24</f>
        <v>28</v>
      </c>
      <c r="X684" s="80">
        <f>Ahmednagar!X24</f>
        <v>159</v>
      </c>
      <c r="Y684" s="80">
        <f>Ahmednagar!Y24</f>
        <v>0</v>
      </c>
      <c r="Z684" s="80">
        <f>Ahmednagar!Z24</f>
        <v>0</v>
      </c>
      <c r="AA684" s="80">
        <f>Ahmednagar!AA24</f>
        <v>0</v>
      </c>
      <c r="AB684" s="80">
        <f>Ahmednagar!AB24</f>
        <v>0</v>
      </c>
      <c r="AC684" s="233">
        <f>R684+T684+V684</f>
        <v>97.5</v>
      </c>
      <c r="AD684" s="7" t="e">
        <f>(R684+T684+V684)/(D684+F684+H684)*100</f>
        <v>#DIV/0!</v>
      </c>
      <c r="AE684" s="7">
        <f>X684+Z684+AB684</f>
        <v>159</v>
      </c>
      <c r="AF684" s="7" t="e">
        <f>(X684+Z684+AB684)/(K684+M684+O684)*100</f>
        <v>#DIV/0!</v>
      </c>
      <c r="AG684" s="7">
        <f>C684+E684+G684+J684+L684+N684</f>
        <v>0</v>
      </c>
      <c r="AH684" s="7">
        <f>D684+F684+H684+K684+M684+O684</f>
        <v>0</v>
      </c>
      <c r="AI684" s="7">
        <f>Q684+S684+U684+W684+Y684+AA684</f>
        <v>47</v>
      </c>
      <c r="AJ684" s="7">
        <f>R684+T684+V684+X684+Z684+AB684</f>
        <v>256.5</v>
      </c>
      <c r="AK684" s="234" t="e">
        <f>AJ684/AH684*100</f>
        <v>#DIV/0!</v>
      </c>
    </row>
    <row r="685" spans="1:37">
      <c r="A685" s="5">
        <v>2</v>
      </c>
      <c r="B685" s="15" t="s">
        <v>23</v>
      </c>
      <c r="C685" s="80">
        <f>Akola!C24</f>
        <v>69</v>
      </c>
      <c r="D685" s="80">
        <f>Akola!D24</f>
        <v>79.11</v>
      </c>
      <c r="E685" s="80">
        <f>Akola!E24</f>
        <v>0</v>
      </c>
      <c r="F685" s="80">
        <f>Akola!F24</f>
        <v>0</v>
      </c>
      <c r="G685" s="80">
        <f>Akola!G24</f>
        <v>1</v>
      </c>
      <c r="H685" s="80">
        <f>Akola!H24</f>
        <v>0.89</v>
      </c>
      <c r="I685" s="80">
        <f t="shared" ref="I685:I719" si="221">D685+F685+H685</f>
        <v>80</v>
      </c>
      <c r="J685" s="80">
        <f>Akola!J24</f>
        <v>29</v>
      </c>
      <c r="K685" s="80">
        <f>Akola!K24</f>
        <v>22.89</v>
      </c>
      <c r="L685" s="80">
        <f>Akola!L24</f>
        <v>0</v>
      </c>
      <c r="M685" s="80">
        <f>Akola!M24</f>
        <v>0</v>
      </c>
      <c r="N685" s="80">
        <f>Akola!N24</f>
        <v>1</v>
      </c>
      <c r="O685" s="80">
        <f>Akola!O24</f>
        <v>0.11</v>
      </c>
      <c r="P685" s="80">
        <f t="shared" ref="P685:P719" si="222">K685+M685+O685</f>
        <v>23</v>
      </c>
      <c r="Q685" s="80">
        <f>Akola!Q24</f>
        <v>0</v>
      </c>
      <c r="R685" s="80">
        <f>Akola!R24</f>
        <v>0</v>
      </c>
      <c r="S685" s="80">
        <f>Akola!S24</f>
        <v>0</v>
      </c>
      <c r="T685" s="80">
        <f>Akola!T24</f>
        <v>0</v>
      </c>
      <c r="U685" s="80">
        <f>Akola!U24</f>
        <v>0</v>
      </c>
      <c r="V685" s="80">
        <f>Akola!V24</f>
        <v>0</v>
      </c>
      <c r="W685" s="80">
        <f>Akola!W24</f>
        <v>0</v>
      </c>
      <c r="X685" s="80">
        <f>Akola!X24</f>
        <v>0</v>
      </c>
      <c r="Y685" s="80">
        <f>Akola!Y24</f>
        <v>0</v>
      </c>
      <c r="Z685" s="80">
        <f>Akola!Z24</f>
        <v>0</v>
      </c>
      <c r="AA685" s="80">
        <f>Akola!AA24</f>
        <v>0</v>
      </c>
      <c r="AB685" s="80">
        <f>Akola!AB24</f>
        <v>0</v>
      </c>
      <c r="AC685" s="233">
        <f t="shared" ref="AC685:AC719" si="223">R685+T685+V685</f>
        <v>0</v>
      </c>
      <c r="AD685" s="7">
        <f t="shared" ref="AD685:AD720" si="224">(R685+T685+V685)/(D685+F685+H685)*100</f>
        <v>0</v>
      </c>
      <c r="AE685" s="7">
        <f t="shared" ref="AE685:AE719" si="225">X685+Z685+AB685</f>
        <v>0</v>
      </c>
      <c r="AF685" s="7">
        <f t="shared" ref="AF685:AF720" si="226">(X685+Z685+AB685)/(K685+M685+O685)*100</f>
        <v>0</v>
      </c>
      <c r="AG685" s="7">
        <f t="shared" ref="AG685:AG719" si="227">C685+E685+G685+J685+L685+N685</f>
        <v>100</v>
      </c>
      <c r="AH685" s="7">
        <f t="shared" ref="AH685:AH719" si="228">D685+F685+H685+K685+M685+O685</f>
        <v>103</v>
      </c>
      <c r="AI685" s="7">
        <f t="shared" ref="AI685:AI719" si="229">Q685+S685+U685+W685+Y685+AA685</f>
        <v>0</v>
      </c>
      <c r="AJ685" s="7">
        <f t="shared" ref="AJ685:AJ719" si="230">R685+T685+V685+X685+Z685+AB685</f>
        <v>0</v>
      </c>
      <c r="AK685" s="234">
        <f t="shared" ref="AK685:AK719" si="231">AJ685/AH685*100</f>
        <v>0</v>
      </c>
    </row>
    <row r="686" spans="1:37">
      <c r="A686" s="5">
        <v>3</v>
      </c>
      <c r="B686" s="15" t="s">
        <v>24</v>
      </c>
      <c r="C686" s="80">
        <f>Amravati!C24</f>
        <v>80</v>
      </c>
      <c r="D686" s="80">
        <f>Amravati!D24</f>
        <v>65</v>
      </c>
      <c r="E686" s="80">
        <f>Amravati!E24</f>
        <v>0</v>
      </c>
      <c r="F686" s="80">
        <f>Amravati!F24</f>
        <v>0</v>
      </c>
      <c r="G686" s="80">
        <f>Amravati!G24</f>
        <v>0</v>
      </c>
      <c r="H686" s="80">
        <f>Amravati!H24</f>
        <v>0</v>
      </c>
      <c r="I686" s="80">
        <f t="shared" si="221"/>
        <v>65</v>
      </c>
      <c r="J686" s="80">
        <f>Amravati!J24</f>
        <v>20</v>
      </c>
      <c r="K686" s="80">
        <f>Amravati!K24</f>
        <v>25</v>
      </c>
      <c r="L686" s="80">
        <f>Amravati!L24</f>
        <v>0</v>
      </c>
      <c r="M686" s="80">
        <f>Amravati!M24</f>
        <v>0</v>
      </c>
      <c r="N686" s="80">
        <f>Amravati!N24</f>
        <v>0</v>
      </c>
      <c r="O686" s="80">
        <f>Amravati!O24</f>
        <v>0</v>
      </c>
      <c r="P686" s="80">
        <f t="shared" si="222"/>
        <v>25</v>
      </c>
      <c r="Q686" s="80">
        <f>Amravati!Q24</f>
        <v>0</v>
      </c>
      <c r="R686" s="80">
        <f>Amravati!R24</f>
        <v>0</v>
      </c>
      <c r="S686" s="80">
        <f>Amravati!S24</f>
        <v>0</v>
      </c>
      <c r="T686" s="80">
        <f>Amravati!T24</f>
        <v>0</v>
      </c>
      <c r="U686" s="80">
        <f>Amravati!U24</f>
        <v>0</v>
      </c>
      <c r="V686" s="80">
        <f>Amravati!V24</f>
        <v>0</v>
      </c>
      <c r="W686" s="80">
        <f>Amravati!W24</f>
        <v>0</v>
      </c>
      <c r="X686" s="80">
        <f>Amravati!X24</f>
        <v>0</v>
      </c>
      <c r="Y686" s="80">
        <f>Amravati!Y24</f>
        <v>0</v>
      </c>
      <c r="Z686" s="80">
        <f>Amravati!Z24</f>
        <v>0</v>
      </c>
      <c r="AA686" s="80">
        <f>Amravati!AA24</f>
        <v>0</v>
      </c>
      <c r="AB686" s="80">
        <f>Amravati!AB24</f>
        <v>0</v>
      </c>
      <c r="AC686" s="233">
        <f t="shared" si="223"/>
        <v>0</v>
      </c>
      <c r="AD686" s="7">
        <f t="shared" si="224"/>
        <v>0</v>
      </c>
      <c r="AE686" s="7">
        <f t="shared" si="225"/>
        <v>0</v>
      </c>
      <c r="AF686" s="7">
        <f t="shared" si="226"/>
        <v>0</v>
      </c>
      <c r="AG686" s="7">
        <f t="shared" si="227"/>
        <v>100</v>
      </c>
      <c r="AH686" s="7">
        <f t="shared" si="228"/>
        <v>90</v>
      </c>
      <c r="AI686" s="7">
        <f t="shared" si="229"/>
        <v>0</v>
      </c>
      <c r="AJ686" s="7">
        <f t="shared" si="230"/>
        <v>0</v>
      </c>
      <c r="AK686" s="234">
        <f t="shared" si="231"/>
        <v>0</v>
      </c>
    </row>
    <row r="687" spans="1:37">
      <c r="A687" s="5">
        <v>4</v>
      </c>
      <c r="B687" s="15" t="s">
        <v>25</v>
      </c>
      <c r="C687" s="80">
        <f>Aurangabad!C24</f>
        <v>0</v>
      </c>
      <c r="D687" s="80">
        <f>Aurangabad!D24</f>
        <v>0</v>
      </c>
      <c r="E687" s="80">
        <f>Aurangabad!E24</f>
        <v>0</v>
      </c>
      <c r="F687" s="80">
        <f>Aurangabad!F24</f>
        <v>0</v>
      </c>
      <c r="G687" s="80">
        <f>Aurangabad!G24</f>
        <v>0</v>
      </c>
      <c r="H687" s="80">
        <f>Aurangabad!H24</f>
        <v>0</v>
      </c>
      <c r="I687" s="80">
        <f t="shared" si="221"/>
        <v>0</v>
      </c>
      <c r="J687" s="80">
        <f>Aurangabad!J24</f>
        <v>0</v>
      </c>
      <c r="K687" s="80">
        <f>Aurangabad!K24</f>
        <v>0</v>
      </c>
      <c r="L687" s="80">
        <f>Aurangabad!L24</f>
        <v>0</v>
      </c>
      <c r="M687" s="80">
        <f>Aurangabad!M24</f>
        <v>0</v>
      </c>
      <c r="N687" s="80">
        <f>Aurangabad!N24</f>
        <v>0</v>
      </c>
      <c r="O687" s="80">
        <f>Aurangabad!O24</f>
        <v>0</v>
      </c>
      <c r="P687" s="80">
        <f t="shared" si="222"/>
        <v>0</v>
      </c>
      <c r="Q687" s="80">
        <f>Aurangabad!Q24</f>
        <v>0</v>
      </c>
      <c r="R687" s="80">
        <f>Aurangabad!R24</f>
        <v>0</v>
      </c>
      <c r="S687" s="80">
        <f>Aurangabad!S24</f>
        <v>0</v>
      </c>
      <c r="T687" s="80">
        <f>Aurangabad!T24</f>
        <v>0</v>
      </c>
      <c r="U687" s="80">
        <f>Aurangabad!U24</f>
        <v>0</v>
      </c>
      <c r="V687" s="80">
        <f>Aurangabad!V24</f>
        <v>0</v>
      </c>
      <c r="W687" s="80">
        <f>Aurangabad!W24</f>
        <v>15</v>
      </c>
      <c r="X687" s="80">
        <f>Aurangabad!X24</f>
        <v>90.14</v>
      </c>
      <c r="Y687" s="80">
        <f>Aurangabad!Y24</f>
        <v>0</v>
      </c>
      <c r="Z687" s="80">
        <f>Aurangabad!Z24</f>
        <v>0</v>
      </c>
      <c r="AA687" s="80">
        <f>Aurangabad!AA24</f>
        <v>0</v>
      </c>
      <c r="AB687" s="80">
        <f>Aurangabad!AB24</f>
        <v>0</v>
      </c>
      <c r="AC687" s="233">
        <f t="shared" si="223"/>
        <v>0</v>
      </c>
      <c r="AD687" s="7" t="e">
        <f t="shared" si="224"/>
        <v>#DIV/0!</v>
      </c>
      <c r="AE687" s="7">
        <f t="shared" si="225"/>
        <v>90.14</v>
      </c>
      <c r="AF687" s="7" t="e">
        <f t="shared" si="226"/>
        <v>#DIV/0!</v>
      </c>
      <c r="AG687" s="7">
        <f t="shared" si="227"/>
        <v>0</v>
      </c>
      <c r="AH687" s="7">
        <f t="shared" si="228"/>
        <v>0</v>
      </c>
      <c r="AI687" s="7">
        <f t="shared" si="229"/>
        <v>15</v>
      </c>
      <c r="AJ687" s="7">
        <f t="shared" si="230"/>
        <v>90.14</v>
      </c>
      <c r="AK687" s="234" t="e">
        <f t="shared" si="231"/>
        <v>#DIV/0!</v>
      </c>
    </row>
    <row r="688" spans="1:37">
      <c r="A688" s="5">
        <v>5</v>
      </c>
      <c r="B688" s="15" t="s">
        <v>26</v>
      </c>
      <c r="C688" s="80">
        <f>Beed!C24</f>
        <v>0</v>
      </c>
      <c r="D688" s="80">
        <f>Beed!D24</f>
        <v>0</v>
      </c>
      <c r="E688" s="80">
        <f>Beed!E24</f>
        <v>0</v>
      </c>
      <c r="F688" s="80">
        <f>Beed!F24</f>
        <v>0</v>
      </c>
      <c r="G688" s="80">
        <f>Beed!G24</f>
        <v>0</v>
      </c>
      <c r="H688" s="80">
        <f>Beed!H24</f>
        <v>0</v>
      </c>
      <c r="I688" s="80">
        <f t="shared" si="221"/>
        <v>0</v>
      </c>
      <c r="J688" s="80">
        <f>Beed!J24</f>
        <v>0</v>
      </c>
      <c r="K688" s="80">
        <f>Beed!K24</f>
        <v>0</v>
      </c>
      <c r="L688" s="80">
        <f>Beed!L24</f>
        <v>0</v>
      </c>
      <c r="M688" s="80">
        <f>Beed!M24</f>
        <v>0</v>
      </c>
      <c r="N688" s="80">
        <f>Beed!N24</f>
        <v>0</v>
      </c>
      <c r="O688" s="80">
        <f>Beed!O24</f>
        <v>0</v>
      </c>
      <c r="P688" s="80">
        <f t="shared" si="222"/>
        <v>0</v>
      </c>
      <c r="Q688" s="80">
        <f>Beed!Q24</f>
        <v>0</v>
      </c>
      <c r="R688" s="80">
        <f>Beed!R24</f>
        <v>0</v>
      </c>
      <c r="S688" s="80">
        <f>Beed!S24</f>
        <v>0</v>
      </c>
      <c r="T688" s="80">
        <f>Beed!T24</f>
        <v>0</v>
      </c>
      <c r="U688" s="80">
        <f>Beed!U24</f>
        <v>0</v>
      </c>
      <c r="V688" s="80">
        <f>Beed!V24</f>
        <v>0</v>
      </c>
      <c r="W688" s="80">
        <f>Beed!W24</f>
        <v>0</v>
      </c>
      <c r="X688" s="80">
        <f>Beed!X24</f>
        <v>0</v>
      </c>
      <c r="Y688" s="80">
        <f>Beed!Y24</f>
        <v>0</v>
      </c>
      <c r="Z688" s="80">
        <f>Beed!Z24</f>
        <v>0</v>
      </c>
      <c r="AA688" s="80">
        <f>Beed!AA24</f>
        <v>0</v>
      </c>
      <c r="AB688" s="80">
        <f>Beed!AB24</f>
        <v>0</v>
      </c>
      <c r="AC688" s="233">
        <f t="shared" si="223"/>
        <v>0</v>
      </c>
      <c r="AD688" s="7" t="e">
        <f t="shared" si="224"/>
        <v>#DIV/0!</v>
      </c>
      <c r="AE688" s="7">
        <f t="shared" si="225"/>
        <v>0</v>
      </c>
      <c r="AF688" s="7" t="e">
        <f t="shared" si="226"/>
        <v>#DIV/0!</v>
      </c>
      <c r="AG688" s="7">
        <f t="shared" si="227"/>
        <v>0</v>
      </c>
      <c r="AH688" s="7">
        <f t="shared" si="228"/>
        <v>0</v>
      </c>
      <c r="AI688" s="7">
        <f t="shared" si="229"/>
        <v>0</v>
      </c>
      <c r="AJ688" s="7">
        <f t="shared" si="230"/>
        <v>0</v>
      </c>
      <c r="AK688" s="234" t="e">
        <f t="shared" si="231"/>
        <v>#DIV/0!</v>
      </c>
    </row>
    <row r="689" spans="1:37">
      <c r="A689" s="5">
        <v>6</v>
      </c>
      <c r="B689" s="15" t="s">
        <v>27</v>
      </c>
      <c r="C689" s="80">
        <f>Bhandara!C24</f>
        <v>0</v>
      </c>
      <c r="D689" s="80">
        <f>Bhandara!D24</f>
        <v>0</v>
      </c>
      <c r="E689" s="80">
        <f>Bhandara!E24</f>
        <v>0</v>
      </c>
      <c r="F689" s="80">
        <f>Bhandara!F24</f>
        <v>0</v>
      </c>
      <c r="G689" s="80">
        <f>Bhandara!G24</f>
        <v>0</v>
      </c>
      <c r="H689" s="80">
        <f>Bhandara!H24</f>
        <v>0</v>
      </c>
      <c r="I689" s="80">
        <f t="shared" si="221"/>
        <v>0</v>
      </c>
      <c r="J689" s="80">
        <f>Bhandara!J24</f>
        <v>0</v>
      </c>
      <c r="K689" s="80">
        <f>Bhandara!K24</f>
        <v>0</v>
      </c>
      <c r="L689" s="80">
        <f>Bhandara!L24</f>
        <v>0</v>
      </c>
      <c r="M689" s="80">
        <f>Bhandara!M24</f>
        <v>0</v>
      </c>
      <c r="N689" s="80">
        <f>Bhandara!N24</f>
        <v>0</v>
      </c>
      <c r="O689" s="80">
        <f>Bhandara!O24</f>
        <v>0</v>
      </c>
      <c r="P689" s="80">
        <f t="shared" si="222"/>
        <v>0</v>
      </c>
      <c r="Q689" s="80">
        <f>Bhandara!Q24</f>
        <v>0</v>
      </c>
      <c r="R689" s="80">
        <f>Bhandara!R24</f>
        <v>0</v>
      </c>
      <c r="S689" s="80">
        <f>Bhandara!S24</f>
        <v>0</v>
      </c>
      <c r="T689" s="80">
        <f>Bhandara!T24</f>
        <v>0</v>
      </c>
      <c r="U689" s="80">
        <f>Bhandara!U24</f>
        <v>0</v>
      </c>
      <c r="V689" s="80">
        <f>Bhandara!V24</f>
        <v>0</v>
      </c>
      <c r="W689" s="80">
        <f>Bhandara!W24</f>
        <v>0</v>
      </c>
      <c r="X689" s="80">
        <f>Bhandara!X24</f>
        <v>0</v>
      </c>
      <c r="Y689" s="80">
        <f>Bhandara!Y24</f>
        <v>0</v>
      </c>
      <c r="Z689" s="80">
        <f>Bhandara!Z24</f>
        <v>0</v>
      </c>
      <c r="AA689" s="80">
        <f>Bhandara!AA24</f>
        <v>0</v>
      </c>
      <c r="AB689" s="80">
        <f>Bhandara!AB24</f>
        <v>0</v>
      </c>
      <c r="AC689" s="233">
        <f t="shared" si="223"/>
        <v>0</v>
      </c>
      <c r="AD689" s="7" t="e">
        <f t="shared" si="224"/>
        <v>#DIV/0!</v>
      </c>
      <c r="AE689" s="7">
        <f t="shared" si="225"/>
        <v>0</v>
      </c>
      <c r="AF689" s="7" t="e">
        <f t="shared" si="226"/>
        <v>#DIV/0!</v>
      </c>
      <c r="AG689" s="7">
        <f t="shared" si="227"/>
        <v>0</v>
      </c>
      <c r="AH689" s="7">
        <f t="shared" si="228"/>
        <v>0</v>
      </c>
      <c r="AI689" s="7">
        <f t="shared" si="229"/>
        <v>0</v>
      </c>
      <c r="AJ689" s="7">
        <f t="shared" si="230"/>
        <v>0</v>
      </c>
      <c r="AK689" s="234" t="e">
        <f t="shared" si="231"/>
        <v>#DIV/0!</v>
      </c>
    </row>
    <row r="690" spans="1:37">
      <c r="A690" s="5">
        <v>7</v>
      </c>
      <c r="B690" s="15" t="s">
        <v>28</v>
      </c>
      <c r="C690" s="80">
        <f>Buldhana!C24</f>
        <v>0</v>
      </c>
      <c r="D690" s="80">
        <f>Buldhana!D24</f>
        <v>0</v>
      </c>
      <c r="E690" s="80">
        <f>Buldhana!E24</f>
        <v>0</v>
      </c>
      <c r="F690" s="80">
        <f>Buldhana!F24</f>
        <v>0</v>
      </c>
      <c r="G690" s="80">
        <f>Buldhana!G24</f>
        <v>0</v>
      </c>
      <c r="H690" s="80">
        <f>Buldhana!H24</f>
        <v>0</v>
      </c>
      <c r="I690" s="80">
        <f t="shared" si="221"/>
        <v>0</v>
      </c>
      <c r="J690" s="80">
        <f>Buldhana!J24</f>
        <v>0</v>
      </c>
      <c r="K690" s="80">
        <f>Buldhana!K24</f>
        <v>0</v>
      </c>
      <c r="L690" s="80">
        <f>Buldhana!L24</f>
        <v>0</v>
      </c>
      <c r="M690" s="80">
        <f>Buldhana!M24</f>
        <v>0</v>
      </c>
      <c r="N690" s="80">
        <f>Buldhana!N24</f>
        <v>0</v>
      </c>
      <c r="O690" s="80">
        <f>Buldhana!O24</f>
        <v>0</v>
      </c>
      <c r="P690" s="80">
        <f t="shared" si="222"/>
        <v>0</v>
      </c>
      <c r="Q690" s="80">
        <f>Buldhana!Q24</f>
        <v>0</v>
      </c>
      <c r="R690" s="80">
        <f>Buldhana!R24</f>
        <v>0</v>
      </c>
      <c r="S690" s="80">
        <f>Buldhana!S24</f>
        <v>0</v>
      </c>
      <c r="T690" s="80">
        <f>Buldhana!T24</f>
        <v>0</v>
      </c>
      <c r="U690" s="80">
        <f>Buldhana!U24</f>
        <v>0</v>
      </c>
      <c r="V690" s="80">
        <f>Buldhana!V24</f>
        <v>0</v>
      </c>
      <c r="W690" s="80">
        <f>Buldhana!W24</f>
        <v>0</v>
      </c>
      <c r="X690" s="80">
        <f>Buldhana!X24</f>
        <v>0</v>
      </c>
      <c r="Y690" s="80">
        <f>Buldhana!Y24</f>
        <v>0</v>
      </c>
      <c r="Z690" s="80">
        <f>Buldhana!Z24</f>
        <v>0</v>
      </c>
      <c r="AA690" s="80">
        <f>Buldhana!AA24</f>
        <v>0</v>
      </c>
      <c r="AB690" s="80">
        <f>Buldhana!AB24</f>
        <v>0</v>
      </c>
      <c r="AC690" s="233">
        <f t="shared" si="223"/>
        <v>0</v>
      </c>
      <c r="AD690" s="7" t="e">
        <f t="shared" si="224"/>
        <v>#DIV/0!</v>
      </c>
      <c r="AE690" s="7">
        <f t="shared" si="225"/>
        <v>0</v>
      </c>
      <c r="AF690" s="7" t="e">
        <f t="shared" si="226"/>
        <v>#DIV/0!</v>
      </c>
      <c r="AG690" s="7">
        <f t="shared" si="227"/>
        <v>0</v>
      </c>
      <c r="AH690" s="7">
        <f t="shared" si="228"/>
        <v>0</v>
      </c>
      <c r="AI690" s="7">
        <f t="shared" si="229"/>
        <v>0</v>
      </c>
      <c r="AJ690" s="7">
        <f t="shared" si="230"/>
        <v>0</v>
      </c>
      <c r="AK690" s="234" t="e">
        <f t="shared" si="231"/>
        <v>#DIV/0!</v>
      </c>
    </row>
    <row r="691" spans="1:37">
      <c r="A691" s="5">
        <v>8</v>
      </c>
      <c r="B691" s="15" t="s">
        <v>29</v>
      </c>
      <c r="C691" s="80">
        <f>Chandrapur!C24</f>
        <v>0</v>
      </c>
      <c r="D691" s="80">
        <f>Chandrapur!D24</f>
        <v>0</v>
      </c>
      <c r="E691" s="80">
        <f>Chandrapur!E24</f>
        <v>0</v>
      </c>
      <c r="F691" s="80">
        <f>Chandrapur!F24</f>
        <v>0</v>
      </c>
      <c r="G691" s="80">
        <f>Chandrapur!G24</f>
        <v>0</v>
      </c>
      <c r="H691" s="80">
        <f>Chandrapur!H24</f>
        <v>0</v>
      </c>
      <c r="I691" s="80">
        <f t="shared" si="221"/>
        <v>0</v>
      </c>
      <c r="J691" s="80">
        <f>Chandrapur!J24</f>
        <v>0</v>
      </c>
      <c r="K691" s="80">
        <f>Chandrapur!K24</f>
        <v>0</v>
      </c>
      <c r="L691" s="80">
        <f>Chandrapur!L24</f>
        <v>0</v>
      </c>
      <c r="M691" s="80">
        <f>Chandrapur!M24</f>
        <v>0</v>
      </c>
      <c r="N691" s="80">
        <f>Chandrapur!N24</f>
        <v>0</v>
      </c>
      <c r="O691" s="80">
        <f>Chandrapur!O24</f>
        <v>0</v>
      </c>
      <c r="P691" s="80">
        <f t="shared" si="222"/>
        <v>0</v>
      </c>
      <c r="Q691" s="80">
        <f>Chandrapur!Q24</f>
        <v>0</v>
      </c>
      <c r="R691" s="80">
        <f>Chandrapur!R24</f>
        <v>0</v>
      </c>
      <c r="S691" s="80">
        <f>Chandrapur!S24</f>
        <v>0</v>
      </c>
      <c r="T691" s="80">
        <f>Chandrapur!T24</f>
        <v>0</v>
      </c>
      <c r="U691" s="80">
        <f>Chandrapur!U24</f>
        <v>0</v>
      </c>
      <c r="V691" s="80">
        <f>Chandrapur!V24</f>
        <v>0</v>
      </c>
      <c r="W691" s="80">
        <f>Chandrapur!W24</f>
        <v>0</v>
      </c>
      <c r="X691" s="80">
        <f>Chandrapur!X24</f>
        <v>0</v>
      </c>
      <c r="Y691" s="80">
        <f>Chandrapur!Y24</f>
        <v>0</v>
      </c>
      <c r="Z691" s="80">
        <f>Chandrapur!Z24</f>
        <v>0</v>
      </c>
      <c r="AA691" s="80">
        <f>Chandrapur!AA24</f>
        <v>0</v>
      </c>
      <c r="AB691" s="80">
        <f>Chandrapur!AB24</f>
        <v>0</v>
      </c>
      <c r="AC691" s="233">
        <f t="shared" si="223"/>
        <v>0</v>
      </c>
      <c r="AD691" s="7" t="e">
        <f t="shared" si="224"/>
        <v>#DIV/0!</v>
      </c>
      <c r="AE691" s="7">
        <f t="shared" si="225"/>
        <v>0</v>
      </c>
      <c r="AF691" s="7" t="e">
        <f t="shared" si="226"/>
        <v>#DIV/0!</v>
      </c>
      <c r="AG691" s="7">
        <f t="shared" si="227"/>
        <v>0</v>
      </c>
      <c r="AH691" s="7">
        <f t="shared" si="228"/>
        <v>0</v>
      </c>
      <c r="AI691" s="7">
        <f t="shared" si="229"/>
        <v>0</v>
      </c>
      <c r="AJ691" s="7">
        <f t="shared" si="230"/>
        <v>0</v>
      </c>
      <c r="AK691" s="234" t="e">
        <f t="shared" si="231"/>
        <v>#DIV/0!</v>
      </c>
    </row>
    <row r="692" spans="1:37">
      <c r="A692" s="5">
        <v>9</v>
      </c>
      <c r="B692" s="15" t="s">
        <v>30</v>
      </c>
      <c r="C692" s="80">
        <f>Dhule!C24</f>
        <v>0</v>
      </c>
      <c r="D692" s="80">
        <f>Dhule!D24</f>
        <v>0</v>
      </c>
      <c r="E692" s="80">
        <f>Dhule!E24</f>
        <v>0</v>
      </c>
      <c r="F692" s="80">
        <f>Dhule!F24</f>
        <v>0</v>
      </c>
      <c r="G692" s="80">
        <f>Dhule!G24</f>
        <v>0</v>
      </c>
      <c r="H692" s="80">
        <f>Dhule!H24</f>
        <v>0</v>
      </c>
      <c r="I692" s="80">
        <f t="shared" si="221"/>
        <v>0</v>
      </c>
      <c r="J692" s="80">
        <f>Dhule!J24</f>
        <v>0</v>
      </c>
      <c r="K692" s="80">
        <f>Dhule!K24</f>
        <v>0</v>
      </c>
      <c r="L692" s="80">
        <f>Dhule!L24</f>
        <v>0</v>
      </c>
      <c r="M692" s="80">
        <f>Dhule!M24</f>
        <v>0</v>
      </c>
      <c r="N692" s="80">
        <f>Dhule!N24</f>
        <v>0</v>
      </c>
      <c r="O692" s="80">
        <f>Dhule!O24</f>
        <v>0</v>
      </c>
      <c r="P692" s="80">
        <f t="shared" si="222"/>
        <v>0</v>
      </c>
      <c r="Q692" s="80">
        <f>Dhule!Q24</f>
        <v>0</v>
      </c>
      <c r="R692" s="80">
        <f>Dhule!R24</f>
        <v>0</v>
      </c>
      <c r="S692" s="80">
        <f>Dhule!S24</f>
        <v>0</v>
      </c>
      <c r="T692" s="80">
        <f>Dhule!T24</f>
        <v>0</v>
      </c>
      <c r="U692" s="80">
        <f>Dhule!U24</f>
        <v>0</v>
      </c>
      <c r="V692" s="80">
        <f>Dhule!V24</f>
        <v>0</v>
      </c>
      <c r="W692" s="80">
        <f>Dhule!W24</f>
        <v>6</v>
      </c>
      <c r="X692" s="80">
        <f>Dhule!X24</f>
        <v>11.5</v>
      </c>
      <c r="Y692" s="80">
        <f>Dhule!Y24</f>
        <v>0</v>
      </c>
      <c r="Z692" s="80">
        <f>Dhule!Z24</f>
        <v>0</v>
      </c>
      <c r="AA692" s="80">
        <f>Dhule!AA24</f>
        <v>0</v>
      </c>
      <c r="AB692" s="80">
        <f>Dhule!AB24</f>
        <v>0</v>
      </c>
      <c r="AC692" s="233">
        <f t="shared" si="223"/>
        <v>0</v>
      </c>
      <c r="AD692" s="7" t="e">
        <f t="shared" si="224"/>
        <v>#DIV/0!</v>
      </c>
      <c r="AE692" s="7">
        <f t="shared" si="225"/>
        <v>11.5</v>
      </c>
      <c r="AF692" s="7" t="e">
        <f t="shared" si="226"/>
        <v>#DIV/0!</v>
      </c>
      <c r="AG692" s="7">
        <f t="shared" si="227"/>
        <v>0</v>
      </c>
      <c r="AH692" s="7">
        <f t="shared" si="228"/>
        <v>0</v>
      </c>
      <c r="AI692" s="7">
        <f t="shared" si="229"/>
        <v>6</v>
      </c>
      <c r="AJ692" s="7">
        <f t="shared" si="230"/>
        <v>11.5</v>
      </c>
      <c r="AK692" s="234" t="e">
        <f t="shared" si="231"/>
        <v>#DIV/0!</v>
      </c>
    </row>
    <row r="693" spans="1:37">
      <c r="A693" s="5">
        <v>10</v>
      </c>
      <c r="B693" s="15" t="s">
        <v>31</v>
      </c>
      <c r="C693" s="80">
        <f>Gadchiroli!C24</f>
        <v>0</v>
      </c>
      <c r="D693" s="80">
        <f>Gadchiroli!D24</f>
        <v>0</v>
      </c>
      <c r="E693" s="80">
        <f>Gadchiroli!E24</f>
        <v>0</v>
      </c>
      <c r="F693" s="80">
        <f>Gadchiroli!F24</f>
        <v>0</v>
      </c>
      <c r="G693" s="80">
        <f>Gadchiroli!G24</f>
        <v>0</v>
      </c>
      <c r="H693" s="80">
        <f>Gadchiroli!H24</f>
        <v>0</v>
      </c>
      <c r="I693" s="80">
        <f t="shared" si="221"/>
        <v>0</v>
      </c>
      <c r="J693" s="80">
        <f>Gadchiroli!J24</f>
        <v>0</v>
      </c>
      <c r="K693" s="80">
        <f>Gadchiroli!K24</f>
        <v>0</v>
      </c>
      <c r="L693" s="80">
        <f>Gadchiroli!L24</f>
        <v>0</v>
      </c>
      <c r="M693" s="80">
        <f>Gadchiroli!M24</f>
        <v>0</v>
      </c>
      <c r="N693" s="80">
        <f>Gadchiroli!N24</f>
        <v>0</v>
      </c>
      <c r="O693" s="80">
        <f>Gadchiroli!O24</f>
        <v>0</v>
      </c>
      <c r="P693" s="80">
        <f t="shared" si="222"/>
        <v>0</v>
      </c>
      <c r="Q693" s="80">
        <f>Gadchiroli!Q24</f>
        <v>0</v>
      </c>
      <c r="R693" s="80">
        <f>Gadchiroli!R24</f>
        <v>0</v>
      </c>
      <c r="S693" s="80">
        <f>Gadchiroli!S24</f>
        <v>0</v>
      </c>
      <c r="T693" s="80">
        <f>Gadchiroli!T24</f>
        <v>0</v>
      </c>
      <c r="U693" s="80">
        <f>Gadchiroli!U24</f>
        <v>0</v>
      </c>
      <c r="V693" s="80">
        <f>Gadchiroli!V24</f>
        <v>0</v>
      </c>
      <c r="W693" s="80">
        <f>Gadchiroli!W24</f>
        <v>0</v>
      </c>
      <c r="X693" s="80">
        <f>Gadchiroli!X24</f>
        <v>0</v>
      </c>
      <c r="Y693" s="80">
        <f>Gadchiroli!Y24</f>
        <v>0</v>
      </c>
      <c r="Z693" s="80">
        <f>Gadchiroli!Z24</f>
        <v>0</v>
      </c>
      <c r="AA693" s="80">
        <f>Gadchiroli!AA24</f>
        <v>0</v>
      </c>
      <c r="AB693" s="80">
        <f>Gadchiroli!AB24</f>
        <v>0</v>
      </c>
      <c r="AC693" s="233">
        <f t="shared" si="223"/>
        <v>0</v>
      </c>
      <c r="AD693" s="7" t="e">
        <f t="shared" si="224"/>
        <v>#DIV/0!</v>
      </c>
      <c r="AE693" s="7">
        <f t="shared" si="225"/>
        <v>0</v>
      </c>
      <c r="AF693" s="7" t="e">
        <f t="shared" si="226"/>
        <v>#DIV/0!</v>
      </c>
      <c r="AG693" s="7">
        <f t="shared" si="227"/>
        <v>0</v>
      </c>
      <c r="AH693" s="7">
        <f t="shared" si="228"/>
        <v>0</v>
      </c>
      <c r="AI693" s="7">
        <f t="shared" si="229"/>
        <v>0</v>
      </c>
      <c r="AJ693" s="7">
        <f t="shared" si="230"/>
        <v>0</v>
      </c>
      <c r="AK693" s="234" t="e">
        <f t="shared" si="231"/>
        <v>#DIV/0!</v>
      </c>
    </row>
    <row r="694" spans="1:37">
      <c r="A694" s="5">
        <v>11</v>
      </c>
      <c r="B694" s="15" t="s">
        <v>32</v>
      </c>
      <c r="C694" s="80">
        <f>Gondia!C24</f>
        <v>0</v>
      </c>
      <c r="D694" s="80">
        <f>Gondia!D24</f>
        <v>0</v>
      </c>
      <c r="E694" s="80">
        <f>Gondia!E24</f>
        <v>0</v>
      </c>
      <c r="F694" s="80">
        <f>Gondia!F24</f>
        <v>0</v>
      </c>
      <c r="G694" s="80">
        <f>Gondia!G24</f>
        <v>0</v>
      </c>
      <c r="H694" s="80">
        <f>Gondia!H24</f>
        <v>0</v>
      </c>
      <c r="I694" s="80">
        <f t="shared" si="221"/>
        <v>0</v>
      </c>
      <c r="J694" s="80">
        <f>Gondia!J24</f>
        <v>0</v>
      </c>
      <c r="K694" s="80">
        <f>Gondia!K24</f>
        <v>0</v>
      </c>
      <c r="L694" s="80">
        <f>Gondia!L24</f>
        <v>0</v>
      </c>
      <c r="M694" s="80">
        <f>Gondia!M24</f>
        <v>0</v>
      </c>
      <c r="N694" s="80">
        <f>Gondia!N24</f>
        <v>0</v>
      </c>
      <c r="O694" s="80">
        <f>Gondia!O24</f>
        <v>0</v>
      </c>
      <c r="P694" s="80">
        <f t="shared" si="222"/>
        <v>0</v>
      </c>
      <c r="Q694" s="80">
        <f>Gondia!Q24</f>
        <v>0</v>
      </c>
      <c r="R694" s="80">
        <f>Gondia!R24</f>
        <v>0</v>
      </c>
      <c r="S694" s="80">
        <f>Gondia!S24</f>
        <v>0</v>
      </c>
      <c r="T694" s="80">
        <f>Gondia!T24</f>
        <v>0</v>
      </c>
      <c r="U694" s="80">
        <f>Gondia!U24</f>
        <v>0</v>
      </c>
      <c r="V694" s="80">
        <f>Gondia!V24</f>
        <v>0</v>
      </c>
      <c r="W694" s="80">
        <f>Gondia!W24</f>
        <v>0</v>
      </c>
      <c r="X694" s="80">
        <f>Gondia!X24</f>
        <v>0</v>
      </c>
      <c r="Y694" s="80">
        <f>Gondia!Y24</f>
        <v>0</v>
      </c>
      <c r="Z694" s="80">
        <f>Gondia!Z24</f>
        <v>0</v>
      </c>
      <c r="AA694" s="80">
        <f>Gondia!AA24</f>
        <v>0</v>
      </c>
      <c r="AB694" s="80">
        <f>Gondia!AB24</f>
        <v>0</v>
      </c>
      <c r="AC694" s="233">
        <f t="shared" si="223"/>
        <v>0</v>
      </c>
      <c r="AD694" s="7" t="e">
        <f t="shared" si="224"/>
        <v>#DIV/0!</v>
      </c>
      <c r="AE694" s="7">
        <f t="shared" si="225"/>
        <v>0</v>
      </c>
      <c r="AF694" s="7" t="e">
        <f t="shared" si="226"/>
        <v>#DIV/0!</v>
      </c>
      <c r="AG694" s="7">
        <f t="shared" si="227"/>
        <v>0</v>
      </c>
      <c r="AH694" s="7">
        <f t="shared" si="228"/>
        <v>0</v>
      </c>
      <c r="AI694" s="7">
        <f t="shared" si="229"/>
        <v>0</v>
      </c>
      <c r="AJ694" s="7">
        <f t="shared" si="230"/>
        <v>0</v>
      </c>
      <c r="AK694" s="234" t="e">
        <f t="shared" si="231"/>
        <v>#DIV/0!</v>
      </c>
    </row>
    <row r="695" spans="1:37">
      <c r="A695" s="5">
        <v>12</v>
      </c>
      <c r="B695" s="15" t="s">
        <v>33</v>
      </c>
      <c r="C695" s="80">
        <f>Hingoli!C24</f>
        <v>0</v>
      </c>
      <c r="D695" s="80">
        <f>Hingoli!D24</f>
        <v>0</v>
      </c>
      <c r="E695" s="80">
        <f>Hingoli!E24</f>
        <v>0</v>
      </c>
      <c r="F695" s="80">
        <f>Hingoli!F24</f>
        <v>0</v>
      </c>
      <c r="G695" s="80">
        <f>Hingoli!G24</f>
        <v>0</v>
      </c>
      <c r="H695" s="80">
        <f>Hingoli!H24</f>
        <v>0</v>
      </c>
      <c r="I695" s="80">
        <f t="shared" si="221"/>
        <v>0</v>
      </c>
      <c r="J695" s="80">
        <f>Hingoli!J24</f>
        <v>0</v>
      </c>
      <c r="K695" s="80">
        <f>Hingoli!K24</f>
        <v>0</v>
      </c>
      <c r="L695" s="80">
        <f>Hingoli!L24</f>
        <v>0</v>
      </c>
      <c r="M695" s="80">
        <f>Hingoli!M24</f>
        <v>0</v>
      </c>
      <c r="N695" s="80">
        <f>Hingoli!N24</f>
        <v>0</v>
      </c>
      <c r="O695" s="80">
        <f>Hingoli!O24</f>
        <v>0</v>
      </c>
      <c r="P695" s="80">
        <f t="shared" si="222"/>
        <v>0</v>
      </c>
      <c r="Q695" s="80">
        <f>Hingoli!Q24</f>
        <v>0</v>
      </c>
      <c r="R695" s="80">
        <f>Hingoli!R24</f>
        <v>0</v>
      </c>
      <c r="S695" s="80">
        <f>Hingoli!S24</f>
        <v>0</v>
      </c>
      <c r="T695" s="80">
        <f>Hingoli!T24</f>
        <v>0</v>
      </c>
      <c r="U695" s="80">
        <f>Hingoli!U24</f>
        <v>0</v>
      </c>
      <c r="V695" s="80">
        <f>Hingoli!V24</f>
        <v>0</v>
      </c>
      <c r="W695" s="80">
        <f>Hingoli!W24</f>
        <v>0</v>
      </c>
      <c r="X695" s="80">
        <f>Hingoli!X24</f>
        <v>0</v>
      </c>
      <c r="Y695" s="80">
        <f>Hingoli!Y24</f>
        <v>0</v>
      </c>
      <c r="Z695" s="80">
        <f>Hingoli!Z24</f>
        <v>0</v>
      </c>
      <c r="AA695" s="80">
        <f>Hingoli!AA24</f>
        <v>0</v>
      </c>
      <c r="AB695" s="80">
        <f>Hingoli!AB24</f>
        <v>0</v>
      </c>
      <c r="AC695" s="233">
        <f t="shared" si="223"/>
        <v>0</v>
      </c>
      <c r="AD695" s="7" t="e">
        <f t="shared" si="224"/>
        <v>#DIV/0!</v>
      </c>
      <c r="AE695" s="7">
        <f t="shared" si="225"/>
        <v>0</v>
      </c>
      <c r="AF695" s="7" t="e">
        <f t="shared" si="226"/>
        <v>#DIV/0!</v>
      </c>
      <c r="AG695" s="7">
        <f t="shared" si="227"/>
        <v>0</v>
      </c>
      <c r="AH695" s="7">
        <f t="shared" si="228"/>
        <v>0</v>
      </c>
      <c r="AI695" s="7">
        <f t="shared" si="229"/>
        <v>0</v>
      </c>
      <c r="AJ695" s="7">
        <f t="shared" si="230"/>
        <v>0</v>
      </c>
      <c r="AK695" s="234" t="e">
        <f t="shared" si="231"/>
        <v>#DIV/0!</v>
      </c>
    </row>
    <row r="696" spans="1:37">
      <c r="A696" s="5">
        <v>13</v>
      </c>
      <c r="B696" s="15" t="s">
        <v>34</v>
      </c>
      <c r="C696" s="80">
        <f>Jalgaon!C24</f>
        <v>0</v>
      </c>
      <c r="D696" s="80">
        <f>Jalgaon!D24</f>
        <v>0</v>
      </c>
      <c r="E696" s="80">
        <f>Jalgaon!E24</f>
        <v>0</v>
      </c>
      <c r="F696" s="80">
        <f>Jalgaon!F24</f>
        <v>0</v>
      </c>
      <c r="G696" s="80">
        <f>Jalgaon!G24</f>
        <v>0</v>
      </c>
      <c r="H696" s="80">
        <f>Jalgaon!H24</f>
        <v>0</v>
      </c>
      <c r="I696" s="80">
        <f t="shared" si="221"/>
        <v>0</v>
      </c>
      <c r="J696" s="80">
        <f>Jalgaon!J24</f>
        <v>0</v>
      </c>
      <c r="K696" s="80">
        <f>Jalgaon!K24</f>
        <v>0</v>
      </c>
      <c r="L696" s="80">
        <f>Jalgaon!L24</f>
        <v>0</v>
      </c>
      <c r="M696" s="80">
        <f>Jalgaon!M24</f>
        <v>0</v>
      </c>
      <c r="N696" s="80">
        <f>Jalgaon!N24</f>
        <v>0</v>
      </c>
      <c r="O696" s="80">
        <f>Jalgaon!O24</f>
        <v>0</v>
      </c>
      <c r="P696" s="80">
        <f t="shared" si="222"/>
        <v>0</v>
      </c>
      <c r="Q696" s="80">
        <f>Jalgaon!Q24</f>
        <v>0</v>
      </c>
      <c r="R696" s="80">
        <f>Jalgaon!R24</f>
        <v>0</v>
      </c>
      <c r="S696" s="80">
        <f>Jalgaon!S24</f>
        <v>0</v>
      </c>
      <c r="T696" s="80">
        <f>Jalgaon!T24</f>
        <v>0</v>
      </c>
      <c r="U696" s="80">
        <f>Jalgaon!U24</f>
        <v>0</v>
      </c>
      <c r="V696" s="80">
        <f>Jalgaon!V24</f>
        <v>0</v>
      </c>
      <c r="W696" s="80">
        <f>Jalgaon!W24</f>
        <v>0</v>
      </c>
      <c r="X696" s="80">
        <f>Jalgaon!X24</f>
        <v>0</v>
      </c>
      <c r="Y696" s="80">
        <f>Jalgaon!Y24</f>
        <v>0</v>
      </c>
      <c r="Z696" s="80">
        <f>Jalgaon!Z24</f>
        <v>0</v>
      </c>
      <c r="AA696" s="80">
        <f>Jalgaon!AA24</f>
        <v>0</v>
      </c>
      <c r="AB696" s="80">
        <f>Jalgaon!AB24</f>
        <v>0</v>
      </c>
      <c r="AC696" s="233">
        <f t="shared" si="223"/>
        <v>0</v>
      </c>
      <c r="AD696" s="7" t="e">
        <f t="shared" si="224"/>
        <v>#DIV/0!</v>
      </c>
      <c r="AE696" s="7">
        <f t="shared" si="225"/>
        <v>0</v>
      </c>
      <c r="AF696" s="7" t="e">
        <f t="shared" si="226"/>
        <v>#DIV/0!</v>
      </c>
      <c r="AG696" s="7">
        <f t="shared" si="227"/>
        <v>0</v>
      </c>
      <c r="AH696" s="7">
        <f t="shared" si="228"/>
        <v>0</v>
      </c>
      <c r="AI696" s="7">
        <f t="shared" si="229"/>
        <v>0</v>
      </c>
      <c r="AJ696" s="7">
        <f t="shared" si="230"/>
        <v>0</v>
      </c>
      <c r="AK696" s="234" t="e">
        <f t="shared" si="231"/>
        <v>#DIV/0!</v>
      </c>
    </row>
    <row r="697" spans="1:37">
      <c r="A697" s="5">
        <v>14</v>
      </c>
      <c r="B697" s="15" t="s">
        <v>35</v>
      </c>
      <c r="C697" s="80">
        <f>Jalna!C24</f>
        <v>0</v>
      </c>
      <c r="D697" s="80">
        <f>Jalna!D24</f>
        <v>0</v>
      </c>
      <c r="E697" s="80">
        <f>Jalna!E24</f>
        <v>0</v>
      </c>
      <c r="F697" s="80">
        <f>Jalna!F24</f>
        <v>0</v>
      </c>
      <c r="G697" s="80">
        <f>Jalna!G24</f>
        <v>0</v>
      </c>
      <c r="H697" s="80">
        <f>Jalna!H24</f>
        <v>0</v>
      </c>
      <c r="I697" s="80">
        <f t="shared" si="221"/>
        <v>0</v>
      </c>
      <c r="J697" s="80">
        <f>Jalna!J24</f>
        <v>0</v>
      </c>
      <c r="K697" s="80">
        <f>Jalna!K24</f>
        <v>0</v>
      </c>
      <c r="L697" s="80">
        <f>Jalna!L24</f>
        <v>0</v>
      </c>
      <c r="M697" s="80">
        <f>Jalna!M24</f>
        <v>0</v>
      </c>
      <c r="N697" s="80">
        <f>Jalna!N24</f>
        <v>0</v>
      </c>
      <c r="O697" s="80">
        <f>Jalna!O24</f>
        <v>0</v>
      </c>
      <c r="P697" s="80">
        <f t="shared" si="222"/>
        <v>0</v>
      </c>
      <c r="Q697" s="80">
        <f>Jalna!Q24</f>
        <v>0</v>
      </c>
      <c r="R697" s="80">
        <f>Jalna!R24</f>
        <v>0</v>
      </c>
      <c r="S697" s="80">
        <f>Jalna!S24</f>
        <v>0</v>
      </c>
      <c r="T697" s="80">
        <f>Jalna!T24</f>
        <v>0</v>
      </c>
      <c r="U697" s="80">
        <f>Jalna!U24</f>
        <v>0</v>
      </c>
      <c r="V697" s="80">
        <f>Jalna!V24</f>
        <v>0</v>
      </c>
      <c r="W697" s="80">
        <f>Jalna!W24</f>
        <v>2</v>
      </c>
      <c r="X697" s="80">
        <f>Jalna!X24</f>
        <v>10.76</v>
      </c>
      <c r="Y697" s="80">
        <f>Jalna!Y24</f>
        <v>0</v>
      </c>
      <c r="Z697" s="80">
        <f>Jalna!Z24</f>
        <v>0</v>
      </c>
      <c r="AA697" s="80">
        <f>Jalna!AA24</f>
        <v>0</v>
      </c>
      <c r="AB697" s="80">
        <f>Jalna!AB24</f>
        <v>0</v>
      </c>
      <c r="AC697" s="233">
        <f t="shared" si="223"/>
        <v>0</v>
      </c>
      <c r="AD697" s="7" t="e">
        <f t="shared" si="224"/>
        <v>#DIV/0!</v>
      </c>
      <c r="AE697" s="7">
        <f t="shared" si="225"/>
        <v>10.76</v>
      </c>
      <c r="AF697" s="7" t="e">
        <f t="shared" si="226"/>
        <v>#DIV/0!</v>
      </c>
      <c r="AG697" s="7">
        <f t="shared" si="227"/>
        <v>0</v>
      </c>
      <c r="AH697" s="7">
        <f t="shared" si="228"/>
        <v>0</v>
      </c>
      <c r="AI697" s="7">
        <f t="shared" si="229"/>
        <v>2</v>
      </c>
      <c r="AJ697" s="7">
        <f t="shared" si="230"/>
        <v>10.76</v>
      </c>
      <c r="AK697" s="234" t="e">
        <f t="shared" si="231"/>
        <v>#DIV/0!</v>
      </c>
    </row>
    <row r="698" spans="1:37">
      <c r="A698" s="5">
        <v>15</v>
      </c>
      <c r="B698" s="15" t="s">
        <v>36</v>
      </c>
      <c r="C698" s="80">
        <f>Kolhapur!C24</f>
        <v>0</v>
      </c>
      <c r="D698" s="80">
        <f>Kolhapur!D24</f>
        <v>0</v>
      </c>
      <c r="E698" s="80">
        <f>Kolhapur!E24</f>
        <v>0</v>
      </c>
      <c r="F698" s="80">
        <f>Kolhapur!F24</f>
        <v>0</v>
      </c>
      <c r="G698" s="80">
        <f>Kolhapur!G24</f>
        <v>0</v>
      </c>
      <c r="H698" s="80">
        <f>Kolhapur!H24</f>
        <v>0</v>
      </c>
      <c r="I698" s="80">
        <f t="shared" si="221"/>
        <v>0</v>
      </c>
      <c r="J698" s="80">
        <f>Kolhapur!J24</f>
        <v>0</v>
      </c>
      <c r="K698" s="80">
        <f>Kolhapur!K24</f>
        <v>0</v>
      </c>
      <c r="L698" s="80">
        <f>Kolhapur!L24</f>
        <v>0</v>
      </c>
      <c r="M698" s="80">
        <f>Kolhapur!M24</f>
        <v>0</v>
      </c>
      <c r="N698" s="80">
        <f>Kolhapur!N24</f>
        <v>0</v>
      </c>
      <c r="O698" s="80">
        <f>Kolhapur!O24</f>
        <v>0</v>
      </c>
      <c r="P698" s="80">
        <f t="shared" si="222"/>
        <v>0</v>
      </c>
      <c r="Q698" s="80">
        <f>Kolhapur!Q24</f>
        <v>1</v>
      </c>
      <c r="R698" s="80">
        <f>Kolhapur!R24</f>
        <v>7.6</v>
      </c>
      <c r="S698" s="80">
        <f>Kolhapur!S24</f>
        <v>0</v>
      </c>
      <c r="T698" s="80">
        <f>Kolhapur!T24</f>
        <v>0</v>
      </c>
      <c r="U698" s="80">
        <f>Kolhapur!U24</f>
        <v>0</v>
      </c>
      <c r="V698" s="80">
        <f>Kolhapur!V24</f>
        <v>0</v>
      </c>
      <c r="W698" s="80">
        <f>Kolhapur!W24</f>
        <v>1</v>
      </c>
      <c r="X698" s="80">
        <f>Kolhapur!X24</f>
        <v>1</v>
      </c>
      <c r="Y698" s="80">
        <f>Kolhapur!Y24</f>
        <v>0</v>
      </c>
      <c r="Z698" s="80">
        <f>Kolhapur!Z24</f>
        <v>0</v>
      </c>
      <c r="AA698" s="80">
        <f>Kolhapur!AA24</f>
        <v>0</v>
      </c>
      <c r="AB698" s="80">
        <f>Kolhapur!AB24</f>
        <v>0</v>
      </c>
      <c r="AC698" s="233">
        <f t="shared" si="223"/>
        <v>7.6</v>
      </c>
      <c r="AD698" s="7" t="e">
        <f t="shared" si="224"/>
        <v>#DIV/0!</v>
      </c>
      <c r="AE698" s="7">
        <f t="shared" si="225"/>
        <v>1</v>
      </c>
      <c r="AF698" s="7" t="e">
        <f t="shared" si="226"/>
        <v>#DIV/0!</v>
      </c>
      <c r="AG698" s="7">
        <f t="shared" si="227"/>
        <v>0</v>
      </c>
      <c r="AH698" s="7">
        <f t="shared" si="228"/>
        <v>0</v>
      </c>
      <c r="AI698" s="7">
        <f t="shared" si="229"/>
        <v>2</v>
      </c>
      <c r="AJ698" s="7">
        <f t="shared" si="230"/>
        <v>8.6</v>
      </c>
      <c r="AK698" s="234" t="e">
        <f t="shared" si="231"/>
        <v>#DIV/0!</v>
      </c>
    </row>
    <row r="699" spans="1:37">
      <c r="A699" s="5">
        <v>16</v>
      </c>
      <c r="B699" s="15" t="s">
        <v>37</v>
      </c>
      <c r="C699" s="80">
        <f>Latur!C24</f>
        <v>0</v>
      </c>
      <c r="D699" s="80">
        <f>Latur!D24</f>
        <v>0</v>
      </c>
      <c r="E699" s="80">
        <f>Latur!E24</f>
        <v>0</v>
      </c>
      <c r="F699" s="80">
        <f>Latur!F24</f>
        <v>0</v>
      </c>
      <c r="G699" s="80">
        <f>Latur!G24</f>
        <v>0</v>
      </c>
      <c r="H699" s="80">
        <f>Latur!H24</f>
        <v>0</v>
      </c>
      <c r="I699" s="80">
        <f t="shared" si="221"/>
        <v>0</v>
      </c>
      <c r="J699" s="80">
        <f>Latur!J24</f>
        <v>0</v>
      </c>
      <c r="K699" s="80">
        <f>Latur!K24</f>
        <v>0</v>
      </c>
      <c r="L699" s="80">
        <f>Latur!L24</f>
        <v>0</v>
      </c>
      <c r="M699" s="80">
        <f>Latur!M24</f>
        <v>0</v>
      </c>
      <c r="N699" s="80">
        <f>Latur!N24</f>
        <v>0</v>
      </c>
      <c r="O699" s="80">
        <f>Latur!O24</f>
        <v>0</v>
      </c>
      <c r="P699" s="80">
        <f t="shared" si="222"/>
        <v>0</v>
      </c>
      <c r="Q699" s="80">
        <f>Latur!Q24</f>
        <v>0</v>
      </c>
      <c r="R699" s="80">
        <f>Latur!R24</f>
        <v>0</v>
      </c>
      <c r="S699" s="80">
        <f>Latur!S24</f>
        <v>0</v>
      </c>
      <c r="T699" s="80">
        <f>Latur!T24</f>
        <v>0</v>
      </c>
      <c r="U699" s="80">
        <f>Latur!U24</f>
        <v>0</v>
      </c>
      <c r="V699" s="80">
        <f>Latur!V24</f>
        <v>0</v>
      </c>
      <c r="W699" s="80">
        <f>Latur!W24</f>
        <v>0</v>
      </c>
      <c r="X699" s="80">
        <f>Latur!X24</f>
        <v>0</v>
      </c>
      <c r="Y699" s="80">
        <f>Latur!Y24</f>
        <v>0</v>
      </c>
      <c r="Z699" s="80">
        <f>Latur!Z24</f>
        <v>0</v>
      </c>
      <c r="AA699" s="80">
        <f>Latur!AA24</f>
        <v>0</v>
      </c>
      <c r="AB699" s="80">
        <f>Latur!AB24</f>
        <v>0</v>
      </c>
      <c r="AC699" s="233">
        <f t="shared" si="223"/>
        <v>0</v>
      </c>
      <c r="AD699" s="7" t="e">
        <f t="shared" si="224"/>
        <v>#DIV/0!</v>
      </c>
      <c r="AE699" s="7">
        <f t="shared" si="225"/>
        <v>0</v>
      </c>
      <c r="AF699" s="7" t="e">
        <f t="shared" si="226"/>
        <v>#DIV/0!</v>
      </c>
      <c r="AG699" s="7">
        <f t="shared" si="227"/>
        <v>0</v>
      </c>
      <c r="AH699" s="7">
        <f t="shared" si="228"/>
        <v>0</v>
      </c>
      <c r="AI699" s="7">
        <f t="shared" si="229"/>
        <v>0</v>
      </c>
      <c r="AJ699" s="7">
        <f t="shared" si="230"/>
        <v>0</v>
      </c>
      <c r="AK699" s="234" t="e">
        <f t="shared" si="231"/>
        <v>#DIV/0!</v>
      </c>
    </row>
    <row r="700" spans="1:37">
      <c r="A700" s="5">
        <v>17</v>
      </c>
      <c r="B700" s="15" t="s">
        <v>38</v>
      </c>
      <c r="C700" s="80">
        <f>MumbaiCity!C24</f>
        <v>0</v>
      </c>
      <c r="D700" s="80">
        <f>MumbaiCity!D24</f>
        <v>0</v>
      </c>
      <c r="E700" s="80">
        <f>MumbaiCity!E24</f>
        <v>0</v>
      </c>
      <c r="F700" s="80">
        <f>MumbaiCity!F24</f>
        <v>0</v>
      </c>
      <c r="G700" s="80">
        <f>MumbaiCity!G24</f>
        <v>0</v>
      </c>
      <c r="H700" s="80">
        <f>MumbaiCity!H24</f>
        <v>0</v>
      </c>
      <c r="I700" s="80">
        <f t="shared" si="221"/>
        <v>0</v>
      </c>
      <c r="J700" s="80">
        <f>MumbaiCity!J24</f>
        <v>0</v>
      </c>
      <c r="K700" s="80">
        <f>MumbaiCity!K24</f>
        <v>0</v>
      </c>
      <c r="L700" s="80">
        <f>MumbaiCity!L24</f>
        <v>0</v>
      </c>
      <c r="M700" s="80">
        <f>MumbaiCity!M24</f>
        <v>0</v>
      </c>
      <c r="N700" s="80">
        <f>MumbaiCity!N24</f>
        <v>0</v>
      </c>
      <c r="O700" s="80">
        <f>MumbaiCity!O24</f>
        <v>0</v>
      </c>
      <c r="P700" s="80">
        <f t="shared" si="222"/>
        <v>0</v>
      </c>
      <c r="Q700" s="80">
        <f>MumbaiCity!Q24</f>
        <v>0</v>
      </c>
      <c r="R700" s="80">
        <f>MumbaiCity!R24</f>
        <v>0</v>
      </c>
      <c r="S700" s="80">
        <f>MumbaiCity!S24</f>
        <v>0</v>
      </c>
      <c r="T700" s="80">
        <f>MumbaiCity!T24</f>
        <v>0</v>
      </c>
      <c r="U700" s="80">
        <f>MumbaiCity!U24</f>
        <v>0</v>
      </c>
      <c r="V700" s="80">
        <f>MumbaiCity!V24</f>
        <v>0</v>
      </c>
      <c r="W700" s="80">
        <f>MumbaiCity!W24</f>
        <v>0</v>
      </c>
      <c r="X700" s="80">
        <f>MumbaiCity!X24</f>
        <v>0</v>
      </c>
      <c r="Y700" s="80">
        <f>MumbaiCity!Y24</f>
        <v>0</v>
      </c>
      <c r="Z700" s="80">
        <f>MumbaiCity!Z24</f>
        <v>0</v>
      </c>
      <c r="AA700" s="80">
        <f>MumbaiCity!AA24</f>
        <v>0</v>
      </c>
      <c r="AB700" s="80">
        <f>MumbaiCity!AB24</f>
        <v>0</v>
      </c>
      <c r="AC700" s="233">
        <f t="shared" si="223"/>
        <v>0</v>
      </c>
      <c r="AD700" s="7" t="e">
        <f t="shared" si="224"/>
        <v>#DIV/0!</v>
      </c>
      <c r="AE700" s="7">
        <f t="shared" si="225"/>
        <v>0</v>
      </c>
      <c r="AF700" s="7" t="e">
        <f t="shared" si="226"/>
        <v>#DIV/0!</v>
      </c>
      <c r="AG700" s="7">
        <f t="shared" si="227"/>
        <v>0</v>
      </c>
      <c r="AH700" s="7">
        <f t="shared" si="228"/>
        <v>0</v>
      </c>
      <c r="AI700" s="7">
        <f t="shared" si="229"/>
        <v>0</v>
      </c>
      <c r="AJ700" s="7">
        <f t="shared" si="230"/>
        <v>0</v>
      </c>
      <c r="AK700" s="234" t="e">
        <f t="shared" si="231"/>
        <v>#DIV/0!</v>
      </c>
    </row>
    <row r="701" spans="1:37">
      <c r="A701" s="5">
        <v>18</v>
      </c>
      <c r="B701" s="33" t="s">
        <v>39</v>
      </c>
      <c r="C701" s="149">
        <f>MumbaiSub!C24</f>
        <v>0</v>
      </c>
      <c r="D701" s="149">
        <f>MumbaiSub!D24</f>
        <v>0</v>
      </c>
      <c r="E701" s="149">
        <f>MumbaiSub!E24</f>
        <v>0</v>
      </c>
      <c r="F701" s="149">
        <f>MumbaiSub!F24</f>
        <v>0</v>
      </c>
      <c r="G701" s="149">
        <f>MumbaiSub!G24</f>
        <v>0</v>
      </c>
      <c r="H701" s="149">
        <f>MumbaiSub!H24</f>
        <v>0</v>
      </c>
      <c r="I701" s="80">
        <f t="shared" si="221"/>
        <v>0</v>
      </c>
      <c r="J701" s="149">
        <f>MumbaiSub!J24</f>
        <v>0</v>
      </c>
      <c r="K701" s="149">
        <f>MumbaiSub!K24</f>
        <v>0</v>
      </c>
      <c r="L701" s="149">
        <f>MumbaiSub!L24</f>
        <v>0</v>
      </c>
      <c r="M701" s="149">
        <f>MumbaiSub!M24</f>
        <v>0</v>
      </c>
      <c r="N701" s="149">
        <f>MumbaiSub!N24</f>
        <v>0</v>
      </c>
      <c r="O701" s="149">
        <f>MumbaiSub!O24</f>
        <v>0</v>
      </c>
      <c r="P701" s="80">
        <f t="shared" si="222"/>
        <v>0</v>
      </c>
      <c r="Q701" s="149">
        <f>MumbaiSub!Q24</f>
        <v>3</v>
      </c>
      <c r="R701" s="149">
        <f>MumbaiSub!R24</f>
        <v>8.65</v>
      </c>
      <c r="S701" s="149">
        <f>MumbaiSub!S24</f>
        <v>0</v>
      </c>
      <c r="T701" s="149">
        <f>MumbaiSub!T24</f>
        <v>0</v>
      </c>
      <c r="U701" s="149">
        <f>MumbaiSub!U24</f>
        <v>0</v>
      </c>
      <c r="V701" s="149">
        <f>MumbaiSub!V24</f>
        <v>0</v>
      </c>
      <c r="W701" s="149">
        <f>MumbaiSub!W24</f>
        <v>0</v>
      </c>
      <c r="X701" s="149">
        <f>MumbaiSub!X24</f>
        <v>0</v>
      </c>
      <c r="Y701" s="149">
        <f>MumbaiSub!Y24</f>
        <v>0</v>
      </c>
      <c r="Z701" s="149">
        <f>MumbaiSub!Z24</f>
        <v>0</v>
      </c>
      <c r="AA701" s="149">
        <f>MumbaiSub!AA24</f>
        <v>0</v>
      </c>
      <c r="AB701" s="149">
        <f>MumbaiSub!AB24</f>
        <v>0</v>
      </c>
      <c r="AC701" s="233">
        <f t="shared" si="223"/>
        <v>8.65</v>
      </c>
      <c r="AD701" s="7" t="e">
        <f t="shared" si="224"/>
        <v>#DIV/0!</v>
      </c>
      <c r="AE701" s="7">
        <f t="shared" si="225"/>
        <v>0</v>
      </c>
      <c r="AF701" s="7" t="e">
        <f t="shared" si="226"/>
        <v>#DIV/0!</v>
      </c>
      <c r="AG701" s="7">
        <f t="shared" si="227"/>
        <v>0</v>
      </c>
      <c r="AH701" s="7">
        <f t="shared" si="228"/>
        <v>0</v>
      </c>
      <c r="AI701" s="7">
        <f t="shared" si="229"/>
        <v>3</v>
      </c>
      <c r="AJ701" s="7">
        <f t="shared" si="230"/>
        <v>8.65</v>
      </c>
      <c r="AK701" s="234" t="e">
        <f t="shared" si="231"/>
        <v>#DIV/0!</v>
      </c>
    </row>
    <row r="702" spans="1:37">
      <c r="A702" s="5">
        <v>19</v>
      </c>
      <c r="B702" s="15" t="s">
        <v>40</v>
      </c>
      <c r="C702" s="80">
        <f>Nagpur!C24</f>
        <v>0</v>
      </c>
      <c r="D702" s="80">
        <f>Nagpur!D24</f>
        <v>0</v>
      </c>
      <c r="E702" s="80">
        <f>Nagpur!E24</f>
        <v>0</v>
      </c>
      <c r="F702" s="80">
        <f>Nagpur!F24</f>
        <v>0</v>
      </c>
      <c r="G702" s="80">
        <f>Nagpur!G24</f>
        <v>0</v>
      </c>
      <c r="H702" s="80">
        <f>Nagpur!H24</f>
        <v>0</v>
      </c>
      <c r="I702" s="80">
        <f t="shared" si="221"/>
        <v>0</v>
      </c>
      <c r="J702" s="80">
        <f>Nagpur!J24</f>
        <v>0</v>
      </c>
      <c r="K702" s="80">
        <f>Nagpur!K24</f>
        <v>0</v>
      </c>
      <c r="L702" s="80">
        <f>Nagpur!L24</f>
        <v>0</v>
      </c>
      <c r="M702" s="80">
        <f>Nagpur!M24</f>
        <v>0</v>
      </c>
      <c r="N702" s="80">
        <f>Nagpur!N24</f>
        <v>0</v>
      </c>
      <c r="O702" s="80">
        <f>Nagpur!O24</f>
        <v>0</v>
      </c>
      <c r="P702" s="80">
        <f t="shared" si="222"/>
        <v>0</v>
      </c>
      <c r="Q702" s="80">
        <f>Nagpur!Q24</f>
        <v>0</v>
      </c>
      <c r="R702" s="80">
        <f>Nagpur!R24</f>
        <v>0</v>
      </c>
      <c r="S702" s="80">
        <f>Nagpur!S24</f>
        <v>0</v>
      </c>
      <c r="T702" s="80">
        <f>Nagpur!T24</f>
        <v>0</v>
      </c>
      <c r="U702" s="80">
        <f>Nagpur!U24</f>
        <v>0</v>
      </c>
      <c r="V702" s="80">
        <f>Nagpur!V24</f>
        <v>0</v>
      </c>
      <c r="W702" s="80">
        <f>Nagpur!W24</f>
        <v>0</v>
      </c>
      <c r="X702" s="80">
        <f>Nagpur!X24</f>
        <v>0</v>
      </c>
      <c r="Y702" s="80">
        <f>Nagpur!Y24</f>
        <v>0</v>
      </c>
      <c r="Z702" s="80">
        <f>Nagpur!Z24</f>
        <v>0</v>
      </c>
      <c r="AA702" s="80">
        <f>Nagpur!AA24</f>
        <v>0</v>
      </c>
      <c r="AB702" s="80">
        <f>Nagpur!AB24</f>
        <v>0</v>
      </c>
      <c r="AC702" s="233">
        <f t="shared" si="223"/>
        <v>0</v>
      </c>
      <c r="AD702" s="7" t="e">
        <f t="shared" si="224"/>
        <v>#DIV/0!</v>
      </c>
      <c r="AE702" s="7">
        <f t="shared" si="225"/>
        <v>0</v>
      </c>
      <c r="AF702" s="7" t="e">
        <f t="shared" si="226"/>
        <v>#DIV/0!</v>
      </c>
      <c r="AG702" s="7">
        <f t="shared" si="227"/>
        <v>0</v>
      </c>
      <c r="AH702" s="7">
        <f t="shared" si="228"/>
        <v>0</v>
      </c>
      <c r="AI702" s="7">
        <f t="shared" si="229"/>
        <v>0</v>
      </c>
      <c r="AJ702" s="7">
        <f t="shared" si="230"/>
        <v>0</v>
      </c>
      <c r="AK702" s="234" t="e">
        <f t="shared" si="231"/>
        <v>#DIV/0!</v>
      </c>
    </row>
    <row r="703" spans="1:37">
      <c r="A703" s="5">
        <v>20</v>
      </c>
      <c r="B703" s="15" t="s">
        <v>41</v>
      </c>
      <c r="C703" s="80">
        <f>Nanded!C24</f>
        <v>0</v>
      </c>
      <c r="D703" s="80">
        <f>Nanded!D24</f>
        <v>0</v>
      </c>
      <c r="E703" s="80">
        <f>Nanded!E24</f>
        <v>0</v>
      </c>
      <c r="F703" s="80">
        <f>Nanded!F24</f>
        <v>0</v>
      </c>
      <c r="G703" s="80">
        <f>Nanded!G24</f>
        <v>0</v>
      </c>
      <c r="H703" s="80">
        <f>Nanded!H24</f>
        <v>0</v>
      </c>
      <c r="I703" s="80">
        <f t="shared" si="221"/>
        <v>0</v>
      </c>
      <c r="J703" s="80">
        <f>Nanded!J24</f>
        <v>0</v>
      </c>
      <c r="K703" s="80">
        <f>Nanded!K24</f>
        <v>0</v>
      </c>
      <c r="L703" s="80">
        <f>Nanded!L24</f>
        <v>0</v>
      </c>
      <c r="M703" s="80">
        <f>Nanded!M24</f>
        <v>0</v>
      </c>
      <c r="N703" s="80">
        <f>Nanded!N24</f>
        <v>0</v>
      </c>
      <c r="O703" s="80">
        <f>Nanded!O24</f>
        <v>0</v>
      </c>
      <c r="P703" s="80">
        <f t="shared" si="222"/>
        <v>0</v>
      </c>
      <c r="Q703" s="80">
        <f>Nanded!Q24</f>
        <v>0</v>
      </c>
      <c r="R703" s="80">
        <f>Nanded!R24</f>
        <v>0</v>
      </c>
      <c r="S703" s="80">
        <f>Nanded!S24</f>
        <v>0</v>
      </c>
      <c r="T703" s="80">
        <f>Nanded!T24</f>
        <v>0</v>
      </c>
      <c r="U703" s="80">
        <f>Nanded!U24</f>
        <v>0</v>
      </c>
      <c r="V703" s="80">
        <f>Nanded!V24</f>
        <v>0</v>
      </c>
      <c r="W703" s="80">
        <f>Nanded!W24</f>
        <v>0</v>
      </c>
      <c r="X703" s="80">
        <f>Nanded!X24</f>
        <v>0</v>
      </c>
      <c r="Y703" s="80">
        <f>Nanded!Y24</f>
        <v>0</v>
      </c>
      <c r="Z703" s="80">
        <f>Nanded!Z24</f>
        <v>0</v>
      </c>
      <c r="AA703" s="80">
        <f>Nanded!AA24</f>
        <v>0</v>
      </c>
      <c r="AB703" s="80">
        <f>Nanded!AB24</f>
        <v>0</v>
      </c>
      <c r="AC703" s="233">
        <f t="shared" si="223"/>
        <v>0</v>
      </c>
      <c r="AD703" s="7" t="e">
        <f t="shared" si="224"/>
        <v>#DIV/0!</v>
      </c>
      <c r="AE703" s="7">
        <f t="shared" si="225"/>
        <v>0</v>
      </c>
      <c r="AF703" s="7" t="e">
        <f t="shared" si="226"/>
        <v>#DIV/0!</v>
      </c>
      <c r="AG703" s="7">
        <f t="shared" si="227"/>
        <v>0</v>
      </c>
      <c r="AH703" s="7">
        <f t="shared" si="228"/>
        <v>0</v>
      </c>
      <c r="AI703" s="7">
        <f t="shared" si="229"/>
        <v>0</v>
      </c>
      <c r="AJ703" s="7">
        <f t="shared" si="230"/>
        <v>0</v>
      </c>
      <c r="AK703" s="234" t="e">
        <f t="shared" si="231"/>
        <v>#DIV/0!</v>
      </c>
    </row>
    <row r="704" spans="1:37">
      <c r="A704" s="5">
        <v>21</v>
      </c>
      <c r="B704" s="15" t="s">
        <v>42</v>
      </c>
      <c r="C704" s="80">
        <f>Nandurbar!C24</f>
        <v>0</v>
      </c>
      <c r="D704" s="80">
        <f>Nandurbar!D24</f>
        <v>0</v>
      </c>
      <c r="E704" s="80">
        <f>Nandurbar!E24</f>
        <v>0</v>
      </c>
      <c r="F704" s="80">
        <f>Nandurbar!F24</f>
        <v>0</v>
      </c>
      <c r="G704" s="80">
        <f>Nandurbar!G24</f>
        <v>0</v>
      </c>
      <c r="H704" s="80">
        <f>Nandurbar!H24</f>
        <v>0</v>
      </c>
      <c r="I704" s="80">
        <f t="shared" si="221"/>
        <v>0</v>
      </c>
      <c r="J704" s="80">
        <f>Nandurbar!J24</f>
        <v>0</v>
      </c>
      <c r="K704" s="80">
        <f>Nandurbar!K24</f>
        <v>0</v>
      </c>
      <c r="L704" s="80">
        <f>Nandurbar!L24</f>
        <v>0</v>
      </c>
      <c r="M704" s="80">
        <f>Nandurbar!M24</f>
        <v>0</v>
      </c>
      <c r="N704" s="80">
        <f>Nandurbar!N24</f>
        <v>0</v>
      </c>
      <c r="O704" s="80">
        <f>Nandurbar!O24</f>
        <v>0</v>
      </c>
      <c r="P704" s="80">
        <f t="shared" si="222"/>
        <v>0</v>
      </c>
      <c r="Q704" s="80">
        <f>Nandurbar!Q24</f>
        <v>0</v>
      </c>
      <c r="R704" s="80">
        <f>Nandurbar!R24</f>
        <v>0</v>
      </c>
      <c r="S704" s="80">
        <f>Nandurbar!S24</f>
        <v>0</v>
      </c>
      <c r="T704" s="80">
        <f>Nandurbar!T24</f>
        <v>0</v>
      </c>
      <c r="U704" s="80">
        <f>Nandurbar!U24</f>
        <v>0</v>
      </c>
      <c r="V704" s="80">
        <f>Nandurbar!V24</f>
        <v>0</v>
      </c>
      <c r="W704" s="80">
        <f>Nandurbar!W24</f>
        <v>0</v>
      </c>
      <c r="X704" s="80">
        <f>Nandurbar!X24</f>
        <v>0</v>
      </c>
      <c r="Y704" s="80">
        <f>Nandurbar!Y24</f>
        <v>0</v>
      </c>
      <c r="Z704" s="80">
        <f>Nandurbar!Z24</f>
        <v>0</v>
      </c>
      <c r="AA704" s="80">
        <f>Nandurbar!AA24</f>
        <v>0</v>
      </c>
      <c r="AB704" s="80">
        <f>Nandurbar!AB24</f>
        <v>0</v>
      </c>
      <c r="AC704" s="233">
        <f t="shared" si="223"/>
        <v>0</v>
      </c>
      <c r="AD704" s="7" t="e">
        <f t="shared" si="224"/>
        <v>#DIV/0!</v>
      </c>
      <c r="AE704" s="7">
        <f t="shared" si="225"/>
        <v>0</v>
      </c>
      <c r="AF704" s="7" t="e">
        <f t="shared" si="226"/>
        <v>#DIV/0!</v>
      </c>
      <c r="AG704" s="7">
        <f t="shared" si="227"/>
        <v>0</v>
      </c>
      <c r="AH704" s="7">
        <f t="shared" si="228"/>
        <v>0</v>
      </c>
      <c r="AI704" s="7">
        <f t="shared" si="229"/>
        <v>0</v>
      </c>
      <c r="AJ704" s="7">
        <f t="shared" si="230"/>
        <v>0</v>
      </c>
      <c r="AK704" s="234" t="e">
        <f t="shared" si="231"/>
        <v>#DIV/0!</v>
      </c>
    </row>
    <row r="705" spans="1:37">
      <c r="A705" s="5">
        <v>22</v>
      </c>
      <c r="B705" s="15" t="s">
        <v>43</v>
      </c>
      <c r="C705" s="80">
        <f>Nasik!C24</f>
        <v>0</v>
      </c>
      <c r="D705" s="80">
        <f>Nasik!D24</f>
        <v>0</v>
      </c>
      <c r="E705" s="80">
        <f>Nasik!E24</f>
        <v>0</v>
      </c>
      <c r="F705" s="80">
        <f>Nasik!F24</f>
        <v>0</v>
      </c>
      <c r="G705" s="80">
        <f>Nasik!G24</f>
        <v>0</v>
      </c>
      <c r="H705" s="80">
        <f>Nasik!H24</f>
        <v>0</v>
      </c>
      <c r="I705" s="80">
        <f t="shared" si="221"/>
        <v>0</v>
      </c>
      <c r="J705" s="80">
        <f>Nasik!J24</f>
        <v>0</v>
      </c>
      <c r="K705" s="80">
        <f>Nasik!K24</f>
        <v>0</v>
      </c>
      <c r="L705" s="80">
        <f>Nasik!L24</f>
        <v>0</v>
      </c>
      <c r="M705" s="80">
        <f>Nasik!M24</f>
        <v>0</v>
      </c>
      <c r="N705" s="80">
        <f>Nasik!N24</f>
        <v>0</v>
      </c>
      <c r="O705" s="80">
        <f>Nasik!O24</f>
        <v>0</v>
      </c>
      <c r="P705" s="80">
        <f t="shared" si="222"/>
        <v>0</v>
      </c>
      <c r="Q705" s="80">
        <f>Nasik!Q24</f>
        <v>5</v>
      </c>
      <c r="R705" s="80">
        <f>Nasik!R24</f>
        <v>12.3</v>
      </c>
      <c r="S705" s="80">
        <f>Nasik!S24</f>
        <v>0</v>
      </c>
      <c r="T705" s="80">
        <f>Nasik!T24</f>
        <v>0</v>
      </c>
      <c r="U705" s="80">
        <f>Nasik!U24</f>
        <v>0</v>
      </c>
      <c r="V705" s="80">
        <f>Nasik!V24</f>
        <v>0</v>
      </c>
      <c r="W705" s="80">
        <f>Nasik!W24</f>
        <v>9</v>
      </c>
      <c r="X705" s="80">
        <f>Nasik!X24</f>
        <v>9.67</v>
      </c>
      <c r="Y705" s="80">
        <f>Nasik!Y24</f>
        <v>0</v>
      </c>
      <c r="Z705" s="80">
        <f>Nasik!Z24</f>
        <v>0</v>
      </c>
      <c r="AA705" s="80">
        <f>Nasik!AA24</f>
        <v>0</v>
      </c>
      <c r="AB705" s="80">
        <f>Nasik!AB24</f>
        <v>0</v>
      </c>
      <c r="AC705" s="233">
        <f t="shared" si="223"/>
        <v>12.3</v>
      </c>
      <c r="AD705" s="7" t="e">
        <f t="shared" si="224"/>
        <v>#DIV/0!</v>
      </c>
      <c r="AE705" s="7">
        <f t="shared" si="225"/>
        <v>9.67</v>
      </c>
      <c r="AF705" s="7" t="e">
        <f t="shared" si="226"/>
        <v>#DIV/0!</v>
      </c>
      <c r="AG705" s="7">
        <f t="shared" si="227"/>
        <v>0</v>
      </c>
      <c r="AH705" s="7">
        <f t="shared" si="228"/>
        <v>0</v>
      </c>
      <c r="AI705" s="7">
        <f t="shared" si="229"/>
        <v>14</v>
      </c>
      <c r="AJ705" s="7">
        <f t="shared" si="230"/>
        <v>21.97</v>
      </c>
      <c r="AK705" s="234" t="e">
        <f t="shared" si="231"/>
        <v>#DIV/0!</v>
      </c>
    </row>
    <row r="706" spans="1:37">
      <c r="A706" s="5">
        <v>23</v>
      </c>
      <c r="B706" s="15" t="s">
        <v>44</v>
      </c>
      <c r="C706" s="80">
        <f>Osmanabad!C24</f>
        <v>0</v>
      </c>
      <c r="D706" s="80">
        <f>Osmanabad!D24</f>
        <v>0</v>
      </c>
      <c r="E706" s="80">
        <f>Osmanabad!E24</f>
        <v>0</v>
      </c>
      <c r="F706" s="80">
        <f>Osmanabad!F24</f>
        <v>0</v>
      </c>
      <c r="G706" s="80">
        <f>Osmanabad!G24</f>
        <v>0</v>
      </c>
      <c r="H706" s="80">
        <f>Osmanabad!H24</f>
        <v>0</v>
      </c>
      <c r="I706" s="80">
        <f t="shared" si="221"/>
        <v>0</v>
      </c>
      <c r="J706" s="80">
        <f>Osmanabad!J24</f>
        <v>0</v>
      </c>
      <c r="K706" s="80">
        <f>Osmanabad!K24</f>
        <v>0</v>
      </c>
      <c r="L706" s="80">
        <f>Osmanabad!L24</f>
        <v>0</v>
      </c>
      <c r="M706" s="80">
        <f>Osmanabad!M24</f>
        <v>0</v>
      </c>
      <c r="N706" s="80">
        <f>Osmanabad!N24</f>
        <v>0</v>
      </c>
      <c r="O706" s="80">
        <f>Osmanabad!O24</f>
        <v>0</v>
      </c>
      <c r="P706" s="80">
        <f t="shared" si="222"/>
        <v>0</v>
      </c>
      <c r="Q706" s="80">
        <f>Osmanabad!Q24</f>
        <v>0</v>
      </c>
      <c r="R706" s="80">
        <f>Osmanabad!R24</f>
        <v>0</v>
      </c>
      <c r="S706" s="80">
        <f>Osmanabad!S24</f>
        <v>0</v>
      </c>
      <c r="T706" s="80">
        <f>Osmanabad!T24</f>
        <v>0</v>
      </c>
      <c r="U706" s="80">
        <f>Osmanabad!U24</f>
        <v>0</v>
      </c>
      <c r="V706" s="80">
        <f>Osmanabad!V24</f>
        <v>0</v>
      </c>
      <c r="W706" s="80">
        <f>Osmanabad!W24</f>
        <v>0</v>
      </c>
      <c r="X706" s="80">
        <f>Osmanabad!X24</f>
        <v>0</v>
      </c>
      <c r="Y706" s="80">
        <f>Osmanabad!Y24</f>
        <v>0</v>
      </c>
      <c r="Z706" s="80">
        <f>Osmanabad!Z24</f>
        <v>0</v>
      </c>
      <c r="AA706" s="80">
        <f>Osmanabad!AA24</f>
        <v>0</v>
      </c>
      <c r="AB706" s="80">
        <f>Osmanabad!AB24</f>
        <v>0</v>
      </c>
      <c r="AC706" s="233">
        <f t="shared" si="223"/>
        <v>0</v>
      </c>
      <c r="AD706" s="7" t="e">
        <f t="shared" si="224"/>
        <v>#DIV/0!</v>
      </c>
      <c r="AE706" s="7">
        <f t="shared" si="225"/>
        <v>0</v>
      </c>
      <c r="AF706" s="7" t="e">
        <f t="shared" si="226"/>
        <v>#DIV/0!</v>
      </c>
      <c r="AG706" s="7">
        <f t="shared" si="227"/>
        <v>0</v>
      </c>
      <c r="AH706" s="7">
        <f t="shared" si="228"/>
        <v>0</v>
      </c>
      <c r="AI706" s="7">
        <f t="shared" si="229"/>
        <v>0</v>
      </c>
      <c r="AJ706" s="7">
        <f t="shared" si="230"/>
        <v>0</v>
      </c>
      <c r="AK706" s="234" t="e">
        <f t="shared" si="231"/>
        <v>#DIV/0!</v>
      </c>
    </row>
    <row r="707" spans="1:37">
      <c r="A707" s="5">
        <v>24</v>
      </c>
      <c r="B707" s="35" t="s">
        <v>45</v>
      </c>
      <c r="C707" s="150">
        <f>Palghar!C24</f>
        <v>0</v>
      </c>
      <c r="D707" s="150">
        <f>Palghar!D24</f>
        <v>0</v>
      </c>
      <c r="E707" s="150">
        <f>Palghar!E24</f>
        <v>0</v>
      </c>
      <c r="F707" s="150">
        <f>Palghar!F24</f>
        <v>0</v>
      </c>
      <c r="G707" s="150">
        <f>Palghar!G24</f>
        <v>0</v>
      </c>
      <c r="H707" s="150">
        <f>Palghar!H24</f>
        <v>0</v>
      </c>
      <c r="I707" s="80">
        <f t="shared" si="221"/>
        <v>0</v>
      </c>
      <c r="J707" s="150">
        <f>Palghar!J24</f>
        <v>0</v>
      </c>
      <c r="K707" s="150">
        <f>Palghar!K24</f>
        <v>0</v>
      </c>
      <c r="L707" s="150">
        <f>Palghar!L24</f>
        <v>0</v>
      </c>
      <c r="M707" s="150">
        <f>Palghar!M24</f>
        <v>0</v>
      </c>
      <c r="N707" s="150">
        <f>Palghar!N24</f>
        <v>0</v>
      </c>
      <c r="O707" s="150">
        <f>Palghar!O24</f>
        <v>0</v>
      </c>
      <c r="P707" s="80">
        <f t="shared" si="222"/>
        <v>0</v>
      </c>
      <c r="Q707" s="150">
        <f>Palghar!Q24</f>
        <v>0</v>
      </c>
      <c r="R707" s="150">
        <f>Palghar!R24</f>
        <v>0</v>
      </c>
      <c r="S707" s="150">
        <f>Palghar!S24</f>
        <v>0</v>
      </c>
      <c r="T707" s="150">
        <f>Palghar!T24</f>
        <v>0</v>
      </c>
      <c r="U707" s="150">
        <f>Palghar!U24</f>
        <v>0</v>
      </c>
      <c r="V707" s="150">
        <f>Palghar!V24</f>
        <v>0</v>
      </c>
      <c r="W707" s="150">
        <f>Palghar!W24</f>
        <v>0</v>
      </c>
      <c r="X707" s="150">
        <f>Palghar!X24</f>
        <v>0</v>
      </c>
      <c r="Y707" s="150">
        <f>Palghar!Y24</f>
        <v>0</v>
      </c>
      <c r="Z707" s="150">
        <f>Palghar!Z24</f>
        <v>0</v>
      </c>
      <c r="AA707" s="150">
        <f>Palghar!AA24</f>
        <v>0</v>
      </c>
      <c r="AB707" s="150">
        <f>Palghar!AB24</f>
        <v>0</v>
      </c>
      <c r="AC707" s="233">
        <f t="shared" si="223"/>
        <v>0</v>
      </c>
      <c r="AD707" s="7" t="e">
        <f t="shared" si="224"/>
        <v>#DIV/0!</v>
      </c>
      <c r="AE707" s="7">
        <f t="shared" si="225"/>
        <v>0</v>
      </c>
      <c r="AF707" s="7" t="e">
        <f t="shared" si="226"/>
        <v>#DIV/0!</v>
      </c>
      <c r="AG707" s="7">
        <f t="shared" si="227"/>
        <v>0</v>
      </c>
      <c r="AH707" s="7">
        <f t="shared" si="228"/>
        <v>0</v>
      </c>
      <c r="AI707" s="7">
        <f t="shared" si="229"/>
        <v>0</v>
      </c>
      <c r="AJ707" s="7">
        <f t="shared" si="230"/>
        <v>0</v>
      </c>
      <c r="AK707" s="234" t="e">
        <f t="shared" si="231"/>
        <v>#DIV/0!</v>
      </c>
    </row>
    <row r="708" spans="1:37">
      <c r="A708" s="5">
        <v>25</v>
      </c>
      <c r="B708" s="15" t="s">
        <v>46</v>
      </c>
      <c r="C708" s="80">
        <f>Parbhani!C24</f>
        <v>0</v>
      </c>
      <c r="D708" s="80">
        <f>Parbhani!D24</f>
        <v>0</v>
      </c>
      <c r="E708" s="80">
        <f>Parbhani!E24</f>
        <v>0</v>
      </c>
      <c r="F708" s="80">
        <f>Parbhani!F24</f>
        <v>0</v>
      </c>
      <c r="G708" s="80">
        <f>Parbhani!G24</f>
        <v>0</v>
      </c>
      <c r="H708" s="80">
        <f>Parbhani!H24</f>
        <v>0</v>
      </c>
      <c r="I708" s="80">
        <f t="shared" si="221"/>
        <v>0</v>
      </c>
      <c r="J708" s="80">
        <f>Parbhani!J24</f>
        <v>0</v>
      </c>
      <c r="K708" s="80">
        <f>Parbhani!K24</f>
        <v>0</v>
      </c>
      <c r="L708" s="80">
        <f>Parbhani!L24</f>
        <v>0</v>
      </c>
      <c r="M708" s="80">
        <f>Parbhani!M24</f>
        <v>0</v>
      </c>
      <c r="N708" s="80">
        <f>Parbhani!N24</f>
        <v>0</v>
      </c>
      <c r="O708" s="80">
        <f>Parbhani!O24</f>
        <v>0</v>
      </c>
      <c r="P708" s="80">
        <f t="shared" si="222"/>
        <v>0</v>
      </c>
      <c r="Q708" s="80">
        <f>Parbhani!Q24</f>
        <v>0</v>
      </c>
      <c r="R708" s="80">
        <f>Parbhani!R24</f>
        <v>0</v>
      </c>
      <c r="S708" s="80">
        <f>Parbhani!S24</f>
        <v>0</v>
      </c>
      <c r="T708" s="80">
        <f>Parbhani!T24</f>
        <v>0</v>
      </c>
      <c r="U708" s="80">
        <f>Parbhani!U24</f>
        <v>0</v>
      </c>
      <c r="V708" s="80">
        <f>Parbhani!V24</f>
        <v>0</v>
      </c>
      <c r="W708" s="80">
        <f>Parbhani!W24</f>
        <v>0</v>
      </c>
      <c r="X708" s="80">
        <f>Parbhani!X24</f>
        <v>0</v>
      </c>
      <c r="Y708" s="80">
        <f>Parbhani!Y24</f>
        <v>0</v>
      </c>
      <c r="Z708" s="80">
        <f>Parbhani!Z24</f>
        <v>0</v>
      </c>
      <c r="AA708" s="80">
        <f>Parbhani!AA24</f>
        <v>0</v>
      </c>
      <c r="AB708" s="80">
        <f>Parbhani!AB24</f>
        <v>0</v>
      </c>
      <c r="AC708" s="233">
        <f t="shared" si="223"/>
        <v>0</v>
      </c>
      <c r="AD708" s="7" t="e">
        <f t="shared" si="224"/>
        <v>#DIV/0!</v>
      </c>
      <c r="AE708" s="7">
        <f t="shared" si="225"/>
        <v>0</v>
      </c>
      <c r="AF708" s="7" t="e">
        <f t="shared" si="226"/>
        <v>#DIV/0!</v>
      </c>
      <c r="AG708" s="7">
        <f t="shared" si="227"/>
        <v>0</v>
      </c>
      <c r="AH708" s="7">
        <f t="shared" si="228"/>
        <v>0</v>
      </c>
      <c r="AI708" s="7">
        <f t="shared" si="229"/>
        <v>0</v>
      </c>
      <c r="AJ708" s="7">
        <f t="shared" si="230"/>
        <v>0</v>
      </c>
      <c r="AK708" s="234" t="e">
        <f t="shared" si="231"/>
        <v>#DIV/0!</v>
      </c>
    </row>
    <row r="709" spans="1:37">
      <c r="A709" s="5">
        <v>26</v>
      </c>
      <c r="B709" s="15" t="s">
        <v>47</v>
      </c>
      <c r="C709" s="80">
        <f>Pune!C24</f>
        <v>7</v>
      </c>
      <c r="D709" s="80">
        <f>Pune!D24</f>
        <v>18</v>
      </c>
      <c r="E709" s="80">
        <f>Pune!E24</f>
        <v>0</v>
      </c>
      <c r="F709" s="80">
        <f>Pune!F24</f>
        <v>0</v>
      </c>
      <c r="G709" s="80">
        <f>Pune!G24</f>
        <v>0</v>
      </c>
      <c r="H709" s="80">
        <f>Pune!H24</f>
        <v>0</v>
      </c>
      <c r="I709" s="80">
        <f t="shared" si="221"/>
        <v>18</v>
      </c>
      <c r="J709" s="80">
        <f>Pune!J24</f>
        <v>6</v>
      </c>
      <c r="K709" s="80">
        <f>Pune!K24</f>
        <v>18</v>
      </c>
      <c r="L709" s="80">
        <f>Pune!L24</f>
        <v>0</v>
      </c>
      <c r="M709" s="80">
        <f>Pune!M24</f>
        <v>0</v>
      </c>
      <c r="N709" s="80">
        <f>Pune!N24</f>
        <v>0</v>
      </c>
      <c r="O709" s="80">
        <f>Pune!O24</f>
        <v>0</v>
      </c>
      <c r="P709" s="80">
        <f t="shared" si="222"/>
        <v>18</v>
      </c>
      <c r="Q709" s="80">
        <f>Pune!Q24</f>
        <v>17</v>
      </c>
      <c r="R709" s="80">
        <f>Pune!R24</f>
        <v>103.16</v>
      </c>
      <c r="S709" s="80">
        <f>Pune!S24</f>
        <v>0</v>
      </c>
      <c r="T709" s="80">
        <f>Pune!T24</f>
        <v>0</v>
      </c>
      <c r="U709" s="80">
        <f>Pune!U24</f>
        <v>0</v>
      </c>
      <c r="V709" s="80">
        <f>Pune!V24</f>
        <v>0</v>
      </c>
      <c r="W709" s="80">
        <f>Pune!W24</f>
        <v>26</v>
      </c>
      <c r="X709" s="80">
        <f>Pune!X24</f>
        <v>210.96</v>
      </c>
      <c r="Y709" s="80">
        <f>Pune!Y24</f>
        <v>0</v>
      </c>
      <c r="Z709" s="80">
        <f>Pune!Z24</f>
        <v>0</v>
      </c>
      <c r="AA709" s="80">
        <f>Pune!AA24</f>
        <v>0</v>
      </c>
      <c r="AB709" s="80">
        <f>Pune!AB24</f>
        <v>0</v>
      </c>
      <c r="AC709" s="233">
        <f t="shared" si="223"/>
        <v>103.16</v>
      </c>
      <c r="AD709" s="7">
        <f t="shared" si="224"/>
        <v>573.11111111111109</v>
      </c>
      <c r="AE709" s="7">
        <f t="shared" si="225"/>
        <v>210.96</v>
      </c>
      <c r="AF709" s="7">
        <f t="shared" si="226"/>
        <v>1172</v>
      </c>
      <c r="AG709" s="7">
        <f t="shared" si="227"/>
        <v>13</v>
      </c>
      <c r="AH709" s="7">
        <f t="shared" si="228"/>
        <v>36</v>
      </c>
      <c r="AI709" s="7">
        <f t="shared" si="229"/>
        <v>43</v>
      </c>
      <c r="AJ709" s="7">
        <f t="shared" si="230"/>
        <v>314.12</v>
      </c>
      <c r="AK709" s="234">
        <f t="shared" si="231"/>
        <v>872.55555555555554</v>
      </c>
    </row>
    <row r="710" spans="1:37">
      <c r="A710" s="5">
        <v>27</v>
      </c>
      <c r="B710" s="15" t="s">
        <v>48</v>
      </c>
      <c r="C710" s="124">
        <f>Raigad!C24</f>
        <v>0</v>
      </c>
      <c r="D710" s="124">
        <f>Raigad!D24</f>
        <v>0</v>
      </c>
      <c r="E710" s="124">
        <f>Raigad!E24</f>
        <v>0</v>
      </c>
      <c r="F710" s="124">
        <f>Raigad!F24</f>
        <v>0</v>
      </c>
      <c r="G710" s="124">
        <f>Raigad!G24</f>
        <v>0</v>
      </c>
      <c r="H710" s="124">
        <f>Raigad!H24</f>
        <v>0</v>
      </c>
      <c r="I710" s="80">
        <f t="shared" si="221"/>
        <v>0</v>
      </c>
      <c r="J710" s="124">
        <f>Raigad!J24</f>
        <v>0</v>
      </c>
      <c r="K710" s="124">
        <f>Raigad!K24</f>
        <v>0</v>
      </c>
      <c r="L710" s="124">
        <f>Raigad!L24</f>
        <v>0</v>
      </c>
      <c r="M710" s="124">
        <f>Raigad!M24</f>
        <v>0</v>
      </c>
      <c r="N710" s="124">
        <f>Raigad!N24</f>
        <v>0</v>
      </c>
      <c r="O710" s="124">
        <f>Raigad!O24</f>
        <v>0</v>
      </c>
      <c r="P710" s="80">
        <f t="shared" si="222"/>
        <v>0</v>
      </c>
      <c r="Q710" s="124">
        <f>Raigad!Q24</f>
        <v>0</v>
      </c>
      <c r="R710" s="124">
        <f>Raigad!R24</f>
        <v>0</v>
      </c>
      <c r="S710" s="124">
        <f>Raigad!S24</f>
        <v>0</v>
      </c>
      <c r="T710" s="124">
        <f>Raigad!T24</f>
        <v>0</v>
      </c>
      <c r="U710" s="124">
        <f>Raigad!U24</f>
        <v>0</v>
      </c>
      <c r="V710" s="124">
        <f>Raigad!V24</f>
        <v>0</v>
      </c>
      <c r="W710" s="124">
        <f>Raigad!W24</f>
        <v>0</v>
      </c>
      <c r="X710" s="124">
        <f>Raigad!X24</f>
        <v>0</v>
      </c>
      <c r="Y710" s="124">
        <f>Raigad!Y24</f>
        <v>0</v>
      </c>
      <c r="Z710" s="124">
        <f>Raigad!Z24</f>
        <v>0</v>
      </c>
      <c r="AA710" s="124">
        <f>Raigad!AA24</f>
        <v>0</v>
      </c>
      <c r="AB710" s="124">
        <f>Raigad!AB24</f>
        <v>0</v>
      </c>
      <c r="AC710" s="233">
        <f t="shared" si="223"/>
        <v>0</v>
      </c>
      <c r="AD710" s="7" t="e">
        <f t="shared" si="224"/>
        <v>#DIV/0!</v>
      </c>
      <c r="AE710" s="7">
        <f t="shared" si="225"/>
        <v>0</v>
      </c>
      <c r="AF710" s="7" t="e">
        <f t="shared" si="226"/>
        <v>#DIV/0!</v>
      </c>
      <c r="AG710" s="7">
        <f t="shared" si="227"/>
        <v>0</v>
      </c>
      <c r="AH710" s="7">
        <f t="shared" si="228"/>
        <v>0</v>
      </c>
      <c r="AI710" s="7">
        <f t="shared" si="229"/>
        <v>0</v>
      </c>
      <c r="AJ710" s="7">
        <f t="shared" si="230"/>
        <v>0</v>
      </c>
      <c r="AK710" s="234" t="e">
        <f t="shared" si="231"/>
        <v>#DIV/0!</v>
      </c>
    </row>
    <row r="711" spans="1:37">
      <c r="A711" s="5">
        <v>28</v>
      </c>
      <c r="B711" s="15" t="s">
        <v>49</v>
      </c>
      <c r="C711" s="80">
        <f>Ratnagiri!C24</f>
        <v>50</v>
      </c>
      <c r="D711" s="80">
        <f>Ratnagiri!D24</f>
        <v>80</v>
      </c>
      <c r="E711" s="80">
        <f>Ratnagiri!E24</f>
        <v>5</v>
      </c>
      <c r="F711" s="80">
        <f>Ratnagiri!F24</f>
        <v>4</v>
      </c>
      <c r="G711" s="80">
        <f>Ratnagiri!G24</f>
        <v>5</v>
      </c>
      <c r="H711" s="80">
        <f>Ratnagiri!H24</f>
        <v>4</v>
      </c>
      <c r="I711" s="80">
        <f t="shared" si="221"/>
        <v>88</v>
      </c>
      <c r="J711" s="80">
        <f>Ratnagiri!J24</f>
        <v>32</v>
      </c>
      <c r="K711" s="80">
        <f>Ratnagiri!K24</f>
        <v>70</v>
      </c>
      <c r="L711" s="80">
        <f>Ratnagiri!L24</f>
        <v>4</v>
      </c>
      <c r="M711" s="80">
        <f>Ratnagiri!M24</f>
        <v>3</v>
      </c>
      <c r="N711" s="80">
        <f>Ratnagiri!N24</f>
        <v>4</v>
      </c>
      <c r="O711" s="80">
        <f>Ratnagiri!O24</f>
        <v>3</v>
      </c>
      <c r="P711" s="80">
        <f t="shared" si="222"/>
        <v>76</v>
      </c>
      <c r="Q711" s="80">
        <f>Ratnagiri!Q24</f>
        <v>0</v>
      </c>
      <c r="R711" s="80">
        <f>Ratnagiri!R24</f>
        <v>0</v>
      </c>
      <c r="S711" s="80">
        <f>Ratnagiri!S24</f>
        <v>0</v>
      </c>
      <c r="T711" s="80">
        <f>Ratnagiri!T24</f>
        <v>0</v>
      </c>
      <c r="U711" s="80">
        <f>Ratnagiri!U24</f>
        <v>0</v>
      </c>
      <c r="V711" s="80">
        <f>Ratnagiri!V24</f>
        <v>0</v>
      </c>
      <c r="W711" s="80">
        <f>Ratnagiri!W24</f>
        <v>0</v>
      </c>
      <c r="X711" s="80">
        <f>Ratnagiri!X24</f>
        <v>0</v>
      </c>
      <c r="Y711" s="80">
        <f>Ratnagiri!Y24</f>
        <v>0</v>
      </c>
      <c r="Z711" s="80">
        <f>Ratnagiri!Z24</f>
        <v>0</v>
      </c>
      <c r="AA711" s="80">
        <f>Ratnagiri!AA24</f>
        <v>0</v>
      </c>
      <c r="AB711" s="80">
        <f>Ratnagiri!AB24</f>
        <v>0</v>
      </c>
      <c r="AC711" s="233">
        <f t="shared" si="223"/>
        <v>0</v>
      </c>
      <c r="AD711" s="7">
        <f t="shared" si="224"/>
        <v>0</v>
      </c>
      <c r="AE711" s="7">
        <f t="shared" si="225"/>
        <v>0</v>
      </c>
      <c r="AF711" s="7">
        <f t="shared" si="226"/>
        <v>0</v>
      </c>
      <c r="AG711" s="7">
        <f t="shared" si="227"/>
        <v>100</v>
      </c>
      <c r="AH711" s="7">
        <f t="shared" si="228"/>
        <v>164</v>
      </c>
      <c r="AI711" s="7">
        <f t="shared" si="229"/>
        <v>0</v>
      </c>
      <c r="AJ711" s="7">
        <f t="shared" si="230"/>
        <v>0</v>
      </c>
      <c r="AK711" s="234">
        <f t="shared" si="231"/>
        <v>0</v>
      </c>
    </row>
    <row r="712" spans="1:37">
      <c r="A712" s="5">
        <v>29</v>
      </c>
      <c r="B712" s="15" t="s">
        <v>50</v>
      </c>
      <c r="C712" s="80">
        <f>Sangli!C24</f>
        <v>47</v>
      </c>
      <c r="D712" s="80">
        <f>Sangli!D24</f>
        <v>62</v>
      </c>
      <c r="E712" s="80">
        <f>Sangli!E24</f>
        <v>0</v>
      </c>
      <c r="F712" s="80">
        <f>Sangli!F24</f>
        <v>0</v>
      </c>
      <c r="G712" s="80">
        <f>Sangli!G24</f>
        <v>0</v>
      </c>
      <c r="H712" s="80">
        <f>Sangli!H24</f>
        <v>0</v>
      </c>
      <c r="I712" s="80">
        <f t="shared" si="221"/>
        <v>62</v>
      </c>
      <c r="J712" s="80">
        <f>Sangli!J24</f>
        <v>39</v>
      </c>
      <c r="K712" s="80">
        <f>Sangli!K24</f>
        <v>41</v>
      </c>
      <c r="L712" s="80">
        <f>Sangli!L24</f>
        <v>0</v>
      </c>
      <c r="M712" s="80">
        <f>Sangli!M24</f>
        <v>0</v>
      </c>
      <c r="N712" s="80">
        <f>Sangli!N24</f>
        <v>0</v>
      </c>
      <c r="O712" s="80">
        <f>Sangli!O24</f>
        <v>0</v>
      </c>
      <c r="P712" s="80">
        <f t="shared" si="222"/>
        <v>41</v>
      </c>
      <c r="Q712" s="80">
        <f>Sangli!Q24</f>
        <v>2</v>
      </c>
      <c r="R712" s="80">
        <f>Sangli!R24</f>
        <v>6.98</v>
      </c>
      <c r="S712" s="80">
        <f>Sangli!S24</f>
        <v>0</v>
      </c>
      <c r="T712" s="80">
        <f>Sangli!T24</f>
        <v>0</v>
      </c>
      <c r="U712" s="80">
        <f>Sangli!U24</f>
        <v>0</v>
      </c>
      <c r="V712" s="80">
        <f>Sangli!V24</f>
        <v>0</v>
      </c>
      <c r="W712" s="80">
        <f>Sangli!W24</f>
        <v>5</v>
      </c>
      <c r="X712" s="80">
        <f>Sangli!X24</f>
        <v>50.56</v>
      </c>
      <c r="Y712" s="80">
        <f>Sangli!Y24</f>
        <v>0</v>
      </c>
      <c r="Z712" s="80">
        <f>Sangli!Z24</f>
        <v>0</v>
      </c>
      <c r="AA712" s="80">
        <f>Sangli!AA24</f>
        <v>0</v>
      </c>
      <c r="AB712" s="80">
        <f>Sangli!AB24</f>
        <v>0</v>
      </c>
      <c r="AC712" s="233">
        <f t="shared" si="223"/>
        <v>6.98</v>
      </c>
      <c r="AD712" s="7">
        <f t="shared" si="224"/>
        <v>11.258064516129034</v>
      </c>
      <c r="AE712" s="7">
        <f t="shared" si="225"/>
        <v>50.56</v>
      </c>
      <c r="AF712" s="7">
        <f t="shared" si="226"/>
        <v>123.3170731707317</v>
      </c>
      <c r="AG712" s="7">
        <f t="shared" si="227"/>
        <v>86</v>
      </c>
      <c r="AH712" s="7">
        <f t="shared" si="228"/>
        <v>103</v>
      </c>
      <c r="AI712" s="7">
        <f t="shared" si="229"/>
        <v>7</v>
      </c>
      <c r="AJ712" s="7">
        <f t="shared" si="230"/>
        <v>57.540000000000006</v>
      </c>
      <c r="AK712" s="234">
        <f t="shared" si="231"/>
        <v>55.864077669902926</v>
      </c>
    </row>
    <row r="713" spans="1:37">
      <c r="A713" s="5">
        <v>30</v>
      </c>
      <c r="B713" s="15" t="s">
        <v>51</v>
      </c>
      <c r="C713" s="80">
        <f>Satara!C24</f>
        <v>20</v>
      </c>
      <c r="D713" s="80">
        <f>Satara!D24</f>
        <v>700</v>
      </c>
      <c r="E713" s="80">
        <f>Satara!E24</f>
        <v>0</v>
      </c>
      <c r="F713" s="80">
        <f>Satara!F24</f>
        <v>0</v>
      </c>
      <c r="G713" s="80">
        <f>Satara!G24</f>
        <v>0</v>
      </c>
      <c r="H713" s="80">
        <f>Satara!H24</f>
        <v>0</v>
      </c>
      <c r="I713" s="80">
        <f t="shared" si="221"/>
        <v>700</v>
      </c>
      <c r="J713" s="80">
        <f>Satara!J24</f>
        <v>5</v>
      </c>
      <c r="K713" s="80">
        <f>Satara!K24</f>
        <v>300</v>
      </c>
      <c r="L713" s="80">
        <f>Satara!L24</f>
        <v>0</v>
      </c>
      <c r="M713" s="80">
        <f>Satara!M24</f>
        <v>0</v>
      </c>
      <c r="N713" s="80">
        <f>Satara!N24</f>
        <v>0</v>
      </c>
      <c r="O713" s="80">
        <f>Satara!O24</f>
        <v>0</v>
      </c>
      <c r="P713" s="80">
        <f t="shared" si="222"/>
        <v>300</v>
      </c>
      <c r="Q713" s="80">
        <f>Satara!Q24</f>
        <v>2</v>
      </c>
      <c r="R713" s="80">
        <f>Satara!R24</f>
        <v>7.5</v>
      </c>
      <c r="S713" s="80">
        <f>Satara!S24</f>
        <v>0</v>
      </c>
      <c r="T713" s="80">
        <f>Satara!T24</f>
        <v>0</v>
      </c>
      <c r="U713" s="80">
        <f>Satara!U24</f>
        <v>0</v>
      </c>
      <c r="V713" s="80">
        <f>Satara!V24</f>
        <v>0</v>
      </c>
      <c r="W713" s="80">
        <f>Satara!W24</f>
        <v>2</v>
      </c>
      <c r="X713" s="80">
        <f>Satara!X24</f>
        <v>2</v>
      </c>
      <c r="Y713" s="80">
        <f>Satara!Y24</f>
        <v>0</v>
      </c>
      <c r="Z713" s="80">
        <f>Satara!Z24</f>
        <v>0</v>
      </c>
      <c r="AA713" s="80">
        <f>Satara!AA24</f>
        <v>0</v>
      </c>
      <c r="AB713" s="80">
        <f>Satara!AB24</f>
        <v>0</v>
      </c>
      <c r="AC713" s="233">
        <f t="shared" si="223"/>
        <v>7.5</v>
      </c>
      <c r="AD713" s="7">
        <f t="shared" si="224"/>
        <v>1.0714285714285714</v>
      </c>
      <c r="AE713" s="7">
        <f t="shared" si="225"/>
        <v>2</v>
      </c>
      <c r="AF713" s="7">
        <f t="shared" si="226"/>
        <v>0.66666666666666674</v>
      </c>
      <c r="AG713" s="7">
        <f t="shared" si="227"/>
        <v>25</v>
      </c>
      <c r="AH713" s="7">
        <f t="shared" si="228"/>
        <v>1000</v>
      </c>
      <c r="AI713" s="7">
        <f t="shared" si="229"/>
        <v>4</v>
      </c>
      <c r="AJ713" s="7">
        <f t="shared" si="230"/>
        <v>9.5</v>
      </c>
      <c r="AK713" s="234">
        <f t="shared" si="231"/>
        <v>0.95</v>
      </c>
    </row>
    <row r="714" spans="1:37">
      <c r="A714" s="5">
        <v>31</v>
      </c>
      <c r="B714" s="15" t="s">
        <v>52</v>
      </c>
      <c r="C714" s="80">
        <f>Sindhudurg!C24</f>
        <v>0</v>
      </c>
      <c r="D714" s="80">
        <f>Sindhudurg!D24</f>
        <v>0</v>
      </c>
      <c r="E714" s="80">
        <f>Sindhudurg!E24</f>
        <v>0</v>
      </c>
      <c r="F714" s="80">
        <f>Sindhudurg!F24</f>
        <v>0</v>
      </c>
      <c r="G714" s="80">
        <f>Sindhudurg!G24</f>
        <v>0</v>
      </c>
      <c r="H714" s="80">
        <f>Sindhudurg!H24</f>
        <v>0</v>
      </c>
      <c r="I714" s="80">
        <f t="shared" si="221"/>
        <v>0</v>
      </c>
      <c r="J714" s="80">
        <f>Sindhudurg!J24</f>
        <v>0</v>
      </c>
      <c r="K714" s="80">
        <f>Sindhudurg!K24</f>
        <v>0</v>
      </c>
      <c r="L714" s="80">
        <f>Sindhudurg!L24</f>
        <v>0</v>
      </c>
      <c r="M714" s="80">
        <f>Sindhudurg!M24</f>
        <v>0</v>
      </c>
      <c r="N714" s="80">
        <f>Sindhudurg!N24</f>
        <v>0</v>
      </c>
      <c r="O714" s="80">
        <f>Sindhudurg!O24</f>
        <v>0</v>
      </c>
      <c r="P714" s="80">
        <f t="shared" si="222"/>
        <v>0</v>
      </c>
      <c r="Q714" s="80">
        <f>Sindhudurg!Q24</f>
        <v>0</v>
      </c>
      <c r="R714" s="80">
        <f>Sindhudurg!R24</f>
        <v>0</v>
      </c>
      <c r="S714" s="80">
        <f>Sindhudurg!S24</f>
        <v>0</v>
      </c>
      <c r="T714" s="80">
        <f>Sindhudurg!T24</f>
        <v>0</v>
      </c>
      <c r="U714" s="80">
        <f>Sindhudurg!U24</f>
        <v>0</v>
      </c>
      <c r="V714" s="80">
        <f>Sindhudurg!V24</f>
        <v>0</v>
      </c>
      <c r="W714" s="80">
        <f>Sindhudurg!W24</f>
        <v>0</v>
      </c>
      <c r="X714" s="80">
        <f>Sindhudurg!X24</f>
        <v>0</v>
      </c>
      <c r="Y714" s="80">
        <f>Sindhudurg!Y24</f>
        <v>0</v>
      </c>
      <c r="Z714" s="80">
        <f>Sindhudurg!Z24</f>
        <v>0</v>
      </c>
      <c r="AA714" s="80">
        <f>Sindhudurg!AA24</f>
        <v>0</v>
      </c>
      <c r="AB714" s="80">
        <f>Sindhudurg!AB24</f>
        <v>0</v>
      </c>
      <c r="AC714" s="233">
        <f t="shared" si="223"/>
        <v>0</v>
      </c>
      <c r="AD714" s="7" t="e">
        <f t="shared" si="224"/>
        <v>#DIV/0!</v>
      </c>
      <c r="AE714" s="7">
        <f t="shared" si="225"/>
        <v>0</v>
      </c>
      <c r="AF714" s="7" t="e">
        <f t="shared" si="226"/>
        <v>#DIV/0!</v>
      </c>
      <c r="AG714" s="7">
        <f t="shared" si="227"/>
        <v>0</v>
      </c>
      <c r="AH714" s="7">
        <f t="shared" si="228"/>
        <v>0</v>
      </c>
      <c r="AI714" s="7">
        <f t="shared" si="229"/>
        <v>0</v>
      </c>
      <c r="AJ714" s="7">
        <f t="shared" si="230"/>
        <v>0</v>
      </c>
      <c r="AK714" s="234" t="e">
        <f t="shared" si="231"/>
        <v>#DIV/0!</v>
      </c>
    </row>
    <row r="715" spans="1:37">
      <c r="A715" s="5">
        <v>32</v>
      </c>
      <c r="B715" s="15" t="s">
        <v>53</v>
      </c>
      <c r="C715" s="80">
        <f>Solapur!C24</f>
        <v>0</v>
      </c>
      <c r="D715" s="80">
        <f>Solapur!D24</f>
        <v>0</v>
      </c>
      <c r="E715" s="80">
        <f>Solapur!E24</f>
        <v>0</v>
      </c>
      <c r="F715" s="80">
        <f>Solapur!F24</f>
        <v>0</v>
      </c>
      <c r="G715" s="80">
        <f>Solapur!G24</f>
        <v>0</v>
      </c>
      <c r="H715" s="80">
        <f>Solapur!H24</f>
        <v>0</v>
      </c>
      <c r="I715" s="80">
        <f t="shared" si="221"/>
        <v>0</v>
      </c>
      <c r="J715" s="80">
        <f>Solapur!J24</f>
        <v>0</v>
      </c>
      <c r="K715" s="80">
        <f>Solapur!K24</f>
        <v>0</v>
      </c>
      <c r="L715" s="80">
        <f>Solapur!L24</f>
        <v>0</v>
      </c>
      <c r="M715" s="80">
        <f>Solapur!M24</f>
        <v>0</v>
      </c>
      <c r="N715" s="80">
        <f>Solapur!N24</f>
        <v>0</v>
      </c>
      <c r="O715" s="80">
        <f>Solapur!O24</f>
        <v>0</v>
      </c>
      <c r="P715" s="80">
        <f t="shared" si="222"/>
        <v>0</v>
      </c>
      <c r="Q715" s="80">
        <f>Solapur!Q24</f>
        <v>55</v>
      </c>
      <c r="R715" s="80">
        <f>Solapur!R24</f>
        <v>388.83</v>
      </c>
      <c r="S715" s="80">
        <f>Solapur!S24</f>
        <v>0</v>
      </c>
      <c r="T715" s="80">
        <f>Solapur!T24</f>
        <v>0</v>
      </c>
      <c r="U715" s="80">
        <f>Solapur!U24</f>
        <v>0</v>
      </c>
      <c r="V715" s="80">
        <f>Solapur!V24</f>
        <v>0</v>
      </c>
      <c r="W715" s="80">
        <f>Solapur!W24</f>
        <v>51</v>
      </c>
      <c r="X715" s="80">
        <f>Solapur!X24</f>
        <v>358.29</v>
      </c>
      <c r="Y715" s="80">
        <f>Solapur!Y24</f>
        <v>0</v>
      </c>
      <c r="Z715" s="80">
        <f>Solapur!Z24</f>
        <v>0</v>
      </c>
      <c r="AA715" s="80">
        <f>Solapur!AA24</f>
        <v>0</v>
      </c>
      <c r="AB715" s="80">
        <f>Solapur!AB24</f>
        <v>0</v>
      </c>
      <c r="AC715" s="233">
        <f t="shared" si="223"/>
        <v>388.83</v>
      </c>
      <c r="AD715" s="7" t="e">
        <f t="shared" si="224"/>
        <v>#DIV/0!</v>
      </c>
      <c r="AE715" s="7">
        <f t="shared" si="225"/>
        <v>358.29</v>
      </c>
      <c r="AF715" s="7" t="e">
        <f t="shared" si="226"/>
        <v>#DIV/0!</v>
      </c>
      <c r="AG715" s="7">
        <f t="shared" si="227"/>
        <v>0</v>
      </c>
      <c r="AH715" s="7">
        <f t="shared" si="228"/>
        <v>0</v>
      </c>
      <c r="AI715" s="7">
        <f t="shared" si="229"/>
        <v>106</v>
      </c>
      <c r="AJ715" s="7">
        <f t="shared" si="230"/>
        <v>747.12</v>
      </c>
      <c r="AK715" s="234" t="e">
        <f t="shared" si="231"/>
        <v>#DIV/0!</v>
      </c>
    </row>
    <row r="716" spans="1:37">
      <c r="A716" s="5">
        <v>33</v>
      </c>
      <c r="B716" s="15" t="s">
        <v>54</v>
      </c>
      <c r="C716" s="80">
        <f>Thane!C24</f>
        <v>0</v>
      </c>
      <c r="D716" s="80">
        <f>Thane!D24</f>
        <v>0</v>
      </c>
      <c r="E716" s="80">
        <f>Thane!E24</f>
        <v>0</v>
      </c>
      <c r="F716" s="80">
        <f>Thane!F24</f>
        <v>0</v>
      </c>
      <c r="G716" s="80">
        <f>Thane!G24</f>
        <v>0</v>
      </c>
      <c r="H716" s="80">
        <f>Thane!H24</f>
        <v>0</v>
      </c>
      <c r="I716" s="80">
        <f t="shared" si="221"/>
        <v>0</v>
      </c>
      <c r="J716" s="80">
        <f>Thane!J24</f>
        <v>0</v>
      </c>
      <c r="K716" s="80">
        <f>Thane!K24</f>
        <v>0</v>
      </c>
      <c r="L716" s="80">
        <f>Thane!L24</f>
        <v>0</v>
      </c>
      <c r="M716" s="80">
        <f>Thane!M24</f>
        <v>0</v>
      </c>
      <c r="N716" s="80">
        <f>Thane!N24</f>
        <v>0</v>
      </c>
      <c r="O716" s="80">
        <f>Thane!O24</f>
        <v>0</v>
      </c>
      <c r="P716" s="80">
        <f t="shared" si="222"/>
        <v>0</v>
      </c>
      <c r="Q716" s="80">
        <f>Thane!Q24</f>
        <v>0</v>
      </c>
      <c r="R716" s="80">
        <f>Thane!R24</f>
        <v>0</v>
      </c>
      <c r="S716" s="80">
        <f>Thane!S24</f>
        <v>0</v>
      </c>
      <c r="T716" s="80">
        <f>Thane!T24</f>
        <v>0</v>
      </c>
      <c r="U716" s="80">
        <f>Thane!U24</f>
        <v>0</v>
      </c>
      <c r="V716" s="80">
        <f>Thane!V24</f>
        <v>0</v>
      </c>
      <c r="W716" s="80">
        <f>Thane!W24</f>
        <v>0</v>
      </c>
      <c r="X716" s="80">
        <f>Thane!X24</f>
        <v>0</v>
      </c>
      <c r="Y716" s="80">
        <f>Thane!Y24</f>
        <v>0</v>
      </c>
      <c r="Z716" s="80">
        <f>Thane!Z24</f>
        <v>0</v>
      </c>
      <c r="AA716" s="80">
        <f>Thane!AA24</f>
        <v>0</v>
      </c>
      <c r="AB716" s="80">
        <f>Thane!AB24</f>
        <v>0</v>
      </c>
      <c r="AC716" s="233">
        <f t="shared" si="223"/>
        <v>0</v>
      </c>
      <c r="AD716" s="7" t="e">
        <f t="shared" si="224"/>
        <v>#DIV/0!</v>
      </c>
      <c r="AE716" s="7">
        <f t="shared" si="225"/>
        <v>0</v>
      </c>
      <c r="AF716" s="7" t="e">
        <f t="shared" si="226"/>
        <v>#DIV/0!</v>
      </c>
      <c r="AG716" s="7">
        <f t="shared" si="227"/>
        <v>0</v>
      </c>
      <c r="AH716" s="7">
        <f t="shared" si="228"/>
        <v>0</v>
      </c>
      <c r="AI716" s="7">
        <f t="shared" si="229"/>
        <v>0</v>
      </c>
      <c r="AJ716" s="7">
        <f t="shared" si="230"/>
        <v>0</v>
      </c>
      <c r="AK716" s="234" t="e">
        <f t="shared" si="231"/>
        <v>#DIV/0!</v>
      </c>
    </row>
    <row r="717" spans="1:37">
      <c r="A717" s="5">
        <v>34</v>
      </c>
      <c r="B717" s="15" t="s">
        <v>55</v>
      </c>
      <c r="C717" s="80">
        <f>Wardha!C24</f>
        <v>0</v>
      </c>
      <c r="D717" s="80">
        <f>Wardha!D24</f>
        <v>0</v>
      </c>
      <c r="E717" s="80">
        <f>Wardha!E24</f>
        <v>0</v>
      </c>
      <c r="F717" s="80">
        <f>Wardha!F24</f>
        <v>0</v>
      </c>
      <c r="G717" s="80">
        <f>Wardha!G24</f>
        <v>0</v>
      </c>
      <c r="H717" s="80">
        <f>Wardha!H24</f>
        <v>0</v>
      </c>
      <c r="I717" s="80">
        <f t="shared" si="221"/>
        <v>0</v>
      </c>
      <c r="J717" s="80">
        <f>Wardha!J24</f>
        <v>0</v>
      </c>
      <c r="K717" s="80">
        <f>Wardha!K24</f>
        <v>0</v>
      </c>
      <c r="L717" s="80">
        <f>Wardha!L24</f>
        <v>0</v>
      </c>
      <c r="M717" s="80">
        <f>Wardha!M24</f>
        <v>0</v>
      </c>
      <c r="N717" s="80">
        <f>Wardha!N24</f>
        <v>0</v>
      </c>
      <c r="O717" s="80">
        <f>Wardha!O24</f>
        <v>0</v>
      </c>
      <c r="P717" s="80">
        <f t="shared" si="222"/>
        <v>0</v>
      </c>
      <c r="Q717" s="80">
        <f>Wardha!Q24</f>
        <v>0</v>
      </c>
      <c r="R717" s="80">
        <f>Wardha!R24</f>
        <v>0</v>
      </c>
      <c r="S717" s="80">
        <f>Wardha!S24</f>
        <v>0</v>
      </c>
      <c r="T717" s="80">
        <f>Wardha!T24</f>
        <v>0</v>
      </c>
      <c r="U717" s="80">
        <f>Wardha!U24</f>
        <v>0</v>
      </c>
      <c r="V717" s="80">
        <f>Wardha!V24</f>
        <v>0</v>
      </c>
      <c r="W717" s="80">
        <f>Wardha!W24</f>
        <v>0</v>
      </c>
      <c r="X717" s="80">
        <f>Wardha!X24</f>
        <v>0</v>
      </c>
      <c r="Y717" s="80">
        <f>Wardha!Y24</f>
        <v>0</v>
      </c>
      <c r="Z717" s="80">
        <f>Wardha!Z24</f>
        <v>0</v>
      </c>
      <c r="AA717" s="80">
        <f>Wardha!AA24</f>
        <v>0</v>
      </c>
      <c r="AB717" s="80">
        <f>Wardha!AB24</f>
        <v>0</v>
      </c>
      <c r="AC717" s="233">
        <f t="shared" si="223"/>
        <v>0</v>
      </c>
      <c r="AD717" s="7" t="e">
        <f t="shared" si="224"/>
        <v>#DIV/0!</v>
      </c>
      <c r="AE717" s="7">
        <f t="shared" si="225"/>
        <v>0</v>
      </c>
      <c r="AF717" s="7" t="e">
        <f t="shared" si="226"/>
        <v>#DIV/0!</v>
      </c>
      <c r="AG717" s="7">
        <f t="shared" si="227"/>
        <v>0</v>
      </c>
      <c r="AH717" s="7">
        <f t="shared" si="228"/>
        <v>0</v>
      </c>
      <c r="AI717" s="7">
        <f t="shared" si="229"/>
        <v>0</v>
      </c>
      <c r="AJ717" s="7">
        <f t="shared" si="230"/>
        <v>0</v>
      </c>
      <c r="AK717" s="234" t="e">
        <f t="shared" si="231"/>
        <v>#DIV/0!</v>
      </c>
    </row>
    <row r="718" spans="1:37">
      <c r="A718" s="5">
        <v>35</v>
      </c>
      <c r="B718" s="15" t="s">
        <v>56</v>
      </c>
      <c r="C718" s="80">
        <f>Washim!C24</f>
        <v>0</v>
      </c>
      <c r="D718" s="80">
        <f>Washim!D24</f>
        <v>0</v>
      </c>
      <c r="E718" s="80">
        <f>Washim!E24</f>
        <v>0</v>
      </c>
      <c r="F718" s="80">
        <f>Washim!F24</f>
        <v>0</v>
      </c>
      <c r="G718" s="80">
        <f>Washim!G24</f>
        <v>0</v>
      </c>
      <c r="H718" s="80">
        <f>Washim!H24</f>
        <v>0</v>
      </c>
      <c r="I718" s="80">
        <f t="shared" si="221"/>
        <v>0</v>
      </c>
      <c r="J718" s="80">
        <f>Washim!J24</f>
        <v>0</v>
      </c>
      <c r="K718" s="80">
        <f>Washim!K24</f>
        <v>0</v>
      </c>
      <c r="L718" s="80">
        <f>Washim!L24</f>
        <v>0</v>
      </c>
      <c r="M718" s="80">
        <f>Washim!M24</f>
        <v>0</v>
      </c>
      <c r="N718" s="80">
        <f>Washim!N24</f>
        <v>0</v>
      </c>
      <c r="O718" s="80">
        <f>Washim!O24</f>
        <v>0</v>
      </c>
      <c r="P718" s="80">
        <f t="shared" si="222"/>
        <v>0</v>
      </c>
      <c r="Q718" s="80">
        <f>Washim!Q24</f>
        <v>0</v>
      </c>
      <c r="R718" s="80">
        <f>Washim!R24</f>
        <v>0</v>
      </c>
      <c r="S718" s="80">
        <f>Washim!S24</f>
        <v>0</v>
      </c>
      <c r="T718" s="80">
        <f>Washim!T24</f>
        <v>0</v>
      </c>
      <c r="U718" s="80">
        <f>Washim!U24</f>
        <v>0</v>
      </c>
      <c r="V718" s="80">
        <f>Washim!V24</f>
        <v>0</v>
      </c>
      <c r="W718" s="80">
        <f>Washim!W24</f>
        <v>0</v>
      </c>
      <c r="X718" s="80">
        <f>Washim!X24</f>
        <v>0</v>
      </c>
      <c r="Y718" s="80">
        <f>Washim!Y24</f>
        <v>0</v>
      </c>
      <c r="Z718" s="80">
        <f>Washim!Z24</f>
        <v>0</v>
      </c>
      <c r="AA718" s="80">
        <f>Washim!AA24</f>
        <v>0</v>
      </c>
      <c r="AB718" s="80">
        <f>Washim!AB24</f>
        <v>0</v>
      </c>
      <c r="AC718" s="233">
        <f t="shared" si="223"/>
        <v>0</v>
      </c>
      <c r="AD718" s="7" t="e">
        <f t="shared" si="224"/>
        <v>#DIV/0!</v>
      </c>
      <c r="AE718" s="7">
        <f t="shared" si="225"/>
        <v>0</v>
      </c>
      <c r="AF718" s="7" t="e">
        <f t="shared" si="226"/>
        <v>#DIV/0!</v>
      </c>
      <c r="AG718" s="7">
        <f t="shared" si="227"/>
        <v>0</v>
      </c>
      <c r="AH718" s="7">
        <f t="shared" si="228"/>
        <v>0</v>
      </c>
      <c r="AI718" s="7">
        <f t="shared" si="229"/>
        <v>0</v>
      </c>
      <c r="AJ718" s="7">
        <f t="shared" si="230"/>
        <v>0</v>
      </c>
      <c r="AK718" s="234" t="e">
        <f t="shared" si="231"/>
        <v>#DIV/0!</v>
      </c>
    </row>
    <row r="719" spans="1:37">
      <c r="A719" s="5">
        <v>36</v>
      </c>
      <c r="B719" s="15" t="s">
        <v>57</v>
      </c>
      <c r="C719" s="80">
        <f>Yavatmal!C24</f>
        <v>0</v>
      </c>
      <c r="D719" s="80">
        <f>Yavatmal!D24</f>
        <v>0</v>
      </c>
      <c r="E719" s="80">
        <f>Yavatmal!E24</f>
        <v>0</v>
      </c>
      <c r="F719" s="80">
        <f>Yavatmal!F24</f>
        <v>0</v>
      </c>
      <c r="G719" s="80">
        <f>Yavatmal!G24</f>
        <v>0</v>
      </c>
      <c r="H719" s="80">
        <f>Yavatmal!H24</f>
        <v>0</v>
      </c>
      <c r="I719" s="80">
        <f t="shared" si="221"/>
        <v>0</v>
      </c>
      <c r="J719" s="80">
        <f>Yavatmal!J24</f>
        <v>0</v>
      </c>
      <c r="K719" s="80">
        <f>Yavatmal!K24</f>
        <v>0</v>
      </c>
      <c r="L719" s="80">
        <f>Yavatmal!L24</f>
        <v>0</v>
      </c>
      <c r="M719" s="80">
        <f>Yavatmal!M24</f>
        <v>0</v>
      </c>
      <c r="N719" s="80">
        <f>Yavatmal!N24</f>
        <v>0</v>
      </c>
      <c r="O719" s="80">
        <f>Yavatmal!O24</f>
        <v>0</v>
      </c>
      <c r="P719" s="80">
        <f t="shared" si="222"/>
        <v>0</v>
      </c>
      <c r="Q719" s="80">
        <f>Yavatmal!Q24</f>
        <v>0</v>
      </c>
      <c r="R719" s="80">
        <f>Yavatmal!R24</f>
        <v>0</v>
      </c>
      <c r="S719" s="80">
        <f>Yavatmal!S24</f>
        <v>0</v>
      </c>
      <c r="T719" s="80">
        <f>Yavatmal!T24</f>
        <v>0</v>
      </c>
      <c r="U719" s="80">
        <f>Yavatmal!U24</f>
        <v>0</v>
      </c>
      <c r="V719" s="80">
        <f>Yavatmal!V24</f>
        <v>0</v>
      </c>
      <c r="W719" s="80">
        <f>Yavatmal!W24</f>
        <v>0</v>
      </c>
      <c r="X719" s="80">
        <f>Yavatmal!X24</f>
        <v>0</v>
      </c>
      <c r="Y719" s="80">
        <f>Yavatmal!Y24</f>
        <v>0</v>
      </c>
      <c r="Z719" s="80">
        <f>Yavatmal!Z24</f>
        <v>0</v>
      </c>
      <c r="AA719" s="80">
        <f>Yavatmal!AA24</f>
        <v>0</v>
      </c>
      <c r="AB719" s="80">
        <f>Yavatmal!AB24</f>
        <v>0</v>
      </c>
      <c r="AC719" s="233">
        <f t="shared" si="223"/>
        <v>0</v>
      </c>
      <c r="AD719" s="7" t="e">
        <f t="shared" si="224"/>
        <v>#DIV/0!</v>
      </c>
      <c r="AE719" s="7">
        <f t="shared" si="225"/>
        <v>0</v>
      </c>
      <c r="AF719" s="7" t="e">
        <f t="shared" si="226"/>
        <v>#DIV/0!</v>
      </c>
      <c r="AG719" s="7">
        <f t="shared" si="227"/>
        <v>0</v>
      </c>
      <c r="AH719" s="7">
        <f t="shared" si="228"/>
        <v>0</v>
      </c>
      <c r="AI719" s="7">
        <f t="shared" si="229"/>
        <v>0</v>
      </c>
      <c r="AJ719" s="7">
        <f t="shared" si="230"/>
        <v>0</v>
      </c>
      <c r="AK719" s="234" t="e">
        <f t="shared" si="231"/>
        <v>#DIV/0!</v>
      </c>
    </row>
    <row r="720" spans="1:37" ht="15">
      <c r="A720" s="10"/>
      <c r="B720" s="8" t="s">
        <v>10</v>
      </c>
      <c r="C720" s="9">
        <f t="shared" ref="C720:AB720" si="232">SUM(C684:C719)</f>
        <v>273</v>
      </c>
      <c r="D720" s="9">
        <f t="shared" si="232"/>
        <v>1004.11</v>
      </c>
      <c r="E720" s="9">
        <f t="shared" si="232"/>
        <v>5</v>
      </c>
      <c r="F720" s="9">
        <f t="shared" si="232"/>
        <v>4</v>
      </c>
      <c r="G720" s="9">
        <f t="shared" si="232"/>
        <v>6</v>
      </c>
      <c r="H720" s="9">
        <f t="shared" si="232"/>
        <v>4.8899999999999997</v>
      </c>
      <c r="I720" s="9">
        <f t="shared" si="232"/>
        <v>1013</v>
      </c>
      <c r="J720" s="9">
        <f t="shared" si="232"/>
        <v>131</v>
      </c>
      <c r="K720" s="9">
        <f t="shared" si="232"/>
        <v>476.89</v>
      </c>
      <c r="L720" s="9">
        <f t="shared" si="232"/>
        <v>4</v>
      </c>
      <c r="M720" s="9">
        <f t="shared" si="232"/>
        <v>3</v>
      </c>
      <c r="N720" s="9">
        <f t="shared" si="232"/>
        <v>5</v>
      </c>
      <c r="O720" s="9">
        <f t="shared" si="232"/>
        <v>3.11</v>
      </c>
      <c r="P720" s="9">
        <f t="shared" si="232"/>
        <v>483</v>
      </c>
      <c r="Q720" s="9">
        <f t="shared" si="232"/>
        <v>104</v>
      </c>
      <c r="R720" s="9">
        <f t="shared" si="232"/>
        <v>632.52</v>
      </c>
      <c r="S720" s="9">
        <f t="shared" si="232"/>
        <v>0</v>
      </c>
      <c r="T720" s="9">
        <f t="shared" si="232"/>
        <v>0</v>
      </c>
      <c r="U720" s="9">
        <f t="shared" si="232"/>
        <v>0</v>
      </c>
      <c r="V720" s="9">
        <f t="shared" si="232"/>
        <v>0</v>
      </c>
      <c r="W720" s="9">
        <f t="shared" si="232"/>
        <v>145</v>
      </c>
      <c r="X720" s="9">
        <f t="shared" si="232"/>
        <v>903.87999999999988</v>
      </c>
      <c r="Y720" s="9">
        <f t="shared" si="232"/>
        <v>0</v>
      </c>
      <c r="Z720" s="9">
        <f t="shared" si="232"/>
        <v>0</v>
      </c>
      <c r="AA720" s="9">
        <f t="shared" si="232"/>
        <v>0</v>
      </c>
      <c r="AB720" s="9">
        <f t="shared" si="232"/>
        <v>0</v>
      </c>
      <c r="AC720" s="190">
        <f>SUM(AC684:AC719)</f>
        <v>632.52</v>
      </c>
      <c r="AD720" s="190">
        <f t="shared" si="224"/>
        <v>62.440276406712734</v>
      </c>
      <c r="AE720" s="190">
        <f>(X720/K720)*100</f>
        <v>189.53637107089682</v>
      </c>
      <c r="AF720" s="190">
        <f t="shared" si="226"/>
        <v>187.13871635610764</v>
      </c>
      <c r="AG720" s="190">
        <f>SUM(AG684:AG719)</f>
        <v>424</v>
      </c>
      <c r="AH720" s="190">
        <f>SUM(AH684:AH719)</f>
        <v>1496</v>
      </c>
      <c r="AI720" s="190">
        <f>SUM(AI684:AI719)</f>
        <v>249</v>
      </c>
      <c r="AJ720" s="190">
        <f>SUM(AJ684:AJ719)</f>
        <v>1536.4</v>
      </c>
      <c r="AK720" s="190">
        <f>(AJ720/AH720)*100</f>
        <v>102.70053475935829</v>
      </c>
    </row>
    <row r="721" spans="1:37" ht="20.25">
      <c r="A721" s="344" t="s">
        <v>141</v>
      </c>
      <c r="B721" s="344"/>
      <c r="C721" s="344"/>
      <c r="D721" s="344"/>
      <c r="E721" s="344"/>
      <c r="F721" s="344"/>
      <c r="G721" s="344"/>
      <c r="H721" s="344"/>
      <c r="I721" s="344"/>
      <c r="J721" s="344"/>
      <c r="K721" s="344"/>
      <c r="L721" s="344"/>
      <c r="M721" s="344"/>
      <c r="N721" s="344"/>
      <c r="O721" s="344"/>
      <c r="P721" s="344"/>
      <c r="Q721" s="344"/>
      <c r="R721" s="344"/>
      <c r="S721" s="344"/>
      <c r="T721" s="344"/>
      <c r="U721" s="344"/>
      <c r="V721" s="344"/>
      <c r="W721" s="344"/>
      <c r="X721" s="344"/>
      <c r="Y721" s="344"/>
      <c r="Z721" s="344"/>
      <c r="AA721" s="344"/>
      <c r="AB721" s="344"/>
      <c r="AC721" s="344"/>
      <c r="AD721" s="344"/>
      <c r="AE721" s="344"/>
      <c r="AF721" s="344"/>
      <c r="AG721" s="344"/>
      <c r="AH721" s="344"/>
      <c r="AI721" s="344"/>
      <c r="AJ721" s="344"/>
      <c r="AK721" s="344"/>
    </row>
    <row r="722" spans="1:37">
      <c r="A722" s="345"/>
      <c r="B722" s="345"/>
      <c r="C722" s="345"/>
      <c r="D722" s="345"/>
      <c r="E722" s="345"/>
      <c r="F722" s="345"/>
      <c r="G722" s="345"/>
      <c r="H722" s="345"/>
      <c r="I722" s="345"/>
      <c r="J722" s="345"/>
      <c r="K722" s="345"/>
      <c r="L722" s="345"/>
      <c r="M722" s="345"/>
      <c r="N722" s="345"/>
      <c r="O722" s="345"/>
      <c r="P722" s="345"/>
      <c r="Q722" s="345"/>
      <c r="R722" s="345"/>
      <c r="S722" s="345"/>
      <c r="T722" s="345"/>
      <c r="U722" s="345"/>
      <c r="V722" s="345"/>
      <c r="W722" s="345"/>
      <c r="X722" s="345"/>
      <c r="Y722" s="345"/>
      <c r="Z722" s="345"/>
      <c r="AA722" s="345"/>
      <c r="AB722" s="345"/>
      <c r="AC722" s="345"/>
      <c r="AD722" s="345"/>
      <c r="AE722" s="345"/>
      <c r="AF722" s="345"/>
      <c r="AG722" s="345"/>
      <c r="AH722" s="345"/>
      <c r="AI722" s="345"/>
      <c r="AJ722" s="345"/>
      <c r="AK722" s="345"/>
    </row>
    <row r="723" spans="1:37" ht="15.75">
      <c r="A723" s="346" t="str">
        <f>A3</f>
        <v>Disbursements under  KCC Loans  ( 2023 - 24 ) -  Position as of 31.03.2024</v>
      </c>
      <c r="B723" s="346"/>
      <c r="C723" s="346"/>
      <c r="D723" s="346"/>
      <c r="E723" s="346"/>
      <c r="F723" s="346"/>
      <c r="G723" s="346"/>
      <c r="H723" s="346"/>
      <c r="I723" s="346"/>
      <c r="J723" s="346"/>
      <c r="K723" s="346"/>
      <c r="L723" s="346"/>
      <c r="M723" s="346"/>
      <c r="N723" s="346"/>
      <c r="O723" s="346"/>
      <c r="P723" s="346"/>
      <c r="Q723" s="346"/>
      <c r="R723" s="346"/>
      <c r="S723" s="346"/>
      <c r="T723" s="346"/>
      <c r="U723" s="346"/>
      <c r="V723" s="346"/>
      <c r="W723" s="346"/>
      <c r="X723" s="346"/>
      <c r="Y723" s="346"/>
      <c r="Z723" s="346"/>
      <c r="AA723" s="346"/>
      <c r="AB723" s="346"/>
      <c r="AC723" s="346"/>
      <c r="AD723" s="346"/>
      <c r="AE723" s="346"/>
      <c r="AF723" s="346"/>
      <c r="AG723" s="346"/>
      <c r="AH723" s="346"/>
      <c r="AI723" s="346"/>
      <c r="AJ723" s="346"/>
      <c r="AK723" s="346"/>
    </row>
    <row r="724" spans="1:37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47" t="s">
        <v>6</v>
      </c>
      <c r="AH724" s="347"/>
      <c r="AI724" s="347"/>
      <c r="AJ724" s="347"/>
      <c r="AK724" s="347"/>
    </row>
    <row r="725" spans="1:37" ht="32.25" customHeight="1">
      <c r="A725" s="350" t="s">
        <v>7</v>
      </c>
      <c r="B725" s="350" t="s">
        <v>64</v>
      </c>
      <c r="C725" s="353" t="str">
        <f>C5</f>
        <v xml:space="preserve"> KCC Loan Target 
 ACP 2023-24</v>
      </c>
      <c r="D725" s="354"/>
      <c r="E725" s="354"/>
      <c r="F725" s="354"/>
      <c r="G725" s="354"/>
      <c r="H725" s="354"/>
      <c r="I725" s="354"/>
      <c r="J725" s="354"/>
      <c r="K725" s="354"/>
      <c r="L725" s="354"/>
      <c r="M725" s="354"/>
      <c r="N725" s="354"/>
      <c r="O725" s="354"/>
      <c r="P725" s="355"/>
      <c r="Q725" s="391" t="str">
        <f>Q5</f>
        <v xml:space="preserve"> Cumulative Achievement from 
 01.04.23</v>
      </c>
      <c r="R725" s="392"/>
      <c r="S725" s="392"/>
      <c r="T725" s="392"/>
      <c r="U725" s="392"/>
      <c r="V725" s="392"/>
      <c r="W725" s="392"/>
      <c r="X725" s="392"/>
      <c r="Y725" s="392"/>
      <c r="Z725" s="392"/>
      <c r="AA725" s="392"/>
      <c r="AB725" s="393"/>
      <c r="AC725" s="353" t="s">
        <v>9</v>
      </c>
      <c r="AD725" s="354"/>
      <c r="AE725" s="354"/>
      <c r="AF725" s="355"/>
      <c r="AG725" s="350" t="s">
        <v>10</v>
      </c>
      <c r="AH725" s="350"/>
      <c r="AI725" s="350"/>
      <c r="AJ725" s="350"/>
      <c r="AK725" s="350"/>
    </row>
    <row r="726" spans="1:37">
      <c r="A726" s="351"/>
      <c r="B726" s="351"/>
      <c r="C726" s="375" t="s">
        <v>11</v>
      </c>
      <c r="D726" s="376"/>
      <c r="E726" s="376"/>
      <c r="F726" s="376"/>
      <c r="G726" s="376"/>
      <c r="H726" s="376"/>
      <c r="I726" s="377"/>
      <c r="J726" s="371" t="s">
        <v>12</v>
      </c>
      <c r="K726" s="372"/>
      <c r="L726" s="372"/>
      <c r="M726" s="372"/>
      <c r="N726" s="372"/>
      <c r="O726" s="372"/>
      <c r="P726" s="373"/>
      <c r="Q726" s="375" t="s">
        <v>11</v>
      </c>
      <c r="R726" s="376"/>
      <c r="S726" s="376"/>
      <c r="T726" s="376"/>
      <c r="U726" s="376"/>
      <c r="V726" s="377"/>
      <c r="W726" s="394" t="s">
        <v>12</v>
      </c>
      <c r="X726" s="395"/>
      <c r="Y726" s="395"/>
      <c r="Z726" s="395"/>
      <c r="AA726" s="395"/>
      <c r="AB726" s="396"/>
      <c r="AC726" s="385" t="s">
        <v>11</v>
      </c>
      <c r="AD726" s="386"/>
      <c r="AE726" s="388" t="s">
        <v>12</v>
      </c>
      <c r="AF726" s="386"/>
      <c r="AG726" s="388" t="s">
        <v>13</v>
      </c>
      <c r="AH726" s="386"/>
      <c r="AI726" s="388" t="s">
        <v>14</v>
      </c>
      <c r="AJ726" s="386"/>
      <c r="AK726" s="398" t="s">
        <v>15</v>
      </c>
    </row>
    <row r="727" spans="1:37">
      <c r="A727" s="352"/>
      <c r="B727" s="352"/>
      <c r="C727" s="367" t="s">
        <v>16</v>
      </c>
      <c r="D727" s="368"/>
      <c r="E727" s="369" t="s">
        <v>17</v>
      </c>
      <c r="F727" s="368"/>
      <c r="G727" s="369" t="s">
        <v>18</v>
      </c>
      <c r="H727" s="370"/>
      <c r="I727" s="249" t="s">
        <v>10</v>
      </c>
      <c r="J727" s="362" t="s">
        <v>19</v>
      </c>
      <c r="K727" s="363"/>
      <c r="L727" s="364" t="s">
        <v>17</v>
      </c>
      <c r="M727" s="363"/>
      <c r="N727" s="364" t="s">
        <v>18</v>
      </c>
      <c r="O727" s="374"/>
      <c r="P727" s="258" t="s">
        <v>10</v>
      </c>
      <c r="Q727" s="367" t="s">
        <v>19</v>
      </c>
      <c r="R727" s="368"/>
      <c r="S727" s="369" t="s">
        <v>17</v>
      </c>
      <c r="T727" s="368"/>
      <c r="U727" s="369" t="s">
        <v>18</v>
      </c>
      <c r="V727" s="370"/>
      <c r="W727" s="362" t="s">
        <v>16</v>
      </c>
      <c r="X727" s="363"/>
      <c r="Y727" s="364" t="s">
        <v>17</v>
      </c>
      <c r="Z727" s="363"/>
      <c r="AA727" s="364" t="s">
        <v>18</v>
      </c>
      <c r="AB727" s="374"/>
      <c r="AC727" s="387"/>
      <c r="AD727" s="381"/>
      <c r="AE727" s="380"/>
      <c r="AF727" s="381"/>
      <c r="AG727" s="380"/>
      <c r="AH727" s="381"/>
      <c r="AI727" s="380"/>
      <c r="AJ727" s="381"/>
      <c r="AK727" s="399"/>
    </row>
    <row r="728" spans="1:37">
      <c r="A728" s="202"/>
      <c r="B728" s="202"/>
      <c r="C728" s="217" t="s">
        <v>20</v>
      </c>
      <c r="D728" s="119" t="s">
        <v>21</v>
      </c>
      <c r="E728" s="119" t="s">
        <v>20</v>
      </c>
      <c r="F728" s="119" t="s">
        <v>21</v>
      </c>
      <c r="G728" s="119" t="s">
        <v>20</v>
      </c>
      <c r="H728" s="218" t="s">
        <v>21</v>
      </c>
      <c r="I728" s="218" t="s">
        <v>21</v>
      </c>
      <c r="J728" s="237" t="s">
        <v>20</v>
      </c>
      <c r="K728" s="204" t="s">
        <v>21</v>
      </c>
      <c r="L728" s="204" t="s">
        <v>20</v>
      </c>
      <c r="M728" s="204" t="s">
        <v>21</v>
      </c>
      <c r="N728" s="204" t="s">
        <v>20</v>
      </c>
      <c r="O728" s="238" t="s">
        <v>21</v>
      </c>
      <c r="P728" s="258" t="s">
        <v>21</v>
      </c>
      <c r="Q728" s="217" t="s">
        <v>20</v>
      </c>
      <c r="R728" s="119" t="s">
        <v>21</v>
      </c>
      <c r="S728" s="119" t="s">
        <v>20</v>
      </c>
      <c r="T728" s="119" t="s">
        <v>21</v>
      </c>
      <c r="U728" s="119" t="s">
        <v>20</v>
      </c>
      <c r="V728" s="218" t="s">
        <v>21</v>
      </c>
      <c r="W728" s="247" t="s">
        <v>20</v>
      </c>
      <c r="X728" s="205" t="s">
        <v>21</v>
      </c>
      <c r="Y728" s="205" t="s">
        <v>20</v>
      </c>
      <c r="Z728" s="205" t="s">
        <v>21</v>
      </c>
      <c r="AA728" s="205" t="s">
        <v>20</v>
      </c>
      <c r="AB728" s="248" t="s">
        <v>21</v>
      </c>
      <c r="AC728" s="217" t="s">
        <v>21</v>
      </c>
      <c r="AD728" s="119" t="s">
        <v>15</v>
      </c>
      <c r="AE728" s="217" t="s">
        <v>21</v>
      </c>
      <c r="AF728" s="119" t="s">
        <v>15</v>
      </c>
      <c r="AG728" s="119" t="s">
        <v>20</v>
      </c>
      <c r="AH728" s="119" t="s">
        <v>21</v>
      </c>
      <c r="AI728" s="119" t="s">
        <v>20</v>
      </c>
      <c r="AJ728" s="119" t="s">
        <v>21</v>
      </c>
      <c r="AK728" s="400"/>
    </row>
    <row r="729" spans="1:37" ht="14.25" customHeight="1">
      <c r="A729" s="5">
        <v>1</v>
      </c>
      <c r="B729" s="15" t="s">
        <v>22</v>
      </c>
      <c r="C729" s="80">
        <f>Ahmednagar!C25</f>
        <v>0</v>
      </c>
      <c r="D729" s="80">
        <f>Ahmednagar!D25</f>
        <v>0</v>
      </c>
      <c r="E729" s="80">
        <f>Ahmednagar!E25</f>
        <v>0</v>
      </c>
      <c r="F729" s="80">
        <f>Ahmednagar!F25</f>
        <v>0</v>
      </c>
      <c r="G729" s="80">
        <f>Ahmednagar!G25</f>
        <v>0</v>
      </c>
      <c r="H729" s="80">
        <f>Ahmednagar!H25</f>
        <v>0</v>
      </c>
      <c r="I729" s="80">
        <f>D729+F729+H729</f>
        <v>0</v>
      </c>
      <c r="J729" s="80">
        <f>Ahmednagar!J25</f>
        <v>0</v>
      </c>
      <c r="K729" s="80">
        <f>Ahmednagar!K25</f>
        <v>0</v>
      </c>
      <c r="L729" s="80">
        <f>Ahmednagar!L25</f>
        <v>0</v>
      </c>
      <c r="M729" s="80">
        <f>Ahmednagar!M25</f>
        <v>0</v>
      </c>
      <c r="N729" s="80">
        <f>Ahmednagar!N25</f>
        <v>0</v>
      </c>
      <c r="O729" s="80">
        <f>Ahmednagar!O25</f>
        <v>0</v>
      </c>
      <c r="P729" s="80">
        <f>K729+M729+O729</f>
        <v>0</v>
      </c>
      <c r="Q729" s="80">
        <f>Ahmednagar!Q25</f>
        <v>0</v>
      </c>
      <c r="R729" s="80">
        <f>Ahmednagar!R25</f>
        <v>0</v>
      </c>
      <c r="S729" s="80">
        <f>Ahmednagar!S25</f>
        <v>0</v>
      </c>
      <c r="T729" s="80">
        <f>Ahmednagar!T25</f>
        <v>0</v>
      </c>
      <c r="U729" s="80">
        <f>Ahmednagar!U25</f>
        <v>0</v>
      </c>
      <c r="V729" s="80">
        <f>Ahmednagar!V25</f>
        <v>0</v>
      </c>
      <c r="W729" s="80">
        <f>Ahmednagar!W25</f>
        <v>0</v>
      </c>
      <c r="X729" s="80">
        <f>Ahmednagar!X25</f>
        <v>0</v>
      </c>
      <c r="Y729" s="80">
        <f>Ahmednagar!Y25</f>
        <v>0</v>
      </c>
      <c r="Z729" s="80">
        <f>Ahmednagar!Z25</f>
        <v>0</v>
      </c>
      <c r="AA729" s="80">
        <f>Ahmednagar!AA25</f>
        <v>0</v>
      </c>
      <c r="AB729" s="80">
        <f>Ahmednagar!AB25</f>
        <v>0</v>
      </c>
      <c r="AC729" s="233">
        <f>R729+T729+V729</f>
        <v>0</v>
      </c>
      <c r="AD729" s="7" t="e">
        <f>(R729+T729+V729)/(D729+F729+H729)*100</f>
        <v>#DIV/0!</v>
      </c>
      <c r="AE729" s="7">
        <f>X729+Z729+AB729</f>
        <v>0</v>
      </c>
      <c r="AF729" s="7" t="e">
        <f>(X729+Z729+AB729)/(K729+M729+O729)*100</f>
        <v>#DIV/0!</v>
      </c>
      <c r="AG729" s="7">
        <f>C729+E729+G729+J729+L729+N729</f>
        <v>0</v>
      </c>
      <c r="AH729" s="7">
        <f>D729+F729+H729+K729+M729+O729</f>
        <v>0</v>
      </c>
      <c r="AI729" s="7">
        <f>Q729+S729+U729+W729+Y729+AA729</f>
        <v>0</v>
      </c>
      <c r="AJ729" s="7">
        <f>R729+T729+V729+X729+Z729+AB729</f>
        <v>0</v>
      </c>
      <c r="AK729" s="234" t="e">
        <f>AJ729/AH729*100</f>
        <v>#DIV/0!</v>
      </c>
    </row>
    <row r="730" spans="1:37">
      <c r="A730" s="5">
        <v>2</v>
      </c>
      <c r="B730" s="15" t="s">
        <v>23</v>
      </c>
      <c r="C730" s="80">
        <f>Akola!C25</f>
        <v>69</v>
      </c>
      <c r="D730" s="80">
        <f>Akola!D25</f>
        <v>79.11</v>
      </c>
      <c r="E730" s="80">
        <f>Akola!E25</f>
        <v>0</v>
      </c>
      <c r="F730" s="80">
        <f>Akola!F25</f>
        <v>0</v>
      </c>
      <c r="G730" s="80">
        <f>Akola!G25</f>
        <v>1</v>
      </c>
      <c r="H730" s="80">
        <f>Akola!H25</f>
        <v>0.89</v>
      </c>
      <c r="I730" s="80">
        <f t="shared" ref="I730:I764" si="233">D730+F730+H730</f>
        <v>80</v>
      </c>
      <c r="J730" s="80">
        <f>Akola!J25</f>
        <v>29</v>
      </c>
      <c r="K730" s="80">
        <f>Akola!K25</f>
        <v>22.89</v>
      </c>
      <c r="L730" s="80">
        <f>Akola!L25</f>
        <v>0</v>
      </c>
      <c r="M730" s="80">
        <f>Akola!M25</f>
        <v>0</v>
      </c>
      <c r="N730" s="80">
        <f>Akola!N25</f>
        <v>1</v>
      </c>
      <c r="O730" s="80">
        <f>Akola!O25</f>
        <v>0.11</v>
      </c>
      <c r="P730" s="80">
        <f t="shared" ref="P730:P764" si="234">K730+M730+O730</f>
        <v>23</v>
      </c>
      <c r="Q730" s="80">
        <f>Akola!Q25</f>
        <v>0</v>
      </c>
      <c r="R730" s="80">
        <f>Akola!R25</f>
        <v>0</v>
      </c>
      <c r="S730" s="80">
        <f>Akola!S25</f>
        <v>0</v>
      </c>
      <c r="T730" s="80">
        <f>Akola!T25</f>
        <v>0</v>
      </c>
      <c r="U730" s="80">
        <f>Akola!U25</f>
        <v>0</v>
      </c>
      <c r="V730" s="80">
        <f>Akola!V25</f>
        <v>0</v>
      </c>
      <c r="W730" s="80">
        <f>Akola!W25</f>
        <v>0</v>
      </c>
      <c r="X730" s="80">
        <f>Akola!X25</f>
        <v>0</v>
      </c>
      <c r="Y730" s="80">
        <f>Akola!Y25</f>
        <v>0</v>
      </c>
      <c r="Z730" s="80">
        <f>Akola!Z25</f>
        <v>0</v>
      </c>
      <c r="AA730" s="80">
        <f>Akola!AA25</f>
        <v>0</v>
      </c>
      <c r="AB730" s="80">
        <f>Akola!AB25</f>
        <v>0</v>
      </c>
      <c r="AC730" s="233">
        <f t="shared" ref="AC730:AC764" si="235">R730+T730+V730</f>
        <v>0</v>
      </c>
      <c r="AD730" s="7">
        <f t="shared" ref="AD730:AD765" si="236">(R730+T730+V730)/(D730+F730+H730)*100</f>
        <v>0</v>
      </c>
      <c r="AE730" s="7">
        <f t="shared" ref="AE730:AE764" si="237">X730+Z730+AB730</f>
        <v>0</v>
      </c>
      <c r="AF730" s="7">
        <f t="shared" ref="AF730:AF765" si="238">(X730+Z730+AB730)/(K730+M730+O730)*100</f>
        <v>0</v>
      </c>
      <c r="AG730" s="7">
        <f t="shared" ref="AG730:AG764" si="239">C730+E730+G730+J730+L730+N730</f>
        <v>100</v>
      </c>
      <c r="AH730" s="7">
        <f t="shared" ref="AH730:AH764" si="240">D730+F730+H730+K730+M730+O730</f>
        <v>103</v>
      </c>
      <c r="AI730" s="7">
        <f t="shared" ref="AI730:AI764" si="241">Q730+S730+U730+W730+Y730+AA730</f>
        <v>0</v>
      </c>
      <c r="AJ730" s="7">
        <f t="shared" ref="AJ730:AJ764" si="242">R730+T730+V730+X730+Z730+AB730</f>
        <v>0</v>
      </c>
      <c r="AK730" s="234">
        <f t="shared" ref="AK730:AK764" si="243">AJ730/AH730*100</f>
        <v>0</v>
      </c>
    </row>
    <row r="731" spans="1:37">
      <c r="A731" s="5">
        <v>3</v>
      </c>
      <c r="B731" s="15" t="s">
        <v>24</v>
      </c>
      <c r="C731" s="80">
        <f>Amravati!C25</f>
        <v>0</v>
      </c>
      <c r="D731" s="80">
        <f>Amravati!D25</f>
        <v>0</v>
      </c>
      <c r="E731" s="80">
        <f>Amravati!E25</f>
        <v>0</v>
      </c>
      <c r="F731" s="80">
        <f>Amravati!F25</f>
        <v>0</v>
      </c>
      <c r="G731" s="80">
        <f>Amravati!G25</f>
        <v>0</v>
      </c>
      <c r="H731" s="80">
        <f>Amravati!H25</f>
        <v>0</v>
      </c>
      <c r="I731" s="80">
        <f t="shared" si="233"/>
        <v>0</v>
      </c>
      <c r="J731" s="80">
        <f>Amravati!J25</f>
        <v>0</v>
      </c>
      <c r="K731" s="80">
        <f>Amravati!K25</f>
        <v>0</v>
      </c>
      <c r="L731" s="80">
        <f>Amravati!L25</f>
        <v>0</v>
      </c>
      <c r="M731" s="80">
        <f>Amravati!M25</f>
        <v>0</v>
      </c>
      <c r="N731" s="80">
        <f>Amravati!N25</f>
        <v>0</v>
      </c>
      <c r="O731" s="80">
        <f>Amravati!O25</f>
        <v>0</v>
      </c>
      <c r="P731" s="80">
        <f t="shared" si="234"/>
        <v>0</v>
      </c>
      <c r="Q731" s="80">
        <f>Amravati!Q25</f>
        <v>0</v>
      </c>
      <c r="R731" s="80">
        <f>Amravati!R25</f>
        <v>0</v>
      </c>
      <c r="S731" s="80">
        <f>Amravati!S25</f>
        <v>0</v>
      </c>
      <c r="T731" s="80">
        <f>Amravati!T25</f>
        <v>0</v>
      </c>
      <c r="U731" s="80">
        <f>Amravati!U25</f>
        <v>0</v>
      </c>
      <c r="V731" s="80">
        <f>Amravati!V25</f>
        <v>0</v>
      </c>
      <c r="W731" s="80">
        <f>Amravati!W25</f>
        <v>0</v>
      </c>
      <c r="X731" s="80">
        <f>Amravati!X25</f>
        <v>0</v>
      </c>
      <c r="Y731" s="80">
        <f>Amravati!Y25</f>
        <v>0</v>
      </c>
      <c r="Z731" s="80">
        <f>Amravati!Z25</f>
        <v>0</v>
      </c>
      <c r="AA731" s="80">
        <f>Amravati!AA25</f>
        <v>0</v>
      </c>
      <c r="AB731" s="80">
        <f>Amravati!AB25</f>
        <v>0</v>
      </c>
      <c r="AC731" s="233">
        <f t="shared" si="235"/>
        <v>0</v>
      </c>
      <c r="AD731" s="7" t="e">
        <f t="shared" si="236"/>
        <v>#DIV/0!</v>
      </c>
      <c r="AE731" s="7">
        <f t="shared" si="237"/>
        <v>0</v>
      </c>
      <c r="AF731" s="7" t="e">
        <f t="shared" si="238"/>
        <v>#DIV/0!</v>
      </c>
      <c r="AG731" s="7">
        <f t="shared" si="239"/>
        <v>0</v>
      </c>
      <c r="AH731" s="7">
        <f t="shared" si="240"/>
        <v>0</v>
      </c>
      <c r="AI731" s="7">
        <f t="shared" si="241"/>
        <v>0</v>
      </c>
      <c r="AJ731" s="7">
        <f t="shared" si="242"/>
        <v>0</v>
      </c>
      <c r="AK731" s="234" t="e">
        <f t="shared" si="243"/>
        <v>#DIV/0!</v>
      </c>
    </row>
    <row r="732" spans="1:37">
      <c r="A732" s="5">
        <v>4</v>
      </c>
      <c r="B732" s="15" t="s">
        <v>25</v>
      </c>
      <c r="C732" s="80">
        <f>Aurangabad!C25</f>
        <v>0</v>
      </c>
      <c r="D732" s="80">
        <f>Aurangabad!D25</f>
        <v>0</v>
      </c>
      <c r="E732" s="80">
        <f>Aurangabad!E25</f>
        <v>0</v>
      </c>
      <c r="F732" s="80">
        <f>Aurangabad!F25</f>
        <v>0</v>
      </c>
      <c r="G732" s="80">
        <f>Aurangabad!G25</f>
        <v>0</v>
      </c>
      <c r="H732" s="80">
        <f>Aurangabad!H25</f>
        <v>0</v>
      </c>
      <c r="I732" s="80">
        <f t="shared" si="233"/>
        <v>0</v>
      </c>
      <c r="J732" s="80">
        <f>Aurangabad!J25</f>
        <v>0</v>
      </c>
      <c r="K732" s="80">
        <f>Aurangabad!K25</f>
        <v>0</v>
      </c>
      <c r="L732" s="80">
        <f>Aurangabad!L25</f>
        <v>0</v>
      </c>
      <c r="M732" s="80">
        <f>Aurangabad!M25</f>
        <v>0</v>
      </c>
      <c r="N732" s="80">
        <f>Aurangabad!N25</f>
        <v>0</v>
      </c>
      <c r="O732" s="80">
        <f>Aurangabad!O25</f>
        <v>0</v>
      </c>
      <c r="P732" s="80">
        <f t="shared" si="234"/>
        <v>0</v>
      </c>
      <c r="Q732" s="80">
        <f>Aurangabad!Q25</f>
        <v>0</v>
      </c>
      <c r="R732" s="80">
        <f>Aurangabad!R25</f>
        <v>0</v>
      </c>
      <c r="S732" s="80">
        <f>Aurangabad!S25</f>
        <v>0</v>
      </c>
      <c r="T732" s="80">
        <f>Aurangabad!T25</f>
        <v>0</v>
      </c>
      <c r="U732" s="80">
        <f>Aurangabad!U25</f>
        <v>0</v>
      </c>
      <c r="V732" s="80">
        <f>Aurangabad!V25</f>
        <v>0</v>
      </c>
      <c r="W732" s="80">
        <f>Aurangabad!W25</f>
        <v>0</v>
      </c>
      <c r="X732" s="80">
        <f>Aurangabad!X25</f>
        <v>0</v>
      </c>
      <c r="Y732" s="80">
        <f>Aurangabad!Y25</f>
        <v>0</v>
      </c>
      <c r="Z732" s="80">
        <f>Aurangabad!Z25</f>
        <v>0</v>
      </c>
      <c r="AA732" s="80">
        <f>Aurangabad!AA25</f>
        <v>0</v>
      </c>
      <c r="AB732" s="80">
        <f>Aurangabad!AB25</f>
        <v>0</v>
      </c>
      <c r="AC732" s="233">
        <f t="shared" si="235"/>
        <v>0</v>
      </c>
      <c r="AD732" s="7" t="e">
        <f t="shared" si="236"/>
        <v>#DIV/0!</v>
      </c>
      <c r="AE732" s="7">
        <f t="shared" si="237"/>
        <v>0</v>
      </c>
      <c r="AF732" s="7" t="e">
        <f t="shared" si="238"/>
        <v>#DIV/0!</v>
      </c>
      <c r="AG732" s="7">
        <f t="shared" si="239"/>
        <v>0</v>
      </c>
      <c r="AH732" s="7">
        <f t="shared" si="240"/>
        <v>0</v>
      </c>
      <c r="AI732" s="7">
        <f t="shared" si="241"/>
        <v>0</v>
      </c>
      <c r="AJ732" s="7">
        <f t="shared" si="242"/>
        <v>0</v>
      </c>
      <c r="AK732" s="234" t="e">
        <f t="shared" si="243"/>
        <v>#DIV/0!</v>
      </c>
    </row>
    <row r="733" spans="1:37">
      <c r="A733" s="5">
        <v>5</v>
      </c>
      <c r="B733" s="15" t="s">
        <v>26</v>
      </c>
      <c r="C733" s="80">
        <f>Beed!C25</f>
        <v>379</v>
      </c>
      <c r="D733" s="80">
        <f>Beed!D25</f>
        <v>488</v>
      </c>
      <c r="E733" s="80">
        <f>Beed!E25</f>
        <v>7</v>
      </c>
      <c r="F733" s="80">
        <f>Beed!F25</f>
        <v>2</v>
      </c>
      <c r="G733" s="80">
        <f>Beed!G25</f>
        <v>43</v>
      </c>
      <c r="H733" s="80">
        <f>Beed!H25</f>
        <v>14</v>
      </c>
      <c r="I733" s="80">
        <f t="shared" si="233"/>
        <v>504</v>
      </c>
      <c r="J733" s="80">
        <f>Beed!J25</f>
        <v>231</v>
      </c>
      <c r="K733" s="80">
        <f>Beed!K25</f>
        <v>287</v>
      </c>
      <c r="L733" s="80">
        <f>Beed!L25</f>
        <v>5</v>
      </c>
      <c r="M733" s="80">
        <f>Beed!M25</f>
        <v>1</v>
      </c>
      <c r="N733" s="80">
        <f>Beed!N25</f>
        <v>31</v>
      </c>
      <c r="O733" s="80">
        <f>Beed!O25</f>
        <v>8</v>
      </c>
      <c r="P733" s="80">
        <f t="shared" si="234"/>
        <v>296</v>
      </c>
      <c r="Q733" s="80">
        <f>Beed!Q25</f>
        <v>0</v>
      </c>
      <c r="R733" s="80">
        <f>Beed!R25</f>
        <v>0</v>
      </c>
      <c r="S733" s="80">
        <f>Beed!S25</f>
        <v>0</v>
      </c>
      <c r="T733" s="80">
        <f>Beed!T25</f>
        <v>0</v>
      </c>
      <c r="U733" s="80">
        <f>Beed!U25</f>
        <v>0</v>
      </c>
      <c r="V733" s="80">
        <f>Beed!V25</f>
        <v>0</v>
      </c>
      <c r="W733" s="80">
        <f>Beed!W25</f>
        <v>0</v>
      </c>
      <c r="X733" s="80">
        <f>Beed!X25</f>
        <v>0</v>
      </c>
      <c r="Y733" s="80">
        <f>Beed!Y25</f>
        <v>0</v>
      </c>
      <c r="Z733" s="80">
        <f>Beed!Z25</f>
        <v>0</v>
      </c>
      <c r="AA733" s="80">
        <f>Beed!AA25</f>
        <v>0</v>
      </c>
      <c r="AB733" s="80">
        <f>Beed!AB25</f>
        <v>0</v>
      </c>
      <c r="AC733" s="233">
        <f t="shared" si="235"/>
        <v>0</v>
      </c>
      <c r="AD733" s="7">
        <f t="shared" si="236"/>
        <v>0</v>
      </c>
      <c r="AE733" s="7">
        <f t="shared" si="237"/>
        <v>0</v>
      </c>
      <c r="AF733" s="7">
        <f t="shared" si="238"/>
        <v>0</v>
      </c>
      <c r="AG733" s="7">
        <f t="shared" si="239"/>
        <v>696</v>
      </c>
      <c r="AH733" s="7">
        <f t="shared" si="240"/>
        <v>800</v>
      </c>
      <c r="AI733" s="7">
        <f t="shared" si="241"/>
        <v>0</v>
      </c>
      <c r="AJ733" s="7">
        <f t="shared" si="242"/>
        <v>0</v>
      </c>
      <c r="AK733" s="234">
        <f t="shared" si="243"/>
        <v>0</v>
      </c>
    </row>
    <row r="734" spans="1:37">
      <c r="A734" s="5">
        <v>6</v>
      </c>
      <c r="B734" s="15" t="s">
        <v>27</v>
      </c>
      <c r="C734" s="80">
        <f>Bhandara!C25</f>
        <v>0</v>
      </c>
      <c r="D734" s="80">
        <f>Bhandara!D25</f>
        <v>0</v>
      </c>
      <c r="E734" s="80">
        <f>Bhandara!E25</f>
        <v>0</v>
      </c>
      <c r="F734" s="80">
        <f>Bhandara!F25</f>
        <v>0</v>
      </c>
      <c r="G734" s="80">
        <f>Bhandara!G25</f>
        <v>0</v>
      </c>
      <c r="H734" s="80">
        <f>Bhandara!H25</f>
        <v>0</v>
      </c>
      <c r="I734" s="80">
        <f t="shared" si="233"/>
        <v>0</v>
      </c>
      <c r="J734" s="80">
        <f>Bhandara!J25</f>
        <v>0</v>
      </c>
      <c r="K734" s="80">
        <f>Bhandara!K25</f>
        <v>0</v>
      </c>
      <c r="L734" s="80">
        <f>Bhandara!L25</f>
        <v>0</v>
      </c>
      <c r="M734" s="80">
        <f>Bhandara!M25</f>
        <v>0</v>
      </c>
      <c r="N734" s="80">
        <f>Bhandara!N25</f>
        <v>0</v>
      </c>
      <c r="O734" s="80">
        <f>Bhandara!O25</f>
        <v>0</v>
      </c>
      <c r="P734" s="80">
        <f t="shared" si="234"/>
        <v>0</v>
      </c>
      <c r="Q734" s="80">
        <f>Bhandara!Q25</f>
        <v>0</v>
      </c>
      <c r="R734" s="80">
        <f>Bhandara!R25</f>
        <v>0</v>
      </c>
      <c r="S734" s="80">
        <f>Bhandara!S25</f>
        <v>0</v>
      </c>
      <c r="T734" s="80">
        <f>Bhandara!T25</f>
        <v>0</v>
      </c>
      <c r="U734" s="80">
        <f>Bhandara!U25</f>
        <v>0</v>
      </c>
      <c r="V734" s="80">
        <f>Bhandara!V25</f>
        <v>0</v>
      </c>
      <c r="W734" s="80">
        <f>Bhandara!W25</f>
        <v>0</v>
      </c>
      <c r="X734" s="80">
        <f>Bhandara!X25</f>
        <v>0</v>
      </c>
      <c r="Y734" s="80">
        <f>Bhandara!Y25</f>
        <v>0</v>
      </c>
      <c r="Z734" s="80">
        <f>Bhandara!Z25</f>
        <v>0</v>
      </c>
      <c r="AA734" s="80">
        <f>Bhandara!AA25</f>
        <v>0</v>
      </c>
      <c r="AB734" s="80">
        <f>Bhandara!AB25</f>
        <v>0</v>
      </c>
      <c r="AC734" s="233">
        <f t="shared" si="235"/>
        <v>0</v>
      </c>
      <c r="AD734" s="7" t="e">
        <f t="shared" si="236"/>
        <v>#DIV/0!</v>
      </c>
      <c r="AE734" s="7">
        <f t="shared" si="237"/>
        <v>0</v>
      </c>
      <c r="AF734" s="7" t="e">
        <f t="shared" si="238"/>
        <v>#DIV/0!</v>
      </c>
      <c r="AG734" s="7">
        <f t="shared" si="239"/>
        <v>0</v>
      </c>
      <c r="AH734" s="7">
        <f t="shared" si="240"/>
        <v>0</v>
      </c>
      <c r="AI734" s="7">
        <f t="shared" si="241"/>
        <v>0</v>
      </c>
      <c r="AJ734" s="7">
        <f t="shared" si="242"/>
        <v>0</v>
      </c>
      <c r="AK734" s="234" t="e">
        <f t="shared" si="243"/>
        <v>#DIV/0!</v>
      </c>
    </row>
    <row r="735" spans="1:37">
      <c r="A735" s="5">
        <v>7</v>
      </c>
      <c r="B735" s="15" t="s">
        <v>28</v>
      </c>
      <c r="C735" s="80">
        <f>Buldhana!C25</f>
        <v>0</v>
      </c>
      <c r="D735" s="80">
        <f>Buldhana!D25</f>
        <v>0</v>
      </c>
      <c r="E735" s="80">
        <f>Buldhana!E25</f>
        <v>0</v>
      </c>
      <c r="F735" s="80">
        <f>Buldhana!F25</f>
        <v>0</v>
      </c>
      <c r="G735" s="80">
        <f>Buldhana!G25</f>
        <v>0</v>
      </c>
      <c r="H735" s="80">
        <f>Buldhana!H25</f>
        <v>0</v>
      </c>
      <c r="I735" s="80">
        <f t="shared" si="233"/>
        <v>0</v>
      </c>
      <c r="J735" s="80">
        <f>Buldhana!J25</f>
        <v>0</v>
      </c>
      <c r="K735" s="80">
        <f>Buldhana!K25</f>
        <v>0</v>
      </c>
      <c r="L735" s="80">
        <f>Buldhana!L25</f>
        <v>0</v>
      </c>
      <c r="M735" s="80">
        <f>Buldhana!M25</f>
        <v>0</v>
      </c>
      <c r="N735" s="80">
        <f>Buldhana!N25</f>
        <v>0</v>
      </c>
      <c r="O735" s="80">
        <f>Buldhana!O25</f>
        <v>0</v>
      </c>
      <c r="P735" s="80">
        <f t="shared" si="234"/>
        <v>0</v>
      </c>
      <c r="Q735" s="80">
        <f>Buldhana!Q25</f>
        <v>0</v>
      </c>
      <c r="R735" s="80">
        <f>Buldhana!R25</f>
        <v>0</v>
      </c>
      <c r="S735" s="80">
        <f>Buldhana!S25</f>
        <v>0</v>
      </c>
      <c r="T735" s="80">
        <f>Buldhana!T25</f>
        <v>0</v>
      </c>
      <c r="U735" s="80">
        <f>Buldhana!U25</f>
        <v>0</v>
      </c>
      <c r="V735" s="80">
        <f>Buldhana!V25</f>
        <v>0</v>
      </c>
      <c r="W735" s="80">
        <f>Buldhana!W25</f>
        <v>0</v>
      </c>
      <c r="X735" s="80">
        <f>Buldhana!X25</f>
        <v>0</v>
      </c>
      <c r="Y735" s="80">
        <f>Buldhana!Y25</f>
        <v>0</v>
      </c>
      <c r="Z735" s="80">
        <f>Buldhana!Z25</f>
        <v>0</v>
      </c>
      <c r="AA735" s="80">
        <f>Buldhana!AA25</f>
        <v>0</v>
      </c>
      <c r="AB735" s="80">
        <f>Buldhana!AB25</f>
        <v>0</v>
      </c>
      <c r="AC735" s="233">
        <f t="shared" si="235"/>
        <v>0</v>
      </c>
      <c r="AD735" s="7" t="e">
        <f t="shared" si="236"/>
        <v>#DIV/0!</v>
      </c>
      <c r="AE735" s="7">
        <f t="shared" si="237"/>
        <v>0</v>
      </c>
      <c r="AF735" s="7" t="e">
        <f t="shared" si="238"/>
        <v>#DIV/0!</v>
      </c>
      <c r="AG735" s="7">
        <f t="shared" si="239"/>
        <v>0</v>
      </c>
      <c r="AH735" s="7">
        <f t="shared" si="240"/>
        <v>0</v>
      </c>
      <c r="AI735" s="7">
        <f t="shared" si="241"/>
        <v>0</v>
      </c>
      <c r="AJ735" s="7">
        <f t="shared" si="242"/>
        <v>0</v>
      </c>
      <c r="AK735" s="234" t="e">
        <f t="shared" si="243"/>
        <v>#DIV/0!</v>
      </c>
    </row>
    <row r="736" spans="1:37">
      <c r="A736" s="5">
        <v>8</v>
      </c>
      <c r="B736" s="15" t="s">
        <v>29</v>
      </c>
      <c r="C736" s="80">
        <f>Chandrapur!C25</f>
        <v>0</v>
      </c>
      <c r="D736" s="80">
        <f>Chandrapur!D25</f>
        <v>0</v>
      </c>
      <c r="E736" s="80">
        <f>Chandrapur!E25</f>
        <v>0</v>
      </c>
      <c r="F736" s="80">
        <f>Chandrapur!F25</f>
        <v>0</v>
      </c>
      <c r="G736" s="80">
        <f>Chandrapur!G25</f>
        <v>0</v>
      </c>
      <c r="H736" s="80">
        <f>Chandrapur!H25</f>
        <v>0</v>
      </c>
      <c r="I736" s="80">
        <f t="shared" si="233"/>
        <v>0</v>
      </c>
      <c r="J736" s="80">
        <f>Chandrapur!J25</f>
        <v>0</v>
      </c>
      <c r="K736" s="80">
        <f>Chandrapur!K25</f>
        <v>0</v>
      </c>
      <c r="L736" s="80">
        <f>Chandrapur!L25</f>
        <v>0</v>
      </c>
      <c r="M736" s="80">
        <f>Chandrapur!M25</f>
        <v>0</v>
      </c>
      <c r="N736" s="80">
        <f>Chandrapur!N25</f>
        <v>0</v>
      </c>
      <c r="O736" s="80">
        <f>Chandrapur!O25</f>
        <v>0</v>
      </c>
      <c r="P736" s="80">
        <f t="shared" si="234"/>
        <v>0</v>
      </c>
      <c r="Q736" s="80">
        <f>Chandrapur!Q25</f>
        <v>0</v>
      </c>
      <c r="R736" s="80">
        <f>Chandrapur!R25</f>
        <v>0</v>
      </c>
      <c r="S736" s="80">
        <f>Chandrapur!S25</f>
        <v>0</v>
      </c>
      <c r="T736" s="80">
        <f>Chandrapur!T25</f>
        <v>0</v>
      </c>
      <c r="U736" s="80">
        <f>Chandrapur!U25</f>
        <v>0</v>
      </c>
      <c r="V736" s="80">
        <f>Chandrapur!V25</f>
        <v>0</v>
      </c>
      <c r="W736" s="80">
        <f>Chandrapur!W25</f>
        <v>0</v>
      </c>
      <c r="X736" s="80">
        <f>Chandrapur!X25</f>
        <v>0</v>
      </c>
      <c r="Y736" s="80">
        <f>Chandrapur!Y25</f>
        <v>0</v>
      </c>
      <c r="Z736" s="80">
        <f>Chandrapur!Z25</f>
        <v>0</v>
      </c>
      <c r="AA736" s="80">
        <f>Chandrapur!AA25</f>
        <v>0</v>
      </c>
      <c r="AB736" s="80">
        <f>Chandrapur!AB25</f>
        <v>0</v>
      </c>
      <c r="AC736" s="233">
        <f t="shared" si="235"/>
        <v>0</v>
      </c>
      <c r="AD736" s="7" t="e">
        <f t="shared" si="236"/>
        <v>#DIV/0!</v>
      </c>
      <c r="AE736" s="7">
        <f t="shared" si="237"/>
        <v>0</v>
      </c>
      <c r="AF736" s="7" t="e">
        <f t="shared" si="238"/>
        <v>#DIV/0!</v>
      </c>
      <c r="AG736" s="7">
        <f t="shared" si="239"/>
        <v>0</v>
      </c>
      <c r="AH736" s="7">
        <f t="shared" si="240"/>
        <v>0</v>
      </c>
      <c r="AI736" s="7">
        <f t="shared" si="241"/>
        <v>0</v>
      </c>
      <c r="AJ736" s="7">
        <f t="shared" si="242"/>
        <v>0</v>
      </c>
      <c r="AK736" s="234" t="e">
        <f t="shared" si="243"/>
        <v>#DIV/0!</v>
      </c>
    </row>
    <row r="737" spans="1:37">
      <c r="A737" s="5">
        <v>9</v>
      </c>
      <c r="B737" s="15" t="s">
        <v>30</v>
      </c>
      <c r="C737" s="80">
        <f>Dhule!C25</f>
        <v>366</v>
      </c>
      <c r="D737" s="80">
        <f>Dhule!D25</f>
        <v>387</v>
      </c>
      <c r="E737" s="80">
        <f>Dhule!E25</f>
        <v>0</v>
      </c>
      <c r="F737" s="80">
        <f>Dhule!F25</f>
        <v>0</v>
      </c>
      <c r="G737" s="80">
        <f>Dhule!G25</f>
        <v>122</v>
      </c>
      <c r="H737" s="80">
        <f>Dhule!H25</f>
        <v>38</v>
      </c>
      <c r="I737" s="80">
        <f t="shared" si="233"/>
        <v>425</v>
      </c>
      <c r="J737" s="80">
        <f>Dhule!J25</f>
        <v>173</v>
      </c>
      <c r="K737" s="80">
        <f>Dhule!K25</f>
        <v>169</v>
      </c>
      <c r="L737" s="80">
        <f>Dhule!L25</f>
        <v>0</v>
      </c>
      <c r="M737" s="80">
        <f>Dhule!M25</f>
        <v>0</v>
      </c>
      <c r="N737" s="80">
        <f>Dhule!N25</f>
        <v>42</v>
      </c>
      <c r="O737" s="80">
        <f>Dhule!O25</f>
        <v>13</v>
      </c>
      <c r="P737" s="80">
        <f t="shared" si="234"/>
        <v>182</v>
      </c>
      <c r="Q737" s="80">
        <f>Dhule!Q25</f>
        <v>0</v>
      </c>
      <c r="R737" s="80">
        <f>Dhule!R25</f>
        <v>0</v>
      </c>
      <c r="S737" s="80">
        <f>Dhule!S25</f>
        <v>0</v>
      </c>
      <c r="T737" s="80">
        <f>Dhule!T25</f>
        <v>0</v>
      </c>
      <c r="U737" s="80">
        <f>Dhule!U25</f>
        <v>0</v>
      </c>
      <c r="V737" s="80">
        <f>Dhule!V25</f>
        <v>0</v>
      </c>
      <c r="W737" s="80">
        <f>Dhule!W25</f>
        <v>0</v>
      </c>
      <c r="X737" s="80">
        <f>Dhule!X25</f>
        <v>0</v>
      </c>
      <c r="Y737" s="80">
        <f>Dhule!Y25</f>
        <v>0</v>
      </c>
      <c r="Z737" s="80">
        <f>Dhule!Z25</f>
        <v>0</v>
      </c>
      <c r="AA737" s="80">
        <f>Dhule!AA25</f>
        <v>0</v>
      </c>
      <c r="AB737" s="80">
        <f>Dhule!AB25</f>
        <v>0</v>
      </c>
      <c r="AC737" s="233">
        <f t="shared" si="235"/>
        <v>0</v>
      </c>
      <c r="AD737" s="7">
        <f t="shared" si="236"/>
        <v>0</v>
      </c>
      <c r="AE737" s="7">
        <f t="shared" si="237"/>
        <v>0</v>
      </c>
      <c r="AF737" s="7">
        <f t="shared" si="238"/>
        <v>0</v>
      </c>
      <c r="AG737" s="7">
        <f t="shared" si="239"/>
        <v>703</v>
      </c>
      <c r="AH737" s="7">
        <f t="shared" si="240"/>
        <v>607</v>
      </c>
      <c r="AI737" s="7">
        <f t="shared" si="241"/>
        <v>0</v>
      </c>
      <c r="AJ737" s="7">
        <f t="shared" si="242"/>
        <v>0</v>
      </c>
      <c r="AK737" s="234">
        <f t="shared" si="243"/>
        <v>0</v>
      </c>
    </row>
    <row r="738" spans="1:37">
      <c r="A738" s="5">
        <v>10</v>
      </c>
      <c r="B738" s="15" t="s">
        <v>31</v>
      </c>
      <c r="C738" s="80">
        <f>Gadchiroli!C25</f>
        <v>0</v>
      </c>
      <c r="D738" s="80">
        <f>Gadchiroli!D25</f>
        <v>0</v>
      </c>
      <c r="E738" s="80">
        <f>Gadchiroli!E25</f>
        <v>0</v>
      </c>
      <c r="F738" s="80">
        <f>Gadchiroli!F25</f>
        <v>0</v>
      </c>
      <c r="G738" s="80">
        <f>Gadchiroli!G25</f>
        <v>0</v>
      </c>
      <c r="H738" s="80">
        <f>Gadchiroli!H25</f>
        <v>0</v>
      </c>
      <c r="I738" s="80">
        <f t="shared" si="233"/>
        <v>0</v>
      </c>
      <c r="J738" s="80">
        <f>Gadchiroli!J25</f>
        <v>0</v>
      </c>
      <c r="K738" s="80">
        <f>Gadchiroli!K25</f>
        <v>0</v>
      </c>
      <c r="L738" s="80">
        <f>Gadchiroli!L25</f>
        <v>0</v>
      </c>
      <c r="M738" s="80">
        <f>Gadchiroli!M25</f>
        <v>0</v>
      </c>
      <c r="N738" s="80">
        <f>Gadchiroli!N25</f>
        <v>0</v>
      </c>
      <c r="O738" s="80">
        <f>Gadchiroli!O25</f>
        <v>0</v>
      </c>
      <c r="P738" s="80">
        <f t="shared" si="234"/>
        <v>0</v>
      </c>
      <c r="Q738" s="80">
        <f>Gadchiroli!Q25</f>
        <v>0</v>
      </c>
      <c r="R738" s="80">
        <f>Gadchiroli!R25</f>
        <v>0</v>
      </c>
      <c r="S738" s="80">
        <f>Gadchiroli!S25</f>
        <v>0</v>
      </c>
      <c r="T738" s="80">
        <f>Gadchiroli!T25</f>
        <v>0</v>
      </c>
      <c r="U738" s="80">
        <f>Gadchiroli!U25</f>
        <v>0</v>
      </c>
      <c r="V738" s="80">
        <f>Gadchiroli!V25</f>
        <v>0</v>
      </c>
      <c r="W738" s="80">
        <f>Gadchiroli!W25</f>
        <v>0</v>
      </c>
      <c r="X738" s="80">
        <f>Gadchiroli!X25</f>
        <v>0</v>
      </c>
      <c r="Y738" s="80">
        <f>Gadchiroli!Y25</f>
        <v>0</v>
      </c>
      <c r="Z738" s="80">
        <f>Gadchiroli!Z25</f>
        <v>0</v>
      </c>
      <c r="AA738" s="80">
        <f>Gadchiroli!AA25</f>
        <v>0</v>
      </c>
      <c r="AB738" s="80">
        <f>Gadchiroli!AB25</f>
        <v>0</v>
      </c>
      <c r="AC738" s="233">
        <f t="shared" si="235"/>
        <v>0</v>
      </c>
      <c r="AD738" s="7" t="e">
        <f t="shared" si="236"/>
        <v>#DIV/0!</v>
      </c>
      <c r="AE738" s="7">
        <f t="shared" si="237"/>
        <v>0</v>
      </c>
      <c r="AF738" s="7" t="e">
        <f t="shared" si="238"/>
        <v>#DIV/0!</v>
      </c>
      <c r="AG738" s="7">
        <f t="shared" si="239"/>
        <v>0</v>
      </c>
      <c r="AH738" s="7">
        <f t="shared" si="240"/>
        <v>0</v>
      </c>
      <c r="AI738" s="7">
        <f t="shared" si="241"/>
        <v>0</v>
      </c>
      <c r="AJ738" s="7">
        <f t="shared" si="242"/>
        <v>0</v>
      </c>
      <c r="AK738" s="234" t="e">
        <f t="shared" si="243"/>
        <v>#DIV/0!</v>
      </c>
    </row>
    <row r="739" spans="1:37">
      <c r="A739" s="5">
        <v>11</v>
      </c>
      <c r="B739" s="15" t="s">
        <v>32</v>
      </c>
      <c r="C739" s="80">
        <f>Gondia!C25</f>
        <v>0</v>
      </c>
      <c r="D739" s="80">
        <f>Gondia!D25</f>
        <v>0</v>
      </c>
      <c r="E739" s="80">
        <f>Gondia!E25</f>
        <v>0</v>
      </c>
      <c r="F739" s="80">
        <f>Gondia!F25</f>
        <v>0</v>
      </c>
      <c r="G739" s="80">
        <f>Gondia!G25</f>
        <v>0</v>
      </c>
      <c r="H739" s="80">
        <f>Gondia!H25</f>
        <v>0</v>
      </c>
      <c r="I739" s="80">
        <f t="shared" si="233"/>
        <v>0</v>
      </c>
      <c r="J739" s="80">
        <f>Gondia!J25</f>
        <v>0</v>
      </c>
      <c r="K739" s="80">
        <f>Gondia!K25</f>
        <v>0</v>
      </c>
      <c r="L739" s="80">
        <f>Gondia!L25</f>
        <v>0</v>
      </c>
      <c r="M739" s="80">
        <f>Gondia!M25</f>
        <v>0</v>
      </c>
      <c r="N739" s="80">
        <f>Gondia!N25</f>
        <v>0</v>
      </c>
      <c r="O739" s="80">
        <f>Gondia!O25</f>
        <v>0</v>
      </c>
      <c r="P739" s="80">
        <f t="shared" si="234"/>
        <v>0</v>
      </c>
      <c r="Q739" s="80">
        <f>Gondia!Q25</f>
        <v>0</v>
      </c>
      <c r="R739" s="80">
        <f>Gondia!R25</f>
        <v>0</v>
      </c>
      <c r="S739" s="80">
        <f>Gondia!S25</f>
        <v>0</v>
      </c>
      <c r="T739" s="80">
        <f>Gondia!T25</f>
        <v>0</v>
      </c>
      <c r="U739" s="80">
        <f>Gondia!U25</f>
        <v>0</v>
      </c>
      <c r="V739" s="80">
        <f>Gondia!V25</f>
        <v>0</v>
      </c>
      <c r="W739" s="80">
        <f>Gondia!W25</f>
        <v>0</v>
      </c>
      <c r="X739" s="80">
        <f>Gondia!X25</f>
        <v>0</v>
      </c>
      <c r="Y739" s="80">
        <f>Gondia!Y25</f>
        <v>0</v>
      </c>
      <c r="Z739" s="80">
        <f>Gondia!Z25</f>
        <v>0</v>
      </c>
      <c r="AA739" s="80">
        <f>Gondia!AA25</f>
        <v>0</v>
      </c>
      <c r="AB739" s="80">
        <f>Gondia!AB25</f>
        <v>0</v>
      </c>
      <c r="AC739" s="233">
        <f t="shared" si="235"/>
        <v>0</v>
      </c>
      <c r="AD739" s="7" t="e">
        <f t="shared" si="236"/>
        <v>#DIV/0!</v>
      </c>
      <c r="AE739" s="7">
        <f t="shared" si="237"/>
        <v>0</v>
      </c>
      <c r="AF739" s="7" t="e">
        <f t="shared" si="238"/>
        <v>#DIV/0!</v>
      </c>
      <c r="AG739" s="7">
        <f t="shared" si="239"/>
        <v>0</v>
      </c>
      <c r="AH739" s="7">
        <f t="shared" si="240"/>
        <v>0</v>
      </c>
      <c r="AI739" s="7">
        <f t="shared" si="241"/>
        <v>0</v>
      </c>
      <c r="AJ739" s="7">
        <f t="shared" si="242"/>
        <v>0</v>
      </c>
      <c r="AK739" s="234" t="e">
        <f t="shared" si="243"/>
        <v>#DIV/0!</v>
      </c>
    </row>
    <row r="740" spans="1:37">
      <c r="A740" s="5">
        <v>12</v>
      </c>
      <c r="B740" s="15" t="s">
        <v>33</v>
      </c>
      <c r="C740" s="80">
        <f>Hingoli!C25</f>
        <v>0</v>
      </c>
      <c r="D740" s="80">
        <f>Hingoli!D25</f>
        <v>0</v>
      </c>
      <c r="E740" s="80">
        <f>Hingoli!E25</f>
        <v>0</v>
      </c>
      <c r="F740" s="80">
        <f>Hingoli!F25</f>
        <v>0</v>
      </c>
      <c r="G740" s="80">
        <f>Hingoli!G25</f>
        <v>0</v>
      </c>
      <c r="H740" s="80">
        <f>Hingoli!H25</f>
        <v>0</v>
      </c>
      <c r="I740" s="80">
        <f t="shared" si="233"/>
        <v>0</v>
      </c>
      <c r="J740" s="80">
        <f>Hingoli!J25</f>
        <v>0</v>
      </c>
      <c r="K740" s="80">
        <f>Hingoli!K25</f>
        <v>0</v>
      </c>
      <c r="L740" s="80">
        <f>Hingoli!L25</f>
        <v>0</v>
      </c>
      <c r="M740" s="80">
        <f>Hingoli!M25</f>
        <v>0</v>
      </c>
      <c r="N740" s="80">
        <f>Hingoli!N25</f>
        <v>0</v>
      </c>
      <c r="O740" s="80">
        <f>Hingoli!O25</f>
        <v>0</v>
      </c>
      <c r="P740" s="80">
        <f t="shared" si="234"/>
        <v>0</v>
      </c>
      <c r="Q740" s="80">
        <f>Hingoli!Q25</f>
        <v>0</v>
      </c>
      <c r="R740" s="80">
        <f>Hingoli!R25</f>
        <v>0</v>
      </c>
      <c r="S740" s="80">
        <f>Hingoli!S25</f>
        <v>0</v>
      </c>
      <c r="T740" s="80">
        <f>Hingoli!T25</f>
        <v>0</v>
      </c>
      <c r="U740" s="80">
        <f>Hingoli!U25</f>
        <v>0</v>
      </c>
      <c r="V740" s="80">
        <f>Hingoli!V25</f>
        <v>0</v>
      </c>
      <c r="W740" s="80">
        <f>Hingoli!W25</f>
        <v>0</v>
      </c>
      <c r="X740" s="80">
        <f>Hingoli!X25</f>
        <v>0</v>
      </c>
      <c r="Y740" s="80">
        <f>Hingoli!Y25</f>
        <v>0</v>
      </c>
      <c r="Z740" s="80">
        <f>Hingoli!Z25</f>
        <v>0</v>
      </c>
      <c r="AA740" s="80">
        <f>Hingoli!AA25</f>
        <v>0</v>
      </c>
      <c r="AB740" s="80">
        <f>Hingoli!AB25</f>
        <v>0</v>
      </c>
      <c r="AC740" s="233">
        <f t="shared" si="235"/>
        <v>0</v>
      </c>
      <c r="AD740" s="7" t="e">
        <f t="shared" si="236"/>
        <v>#DIV/0!</v>
      </c>
      <c r="AE740" s="7">
        <f t="shared" si="237"/>
        <v>0</v>
      </c>
      <c r="AF740" s="7" t="e">
        <f t="shared" si="238"/>
        <v>#DIV/0!</v>
      </c>
      <c r="AG740" s="7">
        <f t="shared" si="239"/>
        <v>0</v>
      </c>
      <c r="AH740" s="7">
        <f t="shared" si="240"/>
        <v>0</v>
      </c>
      <c r="AI740" s="7">
        <f t="shared" si="241"/>
        <v>0</v>
      </c>
      <c r="AJ740" s="7">
        <f t="shared" si="242"/>
        <v>0</v>
      </c>
      <c r="AK740" s="234" t="e">
        <f t="shared" si="243"/>
        <v>#DIV/0!</v>
      </c>
    </row>
    <row r="741" spans="1:37">
      <c r="A741" s="5">
        <v>13</v>
      </c>
      <c r="B741" s="15" t="s">
        <v>34</v>
      </c>
      <c r="C741" s="80">
        <f>Jalgaon!C25</f>
        <v>148</v>
      </c>
      <c r="D741" s="80">
        <f>Jalgaon!D25</f>
        <v>168</v>
      </c>
      <c r="E741" s="80">
        <f>Jalgaon!E25</f>
        <v>0</v>
      </c>
      <c r="F741" s="80">
        <f>Jalgaon!F25</f>
        <v>0</v>
      </c>
      <c r="G741" s="80">
        <f>Jalgaon!G25</f>
        <v>0</v>
      </c>
      <c r="H741" s="80">
        <f>Jalgaon!H25</f>
        <v>0</v>
      </c>
      <c r="I741" s="80">
        <f t="shared" si="233"/>
        <v>168</v>
      </c>
      <c r="J741" s="80">
        <f>Jalgaon!J25</f>
        <v>32</v>
      </c>
      <c r="K741" s="80">
        <f>Jalgaon!K25</f>
        <v>32</v>
      </c>
      <c r="L741" s="80">
        <f>Jalgaon!L25</f>
        <v>0</v>
      </c>
      <c r="M741" s="80">
        <f>Jalgaon!M25</f>
        <v>0</v>
      </c>
      <c r="N741" s="80">
        <f>Jalgaon!N25</f>
        <v>0</v>
      </c>
      <c r="O741" s="80">
        <f>Jalgaon!O25</f>
        <v>0</v>
      </c>
      <c r="P741" s="80">
        <f t="shared" si="234"/>
        <v>32</v>
      </c>
      <c r="Q741" s="80">
        <f>Jalgaon!Q25</f>
        <v>0</v>
      </c>
      <c r="R741" s="80">
        <f>Jalgaon!R25</f>
        <v>0</v>
      </c>
      <c r="S741" s="80">
        <f>Jalgaon!S25</f>
        <v>0</v>
      </c>
      <c r="T741" s="80">
        <f>Jalgaon!T25</f>
        <v>0</v>
      </c>
      <c r="U741" s="80">
        <f>Jalgaon!U25</f>
        <v>0</v>
      </c>
      <c r="V741" s="80">
        <f>Jalgaon!V25</f>
        <v>0</v>
      </c>
      <c r="W741" s="80">
        <f>Jalgaon!W25</f>
        <v>0</v>
      </c>
      <c r="X741" s="80">
        <f>Jalgaon!X25</f>
        <v>0</v>
      </c>
      <c r="Y741" s="80">
        <f>Jalgaon!Y25</f>
        <v>0</v>
      </c>
      <c r="Z741" s="80">
        <f>Jalgaon!Z25</f>
        <v>0</v>
      </c>
      <c r="AA741" s="80">
        <f>Jalgaon!AA25</f>
        <v>0</v>
      </c>
      <c r="AB741" s="80">
        <f>Jalgaon!AB25</f>
        <v>0</v>
      </c>
      <c r="AC741" s="233">
        <f t="shared" si="235"/>
        <v>0</v>
      </c>
      <c r="AD741" s="7">
        <f t="shared" si="236"/>
        <v>0</v>
      </c>
      <c r="AE741" s="7">
        <f t="shared" si="237"/>
        <v>0</v>
      </c>
      <c r="AF741" s="7">
        <f t="shared" si="238"/>
        <v>0</v>
      </c>
      <c r="AG741" s="7">
        <f t="shared" si="239"/>
        <v>180</v>
      </c>
      <c r="AH741" s="7">
        <f t="shared" si="240"/>
        <v>200</v>
      </c>
      <c r="AI741" s="7">
        <f t="shared" si="241"/>
        <v>0</v>
      </c>
      <c r="AJ741" s="7">
        <f t="shared" si="242"/>
        <v>0</v>
      </c>
      <c r="AK741" s="234">
        <f t="shared" si="243"/>
        <v>0</v>
      </c>
    </row>
    <row r="742" spans="1:37">
      <c r="A742" s="5">
        <v>14</v>
      </c>
      <c r="B742" s="15" t="s">
        <v>35</v>
      </c>
      <c r="C742" s="80">
        <f>Jalna!C25</f>
        <v>0</v>
      </c>
      <c r="D742" s="80">
        <f>Jalna!D25</f>
        <v>0</v>
      </c>
      <c r="E742" s="80">
        <f>Jalna!E25</f>
        <v>0</v>
      </c>
      <c r="F742" s="80">
        <f>Jalna!F25</f>
        <v>0</v>
      </c>
      <c r="G742" s="80">
        <f>Jalna!G25</f>
        <v>0</v>
      </c>
      <c r="H742" s="80">
        <f>Jalna!H25</f>
        <v>0</v>
      </c>
      <c r="I742" s="80">
        <f t="shared" si="233"/>
        <v>0</v>
      </c>
      <c r="J742" s="80">
        <f>Jalna!J25</f>
        <v>0</v>
      </c>
      <c r="K742" s="80">
        <f>Jalna!K25</f>
        <v>0</v>
      </c>
      <c r="L742" s="80">
        <f>Jalna!L25</f>
        <v>0</v>
      </c>
      <c r="M742" s="80">
        <f>Jalna!M25</f>
        <v>0</v>
      </c>
      <c r="N742" s="80">
        <f>Jalna!N25</f>
        <v>0</v>
      </c>
      <c r="O742" s="80">
        <f>Jalna!O25</f>
        <v>0</v>
      </c>
      <c r="P742" s="80">
        <f t="shared" si="234"/>
        <v>0</v>
      </c>
      <c r="Q742" s="80">
        <f>Jalna!Q25</f>
        <v>0</v>
      </c>
      <c r="R742" s="80">
        <f>Jalna!R25</f>
        <v>0</v>
      </c>
      <c r="S742" s="80">
        <f>Jalna!S25</f>
        <v>0</v>
      </c>
      <c r="T742" s="80">
        <f>Jalna!T25</f>
        <v>0</v>
      </c>
      <c r="U742" s="80">
        <f>Jalna!U25</f>
        <v>0</v>
      </c>
      <c r="V742" s="80">
        <f>Jalna!V25</f>
        <v>0</v>
      </c>
      <c r="W742" s="80">
        <f>Jalna!W25</f>
        <v>0</v>
      </c>
      <c r="X742" s="80">
        <f>Jalna!X25</f>
        <v>0</v>
      </c>
      <c r="Y742" s="80">
        <f>Jalna!Y25</f>
        <v>0</v>
      </c>
      <c r="Z742" s="80">
        <f>Jalna!Z25</f>
        <v>0</v>
      </c>
      <c r="AA742" s="80">
        <f>Jalna!AA25</f>
        <v>0</v>
      </c>
      <c r="AB742" s="80">
        <f>Jalna!AB25</f>
        <v>0</v>
      </c>
      <c r="AC742" s="233">
        <f t="shared" si="235"/>
        <v>0</v>
      </c>
      <c r="AD742" s="7" t="e">
        <f t="shared" si="236"/>
        <v>#DIV/0!</v>
      </c>
      <c r="AE742" s="7">
        <f t="shared" si="237"/>
        <v>0</v>
      </c>
      <c r="AF742" s="7" t="e">
        <f t="shared" si="238"/>
        <v>#DIV/0!</v>
      </c>
      <c r="AG742" s="7">
        <f t="shared" si="239"/>
        <v>0</v>
      </c>
      <c r="AH742" s="7">
        <f t="shared" si="240"/>
        <v>0</v>
      </c>
      <c r="AI742" s="7">
        <f t="shared" si="241"/>
        <v>0</v>
      </c>
      <c r="AJ742" s="7">
        <f t="shared" si="242"/>
        <v>0</v>
      </c>
      <c r="AK742" s="234" t="e">
        <f t="shared" si="243"/>
        <v>#DIV/0!</v>
      </c>
    </row>
    <row r="743" spans="1:37">
      <c r="A743" s="5">
        <v>15</v>
      </c>
      <c r="B743" s="15" t="s">
        <v>36</v>
      </c>
      <c r="C743" s="80">
        <f>Kolhapur!C25</f>
        <v>0</v>
      </c>
      <c r="D743" s="80">
        <f>Kolhapur!D25</f>
        <v>0</v>
      </c>
      <c r="E743" s="80">
        <f>Kolhapur!E25</f>
        <v>0</v>
      </c>
      <c r="F743" s="80">
        <f>Kolhapur!F25</f>
        <v>0</v>
      </c>
      <c r="G743" s="80">
        <f>Kolhapur!G25</f>
        <v>0</v>
      </c>
      <c r="H743" s="80">
        <f>Kolhapur!H25</f>
        <v>0</v>
      </c>
      <c r="I743" s="80">
        <f t="shared" si="233"/>
        <v>0</v>
      </c>
      <c r="J743" s="80">
        <f>Kolhapur!J25</f>
        <v>0</v>
      </c>
      <c r="K743" s="80">
        <f>Kolhapur!K25</f>
        <v>0</v>
      </c>
      <c r="L743" s="80">
        <f>Kolhapur!L25</f>
        <v>0</v>
      </c>
      <c r="M743" s="80">
        <f>Kolhapur!M25</f>
        <v>0</v>
      </c>
      <c r="N743" s="80">
        <f>Kolhapur!N25</f>
        <v>0</v>
      </c>
      <c r="O743" s="80">
        <f>Kolhapur!O25</f>
        <v>0</v>
      </c>
      <c r="P743" s="80">
        <f t="shared" si="234"/>
        <v>0</v>
      </c>
      <c r="Q743" s="80">
        <f>Kolhapur!Q25</f>
        <v>0</v>
      </c>
      <c r="R743" s="80">
        <f>Kolhapur!R25</f>
        <v>0</v>
      </c>
      <c r="S743" s="80">
        <f>Kolhapur!S25</f>
        <v>0</v>
      </c>
      <c r="T743" s="80">
        <f>Kolhapur!T25</f>
        <v>0</v>
      </c>
      <c r="U743" s="80">
        <f>Kolhapur!U25</f>
        <v>0</v>
      </c>
      <c r="V743" s="80">
        <f>Kolhapur!V25</f>
        <v>0</v>
      </c>
      <c r="W743" s="80">
        <f>Kolhapur!W25</f>
        <v>0</v>
      </c>
      <c r="X743" s="80">
        <f>Kolhapur!X25</f>
        <v>0</v>
      </c>
      <c r="Y743" s="80">
        <f>Kolhapur!Y25</f>
        <v>0</v>
      </c>
      <c r="Z743" s="80">
        <f>Kolhapur!Z25</f>
        <v>0</v>
      </c>
      <c r="AA743" s="80">
        <f>Kolhapur!AA25</f>
        <v>0</v>
      </c>
      <c r="AB743" s="80">
        <f>Kolhapur!AB25</f>
        <v>0</v>
      </c>
      <c r="AC743" s="233">
        <f t="shared" si="235"/>
        <v>0</v>
      </c>
      <c r="AD743" s="7" t="e">
        <f t="shared" si="236"/>
        <v>#DIV/0!</v>
      </c>
      <c r="AE743" s="7">
        <f t="shared" si="237"/>
        <v>0</v>
      </c>
      <c r="AF743" s="7" t="e">
        <f t="shared" si="238"/>
        <v>#DIV/0!</v>
      </c>
      <c r="AG743" s="7">
        <f t="shared" si="239"/>
        <v>0</v>
      </c>
      <c r="AH743" s="7">
        <f t="shared" si="240"/>
        <v>0</v>
      </c>
      <c r="AI743" s="7">
        <f t="shared" si="241"/>
        <v>0</v>
      </c>
      <c r="AJ743" s="7">
        <f t="shared" si="242"/>
        <v>0</v>
      </c>
      <c r="AK743" s="234" t="e">
        <f t="shared" si="243"/>
        <v>#DIV/0!</v>
      </c>
    </row>
    <row r="744" spans="1:37">
      <c r="A744" s="5">
        <v>16</v>
      </c>
      <c r="B744" s="15" t="s">
        <v>37</v>
      </c>
      <c r="C744" s="80">
        <f>Latur!C25</f>
        <v>77</v>
      </c>
      <c r="D744" s="80">
        <f>Latur!D25</f>
        <v>116</v>
      </c>
      <c r="E744" s="80">
        <f>Latur!E25</f>
        <v>1</v>
      </c>
      <c r="F744" s="80">
        <f>Latur!F25</f>
        <v>0</v>
      </c>
      <c r="G744" s="80">
        <f>Latur!G25</f>
        <v>7</v>
      </c>
      <c r="H744" s="80">
        <f>Latur!H25</f>
        <v>1</v>
      </c>
      <c r="I744" s="80">
        <f t="shared" si="233"/>
        <v>117</v>
      </c>
      <c r="J744" s="80">
        <f>Latur!J25</f>
        <v>171</v>
      </c>
      <c r="K744" s="80">
        <f>Latur!K25</f>
        <v>115</v>
      </c>
      <c r="L744" s="80">
        <f>Latur!L25</f>
        <v>0</v>
      </c>
      <c r="M744" s="80">
        <f>Latur!M25</f>
        <v>0</v>
      </c>
      <c r="N744" s="80">
        <f>Latur!N25</f>
        <v>2</v>
      </c>
      <c r="O744" s="80">
        <f>Latur!O25</f>
        <v>1</v>
      </c>
      <c r="P744" s="80">
        <f t="shared" si="234"/>
        <v>116</v>
      </c>
      <c r="Q744" s="80">
        <f>Latur!Q25</f>
        <v>0</v>
      </c>
      <c r="R744" s="80">
        <f>Latur!R25</f>
        <v>0</v>
      </c>
      <c r="S744" s="80">
        <f>Latur!S25</f>
        <v>0</v>
      </c>
      <c r="T744" s="80">
        <f>Latur!T25</f>
        <v>0</v>
      </c>
      <c r="U744" s="80">
        <f>Latur!U25</f>
        <v>0</v>
      </c>
      <c r="V744" s="80">
        <f>Latur!V25</f>
        <v>0</v>
      </c>
      <c r="W744" s="80">
        <f>Latur!W25</f>
        <v>0</v>
      </c>
      <c r="X744" s="80">
        <f>Latur!X25</f>
        <v>0</v>
      </c>
      <c r="Y744" s="80">
        <f>Latur!Y25</f>
        <v>0</v>
      </c>
      <c r="Z744" s="80">
        <f>Latur!Z25</f>
        <v>0</v>
      </c>
      <c r="AA744" s="80">
        <f>Latur!AA25</f>
        <v>0</v>
      </c>
      <c r="AB744" s="80">
        <f>Latur!AB25</f>
        <v>0</v>
      </c>
      <c r="AC744" s="233">
        <f t="shared" si="235"/>
        <v>0</v>
      </c>
      <c r="AD744" s="7">
        <f t="shared" si="236"/>
        <v>0</v>
      </c>
      <c r="AE744" s="7">
        <f t="shared" si="237"/>
        <v>0</v>
      </c>
      <c r="AF744" s="7">
        <f t="shared" si="238"/>
        <v>0</v>
      </c>
      <c r="AG744" s="7">
        <f t="shared" si="239"/>
        <v>258</v>
      </c>
      <c r="AH744" s="7">
        <f t="shared" si="240"/>
        <v>233</v>
      </c>
      <c r="AI744" s="7">
        <f t="shared" si="241"/>
        <v>0</v>
      </c>
      <c r="AJ744" s="7">
        <f t="shared" si="242"/>
        <v>0</v>
      </c>
      <c r="AK744" s="234">
        <f t="shared" si="243"/>
        <v>0</v>
      </c>
    </row>
    <row r="745" spans="1:37">
      <c r="A745" s="5">
        <v>17</v>
      </c>
      <c r="B745" s="15" t="s">
        <v>38</v>
      </c>
      <c r="C745" s="80">
        <f>MumbaiCity!C25</f>
        <v>0</v>
      </c>
      <c r="D745" s="80">
        <f>MumbaiCity!D25</f>
        <v>0</v>
      </c>
      <c r="E745" s="80">
        <f>MumbaiCity!E25</f>
        <v>50</v>
      </c>
      <c r="F745" s="80">
        <f>MumbaiCity!F25</f>
        <v>100</v>
      </c>
      <c r="G745" s="80">
        <f>MumbaiCity!G25</f>
        <v>0</v>
      </c>
      <c r="H745" s="80">
        <f>MumbaiCity!H25</f>
        <v>0</v>
      </c>
      <c r="I745" s="80">
        <f t="shared" si="233"/>
        <v>100</v>
      </c>
      <c r="J745" s="80">
        <f>MumbaiCity!J25</f>
        <v>0</v>
      </c>
      <c r="K745" s="80">
        <f>MumbaiCity!K25</f>
        <v>0</v>
      </c>
      <c r="L745" s="80">
        <f>MumbaiCity!L25</f>
        <v>0</v>
      </c>
      <c r="M745" s="80">
        <f>MumbaiCity!M25</f>
        <v>0</v>
      </c>
      <c r="N745" s="80">
        <f>MumbaiCity!N25</f>
        <v>0</v>
      </c>
      <c r="O745" s="80">
        <f>MumbaiCity!O25</f>
        <v>0</v>
      </c>
      <c r="P745" s="80">
        <f t="shared" si="234"/>
        <v>0</v>
      </c>
      <c r="Q745" s="80">
        <f>MumbaiCity!Q25</f>
        <v>0</v>
      </c>
      <c r="R745" s="80">
        <f>MumbaiCity!R25</f>
        <v>0</v>
      </c>
      <c r="S745" s="80">
        <f>MumbaiCity!S25</f>
        <v>0</v>
      </c>
      <c r="T745" s="80">
        <f>MumbaiCity!T25</f>
        <v>0</v>
      </c>
      <c r="U745" s="80">
        <f>MumbaiCity!U25</f>
        <v>0</v>
      </c>
      <c r="V745" s="80">
        <f>MumbaiCity!V25</f>
        <v>0</v>
      </c>
      <c r="W745" s="80">
        <f>MumbaiCity!W25</f>
        <v>0</v>
      </c>
      <c r="X745" s="80">
        <f>MumbaiCity!X25</f>
        <v>0</v>
      </c>
      <c r="Y745" s="80">
        <f>MumbaiCity!Y25</f>
        <v>0</v>
      </c>
      <c r="Z745" s="80">
        <f>MumbaiCity!Z25</f>
        <v>0</v>
      </c>
      <c r="AA745" s="80">
        <f>MumbaiCity!AA25</f>
        <v>0</v>
      </c>
      <c r="AB745" s="80">
        <f>MumbaiCity!AB25</f>
        <v>0</v>
      </c>
      <c r="AC745" s="233">
        <f t="shared" si="235"/>
        <v>0</v>
      </c>
      <c r="AD745" s="7">
        <f t="shared" si="236"/>
        <v>0</v>
      </c>
      <c r="AE745" s="7">
        <f t="shared" si="237"/>
        <v>0</v>
      </c>
      <c r="AF745" s="7" t="e">
        <f t="shared" si="238"/>
        <v>#DIV/0!</v>
      </c>
      <c r="AG745" s="7">
        <f t="shared" si="239"/>
        <v>50</v>
      </c>
      <c r="AH745" s="7">
        <f t="shared" si="240"/>
        <v>100</v>
      </c>
      <c r="AI745" s="7">
        <f t="shared" si="241"/>
        <v>0</v>
      </c>
      <c r="AJ745" s="7">
        <f t="shared" si="242"/>
        <v>0</v>
      </c>
      <c r="AK745" s="234">
        <f t="shared" si="243"/>
        <v>0</v>
      </c>
    </row>
    <row r="746" spans="1:37">
      <c r="A746" s="5">
        <v>18</v>
      </c>
      <c r="B746" s="33" t="s">
        <v>39</v>
      </c>
      <c r="C746" s="149">
        <f>MumbaiSub!C25</f>
        <v>0</v>
      </c>
      <c r="D746" s="149">
        <f>MumbaiSub!D25</f>
        <v>0</v>
      </c>
      <c r="E746" s="149">
        <f>MumbaiSub!E25</f>
        <v>10</v>
      </c>
      <c r="F746" s="149">
        <f>MumbaiSub!F25</f>
        <v>25</v>
      </c>
      <c r="G746" s="149">
        <f>MumbaiSub!G25</f>
        <v>0</v>
      </c>
      <c r="H746" s="149">
        <f>MumbaiSub!H25</f>
        <v>0</v>
      </c>
      <c r="I746" s="80">
        <f t="shared" si="233"/>
        <v>25</v>
      </c>
      <c r="J746" s="149">
        <f>MumbaiSub!J25</f>
        <v>0</v>
      </c>
      <c r="K746" s="149">
        <f>MumbaiSub!K25</f>
        <v>0</v>
      </c>
      <c r="L746" s="149">
        <f>MumbaiSub!L25</f>
        <v>15</v>
      </c>
      <c r="M746" s="149">
        <f>MumbaiSub!M25</f>
        <v>25</v>
      </c>
      <c r="N746" s="149">
        <f>MumbaiSub!N25</f>
        <v>0</v>
      </c>
      <c r="O746" s="149">
        <f>MumbaiSub!O25</f>
        <v>0</v>
      </c>
      <c r="P746" s="80">
        <f t="shared" si="234"/>
        <v>25</v>
      </c>
      <c r="Q746" s="149">
        <f>MumbaiSub!Q25</f>
        <v>0</v>
      </c>
      <c r="R746" s="149">
        <f>MumbaiSub!R25</f>
        <v>0</v>
      </c>
      <c r="S746" s="149">
        <f>MumbaiSub!S25</f>
        <v>0</v>
      </c>
      <c r="T746" s="149">
        <f>MumbaiSub!T25</f>
        <v>0</v>
      </c>
      <c r="U746" s="149">
        <f>MumbaiSub!U25</f>
        <v>0</v>
      </c>
      <c r="V746" s="149">
        <f>MumbaiSub!V25</f>
        <v>0</v>
      </c>
      <c r="W746" s="149">
        <f>MumbaiSub!W25</f>
        <v>0</v>
      </c>
      <c r="X746" s="149">
        <f>MumbaiSub!X25</f>
        <v>0</v>
      </c>
      <c r="Y746" s="149">
        <f>MumbaiSub!Y25</f>
        <v>0</v>
      </c>
      <c r="Z746" s="149">
        <f>MumbaiSub!Z25</f>
        <v>0</v>
      </c>
      <c r="AA746" s="149">
        <f>MumbaiSub!AA25</f>
        <v>0</v>
      </c>
      <c r="AB746" s="149">
        <f>MumbaiSub!AB25</f>
        <v>0</v>
      </c>
      <c r="AC746" s="233">
        <f t="shared" si="235"/>
        <v>0</v>
      </c>
      <c r="AD746" s="7">
        <f t="shared" si="236"/>
        <v>0</v>
      </c>
      <c r="AE746" s="7">
        <f t="shared" si="237"/>
        <v>0</v>
      </c>
      <c r="AF746" s="7">
        <f t="shared" si="238"/>
        <v>0</v>
      </c>
      <c r="AG746" s="7">
        <f t="shared" si="239"/>
        <v>25</v>
      </c>
      <c r="AH746" s="7">
        <f t="shared" si="240"/>
        <v>50</v>
      </c>
      <c r="AI746" s="7">
        <f t="shared" si="241"/>
        <v>0</v>
      </c>
      <c r="AJ746" s="7">
        <f t="shared" si="242"/>
        <v>0</v>
      </c>
      <c r="AK746" s="234">
        <f t="shared" si="243"/>
        <v>0</v>
      </c>
    </row>
    <row r="747" spans="1:37">
      <c r="A747" s="5">
        <v>19</v>
      </c>
      <c r="B747" s="15" t="s">
        <v>40</v>
      </c>
      <c r="C747" s="80">
        <f>Nagpur!C25</f>
        <v>0</v>
      </c>
      <c r="D747" s="80">
        <f>Nagpur!D25</f>
        <v>0</v>
      </c>
      <c r="E747" s="80">
        <f>Nagpur!E25</f>
        <v>0</v>
      </c>
      <c r="F747" s="80">
        <f>Nagpur!F25</f>
        <v>0</v>
      </c>
      <c r="G747" s="80">
        <f>Nagpur!G25</f>
        <v>0</v>
      </c>
      <c r="H747" s="80">
        <f>Nagpur!H25</f>
        <v>0</v>
      </c>
      <c r="I747" s="80">
        <f t="shared" si="233"/>
        <v>0</v>
      </c>
      <c r="J747" s="80">
        <f>Nagpur!J25</f>
        <v>0</v>
      </c>
      <c r="K747" s="80">
        <f>Nagpur!K25</f>
        <v>0</v>
      </c>
      <c r="L747" s="80">
        <f>Nagpur!L25</f>
        <v>0</v>
      </c>
      <c r="M747" s="80">
        <f>Nagpur!M25</f>
        <v>0</v>
      </c>
      <c r="N747" s="80">
        <f>Nagpur!N25</f>
        <v>0</v>
      </c>
      <c r="O747" s="80">
        <f>Nagpur!O25</f>
        <v>0</v>
      </c>
      <c r="P747" s="80">
        <f t="shared" si="234"/>
        <v>0</v>
      </c>
      <c r="Q747" s="80">
        <f>Nagpur!Q25</f>
        <v>0</v>
      </c>
      <c r="R747" s="80">
        <f>Nagpur!R25</f>
        <v>0</v>
      </c>
      <c r="S747" s="80">
        <f>Nagpur!S25</f>
        <v>0</v>
      </c>
      <c r="T747" s="80">
        <f>Nagpur!T25</f>
        <v>0</v>
      </c>
      <c r="U747" s="80">
        <f>Nagpur!U25</f>
        <v>0</v>
      </c>
      <c r="V747" s="80">
        <f>Nagpur!V25</f>
        <v>0</v>
      </c>
      <c r="W747" s="80">
        <f>Nagpur!W25</f>
        <v>0</v>
      </c>
      <c r="X747" s="80">
        <f>Nagpur!X25</f>
        <v>0</v>
      </c>
      <c r="Y747" s="80">
        <f>Nagpur!Y25</f>
        <v>0</v>
      </c>
      <c r="Z747" s="80">
        <f>Nagpur!Z25</f>
        <v>0</v>
      </c>
      <c r="AA747" s="80">
        <f>Nagpur!AA25</f>
        <v>0</v>
      </c>
      <c r="AB747" s="80">
        <f>Nagpur!AB25</f>
        <v>0</v>
      </c>
      <c r="AC747" s="233">
        <f t="shared" si="235"/>
        <v>0</v>
      </c>
      <c r="AD747" s="7" t="e">
        <f t="shared" si="236"/>
        <v>#DIV/0!</v>
      </c>
      <c r="AE747" s="7">
        <f t="shared" si="237"/>
        <v>0</v>
      </c>
      <c r="AF747" s="7" t="e">
        <f t="shared" si="238"/>
        <v>#DIV/0!</v>
      </c>
      <c r="AG747" s="7">
        <f t="shared" si="239"/>
        <v>0</v>
      </c>
      <c r="AH747" s="7">
        <f t="shared" si="240"/>
        <v>0</v>
      </c>
      <c r="AI747" s="7">
        <f t="shared" si="241"/>
        <v>0</v>
      </c>
      <c r="AJ747" s="7">
        <f t="shared" si="242"/>
        <v>0</v>
      </c>
      <c r="AK747" s="234" t="e">
        <f t="shared" si="243"/>
        <v>#DIV/0!</v>
      </c>
    </row>
    <row r="748" spans="1:37">
      <c r="A748" s="5">
        <v>20</v>
      </c>
      <c r="B748" s="15" t="s">
        <v>41</v>
      </c>
      <c r="C748" s="80">
        <f>Nanded!C25</f>
        <v>0</v>
      </c>
      <c r="D748" s="80">
        <f>Nanded!D25</f>
        <v>0</v>
      </c>
      <c r="E748" s="80">
        <f>Nanded!E25</f>
        <v>0</v>
      </c>
      <c r="F748" s="80">
        <f>Nanded!F25</f>
        <v>0</v>
      </c>
      <c r="G748" s="80">
        <f>Nanded!G25</f>
        <v>0</v>
      </c>
      <c r="H748" s="80">
        <f>Nanded!H25</f>
        <v>0</v>
      </c>
      <c r="I748" s="80">
        <f t="shared" si="233"/>
        <v>0</v>
      </c>
      <c r="J748" s="80">
        <f>Nanded!J25</f>
        <v>0</v>
      </c>
      <c r="K748" s="80">
        <f>Nanded!K25</f>
        <v>0</v>
      </c>
      <c r="L748" s="80">
        <f>Nanded!L25</f>
        <v>0</v>
      </c>
      <c r="M748" s="80">
        <f>Nanded!M25</f>
        <v>0</v>
      </c>
      <c r="N748" s="80">
        <f>Nanded!N25</f>
        <v>0</v>
      </c>
      <c r="O748" s="80">
        <f>Nanded!O25</f>
        <v>0</v>
      </c>
      <c r="P748" s="80">
        <f t="shared" si="234"/>
        <v>0</v>
      </c>
      <c r="Q748" s="80">
        <f>Nanded!Q25</f>
        <v>0</v>
      </c>
      <c r="R748" s="80">
        <f>Nanded!R25</f>
        <v>0</v>
      </c>
      <c r="S748" s="80">
        <f>Nanded!S25</f>
        <v>0</v>
      </c>
      <c r="T748" s="80">
        <f>Nanded!T25</f>
        <v>0</v>
      </c>
      <c r="U748" s="80">
        <f>Nanded!U25</f>
        <v>0</v>
      </c>
      <c r="V748" s="80">
        <f>Nanded!V25</f>
        <v>0</v>
      </c>
      <c r="W748" s="80">
        <f>Nanded!W25</f>
        <v>0</v>
      </c>
      <c r="X748" s="80">
        <f>Nanded!X25</f>
        <v>0</v>
      </c>
      <c r="Y748" s="80">
        <f>Nanded!Y25</f>
        <v>0</v>
      </c>
      <c r="Z748" s="80">
        <f>Nanded!Z25</f>
        <v>0</v>
      </c>
      <c r="AA748" s="80">
        <f>Nanded!AA25</f>
        <v>0</v>
      </c>
      <c r="AB748" s="80">
        <f>Nanded!AB25</f>
        <v>0</v>
      </c>
      <c r="AC748" s="233">
        <f t="shared" si="235"/>
        <v>0</v>
      </c>
      <c r="AD748" s="7" t="e">
        <f t="shared" si="236"/>
        <v>#DIV/0!</v>
      </c>
      <c r="AE748" s="7">
        <f t="shared" si="237"/>
        <v>0</v>
      </c>
      <c r="AF748" s="7" t="e">
        <f t="shared" si="238"/>
        <v>#DIV/0!</v>
      </c>
      <c r="AG748" s="7">
        <f t="shared" si="239"/>
        <v>0</v>
      </c>
      <c r="AH748" s="7">
        <f t="shared" si="240"/>
        <v>0</v>
      </c>
      <c r="AI748" s="7">
        <f t="shared" si="241"/>
        <v>0</v>
      </c>
      <c r="AJ748" s="7">
        <f t="shared" si="242"/>
        <v>0</v>
      </c>
      <c r="AK748" s="234" t="e">
        <f t="shared" si="243"/>
        <v>#DIV/0!</v>
      </c>
    </row>
    <row r="749" spans="1:37">
      <c r="A749" s="5">
        <v>21</v>
      </c>
      <c r="B749" s="15" t="s">
        <v>42</v>
      </c>
      <c r="C749" s="80">
        <f>Nandurbar!C25</f>
        <v>0</v>
      </c>
      <c r="D749" s="80">
        <f>Nandurbar!D25</f>
        <v>0</v>
      </c>
      <c r="E749" s="80">
        <f>Nandurbar!E25</f>
        <v>0</v>
      </c>
      <c r="F749" s="80">
        <f>Nandurbar!F25</f>
        <v>0</v>
      </c>
      <c r="G749" s="80">
        <f>Nandurbar!G25</f>
        <v>0</v>
      </c>
      <c r="H749" s="80">
        <f>Nandurbar!H25</f>
        <v>0</v>
      </c>
      <c r="I749" s="80">
        <f t="shared" si="233"/>
        <v>0</v>
      </c>
      <c r="J749" s="80">
        <f>Nandurbar!J25</f>
        <v>0</v>
      </c>
      <c r="K749" s="80">
        <f>Nandurbar!K25</f>
        <v>0</v>
      </c>
      <c r="L749" s="80">
        <f>Nandurbar!L25</f>
        <v>0</v>
      </c>
      <c r="M749" s="80">
        <f>Nandurbar!M25</f>
        <v>0</v>
      </c>
      <c r="N749" s="80">
        <f>Nandurbar!N25</f>
        <v>0</v>
      </c>
      <c r="O749" s="80">
        <f>Nandurbar!O25</f>
        <v>0</v>
      </c>
      <c r="P749" s="80">
        <f t="shared" si="234"/>
        <v>0</v>
      </c>
      <c r="Q749" s="80">
        <f>Nandurbar!Q25</f>
        <v>0</v>
      </c>
      <c r="R749" s="80">
        <f>Nandurbar!R25</f>
        <v>0</v>
      </c>
      <c r="S749" s="80">
        <f>Nandurbar!S25</f>
        <v>0</v>
      </c>
      <c r="T749" s="80">
        <f>Nandurbar!T25</f>
        <v>0</v>
      </c>
      <c r="U749" s="80">
        <f>Nandurbar!U25</f>
        <v>0</v>
      </c>
      <c r="V749" s="80">
        <f>Nandurbar!V25</f>
        <v>0</v>
      </c>
      <c r="W749" s="80">
        <f>Nandurbar!W25</f>
        <v>0</v>
      </c>
      <c r="X749" s="80">
        <f>Nandurbar!X25</f>
        <v>0</v>
      </c>
      <c r="Y749" s="80">
        <f>Nandurbar!Y25</f>
        <v>0</v>
      </c>
      <c r="Z749" s="80">
        <f>Nandurbar!Z25</f>
        <v>0</v>
      </c>
      <c r="AA749" s="80">
        <f>Nandurbar!AA25</f>
        <v>0</v>
      </c>
      <c r="AB749" s="80">
        <f>Nandurbar!AB25</f>
        <v>0</v>
      </c>
      <c r="AC749" s="233">
        <f t="shared" si="235"/>
        <v>0</v>
      </c>
      <c r="AD749" s="7" t="e">
        <f t="shared" si="236"/>
        <v>#DIV/0!</v>
      </c>
      <c r="AE749" s="7">
        <f t="shared" si="237"/>
        <v>0</v>
      </c>
      <c r="AF749" s="7" t="e">
        <f t="shared" si="238"/>
        <v>#DIV/0!</v>
      </c>
      <c r="AG749" s="7">
        <f t="shared" si="239"/>
        <v>0</v>
      </c>
      <c r="AH749" s="7">
        <f t="shared" si="240"/>
        <v>0</v>
      </c>
      <c r="AI749" s="7">
        <f t="shared" si="241"/>
        <v>0</v>
      </c>
      <c r="AJ749" s="7">
        <f t="shared" si="242"/>
        <v>0</v>
      </c>
      <c r="AK749" s="234" t="e">
        <f t="shared" si="243"/>
        <v>#DIV/0!</v>
      </c>
    </row>
    <row r="750" spans="1:37">
      <c r="A750" s="5">
        <v>22</v>
      </c>
      <c r="B750" s="15" t="s">
        <v>43</v>
      </c>
      <c r="C750" s="80">
        <f>Nasik!C25</f>
        <v>507</v>
      </c>
      <c r="D750" s="80">
        <f>Nasik!D25</f>
        <v>1064</v>
      </c>
      <c r="E750" s="80">
        <f>Nasik!E25</f>
        <v>0</v>
      </c>
      <c r="F750" s="80">
        <f>Nasik!F25</f>
        <v>0</v>
      </c>
      <c r="G750" s="80">
        <f>Nasik!G25</f>
        <v>0</v>
      </c>
      <c r="H750" s="80">
        <f>Nasik!H25</f>
        <v>0</v>
      </c>
      <c r="I750" s="80">
        <f t="shared" si="233"/>
        <v>1064</v>
      </c>
      <c r="J750" s="80">
        <f>Nasik!J25</f>
        <v>112</v>
      </c>
      <c r="K750" s="80">
        <f>Nasik!K25</f>
        <v>300</v>
      </c>
      <c r="L750" s="80">
        <f>Nasik!L25</f>
        <v>0</v>
      </c>
      <c r="M750" s="80">
        <f>Nasik!M25</f>
        <v>0</v>
      </c>
      <c r="N750" s="80">
        <f>Nasik!N25</f>
        <v>0</v>
      </c>
      <c r="O750" s="80">
        <f>Nasik!O25</f>
        <v>0</v>
      </c>
      <c r="P750" s="80">
        <f t="shared" si="234"/>
        <v>300</v>
      </c>
      <c r="Q750" s="80">
        <f>Nasik!Q25</f>
        <v>0</v>
      </c>
      <c r="R750" s="80">
        <f>Nasik!R25</f>
        <v>0</v>
      </c>
      <c r="S750" s="80">
        <f>Nasik!S25</f>
        <v>0</v>
      </c>
      <c r="T750" s="80">
        <f>Nasik!T25</f>
        <v>0</v>
      </c>
      <c r="U750" s="80">
        <f>Nasik!U25</f>
        <v>0</v>
      </c>
      <c r="V750" s="80">
        <f>Nasik!V25</f>
        <v>0</v>
      </c>
      <c r="W750" s="80">
        <f>Nasik!W25</f>
        <v>0</v>
      </c>
      <c r="X750" s="80">
        <f>Nasik!X25</f>
        <v>0</v>
      </c>
      <c r="Y750" s="80">
        <f>Nasik!Y25</f>
        <v>0</v>
      </c>
      <c r="Z750" s="80">
        <f>Nasik!Z25</f>
        <v>0</v>
      </c>
      <c r="AA750" s="80">
        <f>Nasik!AA25</f>
        <v>0</v>
      </c>
      <c r="AB750" s="80">
        <f>Nasik!AB25</f>
        <v>0</v>
      </c>
      <c r="AC750" s="233">
        <f t="shared" si="235"/>
        <v>0</v>
      </c>
      <c r="AD750" s="7">
        <f t="shared" si="236"/>
        <v>0</v>
      </c>
      <c r="AE750" s="7">
        <f t="shared" si="237"/>
        <v>0</v>
      </c>
      <c r="AF750" s="7">
        <f t="shared" si="238"/>
        <v>0</v>
      </c>
      <c r="AG750" s="7">
        <f t="shared" si="239"/>
        <v>619</v>
      </c>
      <c r="AH750" s="7">
        <f t="shared" si="240"/>
        <v>1364</v>
      </c>
      <c r="AI750" s="7">
        <f t="shared" si="241"/>
        <v>0</v>
      </c>
      <c r="AJ750" s="7">
        <f t="shared" si="242"/>
        <v>0</v>
      </c>
      <c r="AK750" s="234">
        <f t="shared" si="243"/>
        <v>0</v>
      </c>
    </row>
    <row r="751" spans="1:37">
      <c r="A751" s="5">
        <v>23</v>
      </c>
      <c r="B751" s="15" t="s">
        <v>44</v>
      </c>
      <c r="C751" s="80">
        <f>Osmanabad!C25</f>
        <v>152</v>
      </c>
      <c r="D751" s="80">
        <f>Osmanabad!D25</f>
        <v>147</v>
      </c>
      <c r="E751" s="80">
        <f>Osmanabad!E25</f>
        <v>8</v>
      </c>
      <c r="F751" s="80">
        <f>Osmanabad!F25</f>
        <v>2</v>
      </c>
      <c r="G751" s="80">
        <f>Osmanabad!G25</f>
        <v>10</v>
      </c>
      <c r="H751" s="80">
        <f>Osmanabad!H25</f>
        <v>3</v>
      </c>
      <c r="I751" s="80">
        <f t="shared" si="233"/>
        <v>152</v>
      </c>
      <c r="J751" s="80">
        <f>Osmanabad!J25</f>
        <v>65</v>
      </c>
      <c r="K751" s="80">
        <f>Osmanabad!K25</f>
        <v>63</v>
      </c>
      <c r="L751" s="80">
        <f>Osmanabad!L25</f>
        <v>2</v>
      </c>
      <c r="M751" s="80">
        <f>Osmanabad!M25</f>
        <v>1</v>
      </c>
      <c r="N751" s="80">
        <f>Osmanabad!N25</f>
        <v>4</v>
      </c>
      <c r="O751" s="80">
        <f>Osmanabad!O25</f>
        <v>1</v>
      </c>
      <c r="P751" s="80">
        <f t="shared" si="234"/>
        <v>65</v>
      </c>
      <c r="Q751" s="80">
        <f>Osmanabad!Q25</f>
        <v>0</v>
      </c>
      <c r="R751" s="80">
        <f>Osmanabad!R25</f>
        <v>0</v>
      </c>
      <c r="S751" s="80">
        <f>Osmanabad!S25</f>
        <v>0</v>
      </c>
      <c r="T751" s="80">
        <f>Osmanabad!T25</f>
        <v>0</v>
      </c>
      <c r="U751" s="80">
        <f>Osmanabad!U25</f>
        <v>0</v>
      </c>
      <c r="V751" s="80">
        <f>Osmanabad!V25</f>
        <v>0</v>
      </c>
      <c r="W751" s="80">
        <f>Osmanabad!W25</f>
        <v>0</v>
      </c>
      <c r="X751" s="80">
        <f>Osmanabad!X25</f>
        <v>0</v>
      </c>
      <c r="Y751" s="80">
        <f>Osmanabad!Y25</f>
        <v>0</v>
      </c>
      <c r="Z751" s="80">
        <f>Osmanabad!Z25</f>
        <v>0</v>
      </c>
      <c r="AA751" s="80">
        <f>Osmanabad!AA25</f>
        <v>0</v>
      </c>
      <c r="AB751" s="80">
        <f>Osmanabad!AB25</f>
        <v>0</v>
      </c>
      <c r="AC751" s="233">
        <f t="shared" si="235"/>
        <v>0</v>
      </c>
      <c r="AD751" s="7">
        <f t="shared" si="236"/>
        <v>0</v>
      </c>
      <c r="AE751" s="7">
        <f t="shared" si="237"/>
        <v>0</v>
      </c>
      <c r="AF751" s="7">
        <f t="shared" si="238"/>
        <v>0</v>
      </c>
      <c r="AG751" s="7">
        <f t="shared" si="239"/>
        <v>241</v>
      </c>
      <c r="AH751" s="7">
        <f t="shared" si="240"/>
        <v>217</v>
      </c>
      <c r="AI751" s="7">
        <f t="shared" si="241"/>
        <v>0</v>
      </c>
      <c r="AJ751" s="7">
        <f t="shared" si="242"/>
        <v>0</v>
      </c>
      <c r="AK751" s="234">
        <f t="shared" si="243"/>
        <v>0</v>
      </c>
    </row>
    <row r="752" spans="1:37">
      <c r="A752" s="5">
        <v>24</v>
      </c>
      <c r="B752" s="35" t="s">
        <v>45</v>
      </c>
      <c r="C752" s="150">
        <f>Palghar!C25</f>
        <v>0</v>
      </c>
      <c r="D752" s="150">
        <f>Palghar!D25</f>
        <v>0</v>
      </c>
      <c r="E752" s="150">
        <f>Palghar!E25</f>
        <v>0</v>
      </c>
      <c r="F752" s="150">
        <f>Palghar!F25</f>
        <v>0</v>
      </c>
      <c r="G752" s="150">
        <f>Palghar!G25</f>
        <v>0</v>
      </c>
      <c r="H752" s="150">
        <f>Palghar!H25</f>
        <v>0</v>
      </c>
      <c r="I752" s="80">
        <f t="shared" si="233"/>
        <v>0</v>
      </c>
      <c r="J752" s="150">
        <f>Palghar!J25</f>
        <v>0</v>
      </c>
      <c r="K752" s="150">
        <f>Palghar!K25</f>
        <v>0</v>
      </c>
      <c r="L752" s="150">
        <f>Palghar!L25</f>
        <v>0</v>
      </c>
      <c r="M752" s="150">
        <f>Palghar!M25</f>
        <v>0</v>
      </c>
      <c r="N752" s="150">
        <f>Palghar!N25</f>
        <v>0</v>
      </c>
      <c r="O752" s="150">
        <f>Palghar!O25</f>
        <v>0</v>
      </c>
      <c r="P752" s="80">
        <f t="shared" si="234"/>
        <v>0</v>
      </c>
      <c r="Q752" s="150">
        <f>Palghar!Q25</f>
        <v>0</v>
      </c>
      <c r="R752" s="150">
        <f>Palghar!R25</f>
        <v>0</v>
      </c>
      <c r="S752" s="150">
        <f>Palghar!S25</f>
        <v>0</v>
      </c>
      <c r="T752" s="150">
        <f>Palghar!T25</f>
        <v>0</v>
      </c>
      <c r="U752" s="150">
        <f>Palghar!U25</f>
        <v>0</v>
      </c>
      <c r="V752" s="150">
        <f>Palghar!V25</f>
        <v>0</v>
      </c>
      <c r="W752" s="150">
        <f>Palghar!W25</f>
        <v>0</v>
      </c>
      <c r="X752" s="150">
        <f>Palghar!X25</f>
        <v>0</v>
      </c>
      <c r="Y752" s="150">
        <f>Palghar!Y25</f>
        <v>0</v>
      </c>
      <c r="Z752" s="150">
        <f>Palghar!Z25</f>
        <v>0</v>
      </c>
      <c r="AA752" s="150">
        <f>Palghar!AA25</f>
        <v>0</v>
      </c>
      <c r="AB752" s="150">
        <f>Palghar!AB25</f>
        <v>0</v>
      </c>
      <c r="AC752" s="233">
        <f t="shared" si="235"/>
        <v>0</v>
      </c>
      <c r="AD752" s="7" t="e">
        <f t="shared" si="236"/>
        <v>#DIV/0!</v>
      </c>
      <c r="AE752" s="7">
        <f t="shared" si="237"/>
        <v>0</v>
      </c>
      <c r="AF752" s="7" t="e">
        <f t="shared" si="238"/>
        <v>#DIV/0!</v>
      </c>
      <c r="AG752" s="7">
        <f t="shared" si="239"/>
        <v>0</v>
      </c>
      <c r="AH752" s="7">
        <f t="shared" si="240"/>
        <v>0</v>
      </c>
      <c r="AI752" s="7">
        <f t="shared" si="241"/>
        <v>0</v>
      </c>
      <c r="AJ752" s="7">
        <f t="shared" si="242"/>
        <v>0</v>
      </c>
      <c r="AK752" s="234" t="e">
        <f t="shared" si="243"/>
        <v>#DIV/0!</v>
      </c>
    </row>
    <row r="753" spans="1:37">
      <c r="A753" s="5">
        <v>25</v>
      </c>
      <c r="B753" s="15" t="s">
        <v>46</v>
      </c>
      <c r="C753" s="80">
        <f>Parbhani!C25</f>
        <v>0</v>
      </c>
      <c r="D753" s="80">
        <f>Parbhani!D25</f>
        <v>0</v>
      </c>
      <c r="E753" s="80">
        <f>Parbhani!E25</f>
        <v>0</v>
      </c>
      <c r="F753" s="80">
        <f>Parbhani!F25</f>
        <v>0</v>
      </c>
      <c r="G753" s="80">
        <f>Parbhani!G25</f>
        <v>0</v>
      </c>
      <c r="H753" s="80">
        <f>Parbhani!H25</f>
        <v>0</v>
      </c>
      <c r="I753" s="80">
        <f t="shared" si="233"/>
        <v>0</v>
      </c>
      <c r="J753" s="80">
        <f>Parbhani!J25</f>
        <v>0</v>
      </c>
      <c r="K753" s="80">
        <f>Parbhani!K25</f>
        <v>0</v>
      </c>
      <c r="L753" s="80">
        <f>Parbhani!L25</f>
        <v>0</v>
      </c>
      <c r="M753" s="80">
        <f>Parbhani!M25</f>
        <v>0</v>
      </c>
      <c r="N753" s="80">
        <f>Parbhani!N25</f>
        <v>0</v>
      </c>
      <c r="O753" s="80">
        <f>Parbhani!O25</f>
        <v>0</v>
      </c>
      <c r="P753" s="80">
        <f t="shared" si="234"/>
        <v>0</v>
      </c>
      <c r="Q753" s="80">
        <f>Parbhani!Q25</f>
        <v>0</v>
      </c>
      <c r="R753" s="80">
        <f>Parbhani!R25</f>
        <v>0</v>
      </c>
      <c r="S753" s="80">
        <f>Parbhani!S25</f>
        <v>0</v>
      </c>
      <c r="T753" s="80">
        <f>Parbhani!T25</f>
        <v>0</v>
      </c>
      <c r="U753" s="80">
        <f>Parbhani!U25</f>
        <v>0</v>
      </c>
      <c r="V753" s="80">
        <f>Parbhani!V25</f>
        <v>0</v>
      </c>
      <c r="W753" s="80">
        <f>Parbhani!W25</f>
        <v>0</v>
      </c>
      <c r="X753" s="80">
        <f>Parbhani!X25</f>
        <v>0</v>
      </c>
      <c r="Y753" s="80">
        <f>Parbhani!Y25</f>
        <v>0</v>
      </c>
      <c r="Z753" s="80">
        <f>Parbhani!Z25</f>
        <v>0</v>
      </c>
      <c r="AA753" s="80">
        <f>Parbhani!AA25</f>
        <v>0</v>
      </c>
      <c r="AB753" s="80">
        <f>Parbhani!AB25</f>
        <v>0</v>
      </c>
      <c r="AC753" s="233">
        <f t="shared" si="235"/>
        <v>0</v>
      </c>
      <c r="AD753" s="7" t="e">
        <f t="shared" si="236"/>
        <v>#DIV/0!</v>
      </c>
      <c r="AE753" s="7">
        <f t="shared" si="237"/>
        <v>0</v>
      </c>
      <c r="AF753" s="7" t="e">
        <f t="shared" si="238"/>
        <v>#DIV/0!</v>
      </c>
      <c r="AG753" s="7">
        <f t="shared" si="239"/>
        <v>0</v>
      </c>
      <c r="AH753" s="7">
        <f t="shared" si="240"/>
        <v>0</v>
      </c>
      <c r="AI753" s="7">
        <f t="shared" si="241"/>
        <v>0</v>
      </c>
      <c r="AJ753" s="7">
        <f t="shared" si="242"/>
        <v>0</v>
      </c>
      <c r="AK753" s="234" t="e">
        <f t="shared" si="243"/>
        <v>#DIV/0!</v>
      </c>
    </row>
    <row r="754" spans="1:37">
      <c r="A754" s="5">
        <v>26</v>
      </c>
      <c r="B754" s="15" t="s">
        <v>47</v>
      </c>
      <c r="C754" s="80">
        <f>Pune!C25</f>
        <v>4</v>
      </c>
      <c r="D754" s="80">
        <f>Pune!D25</f>
        <v>14</v>
      </c>
      <c r="E754" s="80">
        <f>Pune!E25</f>
        <v>0</v>
      </c>
      <c r="F754" s="80">
        <f>Pune!F25</f>
        <v>0</v>
      </c>
      <c r="G754" s="80">
        <f>Pune!G25</f>
        <v>0</v>
      </c>
      <c r="H754" s="80">
        <f>Pune!H25</f>
        <v>0</v>
      </c>
      <c r="I754" s="80">
        <f t="shared" si="233"/>
        <v>14</v>
      </c>
      <c r="J754" s="80">
        <f>Pune!J25</f>
        <v>4</v>
      </c>
      <c r="K754" s="80">
        <f>Pune!K25</f>
        <v>15</v>
      </c>
      <c r="L754" s="80">
        <f>Pune!L25</f>
        <v>0</v>
      </c>
      <c r="M754" s="80">
        <f>Pune!M25</f>
        <v>0</v>
      </c>
      <c r="N754" s="80">
        <f>Pune!N25</f>
        <v>0</v>
      </c>
      <c r="O754" s="80">
        <f>Pune!O25</f>
        <v>0</v>
      </c>
      <c r="P754" s="80">
        <f t="shared" si="234"/>
        <v>15</v>
      </c>
      <c r="Q754" s="80">
        <f>Pune!Q25</f>
        <v>0</v>
      </c>
      <c r="R754" s="80">
        <f>Pune!R25</f>
        <v>0</v>
      </c>
      <c r="S754" s="80">
        <f>Pune!S25</f>
        <v>0</v>
      </c>
      <c r="T754" s="80">
        <f>Pune!T25</f>
        <v>0</v>
      </c>
      <c r="U754" s="80">
        <f>Pune!U25</f>
        <v>0</v>
      </c>
      <c r="V754" s="80">
        <f>Pune!V25</f>
        <v>0</v>
      </c>
      <c r="W754" s="80">
        <f>Pune!W25</f>
        <v>0</v>
      </c>
      <c r="X754" s="80">
        <f>Pune!X25</f>
        <v>0</v>
      </c>
      <c r="Y754" s="80">
        <f>Pune!Y25</f>
        <v>0</v>
      </c>
      <c r="Z754" s="80">
        <f>Pune!Z25</f>
        <v>0</v>
      </c>
      <c r="AA754" s="80">
        <f>Pune!AA25</f>
        <v>0</v>
      </c>
      <c r="AB754" s="80">
        <f>Pune!AB25</f>
        <v>0</v>
      </c>
      <c r="AC754" s="233">
        <f t="shared" si="235"/>
        <v>0</v>
      </c>
      <c r="AD754" s="7">
        <f t="shared" si="236"/>
        <v>0</v>
      </c>
      <c r="AE754" s="7">
        <f t="shared" si="237"/>
        <v>0</v>
      </c>
      <c r="AF754" s="7">
        <f t="shared" si="238"/>
        <v>0</v>
      </c>
      <c r="AG754" s="7">
        <f t="shared" si="239"/>
        <v>8</v>
      </c>
      <c r="AH754" s="7">
        <f t="shared" si="240"/>
        <v>29</v>
      </c>
      <c r="AI754" s="7">
        <f t="shared" si="241"/>
        <v>0</v>
      </c>
      <c r="AJ754" s="7">
        <f t="shared" si="242"/>
        <v>0</v>
      </c>
      <c r="AK754" s="234">
        <f t="shared" si="243"/>
        <v>0</v>
      </c>
    </row>
    <row r="755" spans="1:37">
      <c r="A755" s="5">
        <v>27</v>
      </c>
      <c r="B755" s="15" t="s">
        <v>48</v>
      </c>
      <c r="C755" s="124">
        <f>Raigad!C25</f>
        <v>0</v>
      </c>
      <c r="D755" s="124">
        <f>Raigad!D25</f>
        <v>0</v>
      </c>
      <c r="E755" s="124">
        <f>Raigad!E25</f>
        <v>0</v>
      </c>
      <c r="F755" s="124">
        <f>Raigad!F25</f>
        <v>0</v>
      </c>
      <c r="G755" s="124">
        <f>Raigad!G25</f>
        <v>0</v>
      </c>
      <c r="H755" s="124">
        <f>Raigad!H25</f>
        <v>0</v>
      </c>
      <c r="I755" s="80">
        <f t="shared" si="233"/>
        <v>0</v>
      </c>
      <c r="J755" s="124">
        <f>Raigad!J25</f>
        <v>0</v>
      </c>
      <c r="K755" s="124">
        <f>Raigad!K25</f>
        <v>0</v>
      </c>
      <c r="L755" s="124">
        <f>Raigad!L25</f>
        <v>0</v>
      </c>
      <c r="M755" s="124">
        <f>Raigad!M25</f>
        <v>0</v>
      </c>
      <c r="N755" s="124">
        <f>Raigad!N25</f>
        <v>0</v>
      </c>
      <c r="O755" s="124">
        <f>Raigad!O25</f>
        <v>0</v>
      </c>
      <c r="P755" s="80">
        <f t="shared" si="234"/>
        <v>0</v>
      </c>
      <c r="Q755" s="124">
        <f>Raigad!Q25</f>
        <v>0</v>
      </c>
      <c r="R755" s="124">
        <f>Raigad!R25</f>
        <v>0</v>
      </c>
      <c r="S755" s="124">
        <f>Raigad!S25</f>
        <v>0</v>
      </c>
      <c r="T755" s="124">
        <f>Raigad!T25</f>
        <v>0</v>
      </c>
      <c r="U755" s="124">
        <f>Raigad!U25</f>
        <v>0</v>
      </c>
      <c r="V755" s="124">
        <f>Raigad!V25</f>
        <v>0</v>
      </c>
      <c r="W755" s="124">
        <f>Raigad!W25</f>
        <v>0</v>
      </c>
      <c r="X755" s="124">
        <f>Raigad!X25</f>
        <v>0</v>
      </c>
      <c r="Y755" s="124">
        <f>Raigad!Y25</f>
        <v>0</v>
      </c>
      <c r="Z755" s="124">
        <f>Raigad!Z25</f>
        <v>0</v>
      </c>
      <c r="AA755" s="124">
        <f>Raigad!AA25</f>
        <v>0</v>
      </c>
      <c r="AB755" s="124">
        <f>Raigad!AB25</f>
        <v>0</v>
      </c>
      <c r="AC755" s="233">
        <f t="shared" si="235"/>
        <v>0</v>
      </c>
      <c r="AD755" s="7" t="e">
        <f t="shared" si="236"/>
        <v>#DIV/0!</v>
      </c>
      <c r="AE755" s="7">
        <f t="shared" si="237"/>
        <v>0</v>
      </c>
      <c r="AF755" s="7" t="e">
        <f t="shared" si="238"/>
        <v>#DIV/0!</v>
      </c>
      <c r="AG755" s="7">
        <f t="shared" si="239"/>
        <v>0</v>
      </c>
      <c r="AH755" s="7">
        <f t="shared" si="240"/>
        <v>0</v>
      </c>
      <c r="AI755" s="7">
        <f t="shared" si="241"/>
        <v>0</v>
      </c>
      <c r="AJ755" s="7">
        <f t="shared" si="242"/>
        <v>0</v>
      </c>
      <c r="AK755" s="234" t="e">
        <f t="shared" si="243"/>
        <v>#DIV/0!</v>
      </c>
    </row>
    <row r="756" spans="1:37">
      <c r="A756" s="5">
        <v>28</v>
      </c>
      <c r="B756" s="15" t="s">
        <v>49</v>
      </c>
      <c r="C756" s="80">
        <f>Ratnagiri!C25</f>
        <v>0</v>
      </c>
      <c r="D756" s="80">
        <f>Ratnagiri!D25</f>
        <v>0</v>
      </c>
      <c r="E756" s="80">
        <f>Ratnagiri!E25</f>
        <v>0</v>
      </c>
      <c r="F756" s="80">
        <f>Ratnagiri!F25</f>
        <v>0</v>
      </c>
      <c r="G756" s="80">
        <f>Ratnagiri!G25</f>
        <v>0</v>
      </c>
      <c r="H756" s="80">
        <f>Ratnagiri!H25</f>
        <v>0</v>
      </c>
      <c r="I756" s="80">
        <f t="shared" si="233"/>
        <v>0</v>
      </c>
      <c r="J756" s="80">
        <f>Ratnagiri!J25</f>
        <v>0</v>
      </c>
      <c r="K756" s="80">
        <f>Ratnagiri!K25</f>
        <v>0</v>
      </c>
      <c r="L756" s="80">
        <f>Ratnagiri!L25</f>
        <v>0</v>
      </c>
      <c r="M756" s="80">
        <f>Ratnagiri!M25</f>
        <v>0</v>
      </c>
      <c r="N756" s="80">
        <f>Ratnagiri!N25</f>
        <v>0</v>
      </c>
      <c r="O756" s="80">
        <f>Ratnagiri!O25</f>
        <v>0</v>
      </c>
      <c r="P756" s="80">
        <f t="shared" si="234"/>
        <v>0</v>
      </c>
      <c r="Q756" s="80">
        <f>Ratnagiri!Q25</f>
        <v>0</v>
      </c>
      <c r="R756" s="80">
        <f>Ratnagiri!R25</f>
        <v>0</v>
      </c>
      <c r="S756" s="80">
        <f>Ratnagiri!S25</f>
        <v>0</v>
      </c>
      <c r="T756" s="80">
        <f>Ratnagiri!T25</f>
        <v>0</v>
      </c>
      <c r="U756" s="80">
        <f>Ratnagiri!U25</f>
        <v>0</v>
      </c>
      <c r="V756" s="80">
        <f>Ratnagiri!V25</f>
        <v>0</v>
      </c>
      <c r="W756" s="80">
        <f>Ratnagiri!W25</f>
        <v>0</v>
      </c>
      <c r="X756" s="80">
        <f>Ratnagiri!X25</f>
        <v>0</v>
      </c>
      <c r="Y756" s="80">
        <f>Ratnagiri!Y25</f>
        <v>0</v>
      </c>
      <c r="Z756" s="80">
        <f>Ratnagiri!Z25</f>
        <v>0</v>
      </c>
      <c r="AA756" s="80">
        <f>Ratnagiri!AA25</f>
        <v>0</v>
      </c>
      <c r="AB756" s="80">
        <f>Ratnagiri!AB25</f>
        <v>0</v>
      </c>
      <c r="AC756" s="233">
        <f t="shared" si="235"/>
        <v>0</v>
      </c>
      <c r="AD756" s="7" t="e">
        <f t="shared" si="236"/>
        <v>#DIV/0!</v>
      </c>
      <c r="AE756" s="7">
        <f t="shared" si="237"/>
        <v>0</v>
      </c>
      <c r="AF756" s="7" t="e">
        <f t="shared" si="238"/>
        <v>#DIV/0!</v>
      </c>
      <c r="AG756" s="7">
        <f t="shared" si="239"/>
        <v>0</v>
      </c>
      <c r="AH756" s="7">
        <f t="shared" si="240"/>
        <v>0</v>
      </c>
      <c r="AI756" s="7">
        <f t="shared" si="241"/>
        <v>0</v>
      </c>
      <c r="AJ756" s="7">
        <f t="shared" si="242"/>
        <v>0</v>
      </c>
      <c r="AK756" s="234" t="e">
        <f t="shared" si="243"/>
        <v>#DIV/0!</v>
      </c>
    </row>
    <row r="757" spans="1:37">
      <c r="A757" s="5">
        <v>29</v>
      </c>
      <c r="B757" s="15" t="s">
        <v>50</v>
      </c>
      <c r="C757" s="80">
        <f>Sangli!C25</f>
        <v>15</v>
      </c>
      <c r="D757" s="80">
        <f>Sangli!D25</f>
        <v>20</v>
      </c>
      <c r="E757" s="80">
        <f>Sangli!E25</f>
        <v>0</v>
      </c>
      <c r="F757" s="80">
        <f>Sangli!F25</f>
        <v>0</v>
      </c>
      <c r="G757" s="80">
        <f>Sangli!G25</f>
        <v>0</v>
      </c>
      <c r="H757" s="80">
        <f>Sangli!H25</f>
        <v>0</v>
      </c>
      <c r="I757" s="80">
        <f t="shared" si="233"/>
        <v>20</v>
      </c>
      <c r="J757" s="80">
        <f>Sangli!J25</f>
        <v>13</v>
      </c>
      <c r="K757" s="80">
        <f>Sangli!K25</f>
        <v>13</v>
      </c>
      <c r="L757" s="80">
        <f>Sangli!L25</f>
        <v>0</v>
      </c>
      <c r="M757" s="80">
        <f>Sangli!M25</f>
        <v>0</v>
      </c>
      <c r="N757" s="80">
        <f>Sangli!N25</f>
        <v>0</v>
      </c>
      <c r="O757" s="80">
        <f>Sangli!O25</f>
        <v>0</v>
      </c>
      <c r="P757" s="80">
        <f t="shared" si="234"/>
        <v>13</v>
      </c>
      <c r="Q757" s="80">
        <f>Sangli!Q25</f>
        <v>0</v>
      </c>
      <c r="R757" s="80">
        <f>Sangli!R25</f>
        <v>0</v>
      </c>
      <c r="S757" s="80">
        <f>Sangli!S25</f>
        <v>0</v>
      </c>
      <c r="T757" s="80">
        <f>Sangli!T25</f>
        <v>0</v>
      </c>
      <c r="U757" s="80">
        <f>Sangli!U25</f>
        <v>0</v>
      </c>
      <c r="V757" s="80">
        <f>Sangli!V25</f>
        <v>0</v>
      </c>
      <c r="W757" s="80">
        <f>Sangli!W25</f>
        <v>0</v>
      </c>
      <c r="X757" s="80">
        <f>Sangli!X25</f>
        <v>0</v>
      </c>
      <c r="Y757" s="80">
        <f>Sangli!Y25</f>
        <v>0</v>
      </c>
      <c r="Z757" s="80">
        <f>Sangli!Z25</f>
        <v>0</v>
      </c>
      <c r="AA757" s="80">
        <f>Sangli!AA25</f>
        <v>0</v>
      </c>
      <c r="AB757" s="80">
        <f>Sangli!AB25</f>
        <v>0</v>
      </c>
      <c r="AC757" s="233">
        <f t="shared" si="235"/>
        <v>0</v>
      </c>
      <c r="AD757" s="7">
        <f t="shared" si="236"/>
        <v>0</v>
      </c>
      <c r="AE757" s="7">
        <f t="shared" si="237"/>
        <v>0</v>
      </c>
      <c r="AF757" s="7">
        <f t="shared" si="238"/>
        <v>0</v>
      </c>
      <c r="AG757" s="7">
        <f t="shared" si="239"/>
        <v>28</v>
      </c>
      <c r="AH757" s="7">
        <f t="shared" si="240"/>
        <v>33</v>
      </c>
      <c r="AI757" s="7">
        <f t="shared" si="241"/>
        <v>0</v>
      </c>
      <c r="AJ757" s="7">
        <f t="shared" si="242"/>
        <v>0</v>
      </c>
      <c r="AK757" s="234">
        <f t="shared" si="243"/>
        <v>0</v>
      </c>
    </row>
    <row r="758" spans="1:37">
      <c r="A758" s="5">
        <v>30</v>
      </c>
      <c r="B758" s="15" t="s">
        <v>51</v>
      </c>
      <c r="C758" s="80">
        <f>Satara!C25</f>
        <v>20</v>
      </c>
      <c r="D758" s="80">
        <f>Satara!D25</f>
        <v>700</v>
      </c>
      <c r="E758" s="80">
        <f>Satara!E25</f>
        <v>0</v>
      </c>
      <c r="F758" s="80">
        <f>Satara!F25</f>
        <v>0</v>
      </c>
      <c r="G758" s="80">
        <f>Satara!G25</f>
        <v>0</v>
      </c>
      <c r="H758" s="80">
        <f>Satara!H25</f>
        <v>0</v>
      </c>
      <c r="I758" s="80">
        <f t="shared" si="233"/>
        <v>700</v>
      </c>
      <c r="J758" s="80">
        <f>Satara!J25</f>
        <v>5</v>
      </c>
      <c r="K758" s="80">
        <f>Satara!K25</f>
        <v>300</v>
      </c>
      <c r="L758" s="80">
        <f>Satara!L25</f>
        <v>0</v>
      </c>
      <c r="M758" s="80">
        <f>Satara!M25</f>
        <v>0</v>
      </c>
      <c r="N758" s="80">
        <f>Satara!N25</f>
        <v>0</v>
      </c>
      <c r="O758" s="80">
        <f>Satara!O25</f>
        <v>0</v>
      </c>
      <c r="P758" s="80">
        <f t="shared" si="234"/>
        <v>300</v>
      </c>
      <c r="Q758" s="80">
        <f>Satara!Q25</f>
        <v>0</v>
      </c>
      <c r="R758" s="80">
        <f>Satara!R25</f>
        <v>0</v>
      </c>
      <c r="S758" s="80">
        <f>Satara!S25</f>
        <v>0</v>
      </c>
      <c r="T758" s="80">
        <f>Satara!T25</f>
        <v>0</v>
      </c>
      <c r="U758" s="80">
        <f>Satara!U25</f>
        <v>0</v>
      </c>
      <c r="V758" s="80">
        <f>Satara!V25</f>
        <v>0</v>
      </c>
      <c r="W758" s="80">
        <f>Satara!W25</f>
        <v>0</v>
      </c>
      <c r="X758" s="80">
        <f>Satara!X25</f>
        <v>0</v>
      </c>
      <c r="Y758" s="80">
        <f>Satara!Y25</f>
        <v>0</v>
      </c>
      <c r="Z758" s="80">
        <f>Satara!Z25</f>
        <v>0</v>
      </c>
      <c r="AA758" s="80">
        <f>Satara!AA25</f>
        <v>0</v>
      </c>
      <c r="AB758" s="80">
        <f>Satara!AB25</f>
        <v>0</v>
      </c>
      <c r="AC758" s="233">
        <f t="shared" si="235"/>
        <v>0</v>
      </c>
      <c r="AD758" s="7">
        <f t="shared" si="236"/>
        <v>0</v>
      </c>
      <c r="AE758" s="7">
        <f t="shared" si="237"/>
        <v>0</v>
      </c>
      <c r="AF758" s="7">
        <f t="shared" si="238"/>
        <v>0</v>
      </c>
      <c r="AG758" s="7">
        <f t="shared" si="239"/>
        <v>25</v>
      </c>
      <c r="AH758" s="7">
        <f t="shared" si="240"/>
        <v>1000</v>
      </c>
      <c r="AI758" s="7">
        <f t="shared" si="241"/>
        <v>0</v>
      </c>
      <c r="AJ758" s="7">
        <f t="shared" si="242"/>
        <v>0</v>
      </c>
      <c r="AK758" s="234">
        <f t="shared" si="243"/>
        <v>0</v>
      </c>
    </row>
    <row r="759" spans="1:37">
      <c r="A759" s="5">
        <v>31</v>
      </c>
      <c r="B759" s="15" t="s">
        <v>52</v>
      </c>
      <c r="C759" s="80">
        <f>Sindhudurg!C25</f>
        <v>0</v>
      </c>
      <c r="D759" s="80">
        <f>Sindhudurg!D25</f>
        <v>0</v>
      </c>
      <c r="E759" s="80">
        <f>Sindhudurg!E25</f>
        <v>0</v>
      </c>
      <c r="F759" s="80">
        <f>Sindhudurg!F25</f>
        <v>0</v>
      </c>
      <c r="G759" s="80">
        <f>Sindhudurg!G25</f>
        <v>0</v>
      </c>
      <c r="H759" s="80">
        <f>Sindhudurg!H25</f>
        <v>0</v>
      </c>
      <c r="I759" s="80">
        <f t="shared" si="233"/>
        <v>0</v>
      </c>
      <c r="J759" s="80">
        <f>Sindhudurg!J25</f>
        <v>0</v>
      </c>
      <c r="K759" s="80">
        <f>Sindhudurg!K25</f>
        <v>0</v>
      </c>
      <c r="L759" s="80">
        <f>Sindhudurg!L25</f>
        <v>0</v>
      </c>
      <c r="M759" s="80">
        <f>Sindhudurg!M25</f>
        <v>0</v>
      </c>
      <c r="N759" s="80">
        <f>Sindhudurg!N25</f>
        <v>0</v>
      </c>
      <c r="O759" s="80">
        <f>Sindhudurg!O25</f>
        <v>0</v>
      </c>
      <c r="P759" s="80">
        <f t="shared" si="234"/>
        <v>0</v>
      </c>
      <c r="Q759" s="80">
        <f>Sindhudurg!Q25</f>
        <v>0</v>
      </c>
      <c r="R759" s="80">
        <f>Sindhudurg!R25</f>
        <v>0</v>
      </c>
      <c r="S759" s="80">
        <f>Sindhudurg!S25</f>
        <v>0</v>
      </c>
      <c r="T759" s="80">
        <f>Sindhudurg!T25</f>
        <v>0</v>
      </c>
      <c r="U759" s="80">
        <f>Sindhudurg!U25</f>
        <v>0</v>
      </c>
      <c r="V759" s="80">
        <f>Sindhudurg!V25</f>
        <v>0</v>
      </c>
      <c r="W759" s="80">
        <f>Sindhudurg!W25</f>
        <v>0</v>
      </c>
      <c r="X759" s="80">
        <f>Sindhudurg!X25</f>
        <v>0</v>
      </c>
      <c r="Y759" s="80">
        <f>Sindhudurg!Y25</f>
        <v>0</v>
      </c>
      <c r="Z759" s="80">
        <f>Sindhudurg!Z25</f>
        <v>0</v>
      </c>
      <c r="AA759" s="80">
        <f>Sindhudurg!AA25</f>
        <v>0</v>
      </c>
      <c r="AB759" s="80">
        <f>Sindhudurg!AB25</f>
        <v>0</v>
      </c>
      <c r="AC759" s="233">
        <f t="shared" si="235"/>
        <v>0</v>
      </c>
      <c r="AD759" s="7" t="e">
        <f t="shared" si="236"/>
        <v>#DIV/0!</v>
      </c>
      <c r="AE759" s="7">
        <f t="shared" si="237"/>
        <v>0</v>
      </c>
      <c r="AF759" s="7" t="e">
        <f t="shared" si="238"/>
        <v>#DIV/0!</v>
      </c>
      <c r="AG759" s="7">
        <f t="shared" si="239"/>
        <v>0</v>
      </c>
      <c r="AH759" s="7">
        <f t="shared" si="240"/>
        <v>0</v>
      </c>
      <c r="AI759" s="7">
        <f t="shared" si="241"/>
        <v>0</v>
      </c>
      <c r="AJ759" s="7">
        <f t="shared" si="242"/>
        <v>0</v>
      </c>
      <c r="AK759" s="234" t="e">
        <f t="shared" si="243"/>
        <v>#DIV/0!</v>
      </c>
    </row>
    <row r="760" spans="1:37">
      <c r="A760" s="5">
        <v>32</v>
      </c>
      <c r="B760" s="15" t="s">
        <v>53</v>
      </c>
      <c r="C760" s="80">
        <f>Solapur!C25</f>
        <v>45</v>
      </c>
      <c r="D760" s="80">
        <f>Solapur!D25</f>
        <v>60</v>
      </c>
      <c r="E760" s="80">
        <f>Solapur!E25</f>
        <v>2</v>
      </c>
      <c r="F760" s="80">
        <f>Solapur!F25</f>
        <v>1</v>
      </c>
      <c r="G760" s="80">
        <f>Solapur!G25</f>
        <v>4</v>
      </c>
      <c r="H760" s="80">
        <f>Solapur!H25</f>
        <v>1</v>
      </c>
      <c r="I760" s="80">
        <f t="shared" si="233"/>
        <v>62</v>
      </c>
      <c r="J760" s="80">
        <f>Solapur!J25</f>
        <v>39</v>
      </c>
      <c r="K760" s="80">
        <f>Solapur!K25</f>
        <v>50</v>
      </c>
      <c r="L760" s="80">
        <f>Solapur!L25</f>
        <v>2</v>
      </c>
      <c r="M760" s="80">
        <f>Solapur!M25</f>
        <v>1</v>
      </c>
      <c r="N760" s="80">
        <f>Solapur!N25</f>
        <v>6</v>
      </c>
      <c r="O760" s="80">
        <f>Solapur!O25</f>
        <v>2</v>
      </c>
      <c r="P760" s="80">
        <f t="shared" si="234"/>
        <v>53</v>
      </c>
      <c r="Q760" s="80">
        <f>Solapur!Q25</f>
        <v>0</v>
      </c>
      <c r="R760" s="80">
        <f>Solapur!R25</f>
        <v>0</v>
      </c>
      <c r="S760" s="80">
        <f>Solapur!S25</f>
        <v>0</v>
      </c>
      <c r="T760" s="80">
        <f>Solapur!T25</f>
        <v>0</v>
      </c>
      <c r="U760" s="80">
        <f>Solapur!U25</f>
        <v>0</v>
      </c>
      <c r="V760" s="80">
        <f>Solapur!V25</f>
        <v>0</v>
      </c>
      <c r="W760" s="80">
        <f>Solapur!W25</f>
        <v>0</v>
      </c>
      <c r="X760" s="80">
        <f>Solapur!X25</f>
        <v>0</v>
      </c>
      <c r="Y760" s="80">
        <f>Solapur!Y25</f>
        <v>0</v>
      </c>
      <c r="Z760" s="80">
        <f>Solapur!Z25</f>
        <v>0</v>
      </c>
      <c r="AA760" s="80">
        <f>Solapur!AA25</f>
        <v>0</v>
      </c>
      <c r="AB760" s="80">
        <f>Solapur!AB25</f>
        <v>0</v>
      </c>
      <c r="AC760" s="233">
        <f t="shared" si="235"/>
        <v>0</v>
      </c>
      <c r="AD760" s="7">
        <f t="shared" si="236"/>
        <v>0</v>
      </c>
      <c r="AE760" s="7">
        <f t="shared" si="237"/>
        <v>0</v>
      </c>
      <c r="AF760" s="7">
        <f t="shared" si="238"/>
        <v>0</v>
      </c>
      <c r="AG760" s="7">
        <f t="shared" si="239"/>
        <v>98</v>
      </c>
      <c r="AH760" s="7">
        <f t="shared" si="240"/>
        <v>115</v>
      </c>
      <c r="AI760" s="7">
        <f t="shared" si="241"/>
        <v>0</v>
      </c>
      <c r="AJ760" s="7">
        <f t="shared" si="242"/>
        <v>0</v>
      </c>
      <c r="AK760" s="234">
        <f t="shared" si="243"/>
        <v>0</v>
      </c>
    </row>
    <row r="761" spans="1:37">
      <c r="A761" s="5">
        <v>33</v>
      </c>
      <c r="B761" s="15" t="s">
        <v>54</v>
      </c>
      <c r="C761" s="80">
        <f>Thane!C25</f>
        <v>0</v>
      </c>
      <c r="D761" s="80">
        <f>Thane!D25</f>
        <v>0</v>
      </c>
      <c r="E761" s="80">
        <f>Thane!E25</f>
        <v>0</v>
      </c>
      <c r="F761" s="80">
        <f>Thane!F25</f>
        <v>0</v>
      </c>
      <c r="G761" s="80">
        <f>Thane!G25</f>
        <v>0</v>
      </c>
      <c r="H761" s="80">
        <f>Thane!H25</f>
        <v>0</v>
      </c>
      <c r="I761" s="80">
        <f t="shared" si="233"/>
        <v>0</v>
      </c>
      <c r="J761" s="80">
        <f>Thane!J25</f>
        <v>0</v>
      </c>
      <c r="K761" s="80">
        <f>Thane!K25</f>
        <v>0</v>
      </c>
      <c r="L761" s="80">
        <f>Thane!L25</f>
        <v>0</v>
      </c>
      <c r="M761" s="80">
        <f>Thane!M25</f>
        <v>0</v>
      </c>
      <c r="N761" s="80">
        <f>Thane!N25</f>
        <v>0</v>
      </c>
      <c r="O761" s="80">
        <f>Thane!O25</f>
        <v>0</v>
      </c>
      <c r="P761" s="80">
        <f t="shared" si="234"/>
        <v>0</v>
      </c>
      <c r="Q761" s="80">
        <f>Thane!Q25</f>
        <v>0</v>
      </c>
      <c r="R761" s="80">
        <f>Thane!R25</f>
        <v>0</v>
      </c>
      <c r="S761" s="80">
        <f>Thane!S25</f>
        <v>0</v>
      </c>
      <c r="T761" s="80">
        <f>Thane!T25</f>
        <v>0</v>
      </c>
      <c r="U761" s="80">
        <f>Thane!U25</f>
        <v>0</v>
      </c>
      <c r="V761" s="80">
        <f>Thane!V25</f>
        <v>0</v>
      </c>
      <c r="W761" s="80">
        <f>Thane!W25</f>
        <v>0</v>
      </c>
      <c r="X761" s="80">
        <f>Thane!X25</f>
        <v>0</v>
      </c>
      <c r="Y761" s="80">
        <f>Thane!Y25</f>
        <v>0</v>
      </c>
      <c r="Z761" s="80">
        <f>Thane!Z25</f>
        <v>0</v>
      </c>
      <c r="AA761" s="80">
        <f>Thane!AA25</f>
        <v>0</v>
      </c>
      <c r="AB761" s="80">
        <f>Thane!AB25</f>
        <v>0</v>
      </c>
      <c r="AC761" s="233">
        <f t="shared" si="235"/>
        <v>0</v>
      </c>
      <c r="AD761" s="7" t="e">
        <f t="shared" si="236"/>
        <v>#DIV/0!</v>
      </c>
      <c r="AE761" s="7">
        <f t="shared" si="237"/>
        <v>0</v>
      </c>
      <c r="AF761" s="7" t="e">
        <f t="shared" si="238"/>
        <v>#DIV/0!</v>
      </c>
      <c r="AG761" s="7">
        <f t="shared" si="239"/>
        <v>0</v>
      </c>
      <c r="AH761" s="7">
        <f t="shared" si="240"/>
        <v>0</v>
      </c>
      <c r="AI761" s="7">
        <f t="shared" si="241"/>
        <v>0</v>
      </c>
      <c r="AJ761" s="7">
        <f t="shared" si="242"/>
        <v>0</v>
      </c>
      <c r="AK761" s="234" t="e">
        <f t="shared" si="243"/>
        <v>#DIV/0!</v>
      </c>
    </row>
    <row r="762" spans="1:37">
      <c r="A762" s="5">
        <v>34</v>
      </c>
      <c r="B762" s="15" t="s">
        <v>55</v>
      </c>
      <c r="C762" s="80">
        <f>Wardha!C25</f>
        <v>0</v>
      </c>
      <c r="D762" s="80">
        <f>Wardha!D25</f>
        <v>0</v>
      </c>
      <c r="E762" s="80">
        <f>Wardha!E25</f>
        <v>0</v>
      </c>
      <c r="F762" s="80">
        <f>Wardha!F25</f>
        <v>0</v>
      </c>
      <c r="G762" s="80">
        <f>Wardha!G25</f>
        <v>0</v>
      </c>
      <c r="H762" s="80">
        <f>Wardha!H25</f>
        <v>0</v>
      </c>
      <c r="I762" s="80">
        <f t="shared" si="233"/>
        <v>0</v>
      </c>
      <c r="J762" s="80">
        <f>Wardha!J25</f>
        <v>0</v>
      </c>
      <c r="K762" s="80">
        <f>Wardha!K25</f>
        <v>0</v>
      </c>
      <c r="L762" s="80">
        <f>Wardha!L25</f>
        <v>0</v>
      </c>
      <c r="M762" s="80">
        <f>Wardha!M25</f>
        <v>0</v>
      </c>
      <c r="N762" s="80">
        <f>Wardha!N25</f>
        <v>0</v>
      </c>
      <c r="O762" s="80">
        <f>Wardha!O25</f>
        <v>0</v>
      </c>
      <c r="P762" s="80">
        <f t="shared" si="234"/>
        <v>0</v>
      </c>
      <c r="Q762" s="80">
        <f>Wardha!Q25</f>
        <v>0</v>
      </c>
      <c r="R762" s="80">
        <f>Wardha!R25</f>
        <v>0</v>
      </c>
      <c r="S762" s="80">
        <f>Wardha!S25</f>
        <v>0</v>
      </c>
      <c r="T762" s="80">
        <f>Wardha!T25</f>
        <v>0</v>
      </c>
      <c r="U762" s="80">
        <f>Wardha!U25</f>
        <v>0</v>
      </c>
      <c r="V762" s="80">
        <f>Wardha!V25</f>
        <v>0</v>
      </c>
      <c r="W762" s="80">
        <f>Wardha!W25</f>
        <v>0</v>
      </c>
      <c r="X762" s="80">
        <f>Wardha!X25</f>
        <v>0</v>
      </c>
      <c r="Y762" s="80">
        <f>Wardha!Y25</f>
        <v>0</v>
      </c>
      <c r="Z762" s="80">
        <f>Wardha!Z25</f>
        <v>0</v>
      </c>
      <c r="AA762" s="80">
        <f>Wardha!AA25</f>
        <v>0</v>
      </c>
      <c r="AB762" s="80">
        <f>Wardha!AB25</f>
        <v>0</v>
      </c>
      <c r="AC762" s="233">
        <f t="shared" si="235"/>
        <v>0</v>
      </c>
      <c r="AD762" s="7" t="e">
        <f t="shared" si="236"/>
        <v>#DIV/0!</v>
      </c>
      <c r="AE762" s="7">
        <f t="shared" si="237"/>
        <v>0</v>
      </c>
      <c r="AF762" s="7" t="e">
        <f t="shared" si="238"/>
        <v>#DIV/0!</v>
      </c>
      <c r="AG762" s="7">
        <f t="shared" si="239"/>
        <v>0</v>
      </c>
      <c r="AH762" s="7">
        <f t="shared" si="240"/>
        <v>0</v>
      </c>
      <c r="AI762" s="7">
        <f t="shared" si="241"/>
        <v>0</v>
      </c>
      <c r="AJ762" s="7">
        <f t="shared" si="242"/>
        <v>0</v>
      </c>
      <c r="AK762" s="234" t="e">
        <f t="shared" si="243"/>
        <v>#DIV/0!</v>
      </c>
    </row>
    <row r="763" spans="1:37">
      <c r="A763" s="5">
        <v>35</v>
      </c>
      <c r="B763" s="15" t="s">
        <v>56</v>
      </c>
      <c r="C763" s="80">
        <f>Washim!C25</f>
        <v>0</v>
      </c>
      <c r="D763" s="80">
        <f>Washim!D25</f>
        <v>0</v>
      </c>
      <c r="E763" s="80">
        <f>Washim!E25</f>
        <v>0</v>
      </c>
      <c r="F763" s="80">
        <f>Washim!F25</f>
        <v>0</v>
      </c>
      <c r="G763" s="80">
        <f>Washim!G25</f>
        <v>0</v>
      </c>
      <c r="H763" s="80">
        <f>Washim!H25</f>
        <v>0</v>
      </c>
      <c r="I763" s="80">
        <f t="shared" si="233"/>
        <v>0</v>
      </c>
      <c r="J763" s="80">
        <f>Washim!J25</f>
        <v>0</v>
      </c>
      <c r="K763" s="80">
        <f>Washim!K25</f>
        <v>0</v>
      </c>
      <c r="L763" s="80">
        <f>Washim!L25</f>
        <v>0</v>
      </c>
      <c r="M763" s="80">
        <f>Washim!M25</f>
        <v>0</v>
      </c>
      <c r="N763" s="80">
        <f>Washim!N25</f>
        <v>0</v>
      </c>
      <c r="O763" s="80">
        <f>Washim!O25</f>
        <v>0</v>
      </c>
      <c r="P763" s="80">
        <f t="shared" si="234"/>
        <v>0</v>
      </c>
      <c r="Q763" s="80">
        <f>Washim!Q25</f>
        <v>0</v>
      </c>
      <c r="R763" s="80">
        <f>Washim!R25</f>
        <v>0</v>
      </c>
      <c r="S763" s="80">
        <f>Washim!S25</f>
        <v>0</v>
      </c>
      <c r="T763" s="80">
        <f>Washim!T25</f>
        <v>0</v>
      </c>
      <c r="U763" s="80">
        <f>Washim!U25</f>
        <v>0</v>
      </c>
      <c r="V763" s="80">
        <f>Washim!V25</f>
        <v>0</v>
      </c>
      <c r="W763" s="80">
        <f>Washim!W25</f>
        <v>0</v>
      </c>
      <c r="X763" s="80">
        <f>Washim!X25</f>
        <v>0</v>
      </c>
      <c r="Y763" s="80">
        <f>Washim!Y25</f>
        <v>0</v>
      </c>
      <c r="Z763" s="80">
        <f>Washim!Z25</f>
        <v>0</v>
      </c>
      <c r="AA763" s="80">
        <f>Washim!AA25</f>
        <v>0</v>
      </c>
      <c r="AB763" s="80">
        <f>Washim!AB25</f>
        <v>0</v>
      </c>
      <c r="AC763" s="233">
        <f t="shared" si="235"/>
        <v>0</v>
      </c>
      <c r="AD763" s="7" t="e">
        <f t="shared" si="236"/>
        <v>#DIV/0!</v>
      </c>
      <c r="AE763" s="7">
        <f t="shared" si="237"/>
        <v>0</v>
      </c>
      <c r="AF763" s="7" t="e">
        <f t="shared" si="238"/>
        <v>#DIV/0!</v>
      </c>
      <c r="AG763" s="7">
        <f t="shared" si="239"/>
        <v>0</v>
      </c>
      <c r="AH763" s="7">
        <f t="shared" si="240"/>
        <v>0</v>
      </c>
      <c r="AI763" s="7">
        <f t="shared" si="241"/>
        <v>0</v>
      </c>
      <c r="AJ763" s="7">
        <f t="shared" si="242"/>
        <v>0</v>
      </c>
      <c r="AK763" s="234" t="e">
        <f t="shared" si="243"/>
        <v>#DIV/0!</v>
      </c>
    </row>
    <row r="764" spans="1:37">
      <c r="A764" s="5">
        <v>36</v>
      </c>
      <c r="B764" s="15" t="s">
        <v>57</v>
      </c>
      <c r="C764" s="80">
        <f>Yavatmal!C25</f>
        <v>20</v>
      </c>
      <c r="D764" s="80">
        <f>Yavatmal!D25</f>
        <v>20</v>
      </c>
      <c r="E764" s="80">
        <f>Yavatmal!E25</f>
        <v>0</v>
      </c>
      <c r="F764" s="80">
        <f>Yavatmal!F25</f>
        <v>0</v>
      </c>
      <c r="G764" s="80">
        <f>Yavatmal!G25</f>
        <v>0</v>
      </c>
      <c r="H764" s="80">
        <f>Yavatmal!H25</f>
        <v>0</v>
      </c>
      <c r="I764" s="80">
        <f t="shared" si="233"/>
        <v>20</v>
      </c>
      <c r="J764" s="80">
        <f>Yavatmal!J25</f>
        <v>5</v>
      </c>
      <c r="K764" s="80">
        <f>Yavatmal!K25</f>
        <v>6</v>
      </c>
      <c r="L764" s="80">
        <f>Yavatmal!L25</f>
        <v>0</v>
      </c>
      <c r="M764" s="80">
        <f>Yavatmal!M25</f>
        <v>0</v>
      </c>
      <c r="N764" s="80">
        <f>Yavatmal!N25</f>
        <v>0</v>
      </c>
      <c r="O764" s="80">
        <f>Yavatmal!O25</f>
        <v>0</v>
      </c>
      <c r="P764" s="80">
        <f t="shared" si="234"/>
        <v>6</v>
      </c>
      <c r="Q764" s="80">
        <f>Yavatmal!Q25</f>
        <v>0</v>
      </c>
      <c r="R764" s="80">
        <f>Yavatmal!R25</f>
        <v>0</v>
      </c>
      <c r="S764" s="80">
        <f>Yavatmal!S25</f>
        <v>0</v>
      </c>
      <c r="T764" s="80">
        <f>Yavatmal!T25</f>
        <v>0</v>
      </c>
      <c r="U764" s="80">
        <f>Yavatmal!U25</f>
        <v>0</v>
      </c>
      <c r="V764" s="80">
        <f>Yavatmal!V25</f>
        <v>0</v>
      </c>
      <c r="W764" s="80">
        <f>Yavatmal!W25</f>
        <v>0</v>
      </c>
      <c r="X764" s="80">
        <f>Yavatmal!X25</f>
        <v>0</v>
      </c>
      <c r="Y764" s="80">
        <f>Yavatmal!Y25</f>
        <v>0</v>
      </c>
      <c r="Z764" s="80">
        <f>Yavatmal!Z25</f>
        <v>0</v>
      </c>
      <c r="AA764" s="80">
        <f>Yavatmal!AA25</f>
        <v>0</v>
      </c>
      <c r="AB764" s="80">
        <f>Yavatmal!AB25</f>
        <v>0</v>
      </c>
      <c r="AC764" s="233">
        <f t="shared" si="235"/>
        <v>0</v>
      </c>
      <c r="AD764" s="7">
        <f t="shared" si="236"/>
        <v>0</v>
      </c>
      <c r="AE764" s="7">
        <f t="shared" si="237"/>
        <v>0</v>
      </c>
      <c r="AF764" s="7">
        <f t="shared" si="238"/>
        <v>0</v>
      </c>
      <c r="AG764" s="7">
        <f t="shared" si="239"/>
        <v>25</v>
      </c>
      <c r="AH764" s="7">
        <f t="shared" si="240"/>
        <v>26</v>
      </c>
      <c r="AI764" s="7">
        <f t="shared" si="241"/>
        <v>0</v>
      </c>
      <c r="AJ764" s="7">
        <f t="shared" si="242"/>
        <v>0</v>
      </c>
      <c r="AK764" s="234">
        <f t="shared" si="243"/>
        <v>0</v>
      </c>
    </row>
    <row r="765" spans="1:37" ht="15">
      <c r="A765" s="10"/>
      <c r="B765" s="8" t="s">
        <v>10</v>
      </c>
      <c r="C765" s="9">
        <f t="shared" ref="C765:AB765" si="244">SUM(C729:C764)</f>
        <v>1802</v>
      </c>
      <c r="D765" s="9">
        <f t="shared" si="244"/>
        <v>3263.11</v>
      </c>
      <c r="E765" s="9">
        <f t="shared" si="244"/>
        <v>78</v>
      </c>
      <c r="F765" s="9">
        <f t="shared" si="244"/>
        <v>130</v>
      </c>
      <c r="G765" s="9">
        <f t="shared" si="244"/>
        <v>187</v>
      </c>
      <c r="H765" s="9">
        <f t="shared" si="244"/>
        <v>57.89</v>
      </c>
      <c r="I765" s="9">
        <f t="shared" si="244"/>
        <v>3451</v>
      </c>
      <c r="J765" s="9">
        <f t="shared" si="244"/>
        <v>879</v>
      </c>
      <c r="K765" s="9">
        <f t="shared" si="244"/>
        <v>1372.8899999999999</v>
      </c>
      <c r="L765" s="9">
        <f t="shared" si="244"/>
        <v>24</v>
      </c>
      <c r="M765" s="9">
        <f t="shared" si="244"/>
        <v>28</v>
      </c>
      <c r="N765" s="9">
        <f t="shared" si="244"/>
        <v>86</v>
      </c>
      <c r="O765" s="9">
        <f t="shared" si="244"/>
        <v>25.11</v>
      </c>
      <c r="P765" s="9">
        <f t="shared" si="244"/>
        <v>1426</v>
      </c>
      <c r="Q765" s="9">
        <f t="shared" si="244"/>
        <v>0</v>
      </c>
      <c r="R765" s="9">
        <f t="shared" si="244"/>
        <v>0</v>
      </c>
      <c r="S765" s="9">
        <f t="shared" si="244"/>
        <v>0</v>
      </c>
      <c r="T765" s="9">
        <f t="shared" si="244"/>
        <v>0</v>
      </c>
      <c r="U765" s="9">
        <f t="shared" si="244"/>
        <v>0</v>
      </c>
      <c r="V765" s="9">
        <f t="shared" si="244"/>
        <v>0</v>
      </c>
      <c r="W765" s="9">
        <f t="shared" si="244"/>
        <v>0</v>
      </c>
      <c r="X765" s="9">
        <f t="shared" si="244"/>
        <v>0</v>
      </c>
      <c r="Y765" s="9">
        <f t="shared" si="244"/>
        <v>0</v>
      </c>
      <c r="Z765" s="9">
        <f t="shared" si="244"/>
        <v>0</v>
      </c>
      <c r="AA765" s="9">
        <f t="shared" si="244"/>
        <v>0</v>
      </c>
      <c r="AB765" s="9">
        <f t="shared" si="244"/>
        <v>0</v>
      </c>
      <c r="AC765" s="190">
        <f>SUM(AC729:AC764)</f>
        <v>0</v>
      </c>
      <c r="AD765" s="190">
        <f t="shared" si="236"/>
        <v>0</v>
      </c>
      <c r="AE765" s="190">
        <f>(X765/K765)*100</f>
        <v>0</v>
      </c>
      <c r="AF765" s="190">
        <f t="shared" si="238"/>
        <v>0</v>
      </c>
      <c r="AG765" s="190">
        <f>SUM(AG729:AG764)</f>
        <v>3056</v>
      </c>
      <c r="AH765" s="190">
        <f>SUM(AH729:AH764)</f>
        <v>4877</v>
      </c>
      <c r="AI765" s="190">
        <f>SUM(AI729:AI764)</f>
        <v>0</v>
      </c>
      <c r="AJ765" s="190">
        <f>SUM(AJ729:AJ764)</f>
        <v>0</v>
      </c>
      <c r="AK765" s="190">
        <f>(AJ765/AH765)*100</f>
        <v>0</v>
      </c>
    </row>
    <row r="766" spans="1:37" ht="20.25">
      <c r="A766" s="344" t="s">
        <v>142</v>
      </c>
      <c r="B766" s="344"/>
      <c r="C766" s="344"/>
      <c r="D766" s="344"/>
      <c r="E766" s="344"/>
      <c r="F766" s="344"/>
      <c r="G766" s="344"/>
      <c r="H766" s="344"/>
      <c r="I766" s="344"/>
      <c r="J766" s="344"/>
      <c r="K766" s="344"/>
      <c r="L766" s="344"/>
      <c r="M766" s="344"/>
      <c r="N766" s="344"/>
      <c r="O766" s="344"/>
      <c r="P766" s="344"/>
      <c r="Q766" s="344"/>
      <c r="R766" s="344"/>
      <c r="S766" s="344"/>
      <c r="T766" s="344"/>
      <c r="U766" s="344"/>
      <c r="V766" s="344"/>
      <c r="W766" s="344"/>
      <c r="X766" s="344"/>
      <c r="Y766" s="344"/>
      <c r="Z766" s="344"/>
      <c r="AA766" s="344"/>
      <c r="AB766" s="344"/>
      <c r="AC766" s="344"/>
      <c r="AD766" s="344"/>
      <c r="AE766" s="344"/>
      <c r="AF766" s="344"/>
      <c r="AG766" s="344"/>
      <c r="AH766" s="344"/>
      <c r="AI766" s="344"/>
      <c r="AJ766" s="344"/>
      <c r="AK766" s="344"/>
    </row>
    <row r="767" spans="1:37">
      <c r="A767" s="345"/>
      <c r="B767" s="345"/>
      <c r="C767" s="345"/>
      <c r="D767" s="345"/>
      <c r="E767" s="345"/>
      <c r="F767" s="345"/>
      <c r="G767" s="345"/>
      <c r="H767" s="345"/>
      <c r="I767" s="345"/>
      <c r="J767" s="345"/>
      <c r="K767" s="345"/>
      <c r="L767" s="345"/>
      <c r="M767" s="345"/>
      <c r="N767" s="345"/>
      <c r="O767" s="345"/>
      <c r="P767" s="345"/>
      <c r="Q767" s="345"/>
      <c r="R767" s="345"/>
      <c r="S767" s="345"/>
      <c r="T767" s="345"/>
      <c r="U767" s="345"/>
      <c r="V767" s="345"/>
      <c r="W767" s="345"/>
      <c r="X767" s="345"/>
      <c r="Y767" s="345"/>
      <c r="Z767" s="345"/>
      <c r="AA767" s="345"/>
      <c r="AB767" s="345"/>
      <c r="AC767" s="345"/>
      <c r="AD767" s="345"/>
      <c r="AE767" s="345"/>
      <c r="AF767" s="345"/>
      <c r="AG767" s="345"/>
      <c r="AH767" s="345"/>
      <c r="AI767" s="345"/>
      <c r="AJ767" s="345"/>
      <c r="AK767" s="345"/>
    </row>
    <row r="768" spans="1:37" ht="15.75">
      <c r="A768" s="346" t="str">
        <f>A48</f>
        <v>Disbursements under  KCC Loans  ( 2023 - 24 ) -  Position as of 31.03.2024</v>
      </c>
      <c r="B768" s="346"/>
      <c r="C768" s="346"/>
      <c r="D768" s="346"/>
      <c r="E768" s="346"/>
      <c r="F768" s="346"/>
      <c r="G768" s="346"/>
      <c r="H768" s="346"/>
      <c r="I768" s="346"/>
      <c r="J768" s="346"/>
      <c r="K768" s="346"/>
      <c r="L768" s="346"/>
      <c r="M768" s="346"/>
      <c r="N768" s="346"/>
      <c r="O768" s="346"/>
      <c r="P768" s="346"/>
      <c r="Q768" s="346"/>
      <c r="R768" s="346"/>
      <c r="S768" s="346"/>
      <c r="T768" s="346"/>
      <c r="U768" s="346"/>
      <c r="V768" s="346"/>
      <c r="W768" s="346"/>
      <c r="X768" s="346"/>
      <c r="Y768" s="346"/>
      <c r="Z768" s="346"/>
      <c r="AA768" s="346"/>
      <c r="AB768" s="346"/>
      <c r="AC768" s="346"/>
      <c r="AD768" s="346"/>
      <c r="AE768" s="346"/>
      <c r="AF768" s="346"/>
      <c r="AG768" s="346"/>
      <c r="AH768" s="346"/>
      <c r="AI768" s="346"/>
      <c r="AJ768" s="346"/>
      <c r="AK768" s="346"/>
    </row>
    <row r="769" spans="1:37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47" t="s">
        <v>6</v>
      </c>
      <c r="AH769" s="347"/>
      <c r="AI769" s="347"/>
      <c r="AJ769" s="347"/>
      <c r="AK769" s="347"/>
    </row>
    <row r="770" spans="1:37" ht="32.25" customHeight="1">
      <c r="A770" s="350" t="s">
        <v>7</v>
      </c>
      <c r="B770" s="350" t="s">
        <v>64</v>
      </c>
      <c r="C770" s="353" t="str">
        <f>C5</f>
        <v xml:space="preserve"> KCC Loan Target 
 ACP 2023-24</v>
      </c>
      <c r="D770" s="354"/>
      <c r="E770" s="354"/>
      <c r="F770" s="354"/>
      <c r="G770" s="354"/>
      <c r="H770" s="354"/>
      <c r="I770" s="354"/>
      <c r="J770" s="354"/>
      <c r="K770" s="354"/>
      <c r="L770" s="354"/>
      <c r="M770" s="354"/>
      <c r="N770" s="354"/>
      <c r="O770" s="354"/>
      <c r="P770" s="355"/>
      <c r="Q770" s="391" t="str">
        <f>Q5</f>
        <v xml:space="preserve"> Cumulative Achievement from 
 01.04.23</v>
      </c>
      <c r="R770" s="392"/>
      <c r="S770" s="392"/>
      <c r="T770" s="392"/>
      <c r="U770" s="392"/>
      <c r="V770" s="392"/>
      <c r="W770" s="392"/>
      <c r="X770" s="392"/>
      <c r="Y770" s="392"/>
      <c r="Z770" s="392"/>
      <c r="AA770" s="392"/>
      <c r="AB770" s="393"/>
      <c r="AC770" s="353" t="s">
        <v>9</v>
      </c>
      <c r="AD770" s="354"/>
      <c r="AE770" s="354"/>
      <c r="AF770" s="355"/>
      <c r="AG770" s="350" t="s">
        <v>10</v>
      </c>
      <c r="AH770" s="350"/>
      <c r="AI770" s="350"/>
      <c r="AJ770" s="350"/>
      <c r="AK770" s="350"/>
    </row>
    <row r="771" spans="1:37">
      <c r="A771" s="351"/>
      <c r="B771" s="351"/>
      <c r="C771" s="375" t="s">
        <v>11</v>
      </c>
      <c r="D771" s="376"/>
      <c r="E771" s="376"/>
      <c r="F771" s="376"/>
      <c r="G771" s="376"/>
      <c r="H771" s="376"/>
      <c r="I771" s="377"/>
      <c r="J771" s="371" t="s">
        <v>12</v>
      </c>
      <c r="K771" s="372"/>
      <c r="L771" s="372"/>
      <c r="M771" s="372"/>
      <c r="N771" s="372"/>
      <c r="O771" s="372"/>
      <c r="P771" s="373"/>
      <c r="Q771" s="375" t="s">
        <v>11</v>
      </c>
      <c r="R771" s="376"/>
      <c r="S771" s="376"/>
      <c r="T771" s="376"/>
      <c r="U771" s="376"/>
      <c r="V771" s="377"/>
      <c r="W771" s="394" t="s">
        <v>12</v>
      </c>
      <c r="X771" s="395"/>
      <c r="Y771" s="395"/>
      <c r="Z771" s="395"/>
      <c r="AA771" s="395"/>
      <c r="AB771" s="396"/>
      <c r="AC771" s="385" t="s">
        <v>11</v>
      </c>
      <c r="AD771" s="386"/>
      <c r="AE771" s="388" t="s">
        <v>12</v>
      </c>
      <c r="AF771" s="386"/>
      <c r="AG771" s="388" t="s">
        <v>13</v>
      </c>
      <c r="AH771" s="386"/>
      <c r="AI771" s="388" t="s">
        <v>14</v>
      </c>
      <c r="AJ771" s="386"/>
      <c r="AK771" s="398" t="s">
        <v>15</v>
      </c>
    </row>
    <row r="772" spans="1:37">
      <c r="A772" s="352"/>
      <c r="B772" s="352"/>
      <c r="C772" s="367" t="s">
        <v>16</v>
      </c>
      <c r="D772" s="368"/>
      <c r="E772" s="369" t="s">
        <v>17</v>
      </c>
      <c r="F772" s="368"/>
      <c r="G772" s="369" t="s">
        <v>18</v>
      </c>
      <c r="H772" s="370"/>
      <c r="I772" s="249" t="s">
        <v>10</v>
      </c>
      <c r="J772" s="362" t="s">
        <v>19</v>
      </c>
      <c r="K772" s="363"/>
      <c r="L772" s="364" t="s">
        <v>17</v>
      </c>
      <c r="M772" s="363"/>
      <c r="N772" s="364" t="s">
        <v>18</v>
      </c>
      <c r="O772" s="374"/>
      <c r="P772" s="258" t="s">
        <v>10</v>
      </c>
      <c r="Q772" s="367" t="s">
        <v>19</v>
      </c>
      <c r="R772" s="368"/>
      <c r="S772" s="369" t="s">
        <v>17</v>
      </c>
      <c r="T772" s="368"/>
      <c r="U772" s="369" t="s">
        <v>18</v>
      </c>
      <c r="V772" s="370"/>
      <c r="W772" s="362" t="s">
        <v>16</v>
      </c>
      <c r="X772" s="363"/>
      <c r="Y772" s="364" t="s">
        <v>17</v>
      </c>
      <c r="Z772" s="363"/>
      <c r="AA772" s="364" t="s">
        <v>18</v>
      </c>
      <c r="AB772" s="374"/>
      <c r="AC772" s="387"/>
      <c r="AD772" s="381"/>
      <c r="AE772" s="380"/>
      <c r="AF772" s="381"/>
      <c r="AG772" s="380"/>
      <c r="AH772" s="381"/>
      <c r="AI772" s="380"/>
      <c r="AJ772" s="381"/>
      <c r="AK772" s="399"/>
    </row>
    <row r="773" spans="1:37">
      <c r="A773" s="202"/>
      <c r="B773" s="202"/>
      <c r="C773" s="217" t="s">
        <v>20</v>
      </c>
      <c r="D773" s="119" t="s">
        <v>21</v>
      </c>
      <c r="E773" s="119" t="s">
        <v>20</v>
      </c>
      <c r="F773" s="119" t="s">
        <v>21</v>
      </c>
      <c r="G773" s="119" t="s">
        <v>20</v>
      </c>
      <c r="H773" s="218" t="s">
        <v>21</v>
      </c>
      <c r="I773" s="218" t="s">
        <v>21</v>
      </c>
      <c r="J773" s="237" t="s">
        <v>20</v>
      </c>
      <c r="K773" s="204" t="s">
        <v>21</v>
      </c>
      <c r="L773" s="204" t="s">
        <v>20</v>
      </c>
      <c r="M773" s="204" t="s">
        <v>21</v>
      </c>
      <c r="N773" s="204" t="s">
        <v>20</v>
      </c>
      <c r="O773" s="238" t="s">
        <v>21</v>
      </c>
      <c r="P773" s="258" t="s">
        <v>21</v>
      </c>
      <c r="Q773" s="217" t="s">
        <v>20</v>
      </c>
      <c r="R773" s="119" t="s">
        <v>21</v>
      </c>
      <c r="S773" s="119" t="s">
        <v>20</v>
      </c>
      <c r="T773" s="119" t="s">
        <v>21</v>
      </c>
      <c r="U773" s="119" t="s">
        <v>20</v>
      </c>
      <c r="V773" s="218" t="s">
        <v>21</v>
      </c>
      <c r="W773" s="247" t="s">
        <v>20</v>
      </c>
      <c r="X773" s="205" t="s">
        <v>21</v>
      </c>
      <c r="Y773" s="205" t="s">
        <v>20</v>
      </c>
      <c r="Z773" s="205" t="s">
        <v>21</v>
      </c>
      <c r="AA773" s="205" t="s">
        <v>20</v>
      </c>
      <c r="AB773" s="248" t="s">
        <v>21</v>
      </c>
      <c r="AC773" s="217" t="s">
        <v>21</v>
      </c>
      <c r="AD773" s="119" t="s">
        <v>15</v>
      </c>
      <c r="AE773" s="217" t="s">
        <v>21</v>
      </c>
      <c r="AF773" s="119" t="s">
        <v>15</v>
      </c>
      <c r="AG773" s="119" t="s">
        <v>20</v>
      </c>
      <c r="AH773" s="119" t="s">
        <v>21</v>
      </c>
      <c r="AI773" s="119" t="s">
        <v>20</v>
      </c>
      <c r="AJ773" s="119" t="s">
        <v>21</v>
      </c>
      <c r="AK773" s="400"/>
    </row>
    <row r="774" spans="1:37">
      <c r="A774" s="5">
        <v>1</v>
      </c>
      <c r="B774" s="15" t="s">
        <v>22</v>
      </c>
      <c r="C774" s="80">
        <f>Ahmednagar!C26</f>
        <v>0</v>
      </c>
      <c r="D774" s="80">
        <f>Ahmednagar!D26</f>
        <v>0</v>
      </c>
      <c r="E774" s="80">
        <f>Ahmednagar!E26</f>
        <v>0</v>
      </c>
      <c r="F774" s="80">
        <f>Ahmednagar!F26</f>
        <v>0</v>
      </c>
      <c r="G774" s="80">
        <f>Ahmednagar!G26</f>
        <v>0</v>
      </c>
      <c r="H774" s="80">
        <f>Ahmednagar!H26</f>
        <v>0</v>
      </c>
      <c r="I774" s="80">
        <f>D774+F774+H774</f>
        <v>0</v>
      </c>
      <c r="J774" s="80">
        <f>Ahmednagar!J26</f>
        <v>0</v>
      </c>
      <c r="K774" s="80">
        <f>Ahmednagar!K26</f>
        <v>0</v>
      </c>
      <c r="L774" s="80">
        <f>Ahmednagar!L26</f>
        <v>0</v>
      </c>
      <c r="M774" s="80">
        <f>Ahmednagar!M26</f>
        <v>0</v>
      </c>
      <c r="N774" s="80">
        <f>Ahmednagar!N26</f>
        <v>0</v>
      </c>
      <c r="O774" s="80">
        <f>Ahmednagar!O26</f>
        <v>0</v>
      </c>
      <c r="P774" s="80">
        <f>K774+M774+O774</f>
        <v>0</v>
      </c>
      <c r="Q774" s="80">
        <f>Ahmednagar!Q26</f>
        <v>0</v>
      </c>
      <c r="R774" s="80">
        <f>Ahmednagar!R26</f>
        <v>0</v>
      </c>
      <c r="S774" s="80">
        <f>Ahmednagar!S26</f>
        <v>0</v>
      </c>
      <c r="T774" s="80">
        <f>Ahmednagar!T26</f>
        <v>0</v>
      </c>
      <c r="U774" s="80">
        <f>Ahmednagar!U26</f>
        <v>0</v>
      </c>
      <c r="V774" s="80">
        <f>Ahmednagar!V26</f>
        <v>0</v>
      </c>
      <c r="W774" s="80">
        <f>Ahmednagar!W26</f>
        <v>0</v>
      </c>
      <c r="X774" s="80">
        <f>Ahmednagar!X26</f>
        <v>0</v>
      </c>
      <c r="Y774" s="80">
        <f>Ahmednagar!Y26</f>
        <v>0</v>
      </c>
      <c r="Z774" s="80">
        <f>Ahmednagar!Z26</f>
        <v>0</v>
      </c>
      <c r="AA774" s="80">
        <f>Ahmednagar!AA26</f>
        <v>0</v>
      </c>
      <c r="AB774" s="80">
        <f>Ahmednagar!AB26</f>
        <v>0</v>
      </c>
      <c r="AC774" s="233">
        <f>R774+T774+V774</f>
        <v>0</v>
      </c>
      <c r="AD774" s="7" t="e">
        <f>(R774+T774+V774)/(D774+F774+H774)*100</f>
        <v>#DIV/0!</v>
      </c>
      <c r="AE774" s="7">
        <f>X774+Z774+AB774</f>
        <v>0</v>
      </c>
      <c r="AF774" s="7" t="e">
        <f>(X774+Z774+AB774)/(K774+M774+O774)*100</f>
        <v>#DIV/0!</v>
      </c>
      <c r="AG774" s="7">
        <f>C774+E774+G774+J774+L774+N774</f>
        <v>0</v>
      </c>
      <c r="AH774" s="7">
        <f>D774+F774+H774+K774+M774+O774</f>
        <v>0</v>
      </c>
      <c r="AI774" s="7">
        <f>Q774+S774+U774+W774+Y774+AA774</f>
        <v>0</v>
      </c>
      <c r="AJ774" s="7">
        <f>R774+T774+V774+X774+Z774+AB774</f>
        <v>0</v>
      </c>
      <c r="AK774" s="234" t="e">
        <f>AJ774/AH774*100</f>
        <v>#DIV/0!</v>
      </c>
    </row>
    <row r="775" spans="1:37">
      <c r="A775" s="5">
        <v>2</v>
      </c>
      <c r="B775" s="15" t="s">
        <v>23</v>
      </c>
      <c r="C775" s="80">
        <f>Akola!C26</f>
        <v>0</v>
      </c>
      <c r="D775" s="80">
        <f>Akola!D26</f>
        <v>0</v>
      </c>
      <c r="E775" s="80">
        <f>Akola!E26</f>
        <v>0</v>
      </c>
      <c r="F775" s="80">
        <f>Akola!F26</f>
        <v>0</v>
      </c>
      <c r="G775" s="80">
        <f>Akola!G26</f>
        <v>0</v>
      </c>
      <c r="H775" s="80">
        <f>Akola!H26</f>
        <v>0</v>
      </c>
      <c r="I775" s="80">
        <f t="shared" ref="I775:I809" si="245">D775+F775+H775</f>
        <v>0</v>
      </c>
      <c r="J775" s="80">
        <f>Akola!J26</f>
        <v>0</v>
      </c>
      <c r="K775" s="80">
        <f>Akola!K26</f>
        <v>0</v>
      </c>
      <c r="L775" s="80">
        <f>Akola!L26</f>
        <v>0</v>
      </c>
      <c r="M775" s="80">
        <f>Akola!M26</f>
        <v>0</v>
      </c>
      <c r="N775" s="80">
        <f>Akola!N26</f>
        <v>0</v>
      </c>
      <c r="O775" s="80">
        <f>Akola!O26</f>
        <v>0</v>
      </c>
      <c r="P775" s="80">
        <f t="shared" ref="P775:P809" si="246">K775+M775+O775</f>
        <v>0</v>
      </c>
      <c r="Q775" s="80">
        <f>Akola!Q26</f>
        <v>0</v>
      </c>
      <c r="R775" s="80">
        <f>Akola!R26</f>
        <v>0</v>
      </c>
      <c r="S775" s="80">
        <f>Akola!S26</f>
        <v>0</v>
      </c>
      <c r="T775" s="80">
        <f>Akola!T26</f>
        <v>0</v>
      </c>
      <c r="U775" s="80">
        <f>Akola!U26</f>
        <v>0</v>
      </c>
      <c r="V775" s="80">
        <f>Akola!V26</f>
        <v>0</v>
      </c>
      <c r="W775" s="80">
        <f>Akola!W26</f>
        <v>0</v>
      </c>
      <c r="X775" s="80">
        <f>Akola!X26</f>
        <v>0</v>
      </c>
      <c r="Y775" s="80">
        <f>Akola!Y26</f>
        <v>0</v>
      </c>
      <c r="Z775" s="80">
        <f>Akola!Z26</f>
        <v>0</v>
      </c>
      <c r="AA775" s="80">
        <f>Akola!AA26</f>
        <v>0</v>
      </c>
      <c r="AB775" s="80">
        <f>Akola!AB26</f>
        <v>0</v>
      </c>
      <c r="AC775" s="233">
        <f t="shared" ref="AC775:AC809" si="247">R775+T775+V775</f>
        <v>0</v>
      </c>
      <c r="AD775" s="7" t="e">
        <f t="shared" ref="AD775:AD810" si="248">(R775+T775+V775)/(D775+F775+H775)*100</f>
        <v>#DIV/0!</v>
      </c>
      <c r="AE775" s="7">
        <f t="shared" ref="AE775:AE809" si="249">X775+Z775+AB775</f>
        <v>0</v>
      </c>
      <c r="AF775" s="7" t="e">
        <f t="shared" ref="AF775:AF810" si="250">(X775+Z775+AB775)/(K775+M775+O775)*100</f>
        <v>#DIV/0!</v>
      </c>
      <c r="AG775" s="7">
        <f t="shared" ref="AG775:AG809" si="251">C775+E775+G775+J775+L775+N775</f>
        <v>0</v>
      </c>
      <c r="AH775" s="7">
        <f t="shared" ref="AH775:AH809" si="252">D775+F775+H775+K775+M775+O775</f>
        <v>0</v>
      </c>
      <c r="AI775" s="7">
        <f t="shared" ref="AI775:AI809" si="253">Q775+S775+U775+W775+Y775+AA775</f>
        <v>0</v>
      </c>
      <c r="AJ775" s="7">
        <f t="shared" ref="AJ775:AJ809" si="254">R775+T775+V775+X775+Z775+AB775</f>
        <v>0</v>
      </c>
      <c r="AK775" s="234" t="e">
        <f t="shared" ref="AK775:AK809" si="255">AJ775/AH775*100</f>
        <v>#DIV/0!</v>
      </c>
    </row>
    <row r="776" spans="1:37">
      <c r="A776" s="5">
        <v>3</v>
      </c>
      <c r="B776" s="15" t="s">
        <v>24</v>
      </c>
      <c r="C776" s="80">
        <f>Amravati!C26</f>
        <v>0</v>
      </c>
      <c r="D776" s="80">
        <f>Amravati!D26</f>
        <v>0</v>
      </c>
      <c r="E776" s="80">
        <f>Amravati!E26</f>
        <v>0</v>
      </c>
      <c r="F776" s="80">
        <f>Amravati!F26</f>
        <v>0</v>
      </c>
      <c r="G776" s="80">
        <f>Amravati!G26</f>
        <v>0</v>
      </c>
      <c r="H776" s="80">
        <f>Amravati!H26</f>
        <v>0</v>
      </c>
      <c r="I776" s="80">
        <f t="shared" si="245"/>
        <v>0</v>
      </c>
      <c r="J776" s="80">
        <f>Amravati!J26</f>
        <v>0</v>
      </c>
      <c r="K776" s="80">
        <f>Amravati!K26</f>
        <v>0</v>
      </c>
      <c r="L776" s="80">
        <f>Amravati!L26</f>
        <v>0</v>
      </c>
      <c r="M776" s="80">
        <f>Amravati!M26</f>
        <v>0</v>
      </c>
      <c r="N776" s="80">
        <f>Amravati!N26</f>
        <v>0</v>
      </c>
      <c r="O776" s="80">
        <f>Amravati!O26</f>
        <v>0</v>
      </c>
      <c r="P776" s="80">
        <f t="shared" si="246"/>
        <v>0</v>
      </c>
      <c r="Q776" s="80">
        <f>Amravati!Q26</f>
        <v>0</v>
      </c>
      <c r="R776" s="80">
        <f>Amravati!R26</f>
        <v>0</v>
      </c>
      <c r="S776" s="80">
        <f>Amravati!S26</f>
        <v>0</v>
      </c>
      <c r="T776" s="80">
        <f>Amravati!T26</f>
        <v>0</v>
      </c>
      <c r="U776" s="80">
        <f>Amravati!U26</f>
        <v>0</v>
      </c>
      <c r="V776" s="80">
        <f>Amravati!V26</f>
        <v>0</v>
      </c>
      <c r="W776" s="80">
        <f>Amravati!W26</f>
        <v>0</v>
      </c>
      <c r="X776" s="80">
        <f>Amravati!X26</f>
        <v>0</v>
      </c>
      <c r="Y776" s="80">
        <f>Amravati!Y26</f>
        <v>0</v>
      </c>
      <c r="Z776" s="80">
        <f>Amravati!Z26</f>
        <v>0</v>
      </c>
      <c r="AA776" s="80">
        <f>Amravati!AA26</f>
        <v>0</v>
      </c>
      <c r="AB776" s="80">
        <f>Amravati!AB26</f>
        <v>0</v>
      </c>
      <c r="AC776" s="233">
        <f t="shared" si="247"/>
        <v>0</v>
      </c>
      <c r="AD776" s="7" t="e">
        <f t="shared" si="248"/>
        <v>#DIV/0!</v>
      </c>
      <c r="AE776" s="7">
        <f t="shared" si="249"/>
        <v>0</v>
      </c>
      <c r="AF776" s="7" t="e">
        <f t="shared" si="250"/>
        <v>#DIV/0!</v>
      </c>
      <c r="AG776" s="7">
        <f t="shared" si="251"/>
        <v>0</v>
      </c>
      <c r="AH776" s="7">
        <f t="shared" si="252"/>
        <v>0</v>
      </c>
      <c r="AI776" s="7">
        <f t="shared" si="253"/>
        <v>0</v>
      </c>
      <c r="AJ776" s="7">
        <f t="shared" si="254"/>
        <v>0</v>
      </c>
      <c r="AK776" s="234" t="e">
        <f t="shared" si="255"/>
        <v>#DIV/0!</v>
      </c>
    </row>
    <row r="777" spans="1:37">
      <c r="A777" s="5">
        <v>4</v>
      </c>
      <c r="B777" s="15" t="s">
        <v>25</v>
      </c>
      <c r="C777" s="80">
        <f>Aurangabad!C26</f>
        <v>0</v>
      </c>
      <c r="D777" s="80">
        <f>Aurangabad!D26</f>
        <v>0</v>
      </c>
      <c r="E777" s="80">
        <f>Aurangabad!E26</f>
        <v>0</v>
      </c>
      <c r="F777" s="80">
        <f>Aurangabad!F26</f>
        <v>0</v>
      </c>
      <c r="G777" s="80">
        <f>Aurangabad!G26</f>
        <v>0</v>
      </c>
      <c r="H777" s="80">
        <f>Aurangabad!H26</f>
        <v>0</v>
      </c>
      <c r="I777" s="80">
        <f t="shared" si="245"/>
        <v>0</v>
      </c>
      <c r="J777" s="80">
        <f>Aurangabad!J26</f>
        <v>0</v>
      </c>
      <c r="K777" s="80">
        <f>Aurangabad!K26</f>
        <v>0</v>
      </c>
      <c r="L777" s="80">
        <f>Aurangabad!L26</f>
        <v>0</v>
      </c>
      <c r="M777" s="80">
        <f>Aurangabad!M26</f>
        <v>0</v>
      </c>
      <c r="N777" s="80">
        <f>Aurangabad!N26</f>
        <v>0</v>
      </c>
      <c r="O777" s="80">
        <f>Aurangabad!O26</f>
        <v>0</v>
      </c>
      <c r="P777" s="80">
        <f t="shared" si="246"/>
        <v>0</v>
      </c>
      <c r="Q777" s="80">
        <f>Aurangabad!Q26</f>
        <v>0</v>
      </c>
      <c r="R777" s="80">
        <f>Aurangabad!R26</f>
        <v>0</v>
      </c>
      <c r="S777" s="80">
        <f>Aurangabad!S26</f>
        <v>0</v>
      </c>
      <c r="T777" s="80">
        <f>Aurangabad!T26</f>
        <v>0</v>
      </c>
      <c r="U777" s="80">
        <f>Aurangabad!U26</f>
        <v>0</v>
      </c>
      <c r="V777" s="80">
        <f>Aurangabad!V26</f>
        <v>0</v>
      </c>
      <c r="W777" s="80">
        <f>Aurangabad!W26</f>
        <v>0</v>
      </c>
      <c r="X777" s="80">
        <f>Aurangabad!X26</f>
        <v>0</v>
      </c>
      <c r="Y777" s="80">
        <f>Aurangabad!Y26</f>
        <v>0</v>
      </c>
      <c r="Z777" s="80">
        <f>Aurangabad!Z26</f>
        <v>0</v>
      </c>
      <c r="AA777" s="80">
        <f>Aurangabad!AA26</f>
        <v>0</v>
      </c>
      <c r="AB777" s="80">
        <f>Aurangabad!AB26</f>
        <v>0</v>
      </c>
      <c r="AC777" s="233">
        <f t="shared" si="247"/>
        <v>0</v>
      </c>
      <c r="AD777" s="7" t="e">
        <f t="shared" si="248"/>
        <v>#DIV/0!</v>
      </c>
      <c r="AE777" s="7">
        <f t="shared" si="249"/>
        <v>0</v>
      </c>
      <c r="AF777" s="7" t="e">
        <f t="shared" si="250"/>
        <v>#DIV/0!</v>
      </c>
      <c r="AG777" s="7">
        <f t="shared" si="251"/>
        <v>0</v>
      </c>
      <c r="AH777" s="7">
        <f t="shared" si="252"/>
        <v>0</v>
      </c>
      <c r="AI777" s="7">
        <f t="shared" si="253"/>
        <v>0</v>
      </c>
      <c r="AJ777" s="7">
        <f t="shared" si="254"/>
        <v>0</v>
      </c>
      <c r="AK777" s="234" t="e">
        <f t="shared" si="255"/>
        <v>#DIV/0!</v>
      </c>
    </row>
    <row r="778" spans="1:37">
      <c r="A778" s="5">
        <v>5</v>
      </c>
      <c r="B778" s="15" t="s">
        <v>26</v>
      </c>
      <c r="C778" s="80">
        <f>Beed!C26</f>
        <v>0</v>
      </c>
      <c r="D778" s="80">
        <f>Beed!D26</f>
        <v>0</v>
      </c>
      <c r="E778" s="80">
        <f>Beed!E26</f>
        <v>0</v>
      </c>
      <c r="F778" s="80">
        <f>Beed!F26</f>
        <v>0</v>
      </c>
      <c r="G778" s="80">
        <f>Beed!G26</f>
        <v>0</v>
      </c>
      <c r="H778" s="80">
        <f>Beed!H26</f>
        <v>0</v>
      </c>
      <c r="I778" s="80">
        <f t="shared" si="245"/>
        <v>0</v>
      </c>
      <c r="J778" s="80">
        <f>Beed!J26</f>
        <v>0</v>
      </c>
      <c r="K778" s="80">
        <f>Beed!K26</f>
        <v>0</v>
      </c>
      <c r="L778" s="80">
        <f>Beed!L26</f>
        <v>0</v>
      </c>
      <c r="M778" s="80">
        <f>Beed!M26</f>
        <v>0</v>
      </c>
      <c r="N778" s="80">
        <f>Beed!N26</f>
        <v>0</v>
      </c>
      <c r="O778" s="80">
        <f>Beed!O26</f>
        <v>0</v>
      </c>
      <c r="P778" s="80">
        <f t="shared" si="246"/>
        <v>0</v>
      </c>
      <c r="Q778" s="80">
        <f>Beed!Q26</f>
        <v>0</v>
      </c>
      <c r="R778" s="80">
        <f>Beed!R26</f>
        <v>0</v>
      </c>
      <c r="S778" s="80">
        <f>Beed!S26</f>
        <v>0</v>
      </c>
      <c r="T778" s="80">
        <f>Beed!T26</f>
        <v>0</v>
      </c>
      <c r="U778" s="80">
        <f>Beed!U26</f>
        <v>0</v>
      </c>
      <c r="V778" s="80">
        <f>Beed!V26</f>
        <v>0</v>
      </c>
      <c r="W778" s="80">
        <f>Beed!W26</f>
        <v>0</v>
      </c>
      <c r="X778" s="80">
        <f>Beed!X26</f>
        <v>0</v>
      </c>
      <c r="Y778" s="80">
        <f>Beed!Y26</f>
        <v>0</v>
      </c>
      <c r="Z778" s="80">
        <f>Beed!Z26</f>
        <v>0</v>
      </c>
      <c r="AA778" s="80">
        <f>Beed!AA26</f>
        <v>0</v>
      </c>
      <c r="AB778" s="80">
        <f>Beed!AB26</f>
        <v>0</v>
      </c>
      <c r="AC778" s="233">
        <f t="shared" si="247"/>
        <v>0</v>
      </c>
      <c r="AD778" s="7" t="e">
        <f t="shared" si="248"/>
        <v>#DIV/0!</v>
      </c>
      <c r="AE778" s="7">
        <f t="shared" si="249"/>
        <v>0</v>
      </c>
      <c r="AF778" s="7" t="e">
        <f t="shared" si="250"/>
        <v>#DIV/0!</v>
      </c>
      <c r="AG778" s="7">
        <f t="shared" si="251"/>
        <v>0</v>
      </c>
      <c r="AH778" s="7">
        <f t="shared" si="252"/>
        <v>0</v>
      </c>
      <c r="AI778" s="7">
        <f t="shared" si="253"/>
        <v>0</v>
      </c>
      <c r="AJ778" s="7">
        <f t="shared" si="254"/>
        <v>0</v>
      </c>
      <c r="AK778" s="234" t="e">
        <f t="shared" si="255"/>
        <v>#DIV/0!</v>
      </c>
    </row>
    <row r="779" spans="1:37">
      <c r="A779" s="5">
        <v>6</v>
      </c>
      <c r="B779" s="15" t="s">
        <v>27</v>
      </c>
      <c r="C779" s="80">
        <f>Bhandara!C26</f>
        <v>0</v>
      </c>
      <c r="D779" s="80">
        <f>Bhandara!D26</f>
        <v>0</v>
      </c>
      <c r="E779" s="80">
        <f>Bhandara!E26</f>
        <v>0</v>
      </c>
      <c r="F779" s="80">
        <f>Bhandara!F26</f>
        <v>0</v>
      </c>
      <c r="G779" s="80">
        <f>Bhandara!G26</f>
        <v>0</v>
      </c>
      <c r="H779" s="80">
        <f>Bhandara!H26</f>
        <v>0</v>
      </c>
      <c r="I779" s="80">
        <f t="shared" si="245"/>
        <v>0</v>
      </c>
      <c r="J779" s="80">
        <f>Bhandara!J26</f>
        <v>0</v>
      </c>
      <c r="K779" s="80">
        <f>Bhandara!K26</f>
        <v>0</v>
      </c>
      <c r="L779" s="80">
        <f>Bhandara!L26</f>
        <v>0</v>
      </c>
      <c r="M779" s="80">
        <f>Bhandara!M26</f>
        <v>0</v>
      </c>
      <c r="N779" s="80">
        <f>Bhandara!N26</f>
        <v>0</v>
      </c>
      <c r="O779" s="80">
        <f>Bhandara!O26</f>
        <v>0</v>
      </c>
      <c r="P779" s="80">
        <f t="shared" si="246"/>
        <v>0</v>
      </c>
      <c r="Q779" s="80">
        <f>Bhandara!Q26</f>
        <v>0</v>
      </c>
      <c r="R779" s="80">
        <f>Bhandara!R26</f>
        <v>0</v>
      </c>
      <c r="S779" s="80">
        <f>Bhandara!S26</f>
        <v>0</v>
      </c>
      <c r="T779" s="80">
        <f>Bhandara!T26</f>
        <v>0</v>
      </c>
      <c r="U779" s="80">
        <f>Bhandara!U26</f>
        <v>0</v>
      </c>
      <c r="V779" s="80">
        <f>Bhandara!V26</f>
        <v>0</v>
      </c>
      <c r="W779" s="80">
        <f>Bhandara!W26</f>
        <v>0</v>
      </c>
      <c r="X779" s="80">
        <f>Bhandara!X26</f>
        <v>0</v>
      </c>
      <c r="Y779" s="80">
        <f>Bhandara!Y26</f>
        <v>0</v>
      </c>
      <c r="Z779" s="80">
        <f>Bhandara!Z26</f>
        <v>0</v>
      </c>
      <c r="AA779" s="80">
        <f>Bhandara!AA26</f>
        <v>0</v>
      </c>
      <c r="AB779" s="80">
        <f>Bhandara!AB26</f>
        <v>0</v>
      </c>
      <c r="AC779" s="233">
        <f t="shared" si="247"/>
        <v>0</v>
      </c>
      <c r="AD779" s="7" t="e">
        <f t="shared" si="248"/>
        <v>#DIV/0!</v>
      </c>
      <c r="AE779" s="7">
        <f t="shared" si="249"/>
        <v>0</v>
      </c>
      <c r="AF779" s="7" t="e">
        <f t="shared" si="250"/>
        <v>#DIV/0!</v>
      </c>
      <c r="AG779" s="7">
        <f t="shared" si="251"/>
        <v>0</v>
      </c>
      <c r="AH779" s="7">
        <f t="shared" si="252"/>
        <v>0</v>
      </c>
      <c r="AI779" s="7">
        <f t="shared" si="253"/>
        <v>0</v>
      </c>
      <c r="AJ779" s="7">
        <f t="shared" si="254"/>
        <v>0</v>
      </c>
      <c r="AK779" s="234" t="e">
        <f t="shared" si="255"/>
        <v>#DIV/0!</v>
      </c>
    </row>
    <row r="780" spans="1:37">
      <c r="A780" s="5">
        <v>7</v>
      </c>
      <c r="B780" s="15" t="s">
        <v>28</v>
      </c>
      <c r="C780" s="80">
        <f>Buldhana!C26</f>
        <v>0</v>
      </c>
      <c r="D780" s="80">
        <f>Buldhana!D26</f>
        <v>0</v>
      </c>
      <c r="E780" s="80">
        <f>Buldhana!E26</f>
        <v>0</v>
      </c>
      <c r="F780" s="80">
        <f>Buldhana!F26</f>
        <v>0</v>
      </c>
      <c r="G780" s="80">
        <f>Buldhana!G26</f>
        <v>0</v>
      </c>
      <c r="H780" s="80">
        <f>Buldhana!H26</f>
        <v>0</v>
      </c>
      <c r="I780" s="80">
        <f t="shared" si="245"/>
        <v>0</v>
      </c>
      <c r="J780" s="80">
        <f>Buldhana!J26</f>
        <v>0</v>
      </c>
      <c r="K780" s="80">
        <f>Buldhana!K26</f>
        <v>0</v>
      </c>
      <c r="L780" s="80">
        <f>Buldhana!L26</f>
        <v>0</v>
      </c>
      <c r="M780" s="80">
        <f>Buldhana!M26</f>
        <v>0</v>
      </c>
      <c r="N780" s="80">
        <f>Buldhana!N26</f>
        <v>0</v>
      </c>
      <c r="O780" s="80">
        <f>Buldhana!O26</f>
        <v>0</v>
      </c>
      <c r="P780" s="80">
        <f t="shared" si="246"/>
        <v>0</v>
      </c>
      <c r="Q780" s="80">
        <f>Buldhana!Q26</f>
        <v>0</v>
      </c>
      <c r="R780" s="80">
        <f>Buldhana!R26</f>
        <v>0</v>
      </c>
      <c r="S780" s="80">
        <f>Buldhana!S26</f>
        <v>0</v>
      </c>
      <c r="T780" s="80">
        <f>Buldhana!T26</f>
        <v>0</v>
      </c>
      <c r="U780" s="80">
        <f>Buldhana!U26</f>
        <v>0</v>
      </c>
      <c r="V780" s="80">
        <f>Buldhana!V26</f>
        <v>0</v>
      </c>
      <c r="W780" s="80">
        <f>Buldhana!W26</f>
        <v>0</v>
      </c>
      <c r="X780" s="80">
        <f>Buldhana!X26</f>
        <v>0</v>
      </c>
      <c r="Y780" s="80">
        <f>Buldhana!Y26</f>
        <v>0</v>
      </c>
      <c r="Z780" s="80">
        <f>Buldhana!Z26</f>
        <v>0</v>
      </c>
      <c r="AA780" s="80">
        <f>Buldhana!AA26</f>
        <v>0</v>
      </c>
      <c r="AB780" s="80">
        <f>Buldhana!AB26</f>
        <v>0</v>
      </c>
      <c r="AC780" s="233">
        <f t="shared" si="247"/>
        <v>0</v>
      </c>
      <c r="AD780" s="7" t="e">
        <f t="shared" si="248"/>
        <v>#DIV/0!</v>
      </c>
      <c r="AE780" s="7">
        <f t="shared" si="249"/>
        <v>0</v>
      </c>
      <c r="AF780" s="7" t="e">
        <f t="shared" si="250"/>
        <v>#DIV/0!</v>
      </c>
      <c r="AG780" s="7">
        <f t="shared" si="251"/>
        <v>0</v>
      </c>
      <c r="AH780" s="7">
        <f t="shared" si="252"/>
        <v>0</v>
      </c>
      <c r="AI780" s="7">
        <f t="shared" si="253"/>
        <v>0</v>
      </c>
      <c r="AJ780" s="7">
        <f t="shared" si="254"/>
        <v>0</v>
      </c>
      <c r="AK780" s="234" t="e">
        <f t="shared" si="255"/>
        <v>#DIV/0!</v>
      </c>
    </row>
    <row r="781" spans="1:37">
      <c r="A781" s="5">
        <v>8</v>
      </c>
      <c r="B781" s="15" t="s">
        <v>29</v>
      </c>
      <c r="C781" s="80">
        <f>Chandrapur!C26</f>
        <v>0</v>
      </c>
      <c r="D781" s="80">
        <f>Chandrapur!D26</f>
        <v>0</v>
      </c>
      <c r="E781" s="80">
        <f>Chandrapur!E26</f>
        <v>0</v>
      </c>
      <c r="F781" s="80">
        <f>Chandrapur!F26</f>
        <v>0</v>
      </c>
      <c r="G781" s="80">
        <f>Chandrapur!G26</f>
        <v>0</v>
      </c>
      <c r="H781" s="80">
        <f>Chandrapur!H26</f>
        <v>0</v>
      </c>
      <c r="I781" s="80">
        <f t="shared" si="245"/>
        <v>0</v>
      </c>
      <c r="J781" s="80">
        <f>Chandrapur!J26</f>
        <v>0</v>
      </c>
      <c r="K781" s="80">
        <f>Chandrapur!K26</f>
        <v>0</v>
      </c>
      <c r="L781" s="80">
        <f>Chandrapur!L26</f>
        <v>0</v>
      </c>
      <c r="M781" s="80">
        <f>Chandrapur!M26</f>
        <v>0</v>
      </c>
      <c r="N781" s="80">
        <f>Chandrapur!N26</f>
        <v>0</v>
      </c>
      <c r="O781" s="80">
        <f>Chandrapur!O26</f>
        <v>0</v>
      </c>
      <c r="P781" s="80">
        <f t="shared" si="246"/>
        <v>0</v>
      </c>
      <c r="Q781" s="80">
        <f>Chandrapur!Q26</f>
        <v>0</v>
      </c>
      <c r="R781" s="80">
        <f>Chandrapur!R26</f>
        <v>0</v>
      </c>
      <c r="S781" s="80">
        <f>Chandrapur!S26</f>
        <v>0</v>
      </c>
      <c r="T781" s="80">
        <f>Chandrapur!T26</f>
        <v>0</v>
      </c>
      <c r="U781" s="80">
        <f>Chandrapur!U26</f>
        <v>0</v>
      </c>
      <c r="V781" s="80">
        <f>Chandrapur!V26</f>
        <v>0</v>
      </c>
      <c r="W781" s="80">
        <f>Chandrapur!W26</f>
        <v>0</v>
      </c>
      <c r="X781" s="80">
        <f>Chandrapur!X26</f>
        <v>0</v>
      </c>
      <c r="Y781" s="80">
        <f>Chandrapur!Y26</f>
        <v>0</v>
      </c>
      <c r="Z781" s="80">
        <f>Chandrapur!Z26</f>
        <v>0</v>
      </c>
      <c r="AA781" s="80">
        <f>Chandrapur!AA26</f>
        <v>0</v>
      </c>
      <c r="AB781" s="80">
        <f>Chandrapur!AB26</f>
        <v>0</v>
      </c>
      <c r="AC781" s="233">
        <f t="shared" si="247"/>
        <v>0</v>
      </c>
      <c r="AD781" s="7" t="e">
        <f t="shared" si="248"/>
        <v>#DIV/0!</v>
      </c>
      <c r="AE781" s="7">
        <f t="shared" si="249"/>
        <v>0</v>
      </c>
      <c r="AF781" s="7" t="e">
        <f t="shared" si="250"/>
        <v>#DIV/0!</v>
      </c>
      <c r="AG781" s="7">
        <f t="shared" si="251"/>
        <v>0</v>
      </c>
      <c r="AH781" s="7">
        <f t="shared" si="252"/>
        <v>0</v>
      </c>
      <c r="AI781" s="7">
        <f t="shared" si="253"/>
        <v>0</v>
      </c>
      <c r="AJ781" s="7">
        <f t="shared" si="254"/>
        <v>0</v>
      </c>
      <c r="AK781" s="234" t="e">
        <f t="shared" si="255"/>
        <v>#DIV/0!</v>
      </c>
    </row>
    <row r="782" spans="1:37">
      <c r="A782" s="5">
        <v>9</v>
      </c>
      <c r="B782" s="15" t="s">
        <v>30</v>
      </c>
      <c r="C782" s="80">
        <f>Dhule!C26</f>
        <v>0</v>
      </c>
      <c r="D782" s="80">
        <f>Dhule!D26</f>
        <v>0</v>
      </c>
      <c r="E782" s="80">
        <f>Dhule!E26</f>
        <v>0</v>
      </c>
      <c r="F782" s="80">
        <f>Dhule!F26</f>
        <v>0</v>
      </c>
      <c r="G782" s="80">
        <f>Dhule!G26</f>
        <v>0</v>
      </c>
      <c r="H782" s="80">
        <f>Dhule!H26</f>
        <v>0</v>
      </c>
      <c r="I782" s="80">
        <f t="shared" si="245"/>
        <v>0</v>
      </c>
      <c r="J782" s="80">
        <f>Dhule!J26</f>
        <v>0</v>
      </c>
      <c r="K782" s="80">
        <f>Dhule!K26</f>
        <v>0</v>
      </c>
      <c r="L782" s="80">
        <f>Dhule!L26</f>
        <v>0</v>
      </c>
      <c r="M782" s="80">
        <f>Dhule!M26</f>
        <v>0</v>
      </c>
      <c r="N782" s="80">
        <f>Dhule!N26</f>
        <v>0</v>
      </c>
      <c r="O782" s="80">
        <f>Dhule!O26</f>
        <v>0</v>
      </c>
      <c r="P782" s="80">
        <f t="shared" si="246"/>
        <v>0</v>
      </c>
      <c r="Q782" s="80">
        <f>Dhule!Q26</f>
        <v>0</v>
      </c>
      <c r="R782" s="80">
        <f>Dhule!R26</f>
        <v>0</v>
      </c>
      <c r="S782" s="80">
        <f>Dhule!S26</f>
        <v>0</v>
      </c>
      <c r="T782" s="80">
        <f>Dhule!T26</f>
        <v>0</v>
      </c>
      <c r="U782" s="80">
        <f>Dhule!U26</f>
        <v>0</v>
      </c>
      <c r="V782" s="80">
        <f>Dhule!V26</f>
        <v>0</v>
      </c>
      <c r="W782" s="80">
        <f>Dhule!W26</f>
        <v>0</v>
      </c>
      <c r="X782" s="80">
        <f>Dhule!X26</f>
        <v>0</v>
      </c>
      <c r="Y782" s="80">
        <f>Dhule!Y26</f>
        <v>0</v>
      </c>
      <c r="Z782" s="80">
        <f>Dhule!Z26</f>
        <v>0</v>
      </c>
      <c r="AA782" s="80">
        <f>Dhule!AA26</f>
        <v>0</v>
      </c>
      <c r="AB782" s="80">
        <f>Dhule!AB26</f>
        <v>0</v>
      </c>
      <c r="AC782" s="233">
        <f t="shared" si="247"/>
        <v>0</v>
      </c>
      <c r="AD782" s="7" t="e">
        <f t="shared" si="248"/>
        <v>#DIV/0!</v>
      </c>
      <c r="AE782" s="7">
        <f t="shared" si="249"/>
        <v>0</v>
      </c>
      <c r="AF782" s="7" t="e">
        <f t="shared" si="250"/>
        <v>#DIV/0!</v>
      </c>
      <c r="AG782" s="7">
        <f t="shared" si="251"/>
        <v>0</v>
      </c>
      <c r="AH782" s="7">
        <f t="shared" si="252"/>
        <v>0</v>
      </c>
      <c r="AI782" s="7">
        <f t="shared" si="253"/>
        <v>0</v>
      </c>
      <c r="AJ782" s="7">
        <f t="shared" si="254"/>
        <v>0</v>
      </c>
      <c r="AK782" s="234" t="e">
        <f t="shared" si="255"/>
        <v>#DIV/0!</v>
      </c>
    </row>
    <row r="783" spans="1:37">
      <c r="A783" s="5">
        <v>10</v>
      </c>
      <c r="B783" s="15" t="s">
        <v>31</v>
      </c>
      <c r="C783" s="80">
        <f>Gadchiroli!C26</f>
        <v>0</v>
      </c>
      <c r="D783" s="80">
        <f>Gadchiroli!D26</f>
        <v>0</v>
      </c>
      <c r="E783" s="80">
        <f>Gadchiroli!E26</f>
        <v>0</v>
      </c>
      <c r="F783" s="80">
        <f>Gadchiroli!F26</f>
        <v>0</v>
      </c>
      <c r="G783" s="80">
        <f>Gadchiroli!G26</f>
        <v>0</v>
      </c>
      <c r="H783" s="80">
        <f>Gadchiroli!H26</f>
        <v>0</v>
      </c>
      <c r="I783" s="80">
        <f t="shared" si="245"/>
        <v>0</v>
      </c>
      <c r="J783" s="80">
        <f>Gadchiroli!J26</f>
        <v>0</v>
      </c>
      <c r="K783" s="80">
        <f>Gadchiroli!K26</f>
        <v>0</v>
      </c>
      <c r="L783" s="80">
        <f>Gadchiroli!L26</f>
        <v>0</v>
      </c>
      <c r="M783" s="80">
        <f>Gadchiroli!M26</f>
        <v>0</v>
      </c>
      <c r="N783" s="80">
        <f>Gadchiroli!N26</f>
        <v>0</v>
      </c>
      <c r="O783" s="80">
        <f>Gadchiroli!O26</f>
        <v>0</v>
      </c>
      <c r="P783" s="80">
        <f t="shared" si="246"/>
        <v>0</v>
      </c>
      <c r="Q783" s="80">
        <f>Gadchiroli!Q26</f>
        <v>0</v>
      </c>
      <c r="R783" s="80">
        <f>Gadchiroli!R26</f>
        <v>0</v>
      </c>
      <c r="S783" s="80">
        <f>Gadchiroli!S26</f>
        <v>0</v>
      </c>
      <c r="T783" s="80">
        <f>Gadchiroli!T26</f>
        <v>0</v>
      </c>
      <c r="U783" s="80">
        <f>Gadchiroli!U26</f>
        <v>0</v>
      </c>
      <c r="V783" s="80">
        <f>Gadchiroli!V26</f>
        <v>0</v>
      </c>
      <c r="W783" s="80">
        <f>Gadchiroli!W26</f>
        <v>0</v>
      </c>
      <c r="X783" s="80">
        <f>Gadchiroli!X26</f>
        <v>0</v>
      </c>
      <c r="Y783" s="80">
        <f>Gadchiroli!Y26</f>
        <v>0</v>
      </c>
      <c r="Z783" s="80">
        <f>Gadchiroli!Z26</f>
        <v>0</v>
      </c>
      <c r="AA783" s="80">
        <f>Gadchiroli!AA26</f>
        <v>0</v>
      </c>
      <c r="AB783" s="80">
        <f>Gadchiroli!AB26</f>
        <v>0</v>
      </c>
      <c r="AC783" s="233">
        <f t="shared" si="247"/>
        <v>0</v>
      </c>
      <c r="AD783" s="7" t="e">
        <f t="shared" si="248"/>
        <v>#DIV/0!</v>
      </c>
      <c r="AE783" s="7">
        <f t="shared" si="249"/>
        <v>0</v>
      </c>
      <c r="AF783" s="7" t="e">
        <f t="shared" si="250"/>
        <v>#DIV/0!</v>
      </c>
      <c r="AG783" s="7">
        <f t="shared" si="251"/>
        <v>0</v>
      </c>
      <c r="AH783" s="7">
        <f t="shared" si="252"/>
        <v>0</v>
      </c>
      <c r="AI783" s="7">
        <f t="shared" si="253"/>
        <v>0</v>
      </c>
      <c r="AJ783" s="7">
        <f t="shared" si="254"/>
        <v>0</v>
      </c>
      <c r="AK783" s="234" t="e">
        <f t="shared" si="255"/>
        <v>#DIV/0!</v>
      </c>
    </row>
    <row r="784" spans="1:37">
      <c r="A784" s="5">
        <v>11</v>
      </c>
      <c r="B784" s="15" t="s">
        <v>32</v>
      </c>
      <c r="C784" s="80">
        <f>Gondia!C26</f>
        <v>0</v>
      </c>
      <c r="D784" s="80">
        <f>Gondia!D26</f>
        <v>0</v>
      </c>
      <c r="E784" s="80">
        <f>Gondia!E26</f>
        <v>0</v>
      </c>
      <c r="F784" s="80">
        <f>Gondia!F26</f>
        <v>0</v>
      </c>
      <c r="G784" s="80">
        <f>Gondia!G26</f>
        <v>0</v>
      </c>
      <c r="H784" s="80">
        <f>Gondia!H26</f>
        <v>0</v>
      </c>
      <c r="I784" s="80">
        <f t="shared" si="245"/>
        <v>0</v>
      </c>
      <c r="J784" s="80">
        <f>Gondia!J26</f>
        <v>0</v>
      </c>
      <c r="K784" s="80">
        <f>Gondia!K26</f>
        <v>0</v>
      </c>
      <c r="L784" s="80">
        <f>Gondia!L26</f>
        <v>0</v>
      </c>
      <c r="M784" s="80">
        <f>Gondia!M26</f>
        <v>0</v>
      </c>
      <c r="N784" s="80">
        <f>Gondia!N26</f>
        <v>0</v>
      </c>
      <c r="O784" s="80">
        <f>Gondia!O26</f>
        <v>0</v>
      </c>
      <c r="P784" s="80">
        <f t="shared" si="246"/>
        <v>0</v>
      </c>
      <c r="Q784" s="80">
        <f>Gondia!Q26</f>
        <v>0</v>
      </c>
      <c r="R784" s="80">
        <f>Gondia!R26</f>
        <v>0</v>
      </c>
      <c r="S784" s="80">
        <f>Gondia!S26</f>
        <v>0</v>
      </c>
      <c r="T784" s="80">
        <f>Gondia!T26</f>
        <v>0</v>
      </c>
      <c r="U784" s="80">
        <f>Gondia!U26</f>
        <v>0</v>
      </c>
      <c r="V784" s="80">
        <f>Gondia!V26</f>
        <v>0</v>
      </c>
      <c r="W784" s="80">
        <f>Gondia!W26</f>
        <v>0</v>
      </c>
      <c r="X784" s="80">
        <f>Gondia!X26</f>
        <v>0</v>
      </c>
      <c r="Y784" s="80">
        <f>Gondia!Y26</f>
        <v>0</v>
      </c>
      <c r="Z784" s="80">
        <f>Gondia!Z26</f>
        <v>0</v>
      </c>
      <c r="AA784" s="80">
        <f>Gondia!AA26</f>
        <v>0</v>
      </c>
      <c r="AB784" s="80">
        <f>Gondia!AB26</f>
        <v>0</v>
      </c>
      <c r="AC784" s="233">
        <f t="shared" si="247"/>
        <v>0</v>
      </c>
      <c r="AD784" s="7" t="e">
        <f t="shared" si="248"/>
        <v>#DIV/0!</v>
      </c>
      <c r="AE784" s="7">
        <f t="shared" si="249"/>
        <v>0</v>
      </c>
      <c r="AF784" s="7" t="e">
        <f t="shared" si="250"/>
        <v>#DIV/0!</v>
      </c>
      <c r="AG784" s="7">
        <f t="shared" si="251"/>
        <v>0</v>
      </c>
      <c r="AH784" s="7">
        <f t="shared" si="252"/>
        <v>0</v>
      </c>
      <c r="AI784" s="7">
        <f t="shared" si="253"/>
        <v>0</v>
      </c>
      <c r="AJ784" s="7">
        <f t="shared" si="254"/>
        <v>0</v>
      </c>
      <c r="AK784" s="234" t="e">
        <f t="shared" si="255"/>
        <v>#DIV/0!</v>
      </c>
    </row>
    <row r="785" spans="1:37">
      <c r="A785" s="5">
        <v>12</v>
      </c>
      <c r="B785" s="15" t="s">
        <v>33</v>
      </c>
      <c r="C785" s="80">
        <f>Hingoli!C26</f>
        <v>0</v>
      </c>
      <c r="D785" s="80">
        <f>Hingoli!D26</f>
        <v>0</v>
      </c>
      <c r="E785" s="80">
        <f>Hingoli!E26</f>
        <v>0</v>
      </c>
      <c r="F785" s="80">
        <f>Hingoli!F26</f>
        <v>0</v>
      </c>
      <c r="G785" s="80">
        <f>Hingoli!G26</f>
        <v>0</v>
      </c>
      <c r="H785" s="80">
        <f>Hingoli!H26</f>
        <v>0</v>
      </c>
      <c r="I785" s="80">
        <f t="shared" si="245"/>
        <v>0</v>
      </c>
      <c r="J785" s="80">
        <f>Hingoli!J26</f>
        <v>0</v>
      </c>
      <c r="K785" s="80">
        <f>Hingoli!K26</f>
        <v>0</v>
      </c>
      <c r="L785" s="80">
        <f>Hingoli!L26</f>
        <v>0</v>
      </c>
      <c r="M785" s="80">
        <f>Hingoli!M26</f>
        <v>0</v>
      </c>
      <c r="N785" s="80">
        <f>Hingoli!N26</f>
        <v>0</v>
      </c>
      <c r="O785" s="80">
        <f>Hingoli!O26</f>
        <v>0</v>
      </c>
      <c r="P785" s="80">
        <f t="shared" si="246"/>
        <v>0</v>
      </c>
      <c r="Q785" s="80">
        <f>Hingoli!Q26</f>
        <v>0</v>
      </c>
      <c r="R785" s="80">
        <f>Hingoli!R26</f>
        <v>0</v>
      </c>
      <c r="S785" s="80">
        <f>Hingoli!S26</f>
        <v>0</v>
      </c>
      <c r="T785" s="80">
        <f>Hingoli!T26</f>
        <v>0</v>
      </c>
      <c r="U785" s="80">
        <f>Hingoli!U26</f>
        <v>0</v>
      </c>
      <c r="V785" s="80">
        <f>Hingoli!V26</f>
        <v>0</v>
      </c>
      <c r="W785" s="80">
        <f>Hingoli!W26</f>
        <v>0</v>
      </c>
      <c r="X785" s="80">
        <f>Hingoli!X26</f>
        <v>0</v>
      </c>
      <c r="Y785" s="80">
        <f>Hingoli!Y26</f>
        <v>0</v>
      </c>
      <c r="Z785" s="80">
        <f>Hingoli!Z26</f>
        <v>0</v>
      </c>
      <c r="AA785" s="80">
        <f>Hingoli!AA26</f>
        <v>0</v>
      </c>
      <c r="AB785" s="80">
        <f>Hingoli!AB26</f>
        <v>0</v>
      </c>
      <c r="AC785" s="233">
        <f t="shared" si="247"/>
        <v>0</v>
      </c>
      <c r="AD785" s="7" t="e">
        <f t="shared" si="248"/>
        <v>#DIV/0!</v>
      </c>
      <c r="AE785" s="7">
        <f t="shared" si="249"/>
        <v>0</v>
      </c>
      <c r="AF785" s="7" t="e">
        <f t="shared" si="250"/>
        <v>#DIV/0!</v>
      </c>
      <c r="AG785" s="7">
        <f t="shared" si="251"/>
        <v>0</v>
      </c>
      <c r="AH785" s="7">
        <f t="shared" si="252"/>
        <v>0</v>
      </c>
      <c r="AI785" s="7">
        <f t="shared" si="253"/>
        <v>0</v>
      </c>
      <c r="AJ785" s="7">
        <f t="shared" si="254"/>
        <v>0</v>
      </c>
      <c r="AK785" s="234" t="e">
        <f t="shared" si="255"/>
        <v>#DIV/0!</v>
      </c>
    </row>
    <row r="786" spans="1:37">
      <c r="A786" s="5">
        <v>13</v>
      </c>
      <c r="B786" s="15" t="s">
        <v>34</v>
      </c>
      <c r="C786" s="80">
        <f>Jalgaon!C26</f>
        <v>0</v>
      </c>
      <c r="D786" s="80">
        <f>Jalgaon!D26</f>
        <v>0</v>
      </c>
      <c r="E786" s="80">
        <f>Jalgaon!E26</f>
        <v>0</v>
      </c>
      <c r="F786" s="80">
        <f>Jalgaon!F26</f>
        <v>0</v>
      </c>
      <c r="G786" s="80">
        <f>Jalgaon!G26</f>
        <v>0</v>
      </c>
      <c r="H786" s="80">
        <f>Jalgaon!H26</f>
        <v>0</v>
      </c>
      <c r="I786" s="80">
        <f t="shared" si="245"/>
        <v>0</v>
      </c>
      <c r="J786" s="80">
        <f>Jalgaon!J26</f>
        <v>0</v>
      </c>
      <c r="K786" s="80">
        <f>Jalgaon!K26</f>
        <v>0</v>
      </c>
      <c r="L786" s="80">
        <f>Jalgaon!L26</f>
        <v>0</v>
      </c>
      <c r="M786" s="80">
        <f>Jalgaon!M26</f>
        <v>0</v>
      </c>
      <c r="N786" s="80">
        <f>Jalgaon!N26</f>
        <v>0</v>
      </c>
      <c r="O786" s="80">
        <f>Jalgaon!O26</f>
        <v>0</v>
      </c>
      <c r="P786" s="80">
        <f t="shared" si="246"/>
        <v>0</v>
      </c>
      <c r="Q786" s="80">
        <f>Jalgaon!Q26</f>
        <v>0</v>
      </c>
      <c r="R786" s="80">
        <f>Jalgaon!R26</f>
        <v>0</v>
      </c>
      <c r="S786" s="80">
        <f>Jalgaon!S26</f>
        <v>0</v>
      </c>
      <c r="T786" s="80">
        <f>Jalgaon!T26</f>
        <v>0</v>
      </c>
      <c r="U786" s="80">
        <f>Jalgaon!U26</f>
        <v>0</v>
      </c>
      <c r="V786" s="80">
        <f>Jalgaon!V26</f>
        <v>0</v>
      </c>
      <c r="W786" s="80">
        <f>Jalgaon!W26</f>
        <v>0</v>
      </c>
      <c r="X786" s="80">
        <f>Jalgaon!X26</f>
        <v>0</v>
      </c>
      <c r="Y786" s="80">
        <f>Jalgaon!Y26</f>
        <v>0</v>
      </c>
      <c r="Z786" s="80">
        <f>Jalgaon!Z26</f>
        <v>0</v>
      </c>
      <c r="AA786" s="80">
        <f>Jalgaon!AA26</f>
        <v>0</v>
      </c>
      <c r="AB786" s="80">
        <f>Jalgaon!AB26</f>
        <v>0</v>
      </c>
      <c r="AC786" s="233">
        <f t="shared" si="247"/>
        <v>0</v>
      </c>
      <c r="AD786" s="7" t="e">
        <f t="shared" si="248"/>
        <v>#DIV/0!</v>
      </c>
      <c r="AE786" s="7">
        <f t="shared" si="249"/>
        <v>0</v>
      </c>
      <c r="AF786" s="7" t="e">
        <f t="shared" si="250"/>
        <v>#DIV/0!</v>
      </c>
      <c r="AG786" s="7">
        <f t="shared" si="251"/>
        <v>0</v>
      </c>
      <c r="AH786" s="7">
        <f t="shared" si="252"/>
        <v>0</v>
      </c>
      <c r="AI786" s="7">
        <f t="shared" si="253"/>
        <v>0</v>
      </c>
      <c r="AJ786" s="7">
        <f t="shared" si="254"/>
        <v>0</v>
      </c>
      <c r="AK786" s="234" t="e">
        <f t="shared" si="255"/>
        <v>#DIV/0!</v>
      </c>
    </row>
    <row r="787" spans="1:37">
      <c r="A787" s="5">
        <v>14</v>
      </c>
      <c r="B787" s="15" t="s">
        <v>35</v>
      </c>
      <c r="C787" s="80">
        <f>Jalna!C26</f>
        <v>0</v>
      </c>
      <c r="D787" s="80">
        <f>Jalna!D26</f>
        <v>0</v>
      </c>
      <c r="E787" s="80">
        <f>Jalna!E26</f>
        <v>0</v>
      </c>
      <c r="F787" s="80">
        <f>Jalna!F26</f>
        <v>0</v>
      </c>
      <c r="G787" s="80">
        <f>Jalna!G26</f>
        <v>0</v>
      </c>
      <c r="H787" s="80">
        <f>Jalna!H26</f>
        <v>0</v>
      </c>
      <c r="I787" s="80">
        <f t="shared" si="245"/>
        <v>0</v>
      </c>
      <c r="J787" s="80">
        <f>Jalna!J26</f>
        <v>0</v>
      </c>
      <c r="K787" s="80">
        <f>Jalna!K26</f>
        <v>0</v>
      </c>
      <c r="L787" s="80">
        <f>Jalna!L26</f>
        <v>0</v>
      </c>
      <c r="M787" s="80">
        <f>Jalna!M26</f>
        <v>0</v>
      </c>
      <c r="N787" s="80">
        <f>Jalna!N26</f>
        <v>0</v>
      </c>
      <c r="O787" s="80">
        <f>Jalna!O26</f>
        <v>0</v>
      </c>
      <c r="P787" s="80">
        <f t="shared" si="246"/>
        <v>0</v>
      </c>
      <c r="Q787" s="80">
        <f>Jalna!Q26</f>
        <v>0</v>
      </c>
      <c r="R787" s="80">
        <f>Jalna!R26</f>
        <v>0</v>
      </c>
      <c r="S787" s="80">
        <f>Jalna!S26</f>
        <v>0</v>
      </c>
      <c r="T787" s="80">
        <f>Jalna!T26</f>
        <v>0</v>
      </c>
      <c r="U787" s="80">
        <f>Jalna!U26</f>
        <v>0</v>
      </c>
      <c r="V787" s="80">
        <f>Jalna!V26</f>
        <v>0</v>
      </c>
      <c r="W787" s="80">
        <f>Jalna!W26</f>
        <v>0</v>
      </c>
      <c r="X787" s="80">
        <f>Jalna!X26</f>
        <v>0</v>
      </c>
      <c r="Y787" s="80">
        <f>Jalna!Y26</f>
        <v>0</v>
      </c>
      <c r="Z787" s="80">
        <f>Jalna!Z26</f>
        <v>0</v>
      </c>
      <c r="AA787" s="80">
        <f>Jalna!AA26</f>
        <v>0</v>
      </c>
      <c r="AB787" s="80">
        <f>Jalna!AB26</f>
        <v>0</v>
      </c>
      <c r="AC787" s="233">
        <f t="shared" si="247"/>
        <v>0</v>
      </c>
      <c r="AD787" s="7" t="e">
        <f t="shared" si="248"/>
        <v>#DIV/0!</v>
      </c>
      <c r="AE787" s="7">
        <f t="shared" si="249"/>
        <v>0</v>
      </c>
      <c r="AF787" s="7" t="e">
        <f t="shared" si="250"/>
        <v>#DIV/0!</v>
      </c>
      <c r="AG787" s="7">
        <f t="shared" si="251"/>
        <v>0</v>
      </c>
      <c r="AH787" s="7">
        <f t="shared" si="252"/>
        <v>0</v>
      </c>
      <c r="AI787" s="7">
        <f t="shared" si="253"/>
        <v>0</v>
      </c>
      <c r="AJ787" s="7">
        <f t="shared" si="254"/>
        <v>0</v>
      </c>
      <c r="AK787" s="234" t="e">
        <f t="shared" si="255"/>
        <v>#DIV/0!</v>
      </c>
    </row>
    <row r="788" spans="1:37">
      <c r="A788" s="5">
        <v>15</v>
      </c>
      <c r="B788" s="15" t="s">
        <v>36</v>
      </c>
      <c r="C788" s="80">
        <f>Kolhapur!C26</f>
        <v>0</v>
      </c>
      <c r="D788" s="80">
        <f>Kolhapur!D26</f>
        <v>0</v>
      </c>
      <c r="E788" s="80">
        <f>Kolhapur!E26</f>
        <v>0</v>
      </c>
      <c r="F788" s="80">
        <f>Kolhapur!F26</f>
        <v>0</v>
      </c>
      <c r="G788" s="80">
        <f>Kolhapur!G26</f>
        <v>0</v>
      </c>
      <c r="H788" s="80">
        <f>Kolhapur!H26</f>
        <v>0</v>
      </c>
      <c r="I788" s="80">
        <f t="shared" si="245"/>
        <v>0</v>
      </c>
      <c r="J788" s="80">
        <f>Kolhapur!J26</f>
        <v>0</v>
      </c>
      <c r="K788" s="80">
        <f>Kolhapur!K26</f>
        <v>0</v>
      </c>
      <c r="L788" s="80">
        <f>Kolhapur!L26</f>
        <v>0</v>
      </c>
      <c r="M788" s="80">
        <f>Kolhapur!M26</f>
        <v>0</v>
      </c>
      <c r="N788" s="80">
        <f>Kolhapur!N26</f>
        <v>0</v>
      </c>
      <c r="O788" s="80">
        <f>Kolhapur!O26</f>
        <v>0</v>
      </c>
      <c r="P788" s="80">
        <f t="shared" si="246"/>
        <v>0</v>
      </c>
      <c r="Q788" s="80">
        <f>Kolhapur!Q26</f>
        <v>0</v>
      </c>
      <c r="R788" s="80">
        <f>Kolhapur!R26</f>
        <v>0</v>
      </c>
      <c r="S788" s="80">
        <f>Kolhapur!S26</f>
        <v>0</v>
      </c>
      <c r="T788" s="80">
        <f>Kolhapur!T26</f>
        <v>0</v>
      </c>
      <c r="U788" s="80">
        <f>Kolhapur!U26</f>
        <v>0</v>
      </c>
      <c r="V788" s="80">
        <f>Kolhapur!V26</f>
        <v>0</v>
      </c>
      <c r="W788" s="80">
        <f>Kolhapur!W26</f>
        <v>0</v>
      </c>
      <c r="X788" s="80">
        <f>Kolhapur!X26</f>
        <v>0</v>
      </c>
      <c r="Y788" s="80">
        <f>Kolhapur!Y26</f>
        <v>0</v>
      </c>
      <c r="Z788" s="80">
        <f>Kolhapur!Z26</f>
        <v>0</v>
      </c>
      <c r="AA788" s="80">
        <f>Kolhapur!AA26</f>
        <v>0</v>
      </c>
      <c r="AB788" s="80">
        <f>Kolhapur!AB26</f>
        <v>0</v>
      </c>
      <c r="AC788" s="233">
        <f t="shared" si="247"/>
        <v>0</v>
      </c>
      <c r="AD788" s="7" t="e">
        <f t="shared" si="248"/>
        <v>#DIV/0!</v>
      </c>
      <c r="AE788" s="7">
        <f t="shared" si="249"/>
        <v>0</v>
      </c>
      <c r="AF788" s="7" t="e">
        <f t="shared" si="250"/>
        <v>#DIV/0!</v>
      </c>
      <c r="AG788" s="7">
        <f t="shared" si="251"/>
        <v>0</v>
      </c>
      <c r="AH788" s="7">
        <f t="shared" si="252"/>
        <v>0</v>
      </c>
      <c r="AI788" s="7">
        <f t="shared" si="253"/>
        <v>0</v>
      </c>
      <c r="AJ788" s="7">
        <f t="shared" si="254"/>
        <v>0</v>
      </c>
      <c r="AK788" s="234" t="e">
        <f t="shared" si="255"/>
        <v>#DIV/0!</v>
      </c>
    </row>
    <row r="789" spans="1:37">
      <c r="A789" s="5">
        <v>16</v>
      </c>
      <c r="B789" s="15" t="s">
        <v>37</v>
      </c>
      <c r="C789" s="80">
        <f>Latur!C26</f>
        <v>0</v>
      </c>
      <c r="D789" s="80">
        <f>Latur!D26</f>
        <v>0</v>
      </c>
      <c r="E789" s="80">
        <f>Latur!E26</f>
        <v>0</v>
      </c>
      <c r="F789" s="80">
        <f>Latur!F26</f>
        <v>0</v>
      </c>
      <c r="G789" s="80">
        <f>Latur!G26</f>
        <v>0</v>
      </c>
      <c r="H789" s="80">
        <f>Latur!H26</f>
        <v>0</v>
      </c>
      <c r="I789" s="80">
        <f t="shared" si="245"/>
        <v>0</v>
      </c>
      <c r="J789" s="80">
        <f>Latur!J26</f>
        <v>0</v>
      </c>
      <c r="K789" s="80">
        <f>Latur!K26</f>
        <v>0</v>
      </c>
      <c r="L789" s="80">
        <f>Latur!L26</f>
        <v>0</v>
      </c>
      <c r="M789" s="80">
        <f>Latur!M26</f>
        <v>0</v>
      </c>
      <c r="N789" s="80">
        <f>Latur!N26</f>
        <v>0</v>
      </c>
      <c r="O789" s="80">
        <f>Latur!O26</f>
        <v>0</v>
      </c>
      <c r="P789" s="80">
        <f t="shared" si="246"/>
        <v>0</v>
      </c>
      <c r="Q789" s="80">
        <f>Latur!Q26</f>
        <v>0</v>
      </c>
      <c r="R789" s="80">
        <f>Latur!R26</f>
        <v>0</v>
      </c>
      <c r="S789" s="80">
        <f>Latur!S26</f>
        <v>0</v>
      </c>
      <c r="T789" s="80">
        <f>Latur!T26</f>
        <v>0</v>
      </c>
      <c r="U789" s="80">
        <f>Latur!U26</f>
        <v>0</v>
      </c>
      <c r="V789" s="80">
        <f>Latur!V26</f>
        <v>0</v>
      </c>
      <c r="W789" s="80">
        <f>Latur!W26</f>
        <v>0</v>
      </c>
      <c r="X789" s="80">
        <f>Latur!X26</f>
        <v>0</v>
      </c>
      <c r="Y789" s="80">
        <f>Latur!Y26</f>
        <v>0</v>
      </c>
      <c r="Z789" s="80">
        <f>Latur!Z26</f>
        <v>0</v>
      </c>
      <c r="AA789" s="80">
        <f>Latur!AA26</f>
        <v>0</v>
      </c>
      <c r="AB789" s="80">
        <f>Latur!AB26</f>
        <v>0</v>
      </c>
      <c r="AC789" s="233">
        <f t="shared" si="247"/>
        <v>0</v>
      </c>
      <c r="AD789" s="7" t="e">
        <f t="shared" si="248"/>
        <v>#DIV/0!</v>
      </c>
      <c r="AE789" s="7">
        <f t="shared" si="249"/>
        <v>0</v>
      </c>
      <c r="AF789" s="7" t="e">
        <f t="shared" si="250"/>
        <v>#DIV/0!</v>
      </c>
      <c r="AG789" s="7">
        <f t="shared" si="251"/>
        <v>0</v>
      </c>
      <c r="AH789" s="7">
        <f t="shared" si="252"/>
        <v>0</v>
      </c>
      <c r="AI789" s="7">
        <f t="shared" si="253"/>
        <v>0</v>
      </c>
      <c r="AJ789" s="7">
        <f t="shared" si="254"/>
        <v>0</v>
      </c>
      <c r="AK789" s="234" t="e">
        <f t="shared" si="255"/>
        <v>#DIV/0!</v>
      </c>
    </row>
    <row r="790" spans="1:37">
      <c r="A790" s="5">
        <v>17</v>
      </c>
      <c r="B790" s="15" t="s">
        <v>38</v>
      </c>
      <c r="C790" s="80">
        <f>MumbaiCity!C26</f>
        <v>0</v>
      </c>
      <c r="D790" s="80">
        <f>MumbaiCity!D26</f>
        <v>0</v>
      </c>
      <c r="E790" s="80">
        <f>MumbaiCity!E26</f>
        <v>0</v>
      </c>
      <c r="F790" s="80">
        <f>MumbaiCity!F26</f>
        <v>0</v>
      </c>
      <c r="G790" s="80">
        <f>MumbaiCity!G26</f>
        <v>0</v>
      </c>
      <c r="H790" s="80">
        <f>MumbaiCity!H26</f>
        <v>0</v>
      </c>
      <c r="I790" s="80">
        <f t="shared" si="245"/>
        <v>0</v>
      </c>
      <c r="J790" s="80">
        <f>MumbaiCity!J26</f>
        <v>0</v>
      </c>
      <c r="K790" s="80">
        <f>MumbaiCity!K26</f>
        <v>0</v>
      </c>
      <c r="L790" s="80">
        <f>MumbaiCity!L26</f>
        <v>0</v>
      </c>
      <c r="M790" s="80">
        <f>MumbaiCity!M26</f>
        <v>0</v>
      </c>
      <c r="N790" s="80">
        <f>MumbaiCity!N26</f>
        <v>0</v>
      </c>
      <c r="O790" s="80">
        <f>MumbaiCity!O26</f>
        <v>0</v>
      </c>
      <c r="P790" s="80">
        <f t="shared" si="246"/>
        <v>0</v>
      </c>
      <c r="Q790" s="80">
        <f>MumbaiCity!Q26</f>
        <v>0</v>
      </c>
      <c r="R790" s="80">
        <f>MumbaiCity!R26</f>
        <v>0</v>
      </c>
      <c r="S790" s="80">
        <f>MumbaiCity!S26</f>
        <v>0</v>
      </c>
      <c r="T790" s="80">
        <f>MumbaiCity!T26</f>
        <v>0</v>
      </c>
      <c r="U790" s="80">
        <f>MumbaiCity!U26</f>
        <v>0</v>
      </c>
      <c r="V790" s="80">
        <f>MumbaiCity!V26</f>
        <v>0</v>
      </c>
      <c r="W790" s="80">
        <f>MumbaiCity!W26</f>
        <v>0</v>
      </c>
      <c r="X790" s="80">
        <f>MumbaiCity!X26</f>
        <v>0</v>
      </c>
      <c r="Y790" s="80">
        <f>MumbaiCity!Y26</f>
        <v>0</v>
      </c>
      <c r="Z790" s="80">
        <f>MumbaiCity!Z26</f>
        <v>0</v>
      </c>
      <c r="AA790" s="80">
        <f>MumbaiCity!AA26</f>
        <v>0</v>
      </c>
      <c r="AB790" s="80">
        <f>MumbaiCity!AB26</f>
        <v>0</v>
      </c>
      <c r="AC790" s="233">
        <f t="shared" si="247"/>
        <v>0</v>
      </c>
      <c r="AD790" s="7" t="e">
        <f t="shared" si="248"/>
        <v>#DIV/0!</v>
      </c>
      <c r="AE790" s="7">
        <f t="shared" si="249"/>
        <v>0</v>
      </c>
      <c r="AF790" s="7" t="e">
        <f t="shared" si="250"/>
        <v>#DIV/0!</v>
      </c>
      <c r="AG790" s="7">
        <f t="shared" si="251"/>
        <v>0</v>
      </c>
      <c r="AH790" s="7">
        <f t="shared" si="252"/>
        <v>0</v>
      </c>
      <c r="AI790" s="7">
        <f t="shared" si="253"/>
        <v>0</v>
      </c>
      <c r="AJ790" s="7">
        <f t="shared" si="254"/>
        <v>0</v>
      </c>
      <c r="AK790" s="234" t="e">
        <f t="shared" si="255"/>
        <v>#DIV/0!</v>
      </c>
    </row>
    <row r="791" spans="1:37">
      <c r="A791" s="5">
        <v>18</v>
      </c>
      <c r="B791" s="33" t="s">
        <v>39</v>
      </c>
      <c r="C791" s="149">
        <f>MumbaiSub!C26</f>
        <v>0</v>
      </c>
      <c r="D791" s="149">
        <f>MumbaiSub!D26</f>
        <v>0</v>
      </c>
      <c r="E791" s="149">
        <f>MumbaiSub!E26</f>
        <v>50</v>
      </c>
      <c r="F791" s="149">
        <f>MumbaiSub!F26</f>
        <v>250</v>
      </c>
      <c r="G791" s="149">
        <f>MumbaiSub!G26</f>
        <v>0</v>
      </c>
      <c r="H791" s="149">
        <f>MumbaiSub!H26</f>
        <v>0</v>
      </c>
      <c r="I791" s="80">
        <f t="shared" si="245"/>
        <v>250</v>
      </c>
      <c r="J791" s="149">
        <f>MumbaiSub!J26</f>
        <v>0</v>
      </c>
      <c r="K791" s="149">
        <f>MumbaiSub!K26</f>
        <v>0</v>
      </c>
      <c r="L791" s="149">
        <f>MumbaiSub!L26</f>
        <v>50</v>
      </c>
      <c r="M791" s="149">
        <f>MumbaiSub!M26</f>
        <v>250</v>
      </c>
      <c r="N791" s="149">
        <f>MumbaiSub!N26</f>
        <v>0</v>
      </c>
      <c r="O791" s="149">
        <f>MumbaiSub!O26</f>
        <v>0</v>
      </c>
      <c r="P791" s="80">
        <f t="shared" si="246"/>
        <v>250</v>
      </c>
      <c r="Q791" s="149">
        <f>MumbaiSub!Q26</f>
        <v>0</v>
      </c>
      <c r="R791" s="149">
        <f>MumbaiSub!R26</f>
        <v>0</v>
      </c>
      <c r="S791" s="149">
        <f>MumbaiSub!S26</f>
        <v>0</v>
      </c>
      <c r="T791" s="149">
        <f>MumbaiSub!T26</f>
        <v>0</v>
      </c>
      <c r="U791" s="149">
        <f>MumbaiSub!U26</f>
        <v>0</v>
      </c>
      <c r="V791" s="149">
        <f>MumbaiSub!V26</f>
        <v>0</v>
      </c>
      <c r="W791" s="149">
        <f>MumbaiSub!W26</f>
        <v>0</v>
      </c>
      <c r="X791" s="149">
        <f>MumbaiSub!X26</f>
        <v>0</v>
      </c>
      <c r="Y791" s="149">
        <f>MumbaiSub!Y26</f>
        <v>0</v>
      </c>
      <c r="Z791" s="149">
        <f>MumbaiSub!Z26</f>
        <v>0</v>
      </c>
      <c r="AA791" s="149">
        <f>MumbaiSub!AA26</f>
        <v>0</v>
      </c>
      <c r="AB791" s="149">
        <f>MumbaiSub!AB26</f>
        <v>0</v>
      </c>
      <c r="AC791" s="233">
        <f t="shared" si="247"/>
        <v>0</v>
      </c>
      <c r="AD791" s="7">
        <f t="shared" si="248"/>
        <v>0</v>
      </c>
      <c r="AE791" s="7">
        <f t="shared" si="249"/>
        <v>0</v>
      </c>
      <c r="AF791" s="7">
        <f t="shared" si="250"/>
        <v>0</v>
      </c>
      <c r="AG791" s="7">
        <f t="shared" si="251"/>
        <v>100</v>
      </c>
      <c r="AH791" s="7">
        <f t="shared" si="252"/>
        <v>500</v>
      </c>
      <c r="AI791" s="7">
        <f t="shared" si="253"/>
        <v>0</v>
      </c>
      <c r="AJ791" s="7">
        <f t="shared" si="254"/>
        <v>0</v>
      </c>
      <c r="AK791" s="234">
        <f t="shared" si="255"/>
        <v>0</v>
      </c>
    </row>
    <row r="792" spans="1:37">
      <c r="A792" s="5">
        <v>19</v>
      </c>
      <c r="B792" s="15" t="s">
        <v>40</v>
      </c>
      <c r="C792" s="80">
        <f>Nagpur!C26</f>
        <v>0</v>
      </c>
      <c r="D792" s="80">
        <f>Nagpur!D26</f>
        <v>0</v>
      </c>
      <c r="E792" s="80">
        <f>Nagpur!E26</f>
        <v>0</v>
      </c>
      <c r="F792" s="80">
        <f>Nagpur!F26</f>
        <v>0</v>
      </c>
      <c r="G792" s="80">
        <f>Nagpur!G26</f>
        <v>0</v>
      </c>
      <c r="H792" s="80">
        <f>Nagpur!H26</f>
        <v>0</v>
      </c>
      <c r="I792" s="80">
        <f t="shared" si="245"/>
        <v>0</v>
      </c>
      <c r="J792" s="80">
        <f>Nagpur!J26</f>
        <v>0</v>
      </c>
      <c r="K792" s="80">
        <f>Nagpur!K26</f>
        <v>0</v>
      </c>
      <c r="L792" s="80">
        <f>Nagpur!L26</f>
        <v>0</v>
      </c>
      <c r="M792" s="80">
        <f>Nagpur!M26</f>
        <v>0</v>
      </c>
      <c r="N792" s="80">
        <f>Nagpur!N26</f>
        <v>0</v>
      </c>
      <c r="O792" s="80">
        <f>Nagpur!O26</f>
        <v>0</v>
      </c>
      <c r="P792" s="80">
        <f t="shared" si="246"/>
        <v>0</v>
      </c>
      <c r="Q792" s="80">
        <f>Nagpur!Q26</f>
        <v>0</v>
      </c>
      <c r="R792" s="80">
        <f>Nagpur!R26</f>
        <v>0</v>
      </c>
      <c r="S792" s="80">
        <f>Nagpur!S26</f>
        <v>0</v>
      </c>
      <c r="T792" s="80">
        <f>Nagpur!T26</f>
        <v>0</v>
      </c>
      <c r="U792" s="80">
        <f>Nagpur!U26</f>
        <v>0</v>
      </c>
      <c r="V792" s="80">
        <f>Nagpur!V26</f>
        <v>0</v>
      </c>
      <c r="W792" s="80">
        <f>Nagpur!W26</f>
        <v>0</v>
      </c>
      <c r="X792" s="80">
        <f>Nagpur!X26</f>
        <v>0</v>
      </c>
      <c r="Y792" s="80">
        <f>Nagpur!Y26</f>
        <v>0</v>
      </c>
      <c r="Z792" s="80">
        <f>Nagpur!Z26</f>
        <v>0</v>
      </c>
      <c r="AA792" s="80">
        <f>Nagpur!AA26</f>
        <v>0</v>
      </c>
      <c r="AB792" s="80">
        <f>Nagpur!AB26</f>
        <v>0</v>
      </c>
      <c r="AC792" s="233">
        <f t="shared" si="247"/>
        <v>0</v>
      </c>
      <c r="AD792" s="7" t="e">
        <f t="shared" si="248"/>
        <v>#DIV/0!</v>
      </c>
      <c r="AE792" s="7">
        <f t="shared" si="249"/>
        <v>0</v>
      </c>
      <c r="AF792" s="7" t="e">
        <f t="shared" si="250"/>
        <v>#DIV/0!</v>
      </c>
      <c r="AG792" s="7">
        <f t="shared" si="251"/>
        <v>0</v>
      </c>
      <c r="AH792" s="7">
        <f t="shared" si="252"/>
        <v>0</v>
      </c>
      <c r="AI792" s="7">
        <f t="shared" si="253"/>
        <v>0</v>
      </c>
      <c r="AJ792" s="7">
        <f t="shared" si="254"/>
        <v>0</v>
      </c>
      <c r="AK792" s="234" t="e">
        <f t="shared" si="255"/>
        <v>#DIV/0!</v>
      </c>
    </row>
    <row r="793" spans="1:37">
      <c r="A793" s="5">
        <v>20</v>
      </c>
      <c r="B793" s="15" t="s">
        <v>41</v>
      </c>
      <c r="C793" s="80">
        <f>Nanded!C26</f>
        <v>0</v>
      </c>
      <c r="D793" s="80">
        <f>Nanded!D26</f>
        <v>0</v>
      </c>
      <c r="E793" s="80">
        <f>Nanded!E26</f>
        <v>0</v>
      </c>
      <c r="F793" s="80">
        <f>Nanded!F26</f>
        <v>0</v>
      </c>
      <c r="G793" s="80">
        <f>Nanded!G26</f>
        <v>0</v>
      </c>
      <c r="H793" s="80">
        <f>Nanded!H26</f>
        <v>0</v>
      </c>
      <c r="I793" s="80">
        <f t="shared" si="245"/>
        <v>0</v>
      </c>
      <c r="J793" s="80">
        <f>Nanded!J26</f>
        <v>0</v>
      </c>
      <c r="K793" s="80">
        <f>Nanded!K26</f>
        <v>0</v>
      </c>
      <c r="L793" s="80">
        <f>Nanded!L26</f>
        <v>0</v>
      </c>
      <c r="M793" s="80">
        <f>Nanded!M26</f>
        <v>0</v>
      </c>
      <c r="N793" s="80">
        <f>Nanded!N26</f>
        <v>0</v>
      </c>
      <c r="O793" s="80">
        <f>Nanded!O26</f>
        <v>0</v>
      </c>
      <c r="P793" s="80">
        <f t="shared" si="246"/>
        <v>0</v>
      </c>
      <c r="Q793" s="80">
        <f>Nanded!Q26</f>
        <v>0</v>
      </c>
      <c r="R793" s="80">
        <f>Nanded!R26</f>
        <v>0</v>
      </c>
      <c r="S793" s="80">
        <f>Nanded!S26</f>
        <v>0</v>
      </c>
      <c r="T793" s="80">
        <f>Nanded!T26</f>
        <v>0</v>
      </c>
      <c r="U793" s="80">
        <f>Nanded!U26</f>
        <v>0</v>
      </c>
      <c r="V793" s="80">
        <f>Nanded!V26</f>
        <v>0</v>
      </c>
      <c r="W793" s="80">
        <f>Nanded!W26</f>
        <v>0</v>
      </c>
      <c r="X793" s="80">
        <f>Nanded!X26</f>
        <v>0</v>
      </c>
      <c r="Y793" s="80">
        <f>Nanded!Y26</f>
        <v>0</v>
      </c>
      <c r="Z793" s="80">
        <f>Nanded!Z26</f>
        <v>0</v>
      </c>
      <c r="AA793" s="80">
        <f>Nanded!AA26</f>
        <v>0</v>
      </c>
      <c r="AB793" s="80">
        <f>Nanded!AB26</f>
        <v>0</v>
      </c>
      <c r="AC793" s="233">
        <f t="shared" si="247"/>
        <v>0</v>
      </c>
      <c r="AD793" s="7" t="e">
        <f t="shared" si="248"/>
        <v>#DIV/0!</v>
      </c>
      <c r="AE793" s="7">
        <f t="shared" si="249"/>
        <v>0</v>
      </c>
      <c r="AF793" s="7" t="e">
        <f t="shared" si="250"/>
        <v>#DIV/0!</v>
      </c>
      <c r="AG793" s="7">
        <f t="shared" si="251"/>
        <v>0</v>
      </c>
      <c r="AH793" s="7">
        <f t="shared" si="252"/>
        <v>0</v>
      </c>
      <c r="AI793" s="7">
        <f t="shared" si="253"/>
        <v>0</v>
      </c>
      <c r="AJ793" s="7">
        <f t="shared" si="254"/>
        <v>0</v>
      </c>
      <c r="AK793" s="234" t="e">
        <f t="shared" si="255"/>
        <v>#DIV/0!</v>
      </c>
    </row>
    <row r="794" spans="1:37">
      <c r="A794" s="5">
        <v>21</v>
      </c>
      <c r="B794" s="15" t="s">
        <v>42</v>
      </c>
      <c r="C794" s="80">
        <f>Nandurbar!C26</f>
        <v>0</v>
      </c>
      <c r="D794" s="80">
        <f>Nandurbar!D26</f>
        <v>0</v>
      </c>
      <c r="E794" s="80">
        <f>Nandurbar!E26</f>
        <v>0</v>
      </c>
      <c r="F794" s="80">
        <f>Nandurbar!F26</f>
        <v>0</v>
      </c>
      <c r="G794" s="80">
        <f>Nandurbar!G26</f>
        <v>0</v>
      </c>
      <c r="H794" s="80">
        <f>Nandurbar!H26</f>
        <v>0</v>
      </c>
      <c r="I794" s="80">
        <f t="shared" si="245"/>
        <v>0</v>
      </c>
      <c r="J794" s="80">
        <f>Nandurbar!J26</f>
        <v>0</v>
      </c>
      <c r="K794" s="80">
        <f>Nandurbar!K26</f>
        <v>0</v>
      </c>
      <c r="L794" s="80">
        <f>Nandurbar!L26</f>
        <v>0</v>
      </c>
      <c r="M794" s="80">
        <f>Nandurbar!M26</f>
        <v>0</v>
      </c>
      <c r="N794" s="80">
        <f>Nandurbar!N26</f>
        <v>0</v>
      </c>
      <c r="O794" s="80">
        <f>Nandurbar!O26</f>
        <v>0</v>
      </c>
      <c r="P794" s="80">
        <f t="shared" si="246"/>
        <v>0</v>
      </c>
      <c r="Q794" s="80">
        <f>Nandurbar!Q26</f>
        <v>0</v>
      </c>
      <c r="R794" s="80">
        <f>Nandurbar!R26</f>
        <v>0</v>
      </c>
      <c r="S794" s="80">
        <f>Nandurbar!S26</f>
        <v>0</v>
      </c>
      <c r="T794" s="80">
        <f>Nandurbar!T26</f>
        <v>0</v>
      </c>
      <c r="U794" s="80">
        <f>Nandurbar!U26</f>
        <v>0</v>
      </c>
      <c r="V794" s="80">
        <f>Nandurbar!V26</f>
        <v>0</v>
      </c>
      <c r="W794" s="80">
        <f>Nandurbar!W26</f>
        <v>0</v>
      </c>
      <c r="X794" s="80">
        <f>Nandurbar!X26</f>
        <v>0</v>
      </c>
      <c r="Y794" s="80">
        <f>Nandurbar!Y26</f>
        <v>0</v>
      </c>
      <c r="Z794" s="80">
        <f>Nandurbar!Z26</f>
        <v>0</v>
      </c>
      <c r="AA794" s="80">
        <f>Nandurbar!AA26</f>
        <v>0</v>
      </c>
      <c r="AB794" s="80">
        <f>Nandurbar!AB26</f>
        <v>0</v>
      </c>
      <c r="AC794" s="233">
        <f t="shared" si="247"/>
        <v>0</v>
      </c>
      <c r="AD794" s="7" t="e">
        <f t="shared" si="248"/>
        <v>#DIV/0!</v>
      </c>
      <c r="AE794" s="7">
        <f t="shared" si="249"/>
        <v>0</v>
      </c>
      <c r="AF794" s="7" t="e">
        <f t="shared" si="250"/>
        <v>#DIV/0!</v>
      </c>
      <c r="AG794" s="7">
        <f t="shared" si="251"/>
        <v>0</v>
      </c>
      <c r="AH794" s="7">
        <f t="shared" si="252"/>
        <v>0</v>
      </c>
      <c r="AI794" s="7">
        <f t="shared" si="253"/>
        <v>0</v>
      </c>
      <c r="AJ794" s="7">
        <f t="shared" si="254"/>
        <v>0</v>
      </c>
      <c r="AK794" s="234" t="e">
        <f t="shared" si="255"/>
        <v>#DIV/0!</v>
      </c>
    </row>
    <row r="795" spans="1:37">
      <c r="A795" s="5">
        <v>22</v>
      </c>
      <c r="B795" s="15" t="s">
        <v>43</v>
      </c>
      <c r="C795" s="80">
        <f>Nasik!C26</f>
        <v>0</v>
      </c>
      <c r="D795" s="80">
        <f>Nasik!D26</f>
        <v>0</v>
      </c>
      <c r="E795" s="80">
        <f>Nasik!E26</f>
        <v>0</v>
      </c>
      <c r="F795" s="80">
        <f>Nasik!F26</f>
        <v>0</v>
      </c>
      <c r="G795" s="80">
        <f>Nasik!G26</f>
        <v>0</v>
      </c>
      <c r="H795" s="80">
        <f>Nasik!H26</f>
        <v>0</v>
      </c>
      <c r="I795" s="80">
        <f t="shared" si="245"/>
        <v>0</v>
      </c>
      <c r="J795" s="80">
        <f>Nasik!J26</f>
        <v>0</v>
      </c>
      <c r="K795" s="80">
        <f>Nasik!K26</f>
        <v>0</v>
      </c>
      <c r="L795" s="80">
        <f>Nasik!L26</f>
        <v>0</v>
      </c>
      <c r="M795" s="80">
        <f>Nasik!M26</f>
        <v>0</v>
      </c>
      <c r="N795" s="80">
        <f>Nasik!N26</f>
        <v>0</v>
      </c>
      <c r="O795" s="80">
        <f>Nasik!O26</f>
        <v>0</v>
      </c>
      <c r="P795" s="80">
        <f t="shared" si="246"/>
        <v>0</v>
      </c>
      <c r="Q795" s="80">
        <f>Nasik!Q26</f>
        <v>0</v>
      </c>
      <c r="R795" s="80">
        <f>Nasik!R26</f>
        <v>0</v>
      </c>
      <c r="S795" s="80">
        <f>Nasik!S26</f>
        <v>0</v>
      </c>
      <c r="T795" s="80">
        <f>Nasik!T26</f>
        <v>0</v>
      </c>
      <c r="U795" s="80">
        <f>Nasik!U26</f>
        <v>0</v>
      </c>
      <c r="V795" s="80">
        <f>Nasik!V26</f>
        <v>0</v>
      </c>
      <c r="W795" s="80">
        <f>Nasik!W26</f>
        <v>0</v>
      </c>
      <c r="X795" s="80">
        <f>Nasik!X26</f>
        <v>0</v>
      </c>
      <c r="Y795" s="80">
        <f>Nasik!Y26</f>
        <v>0</v>
      </c>
      <c r="Z795" s="80">
        <f>Nasik!Z26</f>
        <v>0</v>
      </c>
      <c r="AA795" s="80">
        <f>Nasik!AA26</f>
        <v>0</v>
      </c>
      <c r="AB795" s="80">
        <f>Nasik!AB26</f>
        <v>0</v>
      </c>
      <c r="AC795" s="233">
        <f t="shared" si="247"/>
        <v>0</v>
      </c>
      <c r="AD795" s="7" t="e">
        <f t="shared" si="248"/>
        <v>#DIV/0!</v>
      </c>
      <c r="AE795" s="7">
        <f t="shared" si="249"/>
        <v>0</v>
      </c>
      <c r="AF795" s="7" t="e">
        <f t="shared" si="250"/>
        <v>#DIV/0!</v>
      </c>
      <c r="AG795" s="7">
        <f t="shared" si="251"/>
        <v>0</v>
      </c>
      <c r="AH795" s="7">
        <f t="shared" si="252"/>
        <v>0</v>
      </c>
      <c r="AI795" s="7">
        <f t="shared" si="253"/>
        <v>0</v>
      </c>
      <c r="AJ795" s="7">
        <f t="shared" si="254"/>
        <v>0</v>
      </c>
      <c r="AK795" s="234" t="e">
        <f t="shared" si="255"/>
        <v>#DIV/0!</v>
      </c>
    </row>
    <row r="796" spans="1:37">
      <c r="A796" s="5">
        <v>23</v>
      </c>
      <c r="B796" s="15" t="s">
        <v>44</v>
      </c>
      <c r="C796" s="80">
        <f>Osmanabad!C26</f>
        <v>0</v>
      </c>
      <c r="D796" s="80">
        <f>Osmanabad!D26</f>
        <v>0</v>
      </c>
      <c r="E796" s="80">
        <f>Osmanabad!E26</f>
        <v>0</v>
      </c>
      <c r="F796" s="80">
        <f>Osmanabad!F26</f>
        <v>0</v>
      </c>
      <c r="G796" s="80">
        <f>Osmanabad!G26</f>
        <v>0</v>
      </c>
      <c r="H796" s="80">
        <f>Osmanabad!H26</f>
        <v>0</v>
      </c>
      <c r="I796" s="80">
        <f t="shared" si="245"/>
        <v>0</v>
      </c>
      <c r="J796" s="80">
        <f>Osmanabad!J26</f>
        <v>0</v>
      </c>
      <c r="K796" s="80">
        <f>Osmanabad!K26</f>
        <v>0</v>
      </c>
      <c r="L796" s="80">
        <f>Osmanabad!L26</f>
        <v>0</v>
      </c>
      <c r="M796" s="80">
        <f>Osmanabad!M26</f>
        <v>0</v>
      </c>
      <c r="N796" s="80">
        <f>Osmanabad!N26</f>
        <v>0</v>
      </c>
      <c r="O796" s="80">
        <f>Osmanabad!O26</f>
        <v>0</v>
      </c>
      <c r="P796" s="80">
        <f t="shared" si="246"/>
        <v>0</v>
      </c>
      <c r="Q796" s="80">
        <f>Osmanabad!Q26</f>
        <v>0</v>
      </c>
      <c r="R796" s="80">
        <f>Osmanabad!R26</f>
        <v>0</v>
      </c>
      <c r="S796" s="80">
        <f>Osmanabad!S26</f>
        <v>0</v>
      </c>
      <c r="T796" s="80">
        <f>Osmanabad!T26</f>
        <v>0</v>
      </c>
      <c r="U796" s="80">
        <f>Osmanabad!U26</f>
        <v>0</v>
      </c>
      <c r="V796" s="80">
        <f>Osmanabad!V26</f>
        <v>0</v>
      </c>
      <c r="W796" s="80">
        <f>Osmanabad!W26</f>
        <v>0</v>
      </c>
      <c r="X796" s="80">
        <f>Osmanabad!X26</f>
        <v>0</v>
      </c>
      <c r="Y796" s="80">
        <f>Osmanabad!Y26</f>
        <v>0</v>
      </c>
      <c r="Z796" s="80">
        <f>Osmanabad!Z26</f>
        <v>0</v>
      </c>
      <c r="AA796" s="80">
        <f>Osmanabad!AA26</f>
        <v>0</v>
      </c>
      <c r="AB796" s="80">
        <f>Osmanabad!AB26</f>
        <v>0</v>
      </c>
      <c r="AC796" s="233">
        <f t="shared" si="247"/>
        <v>0</v>
      </c>
      <c r="AD796" s="7" t="e">
        <f t="shared" si="248"/>
        <v>#DIV/0!</v>
      </c>
      <c r="AE796" s="7">
        <f t="shared" si="249"/>
        <v>0</v>
      </c>
      <c r="AF796" s="7" t="e">
        <f t="shared" si="250"/>
        <v>#DIV/0!</v>
      </c>
      <c r="AG796" s="7">
        <f t="shared" si="251"/>
        <v>0</v>
      </c>
      <c r="AH796" s="7">
        <f t="shared" si="252"/>
        <v>0</v>
      </c>
      <c r="AI796" s="7">
        <f t="shared" si="253"/>
        <v>0</v>
      </c>
      <c r="AJ796" s="7">
        <f t="shared" si="254"/>
        <v>0</v>
      </c>
      <c r="AK796" s="234" t="e">
        <f t="shared" si="255"/>
        <v>#DIV/0!</v>
      </c>
    </row>
    <row r="797" spans="1:37">
      <c r="A797" s="5">
        <v>24</v>
      </c>
      <c r="B797" s="35" t="s">
        <v>45</v>
      </c>
      <c r="C797" s="150">
        <f>Palghar!C26</f>
        <v>0</v>
      </c>
      <c r="D797" s="150">
        <f>Palghar!D26</f>
        <v>0</v>
      </c>
      <c r="E797" s="150">
        <f>Palghar!E26</f>
        <v>0</v>
      </c>
      <c r="F797" s="150">
        <f>Palghar!F26</f>
        <v>0</v>
      </c>
      <c r="G797" s="150">
        <f>Palghar!G26</f>
        <v>0</v>
      </c>
      <c r="H797" s="150">
        <f>Palghar!H26</f>
        <v>0</v>
      </c>
      <c r="I797" s="80">
        <f t="shared" si="245"/>
        <v>0</v>
      </c>
      <c r="J797" s="150">
        <f>Palghar!J26</f>
        <v>0</v>
      </c>
      <c r="K797" s="150">
        <f>Palghar!K26</f>
        <v>0</v>
      </c>
      <c r="L797" s="150">
        <f>Palghar!L26</f>
        <v>0</v>
      </c>
      <c r="M797" s="150">
        <f>Palghar!M26</f>
        <v>0</v>
      </c>
      <c r="N797" s="150">
        <f>Palghar!N26</f>
        <v>0</v>
      </c>
      <c r="O797" s="150">
        <f>Palghar!O26</f>
        <v>0</v>
      </c>
      <c r="P797" s="80">
        <f t="shared" si="246"/>
        <v>0</v>
      </c>
      <c r="Q797" s="150">
        <f>Palghar!Q26</f>
        <v>0</v>
      </c>
      <c r="R797" s="150">
        <f>Palghar!R26</f>
        <v>0</v>
      </c>
      <c r="S797" s="150">
        <f>Palghar!S26</f>
        <v>0</v>
      </c>
      <c r="T797" s="150">
        <f>Palghar!T26</f>
        <v>0</v>
      </c>
      <c r="U797" s="150">
        <f>Palghar!U26</f>
        <v>0</v>
      </c>
      <c r="V797" s="150">
        <f>Palghar!V26</f>
        <v>0</v>
      </c>
      <c r="W797" s="150">
        <f>Palghar!W26</f>
        <v>0</v>
      </c>
      <c r="X797" s="150">
        <f>Palghar!X26</f>
        <v>0</v>
      </c>
      <c r="Y797" s="150">
        <f>Palghar!Y26</f>
        <v>0</v>
      </c>
      <c r="Z797" s="150">
        <f>Palghar!Z26</f>
        <v>0</v>
      </c>
      <c r="AA797" s="150">
        <f>Palghar!AA26</f>
        <v>0</v>
      </c>
      <c r="AB797" s="150">
        <f>Palghar!AB26</f>
        <v>0</v>
      </c>
      <c r="AC797" s="233">
        <f t="shared" si="247"/>
        <v>0</v>
      </c>
      <c r="AD797" s="7" t="e">
        <f t="shared" si="248"/>
        <v>#DIV/0!</v>
      </c>
      <c r="AE797" s="7">
        <f t="shared" si="249"/>
        <v>0</v>
      </c>
      <c r="AF797" s="7" t="e">
        <f t="shared" si="250"/>
        <v>#DIV/0!</v>
      </c>
      <c r="AG797" s="7">
        <f t="shared" si="251"/>
        <v>0</v>
      </c>
      <c r="AH797" s="7">
        <f t="shared" si="252"/>
        <v>0</v>
      </c>
      <c r="AI797" s="7">
        <f t="shared" si="253"/>
        <v>0</v>
      </c>
      <c r="AJ797" s="7">
        <f t="shared" si="254"/>
        <v>0</v>
      </c>
      <c r="AK797" s="234" t="e">
        <f t="shared" si="255"/>
        <v>#DIV/0!</v>
      </c>
    </row>
    <row r="798" spans="1:37">
      <c r="A798" s="5">
        <v>25</v>
      </c>
      <c r="B798" s="15" t="s">
        <v>46</v>
      </c>
      <c r="C798" s="80">
        <f>Parbhani!C26</f>
        <v>0</v>
      </c>
      <c r="D798" s="80">
        <f>Parbhani!D26</f>
        <v>0</v>
      </c>
      <c r="E798" s="80">
        <f>Parbhani!E26</f>
        <v>0</v>
      </c>
      <c r="F798" s="80">
        <f>Parbhani!F26</f>
        <v>0</v>
      </c>
      <c r="G798" s="80">
        <f>Parbhani!G26</f>
        <v>0</v>
      </c>
      <c r="H798" s="80">
        <f>Parbhani!H26</f>
        <v>0</v>
      </c>
      <c r="I798" s="80">
        <f t="shared" si="245"/>
        <v>0</v>
      </c>
      <c r="J798" s="80">
        <f>Parbhani!J26</f>
        <v>0</v>
      </c>
      <c r="K798" s="80">
        <f>Parbhani!K26</f>
        <v>0</v>
      </c>
      <c r="L798" s="80">
        <f>Parbhani!L26</f>
        <v>0</v>
      </c>
      <c r="M798" s="80">
        <f>Parbhani!M26</f>
        <v>0</v>
      </c>
      <c r="N798" s="80">
        <f>Parbhani!N26</f>
        <v>0</v>
      </c>
      <c r="O798" s="80">
        <f>Parbhani!O26</f>
        <v>0</v>
      </c>
      <c r="P798" s="80">
        <f t="shared" si="246"/>
        <v>0</v>
      </c>
      <c r="Q798" s="80">
        <f>Parbhani!Q26</f>
        <v>0</v>
      </c>
      <c r="R798" s="80">
        <f>Parbhani!R26</f>
        <v>0</v>
      </c>
      <c r="S798" s="80">
        <f>Parbhani!S26</f>
        <v>0</v>
      </c>
      <c r="T798" s="80">
        <f>Parbhani!T26</f>
        <v>0</v>
      </c>
      <c r="U798" s="80">
        <f>Parbhani!U26</f>
        <v>0</v>
      </c>
      <c r="V798" s="80">
        <f>Parbhani!V26</f>
        <v>0</v>
      </c>
      <c r="W798" s="80">
        <f>Parbhani!W26</f>
        <v>0</v>
      </c>
      <c r="X798" s="80">
        <f>Parbhani!X26</f>
        <v>0</v>
      </c>
      <c r="Y798" s="80">
        <f>Parbhani!Y26</f>
        <v>0</v>
      </c>
      <c r="Z798" s="80">
        <f>Parbhani!Z26</f>
        <v>0</v>
      </c>
      <c r="AA798" s="80">
        <f>Parbhani!AA26</f>
        <v>0</v>
      </c>
      <c r="AB798" s="80">
        <f>Parbhani!AB26</f>
        <v>0</v>
      </c>
      <c r="AC798" s="233">
        <f t="shared" si="247"/>
        <v>0</v>
      </c>
      <c r="AD798" s="7" t="e">
        <f t="shared" si="248"/>
        <v>#DIV/0!</v>
      </c>
      <c r="AE798" s="7">
        <f t="shared" si="249"/>
        <v>0</v>
      </c>
      <c r="AF798" s="7" t="e">
        <f t="shared" si="250"/>
        <v>#DIV/0!</v>
      </c>
      <c r="AG798" s="7">
        <f t="shared" si="251"/>
        <v>0</v>
      </c>
      <c r="AH798" s="7">
        <f t="shared" si="252"/>
        <v>0</v>
      </c>
      <c r="AI798" s="7">
        <f t="shared" si="253"/>
        <v>0</v>
      </c>
      <c r="AJ798" s="7">
        <f t="shared" si="254"/>
        <v>0</v>
      </c>
      <c r="AK798" s="234" t="e">
        <f t="shared" si="255"/>
        <v>#DIV/0!</v>
      </c>
    </row>
    <row r="799" spans="1:37">
      <c r="A799" s="5">
        <v>26</v>
      </c>
      <c r="B799" s="15" t="s">
        <v>47</v>
      </c>
      <c r="C799" s="80">
        <f>Pune!C26</f>
        <v>0</v>
      </c>
      <c r="D799" s="80">
        <f>Pune!D26</f>
        <v>0</v>
      </c>
      <c r="E799" s="80">
        <f>Pune!E26</f>
        <v>0</v>
      </c>
      <c r="F799" s="80">
        <f>Pune!F26</f>
        <v>0</v>
      </c>
      <c r="G799" s="80">
        <f>Pune!G26</f>
        <v>0</v>
      </c>
      <c r="H799" s="80">
        <f>Pune!H26</f>
        <v>0</v>
      </c>
      <c r="I799" s="80">
        <f t="shared" si="245"/>
        <v>0</v>
      </c>
      <c r="J799" s="80">
        <f>Pune!J26</f>
        <v>0</v>
      </c>
      <c r="K799" s="80">
        <f>Pune!K26</f>
        <v>0</v>
      </c>
      <c r="L799" s="80">
        <f>Pune!L26</f>
        <v>0</v>
      </c>
      <c r="M799" s="80">
        <f>Pune!M26</f>
        <v>0</v>
      </c>
      <c r="N799" s="80">
        <f>Pune!N26</f>
        <v>0</v>
      </c>
      <c r="O799" s="80">
        <f>Pune!O26</f>
        <v>0</v>
      </c>
      <c r="P799" s="80">
        <f t="shared" si="246"/>
        <v>0</v>
      </c>
      <c r="Q799" s="80">
        <f>Pune!Q26</f>
        <v>0</v>
      </c>
      <c r="R799" s="80">
        <f>Pune!R26</f>
        <v>0</v>
      </c>
      <c r="S799" s="80">
        <f>Pune!S26</f>
        <v>0</v>
      </c>
      <c r="T799" s="80">
        <f>Pune!T26</f>
        <v>0</v>
      </c>
      <c r="U799" s="80">
        <f>Pune!U26</f>
        <v>0</v>
      </c>
      <c r="V799" s="80">
        <f>Pune!V26</f>
        <v>0</v>
      </c>
      <c r="W799" s="80">
        <f>Pune!W26</f>
        <v>0</v>
      </c>
      <c r="X799" s="80">
        <f>Pune!X26</f>
        <v>0</v>
      </c>
      <c r="Y799" s="80">
        <f>Pune!Y26</f>
        <v>0</v>
      </c>
      <c r="Z799" s="80">
        <f>Pune!Z26</f>
        <v>0</v>
      </c>
      <c r="AA799" s="80">
        <f>Pune!AA26</f>
        <v>0</v>
      </c>
      <c r="AB799" s="80">
        <f>Pune!AB26</f>
        <v>0</v>
      </c>
      <c r="AC799" s="233">
        <f t="shared" si="247"/>
        <v>0</v>
      </c>
      <c r="AD799" s="7" t="e">
        <f t="shared" si="248"/>
        <v>#DIV/0!</v>
      </c>
      <c r="AE799" s="7">
        <f t="shared" si="249"/>
        <v>0</v>
      </c>
      <c r="AF799" s="7" t="e">
        <f t="shared" si="250"/>
        <v>#DIV/0!</v>
      </c>
      <c r="AG799" s="7">
        <f t="shared" si="251"/>
        <v>0</v>
      </c>
      <c r="AH799" s="7">
        <f t="shared" si="252"/>
        <v>0</v>
      </c>
      <c r="AI799" s="7">
        <f t="shared" si="253"/>
        <v>0</v>
      </c>
      <c r="AJ799" s="7">
        <f t="shared" si="254"/>
        <v>0</v>
      </c>
      <c r="AK799" s="234" t="e">
        <f t="shared" si="255"/>
        <v>#DIV/0!</v>
      </c>
    </row>
    <row r="800" spans="1:37">
      <c r="A800" s="5">
        <v>27</v>
      </c>
      <c r="B800" s="15" t="s">
        <v>48</v>
      </c>
      <c r="C800" s="124">
        <f>Raigad!C26</f>
        <v>0</v>
      </c>
      <c r="D800" s="124">
        <f>Raigad!D26</f>
        <v>0</v>
      </c>
      <c r="E800" s="124">
        <f>Raigad!E26</f>
        <v>0</v>
      </c>
      <c r="F800" s="124">
        <f>Raigad!F26</f>
        <v>0</v>
      </c>
      <c r="G800" s="124">
        <f>Raigad!G26</f>
        <v>0</v>
      </c>
      <c r="H800" s="124">
        <f>Raigad!H26</f>
        <v>0</v>
      </c>
      <c r="I800" s="80">
        <f t="shared" si="245"/>
        <v>0</v>
      </c>
      <c r="J800" s="124">
        <f>Raigad!J26</f>
        <v>0</v>
      </c>
      <c r="K800" s="124">
        <f>Raigad!K26</f>
        <v>0</v>
      </c>
      <c r="L800" s="124">
        <f>Raigad!L26</f>
        <v>0</v>
      </c>
      <c r="M800" s="124">
        <f>Raigad!M26</f>
        <v>0</v>
      </c>
      <c r="N800" s="124">
        <f>Raigad!N26</f>
        <v>0</v>
      </c>
      <c r="O800" s="124">
        <f>Raigad!O26</f>
        <v>0</v>
      </c>
      <c r="P800" s="80">
        <f t="shared" si="246"/>
        <v>0</v>
      </c>
      <c r="Q800" s="124">
        <f>Raigad!Q26</f>
        <v>0</v>
      </c>
      <c r="R800" s="124">
        <f>Raigad!R26</f>
        <v>0</v>
      </c>
      <c r="S800" s="124">
        <f>Raigad!S26</f>
        <v>0</v>
      </c>
      <c r="T800" s="124">
        <f>Raigad!T26</f>
        <v>0</v>
      </c>
      <c r="U800" s="124">
        <f>Raigad!U26</f>
        <v>0</v>
      </c>
      <c r="V800" s="124">
        <f>Raigad!V26</f>
        <v>0</v>
      </c>
      <c r="W800" s="124">
        <f>Raigad!W26</f>
        <v>0</v>
      </c>
      <c r="X800" s="124">
        <f>Raigad!X26</f>
        <v>0</v>
      </c>
      <c r="Y800" s="124">
        <f>Raigad!Y26</f>
        <v>0</v>
      </c>
      <c r="Z800" s="124">
        <f>Raigad!Z26</f>
        <v>0</v>
      </c>
      <c r="AA800" s="124">
        <f>Raigad!AA26</f>
        <v>0</v>
      </c>
      <c r="AB800" s="124">
        <f>Raigad!AB26</f>
        <v>0</v>
      </c>
      <c r="AC800" s="233">
        <f t="shared" si="247"/>
        <v>0</v>
      </c>
      <c r="AD800" s="7" t="e">
        <f t="shared" si="248"/>
        <v>#DIV/0!</v>
      </c>
      <c r="AE800" s="7">
        <f t="shared" si="249"/>
        <v>0</v>
      </c>
      <c r="AF800" s="7" t="e">
        <f t="shared" si="250"/>
        <v>#DIV/0!</v>
      </c>
      <c r="AG800" s="7">
        <f t="shared" si="251"/>
        <v>0</v>
      </c>
      <c r="AH800" s="7">
        <f t="shared" si="252"/>
        <v>0</v>
      </c>
      <c r="AI800" s="7">
        <f t="shared" si="253"/>
        <v>0</v>
      </c>
      <c r="AJ800" s="7">
        <f t="shared" si="254"/>
        <v>0</v>
      </c>
      <c r="AK800" s="234" t="e">
        <f t="shared" si="255"/>
        <v>#DIV/0!</v>
      </c>
    </row>
    <row r="801" spans="1:37">
      <c r="A801" s="5">
        <v>28</v>
      </c>
      <c r="B801" s="15" t="s">
        <v>49</v>
      </c>
      <c r="C801" s="80">
        <f>Ratnagiri!C26</f>
        <v>0</v>
      </c>
      <c r="D801" s="80">
        <f>Ratnagiri!D26</f>
        <v>0</v>
      </c>
      <c r="E801" s="80">
        <f>Ratnagiri!E26</f>
        <v>0</v>
      </c>
      <c r="F801" s="80">
        <f>Ratnagiri!F26</f>
        <v>0</v>
      </c>
      <c r="G801" s="80">
        <f>Ratnagiri!G26</f>
        <v>0</v>
      </c>
      <c r="H801" s="80">
        <f>Ratnagiri!H26</f>
        <v>0</v>
      </c>
      <c r="I801" s="80">
        <f t="shared" si="245"/>
        <v>0</v>
      </c>
      <c r="J801" s="80">
        <f>Ratnagiri!J26</f>
        <v>0</v>
      </c>
      <c r="K801" s="80">
        <f>Ratnagiri!K26</f>
        <v>0</v>
      </c>
      <c r="L801" s="80">
        <f>Ratnagiri!L26</f>
        <v>0</v>
      </c>
      <c r="M801" s="80">
        <f>Ratnagiri!M26</f>
        <v>0</v>
      </c>
      <c r="N801" s="80">
        <f>Ratnagiri!N26</f>
        <v>0</v>
      </c>
      <c r="O801" s="80">
        <f>Ratnagiri!O26</f>
        <v>0</v>
      </c>
      <c r="P801" s="80">
        <f t="shared" si="246"/>
        <v>0</v>
      </c>
      <c r="Q801" s="80">
        <f>Ratnagiri!Q26</f>
        <v>0</v>
      </c>
      <c r="R801" s="80">
        <f>Ratnagiri!R26</f>
        <v>0</v>
      </c>
      <c r="S801" s="80">
        <f>Ratnagiri!S26</f>
        <v>0</v>
      </c>
      <c r="T801" s="80">
        <f>Ratnagiri!T26</f>
        <v>0</v>
      </c>
      <c r="U801" s="80">
        <f>Ratnagiri!U26</f>
        <v>0</v>
      </c>
      <c r="V801" s="80">
        <f>Ratnagiri!V26</f>
        <v>0</v>
      </c>
      <c r="W801" s="80">
        <f>Ratnagiri!W26</f>
        <v>0</v>
      </c>
      <c r="X801" s="80">
        <f>Ratnagiri!X26</f>
        <v>0</v>
      </c>
      <c r="Y801" s="80">
        <f>Ratnagiri!Y26</f>
        <v>0</v>
      </c>
      <c r="Z801" s="80">
        <f>Ratnagiri!Z26</f>
        <v>0</v>
      </c>
      <c r="AA801" s="80">
        <f>Ratnagiri!AA26</f>
        <v>0</v>
      </c>
      <c r="AB801" s="80">
        <f>Ratnagiri!AB26</f>
        <v>0</v>
      </c>
      <c r="AC801" s="233">
        <f t="shared" si="247"/>
        <v>0</v>
      </c>
      <c r="AD801" s="7" t="e">
        <f t="shared" si="248"/>
        <v>#DIV/0!</v>
      </c>
      <c r="AE801" s="7">
        <f t="shared" si="249"/>
        <v>0</v>
      </c>
      <c r="AF801" s="7" t="e">
        <f t="shared" si="250"/>
        <v>#DIV/0!</v>
      </c>
      <c r="AG801" s="7">
        <f t="shared" si="251"/>
        <v>0</v>
      </c>
      <c r="AH801" s="7">
        <f t="shared" si="252"/>
        <v>0</v>
      </c>
      <c r="AI801" s="7">
        <f t="shared" si="253"/>
        <v>0</v>
      </c>
      <c r="AJ801" s="7">
        <f t="shared" si="254"/>
        <v>0</v>
      </c>
      <c r="AK801" s="234" t="e">
        <f t="shared" si="255"/>
        <v>#DIV/0!</v>
      </c>
    </row>
    <row r="802" spans="1:37">
      <c r="A802" s="5">
        <v>29</v>
      </c>
      <c r="B802" s="15" t="s">
        <v>50</v>
      </c>
      <c r="C802" s="80">
        <f>Sangli!C26</f>
        <v>0</v>
      </c>
      <c r="D802" s="80">
        <f>Sangli!D26</f>
        <v>0</v>
      </c>
      <c r="E802" s="80">
        <f>Sangli!E26</f>
        <v>0</v>
      </c>
      <c r="F802" s="80">
        <f>Sangli!F26</f>
        <v>0</v>
      </c>
      <c r="G802" s="80">
        <f>Sangli!G26</f>
        <v>0</v>
      </c>
      <c r="H802" s="80">
        <f>Sangli!H26</f>
        <v>0</v>
      </c>
      <c r="I802" s="80">
        <f t="shared" si="245"/>
        <v>0</v>
      </c>
      <c r="J802" s="80">
        <f>Sangli!J26</f>
        <v>0</v>
      </c>
      <c r="K802" s="80">
        <f>Sangli!K26</f>
        <v>0</v>
      </c>
      <c r="L802" s="80">
        <f>Sangli!L26</f>
        <v>0</v>
      </c>
      <c r="M802" s="80">
        <f>Sangli!M26</f>
        <v>0</v>
      </c>
      <c r="N802" s="80">
        <f>Sangli!N26</f>
        <v>0</v>
      </c>
      <c r="O802" s="80">
        <f>Sangli!O26</f>
        <v>0</v>
      </c>
      <c r="P802" s="80">
        <f t="shared" si="246"/>
        <v>0</v>
      </c>
      <c r="Q802" s="80">
        <f>Sangli!Q26</f>
        <v>0</v>
      </c>
      <c r="R802" s="80">
        <f>Sangli!R26</f>
        <v>0</v>
      </c>
      <c r="S802" s="80">
        <f>Sangli!S26</f>
        <v>0</v>
      </c>
      <c r="T802" s="80">
        <f>Sangli!T26</f>
        <v>0</v>
      </c>
      <c r="U802" s="80">
        <f>Sangli!U26</f>
        <v>0</v>
      </c>
      <c r="V802" s="80">
        <f>Sangli!V26</f>
        <v>0</v>
      </c>
      <c r="W802" s="80">
        <f>Sangli!W26</f>
        <v>0</v>
      </c>
      <c r="X802" s="80">
        <f>Sangli!X26</f>
        <v>0</v>
      </c>
      <c r="Y802" s="80">
        <f>Sangli!Y26</f>
        <v>0</v>
      </c>
      <c r="Z802" s="80">
        <f>Sangli!Z26</f>
        <v>0</v>
      </c>
      <c r="AA802" s="80">
        <f>Sangli!AA26</f>
        <v>0</v>
      </c>
      <c r="AB802" s="80">
        <f>Sangli!AB26</f>
        <v>0</v>
      </c>
      <c r="AC802" s="233">
        <f t="shared" si="247"/>
        <v>0</v>
      </c>
      <c r="AD802" s="7" t="e">
        <f t="shared" si="248"/>
        <v>#DIV/0!</v>
      </c>
      <c r="AE802" s="7">
        <f t="shared" si="249"/>
        <v>0</v>
      </c>
      <c r="AF802" s="7" t="e">
        <f t="shared" si="250"/>
        <v>#DIV/0!</v>
      </c>
      <c r="AG802" s="7">
        <f t="shared" si="251"/>
        <v>0</v>
      </c>
      <c r="AH802" s="7">
        <f t="shared" si="252"/>
        <v>0</v>
      </c>
      <c r="AI802" s="7">
        <f t="shared" si="253"/>
        <v>0</v>
      </c>
      <c r="AJ802" s="7">
        <f t="shared" si="254"/>
        <v>0</v>
      </c>
      <c r="AK802" s="234" t="e">
        <f t="shared" si="255"/>
        <v>#DIV/0!</v>
      </c>
    </row>
    <row r="803" spans="1:37">
      <c r="A803" s="5">
        <v>30</v>
      </c>
      <c r="B803" s="15" t="s">
        <v>51</v>
      </c>
      <c r="C803" s="80">
        <f>Satara!C26</f>
        <v>0</v>
      </c>
      <c r="D803" s="80">
        <f>Satara!D26</f>
        <v>0</v>
      </c>
      <c r="E803" s="80">
        <f>Satara!E26</f>
        <v>0</v>
      </c>
      <c r="F803" s="80">
        <f>Satara!F26</f>
        <v>0</v>
      </c>
      <c r="G803" s="80">
        <f>Satara!G26</f>
        <v>0</v>
      </c>
      <c r="H803" s="80">
        <f>Satara!H26</f>
        <v>0</v>
      </c>
      <c r="I803" s="80">
        <f t="shared" si="245"/>
        <v>0</v>
      </c>
      <c r="J803" s="80">
        <f>Satara!J26</f>
        <v>0</v>
      </c>
      <c r="K803" s="80">
        <f>Satara!K26</f>
        <v>0</v>
      </c>
      <c r="L803" s="80">
        <f>Satara!L26</f>
        <v>0</v>
      </c>
      <c r="M803" s="80">
        <f>Satara!M26</f>
        <v>0</v>
      </c>
      <c r="N803" s="80">
        <f>Satara!N26</f>
        <v>0</v>
      </c>
      <c r="O803" s="80">
        <f>Satara!O26</f>
        <v>0</v>
      </c>
      <c r="P803" s="80">
        <f t="shared" si="246"/>
        <v>0</v>
      </c>
      <c r="Q803" s="80">
        <f>Satara!Q26</f>
        <v>0</v>
      </c>
      <c r="R803" s="80">
        <f>Satara!R26</f>
        <v>0</v>
      </c>
      <c r="S803" s="80">
        <f>Satara!S26</f>
        <v>0</v>
      </c>
      <c r="T803" s="80">
        <f>Satara!T26</f>
        <v>0</v>
      </c>
      <c r="U803" s="80">
        <f>Satara!U26</f>
        <v>0</v>
      </c>
      <c r="V803" s="80">
        <f>Satara!V26</f>
        <v>0</v>
      </c>
      <c r="W803" s="80">
        <f>Satara!W26</f>
        <v>0</v>
      </c>
      <c r="X803" s="80">
        <f>Satara!X26</f>
        <v>0</v>
      </c>
      <c r="Y803" s="80">
        <f>Satara!Y26</f>
        <v>0</v>
      </c>
      <c r="Z803" s="80">
        <f>Satara!Z26</f>
        <v>0</v>
      </c>
      <c r="AA803" s="80">
        <f>Satara!AA26</f>
        <v>0</v>
      </c>
      <c r="AB803" s="80">
        <f>Satara!AB26</f>
        <v>0</v>
      </c>
      <c r="AC803" s="233">
        <f t="shared" si="247"/>
        <v>0</v>
      </c>
      <c r="AD803" s="7" t="e">
        <f t="shared" si="248"/>
        <v>#DIV/0!</v>
      </c>
      <c r="AE803" s="7">
        <f t="shared" si="249"/>
        <v>0</v>
      </c>
      <c r="AF803" s="7" t="e">
        <f t="shared" si="250"/>
        <v>#DIV/0!</v>
      </c>
      <c r="AG803" s="7">
        <f t="shared" si="251"/>
        <v>0</v>
      </c>
      <c r="AH803" s="7">
        <f t="shared" si="252"/>
        <v>0</v>
      </c>
      <c r="AI803" s="7">
        <f t="shared" si="253"/>
        <v>0</v>
      </c>
      <c r="AJ803" s="7">
        <f t="shared" si="254"/>
        <v>0</v>
      </c>
      <c r="AK803" s="234" t="e">
        <f t="shared" si="255"/>
        <v>#DIV/0!</v>
      </c>
    </row>
    <row r="804" spans="1:37">
      <c r="A804" s="5">
        <v>31</v>
      </c>
      <c r="B804" s="15" t="s">
        <v>52</v>
      </c>
      <c r="C804" s="80">
        <f>Sindhudurg!C26</f>
        <v>0</v>
      </c>
      <c r="D804" s="80">
        <f>Sindhudurg!D26</f>
        <v>0</v>
      </c>
      <c r="E804" s="80">
        <f>Sindhudurg!E26</f>
        <v>0</v>
      </c>
      <c r="F804" s="80">
        <f>Sindhudurg!F26</f>
        <v>0</v>
      </c>
      <c r="G804" s="80">
        <f>Sindhudurg!G26</f>
        <v>0</v>
      </c>
      <c r="H804" s="80">
        <f>Sindhudurg!H26</f>
        <v>0</v>
      </c>
      <c r="I804" s="80">
        <f t="shared" si="245"/>
        <v>0</v>
      </c>
      <c r="J804" s="80">
        <f>Sindhudurg!J26</f>
        <v>0</v>
      </c>
      <c r="K804" s="80">
        <f>Sindhudurg!K26</f>
        <v>0</v>
      </c>
      <c r="L804" s="80">
        <f>Sindhudurg!L26</f>
        <v>0</v>
      </c>
      <c r="M804" s="80">
        <f>Sindhudurg!M26</f>
        <v>0</v>
      </c>
      <c r="N804" s="80">
        <f>Sindhudurg!N26</f>
        <v>0</v>
      </c>
      <c r="O804" s="80">
        <f>Sindhudurg!O26</f>
        <v>0</v>
      </c>
      <c r="P804" s="80">
        <f t="shared" si="246"/>
        <v>0</v>
      </c>
      <c r="Q804" s="80">
        <f>Sindhudurg!Q26</f>
        <v>0</v>
      </c>
      <c r="R804" s="80">
        <f>Sindhudurg!R26</f>
        <v>0</v>
      </c>
      <c r="S804" s="80">
        <f>Sindhudurg!S26</f>
        <v>0</v>
      </c>
      <c r="T804" s="80">
        <f>Sindhudurg!T26</f>
        <v>0</v>
      </c>
      <c r="U804" s="80">
        <f>Sindhudurg!U26</f>
        <v>0</v>
      </c>
      <c r="V804" s="80">
        <f>Sindhudurg!V26</f>
        <v>0</v>
      </c>
      <c r="W804" s="80">
        <f>Sindhudurg!W26</f>
        <v>0</v>
      </c>
      <c r="X804" s="80">
        <f>Sindhudurg!X26</f>
        <v>0</v>
      </c>
      <c r="Y804" s="80">
        <f>Sindhudurg!Y26</f>
        <v>0</v>
      </c>
      <c r="Z804" s="80">
        <f>Sindhudurg!Z26</f>
        <v>0</v>
      </c>
      <c r="AA804" s="80">
        <f>Sindhudurg!AA26</f>
        <v>0</v>
      </c>
      <c r="AB804" s="80">
        <f>Sindhudurg!AB26</f>
        <v>0</v>
      </c>
      <c r="AC804" s="233">
        <f t="shared" si="247"/>
        <v>0</v>
      </c>
      <c r="AD804" s="7" t="e">
        <f t="shared" si="248"/>
        <v>#DIV/0!</v>
      </c>
      <c r="AE804" s="7">
        <f t="shared" si="249"/>
        <v>0</v>
      </c>
      <c r="AF804" s="7" t="e">
        <f t="shared" si="250"/>
        <v>#DIV/0!</v>
      </c>
      <c r="AG804" s="7">
        <f t="shared" si="251"/>
        <v>0</v>
      </c>
      <c r="AH804" s="7">
        <f t="shared" si="252"/>
        <v>0</v>
      </c>
      <c r="AI804" s="7">
        <f t="shared" si="253"/>
        <v>0</v>
      </c>
      <c r="AJ804" s="7">
        <f t="shared" si="254"/>
        <v>0</v>
      </c>
      <c r="AK804" s="234" t="e">
        <f t="shared" si="255"/>
        <v>#DIV/0!</v>
      </c>
    </row>
    <row r="805" spans="1:37">
      <c r="A805" s="5">
        <v>32</v>
      </c>
      <c r="B805" s="15" t="s">
        <v>53</v>
      </c>
      <c r="C805" s="80">
        <f>Solapur!C26</f>
        <v>0</v>
      </c>
      <c r="D805" s="80">
        <f>Solapur!D26</f>
        <v>0</v>
      </c>
      <c r="E805" s="80">
        <f>Solapur!E26</f>
        <v>0</v>
      </c>
      <c r="F805" s="80">
        <f>Solapur!F26</f>
        <v>0</v>
      </c>
      <c r="G805" s="80">
        <f>Solapur!G26</f>
        <v>0</v>
      </c>
      <c r="H805" s="80">
        <f>Solapur!H26</f>
        <v>0</v>
      </c>
      <c r="I805" s="80">
        <f t="shared" si="245"/>
        <v>0</v>
      </c>
      <c r="J805" s="80">
        <f>Solapur!J26</f>
        <v>0</v>
      </c>
      <c r="K805" s="80">
        <f>Solapur!K26</f>
        <v>0</v>
      </c>
      <c r="L805" s="80">
        <f>Solapur!L26</f>
        <v>0</v>
      </c>
      <c r="M805" s="80">
        <f>Solapur!M26</f>
        <v>0</v>
      </c>
      <c r="N805" s="80">
        <f>Solapur!N26</f>
        <v>0</v>
      </c>
      <c r="O805" s="80">
        <f>Solapur!O26</f>
        <v>0</v>
      </c>
      <c r="P805" s="80">
        <f t="shared" si="246"/>
        <v>0</v>
      </c>
      <c r="Q805" s="80">
        <f>Solapur!Q26</f>
        <v>0</v>
      </c>
      <c r="R805" s="80">
        <f>Solapur!R26</f>
        <v>0</v>
      </c>
      <c r="S805" s="80">
        <f>Solapur!S26</f>
        <v>0</v>
      </c>
      <c r="T805" s="80">
        <f>Solapur!T26</f>
        <v>0</v>
      </c>
      <c r="U805" s="80">
        <f>Solapur!U26</f>
        <v>0</v>
      </c>
      <c r="V805" s="80">
        <f>Solapur!V26</f>
        <v>0</v>
      </c>
      <c r="W805" s="80">
        <f>Solapur!W26</f>
        <v>0</v>
      </c>
      <c r="X805" s="80">
        <f>Solapur!X26</f>
        <v>0</v>
      </c>
      <c r="Y805" s="80">
        <f>Solapur!Y26</f>
        <v>0</v>
      </c>
      <c r="Z805" s="80">
        <f>Solapur!Z26</f>
        <v>0</v>
      </c>
      <c r="AA805" s="80">
        <f>Solapur!AA26</f>
        <v>0</v>
      </c>
      <c r="AB805" s="80">
        <f>Solapur!AB26</f>
        <v>0</v>
      </c>
      <c r="AC805" s="233">
        <f t="shared" si="247"/>
        <v>0</v>
      </c>
      <c r="AD805" s="7" t="e">
        <f t="shared" si="248"/>
        <v>#DIV/0!</v>
      </c>
      <c r="AE805" s="7">
        <f t="shared" si="249"/>
        <v>0</v>
      </c>
      <c r="AF805" s="7" t="e">
        <f t="shared" si="250"/>
        <v>#DIV/0!</v>
      </c>
      <c r="AG805" s="7">
        <f t="shared" si="251"/>
        <v>0</v>
      </c>
      <c r="AH805" s="7">
        <f t="shared" si="252"/>
        <v>0</v>
      </c>
      <c r="AI805" s="7">
        <f t="shared" si="253"/>
        <v>0</v>
      </c>
      <c r="AJ805" s="7">
        <f t="shared" si="254"/>
        <v>0</v>
      </c>
      <c r="AK805" s="234" t="e">
        <f t="shared" si="255"/>
        <v>#DIV/0!</v>
      </c>
    </row>
    <row r="806" spans="1:37">
      <c r="A806" s="5">
        <v>33</v>
      </c>
      <c r="B806" s="15" t="s">
        <v>54</v>
      </c>
      <c r="C806" s="80">
        <f>Thane!C26</f>
        <v>0</v>
      </c>
      <c r="D806" s="80">
        <f>Thane!D26</f>
        <v>0</v>
      </c>
      <c r="E806" s="80">
        <f>Thane!E26</f>
        <v>0</v>
      </c>
      <c r="F806" s="80">
        <f>Thane!F26</f>
        <v>0</v>
      </c>
      <c r="G806" s="80">
        <f>Thane!G26</f>
        <v>0</v>
      </c>
      <c r="H806" s="80">
        <f>Thane!H26</f>
        <v>0</v>
      </c>
      <c r="I806" s="80">
        <f t="shared" si="245"/>
        <v>0</v>
      </c>
      <c r="J806" s="80">
        <f>Thane!J26</f>
        <v>0</v>
      </c>
      <c r="K806" s="80">
        <f>Thane!K26</f>
        <v>0</v>
      </c>
      <c r="L806" s="80">
        <f>Thane!L26</f>
        <v>0</v>
      </c>
      <c r="M806" s="80">
        <f>Thane!M26</f>
        <v>0</v>
      </c>
      <c r="N806" s="80">
        <f>Thane!N26</f>
        <v>0</v>
      </c>
      <c r="O806" s="80">
        <f>Thane!O26</f>
        <v>0</v>
      </c>
      <c r="P806" s="80">
        <f t="shared" si="246"/>
        <v>0</v>
      </c>
      <c r="Q806" s="80">
        <f>Thane!Q26</f>
        <v>0</v>
      </c>
      <c r="R806" s="80">
        <f>Thane!R26</f>
        <v>0</v>
      </c>
      <c r="S806" s="80">
        <f>Thane!S26</f>
        <v>0</v>
      </c>
      <c r="T806" s="80">
        <f>Thane!T26</f>
        <v>0</v>
      </c>
      <c r="U806" s="80">
        <f>Thane!U26</f>
        <v>0</v>
      </c>
      <c r="V806" s="80">
        <f>Thane!V26</f>
        <v>0</v>
      </c>
      <c r="W806" s="80">
        <f>Thane!W26</f>
        <v>0</v>
      </c>
      <c r="X806" s="80">
        <f>Thane!X26</f>
        <v>0</v>
      </c>
      <c r="Y806" s="80">
        <f>Thane!Y26</f>
        <v>0</v>
      </c>
      <c r="Z806" s="80">
        <f>Thane!Z26</f>
        <v>0</v>
      </c>
      <c r="AA806" s="80">
        <f>Thane!AA26</f>
        <v>0</v>
      </c>
      <c r="AB806" s="80">
        <f>Thane!AB26</f>
        <v>0</v>
      </c>
      <c r="AC806" s="233">
        <f t="shared" si="247"/>
        <v>0</v>
      </c>
      <c r="AD806" s="7" t="e">
        <f t="shared" si="248"/>
        <v>#DIV/0!</v>
      </c>
      <c r="AE806" s="7">
        <f t="shared" si="249"/>
        <v>0</v>
      </c>
      <c r="AF806" s="7" t="e">
        <f t="shared" si="250"/>
        <v>#DIV/0!</v>
      </c>
      <c r="AG806" s="7">
        <f t="shared" si="251"/>
        <v>0</v>
      </c>
      <c r="AH806" s="7">
        <f t="shared" si="252"/>
        <v>0</v>
      </c>
      <c r="AI806" s="7">
        <f t="shared" si="253"/>
        <v>0</v>
      </c>
      <c r="AJ806" s="7">
        <f t="shared" si="254"/>
        <v>0</v>
      </c>
      <c r="AK806" s="234" t="e">
        <f t="shared" si="255"/>
        <v>#DIV/0!</v>
      </c>
    </row>
    <row r="807" spans="1:37">
      <c r="A807" s="5">
        <v>34</v>
      </c>
      <c r="B807" s="15" t="s">
        <v>55</v>
      </c>
      <c r="C807" s="80">
        <f>Wardha!C26</f>
        <v>0</v>
      </c>
      <c r="D807" s="80">
        <f>Wardha!D26</f>
        <v>0</v>
      </c>
      <c r="E807" s="80">
        <f>Wardha!E26</f>
        <v>0</v>
      </c>
      <c r="F807" s="80">
        <f>Wardha!F26</f>
        <v>0</v>
      </c>
      <c r="G807" s="80">
        <f>Wardha!G26</f>
        <v>0</v>
      </c>
      <c r="H807" s="80">
        <f>Wardha!H26</f>
        <v>0</v>
      </c>
      <c r="I807" s="80">
        <f t="shared" si="245"/>
        <v>0</v>
      </c>
      <c r="J807" s="80">
        <f>Wardha!J26</f>
        <v>0</v>
      </c>
      <c r="K807" s="80">
        <f>Wardha!K26</f>
        <v>0</v>
      </c>
      <c r="L807" s="80">
        <f>Wardha!L26</f>
        <v>0</v>
      </c>
      <c r="M807" s="80">
        <f>Wardha!M26</f>
        <v>0</v>
      </c>
      <c r="N807" s="80">
        <f>Wardha!N26</f>
        <v>0</v>
      </c>
      <c r="O807" s="80">
        <f>Wardha!O26</f>
        <v>0</v>
      </c>
      <c r="P807" s="80">
        <f t="shared" si="246"/>
        <v>0</v>
      </c>
      <c r="Q807" s="80">
        <f>Wardha!Q26</f>
        <v>0</v>
      </c>
      <c r="R807" s="80">
        <f>Wardha!R26</f>
        <v>0</v>
      </c>
      <c r="S807" s="80">
        <f>Wardha!S26</f>
        <v>0</v>
      </c>
      <c r="T807" s="80">
        <f>Wardha!T26</f>
        <v>0</v>
      </c>
      <c r="U807" s="80">
        <f>Wardha!U26</f>
        <v>0</v>
      </c>
      <c r="V807" s="80">
        <f>Wardha!V26</f>
        <v>0</v>
      </c>
      <c r="W807" s="80">
        <f>Wardha!W26</f>
        <v>0</v>
      </c>
      <c r="X807" s="80">
        <f>Wardha!X26</f>
        <v>0</v>
      </c>
      <c r="Y807" s="80">
        <f>Wardha!Y26</f>
        <v>0</v>
      </c>
      <c r="Z807" s="80">
        <f>Wardha!Z26</f>
        <v>0</v>
      </c>
      <c r="AA807" s="80">
        <f>Wardha!AA26</f>
        <v>0</v>
      </c>
      <c r="AB807" s="80">
        <f>Wardha!AB26</f>
        <v>0</v>
      </c>
      <c r="AC807" s="233">
        <f t="shared" si="247"/>
        <v>0</v>
      </c>
      <c r="AD807" s="7" t="e">
        <f t="shared" si="248"/>
        <v>#DIV/0!</v>
      </c>
      <c r="AE807" s="7">
        <f t="shared" si="249"/>
        <v>0</v>
      </c>
      <c r="AF807" s="7" t="e">
        <f t="shared" si="250"/>
        <v>#DIV/0!</v>
      </c>
      <c r="AG807" s="7">
        <f t="shared" si="251"/>
        <v>0</v>
      </c>
      <c r="AH807" s="7">
        <f t="shared" si="252"/>
        <v>0</v>
      </c>
      <c r="AI807" s="7">
        <f t="shared" si="253"/>
        <v>0</v>
      </c>
      <c r="AJ807" s="7">
        <f t="shared" si="254"/>
        <v>0</v>
      </c>
      <c r="AK807" s="234" t="e">
        <f t="shared" si="255"/>
        <v>#DIV/0!</v>
      </c>
    </row>
    <row r="808" spans="1:37">
      <c r="A808" s="5">
        <v>35</v>
      </c>
      <c r="B808" s="15" t="s">
        <v>56</v>
      </c>
      <c r="C808" s="80">
        <f>Washim!C26</f>
        <v>0</v>
      </c>
      <c r="D808" s="80">
        <f>Washim!D26</f>
        <v>0</v>
      </c>
      <c r="E808" s="80">
        <f>Washim!E26</f>
        <v>0</v>
      </c>
      <c r="F808" s="80">
        <f>Washim!F26</f>
        <v>0</v>
      </c>
      <c r="G808" s="80">
        <f>Washim!G26</f>
        <v>0</v>
      </c>
      <c r="H808" s="80">
        <f>Washim!H26</f>
        <v>0</v>
      </c>
      <c r="I808" s="80">
        <f t="shared" si="245"/>
        <v>0</v>
      </c>
      <c r="J808" s="80">
        <f>Washim!J26</f>
        <v>0</v>
      </c>
      <c r="K808" s="80">
        <f>Washim!K26</f>
        <v>0</v>
      </c>
      <c r="L808" s="80">
        <f>Washim!L26</f>
        <v>0</v>
      </c>
      <c r="M808" s="80">
        <f>Washim!M26</f>
        <v>0</v>
      </c>
      <c r="N808" s="80">
        <f>Washim!N26</f>
        <v>0</v>
      </c>
      <c r="O808" s="80">
        <f>Washim!O26</f>
        <v>0</v>
      </c>
      <c r="P808" s="80">
        <f t="shared" si="246"/>
        <v>0</v>
      </c>
      <c r="Q808" s="80">
        <f>Washim!Q26</f>
        <v>0</v>
      </c>
      <c r="R808" s="80">
        <f>Washim!R26</f>
        <v>0</v>
      </c>
      <c r="S808" s="80">
        <f>Washim!S26</f>
        <v>0</v>
      </c>
      <c r="T808" s="80">
        <f>Washim!T26</f>
        <v>0</v>
      </c>
      <c r="U808" s="80">
        <f>Washim!U26</f>
        <v>0</v>
      </c>
      <c r="V808" s="80">
        <f>Washim!V26</f>
        <v>0</v>
      </c>
      <c r="W808" s="80">
        <f>Washim!W26</f>
        <v>0</v>
      </c>
      <c r="X808" s="80">
        <f>Washim!X26</f>
        <v>0</v>
      </c>
      <c r="Y808" s="80">
        <f>Washim!Y26</f>
        <v>0</v>
      </c>
      <c r="Z808" s="80">
        <f>Washim!Z26</f>
        <v>0</v>
      </c>
      <c r="AA808" s="80">
        <f>Washim!AA26</f>
        <v>0</v>
      </c>
      <c r="AB808" s="80">
        <f>Washim!AB26</f>
        <v>0</v>
      </c>
      <c r="AC808" s="233">
        <f t="shared" si="247"/>
        <v>0</v>
      </c>
      <c r="AD808" s="7" t="e">
        <f t="shared" si="248"/>
        <v>#DIV/0!</v>
      </c>
      <c r="AE808" s="7">
        <f t="shared" si="249"/>
        <v>0</v>
      </c>
      <c r="AF808" s="7" t="e">
        <f t="shared" si="250"/>
        <v>#DIV/0!</v>
      </c>
      <c r="AG808" s="7">
        <f t="shared" si="251"/>
        <v>0</v>
      </c>
      <c r="AH808" s="7">
        <f t="shared" si="252"/>
        <v>0</v>
      </c>
      <c r="AI808" s="7">
        <f t="shared" si="253"/>
        <v>0</v>
      </c>
      <c r="AJ808" s="7">
        <f t="shared" si="254"/>
        <v>0</v>
      </c>
      <c r="AK808" s="234" t="e">
        <f t="shared" si="255"/>
        <v>#DIV/0!</v>
      </c>
    </row>
    <row r="809" spans="1:37">
      <c r="A809" s="5">
        <v>36</v>
      </c>
      <c r="B809" s="15" t="s">
        <v>57</v>
      </c>
      <c r="C809" s="80">
        <f>Yavatmal!C26</f>
        <v>0</v>
      </c>
      <c r="D809" s="80">
        <f>Yavatmal!D26</f>
        <v>0</v>
      </c>
      <c r="E809" s="80">
        <f>Yavatmal!E26</f>
        <v>0</v>
      </c>
      <c r="F809" s="80">
        <f>Yavatmal!F26</f>
        <v>0</v>
      </c>
      <c r="G809" s="80">
        <f>Yavatmal!G26</f>
        <v>0</v>
      </c>
      <c r="H809" s="80">
        <f>Yavatmal!H26</f>
        <v>0</v>
      </c>
      <c r="I809" s="80">
        <f t="shared" si="245"/>
        <v>0</v>
      </c>
      <c r="J809" s="80">
        <f>Yavatmal!J26</f>
        <v>0</v>
      </c>
      <c r="K809" s="80">
        <f>Yavatmal!K26</f>
        <v>0</v>
      </c>
      <c r="L809" s="80">
        <f>Yavatmal!L26</f>
        <v>0</v>
      </c>
      <c r="M809" s="80">
        <f>Yavatmal!M26</f>
        <v>0</v>
      </c>
      <c r="N809" s="80">
        <f>Yavatmal!N26</f>
        <v>0</v>
      </c>
      <c r="O809" s="80">
        <f>Yavatmal!O26</f>
        <v>0</v>
      </c>
      <c r="P809" s="80">
        <f t="shared" si="246"/>
        <v>0</v>
      </c>
      <c r="Q809" s="80">
        <f>Yavatmal!Q26</f>
        <v>0</v>
      </c>
      <c r="R809" s="80">
        <f>Yavatmal!R26</f>
        <v>0</v>
      </c>
      <c r="S809" s="80">
        <f>Yavatmal!S26</f>
        <v>0</v>
      </c>
      <c r="T809" s="80">
        <f>Yavatmal!T26</f>
        <v>0</v>
      </c>
      <c r="U809" s="80">
        <f>Yavatmal!U26</f>
        <v>0</v>
      </c>
      <c r="V809" s="80">
        <f>Yavatmal!V26</f>
        <v>0</v>
      </c>
      <c r="W809" s="80">
        <f>Yavatmal!W26</f>
        <v>0</v>
      </c>
      <c r="X809" s="80">
        <f>Yavatmal!X26</f>
        <v>0</v>
      </c>
      <c r="Y809" s="80">
        <f>Yavatmal!Y26</f>
        <v>0</v>
      </c>
      <c r="Z809" s="80">
        <f>Yavatmal!Z26</f>
        <v>0</v>
      </c>
      <c r="AA809" s="80">
        <f>Yavatmal!AA26</f>
        <v>0</v>
      </c>
      <c r="AB809" s="80">
        <f>Yavatmal!AB26</f>
        <v>0</v>
      </c>
      <c r="AC809" s="233">
        <f t="shared" si="247"/>
        <v>0</v>
      </c>
      <c r="AD809" s="7" t="e">
        <f t="shared" si="248"/>
        <v>#DIV/0!</v>
      </c>
      <c r="AE809" s="7">
        <f t="shared" si="249"/>
        <v>0</v>
      </c>
      <c r="AF809" s="7" t="e">
        <f t="shared" si="250"/>
        <v>#DIV/0!</v>
      </c>
      <c r="AG809" s="7">
        <f t="shared" si="251"/>
        <v>0</v>
      </c>
      <c r="AH809" s="7">
        <f t="shared" si="252"/>
        <v>0</v>
      </c>
      <c r="AI809" s="7">
        <f t="shared" si="253"/>
        <v>0</v>
      </c>
      <c r="AJ809" s="7">
        <f t="shared" si="254"/>
        <v>0</v>
      </c>
      <c r="AK809" s="234" t="e">
        <f t="shared" si="255"/>
        <v>#DIV/0!</v>
      </c>
    </row>
    <row r="810" spans="1:37" ht="15">
      <c r="A810" s="10"/>
      <c r="B810" s="8" t="s">
        <v>10</v>
      </c>
      <c r="C810" s="9">
        <f t="shared" ref="C810:AB810" si="256">SUM(C774:C809)</f>
        <v>0</v>
      </c>
      <c r="D810" s="9">
        <f t="shared" si="256"/>
        <v>0</v>
      </c>
      <c r="E810" s="9">
        <f t="shared" si="256"/>
        <v>50</v>
      </c>
      <c r="F810" s="9">
        <f t="shared" si="256"/>
        <v>250</v>
      </c>
      <c r="G810" s="9">
        <f t="shared" si="256"/>
        <v>0</v>
      </c>
      <c r="H810" s="9">
        <f t="shared" si="256"/>
        <v>0</v>
      </c>
      <c r="I810" s="9">
        <f t="shared" si="256"/>
        <v>250</v>
      </c>
      <c r="J810" s="9">
        <f t="shared" si="256"/>
        <v>0</v>
      </c>
      <c r="K810" s="9">
        <f t="shared" si="256"/>
        <v>0</v>
      </c>
      <c r="L810" s="9">
        <f t="shared" si="256"/>
        <v>50</v>
      </c>
      <c r="M810" s="9">
        <f t="shared" si="256"/>
        <v>250</v>
      </c>
      <c r="N810" s="9">
        <f t="shared" si="256"/>
        <v>0</v>
      </c>
      <c r="O810" s="9">
        <f t="shared" si="256"/>
        <v>0</v>
      </c>
      <c r="P810" s="9">
        <f t="shared" si="256"/>
        <v>250</v>
      </c>
      <c r="Q810" s="9">
        <f t="shared" si="256"/>
        <v>0</v>
      </c>
      <c r="R810" s="9">
        <f t="shared" si="256"/>
        <v>0</v>
      </c>
      <c r="S810" s="9">
        <f t="shared" si="256"/>
        <v>0</v>
      </c>
      <c r="T810" s="9">
        <f t="shared" si="256"/>
        <v>0</v>
      </c>
      <c r="U810" s="9">
        <f t="shared" si="256"/>
        <v>0</v>
      </c>
      <c r="V810" s="9">
        <f t="shared" si="256"/>
        <v>0</v>
      </c>
      <c r="W810" s="9">
        <f t="shared" si="256"/>
        <v>0</v>
      </c>
      <c r="X810" s="9">
        <f t="shared" si="256"/>
        <v>0</v>
      </c>
      <c r="Y810" s="9">
        <f t="shared" si="256"/>
        <v>0</v>
      </c>
      <c r="Z810" s="9">
        <f t="shared" si="256"/>
        <v>0</v>
      </c>
      <c r="AA810" s="9">
        <f t="shared" si="256"/>
        <v>0</v>
      </c>
      <c r="AB810" s="9">
        <f t="shared" si="256"/>
        <v>0</v>
      </c>
      <c r="AC810" s="190">
        <f>SUM(AC774:AC809)</f>
        <v>0</v>
      </c>
      <c r="AD810" s="190">
        <f t="shared" si="248"/>
        <v>0</v>
      </c>
      <c r="AE810" s="190" t="e">
        <f>(X810/K810)*100</f>
        <v>#DIV/0!</v>
      </c>
      <c r="AF810" s="190">
        <f t="shared" si="250"/>
        <v>0</v>
      </c>
      <c r="AG810" s="190">
        <f>SUM(AG774:AG809)</f>
        <v>100</v>
      </c>
      <c r="AH810" s="190">
        <f>SUM(AH774:AH809)</f>
        <v>500</v>
      </c>
      <c r="AI810" s="190">
        <f>SUM(AI774:AI809)</f>
        <v>0</v>
      </c>
      <c r="AJ810" s="190">
        <f>SUM(AJ774:AJ809)</f>
        <v>0</v>
      </c>
      <c r="AK810" s="190">
        <f>(AJ810/AH810)*100</f>
        <v>0</v>
      </c>
    </row>
    <row r="811" spans="1:37" ht="20.25">
      <c r="A811" s="344" t="s">
        <v>143</v>
      </c>
      <c r="B811" s="344"/>
      <c r="C811" s="344"/>
      <c r="D811" s="344"/>
      <c r="E811" s="344"/>
      <c r="F811" s="344"/>
      <c r="G811" s="344"/>
      <c r="H811" s="344"/>
      <c r="I811" s="344"/>
      <c r="J811" s="344"/>
      <c r="K811" s="344"/>
      <c r="L811" s="344"/>
      <c r="M811" s="344"/>
      <c r="N811" s="344"/>
      <c r="O811" s="344"/>
      <c r="P811" s="344"/>
      <c r="Q811" s="344"/>
      <c r="R811" s="344"/>
      <c r="S811" s="344"/>
      <c r="T811" s="344"/>
      <c r="U811" s="344"/>
      <c r="V811" s="344"/>
      <c r="W811" s="344"/>
      <c r="X811" s="344"/>
      <c r="Y811" s="344"/>
      <c r="Z811" s="344"/>
      <c r="AA811" s="344"/>
      <c r="AB811" s="344"/>
      <c r="AC811" s="344"/>
      <c r="AD811" s="344"/>
      <c r="AE811" s="344"/>
      <c r="AF811" s="344"/>
      <c r="AG811" s="344"/>
      <c r="AH811" s="344"/>
      <c r="AI811" s="344"/>
      <c r="AJ811" s="344"/>
      <c r="AK811" s="344"/>
    </row>
    <row r="812" spans="1:37">
      <c r="A812" s="345"/>
      <c r="B812" s="345"/>
      <c r="C812" s="345"/>
      <c r="D812" s="345"/>
      <c r="E812" s="345"/>
      <c r="F812" s="345"/>
      <c r="G812" s="345"/>
      <c r="H812" s="345"/>
      <c r="I812" s="345"/>
      <c r="J812" s="345"/>
      <c r="K812" s="345"/>
      <c r="L812" s="345"/>
      <c r="M812" s="345"/>
      <c r="N812" s="345"/>
      <c r="O812" s="345"/>
      <c r="P812" s="345"/>
      <c r="Q812" s="345"/>
      <c r="R812" s="345"/>
      <c r="S812" s="345"/>
      <c r="T812" s="345"/>
      <c r="U812" s="345"/>
      <c r="V812" s="345"/>
      <c r="W812" s="345"/>
      <c r="X812" s="345"/>
      <c r="Y812" s="345"/>
      <c r="Z812" s="345"/>
      <c r="AA812" s="345"/>
      <c r="AB812" s="345"/>
      <c r="AC812" s="345"/>
      <c r="AD812" s="345"/>
      <c r="AE812" s="345"/>
      <c r="AF812" s="345"/>
      <c r="AG812" s="345"/>
      <c r="AH812" s="345"/>
      <c r="AI812" s="345"/>
      <c r="AJ812" s="345"/>
      <c r="AK812" s="345"/>
    </row>
    <row r="813" spans="1:37" ht="15.75">
      <c r="A813" s="346" t="str">
        <f>A3</f>
        <v>Disbursements under  KCC Loans  ( 2023 - 24 ) -  Position as of 31.03.2024</v>
      </c>
      <c r="B813" s="346"/>
      <c r="C813" s="346"/>
      <c r="D813" s="346"/>
      <c r="E813" s="346"/>
      <c r="F813" s="346"/>
      <c r="G813" s="346"/>
      <c r="H813" s="346"/>
      <c r="I813" s="346"/>
      <c r="J813" s="346"/>
      <c r="K813" s="346"/>
      <c r="L813" s="346"/>
      <c r="M813" s="346"/>
      <c r="N813" s="346"/>
      <c r="O813" s="346"/>
      <c r="P813" s="346"/>
      <c r="Q813" s="346"/>
      <c r="R813" s="346"/>
      <c r="S813" s="346"/>
      <c r="T813" s="346"/>
      <c r="U813" s="346"/>
      <c r="V813" s="346"/>
      <c r="W813" s="346"/>
      <c r="X813" s="346"/>
      <c r="Y813" s="346"/>
      <c r="Z813" s="346"/>
      <c r="AA813" s="346"/>
      <c r="AB813" s="346"/>
      <c r="AC813" s="346"/>
      <c r="AD813" s="346"/>
      <c r="AE813" s="346"/>
      <c r="AF813" s="346"/>
      <c r="AG813" s="346"/>
      <c r="AH813" s="346"/>
      <c r="AI813" s="346"/>
      <c r="AJ813" s="346"/>
      <c r="AK813" s="346"/>
    </row>
    <row r="814" spans="1:37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47" t="s">
        <v>6</v>
      </c>
      <c r="AH814" s="347"/>
      <c r="AI814" s="347"/>
      <c r="AJ814" s="347"/>
      <c r="AK814" s="347"/>
    </row>
    <row r="815" spans="1:37" ht="32.25" customHeight="1">
      <c r="A815" s="350" t="s">
        <v>7</v>
      </c>
      <c r="B815" s="350" t="s">
        <v>64</v>
      </c>
      <c r="C815" s="353" t="str">
        <f>C5</f>
        <v xml:space="preserve"> KCC Loan Target 
 ACP 2023-24</v>
      </c>
      <c r="D815" s="354"/>
      <c r="E815" s="354"/>
      <c r="F815" s="354"/>
      <c r="G815" s="354"/>
      <c r="H815" s="354"/>
      <c r="I815" s="354"/>
      <c r="J815" s="354"/>
      <c r="K815" s="354"/>
      <c r="L815" s="354"/>
      <c r="M815" s="354"/>
      <c r="N815" s="354"/>
      <c r="O815" s="354"/>
      <c r="P815" s="355"/>
      <c r="Q815" s="391" t="str">
        <f>Q5</f>
        <v xml:space="preserve"> Cumulative Achievement from 
 01.04.23</v>
      </c>
      <c r="R815" s="392"/>
      <c r="S815" s="392"/>
      <c r="T815" s="392"/>
      <c r="U815" s="392"/>
      <c r="V815" s="392"/>
      <c r="W815" s="392"/>
      <c r="X815" s="392"/>
      <c r="Y815" s="392"/>
      <c r="Z815" s="392"/>
      <c r="AA815" s="392"/>
      <c r="AB815" s="393"/>
      <c r="AC815" s="353" t="s">
        <v>9</v>
      </c>
      <c r="AD815" s="354"/>
      <c r="AE815" s="354"/>
      <c r="AF815" s="355"/>
      <c r="AG815" s="350" t="s">
        <v>10</v>
      </c>
      <c r="AH815" s="350"/>
      <c r="AI815" s="350"/>
      <c r="AJ815" s="350"/>
      <c r="AK815" s="350"/>
    </row>
    <row r="816" spans="1:37">
      <c r="A816" s="351"/>
      <c r="B816" s="351"/>
      <c r="C816" s="375" t="s">
        <v>11</v>
      </c>
      <c r="D816" s="376"/>
      <c r="E816" s="376"/>
      <c r="F816" s="376"/>
      <c r="G816" s="376"/>
      <c r="H816" s="376"/>
      <c r="I816" s="377"/>
      <c r="J816" s="371" t="s">
        <v>12</v>
      </c>
      <c r="K816" s="372"/>
      <c r="L816" s="372"/>
      <c r="M816" s="372"/>
      <c r="N816" s="372"/>
      <c r="O816" s="372"/>
      <c r="P816" s="373"/>
      <c r="Q816" s="375" t="s">
        <v>11</v>
      </c>
      <c r="R816" s="376"/>
      <c r="S816" s="376"/>
      <c r="T816" s="376"/>
      <c r="U816" s="376"/>
      <c r="V816" s="377"/>
      <c r="W816" s="394" t="s">
        <v>12</v>
      </c>
      <c r="X816" s="395"/>
      <c r="Y816" s="395"/>
      <c r="Z816" s="395"/>
      <c r="AA816" s="395"/>
      <c r="AB816" s="396"/>
      <c r="AC816" s="385" t="s">
        <v>11</v>
      </c>
      <c r="AD816" s="386"/>
      <c r="AE816" s="388" t="s">
        <v>12</v>
      </c>
      <c r="AF816" s="386"/>
      <c r="AG816" s="388" t="s">
        <v>13</v>
      </c>
      <c r="AH816" s="386"/>
      <c r="AI816" s="388" t="s">
        <v>14</v>
      </c>
      <c r="AJ816" s="386"/>
      <c r="AK816" s="398" t="s">
        <v>15</v>
      </c>
    </row>
    <row r="817" spans="1:37">
      <c r="A817" s="352"/>
      <c r="B817" s="352"/>
      <c r="C817" s="367" t="s">
        <v>16</v>
      </c>
      <c r="D817" s="368"/>
      <c r="E817" s="369" t="s">
        <v>17</v>
      </c>
      <c r="F817" s="368"/>
      <c r="G817" s="369" t="s">
        <v>18</v>
      </c>
      <c r="H817" s="370"/>
      <c r="I817" s="249" t="s">
        <v>10</v>
      </c>
      <c r="J817" s="362" t="s">
        <v>19</v>
      </c>
      <c r="K817" s="363"/>
      <c r="L817" s="364" t="s">
        <v>17</v>
      </c>
      <c r="M817" s="363"/>
      <c r="N817" s="364" t="s">
        <v>18</v>
      </c>
      <c r="O817" s="374"/>
      <c r="P817" s="258" t="s">
        <v>10</v>
      </c>
      <c r="Q817" s="367" t="s">
        <v>19</v>
      </c>
      <c r="R817" s="368"/>
      <c r="S817" s="369" t="s">
        <v>17</v>
      </c>
      <c r="T817" s="368"/>
      <c r="U817" s="369" t="s">
        <v>18</v>
      </c>
      <c r="V817" s="370"/>
      <c r="W817" s="362" t="s">
        <v>16</v>
      </c>
      <c r="X817" s="363"/>
      <c r="Y817" s="364" t="s">
        <v>17</v>
      </c>
      <c r="Z817" s="363"/>
      <c r="AA817" s="364" t="s">
        <v>18</v>
      </c>
      <c r="AB817" s="374"/>
      <c r="AC817" s="387"/>
      <c r="AD817" s="381"/>
      <c r="AE817" s="380"/>
      <c r="AF817" s="381"/>
      <c r="AG817" s="380"/>
      <c r="AH817" s="381"/>
      <c r="AI817" s="380"/>
      <c r="AJ817" s="381"/>
      <c r="AK817" s="399"/>
    </row>
    <row r="818" spans="1:37">
      <c r="A818" s="202"/>
      <c r="B818" s="202"/>
      <c r="C818" s="217" t="s">
        <v>20</v>
      </c>
      <c r="D818" s="119" t="s">
        <v>21</v>
      </c>
      <c r="E818" s="119" t="s">
        <v>20</v>
      </c>
      <c r="F818" s="119" t="s">
        <v>21</v>
      </c>
      <c r="G818" s="119" t="s">
        <v>20</v>
      </c>
      <c r="H818" s="218" t="s">
        <v>21</v>
      </c>
      <c r="I818" s="218" t="s">
        <v>21</v>
      </c>
      <c r="J818" s="237" t="s">
        <v>20</v>
      </c>
      <c r="K818" s="204" t="s">
        <v>21</v>
      </c>
      <c r="L818" s="204" t="s">
        <v>20</v>
      </c>
      <c r="M818" s="204" t="s">
        <v>21</v>
      </c>
      <c r="N818" s="204" t="s">
        <v>20</v>
      </c>
      <c r="O818" s="238" t="s">
        <v>21</v>
      </c>
      <c r="P818" s="258" t="s">
        <v>21</v>
      </c>
      <c r="Q818" s="217" t="s">
        <v>20</v>
      </c>
      <c r="R818" s="119" t="s">
        <v>21</v>
      </c>
      <c r="S818" s="119" t="s">
        <v>20</v>
      </c>
      <c r="T818" s="119" t="s">
        <v>21</v>
      </c>
      <c r="U818" s="119" t="s">
        <v>20</v>
      </c>
      <c r="V818" s="218" t="s">
        <v>21</v>
      </c>
      <c r="W818" s="247" t="s">
        <v>20</v>
      </c>
      <c r="X818" s="205" t="s">
        <v>21</v>
      </c>
      <c r="Y818" s="205" t="s">
        <v>20</v>
      </c>
      <c r="Z818" s="205" t="s">
        <v>21</v>
      </c>
      <c r="AA818" s="205" t="s">
        <v>20</v>
      </c>
      <c r="AB818" s="248" t="s">
        <v>21</v>
      </c>
      <c r="AC818" s="217" t="s">
        <v>21</v>
      </c>
      <c r="AD818" s="119" t="s">
        <v>15</v>
      </c>
      <c r="AE818" s="217" t="s">
        <v>21</v>
      </c>
      <c r="AF818" s="119" t="s">
        <v>15</v>
      </c>
      <c r="AG818" s="119" t="s">
        <v>20</v>
      </c>
      <c r="AH818" s="119" t="s">
        <v>21</v>
      </c>
      <c r="AI818" s="119" t="s">
        <v>20</v>
      </c>
      <c r="AJ818" s="119" t="s">
        <v>21</v>
      </c>
      <c r="AK818" s="400"/>
    </row>
    <row r="819" spans="1:37">
      <c r="A819" s="5">
        <v>1</v>
      </c>
      <c r="B819" s="15" t="s">
        <v>22</v>
      </c>
      <c r="C819" s="80">
        <f>Ahmednagar!C27</f>
        <v>752</v>
      </c>
      <c r="D819" s="80">
        <f>Ahmednagar!D27</f>
        <v>756</v>
      </c>
      <c r="E819" s="80">
        <f>Ahmednagar!E27</f>
        <v>1</v>
      </c>
      <c r="F819" s="80">
        <f>Ahmednagar!F27</f>
        <v>0</v>
      </c>
      <c r="G819" s="80">
        <f>Ahmednagar!G27</f>
        <v>74</v>
      </c>
      <c r="H819" s="80">
        <f>Ahmednagar!H27</f>
        <v>27</v>
      </c>
      <c r="I819" s="80">
        <f>D819+F819+H819</f>
        <v>783</v>
      </c>
      <c r="J819" s="80">
        <f>Ahmednagar!J27</f>
        <v>408</v>
      </c>
      <c r="K819" s="80">
        <f>Ahmednagar!K27</f>
        <v>407</v>
      </c>
      <c r="L819" s="80">
        <f>Ahmednagar!L27</f>
        <v>1</v>
      </c>
      <c r="M819" s="80">
        <f>Ahmednagar!M27</f>
        <v>0</v>
      </c>
      <c r="N819" s="80">
        <f>Ahmednagar!N27</f>
        <v>43</v>
      </c>
      <c r="O819" s="80">
        <f>Ahmednagar!O27</f>
        <v>15</v>
      </c>
      <c r="P819" s="80">
        <f>K819+M819+O819</f>
        <v>422</v>
      </c>
      <c r="Q819" s="80">
        <f>Ahmednagar!Q27</f>
        <v>398</v>
      </c>
      <c r="R819" s="80">
        <f>Ahmednagar!R27</f>
        <v>956.34</v>
      </c>
      <c r="S819" s="80">
        <f>Ahmednagar!S27</f>
        <v>0</v>
      </c>
      <c r="T819" s="80">
        <f>Ahmednagar!T27</f>
        <v>0</v>
      </c>
      <c r="U819" s="80">
        <f>Ahmednagar!U27</f>
        <v>0</v>
      </c>
      <c r="V819" s="80">
        <f>Ahmednagar!V27</f>
        <v>0</v>
      </c>
      <c r="W819" s="80">
        <f>Ahmednagar!W27</f>
        <v>82</v>
      </c>
      <c r="X819" s="80">
        <f>Ahmednagar!X27</f>
        <v>276.29000000000002</v>
      </c>
      <c r="Y819" s="80">
        <f>Ahmednagar!Y27</f>
        <v>0</v>
      </c>
      <c r="Z819" s="80">
        <f>Ahmednagar!Z27</f>
        <v>0</v>
      </c>
      <c r="AA819" s="80">
        <f>Ahmednagar!AA27</f>
        <v>0</v>
      </c>
      <c r="AB819" s="80">
        <f>Ahmednagar!AB27</f>
        <v>0</v>
      </c>
      <c r="AC819" s="233">
        <f>R819+T819+V819</f>
        <v>956.34</v>
      </c>
      <c r="AD819" s="7">
        <f>(R819+T819+V819)/(D819+F819+H819)*100</f>
        <v>122.13793103448276</v>
      </c>
      <c r="AE819" s="7">
        <f>X819+Z819+AB819</f>
        <v>276.29000000000002</v>
      </c>
      <c r="AF819" s="7">
        <f>(X819+Z819+AB819)/(K819+M819+O819)*100</f>
        <v>65.471563981042664</v>
      </c>
      <c r="AG819" s="7">
        <f>C819+E819+G819+J819+L819+N819</f>
        <v>1279</v>
      </c>
      <c r="AH819" s="7">
        <f>D819+F819+H819+K819+M819+O819</f>
        <v>1205</v>
      </c>
      <c r="AI819" s="7">
        <f>Q819+S819+U819+W819+Y819+AA819</f>
        <v>480</v>
      </c>
      <c r="AJ819" s="7">
        <f>R819+T819+V819+X819+Z819+AB819</f>
        <v>1232.6300000000001</v>
      </c>
      <c r="AK819" s="234">
        <f>AJ819/AH819*100</f>
        <v>102.29294605809129</v>
      </c>
    </row>
    <row r="820" spans="1:37">
      <c r="A820" s="5">
        <v>2</v>
      </c>
      <c r="B820" s="15" t="s">
        <v>23</v>
      </c>
      <c r="C820" s="80">
        <f>Akola!C27</f>
        <v>0</v>
      </c>
      <c r="D820" s="80">
        <f>Akola!D27</f>
        <v>0</v>
      </c>
      <c r="E820" s="80">
        <f>Akola!E27</f>
        <v>0</v>
      </c>
      <c r="F820" s="80">
        <f>Akola!F27</f>
        <v>0</v>
      </c>
      <c r="G820" s="80">
        <f>Akola!G27</f>
        <v>0</v>
      </c>
      <c r="H820" s="80">
        <f>Akola!H27</f>
        <v>0</v>
      </c>
      <c r="I820" s="80">
        <f t="shared" ref="I820:I854" si="257">D820+F820+H820</f>
        <v>0</v>
      </c>
      <c r="J820" s="80">
        <f>Akola!J27</f>
        <v>0</v>
      </c>
      <c r="K820" s="80">
        <f>Akola!K27</f>
        <v>0</v>
      </c>
      <c r="L820" s="80">
        <f>Akola!L27</f>
        <v>0</v>
      </c>
      <c r="M820" s="80">
        <f>Akola!M27</f>
        <v>0</v>
      </c>
      <c r="N820" s="80">
        <f>Akola!N27</f>
        <v>0</v>
      </c>
      <c r="O820" s="80">
        <f>Akola!O27</f>
        <v>0</v>
      </c>
      <c r="P820" s="80">
        <f t="shared" ref="P820:P854" si="258">K820+M820+O820</f>
        <v>0</v>
      </c>
      <c r="Q820" s="80">
        <f>Akola!Q27</f>
        <v>0</v>
      </c>
      <c r="R820" s="80">
        <f>Akola!R27</f>
        <v>0</v>
      </c>
      <c r="S820" s="80">
        <f>Akola!S27</f>
        <v>0</v>
      </c>
      <c r="T820" s="80">
        <f>Akola!T27</f>
        <v>0</v>
      </c>
      <c r="U820" s="80">
        <f>Akola!U27</f>
        <v>0</v>
      </c>
      <c r="V820" s="80">
        <f>Akola!V27</f>
        <v>0</v>
      </c>
      <c r="W820" s="80">
        <f>Akola!W27</f>
        <v>0</v>
      </c>
      <c r="X820" s="80">
        <f>Akola!X27</f>
        <v>0</v>
      </c>
      <c r="Y820" s="80">
        <f>Akola!Y27</f>
        <v>0</v>
      </c>
      <c r="Z820" s="80">
        <f>Akola!Z27</f>
        <v>0</v>
      </c>
      <c r="AA820" s="80">
        <f>Akola!AA27</f>
        <v>0</v>
      </c>
      <c r="AB820" s="80">
        <f>Akola!AB27</f>
        <v>0</v>
      </c>
      <c r="AC820" s="233">
        <f t="shared" ref="AC820:AC854" si="259">R820+T820+V820</f>
        <v>0</v>
      </c>
      <c r="AD820" s="7" t="e">
        <f t="shared" ref="AD820:AD855" si="260">(R820+T820+V820)/(D820+F820+H820)*100</f>
        <v>#DIV/0!</v>
      </c>
      <c r="AE820" s="7">
        <f t="shared" ref="AE820:AE854" si="261">X820+Z820+AB820</f>
        <v>0</v>
      </c>
      <c r="AF820" s="7" t="e">
        <f t="shared" ref="AF820:AF855" si="262">(X820+Z820+AB820)/(K820+M820+O820)*100</f>
        <v>#DIV/0!</v>
      </c>
      <c r="AG820" s="7">
        <f t="shared" ref="AG820:AG854" si="263">C820+E820+G820+J820+L820+N820</f>
        <v>0</v>
      </c>
      <c r="AH820" s="7">
        <f t="shared" ref="AH820:AH854" si="264">D820+F820+H820+K820+M820+O820</f>
        <v>0</v>
      </c>
      <c r="AI820" s="7">
        <f t="shared" ref="AI820:AI854" si="265">Q820+S820+U820+W820+Y820+AA820</f>
        <v>0</v>
      </c>
      <c r="AJ820" s="7">
        <f t="shared" ref="AJ820:AJ854" si="266">R820+T820+V820+X820+Z820+AB820</f>
        <v>0</v>
      </c>
      <c r="AK820" s="234" t="e">
        <f t="shared" ref="AK820:AK854" si="267">AJ820/AH820*100</f>
        <v>#DIV/0!</v>
      </c>
    </row>
    <row r="821" spans="1:37">
      <c r="A821" s="5">
        <v>3</v>
      </c>
      <c r="B821" s="15" t="s">
        <v>24</v>
      </c>
      <c r="C821" s="80">
        <f>Amravati!C27</f>
        <v>0</v>
      </c>
      <c r="D821" s="80">
        <f>Amravati!D27</f>
        <v>0</v>
      </c>
      <c r="E821" s="80">
        <f>Amravati!E27</f>
        <v>0</v>
      </c>
      <c r="F821" s="80">
        <f>Amravati!F27</f>
        <v>0</v>
      </c>
      <c r="G821" s="80">
        <f>Amravati!G27</f>
        <v>0</v>
      </c>
      <c r="H821" s="80">
        <f>Amravati!H27</f>
        <v>0</v>
      </c>
      <c r="I821" s="80">
        <f t="shared" si="257"/>
        <v>0</v>
      </c>
      <c r="J821" s="80">
        <f>Amravati!J27</f>
        <v>0</v>
      </c>
      <c r="K821" s="80">
        <f>Amravati!K27</f>
        <v>0</v>
      </c>
      <c r="L821" s="80">
        <f>Amravati!L27</f>
        <v>0</v>
      </c>
      <c r="M821" s="80">
        <f>Amravati!M27</f>
        <v>0</v>
      </c>
      <c r="N821" s="80">
        <f>Amravati!N27</f>
        <v>0</v>
      </c>
      <c r="O821" s="80">
        <f>Amravati!O27</f>
        <v>0</v>
      </c>
      <c r="P821" s="80">
        <f t="shared" si="258"/>
        <v>0</v>
      </c>
      <c r="Q821" s="80">
        <f>Amravati!Q27</f>
        <v>0</v>
      </c>
      <c r="R821" s="80">
        <f>Amravati!R27</f>
        <v>0</v>
      </c>
      <c r="S821" s="80">
        <f>Amravati!S27</f>
        <v>0</v>
      </c>
      <c r="T821" s="80">
        <f>Amravati!T27</f>
        <v>0</v>
      </c>
      <c r="U821" s="80">
        <f>Amravati!U27</f>
        <v>0</v>
      </c>
      <c r="V821" s="80">
        <f>Amravati!V27</f>
        <v>0</v>
      </c>
      <c r="W821" s="80">
        <f>Amravati!W27</f>
        <v>0</v>
      </c>
      <c r="X821" s="80">
        <f>Amravati!X27</f>
        <v>0</v>
      </c>
      <c r="Y821" s="80">
        <f>Amravati!Y27</f>
        <v>0</v>
      </c>
      <c r="Z821" s="80">
        <f>Amravati!Z27</f>
        <v>0</v>
      </c>
      <c r="AA821" s="80">
        <f>Amravati!AA27</f>
        <v>0</v>
      </c>
      <c r="AB821" s="80">
        <f>Amravati!AB27</f>
        <v>0</v>
      </c>
      <c r="AC821" s="233">
        <f t="shared" si="259"/>
        <v>0</v>
      </c>
      <c r="AD821" s="7" t="e">
        <f t="shared" si="260"/>
        <v>#DIV/0!</v>
      </c>
      <c r="AE821" s="7">
        <f t="shared" si="261"/>
        <v>0</v>
      </c>
      <c r="AF821" s="7" t="e">
        <f t="shared" si="262"/>
        <v>#DIV/0!</v>
      </c>
      <c r="AG821" s="7">
        <f t="shared" si="263"/>
        <v>0</v>
      </c>
      <c r="AH821" s="7">
        <f t="shared" si="264"/>
        <v>0</v>
      </c>
      <c r="AI821" s="7">
        <f t="shared" si="265"/>
        <v>0</v>
      </c>
      <c r="AJ821" s="7">
        <f t="shared" si="266"/>
        <v>0</v>
      </c>
      <c r="AK821" s="234" t="e">
        <f t="shared" si="267"/>
        <v>#DIV/0!</v>
      </c>
    </row>
    <row r="822" spans="1:37">
      <c r="A822" s="5">
        <v>4</v>
      </c>
      <c r="B822" s="15" t="s">
        <v>25</v>
      </c>
      <c r="C822" s="80">
        <f>Aurangabad!C27</f>
        <v>102</v>
      </c>
      <c r="D822" s="80">
        <f>Aurangabad!D27</f>
        <v>55</v>
      </c>
      <c r="E822" s="80">
        <f>Aurangabad!E27</f>
        <v>0</v>
      </c>
      <c r="F822" s="80">
        <f>Aurangabad!F27</f>
        <v>0</v>
      </c>
      <c r="G822" s="80">
        <f>Aurangabad!G27</f>
        <v>0</v>
      </c>
      <c r="H822" s="80">
        <f>Aurangabad!H27</f>
        <v>0</v>
      </c>
      <c r="I822" s="80">
        <f t="shared" si="257"/>
        <v>55</v>
      </c>
      <c r="J822" s="80">
        <f>Aurangabad!J27</f>
        <v>52</v>
      </c>
      <c r="K822" s="80">
        <f>Aurangabad!K27</f>
        <v>26</v>
      </c>
      <c r="L822" s="80">
        <f>Aurangabad!L27</f>
        <v>0</v>
      </c>
      <c r="M822" s="80">
        <f>Aurangabad!M27</f>
        <v>0</v>
      </c>
      <c r="N822" s="80">
        <f>Aurangabad!N27</f>
        <v>0</v>
      </c>
      <c r="O822" s="80">
        <f>Aurangabad!O27</f>
        <v>0</v>
      </c>
      <c r="P822" s="80">
        <f t="shared" si="258"/>
        <v>26</v>
      </c>
      <c r="Q822" s="80">
        <f>Aurangabad!Q27</f>
        <v>130</v>
      </c>
      <c r="R822" s="80">
        <f>Aurangabad!R27</f>
        <v>616.79</v>
      </c>
      <c r="S822" s="80">
        <f>Aurangabad!S27</f>
        <v>0</v>
      </c>
      <c r="T822" s="80">
        <f>Aurangabad!T27</f>
        <v>0</v>
      </c>
      <c r="U822" s="80">
        <f>Aurangabad!U27</f>
        <v>0</v>
      </c>
      <c r="V822" s="80">
        <f>Aurangabad!V27</f>
        <v>0</v>
      </c>
      <c r="W822" s="80">
        <f>Aurangabad!W27</f>
        <v>19</v>
      </c>
      <c r="X822" s="80">
        <f>Aurangabad!X27</f>
        <v>120.4</v>
      </c>
      <c r="Y822" s="80">
        <f>Aurangabad!Y27</f>
        <v>0</v>
      </c>
      <c r="Z822" s="80">
        <f>Aurangabad!Z27</f>
        <v>0</v>
      </c>
      <c r="AA822" s="80">
        <f>Aurangabad!AA27</f>
        <v>0</v>
      </c>
      <c r="AB822" s="80">
        <f>Aurangabad!AB27</f>
        <v>0</v>
      </c>
      <c r="AC822" s="233">
        <f t="shared" si="259"/>
        <v>616.79</v>
      </c>
      <c r="AD822" s="7">
        <f t="shared" si="260"/>
        <v>1121.4363636363637</v>
      </c>
      <c r="AE822" s="7">
        <f t="shared" si="261"/>
        <v>120.4</v>
      </c>
      <c r="AF822" s="7">
        <f t="shared" si="262"/>
        <v>463.07692307692309</v>
      </c>
      <c r="AG822" s="7">
        <f t="shared" si="263"/>
        <v>154</v>
      </c>
      <c r="AH822" s="7">
        <f t="shared" si="264"/>
        <v>81</v>
      </c>
      <c r="AI822" s="7">
        <f t="shared" si="265"/>
        <v>149</v>
      </c>
      <c r="AJ822" s="7">
        <f t="shared" si="266"/>
        <v>737.18999999999994</v>
      </c>
      <c r="AK822" s="234">
        <f t="shared" si="267"/>
        <v>910.11111111111109</v>
      </c>
    </row>
    <row r="823" spans="1:37">
      <c r="A823" s="5">
        <v>5</v>
      </c>
      <c r="B823" s="15" t="s">
        <v>26</v>
      </c>
      <c r="C823" s="80">
        <f>Beed!C27</f>
        <v>0</v>
      </c>
      <c r="D823" s="80">
        <f>Beed!D27</f>
        <v>0</v>
      </c>
      <c r="E823" s="80">
        <f>Beed!E27</f>
        <v>0</v>
      </c>
      <c r="F823" s="80">
        <f>Beed!F27</f>
        <v>0</v>
      </c>
      <c r="G823" s="80">
        <f>Beed!G27</f>
        <v>0</v>
      </c>
      <c r="H823" s="80">
        <f>Beed!H27</f>
        <v>0</v>
      </c>
      <c r="I823" s="80">
        <f t="shared" si="257"/>
        <v>0</v>
      </c>
      <c r="J823" s="80">
        <f>Beed!J27</f>
        <v>0</v>
      </c>
      <c r="K823" s="80">
        <f>Beed!K27</f>
        <v>0</v>
      </c>
      <c r="L823" s="80">
        <f>Beed!L27</f>
        <v>0</v>
      </c>
      <c r="M823" s="80">
        <f>Beed!M27</f>
        <v>0</v>
      </c>
      <c r="N823" s="80">
        <f>Beed!N27</f>
        <v>0</v>
      </c>
      <c r="O823" s="80">
        <f>Beed!O27</f>
        <v>0</v>
      </c>
      <c r="P823" s="80">
        <f t="shared" si="258"/>
        <v>0</v>
      </c>
      <c r="Q823" s="80">
        <f>Beed!Q27</f>
        <v>0</v>
      </c>
      <c r="R823" s="80">
        <f>Beed!R27</f>
        <v>0</v>
      </c>
      <c r="S823" s="80">
        <f>Beed!S27</f>
        <v>0</v>
      </c>
      <c r="T823" s="80">
        <f>Beed!T27</f>
        <v>0</v>
      </c>
      <c r="U823" s="80">
        <f>Beed!U27</f>
        <v>0</v>
      </c>
      <c r="V823" s="80">
        <f>Beed!V27</f>
        <v>0</v>
      </c>
      <c r="W823" s="80">
        <f>Beed!W27</f>
        <v>0</v>
      </c>
      <c r="X823" s="80">
        <f>Beed!X27</f>
        <v>0</v>
      </c>
      <c r="Y823" s="80">
        <f>Beed!Y27</f>
        <v>0</v>
      </c>
      <c r="Z823" s="80">
        <f>Beed!Z27</f>
        <v>0</v>
      </c>
      <c r="AA823" s="80">
        <f>Beed!AA27</f>
        <v>0</v>
      </c>
      <c r="AB823" s="80">
        <f>Beed!AB27</f>
        <v>0</v>
      </c>
      <c r="AC823" s="233">
        <f t="shared" si="259"/>
        <v>0</v>
      </c>
      <c r="AD823" s="7" t="e">
        <f t="shared" si="260"/>
        <v>#DIV/0!</v>
      </c>
      <c r="AE823" s="7">
        <f t="shared" si="261"/>
        <v>0</v>
      </c>
      <c r="AF823" s="7" t="e">
        <f t="shared" si="262"/>
        <v>#DIV/0!</v>
      </c>
      <c r="AG823" s="7">
        <f t="shared" si="263"/>
        <v>0</v>
      </c>
      <c r="AH823" s="7">
        <f t="shared" si="264"/>
        <v>0</v>
      </c>
      <c r="AI823" s="7">
        <f t="shared" si="265"/>
        <v>0</v>
      </c>
      <c r="AJ823" s="7">
        <f t="shared" si="266"/>
        <v>0</v>
      </c>
      <c r="AK823" s="234" t="e">
        <f t="shared" si="267"/>
        <v>#DIV/0!</v>
      </c>
    </row>
    <row r="824" spans="1:37">
      <c r="A824" s="5">
        <v>6</v>
      </c>
      <c r="B824" s="15" t="s">
        <v>27</v>
      </c>
      <c r="C824" s="80">
        <f>Bhandara!C27</f>
        <v>0</v>
      </c>
      <c r="D824" s="80">
        <f>Bhandara!D27</f>
        <v>0</v>
      </c>
      <c r="E824" s="80">
        <f>Bhandara!E27</f>
        <v>0</v>
      </c>
      <c r="F824" s="80">
        <f>Bhandara!F27</f>
        <v>0</v>
      </c>
      <c r="G824" s="80">
        <f>Bhandara!G27</f>
        <v>0</v>
      </c>
      <c r="H824" s="80">
        <f>Bhandara!H27</f>
        <v>0</v>
      </c>
      <c r="I824" s="80">
        <f t="shared" si="257"/>
        <v>0</v>
      </c>
      <c r="J824" s="80">
        <f>Bhandara!J27</f>
        <v>0</v>
      </c>
      <c r="K824" s="80">
        <f>Bhandara!K27</f>
        <v>0</v>
      </c>
      <c r="L824" s="80">
        <f>Bhandara!L27</f>
        <v>0</v>
      </c>
      <c r="M824" s="80">
        <f>Bhandara!M27</f>
        <v>0</v>
      </c>
      <c r="N824" s="80">
        <f>Bhandara!N27</f>
        <v>0</v>
      </c>
      <c r="O824" s="80">
        <f>Bhandara!O27</f>
        <v>0</v>
      </c>
      <c r="P824" s="80">
        <f t="shared" si="258"/>
        <v>0</v>
      </c>
      <c r="Q824" s="80">
        <f>Bhandara!Q27</f>
        <v>0</v>
      </c>
      <c r="R824" s="80">
        <f>Bhandara!R27</f>
        <v>0</v>
      </c>
      <c r="S824" s="80">
        <f>Bhandara!S27</f>
        <v>0</v>
      </c>
      <c r="T824" s="80">
        <f>Bhandara!T27</f>
        <v>0</v>
      </c>
      <c r="U824" s="80">
        <f>Bhandara!U27</f>
        <v>0</v>
      </c>
      <c r="V824" s="80">
        <f>Bhandara!V27</f>
        <v>0</v>
      </c>
      <c r="W824" s="80">
        <f>Bhandara!W27</f>
        <v>0</v>
      </c>
      <c r="X824" s="80">
        <f>Bhandara!X27</f>
        <v>0</v>
      </c>
      <c r="Y824" s="80">
        <f>Bhandara!Y27</f>
        <v>0</v>
      </c>
      <c r="Z824" s="80">
        <f>Bhandara!Z27</f>
        <v>0</v>
      </c>
      <c r="AA824" s="80">
        <f>Bhandara!AA27</f>
        <v>0</v>
      </c>
      <c r="AB824" s="80">
        <f>Bhandara!AB27</f>
        <v>0</v>
      </c>
      <c r="AC824" s="233">
        <f t="shared" si="259"/>
        <v>0</v>
      </c>
      <c r="AD824" s="7" t="e">
        <f t="shared" si="260"/>
        <v>#DIV/0!</v>
      </c>
      <c r="AE824" s="7">
        <f t="shared" si="261"/>
        <v>0</v>
      </c>
      <c r="AF824" s="7" t="e">
        <f t="shared" si="262"/>
        <v>#DIV/0!</v>
      </c>
      <c r="AG824" s="7">
        <f t="shared" si="263"/>
        <v>0</v>
      </c>
      <c r="AH824" s="7">
        <f t="shared" si="264"/>
        <v>0</v>
      </c>
      <c r="AI824" s="7">
        <f t="shared" si="265"/>
        <v>0</v>
      </c>
      <c r="AJ824" s="7">
        <f t="shared" si="266"/>
        <v>0</v>
      </c>
      <c r="AK824" s="234" t="e">
        <f t="shared" si="267"/>
        <v>#DIV/0!</v>
      </c>
    </row>
    <row r="825" spans="1:37">
      <c r="A825" s="5">
        <v>7</v>
      </c>
      <c r="B825" s="15" t="s">
        <v>28</v>
      </c>
      <c r="C825" s="80">
        <f>Buldhana!C27</f>
        <v>0</v>
      </c>
      <c r="D825" s="80">
        <f>Buldhana!D27</f>
        <v>0</v>
      </c>
      <c r="E825" s="80">
        <f>Buldhana!E27</f>
        <v>0</v>
      </c>
      <c r="F825" s="80">
        <f>Buldhana!F27</f>
        <v>0</v>
      </c>
      <c r="G825" s="80">
        <f>Buldhana!G27</f>
        <v>0</v>
      </c>
      <c r="H825" s="80">
        <f>Buldhana!H27</f>
        <v>0</v>
      </c>
      <c r="I825" s="80">
        <f t="shared" si="257"/>
        <v>0</v>
      </c>
      <c r="J825" s="80">
        <f>Buldhana!J27</f>
        <v>0</v>
      </c>
      <c r="K825" s="80">
        <f>Buldhana!K27</f>
        <v>0</v>
      </c>
      <c r="L825" s="80">
        <f>Buldhana!L27</f>
        <v>0</v>
      </c>
      <c r="M825" s="80">
        <f>Buldhana!M27</f>
        <v>0</v>
      </c>
      <c r="N825" s="80">
        <f>Buldhana!N27</f>
        <v>0</v>
      </c>
      <c r="O825" s="80">
        <f>Buldhana!O27</f>
        <v>0</v>
      </c>
      <c r="P825" s="80">
        <f t="shared" si="258"/>
        <v>0</v>
      </c>
      <c r="Q825" s="80">
        <f>Buldhana!Q27</f>
        <v>0</v>
      </c>
      <c r="R825" s="80">
        <f>Buldhana!R27</f>
        <v>0</v>
      </c>
      <c r="S825" s="80">
        <f>Buldhana!S27</f>
        <v>0</v>
      </c>
      <c r="T825" s="80">
        <f>Buldhana!T27</f>
        <v>0</v>
      </c>
      <c r="U825" s="80">
        <f>Buldhana!U27</f>
        <v>0</v>
      </c>
      <c r="V825" s="80">
        <f>Buldhana!V27</f>
        <v>0</v>
      </c>
      <c r="W825" s="80">
        <f>Buldhana!W27</f>
        <v>0</v>
      </c>
      <c r="X825" s="80">
        <f>Buldhana!X27</f>
        <v>0</v>
      </c>
      <c r="Y825" s="80">
        <f>Buldhana!Y27</f>
        <v>0</v>
      </c>
      <c r="Z825" s="80">
        <f>Buldhana!Z27</f>
        <v>0</v>
      </c>
      <c r="AA825" s="80">
        <f>Buldhana!AA27</f>
        <v>0</v>
      </c>
      <c r="AB825" s="80">
        <f>Buldhana!AB27</f>
        <v>0</v>
      </c>
      <c r="AC825" s="233">
        <f t="shared" si="259"/>
        <v>0</v>
      </c>
      <c r="AD825" s="7" t="e">
        <f t="shared" si="260"/>
        <v>#DIV/0!</v>
      </c>
      <c r="AE825" s="7">
        <f t="shared" si="261"/>
        <v>0</v>
      </c>
      <c r="AF825" s="7" t="e">
        <f t="shared" si="262"/>
        <v>#DIV/0!</v>
      </c>
      <c r="AG825" s="7">
        <f t="shared" si="263"/>
        <v>0</v>
      </c>
      <c r="AH825" s="7">
        <f t="shared" si="264"/>
        <v>0</v>
      </c>
      <c r="AI825" s="7">
        <f t="shared" si="265"/>
        <v>0</v>
      </c>
      <c r="AJ825" s="7">
        <f t="shared" si="266"/>
        <v>0</v>
      </c>
      <c r="AK825" s="234" t="e">
        <f t="shared" si="267"/>
        <v>#DIV/0!</v>
      </c>
    </row>
    <row r="826" spans="1:37">
      <c r="A826" s="5">
        <v>8</v>
      </c>
      <c r="B826" s="15" t="s">
        <v>29</v>
      </c>
      <c r="C826" s="80">
        <f>Chandrapur!C27</f>
        <v>0</v>
      </c>
      <c r="D826" s="80">
        <f>Chandrapur!D27</f>
        <v>0</v>
      </c>
      <c r="E826" s="80">
        <f>Chandrapur!E27</f>
        <v>0</v>
      </c>
      <c r="F826" s="80">
        <f>Chandrapur!F27</f>
        <v>0</v>
      </c>
      <c r="G826" s="80">
        <f>Chandrapur!G27</f>
        <v>0</v>
      </c>
      <c r="H826" s="80">
        <f>Chandrapur!H27</f>
        <v>0</v>
      </c>
      <c r="I826" s="80">
        <f t="shared" si="257"/>
        <v>0</v>
      </c>
      <c r="J826" s="80">
        <f>Chandrapur!J27</f>
        <v>0</v>
      </c>
      <c r="K826" s="80">
        <f>Chandrapur!K27</f>
        <v>0</v>
      </c>
      <c r="L826" s="80">
        <f>Chandrapur!L27</f>
        <v>0</v>
      </c>
      <c r="M826" s="80">
        <f>Chandrapur!M27</f>
        <v>0</v>
      </c>
      <c r="N826" s="80">
        <f>Chandrapur!N27</f>
        <v>0</v>
      </c>
      <c r="O826" s="80">
        <f>Chandrapur!O27</f>
        <v>0</v>
      </c>
      <c r="P826" s="80">
        <f t="shared" si="258"/>
        <v>0</v>
      </c>
      <c r="Q826" s="80">
        <f>Chandrapur!Q27</f>
        <v>0</v>
      </c>
      <c r="R826" s="80">
        <f>Chandrapur!R27</f>
        <v>0</v>
      </c>
      <c r="S826" s="80">
        <f>Chandrapur!S27</f>
        <v>0</v>
      </c>
      <c r="T826" s="80">
        <f>Chandrapur!T27</f>
        <v>0</v>
      </c>
      <c r="U826" s="80">
        <f>Chandrapur!U27</f>
        <v>0</v>
      </c>
      <c r="V826" s="80">
        <f>Chandrapur!V27</f>
        <v>0</v>
      </c>
      <c r="W826" s="80">
        <f>Chandrapur!W27</f>
        <v>0</v>
      </c>
      <c r="X826" s="80">
        <f>Chandrapur!X27</f>
        <v>0</v>
      </c>
      <c r="Y826" s="80">
        <f>Chandrapur!Y27</f>
        <v>0</v>
      </c>
      <c r="Z826" s="80">
        <f>Chandrapur!Z27</f>
        <v>0</v>
      </c>
      <c r="AA826" s="80">
        <f>Chandrapur!AA27</f>
        <v>0</v>
      </c>
      <c r="AB826" s="80">
        <f>Chandrapur!AB27</f>
        <v>0</v>
      </c>
      <c r="AC826" s="233">
        <f t="shared" si="259"/>
        <v>0</v>
      </c>
      <c r="AD826" s="7" t="e">
        <f t="shared" si="260"/>
        <v>#DIV/0!</v>
      </c>
      <c r="AE826" s="7">
        <f t="shared" si="261"/>
        <v>0</v>
      </c>
      <c r="AF826" s="7" t="e">
        <f t="shared" si="262"/>
        <v>#DIV/0!</v>
      </c>
      <c r="AG826" s="7">
        <f t="shared" si="263"/>
        <v>0</v>
      </c>
      <c r="AH826" s="7">
        <f t="shared" si="264"/>
        <v>0</v>
      </c>
      <c r="AI826" s="7">
        <f t="shared" si="265"/>
        <v>0</v>
      </c>
      <c r="AJ826" s="7">
        <f t="shared" si="266"/>
        <v>0</v>
      </c>
      <c r="AK826" s="234" t="e">
        <f t="shared" si="267"/>
        <v>#DIV/0!</v>
      </c>
    </row>
    <row r="827" spans="1:37">
      <c r="A827" s="5">
        <v>9</v>
      </c>
      <c r="B827" s="15" t="s">
        <v>30</v>
      </c>
      <c r="C827" s="80">
        <f>Dhule!C27</f>
        <v>0</v>
      </c>
      <c r="D827" s="80">
        <f>Dhule!D27</f>
        <v>0</v>
      </c>
      <c r="E827" s="80">
        <f>Dhule!E27</f>
        <v>0</v>
      </c>
      <c r="F827" s="80">
        <f>Dhule!F27</f>
        <v>0</v>
      </c>
      <c r="G827" s="80">
        <f>Dhule!G27</f>
        <v>0</v>
      </c>
      <c r="H827" s="80">
        <f>Dhule!H27</f>
        <v>0</v>
      </c>
      <c r="I827" s="80">
        <f t="shared" si="257"/>
        <v>0</v>
      </c>
      <c r="J827" s="80">
        <f>Dhule!J27</f>
        <v>0</v>
      </c>
      <c r="K827" s="80">
        <f>Dhule!K27</f>
        <v>0</v>
      </c>
      <c r="L827" s="80">
        <f>Dhule!L27</f>
        <v>0</v>
      </c>
      <c r="M827" s="80">
        <f>Dhule!M27</f>
        <v>0</v>
      </c>
      <c r="N827" s="80">
        <f>Dhule!N27</f>
        <v>0</v>
      </c>
      <c r="O827" s="80">
        <f>Dhule!O27</f>
        <v>0</v>
      </c>
      <c r="P827" s="80">
        <f t="shared" si="258"/>
        <v>0</v>
      </c>
      <c r="Q827" s="80">
        <f>Dhule!Q27</f>
        <v>0</v>
      </c>
      <c r="R827" s="80">
        <f>Dhule!R27</f>
        <v>0</v>
      </c>
      <c r="S827" s="80">
        <f>Dhule!S27</f>
        <v>0</v>
      </c>
      <c r="T827" s="80">
        <f>Dhule!T27</f>
        <v>0</v>
      </c>
      <c r="U827" s="80">
        <f>Dhule!U27</f>
        <v>0</v>
      </c>
      <c r="V827" s="80">
        <f>Dhule!V27</f>
        <v>0</v>
      </c>
      <c r="W827" s="80">
        <f>Dhule!W27</f>
        <v>0</v>
      </c>
      <c r="X827" s="80">
        <f>Dhule!X27</f>
        <v>0</v>
      </c>
      <c r="Y827" s="80">
        <f>Dhule!Y27</f>
        <v>0</v>
      </c>
      <c r="Z827" s="80">
        <f>Dhule!Z27</f>
        <v>0</v>
      </c>
      <c r="AA827" s="80">
        <f>Dhule!AA27</f>
        <v>0</v>
      </c>
      <c r="AB827" s="80">
        <f>Dhule!AB27</f>
        <v>0</v>
      </c>
      <c r="AC827" s="233">
        <f t="shared" si="259"/>
        <v>0</v>
      </c>
      <c r="AD827" s="7" t="e">
        <f t="shared" si="260"/>
        <v>#DIV/0!</v>
      </c>
      <c r="AE827" s="7">
        <f t="shared" si="261"/>
        <v>0</v>
      </c>
      <c r="AF827" s="7" t="e">
        <f t="shared" si="262"/>
        <v>#DIV/0!</v>
      </c>
      <c r="AG827" s="7">
        <f t="shared" si="263"/>
        <v>0</v>
      </c>
      <c r="AH827" s="7">
        <f t="shared" si="264"/>
        <v>0</v>
      </c>
      <c r="AI827" s="7">
        <f t="shared" si="265"/>
        <v>0</v>
      </c>
      <c r="AJ827" s="7">
        <f t="shared" si="266"/>
        <v>0</v>
      </c>
      <c r="AK827" s="234" t="e">
        <f t="shared" si="267"/>
        <v>#DIV/0!</v>
      </c>
    </row>
    <row r="828" spans="1:37">
      <c r="A828" s="5">
        <v>10</v>
      </c>
      <c r="B828" s="15" t="s">
        <v>31</v>
      </c>
      <c r="C828" s="80">
        <f>Gadchiroli!C27</f>
        <v>0</v>
      </c>
      <c r="D828" s="80">
        <f>Gadchiroli!D27</f>
        <v>0</v>
      </c>
      <c r="E828" s="80">
        <f>Gadchiroli!E27</f>
        <v>0</v>
      </c>
      <c r="F828" s="80">
        <f>Gadchiroli!F27</f>
        <v>0</v>
      </c>
      <c r="G828" s="80">
        <f>Gadchiroli!G27</f>
        <v>0</v>
      </c>
      <c r="H828" s="80">
        <f>Gadchiroli!H27</f>
        <v>0</v>
      </c>
      <c r="I828" s="80">
        <f t="shared" si="257"/>
        <v>0</v>
      </c>
      <c r="J828" s="80">
        <f>Gadchiroli!J27</f>
        <v>0</v>
      </c>
      <c r="K828" s="80">
        <f>Gadchiroli!K27</f>
        <v>0</v>
      </c>
      <c r="L828" s="80">
        <f>Gadchiroli!L27</f>
        <v>0</v>
      </c>
      <c r="M828" s="80">
        <f>Gadchiroli!M27</f>
        <v>0</v>
      </c>
      <c r="N828" s="80">
        <f>Gadchiroli!N27</f>
        <v>0</v>
      </c>
      <c r="O828" s="80">
        <f>Gadchiroli!O27</f>
        <v>0</v>
      </c>
      <c r="P828" s="80">
        <f t="shared" si="258"/>
        <v>0</v>
      </c>
      <c r="Q828" s="80">
        <f>Gadchiroli!Q27</f>
        <v>0</v>
      </c>
      <c r="R828" s="80">
        <f>Gadchiroli!R27</f>
        <v>0</v>
      </c>
      <c r="S828" s="80">
        <f>Gadchiroli!S27</f>
        <v>0</v>
      </c>
      <c r="T828" s="80">
        <f>Gadchiroli!T27</f>
        <v>0</v>
      </c>
      <c r="U828" s="80">
        <f>Gadchiroli!U27</f>
        <v>0</v>
      </c>
      <c r="V828" s="80">
        <f>Gadchiroli!V27</f>
        <v>0</v>
      </c>
      <c r="W828" s="80">
        <f>Gadchiroli!W27</f>
        <v>0</v>
      </c>
      <c r="X828" s="80">
        <f>Gadchiroli!X27</f>
        <v>0</v>
      </c>
      <c r="Y828" s="80">
        <f>Gadchiroli!Y27</f>
        <v>0</v>
      </c>
      <c r="Z828" s="80">
        <f>Gadchiroli!Z27</f>
        <v>0</v>
      </c>
      <c r="AA828" s="80">
        <f>Gadchiroli!AA27</f>
        <v>0</v>
      </c>
      <c r="AB828" s="80">
        <f>Gadchiroli!AB27</f>
        <v>0</v>
      </c>
      <c r="AC828" s="233">
        <f t="shared" si="259"/>
        <v>0</v>
      </c>
      <c r="AD828" s="7" t="e">
        <f t="shared" si="260"/>
        <v>#DIV/0!</v>
      </c>
      <c r="AE828" s="7">
        <f t="shared" si="261"/>
        <v>0</v>
      </c>
      <c r="AF828" s="7" t="e">
        <f t="shared" si="262"/>
        <v>#DIV/0!</v>
      </c>
      <c r="AG828" s="7">
        <f t="shared" si="263"/>
        <v>0</v>
      </c>
      <c r="AH828" s="7">
        <f t="shared" si="264"/>
        <v>0</v>
      </c>
      <c r="AI828" s="7">
        <f t="shared" si="265"/>
        <v>0</v>
      </c>
      <c r="AJ828" s="7">
        <f t="shared" si="266"/>
        <v>0</v>
      </c>
      <c r="AK828" s="234" t="e">
        <f t="shared" si="267"/>
        <v>#DIV/0!</v>
      </c>
    </row>
    <row r="829" spans="1:37">
      <c r="A829" s="5">
        <v>11</v>
      </c>
      <c r="B829" s="15" t="s">
        <v>32</v>
      </c>
      <c r="C829" s="80">
        <f>Gondia!C27</f>
        <v>0</v>
      </c>
      <c r="D829" s="80">
        <f>Gondia!D27</f>
        <v>0</v>
      </c>
      <c r="E829" s="80">
        <f>Gondia!E27</f>
        <v>0</v>
      </c>
      <c r="F829" s="80">
        <f>Gondia!F27</f>
        <v>0</v>
      </c>
      <c r="G829" s="80">
        <f>Gondia!G27</f>
        <v>0</v>
      </c>
      <c r="H829" s="80">
        <f>Gondia!H27</f>
        <v>0</v>
      </c>
      <c r="I829" s="80">
        <f t="shared" si="257"/>
        <v>0</v>
      </c>
      <c r="J829" s="80">
        <f>Gondia!J27</f>
        <v>0</v>
      </c>
      <c r="K829" s="80">
        <f>Gondia!K27</f>
        <v>0</v>
      </c>
      <c r="L829" s="80">
        <f>Gondia!L27</f>
        <v>0</v>
      </c>
      <c r="M829" s="80">
        <f>Gondia!M27</f>
        <v>0</v>
      </c>
      <c r="N829" s="80">
        <f>Gondia!N27</f>
        <v>0</v>
      </c>
      <c r="O829" s="80">
        <f>Gondia!O27</f>
        <v>0</v>
      </c>
      <c r="P829" s="80">
        <f t="shared" si="258"/>
        <v>0</v>
      </c>
      <c r="Q829" s="80">
        <f>Gondia!Q27</f>
        <v>0</v>
      </c>
      <c r="R829" s="80">
        <f>Gondia!R27</f>
        <v>0</v>
      </c>
      <c r="S829" s="80">
        <f>Gondia!S27</f>
        <v>0</v>
      </c>
      <c r="T829" s="80">
        <f>Gondia!T27</f>
        <v>0</v>
      </c>
      <c r="U829" s="80">
        <f>Gondia!U27</f>
        <v>0</v>
      </c>
      <c r="V829" s="80">
        <f>Gondia!V27</f>
        <v>0</v>
      </c>
      <c r="W829" s="80">
        <f>Gondia!W27</f>
        <v>0</v>
      </c>
      <c r="X829" s="80">
        <f>Gondia!X27</f>
        <v>0</v>
      </c>
      <c r="Y829" s="80">
        <f>Gondia!Y27</f>
        <v>0</v>
      </c>
      <c r="Z829" s="80">
        <f>Gondia!Z27</f>
        <v>0</v>
      </c>
      <c r="AA829" s="80">
        <f>Gondia!AA27</f>
        <v>0</v>
      </c>
      <c r="AB829" s="80">
        <f>Gondia!AB27</f>
        <v>0</v>
      </c>
      <c r="AC829" s="233">
        <f t="shared" si="259"/>
        <v>0</v>
      </c>
      <c r="AD829" s="7" t="e">
        <f t="shared" si="260"/>
        <v>#DIV/0!</v>
      </c>
      <c r="AE829" s="7">
        <f t="shared" si="261"/>
        <v>0</v>
      </c>
      <c r="AF829" s="7" t="e">
        <f t="shared" si="262"/>
        <v>#DIV/0!</v>
      </c>
      <c r="AG829" s="7">
        <f t="shared" si="263"/>
        <v>0</v>
      </c>
      <c r="AH829" s="7">
        <f t="shared" si="264"/>
        <v>0</v>
      </c>
      <c r="AI829" s="7">
        <f t="shared" si="265"/>
        <v>0</v>
      </c>
      <c r="AJ829" s="7">
        <f t="shared" si="266"/>
        <v>0</v>
      </c>
      <c r="AK829" s="234" t="e">
        <f t="shared" si="267"/>
        <v>#DIV/0!</v>
      </c>
    </row>
    <row r="830" spans="1:37">
      <c r="A830" s="5">
        <v>12</v>
      </c>
      <c r="B830" s="15" t="s">
        <v>33</v>
      </c>
      <c r="C830" s="80">
        <f>Hingoli!C27</f>
        <v>0</v>
      </c>
      <c r="D830" s="80">
        <f>Hingoli!D27</f>
        <v>0</v>
      </c>
      <c r="E830" s="80">
        <f>Hingoli!E27</f>
        <v>0</v>
      </c>
      <c r="F830" s="80">
        <f>Hingoli!F27</f>
        <v>0</v>
      </c>
      <c r="G830" s="80">
        <f>Hingoli!G27</f>
        <v>0</v>
      </c>
      <c r="H830" s="80">
        <f>Hingoli!H27</f>
        <v>0</v>
      </c>
      <c r="I830" s="80">
        <f t="shared" si="257"/>
        <v>0</v>
      </c>
      <c r="J830" s="80">
        <f>Hingoli!J27</f>
        <v>0</v>
      </c>
      <c r="K830" s="80">
        <f>Hingoli!K27</f>
        <v>0</v>
      </c>
      <c r="L830" s="80">
        <f>Hingoli!L27</f>
        <v>0</v>
      </c>
      <c r="M830" s="80">
        <f>Hingoli!M27</f>
        <v>0</v>
      </c>
      <c r="N830" s="80">
        <f>Hingoli!N27</f>
        <v>0</v>
      </c>
      <c r="O830" s="80">
        <f>Hingoli!O27</f>
        <v>0</v>
      </c>
      <c r="P830" s="80">
        <f t="shared" si="258"/>
        <v>0</v>
      </c>
      <c r="Q830" s="80">
        <f>Hingoli!Q27</f>
        <v>0</v>
      </c>
      <c r="R830" s="80">
        <f>Hingoli!R27</f>
        <v>0</v>
      </c>
      <c r="S830" s="80">
        <f>Hingoli!S27</f>
        <v>0</v>
      </c>
      <c r="T830" s="80">
        <f>Hingoli!T27</f>
        <v>0</v>
      </c>
      <c r="U830" s="80">
        <f>Hingoli!U27</f>
        <v>0</v>
      </c>
      <c r="V830" s="80">
        <f>Hingoli!V27</f>
        <v>0</v>
      </c>
      <c r="W830" s="80">
        <f>Hingoli!W27</f>
        <v>0</v>
      </c>
      <c r="X830" s="80">
        <f>Hingoli!X27</f>
        <v>0</v>
      </c>
      <c r="Y830" s="80">
        <f>Hingoli!Y27</f>
        <v>0</v>
      </c>
      <c r="Z830" s="80">
        <f>Hingoli!Z27</f>
        <v>0</v>
      </c>
      <c r="AA830" s="80">
        <f>Hingoli!AA27</f>
        <v>0</v>
      </c>
      <c r="AB830" s="80">
        <f>Hingoli!AB27</f>
        <v>0</v>
      </c>
      <c r="AC830" s="233">
        <f t="shared" si="259"/>
        <v>0</v>
      </c>
      <c r="AD830" s="7" t="e">
        <f t="shared" si="260"/>
        <v>#DIV/0!</v>
      </c>
      <c r="AE830" s="7">
        <f t="shared" si="261"/>
        <v>0</v>
      </c>
      <c r="AF830" s="7" t="e">
        <f t="shared" si="262"/>
        <v>#DIV/0!</v>
      </c>
      <c r="AG830" s="7">
        <f t="shared" si="263"/>
        <v>0</v>
      </c>
      <c r="AH830" s="7">
        <f t="shared" si="264"/>
        <v>0</v>
      </c>
      <c r="AI830" s="7">
        <f t="shared" si="265"/>
        <v>0</v>
      </c>
      <c r="AJ830" s="7">
        <f t="shared" si="266"/>
        <v>0</v>
      </c>
      <c r="AK830" s="234" t="e">
        <f t="shared" si="267"/>
        <v>#DIV/0!</v>
      </c>
    </row>
    <row r="831" spans="1:37">
      <c r="A831" s="5">
        <v>13</v>
      </c>
      <c r="B831" s="15" t="s">
        <v>34</v>
      </c>
      <c r="C831" s="80">
        <f>Jalgaon!C27</f>
        <v>1063</v>
      </c>
      <c r="D831" s="80">
        <f>Jalgaon!D27</f>
        <v>924</v>
      </c>
      <c r="E831" s="80">
        <f>Jalgaon!E27</f>
        <v>0</v>
      </c>
      <c r="F831" s="80">
        <f>Jalgaon!F27</f>
        <v>0</v>
      </c>
      <c r="G831" s="80">
        <f>Jalgaon!G27</f>
        <v>0</v>
      </c>
      <c r="H831" s="80">
        <f>Jalgaon!H27</f>
        <v>0</v>
      </c>
      <c r="I831" s="80">
        <f t="shared" si="257"/>
        <v>924</v>
      </c>
      <c r="J831" s="80">
        <f>Jalgaon!J27</f>
        <v>204</v>
      </c>
      <c r="K831" s="80">
        <f>Jalgaon!K27</f>
        <v>176</v>
      </c>
      <c r="L831" s="80">
        <f>Jalgaon!L27</f>
        <v>0</v>
      </c>
      <c r="M831" s="80">
        <f>Jalgaon!M27</f>
        <v>0</v>
      </c>
      <c r="N831" s="80">
        <f>Jalgaon!N27</f>
        <v>0</v>
      </c>
      <c r="O831" s="80">
        <f>Jalgaon!O27</f>
        <v>0</v>
      </c>
      <c r="P831" s="80">
        <f t="shared" si="258"/>
        <v>176</v>
      </c>
      <c r="Q831" s="80">
        <f>Jalgaon!Q27</f>
        <v>249</v>
      </c>
      <c r="R831" s="80">
        <f>Jalgaon!R27</f>
        <v>760.91</v>
      </c>
      <c r="S831" s="80">
        <f>Jalgaon!S27</f>
        <v>0</v>
      </c>
      <c r="T831" s="80">
        <f>Jalgaon!T27</f>
        <v>0</v>
      </c>
      <c r="U831" s="80">
        <f>Jalgaon!U27</f>
        <v>0</v>
      </c>
      <c r="V831" s="80">
        <f>Jalgaon!V27</f>
        <v>0</v>
      </c>
      <c r="W831" s="80">
        <f>Jalgaon!W27</f>
        <v>40</v>
      </c>
      <c r="X831" s="80">
        <f>Jalgaon!X27</f>
        <v>93</v>
      </c>
      <c r="Y831" s="80">
        <f>Jalgaon!Y27</f>
        <v>0</v>
      </c>
      <c r="Z831" s="80">
        <f>Jalgaon!Z27</f>
        <v>0</v>
      </c>
      <c r="AA831" s="80">
        <f>Jalgaon!AA27</f>
        <v>0</v>
      </c>
      <c r="AB831" s="80">
        <f>Jalgaon!AB27</f>
        <v>0</v>
      </c>
      <c r="AC831" s="233">
        <f t="shared" si="259"/>
        <v>760.91</v>
      </c>
      <c r="AD831" s="7">
        <f t="shared" si="260"/>
        <v>82.349567099567096</v>
      </c>
      <c r="AE831" s="7">
        <f t="shared" si="261"/>
        <v>93</v>
      </c>
      <c r="AF831" s="7">
        <f t="shared" si="262"/>
        <v>52.840909090909093</v>
      </c>
      <c r="AG831" s="7">
        <f t="shared" si="263"/>
        <v>1267</v>
      </c>
      <c r="AH831" s="7">
        <f t="shared" si="264"/>
        <v>1100</v>
      </c>
      <c r="AI831" s="7">
        <f t="shared" si="265"/>
        <v>289</v>
      </c>
      <c r="AJ831" s="7">
        <f t="shared" si="266"/>
        <v>853.91</v>
      </c>
      <c r="AK831" s="234">
        <f t="shared" si="267"/>
        <v>77.628181818181815</v>
      </c>
    </row>
    <row r="832" spans="1:37">
      <c r="A832" s="5">
        <v>14</v>
      </c>
      <c r="B832" s="15" t="s">
        <v>35</v>
      </c>
      <c r="C832" s="80">
        <f>Jalna!C27</f>
        <v>0</v>
      </c>
      <c r="D832" s="80">
        <f>Jalna!D27</f>
        <v>0</v>
      </c>
      <c r="E832" s="80">
        <f>Jalna!E27</f>
        <v>0</v>
      </c>
      <c r="F832" s="80">
        <f>Jalna!F27</f>
        <v>0</v>
      </c>
      <c r="G832" s="80">
        <f>Jalna!G27</f>
        <v>0</v>
      </c>
      <c r="H832" s="80">
        <f>Jalna!H27</f>
        <v>0</v>
      </c>
      <c r="I832" s="80">
        <f t="shared" si="257"/>
        <v>0</v>
      </c>
      <c r="J832" s="80">
        <f>Jalna!J27</f>
        <v>0</v>
      </c>
      <c r="K832" s="80">
        <f>Jalna!K27</f>
        <v>0</v>
      </c>
      <c r="L832" s="80">
        <f>Jalna!L27</f>
        <v>0</v>
      </c>
      <c r="M832" s="80">
        <f>Jalna!M27</f>
        <v>0</v>
      </c>
      <c r="N832" s="80">
        <f>Jalna!N27</f>
        <v>0</v>
      </c>
      <c r="O832" s="80">
        <f>Jalna!O27</f>
        <v>0</v>
      </c>
      <c r="P832" s="80">
        <f t="shared" si="258"/>
        <v>0</v>
      </c>
      <c r="Q832" s="80">
        <f>Jalna!Q27</f>
        <v>0</v>
      </c>
      <c r="R832" s="80">
        <f>Jalna!R27</f>
        <v>0</v>
      </c>
      <c r="S832" s="80">
        <f>Jalna!S27</f>
        <v>0</v>
      </c>
      <c r="T832" s="80">
        <f>Jalna!T27</f>
        <v>0</v>
      </c>
      <c r="U832" s="80">
        <f>Jalna!U27</f>
        <v>0</v>
      </c>
      <c r="V832" s="80">
        <f>Jalna!V27</f>
        <v>0</v>
      </c>
      <c r="W832" s="80">
        <f>Jalna!W27</f>
        <v>0</v>
      </c>
      <c r="X832" s="80">
        <f>Jalna!X27</f>
        <v>0</v>
      </c>
      <c r="Y832" s="80">
        <f>Jalna!Y27</f>
        <v>0</v>
      </c>
      <c r="Z832" s="80">
        <f>Jalna!Z27</f>
        <v>0</v>
      </c>
      <c r="AA832" s="80">
        <f>Jalna!AA27</f>
        <v>0</v>
      </c>
      <c r="AB832" s="80">
        <f>Jalna!AB27</f>
        <v>0</v>
      </c>
      <c r="AC832" s="233">
        <f t="shared" si="259"/>
        <v>0</v>
      </c>
      <c r="AD832" s="7" t="e">
        <f t="shared" si="260"/>
        <v>#DIV/0!</v>
      </c>
      <c r="AE832" s="7">
        <f t="shared" si="261"/>
        <v>0</v>
      </c>
      <c r="AF832" s="7" t="e">
        <f t="shared" si="262"/>
        <v>#DIV/0!</v>
      </c>
      <c r="AG832" s="7">
        <f t="shared" si="263"/>
        <v>0</v>
      </c>
      <c r="AH832" s="7">
        <f t="shared" si="264"/>
        <v>0</v>
      </c>
      <c r="AI832" s="7">
        <f t="shared" si="265"/>
        <v>0</v>
      </c>
      <c r="AJ832" s="7">
        <f t="shared" si="266"/>
        <v>0</v>
      </c>
      <c r="AK832" s="234" t="e">
        <f t="shared" si="267"/>
        <v>#DIV/0!</v>
      </c>
    </row>
    <row r="833" spans="1:37">
      <c r="A833" s="5">
        <v>15</v>
      </c>
      <c r="B833" s="15" t="s">
        <v>36</v>
      </c>
      <c r="C833" s="80">
        <f>Kolhapur!C27</f>
        <v>5145</v>
      </c>
      <c r="D833" s="80">
        <f>Kolhapur!D27</f>
        <v>5700</v>
      </c>
      <c r="E833" s="80">
        <f>Kolhapur!E27</f>
        <v>250</v>
      </c>
      <c r="F833" s="80">
        <f>Kolhapur!F27</f>
        <v>100</v>
      </c>
      <c r="G833" s="80">
        <f>Kolhapur!G27</f>
        <v>1200</v>
      </c>
      <c r="H833" s="80">
        <f>Kolhapur!H27</f>
        <v>200</v>
      </c>
      <c r="I833" s="80">
        <f t="shared" si="257"/>
        <v>6000</v>
      </c>
      <c r="J833" s="80">
        <f>Kolhapur!J27</f>
        <v>5145</v>
      </c>
      <c r="K833" s="80">
        <f>Kolhapur!K27</f>
        <v>5700</v>
      </c>
      <c r="L833" s="80">
        <f>Kolhapur!L27</f>
        <v>250</v>
      </c>
      <c r="M833" s="80">
        <f>Kolhapur!M27</f>
        <v>100</v>
      </c>
      <c r="N833" s="80">
        <f>Kolhapur!N27</f>
        <v>1200</v>
      </c>
      <c r="O833" s="80">
        <f>Kolhapur!O27</f>
        <v>200</v>
      </c>
      <c r="P833" s="80">
        <f t="shared" si="258"/>
        <v>6000</v>
      </c>
      <c r="Q833" s="80">
        <f>Kolhapur!Q27</f>
        <v>4194</v>
      </c>
      <c r="R833" s="80">
        <f>Kolhapur!R27</f>
        <v>7114.3</v>
      </c>
      <c r="S833" s="80">
        <f>Kolhapur!S27</f>
        <v>0</v>
      </c>
      <c r="T833" s="80">
        <f>Kolhapur!T27</f>
        <v>0</v>
      </c>
      <c r="U833" s="80">
        <f>Kolhapur!U27</f>
        <v>0</v>
      </c>
      <c r="V833" s="80">
        <f>Kolhapur!V27</f>
        <v>0</v>
      </c>
      <c r="W833" s="80">
        <f>Kolhapur!W27</f>
        <v>736</v>
      </c>
      <c r="X833" s="80">
        <f>Kolhapur!X27</f>
        <v>1776.1</v>
      </c>
      <c r="Y833" s="80">
        <f>Kolhapur!Y27</f>
        <v>0</v>
      </c>
      <c r="Z833" s="80">
        <f>Kolhapur!Z27</f>
        <v>0</v>
      </c>
      <c r="AA833" s="80">
        <f>Kolhapur!AA27</f>
        <v>0</v>
      </c>
      <c r="AB833" s="80">
        <f>Kolhapur!AB27</f>
        <v>0</v>
      </c>
      <c r="AC833" s="233">
        <f t="shared" si="259"/>
        <v>7114.3</v>
      </c>
      <c r="AD833" s="7">
        <f t="shared" si="260"/>
        <v>118.57166666666667</v>
      </c>
      <c r="AE833" s="7">
        <f t="shared" si="261"/>
        <v>1776.1</v>
      </c>
      <c r="AF833" s="7">
        <f t="shared" si="262"/>
        <v>29.601666666666667</v>
      </c>
      <c r="AG833" s="7">
        <f t="shared" si="263"/>
        <v>13190</v>
      </c>
      <c r="AH833" s="7">
        <f t="shared" si="264"/>
        <v>12000</v>
      </c>
      <c r="AI833" s="7">
        <f t="shared" si="265"/>
        <v>4930</v>
      </c>
      <c r="AJ833" s="7">
        <f t="shared" si="266"/>
        <v>8890.4</v>
      </c>
      <c r="AK833" s="234">
        <f t="shared" si="267"/>
        <v>74.086666666666673</v>
      </c>
    </row>
    <row r="834" spans="1:37">
      <c r="A834" s="5">
        <v>16</v>
      </c>
      <c r="B834" s="15" t="s">
        <v>37</v>
      </c>
      <c r="C834" s="80">
        <f>Latur!C27</f>
        <v>0</v>
      </c>
      <c r="D834" s="80">
        <f>Latur!D27</f>
        <v>0</v>
      </c>
      <c r="E834" s="80">
        <f>Latur!E27</f>
        <v>0</v>
      </c>
      <c r="F834" s="80">
        <f>Latur!F27</f>
        <v>0</v>
      </c>
      <c r="G834" s="80">
        <f>Latur!G27</f>
        <v>0</v>
      </c>
      <c r="H834" s="80">
        <f>Latur!H27</f>
        <v>0</v>
      </c>
      <c r="I834" s="80">
        <f t="shared" si="257"/>
        <v>0</v>
      </c>
      <c r="J834" s="80">
        <f>Latur!J27</f>
        <v>0</v>
      </c>
      <c r="K834" s="80">
        <f>Latur!K27</f>
        <v>0</v>
      </c>
      <c r="L834" s="80">
        <f>Latur!L27</f>
        <v>0</v>
      </c>
      <c r="M834" s="80">
        <f>Latur!M27</f>
        <v>0</v>
      </c>
      <c r="N834" s="80">
        <f>Latur!N27</f>
        <v>0</v>
      </c>
      <c r="O834" s="80">
        <f>Latur!O27</f>
        <v>0</v>
      </c>
      <c r="P834" s="80">
        <f t="shared" si="258"/>
        <v>0</v>
      </c>
      <c r="Q834" s="80">
        <f>Latur!Q27</f>
        <v>0</v>
      </c>
      <c r="R834" s="80">
        <f>Latur!R27</f>
        <v>0</v>
      </c>
      <c r="S834" s="80">
        <f>Latur!S27</f>
        <v>0</v>
      </c>
      <c r="T834" s="80">
        <f>Latur!T27</f>
        <v>0</v>
      </c>
      <c r="U834" s="80">
        <f>Latur!U27</f>
        <v>0</v>
      </c>
      <c r="V834" s="80">
        <f>Latur!V27</f>
        <v>0</v>
      </c>
      <c r="W834" s="80">
        <f>Latur!W27</f>
        <v>0</v>
      </c>
      <c r="X834" s="80">
        <f>Latur!X27</f>
        <v>0</v>
      </c>
      <c r="Y834" s="80">
        <f>Latur!Y27</f>
        <v>0</v>
      </c>
      <c r="Z834" s="80">
        <f>Latur!Z27</f>
        <v>0</v>
      </c>
      <c r="AA834" s="80">
        <f>Latur!AA27</f>
        <v>0</v>
      </c>
      <c r="AB834" s="80">
        <f>Latur!AB27</f>
        <v>0</v>
      </c>
      <c r="AC834" s="233">
        <f t="shared" si="259"/>
        <v>0</v>
      </c>
      <c r="AD834" s="7" t="e">
        <f t="shared" si="260"/>
        <v>#DIV/0!</v>
      </c>
      <c r="AE834" s="7">
        <f t="shared" si="261"/>
        <v>0</v>
      </c>
      <c r="AF834" s="7" t="e">
        <f t="shared" si="262"/>
        <v>#DIV/0!</v>
      </c>
      <c r="AG834" s="7">
        <f t="shared" si="263"/>
        <v>0</v>
      </c>
      <c r="AH834" s="7">
        <f t="shared" si="264"/>
        <v>0</v>
      </c>
      <c r="AI834" s="7">
        <f t="shared" si="265"/>
        <v>0</v>
      </c>
      <c r="AJ834" s="7">
        <f t="shared" si="266"/>
        <v>0</v>
      </c>
      <c r="AK834" s="234" t="e">
        <f t="shared" si="267"/>
        <v>#DIV/0!</v>
      </c>
    </row>
    <row r="835" spans="1:37">
      <c r="A835" s="5">
        <v>17</v>
      </c>
      <c r="B835" s="15" t="s">
        <v>38</v>
      </c>
      <c r="C835" s="80">
        <f>MumbaiCity!C27</f>
        <v>0</v>
      </c>
      <c r="D835" s="80">
        <f>MumbaiCity!D27</f>
        <v>0</v>
      </c>
      <c r="E835" s="80">
        <f>MumbaiCity!E27</f>
        <v>50</v>
      </c>
      <c r="F835" s="80">
        <f>MumbaiCity!F27</f>
        <v>200</v>
      </c>
      <c r="G835" s="80">
        <f>MumbaiCity!G27</f>
        <v>0</v>
      </c>
      <c r="H835" s="80">
        <f>MumbaiCity!H27</f>
        <v>0</v>
      </c>
      <c r="I835" s="80">
        <f t="shared" si="257"/>
        <v>200</v>
      </c>
      <c r="J835" s="80">
        <f>MumbaiCity!J27</f>
        <v>0</v>
      </c>
      <c r="K835" s="80">
        <f>MumbaiCity!K27</f>
        <v>0</v>
      </c>
      <c r="L835" s="80">
        <f>MumbaiCity!L27</f>
        <v>0</v>
      </c>
      <c r="M835" s="80">
        <f>MumbaiCity!M27</f>
        <v>0</v>
      </c>
      <c r="N835" s="80">
        <f>MumbaiCity!N27</f>
        <v>0</v>
      </c>
      <c r="O835" s="80">
        <f>MumbaiCity!O27</f>
        <v>0</v>
      </c>
      <c r="P835" s="80">
        <f t="shared" si="258"/>
        <v>0</v>
      </c>
      <c r="Q835" s="80">
        <f>MumbaiCity!Q27</f>
        <v>49</v>
      </c>
      <c r="R835" s="80">
        <f>MumbaiCity!R27</f>
        <v>81.99</v>
      </c>
      <c r="S835" s="80">
        <f>MumbaiCity!S27</f>
        <v>0</v>
      </c>
      <c r="T835" s="80">
        <f>MumbaiCity!T27</f>
        <v>0</v>
      </c>
      <c r="U835" s="80">
        <f>MumbaiCity!U27</f>
        <v>0</v>
      </c>
      <c r="V835" s="80">
        <f>MumbaiCity!V27</f>
        <v>0</v>
      </c>
      <c r="W835" s="80">
        <f>MumbaiCity!W27</f>
        <v>4</v>
      </c>
      <c r="X835" s="80">
        <f>MumbaiCity!X27</f>
        <v>25</v>
      </c>
      <c r="Y835" s="80">
        <f>MumbaiCity!Y27</f>
        <v>0</v>
      </c>
      <c r="Z835" s="80">
        <f>MumbaiCity!Z27</f>
        <v>0</v>
      </c>
      <c r="AA835" s="80">
        <f>MumbaiCity!AA27</f>
        <v>0</v>
      </c>
      <c r="AB835" s="80">
        <f>MumbaiCity!AB27</f>
        <v>0</v>
      </c>
      <c r="AC835" s="233">
        <f t="shared" si="259"/>
        <v>81.99</v>
      </c>
      <c r="AD835" s="7">
        <f t="shared" si="260"/>
        <v>40.994999999999997</v>
      </c>
      <c r="AE835" s="7">
        <f t="shared" si="261"/>
        <v>25</v>
      </c>
      <c r="AF835" s="7" t="e">
        <f t="shared" si="262"/>
        <v>#DIV/0!</v>
      </c>
      <c r="AG835" s="7">
        <f t="shared" si="263"/>
        <v>50</v>
      </c>
      <c r="AH835" s="7">
        <f t="shared" si="264"/>
        <v>200</v>
      </c>
      <c r="AI835" s="7">
        <f t="shared" si="265"/>
        <v>53</v>
      </c>
      <c r="AJ835" s="7">
        <f t="shared" si="266"/>
        <v>106.99</v>
      </c>
      <c r="AK835" s="234">
        <f t="shared" si="267"/>
        <v>53.49499999999999</v>
      </c>
    </row>
    <row r="836" spans="1:37">
      <c r="A836" s="5">
        <v>18</v>
      </c>
      <c r="B836" s="33" t="s">
        <v>39</v>
      </c>
      <c r="C836" s="149">
        <f>MumbaiSub!C27</f>
        <v>0</v>
      </c>
      <c r="D836" s="149">
        <f>MumbaiSub!D27</f>
        <v>0</v>
      </c>
      <c r="E836" s="149">
        <f>MumbaiSub!E27</f>
        <v>125</v>
      </c>
      <c r="F836" s="149">
        <f>MumbaiSub!F27</f>
        <v>600</v>
      </c>
      <c r="G836" s="149">
        <f>MumbaiSub!G27</f>
        <v>0</v>
      </c>
      <c r="H836" s="149">
        <f>MumbaiSub!H27</f>
        <v>0</v>
      </c>
      <c r="I836" s="80">
        <f t="shared" si="257"/>
        <v>600</v>
      </c>
      <c r="J836" s="149">
        <f>MumbaiSub!J27</f>
        <v>0</v>
      </c>
      <c r="K836" s="149">
        <f>MumbaiSub!K27</f>
        <v>0</v>
      </c>
      <c r="L836" s="149">
        <f>MumbaiSub!L27</f>
        <v>125</v>
      </c>
      <c r="M836" s="149">
        <f>MumbaiSub!M27</f>
        <v>600</v>
      </c>
      <c r="N836" s="149">
        <f>MumbaiSub!N27</f>
        <v>0</v>
      </c>
      <c r="O836" s="149">
        <f>MumbaiSub!O27</f>
        <v>0</v>
      </c>
      <c r="P836" s="80">
        <f t="shared" si="258"/>
        <v>600</v>
      </c>
      <c r="Q836" s="149">
        <f>MumbaiSub!Q27</f>
        <v>232</v>
      </c>
      <c r="R836" s="149">
        <f>MumbaiSub!R27</f>
        <v>1370.79</v>
      </c>
      <c r="S836" s="149">
        <f>MumbaiSub!S27</f>
        <v>0</v>
      </c>
      <c r="T836" s="149">
        <f>MumbaiSub!T27</f>
        <v>0</v>
      </c>
      <c r="U836" s="149">
        <f>MumbaiSub!U27</f>
        <v>0</v>
      </c>
      <c r="V836" s="149">
        <f>MumbaiSub!V27</f>
        <v>0</v>
      </c>
      <c r="W836" s="149">
        <f>MumbaiSub!W27</f>
        <v>45</v>
      </c>
      <c r="X836" s="149">
        <f>MumbaiSub!X27</f>
        <v>24.78</v>
      </c>
      <c r="Y836" s="149">
        <f>MumbaiSub!Y27</f>
        <v>0</v>
      </c>
      <c r="Z836" s="149">
        <f>MumbaiSub!Z27</f>
        <v>0</v>
      </c>
      <c r="AA836" s="149">
        <f>MumbaiSub!AA27</f>
        <v>0</v>
      </c>
      <c r="AB836" s="149">
        <f>MumbaiSub!AB27</f>
        <v>0</v>
      </c>
      <c r="AC836" s="233">
        <f t="shared" si="259"/>
        <v>1370.79</v>
      </c>
      <c r="AD836" s="7">
        <f t="shared" si="260"/>
        <v>228.465</v>
      </c>
      <c r="AE836" s="7">
        <f t="shared" si="261"/>
        <v>24.78</v>
      </c>
      <c r="AF836" s="7">
        <f t="shared" si="262"/>
        <v>4.1300000000000008</v>
      </c>
      <c r="AG836" s="7">
        <f t="shared" si="263"/>
        <v>250</v>
      </c>
      <c r="AH836" s="7">
        <f t="shared" si="264"/>
        <v>1200</v>
      </c>
      <c r="AI836" s="7">
        <f t="shared" si="265"/>
        <v>277</v>
      </c>
      <c r="AJ836" s="7">
        <f t="shared" si="266"/>
        <v>1395.57</v>
      </c>
      <c r="AK836" s="234">
        <f t="shared" si="267"/>
        <v>116.29749999999999</v>
      </c>
    </row>
    <row r="837" spans="1:37">
      <c r="A837" s="5">
        <v>19</v>
      </c>
      <c r="B837" s="15" t="s">
        <v>40</v>
      </c>
      <c r="C837" s="80">
        <f>Nagpur!C27</f>
        <v>528</v>
      </c>
      <c r="D837" s="80">
        <f>Nagpur!D27</f>
        <v>879</v>
      </c>
      <c r="E837" s="80">
        <f>Nagpur!E27</f>
        <v>29</v>
      </c>
      <c r="F837" s="80">
        <f>Nagpur!F27</f>
        <v>9</v>
      </c>
      <c r="G837" s="80">
        <f>Nagpur!G27</f>
        <v>263</v>
      </c>
      <c r="H837" s="80">
        <f>Nagpur!H27</f>
        <v>82</v>
      </c>
      <c r="I837" s="80">
        <f t="shared" si="257"/>
        <v>970</v>
      </c>
      <c r="J837" s="80">
        <f>Nagpur!J27</f>
        <v>158</v>
      </c>
      <c r="K837" s="80">
        <f>Nagpur!K27</f>
        <v>248</v>
      </c>
      <c r="L837" s="80">
        <f>Nagpur!L27</f>
        <v>9</v>
      </c>
      <c r="M837" s="80">
        <f>Nagpur!M27</f>
        <v>3</v>
      </c>
      <c r="N837" s="80">
        <f>Nagpur!N27</f>
        <v>77</v>
      </c>
      <c r="O837" s="80">
        <f>Nagpur!O27</f>
        <v>23</v>
      </c>
      <c r="P837" s="80">
        <f t="shared" si="258"/>
        <v>274</v>
      </c>
      <c r="Q837" s="80">
        <f>Nagpur!Q27</f>
        <v>1459</v>
      </c>
      <c r="R837" s="80">
        <f>Nagpur!R27</f>
        <v>3618.12</v>
      </c>
      <c r="S837" s="80">
        <f>Nagpur!S27</f>
        <v>0</v>
      </c>
      <c r="T837" s="80">
        <f>Nagpur!T27</f>
        <v>0</v>
      </c>
      <c r="U837" s="80">
        <f>Nagpur!U27</f>
        <v>0</v>
      </c>
      <c r="V837" s="80">
        <f>Nagpur!V27</f>
        <v>0</v>
      </c>
      <c r="W837" s="80">
        <f>Nagpur!W27</f>
        <v>211</v>
      </c>
      <c r="X837" s="80">
        <f>Nagpur!X27</f>
        <v>778.63</v>
      </c>
      <c r="Y837" s="80">
        <f>Nagpur!Y27</f>
        <v>0</v>
      </c>
      <c r="Z837" s="80">
        <f>Nagpur!Z27</f>
        <v>0</v>
      </c>
      <c r="AA837" s="80">
        <f>Nagpur!AA27</f>
        <v>0</v>
      </c>
      <c r="AB837" s="80">
        <f>Nagpur!AB27</f>
        <v>0</v>
      </c>
      <c r="AC837" s="233">
        <f t="shared" si="259"/>
        <v>3618.12</v>
      </c>
      <c r="AD837" s="7">
        <f t="shared" si="260"/>
        <v>373.00206185567009</v>
      </c>
      <c r="AE837" s="7">
        <f t="shared" si="261"/>
        <v>778.63</v>
      </c>
      <c r="AF837" s="7">
        <f t="shared" si="262"/>
        <v>284.17153284671531</v>
      </c>
      <c r="AG837" s="7">
        <f t="shared" si="263"/>
        <v>1064</v>
      </c>
      <c r="AH837" s="7">
        <f t="shared" si="264"/>
        <v>1244</v>
      </c>
      <c r="AI837" s="7">
        <f t="shared" si="265"/>
        <v>1670</v>
      </c>
      <c r="AJ837" s="7">
        <f t="shared" si="266"/>
        <v>4396.75</v>
      </c>
      <c r="AK837" s="234">
        <f t="shared" si="267"/>
        <v>353.43649517684884</v>
      </c>
    </row>
    <row r="838" spans="1:37">
      <c r="A838" s="5">
        <v>20</v>
      </c>
      <c r="B838" s="15" t="s">
        <v>41</v>
      </c>
      <c r="C838" s="80">
        <f>Nanded!C27</f>
        <v>0</v>
      </c>
      <c r="D838" s="80">
        <f>Nanded!D27</f>
        <v>0</v>
      </c>
      <c r="E838" s="80">
        <f>Nanded!E27</f>
        <v>0</v>
      </c>
      <c r="F838" s="80">
        <f>Nanded!F27</f>
        <v>0</v>
      </c>
      <c r="G838" s="80">
        <f>Nanded!G27</f>
        <v>0</v>
      </c>
      <c r="H838" s="80">
        <f>Nanded!H27</f>
        <v>0</v>
      </c>
      <c r="I838" s="80">
        <f t="shared" si="257"/>
        <v>0</v>
      </c>
      <c r="J838" s="80">
        <f>Nanded!J27</f>
        <v>0</v>
      </c>
      <c r="K838" s="80">
        <f>Nanded!K27</f>
        <v>0</v>
      </c>
      <c r="L838" s="80">
        <f>Nanded!L27</f>
        <v>0</v>
      </c>
      <c r="M838" s="80">
        <f>Nanded!M27</f>
        <v>0</v>
      </c>
      <c r="N838" s="80">
        <f>Nanded!N27</f>
        <v>0</v>
      </c>
      <c r="O838" s="80">
        <f>Nanded!O27</f>
        <v>0</v>
      </c>
      <c r="P838" s="80">
        <f t="shared" si="258"/>
        <v>0</v>
      </c>
      <c r="Q838" s="80">
        <f>Nanded!Q27</f>
        <v>0</v>
      </c>
      <c r="R838" s="80">
        <f>Nanded!R27</f>
        <v>0</v>
      </c>
      <c r="S838" s="80">
        <f>Nanded!S27</f>
        <v>0</v>
      </c>
      <c r="T838" s="80">
        <f>Nanded!T27</f>
        <v>0</v>
      </c>
      <c r="U838" s="80">
        <f>Nanded!U27</f>
        <v>0</v>
      </c>
      <c r="V838" s="80">
        <f>Nanded!V27</f>
        <v>0</v>
      </c>
      <c r="W838" s="80">
        <f>Nanded!W27</f>
        <v>0</v>
      </c>
      <c r="X838" s="80">
        <f>Nanded!X27</f>
        <v>0</v>
      </c>
      <c r="Y838" s="80">
        <f>Nanded!Y27</f>
        <v>0</v>
      </c>
      <c r="Z838" s="80">
        <f>Nanded!Z27</f>
        <v>0</v>
      </c>
      <c r="AA838" s="80">
        <f>Nanded!AA27</f>
        <v>0</v>
      </c>
      <c r="AB838" s="80">
        <f>Nanded!AB27</f>
        <v>0</v>
      </c>
      <c r="AC838" s="233">
        <f t="shared" si="259"/>
        <v>0</v>
      </c>
      <c r="AD838" s="7" t="e">
        <f t="shared" si="260"/>
        <v>#DIV/0!</v>
      </c>
      <c r="AE838" s="7">
        <f t="shared" si="261"/>
        <v>0</v>
      </c>
      <c r="AF838" s="7" t="e">
        <f t="shared" si="262"/>
        <v>#DIV/0!</v>
      </c>
      <c r="AG838" s="7">
        <f t="shared" si="263"/>
        <v>0</v>
      </c>
      <c r="AH838" s="7">
        <f t="shared" si="264"/>
        <v>0</v>
      </c>
      <c r="AI838" s="7">
        <f t="shared" si="265"/>
        <v>0</v>
      </c>
      <c r="AJ838" s="7">
        <f t="shared" si="266"/>
        <v>0</v>
      </c>
      <c r="AK838" s="234" t="e">
        <f t="shared" si="267"/>
        <v>#DIV/0!</v>
      </c>
    </row>
    <row r="839" spans="1:37">
      <c r="A839" s="5">
        <v>21</v>
      </c>
      <c r="B839" s="15" t="s">
        <v>42</v>
      </c>
      <c r="C839" s="80">
        <f>Nandurbar!C27</f>
        <v>0</v>
      </c>
      <c r="D839" s="80">
        <f>Nandurbar!D27</f>
        <v>0</v>
      </c>
      <c r="E839" s="80">
        <f>Nandurbar!E27</f>
        <v>0</v>
      </c>
      <c r="F839" s="80">
        <f>Nandurbar!F27</f>
        <v>0</v>
      </c>
      <c r="G839" s="80">
        <f>Nandurbar!G27</f>
        <v>0</v>
      </c>
      <c r="H839" s="80">
        <f>Nandurbar!H27</f>
        <v>0</v>
      </c>
      <c r="I839" s="80">
        <f t="shared" si="257"/>
        <v>0</v>
      </c>
      <c r="J839" s="80">
        <f>Nandurbar!J27</f>
        <v>0</v>
      </c>
      <c r="K839" s="80">
        <f>Nandurbar!K27</f>
        <v>0</v>
      </c>
      <c r="L839" s="80">
        <f>Nandurbar!L27</f>
        <v>0</v>
      </c>
      <c r="M839" s="80">
        <f>Nandurbar!M27</f>
        <v>0</v>
      </c>
      <c r="N839" s="80">
        <f>Nandurbar!N27</f>
        <v>0</v>
      </c>
      <c r="O839" s="80">
        <f>Nandurbar!O27</f>
        <v>0</v>
      </c>
      <c r="P839" s="80">
        <f t="shared" si="258"/>
        <v>0</v>
      </c>
      <c r="Q839" s="80">
        <f>Nandurbar!Q27</f>
        <v>0</v>
      </c>
      <c r="R839" s="80">
        <f>Nandurbar!R27</f>
        <v>0</v>
      </c>
      <c r="S839" s="80">
        <f>Nandurbar!S27</f>
        <v>0</v>
      </c>
      <c r="T839" s="80">
        <f>Nandurbar!T27</f>
        <v>0</v>
      </c>
      <c r="U839" s="80">
        <f>Nandurbar!U27</f>
        <v>0</v>
      </c>
      <c r="V839" s="80">
        <f>Nandurbar!V27</f>
        <v>0</v>
      </c>
      <c r="W839" s="80">
        <f>Nandurbar!W27</f>
        <v>0</v>
      </c>
      <c r="X839" s="80">
        <f>Nandurbar!X27</f>
        <v>0</v>
      </c>
      <c r="Y839" s="80">
        <f>Nandurbar!Y27</f>
        <v>0</v>
      </c>
      <c r="Z839" s="80">
        <f>Nandurbar!Z27</f>
        <v>0</v>
      </c>
      <c r="AA839" s="80">
        <f>Nandurbar!AA27</f>
        <v>0</v>
      </c>
      <c r="AB839" s="80">
        <f>Nandurbar!AB27</f>
        <v>0</v>
      </c>
      <c r="AC839" s="233">
        <f t="shared" si="259"/>
        <v>0</v>
      </c>
      <c r="AD839" s="7" t="e">
        <f t="shared" si="260"/>
        <v>#DIV/0!</v>
      </c>
      <c r="AE839" s="7">
        <f t="shared" si="261"/>
        <v>0</v>
      </c>
      <c r="AF839" s="7" t="e">
        <f t="shared" si="262"/>
        <v>#DIV/0!</v>
      </c>
      <c r="AG839" s="7">
        <f t="shared" si="263"/>
        <v>0</v>
      </c>
      <c r="AH839" s="7">
        <f t="shared" si="264"/>
        <v>0</v>
      </c>
      <c r="AI839" s="7">
        <f t="shared" si="265"/>
        <v>0</v>
      </c>
      <c r="AJ839" s="7">
        <f t="shared" si="266"/>
        <v>0</v>
      </c>
      <c r="AK839" s="234" t="e">
        <f t="shared" si="267"/>
        <v>#DIV/0!</v>
      </c>
    </row>
    <row r="840" spans="1:37">
      <c r="A840" s="5">
        <v>22</v>
      </c>
      <c r="B840" s="15" t="s">
        <v>43</v>
      </c>
      <c r="C840" s="80">
        <f>Nasik!C27</f>
        <v>0</v>
      </c>
      <c r="D840" s="80">
        <f>Nasik!D27</f>
        <v>0</v>
      </c>
      <c r="E840" s="80">
        <f>Nasik!E27</f>
        <v>0</v>
      </c>
      <c r="F840" s="80">
        <f>Nasik!F27</f>
        <v>0</v>
      </c>
      <c r="G840" s="80">
        <f>Nasik!G27</f>
        <v>0</v>
      </c>
      <c r="H840" s="80">
        <f>Nasik!H27</f>
        <v>0</v>
      </c>
      <c r="I840" s="80">
        <f t="shared" si="257"/>
        <v>0</v>
      </c>
      <c r="J840" s="80">
        <f>Nasik!J27</f>
        <v>0</v>
      </c>
      <c r="K840" s="80">
        <f>Nasik!K27</f>
        <v>0</v>
      </c>
      <c r="L840" s="80">
        <f>Nasik!L27</f>
        <v>0</v>
      </c>
      <c r="M840" s="80">
        <f>Nasik!M27</f>
        <v>0</v>
      </c>
      <c r="N840" s="80">
        <f>Nasik!N27</f>
        <v>0</v>
      </c>
      <c r="O840" s="80">
        <f>Nasik!O27</f>
        <v>0</v>
      </c>
      <c r="P840" s="80">
        <f t="shared" si="258"/>
        <v>0</v>
      </c>
      <c r="Q840" s="80">
        <f>Nasik!Q27</f>
        <v>534</v>
      </c>
      <c r="R840" s="80">
        <f>Nasik!R27</f>
        <v>1999.02</v>
      </c>
      <c r="S840" s="80">
        <f>Nasik!S27</f>
        <v>0</v>
      </c>
      <c r="T840" s="80">
        <f>Nasik!T27</f>
        <v>0</v>
      </c>
      <c r="U840" s="80">
        <f>Nasik!U27</f>
        <v>0</v>
      </c>
      <c r="V840" s="80">
        <f>Nasik!V27</f>
        <v>0</v>
      </c>
      <c r="W840" s="80">
        <f>Nasik!W27</f>
        <v>77</v>
      </c>
      <c r="X840" s="80">
        <f>Nasik!X27</f>
        <v>326.24</v>
      </c>
      <c r="Y840" s="80">
        <f>Nasik!Y27</f>
        <v>0</v>
      </c>
      <c r="Z840" s="80">
        <f>Nasik!Z27</f>
        <v>0</v>
      </c>
      <c r="AA840" s="80">
        <f>Nasik!AA27</f>
        <v>0</v>
      </c>
      <c r="AB840" s="80">
        <f>Nasik!AB27</f>
        <v>0</v>
      </c>
      <c r="AC840" s="233">
        <f t="shared" si="259"/>
        <v>1999.02</v>
      </c>
      <c r="AD840" s="7" t="e">
        <f t="shared" si="260"/>
        <v>#DIV/0!</v>
      </c>
      <c r="AE840" s="7">
        <f t="shared" si="261"/>
        <v>326.24</v>
      </c>
      <c r="AF840" s="7" t="e">
        <f t="shared" si="262"/>
        <v>#DIV/0!</v>
      </c>
      <c r="AG840" s="7">
        <f t="shared" si="263"/>
        <v>0</v>
      </c>
      <c r="AH840" s="7">
        <f t="shared" si="264"/>
        <v>0</v>
      </c>
      <c r="AI840" s="7">
        <f t="shared" si="265"/>
        <v>611</v>
      </c>
      <c r="AJ840" s="7">
        <f t="shared" si="266"/>
        <v>2325.2600000000002</v>
      </c>
      <c r="AK840" s="234" t="e">
        <f t="shared" si="267"/>
        <v>#DIV/0!</v>
      </c>
    </row>
    <row r="841" spans="1:37">
      <c r="A841" s="5">
        <v>23</v>
      </c>
      <c r="B841" s="15" t="s">
        <v>44</v>
      </c>
      <c r="C841" s="80">
        <f>Osmanabad!C27</f>
        <v>0</v>
      </c>
      <c r="D841" s="80">
        <f>Osmanabad!D27</f>
        <v>0</v>
      </c>
      <c r="E841" s="80">
        <f>Osmanabad!E27</f>
        <v>0</v>
      </c>
      <c r="F841" s="80">
        <f>Osmanabad!F27</f>
        <v>0</v>
      </c>
      <c r="G841" s="80">
        <f>Osmanabad!G27</f>
        <v>0</v>
      </c>
      <c r="H841" s="80">
        <f>Osmanabad!H27</f>
        <v>0</v>
      </c>
      <c r="I841" s="80">
        <f t="shared" si="257"/>
        <v>0</v>
      </c>
      <c r="J841" s="80">
        <f>Osmanabad!J27</f>
        <v>0</v>
      </c>
      <c r="K841" s="80">
        <f>Osmanabad!K27</f>
        <v>0</v>
      </c>
      <c r="L841" s="80">
        <f>Osmanabad!L27</f>
        <v>0</v>
      </c>
      <c r="M841" s="80">
        <f>Osmanabad!M27</f>
        <v>0</v>
      </c>
      <c r="N841" s="80">
        <f>Osmanabad!N27</f>
        <v>0</v>
      </c>
      <c r="O841" s="80">
        <f>Osmanabad!O27</f>
        <v>0</v>
      </c>
      <c r="P841" s="80">
        <f t="shared" si="258"/>
        <v>0</v>
      </c>
      <c r="Q841" s="80">
        <f>Osmanabad!Q27</f>
        <v>0</v>
      </c>
      <c r="R841" s="80">
        <f>Osmanabad!R27</f>
        <v>0</v>
      </c>
      <c r="S841" s="80">
        <f>Osmanabad!S27</f>
        <v>0</v>
      </c>
      <c r="T841" s="80">
        <f>Osmanabad!T27</f>
        <v>0</v>
      </c>
      <c r="U841" s="80">
        <f>Osmanabad!U27</f>
        <v>0</v>
      </c>
      <c r="V841" s="80">
        <f>Osmanabad!V27</f>
        <v>0</v>
      </c>
      <c r="W841" s="80">
        <f>Osmanabad!W27</f>
        <v>0</v>
      </c>
      <c r="X841" s="80">
        <f>Osmanabad!X27</f>
        <v>0</v>
      </c>
      <c r="Y841" s="80">
        <f>Osmanabad!Y27</f>
        <v>0</v>
      </c>
      <c r="Z841" s="80">
        <f>Osmanabad!Z27</f>
        <v>0</v>
      </c>
      <c r="AA841" s="80">
        <f>Osmanabad!AA27</f>
        <v>0</v>
      </c>
      <c r="AB841" s="80">
        <f>Osmanabad!AB27</f>
        <v>0</v>
      </c>
      <c r="AC841" s="233">
        <f t="shared" si="259"/>
        <v>0</v>
      </c>
      <c r="AD841" s="7" t="e">
        <f t="shared" si="260"/>
        <v>#DIV/0!</v>
      </c>
      <c r="AE841" s="7">
        <f t="shared" si="261"/>
        <v>0</v>
      </c>
      <c r="AF841" s="7" t="e">
        <f t="shared" si="262"/>
        <v>#DIV/0!</v>
      </c>
      <c r="AG841" s="7">
        <f t="shared" si="263"/>
        <v>0</v>
      </c>
      <c r="AH841" s="7">
        <f t="shared" si="264"/>
        <v>0</v>
      </c>
      <c r="AI841" s="7">
        <f t="shared" si="265"/>
        <v>0</v>
      </c>
      <c r="AJ841" s="7">
        <f t="shared" si="266"/>
        <v>0</v>
      </c>
      <c r="AK841" s="234" t="e">
        <f t="shared" si="267"/>
        <v>#DIV/0!</v>
      </c>
    </row>
    <row r="842" spans="1:37">
      <c r="A842" s="5">
        <v>24</v>
      </c>
      <c r="B842" s="35" t="s">
        <v>45</v>
      </c>
      <c r="C842" s="150">
        <f>Palghar!C27</f>
        <v>188</v>
      </c>
      <c r="D842" s="150">
        <f>Palghar!D27</f>
        <v>106</v>
      </c>
      <c r="E842" s="150">
        <f>Palghar!E27</f>
        <v>39</v>
      </c>
      <c r="F842" s="150">
        <f>Palghar!F27</f>
        <v>11</v>
      </c>
      <c r="G842" s="150">
        <f>Palghar!G27</f>
        <v>29</v>
      </c>
      <c r="H842" s="150">
        <f>Palghar!H27</f>
        <v>9</v>
      </c>
      <c r="I842" s="80">
        <f t="shared" si="257"/>
        <v>126</v>
      </c>
      <c r="J842" s="150">
        <f>Palghar!J27</f>
        <v>105</v>
      </c>
      <c r="K842" s="150">
        <f>Palghar!K27</f>
        <v>57</v>
      </c>
      <c r="L842" s="150">
        <f>Palghar!L27</f>
        <v>21</v>
      </c>
      <c r="M842" s="150">
        <f>Palghar!M27</f>
        <v>6</v>
      </c>
      <c r="N842" s="150">
        <f>Palghar!N27</f>
        <v>21</v>
      </c>
      <c r="O842" s="150">
        <f>Palghar!O27</f>
        <v>5</v>
      </c>
      <c r="P842" s="80">
        <f t="shared" si="258"/>
        <v>68</v>
      </c>
      <c r="Q842" s="150">
        <f>Palghar!Q27</f>
        <v>57</v>
      </c>
      <c r="R842" s="150">
        <f>Palghar!R27</f>
        <v>199.13</v>
      </c>
      <c r="S842" s="150">
        <f>Palghar!S27</f>
        <v>0</v>
      </c>
      <c r="T842" s="150">
        <f>Palghar!T27</f>
        <v>0</v>
      </c>
      <c r="U842" s="150">
        <f>Palghar!U27</f>
        <v>0</v>
      </c>
      <c r="V842" s="150">
        <f>Palghar!V27</f>
        <v>0</v>
      </c>
      <c r="W842" s="150">
        <f>Palghar!W27</f>
        <v>56</v>
      </c>
      <c r="X842" s="150">
        <f>Palghar!X27</f>
        <v>189.36</v>
      </c>
      <c r="Y842" s="150">
        <f>Palghar!Y27</f>
        <v>0</v>
      </c>
      <c r="Z842" s="150">
        <f>Palghar!Z27</f>
        <v>0</v>
      </c>
      <c r="AA842" s="150">
        <f>Palghar!AA27</f>
        <v>0</v>
      </c>
      <c r="AB842" s="150">
        <f>Palghar!AB27</f>
        <v>0</v>
      </c>
      <c r="AC842" s="233">
        <f t="shared" si="259"/>
        <v>199.13</v>
      </c>
      <c r="AD842" s="7">
        <f t="shared" si="260"/>
        <v>158.03968253968256</v>
      </c>
      <c r="AE842" s="7">
        <f t="shared" si="261"/>
        <v>189.36</v>
      </c>
      <c r="AF842" s="7">
        <f t="shared" si="262"/>
        <v>278.47058823529414</v>
      </c>
      <c r="AG842" s="7">
        <f t="shared" si="263"/>
        <v>403</v>
      </c>
      <c r="AH842" s="7">
        <f t="shared" si="264"/>
        <v>194</v>
      </c>
      <c r="AI842" s="7">
        <f t="shared" si="265"/>
        <v>113</v>
      </c>
      <c r="AJ842" s="7">
        <f t="shared" si="266"/>
        <v>388.49</v>
      </c>
      <c r="AK842" s="234">
        <f t="shared" si="267"/>
        <v>200.25257731958766</v>
      </c>
    </row>
    <row r="843" spans="1:37">
      <c r="A843" s="5">
        <v>25</v>
      </c>
      <c r="B843" s="15" t="s">
        <v>46</v>
      </c>
      <c r="C843" s="80">
        <f>Parbhani!C27</f>
        <v>0</v>
      </c>
      <c r="D843" s="80">
        <f>Parbhani!D27</f>
        <v>0</v>
      </c>
      <c r="E843" s="80">
        <f>Parbhani!E27</f>
        <v>0</v>
      </c>
      <c r="F843" s="80">
        <f>Parbhani!F27</f>
        <v>0</v>
      </c>
      <c r="G843" s="80">
        <f>Parbhani!G27</f>
        <v>0</v>
      </c>
      <c r="H843" s="80">
        <f>Parbhani!H27</f>
        <v>0</v>
      </c>
      <c r="I843" s="80">
        <f t="shared" si="257"/>
        <v>0</v>
      </c>
      <c r="J843" s="80">
        <f>Parbhani!J27</f>
        <v>0</v>
      </c>
      <c r="K843" s="80">
        <f>Parbhani!K27</f>
        <v>0</v>
      </c>
      <c r="L843" s="80">
        <f>Parbhani!L27</f>
        <v>0</v>
      </c>
      <c r="M843" s="80">
        <f>Parbhani!M27</f>
        <v>0</v>
      </c>
      <c r="N843" s="80">
        <f>Parbhani!N27</f>
        <v>0</v>
      </c>
      <c r="O843" s="80">
        <f>Parbhani!O27</f>
        <v>0</v>
      </c>
      <c r="P843" s="80">
        <f t="shared" si="258"/>
        <v>0</v>
      </c>
      <c r="Q843" s="80">
        <f>Parbhani!Q27</f>
        <v>0</v>
      </c>
      <c r="R843" s="80">
        <f>Parbhani!R27</f>
        <v>0</v>
      </c>
      <c r="S843" s="80">
        <f>Parbhani!S27</f>
        <v>0</v>
      </c>
      <c r="T843" s="80">
        <f>Parbhani!T27</f>
        <v>0</v>
      </c>
      <c r="U843" s="80">
        <f>Parbhani!U27</f>
        <v>0</v>
      </c>
      <c r="V843" s="80">
        <f>Parbhani!V27</f>
        <v>0</v>
      </c>
      <c r="W843" s="80">
        <f>Parbhani!W27</f>
        <v>0</v>
      </c>
      <c r="X843" s="80">
        <f>Parbhani!X27</f>
        <v>0</v>
      </c>
      <c r="Y843" s="80">
        <f>Parbhani!Y27</f>
        <v>0</v>
      </c>
      <c r="Z843" s="80">
        <f>Parbhani!Z27</f>
        <v>0</v>
      </c>
      <c r="AA843" s="80">
        <f>Parbhani!AA27</f>
        <v>0</v>
      </c>
      <c r="AB843" s="80">
        <f>Parbhani!AB27</f>
        <v>0</v>
      </c>
      <c r="AC843" s="233">
        <f t="shared" si="259"/>
        <v>0</v>
      </c>
      <c r="AD843" s="7" t="e">
        <f t="shared" si="260"/>
        <v>#DIV/0!</v>
      </c>
      <c r="AE843" s="7">
        <f t="shared" si="261"/>
        <v>0</v>
      </c>
      <c r="AF843" s="7" t="e">
        <f t="shared" si="262"/>
        <v>#DIV/0!</v>
      </c>
      <c r="AG843" s="7">
        <f t="shared" si="263"/>
        <v>0</v>
      </c>
      <c r="AH843" s="7">
        <f t="shared" si="264"/>
        <v>0</v>
      </c>
      <c r="AI843" s="7">
        <f t="shared" si="265"/>
        <v>0</v>
      </c>
      <c r="AJ843" s="7">
        <f t="shared" si="266"/>
        <v>0</v>
      </c>
      <c r="AK843" s="234" t="e">
        <f t="shared" si="267"/>
        <v>#DIV/0!</v>
      </c>
    </row>
    <row r="844" spans="1:37">
      <c r="A844" s="5">
        <v>26</v>
      </c>
      <c r="B844" s="15" t="s">
        <v>47</v>
      </c>
      <c r="C844" s="80">
        <f>Pune!C27</f>
        <v>2736</v>
      </c>
      <c r="D844" s="80">
        <f>Pune!D27</f>
        <v>6186</v>
      </c>
      <c r="E844" s="80">
        <f>Pune!E27</f>
        <v>10</v>
      </c>
      <c r="F844" s="80">
        <f>Pune!F27</f>
        <v>16</v>
      </c>
      <c r="G844" s="80">
        <f>Pune!G27</f>
        <v>26</v>
      </c>
      <c r="H844" s="80">
        <f>Pune!H27</f>
        <v>87</v>
      </c>
      <c r="I844" s="80">
        <f t="shared" si="257"/>
        <v>6289</v>
      </c>
      <c r="J844" s="80">
        <f>Pune!J27</f>
        <v>1479</v>
      </c>
      <c r="K844" s="80">
        <f>Pune!K27</f>
        <v>3342</v>
      </c>
      <c r="L844" s="80">
        <f>Pune!L27</f>
        <v>6</v>
      </c>
      <c r="M844" s="80">
        <f>Pune!M27</f>
        <v>7</v>
      </c>
      <c r="N844" s="80">
        <f>Pune!N27</f>
        <v>14</v>
      </c>
      <c r="O844" s="80">
        <f>Pune!O27</f>
        <v>12</v>
      </c>
      <c r="P844" s="80">
        <f t="shared" si="258"/>
        <v>3361</v>
      </c>
      <c r="Q844" s="80">
        <f>Pune!Q27</f>
        <v>3439</v>
      </c>
      <c r="R844" s="80">
        <f>Pune!R27</f>
        <v>14000.69</v>
      </c>
      <c r="S844" s="80">
        <f>Pune!S27</f>
        <v>0</v>
      </c>
      <c r="T844" s="80">
        <f>Pune!T27</f>
        <v>0</v>
      </c>
      <c r="U844" s="80">
        <f>Pune!U27</f>
        <v>0</v>
      </c>
      <c r="V844" s="80">
        <f>Pune!V27</f>
        <v>0</v>
      </c>
      <c r="W844" s="80">
        <f>Pune!W27</f>
        <v>610</v>
      </c>
      <c r="X844" s="80">
        <f>Pune!X27</f>
        <v>2836.97</v>
      </c>
      <c r="Y844" s="80">
        <f>Pune!Y27</f>
        <v>0</v>
      </c>
      <c r="Z844" s="80">
        <f>Pune!Z27</f>
        <v>0</v>
      </c>
      <c r="AA844" s="80">
        <f>Pune!AA27</f>
        <v>0</v>
      </c>
      <c r="AB844" s="80">
        <f>Pune!AB27</f>
        <v>0</v>
      </c>
      <c r="AC844" s="233">
        <f t="shared" si="259"/>
        <v>14000.69</v>
      </c>
      <c r="AD844" s="7">
        <f t="shared" si="260"/>
        <v>222.62187947209412</v>
      </c>
      <c r="AE844" s="7">
        <f t="shared" si="261"/>
        <v>2836.97</v>
      </c>
      <c r="AF844" s="7">
        <f t="shared" si="262"/>
        <v>84.408509372210645</v>
      </c>
      <c r="AG844" s="7">
        <f t="shared" si="263"/>
        <v>4271</v>
      </c>
      <c r="AH844" s="7">
        <f t="shared" si="264"/>
        <v>9650</v>
      </c>
      <c r="AI844" s="7">
        <f t="shared" si="265"/>
        <v>4049</v>
      </c>
      <c r="AJ844" s="7">
        <f t="shared" si="266"/>
        <v>16837.66</v>
      </c>
      <c r="AK844" s="234">
        <f t="shared" si="267"/>
        <v>174.48352331606219</v>
      </c>
    </row>
    <row r="845" spans="1:37">
      <c r="A845" s="5">
        <v>27</v>
      </c>
      <c r="B845" s="15" t="s">
        <v>48</v>
      </c>
      <c r="C845" s="124">
        <f>Raigad!C27</f>
        <v>0</v>
      </c>
      <c r="D845" s="124">
        <f>Raigad!D27</f>
        <v>0</v>
      </c>
      <c r="E845" s="124">
        <f>Raigad!E27</f>
        <v>0</v>
      </c>
      <c r="F845" s="124">
        <f>Raigad!F27</f>
        <v>0</v>
      </c>
      <c r="G845" s="124">
        <f>Raigad!G27</f>
        <v>0</v>
      </c>
      <c r="H845" s="124">
        <f>Raigad!H27</f>
        <v>0</v>
      </c>
      <c r="I845" s="80">
        <f t="shared" si="257"/>
        <v>0</v>
      </c>
      <c r="J845" s="124">
        <f>Raigad!J27</f>
        <v>0</v>
      </c>
      <c r="K845" s="124">
        <f>Raigad!K27</f>
        <v>0</v>
      </c>
      <c r="L845" s="124">
        <f>Raigad!L27</f>
        <v>0</v>
      </c>
      <c r="M845" s="124">
        <f>Raigad!M27</f>
        <v>0</v>
      </c>
      <c r="N845" s="124">
        <f>Raigad!N27</f>
        <v>0</v>
      </c>
      <c r="O845" s="124">
        <f>Raigad!O27</f>
        <v>0</v>
      </c>
      <c r="P845" s="80">
        <f t="shared" si="258"/>
        <v>0</v>
      </c>
      <c r="Q845" s="124">
        <f>Raigad!Q27</f>
        <v>303</v>
      </c>
      <c r="R845" s="124">
        <f>Raigad!R27</f>
        <v>1649.68</v>
      </c>
      <c r="S845" s="124">
        <f>Raigad!S27</f>
        <v>0</v>
      </c>
      <c r="T845" s="124">
        <f>Raigad!T27</f>
        <v>0</v>
      </c>
      <c r="U845" s="124">
        <f>Raigad!U27</f>
        <v>0</v>
      </c>
      <c r="V845" s="124">
        <f>Raigad!V27</f>
        <v>0</v>
      </c>
      <c r="W845" s="124">
        <f>Raigad!W27</f>
        <v>65</v>
      </c>
      <c r="X845" s="124">
        <f>Raigad!X27</f>
        <v>279.57</v>
      </c>
      <c r="Y845" s="124">
        <f>Raigad!Y27</f>
        <v>0</v>
      </c>
      <c r="Z845" s="124">
        <f>Raigad!Z27</f>
        <v>0</v>
      </c>
      <c r="AA845" s="124">
        <f>Raigad!AA27</f>
        <v>0</v>
      </c>
      <c r="AB845" s="124">
        <f>Raigad!AB27</f>
        <v>0</v>
      </c>
      <c r="AC845" s="233">
        <f t="shared" si="259"/>
        <v>1649.68</v>
      </c>
      <c r="AD845" s="7" t="e">
        <f t="shared" si="260"/>
        <v>#DIV/0!</v>
      </c>
      <c r="AE845" s="7">
        <f t="shared" si="261"/>
        <v>279.57</v>
      </c>
      <c r="AF845" s="7" t="e">
        <f t="shared" si="262"/>
        <v>#DIV/0!</v>
      </c>
      <c r="AG845" s="7">
        <f t="shared" si="263"/>
        <v>0</v>
      </c>
      <c r="AH845" s="7">
        <f t="shared" si="264"/>
        <v>0</v>
      </c>
      <c r="AI845" s="7">
        <f t="shared" si="265"/>
        <v>368</v>
      </c>
      <c r="AJ845" s="7">
        <f t="shared" si="266"/>
        <v>1929.25</v>
      </c>
      <c r="AK845" s="234" t="e">
        <f t="shared" si="267"/>
        <v>#DIV/0!</v>
      </c>
    </row>
    <row r="846" spans="1:37">
      <c r="A846" s="5">
        <v>28</v>
      </c>
      <c r="B846" s="15" t="s">
        <v>49</v>
      </c>
      <c r="C846" s="80">
        <f>Ratnagiri!C27</f>
        <v>2600</v>
      </c>
      <c r="D846" s="80">
        <f>Ratnagiri!D27</f>
        <v>5710</v>
      </c>
      <c r="E846" s="80">
        <f>Ratnagiri!E27</f>
        <v>20</v>
      </c>
      <c r="F846" s="80">
        <f>Ratnagiri!F27</f>
        <v>18</v>
      </c>
      <c r="G846" s="80">
        <f>Ratnagiri!G27</f>
        <v>20</v>
      </c>
      <c r="H846" s="80">
        <f>Ratnagiri!H27</f>
        <v>18</v>
      </c>
      <c r="I846" s="80">
        <f t="shared" si="257"/>
        <v>5746</v>
      </c>
      <c r="J846" s="80">
        <f>Ratnagiri!J27</f>
        <v>1720</v>
      </c>
      <c r="K846" s="80">
        <f>Ratnagiri!K27</f>
        <v>5214</v>
      </c>
      <c r="L846" s="80">
        <f>Ratnagiri!L27</f>
        <v>20</v>
      </c>
      <c r="M846" s="80">
        <f>Ratnagiri!M27</f>
        <v>20</v>
      </c>
      <c r="N846" s="80">
        <f>Ratnagiri!N27</f>
        <v>20</v>
      </c>
      <c r="O846" s="80">
        <f>Ratnagiri!O27</f>
        <v>20</v>
      </c>
      <c r="P846" s="80">
        <f t="shared" si="258"/>
        <v>5254</v>
      </c>
      <c r="Q846" s="80">
        <f>Ratnagiri!Q27</f>
        <v>3002</v>
      </c>
      <c r="R846" s="80">
        <f>Ratnagiri!R27</f>
        <v>5678.93</v>
      </c>
      <c r="S846" s="80">
        <f>Ratnagiri!S27</f>
        <v>0</v>
      </c>
      <c r="T846" s="80">
        <f>Ratnagiri!T27</f>
        <v>0</v>
      </c>
      <c r="U846" s="80">
        <f>Ratnagiri!U27</f>
        <v>0</v>
      </c>
      <c r="V846" s="80">
        <f>Ratnagiri!V27</f>
        <v>0</v>
      </c>
      <c r="W846" s="80">
        <f>Ratnagiri!W27</f>
        <v>455</v>
      </c>
      <c r="X846" s="80">
        <f>Ratnagiri!X27</f>
        <v>1074.6600000000001</v>
      </c>
      <c r="Y846" s="80">
        <f>Ratnagiri!Y27</f>
        <v>0</v>
      </c>
      <c r="Z846" s="80">
        <f>Ratnagiri!Z27</f>
        <v>0</v>
      </c>
      <c r="AA846" s="80">
        <f>Ratnagiri!AA27</f>
        <v>0</v>
      </c>
      <c r="AB846" s="80">
        <f>Ratnagiri!AB27</f>
        <v>0</v>
      </c>
      <c r="AC846" s="233">
        <f t="shared" si="259"/>
        <v>5678.93</v>
      </c>
      <c r="AD846" s="7">
        <f t="shared" si="260"/>
        <v>98.832753219631059</v>
      </c>
      <c r="AE846" s="7">
        <f t="shared" si="261"/>
        <v>1074.6600000000001</v>
      </c>
      <c r="AF846" s="7">
        <f t="shared" si="262"/>
        <v>20.454130186524555</v>
      </c>
      <c r="AG846" s="7">
        <f t="shared" si="263"/>
        <v>4400</v>
      </c>
      <c r="AH846" s="7">
        <f t="shared" si="264"/>
        <v>11000</v>
      </c>
      <c r="AI846" s="7">
        <f t="shared" si="265"/>
        <v>3457</v>
      </c>
      <c r="AJ846" s="7">
        <f t="shared" si="266"/>
        <v>6753.59</v>
      </c>
      <c r="AK846" s="234">
        <f t="shared" si="267"/>
        <v>61.396272727272731</v>
      </c>
    </row>
    <row r="847" spans="1:37">
      <c r="A847" s="5">
        <v>29</v>
      </c>
      <c r="B847" s="15" t="s">
        <v>50</v>
      </c>
      <c r="C847" s="80">
        <f>Sangli!C27</f>
        <v>3213</v>
      </c>
      <c r="D847" s="80">
        <f>Sangli!D27</f>
        <v>3802</v>
      </c>
      <c r="E847" s="80">
        <f>Sangli!E27</f>
        <v>5</v>
      </c>
      <c r="F847" s="80">
        <f>Sangli!F27</f>
        <v>1</v>
      </c>
      <c r="G847" s="80">
        <f>Sangli!G27</f>
        <v>250</v>
      </c>
      <c r="H847" s="80">
        <f>Sangli!H27</f>
        <v>39</v>
      </c>
      <c r="I847" s="80">
        <f t="shared" si="257"/>
        <v>3842</v>
      </c>
      <c r="J847" s="80">
        <f>Sangli!J27</f>
        <v>2639</v>
      </c>
      <c r="K847" s="80">
        <f>Sangli!K27</f>
        <v>3091</v>
      </c>
      <c r="L847" s="80">
        <f>Sangli!L27</f>
        <v>6</v>
      </c>
      <c r="M847" s="80">
        <f>Sangli!M27</f>
        <v>1</v>
      </c>
      <c r="N847" s="80">
        <f>Sangli!N27</f>
        <v>221</v>
      </c>
      <c r="O847" s="80">
        <f>Sangli!O27</f>
        <v>32</v>
      </c>
      <c r="P847" s="80">
        <f t="shared" si="258"/>
        <v>3124</v>
      </c>
      <c r="Q847" s="80">
        <f>Sangli!Q27</f>
        <v>1835</v>
      </c>
      <c r="R847" s="80">
        <f>Sangli!R27</f>
        <v>3473.3</v>
      </c>
      <c r="S847" s="80">
        <f>Sangli!S27</f>
        <v>0</v>
      </c>
      <c r="T847" s="80">
        <f>Sangli!T27</f>
        <v>0</v>
      </c>
      <c r="U847" s="80">
        <f>Sangli!U27</f>
        <v>0</v>
      </c>
      <c r="V847" s="80">
        <f>Sangli!V27</f>
        <v>0</v>
      </c>
      <c r="W847" s="80">
        <f>Sangli!W27</f>
        <v>295</v>
      </c>
      <c r="X847" s="80">
        <f>Sangli!X27</f>
        <v>716.72</v>
      </c>
      <c r="Y847" s="80">
        <f>Sangli!Y27</f>
        <v>0</v>
      </c>
      <c r="Z847" s="80">
        <f>Sangli!Z27</f>
        <v>0</v>
      </c>
      <c r="AA847" s="80">
        <f>Sangli!AA27</f>
        <v>0</v>
      </c>
      <c r="AB847" s="80">
        <f>Sangli!AB27</f>
        <v>0</v>
      </c>
      <c r="AC847" s="233">
        <f t="shared" si="259"/>
        <v>3473.3</v>
      </c>
      <c r="AD847" s="7">
        <f t="shared" si="260"/>
        <v>90.403435710567408</v>
      </c>
      <c r="AE847" s="7">
        <f t="shared" si="261"/>
        <v>716.72</v>
      </c>
      <c r="AF847" s="7">
        <f t="shared" si="262"/>
        <v>22.942381562099872</v>
      </c>
      <c r="AG847" s="7">
        <f t="shared" si="263"/>
        <v>6334</v>
      </c>
      <c r="AH847" s="7">
        <f t="shared" si="264"/>
        <v>6966</v>
      </c>
      <c r="AI847" s="7">
        <f t="shared" si="265"/>
        <v>2130</v>
      </c>
      <c r="AJ847" s="7">
        <f t="shared" si="266"/>
        <v>4190.0200000000004</v>
      </c>
      <c r="AK847" s="234">
        <f t="shared" si="267"/>
        <v>60.149583692219352</v>
      </c>
    </row>
    <row r="848" spans="1:37">
      <c r="A848" s="5">
        <v>30</v>
      </c>
      <c r="B848" s="15" t="s">
        <v>51</v>
      </c>
      <c r="C848" s="80">
        <f>Satara!C27</f>
        <v>900</v>
      </c>
      <c r="D848" s="80">
        <f>Satara!D27</f>
        <v>3380</v>
      </c>
      <c r="E848" s="80">
        <f>Satara!E27</f>
        <v>120</v>
      </c>
      <c r="F848" s="80">
        <f>Satara!F27</f>
        <v>60</v>
      </c>
      <c r="G848" s="80">
        <f>Satara!G27</f>
        <v>120</v>
      </c>
      <c r="H848" s="80">
        <f>Satara!H27</f>
        <v>60</v>
      </c>
      <c r="I848" s="80">
        <f t="shared" si="257"/>
        <v>3500</v>
      </c>
      <c r="J848" s="80">
        <f>Satara!J27</f>
        <v>250</v>
      </c>
      <c r="K848" s="80">
        <f>Satara!K27</f>
        <v>1420</v>
      </c>
      <c r="L848" s="80">
        <f>Satara!L27</f>
        <v>80</v>
      </c>
      <c r="M848" s="80">
        <f>Satara!M27</f>
        <v>40</v>
      </c>
      <c r="N848" s="80">
        <f>Satara!N27</f>
        <v>80</v>
      </c>
      <c r="O848" s="80">
        <f>Satara!O27</f>
        <v>40</v>
      </c>
      <c r="P848" s="80">
        <f t="shared" si="258"/>
        <v>1500</v>
      </c>
      <c r="Q848" s="80">
        <f>Satara!Q27</f>
        <v>797</v>
      </c>
      <c r="R848" s="80">
        <f>Satara!R27</f>
        <v>1301.48</v>
      </c>
      <c r="S848" s="80">
        <f>Satara!S27</f>
        <v>0</v>
      </c>
      <c r="T848" s="80">
        <f>Satara!T27</f>
        <v>0</v>
      </c>
      <c r="U848" s="80">
        <f>Satara!U27</f>
        <v>0</v>
      </c>
      <c r="V848" s="80">
        <f>Satara!V27</f>
        <v>0</v>
      </c>
      <c r="W848" s="80">
        <f>Satara!W27</f>
        <v>123</v>
      </c>
      <c r="X848" s="80">
        <f>Satara!X27</f>
        <v>264.94</v>
      </c>
      <c r="Y848" s="80">
        <f>Satara!Y27</f>
        <v>0</v>
      </c>
      <c r="Z848" s="80">
        <f>Satara!Z27</f>
        <v>0</v>
      </c>
      <c r="AA848" s="80">
        <f>Satara!AA27</f>
        <v>0</v>
      </c>
      <c r="AB848" s="80">
        <f>Satara!AB27</f>
        <v>0</v>
      </c>
      <c r="AC848" s="233">
        <f t="shared" si="259"/>
        <v>1301.48</v>
      </c>
      <c r="AD848" s="7">
        <f t="shared" si="260"/>
        <v>37.185142857142857</v>
      </c>
      <c r="AE848" s="7">
        <f t="shared" si="261"/>
        <v>264.94</v>
      </c>
      <c r="AF848" s="7">
        <f t="shared" si="262"/>
        <v>17.662666666666667</v>
      </c>
      <c r="AG848" s="7">
        <f t="shared" si="263"/>
        <v>1550</v>
      </c>
      <c r="AH848" s="7">
        <f t="shared" si="264"/>
        <v>5000</v>
      </c>
      <c r="AI848" s="7">
        <f t="shared" si="265"/>
        <v>920</v>
      </c>
      <c r="AJ848" s="7">
        <f t="shared" si="266"/>
        <v>1566.42</v>
      </c>
      <c r="AK848" s="234">
        <f t="shared" si="267"/>
        <v>31.328400000000002</v>
      </c>
    </row>
    <row r="849" spans="1:37">
      <c r="A849" s="5">
        <v>31</v>
      </c>
      <c r="B849" s="15" t="s">
        <v>52</v>
      </c>
      <c r="C849" s="80">
        <f>Sindhudurg!C27</f>
        <v>650</v>
      </c>
      <c r="D849" s="80">
        <f>Sindhudurg!D27</f>
        <v>818</v>
      </c>
      <c r="E849" s="80">
        <f>Sindhudurg!E27</f>
        <v>40</v>
      </c>
      <c r="F849" s="80">
        <f>Sindhudurg!F27</f>
        <v>55</v>
      </c>
      <c r="G849" s="80">
        <f>Sindhudurg!G27</f>
        <v>60</v>
      </c>
      <c r="H849" s="80">
        <f>Sindhudurg!H27</f>
        <v>65</v>
      </c>
      <c r="I849" s="80">
        <f t="shared" si="257"/>
        <v>938</v>
      </c>
      <c r="J849" s="80">
        <f>Sindhudurg!J27</f>
        <v>420</v>
      </c>
      <c r="K849" s="80">
        <f>Sindhudurg!K27</f>
        <v>655</v>
      </c>
      <c r="L849" s="80">
        <f>Sindhudurg!L27</f>
        <v>40</v>
      </c>
      <c r="M849" s="80">
        <f>Sindhudurg!M27</f>
        <v>44</v>
      </c>
      <c r="N849" s="80">
        <f>Sindhudurg!N27</f>
        <v>40</v>
      </c>
      <c r="O849" s="80">
        <f>Sindhudurg!O27</f>
        <v>44</v>
      </c>
      <c r="P849" s="80">
        <f t="shared" si="258"/>
        <v>743</v>
      </c>
      <c r="Q849" s="80">
        <f>Sindhudurg!Q27</f>
        <v>1093</v>
      </c>
      <c r="R849" s="80">
        <f>Sindhudurg!R27</f>
        <v>2505.7600000000002</v>
      </c>
      <c r="S849" s="80">
        <f>Sindhudurg!S27</f>
        <v>0</v>
      </c>
      <c r="T849" s="80">
        <f>Sindhudurg!T27</f>
        <v>0</v>
      </c>
      <c r="U849" s="80">
        <f>Sindhudurg!U27</f>
        <v>0</v>
      </c>
      <c r="V849" s="80">
        <f>Sindhudurg!V27</f>
        <v>0</v>
      </c>
      <c r="W849" s="80">
        <f>Sindhudurg!W27</f>
        <v>181</v>
      </c>
      <c r="X849" s="80">
        <f>Sindhudurg!X27</f>
        <v>412.2</v>
      </c>
      <c r="Y849" s="80">
        <f>Sindhudurg!Y27</f>
        <v>0</v>
      </c>
      <c r="Z849" s="80">
        <f>Sindhudurg!Z27</f>
        <v>0</v>
      </c>
      <c r="AA849" s="80">
        <f>Sindhudurg!AA27</f>
        <v>0</v>
      </c>
      <c r="AB849" s="80">
        <f>Sindhudurg!AB27</f>
        <v>0</v>
      </c>
      <c r="AC849" s="233">
        <f t="shared" si="259"/>
        <v>2505.7600000000002</v>
      </c>
      <c r="AD849" s="7">
        <f t="shared" si="260"/>
        <v>267.13859275053306</v>
      </c>
      <c r="AE849" s="7">
        <f t="shared" si="261"/>
        <v>412.2</v>
      </c>
      <c r="AF849" s="7">
        <f t="shared" si="262"/>
        <v>55.47779273216689</v>
      </c>
      <c r="AG849" s="7">
        <f t="shared" si="263"/>
        <v>1250</v>
      </c>
      <c r="AH849" s="7">
        <f t="shared" si="264"/>
        <v>1681</v>
      </c>
      <c r="AI849" s="7">
        <f t="shared" si="265"/>
        <v>1274</v>
      </c>
      <c r="AJ849" s="7">
        <f t="shared" si="266"/>
        <v>2917.96</v>
      </c>
      <c r="AK849" s="234">
        <f t="shared" si="267"/>
        <v>173.58477096966092</v>
      </c>
    </row>
    <row r="850" spans="1:37">
      <c r="A850" s="5">
        <v>32</v>
      </c>
      <c r="B850" s="15" t="s">
        <v>53</v>
      </c>
      <c r="C850" s="80">
        <f>Solapur!C27</f>
        <v>1406</v>
      </c>
      <c r="D850" s="80">
        <f>Solapur!D27</f>
        <v>2762</v>
      </c>
      <c r="E850" s="80">
        <f>Solapur!E27</f>
        <v>66</v>
      </c>
      <c r="F850" s="80">
        <f>Solapur!F27</f>
        <v>35</v>
      </c>
      <c r="G850" s="80">
        <f>Solapur!G27</f>
        <v>146</v>
      </c>
      <c r="H850" s="80">
        <f>Solapur!H27</f>
        <v>79</v>
      </c>
      <c r="I850" s="80">
        <f t="shared" si="257"/>
        <v>2876</v>
      </c>
      <c r="J850" s="80">
        <f>Solapur!J27</f>
        <v>1122</v>
      </c>
      <c r="K850" s="80">
        <f>Solapur!K27</f>
        <v>1495</v>
      </c>
      <c r="L850" s="80">
        <f>Solapur!L27</f>
        <v>56</v>
      </c>
      <c r="M850" s="80">
        <f>Solapur!M27</f>
        <v>19</v>
      </c>
      <c r="N850" s="80">
        <f>Solapur!N27</f>
        <v>130</v>
      </c>
      <c r="O850" s="80">
        <f>Solapur!O27</f>
        <v>43</v>
      </c>
      <c r="P850" s="80">
        <f t="shared" si="258"/>
        <v>1557</v>
      </c>
      <c r="Q850" s="80">
        <f>Solapur!Q27</f>
        <v>921</v>
      </c>
      <c r="R850" s="80">
        <f>Solapur!R27</f>
        <v>1785.59</v>
      </c>
      <c r="S850" s="80">
        <f>Solapur!S27</f>
        <v>0</v>
      </c>
      <c r="T850" s="80">
        <f>Solapur!T27</f>
        <v>0</v>
      </c>
      <c r="U850" s="80">
        <f>Solapur!U27</f>
        <v>0</v>
      </c>
      <c r="V850" s="80">
        <f>Solapur!V27</f>
        <v>0</v>
      </c>
      <c r="W850" s="80">
        <f>Solapur!W27</f>
        <v>140</v>
      </c>
      <c r="X850" s="80">
        <f>Solapur!X27</f>
        <v>398.71</v>
      </c>
      <c r="Y850" s="80">
        <f>Solapur!Y27</f>
        <v>0</v>
      </c>
      <c r="Z850" s="80">
        <f>Solapur!Z27</f>
        <v>0</v>
      </c>
      <c r="AA850" s="80">
        <f>Solapur!AA27</f>
        <v>0</v>
      </c>
      <c r="AB850" s="80">
        <f>Solapur!AB27</f>
        <v>0</v>
      </c>
      <c r="AC850" s="233">
        <f t="shared" si="259"/>
        <v>1785.59</v>
      </c>
      <c r="AD850" s="7">
        <f t="shared" si="260"/>
        <v>62.085883171070932</v>
      </c>
      <c r="AE850" s="7">
        <f t="shared" si="261"/>
        <v>398.71</v>
      </c>
      <c r="AF850" s="7">
        <f t="shared" si="262"/>
        <v>25.60757867694284</v>
      </c>
      <c r="AG850" s="7">
        <f t="shared" si="263"/>
        <v>2926</v>
      </c>
      <c r="AH850" s="7">
        <f t="shared" si="264"/>
        <v>4433</v>
      </c>
      <c r="AI850" s="7">
        <f t="shared" si="265"/>
        <v>1061</v>
      </c>
      <c r="AJ850" s="7">
        <f t="shared" si="266"/>
        <v>2184.2999999999997</v>
      </c>
      <c r="AK850" s="234">
        <f t="shared" si="267"/>
        <v>49.273629596210235</v>
      </c>
    </row>
    <row r="851" spans="1:37">
      <c r="A851" s="5">
        <v>33</v>
      </c>
      <c r="B851" s="15" t="s">
        <v>54</v>
      </c>
      <c r="C851" s="80">
        <f>Thane!C27</f>
        <v>550</v>
      </c>
      <c r="D851" s="80">
        <f>Thane!D27</f>
        <v>3470</v>
      </c>
      <c r="E851" s="80">
        <f>Thane!E27</f>
        <v>22</v>
      </c>
      <c r="F851" s="80">
        <f>Thane!F27</f>
        <v>20</v>
      </c>
      <c r="G851" s="80">
        <f>Thane!G27</f>
        <v>260</v>
      </c>
      <c r="H851" s="80">
        <f>Thane!H27</f>
        <v>249</v>
      </c>
      <c r="I851" s="80">
        <f t="shared" si="257"/>
        <v>3739</v>
      </c>
      <c r="J851" s="80">
        <f>Thane!J27</f>
        <v>242</v>
      </c>
      <c r="K851" s="80">
        <f>Thane!K27</f>
        <v>334</v>
      </c>
      <c r="L851" s="80">
        <f>Thane!L27</f>
        <v>10</v>
      </c>
      <c r="M851" s="80">
        <f>Thane!M27</f>
        <v>2</v>
      </c>
      <c r="N851" s="80">
        <f>Thane!N27</f>
        <v>118</v>
      </c>
      <c r="O851" s="80">
        <f>Thane!O27</f>
        <v>24</v>
      </c>
      <c r="P851" s="80">
        <f t="shared" si="258"/>
        <v>360</v>
      </c>
      <c r="Q851" s="80">
        <f>Thane!Q27</f>
        <v>1765</v>
      </c>
      <c r="R851" s="80">
        <f>Thane!R27</f>
        <v>5149.3900000000003</v>
      </c>
      <c r="S851" s="80">
        <f>Thane!S27</f>
        <v>0</v>
      </c>
      <c r="T851" s="80">
        <f>Thane!T27</f>
        <v>0</v>
      </c>
      <c r="U851" s="80">
        <f>Thane!U27</f>
        <v>0</v>
      </c>
      <c r="V851" s="80">
        <f>Thane!V27</f>
        <v>0</v>
      </c>
      <c r="W851" s="80">
        <f>Thane!W27</f>
        <v>313</v>
      </c>
      <c r="X851" s="80">
        <f>Thane!X27</f>
        <v>1028.56</v>
      </c>
      <c r="Y851" s="80">
        <f>Thane!Y27</f>
        <v>0</v>
      </c>
      <c r="Z851" s="80">
        <f>Thane!Z27</f>
        <v>0</v>
      </c>
      <c r="AA851" s="80">
        <f>Thane!AA27</f>
        <v>0</v>
      </c>
      <c r="AB851" s="80">
        <f>Thane!AB27</f>
        <v>0</v>
      </c>
      <c r="AC851" s="233">
        <f t="shared" si="259"/>
        <v>5149.3900000000003</v>
      </c>
      <c r="AD851" s="7">
        <f t="shared" si="260"/>
        <v>137.72104840866544</v>
      </c>
      <c r="AE851" s="7">
        <f t="shared" si="261"/>
        <v>1028.56</v>
      </c>
      <c r="AF851" s="7">
        <f t="shared" si="262"/>
        <v>285.71111111111111</v>
      </c>
      <c r="AG851" s="7">
        <f t="shared" si="263"/>
        <v>1202</v>
      </c>
      <c r="AH851" s="7">
        <f t="shared" si="264"/>
        <v>4099</v>
      </c>
      <c r="AI851" s="7">
        <f t="shared" si="265"/>
        <v>2078</v>
      </c>
      <c r="AJ851" s="7">
        <f t="shared" si="266"/>
        <v>6177.9500000000007</v>
      </c>
      <c r="AK851" s="234">
        <f t="shared" si="267"/>
        <v>150.71846791900464</v>
      </c>
    </row>
    <row r="852" spans="1:37">
      <c r="A852" s="5">
        <v>34</v>
      </c>
      <c r="B852" s="15" t="s">
        <v>55</v>
      </c>
      <c r="C852" s="80">
        <f>Wardha!C27</f>
        <v>0</v>
      </c>
      <c r="D852" s="80">
        <f>Wardha!D27</f>
        <v>0</v>
      </c>
      <c r="E852" s="80">
        <f>Wardha!E27</f>
        <v>0</v>
      </c>
      <c r="F852" s="80">
        <f>Wardha!F27</f>
        <v>0</v>
      </c>
      <c r="G852" s="80">
        <f>Wardha!G27</f>
        <v>0</v>
      </c>
      <c r="H852" s="80">
        <f>Wardha!H27</f>
        <v>0</v>
      </c>
      <c r="I852" s="80">
        <f t="shared" si="257"/>
        <v>0</v>
      </c>
      <c r="J852" s="80">
        <f>Wardha!J27</f>
        <v>0</v>
      </c>
      <c r="K852" s="80">
        <f>Wardha!K27</f>
        <v>0</v>
      </c>
      <c r="L852" s="80">
        <f>Wardha!L27</f>
        <v>0</v>
      </c>
      <c r="M852" s="80">
        <f>Wardha!M27</f>
        <v>0</v>
      </c>
      <c r="N852" s="80">
        <f>Wardha!N27</f>
        <v>0</v>
      </c>
      <c r="O852" s="80">
        <f>Wardha!O27</f>
        <v>0</v>
      </c>
      <c r="P852" s="80">
        <f t="shared" si="258"/>
        <v>0</v>
      </c>
      <c r="Q852" s="80">
        <f>Wardha!Q27</f>
        <v>0</v>
      </c>
      <c r="R852" s="80">
        <f>Wardha!R27</f>
        <v>0</v>
      </c>
      <c r="S852" s="80">
        <f>Wardha!S27</f>
        <v>0</v>
      </c>
      <c r="T852" s="80">
        <f>Wardha!T27</f>
        <v>0</v>
      </c>
      <c r="U852" s="80">
        <f>Wardha!U27</f>
        <v>0</v>
      </c>
      <c r="V852" s="80">
        <f>Wardha!V27</f>
        <v>0</v>
      </c>
      <c r="W852" s="80">
        <f>Wardha!W27</f>
        <v>0</v>
      </c>
      <c r="X852" s="80">
        <f>Wardha!X27</f>
        <v>0</v>
      </c>
      <c r="Y852" s="80">
        <f>Wardha!Y27</f>
        <v>0</v>
      </c>
      <c r="Z852" s="80">
        <f>Wardha!Z27</f>
        <v>0</v>
      </c>
      <c r="AA852" s="80">
        <f>Wardha!AA27</f>
        <v>0</v>
      </c>
      <c r="AB852" s="80">
        <f>Wardha!AB27</f>
        <v>0</v>
      </c>
      <c r="AC852" s="233">
        <f t="shared" si="259"/>
        <v>0</v>
      </c>
      <c r="AD852" s="7" t="e">
        <f t="shared" si="260"/>
        <v>#DIV/0!</v>
      </c>
      <c r="AE852" s="7">
        <f t="shared" si="261"/>
        <v>0</v>
      </c>
      <c r="AF852" s="7" t="e">
        <f t="shared" si="262"/>
        <v>#DIV/0!</v>
      </c>
      <c r="AG852" s="7">
        <f t="shared" si="263"/>
        <v>0</v>
      </c>
      <c r="AH852" s="7">
        <f t="shared" si="264"/>
        <v>0</v>
      </c>
      <c r="AI852" s="7">
        <f t="shared" si="265"/>
        <v>0</v>
      </c>
      <c r="AJ852" s="7">
        <f t="shared" si="266"/>
        <v>0</v>
      </c>
      <c r="AK852" s="234" t="e">
        <f t="shared" si="267"/>
        <v>#DIV/0!</v>
      </c>
    </row>
    <row r="853" spans="1:37">
      <c r="A853" s="5">
        <v>35</v>
      </c>
      <c r="B853" s="15" t="s">
        <v>56</v>
      </c>
      <c r="C853" s="80">
        <f>Washim!C27</f>
        <v>0</v>
      </c>
      <c r="D853" s="80">
        <f>Washim!D27</f>
        <v>0</v>
      </c>
      <c r="E853" s="80">
        <f>Washim!E27</f>
        <v>0</v>
      </c>
      <c r="F853" s="80">
        <f>Washim!F27</f>
        <v>0</v>
      </c>
      <c r="G853" s="80">
        <f>Washim!G27</f>
        <v>0</v>
      </c>
      <c r="H853" s="80">
        <f>Washim!H27</f>
        <v>0</v>
      </c>
      <c r="I853" s="80">
        <f t="shared" si="257"/>
        <v>0</v>
      </c>
      <c r="J853" s="80">
        <f>Washim!J27</f>
        <v>0</v>
      </c>
      <c r="K853" s="80">
        <f>Washim!K27</f>
        <v>0</v>
      </c>
      <c r="L853" s="80">
        <f>Washim!L27</f>
        <v>0</v>
      </c>
      <c r="M853" s="80">
        <f>Washim!M27</f>
        <v>0</v>
      </c>
      <c r="N853" s="80">
        <f>Washim!N27</f>
        <v>0</v>
      </c>
      <c r="O853" s="80">
        <f>Washim!O27</f>
        <v>0</v>
      </c>
      <c r="P853" s="80">
        <f t="shared" si="258"/>
        <v>0</v>
      </c>
      <c r="Q853" s="80">
        <f>Washim!Q27</f>
        <v>0</v>
      </c>
      <c r="R853" s="80">
        <f>Washim!R27</f>
        <v>0</v>
      </c>
      <c r="S853" s="80">
        <f>Washim!S27</f>
        <v>0</v>
      </c>
      <c r="T853" s="80">
        <f>Washim!T27</f>
        <v>0</v>
      </c>
      <c r="U853" s="80">
        <f>Washim!U27</f>
        <v>0</v>
      </c>
      <c r="V853" s="80">
        <f>Washim!V27</f>
        <v>0</v>
      </c>
      <c r="W853" s="80">
        <f>Washim!W27</f>
        <v>0</v>
      </c>
      <c r="X853" s="80">
        <f>Washim!X27</f>
        <v>0</v>
      </c>
      <c r="Y853" s="80">
        <f>Washim!Y27</f>
        <v>0</v>
      </c>
      <c r="Z853" s="80">
        <f>Washim!Z27</f>
        <v>0</v>
      </c>
      <c r="AA853" s="80">
        <f>Washim!AA27</f>
        <v>0</v>
      </c>
      <c r="AB853" s="80">
        <f>Washim!AB27</f>
        <v>0</v>
      </c>
      <c r="AC853" s="233">
        <f t="shared" si="259"/>
        <v>0</v>
      </c>
      <c r="AD853" s="7" t="e">
        <f t="shared" si="260"/>
        <v>#DIV/0!</v>
      </c>
      <c r="AE853" s="7">
        <f t="shared" si="261"/>
        <v>0</v>
      </c>
      <c r="AF853" s="7" t="e">
        <f t="shared" si="262"/>
        <v>#DIV/0!</v>
      </c>
      <c r="AG853" s="7">
        <f t="shared" si="263"/>
        <v>0</v>
      </c>
      <c r="AH853" s="7">
        <f t="shared" si="264"/>
        <v>0</v>
      </c>
      <c r="AI853" s="7">
        <f t="shared" si="265"/>
        <v>0</v>
      </c>
      <c r="AJ853" s="7">
        <f t="shared" si="266"/>
        <v>0</v>
      </c>
      <c r="AK853" s="234" t="e">
        <f t="shared" si="267"/>
        <v>#DIV/0!</v>
      </c>
    </row>
    <row r="854" spans="1:37">
      <c r="A854" s="5">
        <v>36</v>
      </c>
      <c r="B854" s="15" t="s">
        <v>57</v>
      </c>
      <c r="C854" s="80">
        <f>Yavatmal!C27</f>
        <v>0</v>
      </c>
      <c r="D854" s="80">
        <f>Yavatmal!D27</f>
        <v>0</v>
      </c>
      <c r="E854" s="80">
        <f>Yavatmal!E27</f>
        <v>0</v>
      </c>
      <c r="F854" s="80">
        <f>Yavatmal!F27</f>
        <v>0</v>
      </c>
      <c r="G854" s="80">
        <f>Yavatmal!G27</f>
        <v>0</v>
      </c>
      <c r="H854" s="80">
        <f>Yavatmal!H27</f>
        <v>0</v>
      </c>
      <c r="I854" s="80">
        <f t="shared" si="257"/>
        <v>0</v>
      </c>
      <c r="J854" s="80">
        <f>Yavatmal!J27</f>
        <v>0</v>
      </c>
      <c r="K854" s="80">
        <f>Yavatmal!K27</f>
        <v>0</v>
      </c>
      <c r="L854" s="80">
        <f>Yavatmal!L27</f>
        <v>0</v>
      </c>
      <c r="M854" s="80">
        <f>Yavatmal!M27</f>
        <v>0</v>
      </c>
      <c r="N854" s="80">
        <f>Yavatmal!N27</f>
        <v>0</v>
      </c>
      <c r="O854" s="80">
        <f>Yavatmal!O27</f>
        <v>0</v>
      </c>
      <c r="P854" s="80">
        <f t="shared" si="258"/>
        <v>0</v>
      </c>
      <c r="Q854" s="80">
        <f>Yavatmal!Q27</f>
        <v>0</v>
      </c>
      <c r="R854" s="80">
        <f>Yavatmal!R27</f>
        <v>0</v>
      </c>
      <c r="S854" s="80">
        <f>Yavatmal!S27</f>
        <v>0</v>
      </c>
      <c r="T854" s="80">
        <f>Yavatmal!T27</f>
        <v>0</v>
      </c>
      <c r="U854" s="80">
        <f>Yavatmal!U27</f>
        <v>0</v>
      </c>
      <c r="V854" s="80">
        <f>Yavatmal!V27</f>
        <v>0</v>
      </c>
      <c r="W854" s="80">
        <f>Yavatmal!W27</f>
        <v>0</v>
      </c>
      <c r="X854" s="80">
        <f>Yavatmal!X27</f>
        <v>0</v>
      </c>
      <c r="Y854" s="80">
        <f>Yavatmal!Y27</f>
        <v>0</v>
      </c>
      <c r="Z854" s="80">
        <f>Yavatmal!Z27</f>
        <v>0</v>
      </c>
      <c r="AA854" s="80">
        <f>Yavatmal!AA27</f>
        <v>0</v>
      </c>
      <c r="AB854" s="80">
        <f>Yavatmal!AB27</f>
        <v>0</v>
      </c>
      <c r="AC854" s="233">
        <f t="shared" si="259"/>
        <v>0</v>
      </c>
      <c r="AD854" s="7" t="e">
        <f t="shared" si="260"/>
        <v>#DIV/0!</v>
      </c>
      <c r="AE854" s="7">
        <f t="shared" si="261"/>
        <v>0</v>
      </c>
      <c r="AF854" s="7" t="e">
        <f t="shared" si="262"/>
        <v>#DIV/0!</v>
      </c>
      <c r="AG854" s="7">
        <f t="shared" si="263"/>
        <v>0</v>
      </c>
      <c r="AH854" s="7">
        <f t="shared" si="264"/>
        <v>0</v>
      </c>
      <c r="AI854" s="7">
        <f t="shared" si="265"/>
        <v>0</v>
      </c>
      <c r="AJ854" s="7">
        <f t="shared" si="266"/>
        <v>0</v>
      </c>
      <c r="AK854" s="234" t="e">
        <f t="shared" si="267"/>
        <v>#DIV/0!</v>
      </c>
    </row>
    <row r="855" spans="1:37" ht="15">
      <c r="A855" s="10"/>
      <c r="B855" s="8" t="s">
        <v>10</v>
      </c>
      <c r="C855" s="9">
        <f t="shared" ref="C855:AB855" si="268">SUM(C819:C854)</f>
        <v>19833</v>
      </c>
      <c r="D855" s="9">
        <f t="shared" si="268"/>
        <v>34548</v>
      </c>
      <c r="E855" s="9">
        <f t="shared" si="268"/>
        <v>777</v>
      </c>
      <c r="F855" s="9">
        <f t="shared" si="268"/>
        <v>1125</v>
      </c>
      <c r="G855" s="9">
        <f t="shared" si="268"/>
        <v>2448</v>
      </c>
      <c r="H855" s="9">
        <f t="shared" si="268"/>
        <v>915</v>
      </c>
      <c r="I855" s="9">
        <f t="shared" si="268"/>
        <v>36588</v>
      </c>
      <c r="J855" s="9">
        <f t="shared" si="268"/>
        <v>13944</v>
      </c>
      <c r="K855" s="9">
        <f t="shared" si="268"/>
        <v>22165</v>
      </c>
      <c r="L855" s="9">
        <f t="shared" si="268"/>
        <v>624</v>
      </c>
      <c r="M855" s="9">
        <f t="shared" si="268"/>
        <v>842</v>
      </c>
      <c r="N855" s="9">
        <f t="shared" si="268"/>
        <v>1964</v>
      </c>
      <c r="O855" s="9">
        <f t="shared" si="268"/>
        <v>458</v>
      </c>
      <c r="P855" s="9">
        <f t="shared" si="268"/>
        <v>23465</v>
      </c>
      <c r="Q855" s="9">
        <f t="shared" si="268"/>
        <v>20457</v>
      </c>
      <c r="R855" s="9">
        <f t="shared" si="268"/>
        <v>52262.210000000006</v>
      </c>
      <c r="S855" s="9">
        <f t="shared" si="268"/>
        <v>0</v>
      </c>
      <c r="T855" s="9">
        <f t="shared" si="268"/>
        <v>0</v>
      </c>
      <c r="U855" s="9">
        <f t="shared" si="268"/>
        <v>0</v>
      </c>
      <c r="V855" s="9">
        <f t="shared" si="268"/>
        <v>0</v>
      </c>
      <c r="W855" s="9">
        <f t="shared" si="268"/>
        <v>3452</v>
      </c>
      <c r="X855" s="9">
        <f t="shared" si="268"/>
        <v>10622.13</v>
      </c>
      <c r="Y855" s="9">
        <f t="shared" si="268"/>
        <v>0</v>
      </c>
      <c r="Z855" s="9">
        <f t="shared" si="268"/>
        <v>0</v>
      </c>
      <c r="AA855" s="9">
        <f t="shared" si="268"/>
        <v>0</v>
      </c>
      <c r="AB855" s="9">
        <f t="shared" si="268"/>
        <v>0</v>
      </c>
      <c r="AC855" s="190">
        <f>SUM(AC819:AC854)</f>
        <v>52262.210000000006</v>
      </c>
      <c r="AD855" s="190">
        <f t="shared" si="260"/>
        <v>142.83975620421998</v>
      </c>
      <c r="AE855" s="190">
        <f>(X855/K855)*100</f>
        <v>47.922986690728628</v>
      </c>
      <c r="AF855" s="190">
        <f t="shared" si="262"/>
        <v>45.267973577668862</v>
      </c>
      <c r="AG855" s="190">
        <f>SUM(AG819:AG854)</f>
        <v>39590</v>
      </c>
      <c r="AH855" s="190">
        <f>SUM(AH819:AH854)</f>
        <v>60053</v>
      </c>
      <c r="AI855" s="190">
        <f>SUM(AI819:AI854)</f>
        <v>23909</v>
      </c>
      <c r="AJ855" s="190">
        <f>SUM(AJ819:AJ854)</f>
        <v>62884.340000000011</v>
      </c>
      <c r="AK855" s="190">
        <f>(AJ855/AH855)*100</f>
        <v>104.71473531713656</v>
      </c>
    </row>
    <row r="856" spans="1:37" ht="20.25">
      <c r="A856" s="344" t="s">
        <v>144</v>
      </c>
      <c r="B856" s="344"/>
      <c r="C856" s="344"/>
      <c r="D856" s="344"/>
      <c r="E856" s="344"/>
      <c r="F856" s="344"/>
      <c r="G856" s="344"/>
      <c r="H856" s="344"/>
      <c r="I856" s="344"/>
      <c r="J856" s="344"/>
      <c r="K856" s="344"/>
      <c r="L856" s="344"/>
      <c r="M856" s="344"/>
      <c r="N856" s="344"/>
      <c r="O856" s="344"/>
      <c r="P856" s="344"/>
      <c r="Q856" s="344"/>
      <c r="R856" s="344"/>
      <c r="S856" s="344"/>
      <c r="T856" s="344"/>
      <c r="U856" s="344"/>
      <c r="V856" s="344"/>
      <c r="W856" s="344"/>
      <c r="X856" s="344"/>
      <c r="Y856" s="344"/>
      <c r="Z856" s="344"/>
      <c r="AA856" s="344"/>
      <c r="AB856" s="344"/>
      <c r="AC856" s="344"/>
      <c r="AD856" s="344"/>
      <c r="AE856" s="344"/>
      <c r="AF856" s="344"/>
      <c r="AG856" s="344"/>
      <c r="AH856" s="344"/>
      <c r="AI856" s="344"/>
      <c r="AJ856" s="344"/>
      <c r="AK856" s="344"/>
    </row>
    <row r="857" spans="1:37">
      <c r="A857" s="345"/>
      <c r="B857" s="345"/>
      <c r="C857" s="345"/>
      <c r="D857" s="345"/>
      <c r="E857" s="345"/>
      <c r="F857" s="345"/>
      <c r="G857" s="345"/>
      <c r="H857" s="345"/>
      <c r="I857" s="345"/>
      <c r="J857" s="345"/>
      <c r="K857" s="345"/>
      <c r="L857" s="345"/>
      <c r="M857" s="345"/>
      <c r="N857" s="345"/>
      <c r="O857" s="345"/>
      <c r="P857" s="345"/>
      <c r="Q857" s="345"/>
      <c r="R857" s="345"/>
      <c r="S857" s="345"/>
      <c r="T857" s="345"/>
      <c r="U857" s="345"/>
      <c r="V857" s="345"/>
      <c r="W857" s="345"/>
      <c r="X857" s="345"/>
      <c r="Y857" s="345"/>
      <c r="Z857" s="345"/>
      <c r="AA857" s="345"/>
      <c r="AB857" s="345"/>
      <c r="AC857" s="345"/>
      <c r="AD857" s="345"/>
      <c r="AE857" s="345"/>
      <c r="AF857" s="345"/>
      <c r="AG857" s="345"/>
      <c r="AH857" s="345"/>
      <c r="AI857" s="345"/>
      <c r="AJ857" s="345"/>
      <c r="AK857" s="345"/>
    </row>
    <row r="858" spans="1:37" ht="15.75">
      <c r="A858" s="346" t="str">
        <f>A3</f>
        <v>Disbursements under  KCC Loans  ( 2023 - 24 ) -  Position as of 31.03.2024</v>
      </c>
      <c r="B858" s="346"/>
      <c r="C858" s="346"/>
      <c r="D858" s="346"/>
      <c r="E858" s="346"/>
      <c r="F858" s="346"/>
      <c r="G858" s="346"/>
      <c r="H858" s="346"/>
      <c r="I858" s="346"/>
      <c r="J858" s="346"/>
      <c r="K858" s="346"/>
      <c r="L858" s="346"/>
      <c r="M858" s="346"/>
      <c r="N858" s="346"/>
      <c r="O858" s="346"/>
      <c r="P858" s="346"/>
      <c r="Q858" s="346"/>
      <c r="R858" s="346"/>
      <c r="S858" s="346"/>
      <c r="T858" s="346"/>
      <c r="U858" s="346"/>
      <c r="V858" s="346"/>
      <c r="W858" s="346"/>
      <c r="X858" s="346"/>
      <c r="Y858" s="346"/>
      <c r="Z858" s="346"/>
      <c r="AA858" s="346"/>
      <c r="AB858" s="346"/>
      <c r="AC858" s="346"/>
      <c r="AD858" s="346"/>
      <c r="AE858" s="346"/>
      <c r="AF858" s="346"/>
      <c r="AG858" s="346"/>
      <c r="AH858" s="346"/>
      <c r="AI858" s="346"/>
      <c r="AJ858" s="346"/>
      <c r="AK858" s="346"/>
    </row>
    <row r="859" spans="1:37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47" t="s">
        <v>6</v>
      </c>
      <c r="AH859" s="347"/>
      <c r="AI859" s="347"/>
      <c r="AJ859" s="347"/>
      <c r="AK859" s="347"/>
    </row>
    <row r="860" spans="1:37" ht="32.25" customHeight="1">
      <c r="A860" s="350" t="s">
        <v>7</v>
      </c>
      <c r="B860" s="350" t="s">
        <v>64</v>
      </c>
      <c r="C860" s="353" t="str">
        <f>C5</f>
        <v xml:space="preserve"> KCC Loan Target 
 ACP 2023-24</v>
      </c>
      <c r="D860" s="354"/>
      <c r="E860" s="354"/>
      <c r="F860" s="354"/>
      <c r="G860" s="354"/>
      <c r="H860" s="354"/>
      <c r="I860" s="354"/>
      <c r="J860" s="354"/>
      <c r="K860" s="354"/>
      <c r="L860" s="354"/>
      <c r="M860" s="354"/>
      <c r="N860" s="354"/>
      <c r="O860" s="354"/>
      <c r="P860" s="355"/>
      <c r="Q860" s="391" t="str">
        <f>Q5</f>
        <v xml:space="preserve"> Cumulative Achievement from 
 01.04.23</v>
      </c>
      <c r="R860" s="392"/>
      <c r="S860" s="392"/>
      <c r="T860" s="392"/>
      <c r="U860" s="392"/>
      <c r="V860" s="392"/>
      <c r="W860" s="392"/>
      <c r="X860" s="392"/>
      <c r="Y860" s="392"/>
      <c r="Z860" s="392"/>
      <c r="AA860" s="392"/>
      <c r="AB860" s="393"/>
      <c r="AC860" s="353" t="s">
        <v>9</v>
      </c>
      <c r="AD860" s="354"/>
      <c r="AE860" s="354"/>
      <c r="AF860" s="355"/>
      <c r="AG860" s="350" t="s">
        <v>10</v>
      </c>
      <c r="AH860" s="350"/>
      <c r="AI860" s="350"/>
      <c r="AJ860" s="350"/>
      <c r="AK860" s="350"/>
    </row>
    <row r="861" spans="1:37">
      <c r="A861" s="351"/>
      <c r="B861" s="351"/>
      <c r="C861" s="375" t="s">
        <v>11</v>
      </c>
      <c r="D861" s="376"/>
      <c r="E861" s="376"/>
      <c r="F861" s="376"/>
      <c r="G861" s="376"/>
      <c r="H861" s="376"/>
      <c r="I861" s="377"/>
      <c r="J861" s="371" t="s">
        <v>12</v>
      </c>
      <c r="K861" s="372"/>
      <c r="L861" s="372"/>
      <c r="M861" s="372"/>
      <c r="N861" s="372"/>
      <c r="O861" s="372"/>
      <c r="P861" s="373"/>
      <c r="Q861" s="375" t="s">
        <v>11</v>
      </c>
      <c r="R861" s="376"/>
      <c r="S861" s="376"/>
      <c r="T861" s="376"/>
      <c r="U861" s="376"/>
      <c r="V861" s="377"/>
      <c r="W861" s="394" t="s">
        <v>12</v>
      </c>
      <c r="X861" s="395"/>
      <c r="Y861" s="395"/>
      <c r="Z861" s="395"/>
      <c r="AA861" s="395"/>
      <c r="AB861" s="396"/>
      <c r="AC861" s="385" t="s">
        <v>11</v>
      </c>
      <c r="AD861" s="386"/>
      <c r="AE861" s="388" t="s">
        <v>12</v>
      </c>
      <c r="AF861" s="386"/>
      <c r="AG861" s="388" t="s">
        <v>13</v>
      </c>
      <c r="AH861" s="386"/>
      <c r="AI861" s="388" t="s">
        <v>14</v>
      </c>
      <c r="AJ861" s="386"/>
      <c r="AK861" s="398" t="s">
        <v>15</v>
      </c>
    </row>
    <row r="862" spans="1:37">
      <c r="A862" s="352"/>
      <c r="B862" s="352"/>
      <c r="C862" s="367" t="s">
        <v>16</v>
      </c>
      <c r="D862" s="368"/>
      <c r="E862" s="369" t="s">
        <v>17</v>
      </c>
      <c r="F862" s="368"/>
      <c r="G862" s="369" t="s">
        <v>18</v>
      </c>
      <c r="H862" s="370"/>
      <c r="I862" s="249" t="s">
        <v>10</v>
      </c>
      <c r="J862" s="362" t="s">
        <v>19</v>
      </c>
      <c r="K862" s="363"/>
      <c r="L862" s="364" t="s">
        <v>17</v>
      </c>
      <c r="M862" s="363"/>
      <c r="N862" s="364" t="s">
        <v>18</v>
      </c>
      <c r="O862" s="374"/>
      <c r="P862" s="258" t="s">
        <v>10</v>
      </c>
      <c r="Q862" s="367" t="s">
        <v>19</v>
      </c>
      <c r="R862" s="368"/>
      <c r="S862" s="369" t="s">
        <v>17</v>
      </c>
      <c r="T862" s="368"/>
      <c r="U862" s="369" t="s">
        <v>18</v>
      </c>
      <c r="V862" s="370"/>
      <c r="W862" s="362" t="s">
        <v>16</v>
      </c>
      <c r="X862" s="363"/>
      <c r="Y862" s="364" t="s">
        <v>17</v>
      </c>
      <c r="Z862" s="363"/>
      <c r="AA862" s="364" t="s">
        <v>18</v>
      </c>
      <c r="AB862" s="374"/>
      <c r="AC862" s="387"/>
      <c r="AD862" s="381"/>
      <c r="AE862" s="380"/>
      <c r="AF862" s="381"/>
      <c r="AG862" s="380"/>
      <c r="AH862" s="381"/>
      <c r="AI862" s="380"/>
      <c r="AJ862" s="381"/>
      <c r="AK862" s="399"/>
    </row>
    <row r="863" spans="1:37">
      <c r="A863" s="202"/>
      <c r="B863" s="202"/>
      <c r="C863" s="217" t="s">
        <v>20</v>
      </c>
      <c r="D863" s="119" t="s">
        <v>21</v>
      </c>
      <c r="E863" s="119" t="s">
        <v>20</v>
      </c>
      <c r="F863" s="119" t="s">
        <v>21</v>
      </c>
      <c r="G863" s="119" t="s">
        <v>20</v>
      </c>
      <c r="H863" s="218" t="s">
        <v>21</v>
      </c>
      <c r="I863" s="218" t="s">
        <v>21</v>
      </c>
      <c r="J863" s="237" t="s">
        <v>20</v>
      </c>
      <c r="K863" s="204" t="s">
        <v>21</v>
      </c>
      <c r="L863" s="204" t="s">
        <v>20</v>
      </c>
      <c r="M863" s="204" t="s">
        <v>21</v>
      </c>
      <c r="N863" s="204" t="s">
        <v>20</v>
      </c>
      <c r="O863" s="238" t="s">
        <v>21</v>
      </c>
      <c r="P863" s="258" t="s">
        <v>21</v>
      </c>
      <c r="Q863" s="217" t="s">
        <v>20</v>
      </c>
      <c r="R863" s="119" t="s">
        <v>21</v>
      </c>
      <c r="S863" s="119" t="s">
        <v>20</v>
      </c>
      <c r="T863" s="119" t="s">
        <v>21</v>
      </c>
      <c r="U863" s="119" t="s">
        <v>20</v>
      </c>
      <c r="V863" s="218" t="s">
        <v>21</v>
      </c>
      <c r="W863" s="247" t="s">
        <v>20</v>
      </c>
      <c r="X863" s="205" t="s">
        <v>21</v>
      </c>
      <c r="Y863" s="205" t="s">
        <v>20</v>
      </c>
      <c r="Z863" s="205" t="s">
        <v>21</v>
      </c>
      <c r="AA863" s="205" t="s">
        <v>20</v>
      </c>
      <c r="AB863" s="248" t="s">
        <v>21</v>
      </c>
      <c r="AC863" s="217" t="s">
        <v>21</v>
      </c>
      <c r="AD863" s="119" t="s">
        <v>15</v>
      </c>
      <c r="AE863" s="217" t="s">
        <v>21</v>
      </c>
      <c r="AF863" s="119" t="s">
        <v>15</v>
      </c>
      <c r="AG863" s="119" t="s">
        <v>20</v>
      </c>
      <c r="AH863" s="119" t="s">
        <v>21</v>
      </c>
      <c r="AI863" s="119" t="s">
        <v>20</v>
      </c>
      <c r="AJ863" s="119" t="s">
        <v>21</v>
      </c>
      <c r="AK863" s="400"/>
    </row>
    <row r="864" spans="1:37">
      <c r="A864" s="5">
        <v>1</v>
      </c>
      <c r="B864" s="15" t="s">
        <v>22</v>
      </c>
      <c r="C864" s="80">
        <f>Ahmednagar!C28</f>
        <v>11626</v>
      </c>
      <c r="D864" s="80">
        <f>Ahmednagar!D28</f>
        <v>11704</v>
      </c>
      <c r="E864" s="80">
        <f>Ahmednagar!E28</f>
        <v>10</v>
      </c>
      <c r="F864" s="80">
        <f>Ahmednagar!F28</f>
        <v>4</v>
      </c>
      <c r="G864" s="80">
        <f>Ahmednagar!G28</f>
        <v>989</v>
      </c>
      <c r="H864" s="80">
        <f>Ahmednagar!H28</f>
        <v>355</v>
      </c>
      <c r="I864" s="80">
        <f>D864+F864+H864</f>
        <v>12063</v>
      </c>
      <c r="J864" s="80">
        <f>Ahmednagar!J28</f>
        <v>6309</v>
      </c>
      <c r="K864" s="80">
        <f>Ahmednagar!K28</f>
        <v>6302</v>
      </c>
      <c r="L864" s="80">
        <f>Ahmednagar!L28</f>
        <v>9</v>
      </c>
      <c r="M864" s="80">
        <f>Ahmednagar!M28</f>
        <v>2</v>
      </c>
      <c r="N864" s="80">
        <f>Ahmednagar!N28</f>
        <v>552</v>
      </c>
      <c r="O864" s="80">
        <f>Ahmednagar!O28</f>
        <v>192</v>
      </c>
      <c r="P864" s="80">
        <f>K864+M864+O864</f>
        <v>6496</v>
      </c>
      <c r="Q864" s="80">
        <f>Ahmednagar!Q28</f>
        <v>6335</v>
      </c>
      <c r="R864" s="80">
        <f>Ahmednagar!R28</f>
        <v>4782.46</v>
      </c>
      <c r="S864" s="80">
        <f>Ahmednagar!S28</f>
        <v>5</v>
      </c>
      <c r="T864" s="80">
        <f>Ahmednagar!T28</f>
        <v>6.37</v>
      </c>
      <c r="U864" s="80">
        <f>Ahmednagar!U28</f>
        <v>2385</v>
      </c>
      <c r="V864" s="80">
        <f>Ahmednagar!V28</f>
        <v>2859.92</v>
      </c>
      <c r="W864" s="80">
        <f>Ahmednagar!W28</f>
        <v>418</v>
      </c>
      <c r="X864" s="80">
        <f>Ahmednagar!X28</f>
        <v>2226.52</v>
      </c>
      <c r="Y864" s="80">
        <f>Ahmednagar!Y28</f>
        <v>1</v>
      </c>
      <c r="Z864" s="80">
        <f>Ahmednagar!Z28</f>
        <v>8.11</v>
      </c>
      <c r="AA864" s="80">
        <f>Ahmednagar!AA28</f>
        <v>1603</v>
      </c>
      <c r="AB864" s="80">
        <f>Ahmednagar!AB28</f>
        <v>2865.15</v>
      </c>
      <c r="AC864" s="233">
        <f>R864+T864+V864</f>
        <v>7648.75</v>
      </c>
      <c r="AD864" s="7">
        <f>(R864+T864+V864)/(D864+F864+H864)*100</f>
        <v>63.406698167951589</v>
      </c>
      <c r="AE864" s="7">
        <f>X864+Z864+AB864</f>
        <v>5099.7800000000007</v>
      </c>
      <c r="AF864" s="7">
        <f>(X864+Z864+AB864)/(K864+M864+O864)*100</f>
        <v>78.506465517241381</v>
      </c>
      <c r="AG864" s="7">
        <f>C864+E864+G864+J864+L864+N864</f>
        <v>19495</v>
      </c>
      <c r="AH864" s="7">
        <f>D864+F864+H864+K864+M864+O864</f>
        <v>18559</v>
      </c>
      <c r="AI864" s="7">
        <f>Q864+S864+U864+W864+Y864+AA864</f>
        <v>10747</v>
      </c>
      <c r="AJ864" s="7">
        <f>R864+T864+V864+X864+Z864+AB864</f>
        <v>12748.53</v>
      </c>
      <c r="AK864" s="234">
        <f>AJ864/AH864*100</f>
        <v>68.691901503313758</v>
      </c>
    </row>
    <row r="865" spans="1:37">
      <c r="A865" s="5">
        <v>2</v>
      </c>
      <c r="B865" s="15" t="s">
        <v>23</v>
      </c>
      <c r="C865" s="80">
        <f>Akola!C28</f>
        <v>1976</v>
      </c>
      <c r="D865" s="80">
        <f>Akola!D28</f>
        <v>1945.76</v>
      </c>
      <c r="E865" s="80">
        <f>Akola!E28</f>
        <v>9</v>
      </c>
      <c r="F865" s="80">
        <f>Akola!F28</f>
        <v>0.89</v>
      </c>
      <c r="G865" s="80">
        <f>Akola!G28</f>
        <v>15</v>
      </c>
      <c r="H865" s="80">
        <f>Akola!H28</f>
        <v>13.35</v>
      </c>
      <c r="I865" s="80">
        <f t="shared" ref="I865:I899" si="269">D865+F865+H865</f>
        <v>1960</v>
      </c>
      <c r="J865" s="80">
        <f>Akola!J28</f>
        <v>197</v>
      </c>
      <c r="K865" s="80">
        <f>Akola!K28</f>
        <v>314.24</v>
      </c>
      <c r="L865" s="80">
        <f>Akola!L28</f>
        <v>1</v>
      </c>
      <c r="M865" s="80">
        <f>Akola!M28</f>
        <v>0.11</v>
      </c>
      <c r="N865" s="80">
        <f>Akola!N28</f>
        <v>2</v>
      </c>
      <c r="O865" s="80">
        <f>Akola!O28</f>
        <v>1.65</v>
      </c>
      <c r="P865" s="80">
        <f t="shared" ref="P865:P899" si="270">K865+M865+O865</f>
        <v>316</v>
      </c>
      <c r="Q865" s="80">
        <f>Akola!Q28</f>
        <v>1156</v>
      </c>
      <c r="R865" s="80">
        <f>Akola!R28</f>
        <v>646.49</v>
      </c>
      <c r="S865" s="80">
        <f>Akola!S28</f>
        <v>0</v>
      </c>
      <c r="T865" s="80">
        <f>Akola!T28</f>
        <v>0</v>
      </c>
      <c r="U865" s="80">
        <f>Akola!U28</f>
        <v>15</v>
      </c>
      <c r="V865" s="80">
        <f>Akola!V28</f>
        <v>19.62</v>
      </c>
      <c r="W865" s="80">
        <f>Akola!W28</f>
        <v>133</v>
      </c>
      <c r="X865" s="80">
        <f>Akola!X28</f>
        <v>491.23</v>
      </c>
      <c r="Y865" s="80">
        <f>Akola!Y28</f>
        <v>0</v>
      </c>
      <c r="Z865" s="80">
        <f>Akola!Z28</f>
        <v>0</v>
      </c>
      <c r="AA865" s="80">
        <f>Akola!AA28</f>
        <v>14</v>
      </c>
      <c r="AB865" s="80">
        <f>Akola!AB28</f>
        <v>58.88</v>
      </c>
      <c r="AC865" s="233">
        <f t="shared" ref="AC865:AC899" si="271">R865+T865+V865</f>
        <v>666.11</v>
      </c>
      <c r="AD865" s="7">
        <f t="shared" ref="AD865:AD900" si="272">(R865+T865+V865)/(D865+F865+H865)*100</f>
        <v>33.985204081632652</v>
      </c>
      <c r="AE865" s="7">
        <f t="shared" ref="AE865:AE899" si="273">X865+Z865+AB865</f>
        <v>550.11</v>
      </c>
      <c r="AF865" s="7">
        <f t="shared" ref="AF865:AF900" si="274">(X865+Z865+AB865)/(K865+M865+O865)*100</f>
        <v>174.0854430379747</v>
      </c>
      <c r="AG865" s="7">
        <f t="shared" ref="AG865:AG899" si="275">C865+E865+G865+J865+L865+N865</f>
        <v>2200</v>
      </c>
      <c r="AH865" s="7">
        <f t="shared" ref="AH865:AH899" si="276">D865+F865+H865+K865+M865+O865</f>
        <v>2276</v>
      </c>
      <c r="AI865" s="7">
        <f t="shared" ref="AI865:AI899" si="277">Q865+S865+U865+W865+Y865+AA865</f>
        <v>1318</v>
      </c>
      <c r="AJ865" s="7">
        <f t="shared" ref="AJ865:AJ899" si="278">R865+T865+V865+X865+Z865+AB865</f>
        <v>1216.2200000000003</v>
      </c>
      <c r="AK865" s="234">
        <f t="shared" ref="AK865:AK899" si="279">AJ865/AH865*100</f>
        <v>53.436731107205638</v>
      </c>
    </row>
    <row r="866" spans="1:37">
      <c r="A866" s="5">
        <v>3</v>
      </c>
      <c r="B866" s="15" t="s">
        <v>24</v>
      </c>
      <c r="C866" s="80">
        <f>Amravati!C28</f>
        <v>1481</v>
      </c>
      <c r="D866" s="80">
        <f>Amravati!D28</f>
        <v>2994.75</v>
      </c>
      <c r="E866" s="80">
        <f>Amravati!E28</f>
        <v>15</v>
      </c>
      <c r="F866" s="80">
        <f>Amravati!F28</f>
        <v>1.5</v>
      </c>
      <c r="G866" s="80">
        <f>Amravati!G28</f>
        <v>4</v>
      </c>
      <c r="H866" s="80">
        <f>Amravati!H28</f>
        <v>3.75</v>
      </c>
      <c r="I866" s="80">
        <f t="shared" si="269"/>
        <v>3000</v>
      </c>
      <c r="J866" s="80">
        <f>Amravati!J28</f>
        <v>1493</v>
      </c>
      <c r="K866" s="80">
        <f>Amravati!K28</f>
        <v>1198.25</v>
      </c>
      <c r="L866" s="80">
        <f>Amravati!L28</f>
        <v>5</v>
      </c>
      <c r="M866" s="80">
        <f>Amravati!M28</f>
        <v>0.5</v>
      </c>
      <c r="N866" s="80">
        <f>Amravati!N28</f>
        <v>1</v>
      </c>
      <c r="O866" s="80">
        <f>Amravati!O28</f>
        <v>1.25</v>
      </c>
      <c r="P866" s="80">
        <f t="shared" si="270"/>
        <v>1200</v>
      </c>
      <c r="Q866" s="80">
        <f>Amravati!Q28</f>
        <v>1886</v>
      </c>
      <c r="R866" s="80">
        <f>Amravati!R28</f>
        <v>1655.96</v>
      </c>
      <c r="S866" s="80">
        <f>Amravati!S28</f>
        <v>1</v>
      </c>
      <c r="T866" s="80">
        <f>Amravati!T28</f>
        <v>150</v>
      </c>
      <c r="U866" s="80">
        <f>Amravati!U28</f>
        <v>138</v>
      </c>
      <c r="V866" s="80">
        <f>Amravati!V28</f>
        <v>211.31</v>
      </c>
      <c r="W866" s="80">
        <f>Amravati!W28</f>
        <v>182</v>
      </c>
      <c r="X866" s="80">
        <f>Amravati!X28</f>
        <v>799.82</v>
      </c>
      <c r="Y866" s="80">
        <f>Amravati!Y28</f>
        <v>0</v>
      </c>
      <c r="Z866" s="80">
        <f>Amravati!Z28</f>
        <v>0</v>
      </c>
      <c r="AA866" s="80">
        <f>Amravati!AA28</f>
        <v>68</v>
      </c>
      <c r="AB866" s="80">
        <f>Amravati!AB28</f>
        <v>147.19999999999999</v>
      </c>
      <c r="AC866" s="233">
        <f t="shared" si="271"/>
        <v>2017.27</v>
      </c>
      <c r="AD866" s="7">
        <f t="shared" si="272"/>
        <v>67.242333333333335</v>
      </c>
      <c r="AE866" s="7">
        <f t="shared" si="273"/>
        <v>947.02</v>
      </c>
      <c r="AF866" s="7">
        <f t="shared" si="274"/>
        <v>78.918333333333337</v>
      </c>
      <c r="AG866" s="7">
        <f t="shared" si="275"/>
        <v>2999</v>
      </c>
      <c r="AH866" s="7">
        <f t="shared" si="276"/>
        <v>4200</v>
      </c>
      <c r="AI866" s="7">
        <f t="shared" si="277"/>
        <v>2275</v>
      </c>
      <c r="AJ866" s="7">
        <f t="shared" si="278"/>
        <v>2964.29</v>
      </c>
      <c r="AK866" s="234">
        <f t="shared" si="279"/>
        <v>70.578333333333333</v>
      </c>
    </row>
    <row r="867" spans="1:37">
      <c r="A867" s="5">
        <v>4</v>
      </c>
      <c r="B867" s="15" t="s">
        <v>25</v>
      </c>
      <c r="C867" s="80">
        <f>Aurangabad!C28</f>
        <v>10674</v>
      </c>
      <c r="D867" s="80">
        <f>Aurangabad!D28</f>
        <v>7869.65</v>
      </c>
      <c r="E867" s="80">
        <f>Aurangabad!E28</f>
        <v>5</v>
      </c>
      <c r="F867" s="80">
        <f>Aurangabad!F28</f>
        <v>5</v>
      </c>
      <c r="G867" s="80">
        <f>Aurangabad!G28</f>
        <v>30</v>
      </c>
      <c r="H867" s="80">
        <f>Aurangabad!H28</f>
        <v>30</v>
      </c>
      <c r="I867" s="80">
        <f t="shared" si="269"/>
        <v>7904.65</v>
      </c>
      <c r="J867" s="80">
        <f>Aurangabad!J28</f>
        <v>5778</v>
      </c>
      <c r="K867" s="80">
        <f>Aurangabad!K28</f>
        <v>4256</v>
      </c>
      <c r="L867" s="80">
        <f>Aurangabad!L28</f>
        <v>0</v>
      </c>
      <c r="M867" s="80">
        <f>Aurangabad!M28</f>
        <v>0</v>
      </c>
      <c r="N867" s="80">
        <f>Aurangabad!N28</f>
        <v>0</v>
      </c>
      <c r="O867" s="80">
        <f>Aurangabad!O28</f>
        <v>0</v>
      </c>
      <c r="P867" s="80">
        <f t="shared" si="270"/>
        <v>4256</v>
      </c>
      <c r="Q867" s="80">
        <f>Aurangabad!Q28</f>
        <v>5447</v>
      </c>
      <c r="R867" s="80">
        <f>Aurangabad!R28</f>
        <v>2611.63</v>
      </c>
      <c r="S867" s="80">
        <f>Aurangabad!S28</f>
        <v>0</v>
      </c>
      <c r="T867" s="80">
        <f>Aurangabad!T28</f>
        <v>0</v>
      </c>
      <c r="U867" s="80">
        <f>Aurangabad!U28</f>
        <v>207</v>
      </c>
      <c r="V867" s="80">
        <f>Aurangabad!V28</f>
        <v>206.07</v>
      </c>
      <c r="W867" s="80">
        <f>Aurangabad!W28</f>
        <v>455</v>
      </c>
      <c r="X867" s="80">
        <f>Aurangabad!X28</f>
        <v>2396.8000000000002</v>
      </c>
      <c r="Y867" s="80">
        <f>Aurangabad!Y28</f>
        <v>0</v>
      </c>
      <c r="Z867" s="80">
        <f>Aurangabad!Z28</f>
        <v>0</v>
      </c>
      <c r="AA867" s="80">
        <f>Aurangabad!AA28</f>
        <v>138</v>
      </c>
      <c r="AB867" s="80">
        <f>Aurangabad!AB28</f>
        <v>204.61</v>
      </c>
      <c r="AC867" s="233">
        <f t="shared" si="271"/>
        <v>2817.7000000000003</v>
      </c>
      <c r="AD867" s="7">
        <f t="shared" si="272"/>
        <v>35.646107038262294</v>
      </c>
      <c r="AE867" s="7">
        <f t="shared" si="273"/>
        <v>2601.4100000000003</v>
      </c>
      <c r="AF867" s="7">
        <f t="shared" si="274"/>
        <v>61.123355263157897</v>
      </c>
      <c r="AG867" s="7">
        <f t="shared" si="275"/>
        <v>16487</v>
      </c>
      <c r="AH867" s="7">
        <f t="shared" si="276"/>
        <v>12160.65</v>
      </c>
      <c r="AI867" s="7">
        <f t="shared" si="277"/>
        <v>6247</v>
      </c>
      <c r="AJ867" s="7">
        <f t="shared" si="278"/>
        <v>5419.11</v>
      </c>
      <c r="AK867" s="234">
        <f t="shared" si="279"/>
        <v>44.562667291633254</v>
      </c>
    </row>
    <row r="868" spans="1:37">
      <c r="A868" s="5">
        <v>5</v>
      </c>
      <c r="B868" s="15" t="s">
        <v>26</v>
      </c>
      <c r="C868" s="80">
        <f>Beed!C28</f>
        <v>4562</v>
      </c>
      <c r="D868" s="80">
        <f>Beed!D28</f>
        <v>5833</v>
      </c>
      <c r="E868" s="80">
        <f>Beed!E28</f>
        <v>83</v>
      </c>
      <c r="F868" s="80">
        <f>Beed!F28</f>
        <v>27</v>
      </c>
      <c r="G868" s="80">
        <f>Beed!G28</f>
        <v>541</v>
      </c>
      <c r="H868" s="80">
        <f>Beed!H28</f>
        <v>169</v>
      </c>
      <c r="I868" s="80">
        <f t="shared" si="269"/>
        <v>6029</v>
      </c>
      <c r="J868" s="80">
        <f>Beed!J28</f>
        <v>2308</v>
      </c>
      <c r="K868" s="80">
        <f>Beed!K28</f>
        <v>2874</v>
      </c>
      <c r="L868" s="80">
        <f>Beed!L28</f>
        <v>50</v>
      </c>
      <c r="M868" s="80">
        <f>Beed!M28</f>
        <v>14</v>
      </c>
      <c r="N868" s="80">
        <f>Beed!N28</f>
        <v>297</v>
      </c>
      <c r="O868" s="80">
        <f>Beed!O28</f>
        <v>83</v>
      </c>
      <c r="P868" s="80">
        <f t="shared" si="270"/>
        <v>2971</v>
      </c>
      <c r="Q868" s="80">
        <f>Beed!Q28</f>
        <v>772</v>
      </c>
      <c r="R868" s="80">
        <f>Beed!R28</f>
        <v>421.53</v>
      </c>
      <c r="S868" s="80">
        <f>Beed!S28</f>
        <v>0</v>
      </c>
      <c r="T868" s="80">
        <f>Beed!T28</f>
        <v>0</v>
      </c>
      <c r="U868" s="80">
        <f>Beed!U28</f>
        <v>20</v>
      </c>
      <c r="V868" s="80">
        <f>Beed!V28</f>
        <v>38.270000000000003</v>
      </c>
      <c r="W868" s="80">
        <f>Beed!W28</f>
        <v>78</v>
      </c>
      <c r="X868" s="80">
        <f>Beed!X28</f>
        <v>323.01</v>
      </c>
      <c r="Y868" s="80">
        <f>Beed!Y28</f>
        <v>0</v>
      </c>
      <c r="Z868" s="80">
        <f>Beed!Z28</f>
        <v>0</v>
      </c>
      <c r="AA868" s="80">
        <f>Beed!AA28</f>
        <v>14</v>
      </c>
      <c r="AB868" s="80">
        <f>Beed!AB28</f>
        <v>40.32</v>
      </c>
      <c r="AC868" s="233">
        <f t="shared" si="271"/>
        <v>459.79999999999995</v>
      </c>
      <c r="AD868" s="7">
        <f t="shared" si="272"/>
        <v>7.6264720517498743</v>
      </c>
      <c r="AE868" s="7">
        <f t="shared" si="273"/>
        <v>363.33</v>
      </c>
      <c r="AF868" s="7">
        <f t="shared" si="274"/>
        <v>12.229215752271962</v>
      </c>
      <c r="AG868" s="7">
        <f t="shared" si="275"/>
        <v>7841</v>
      </c>
      <c r="AH868" s="7">
        <f t="shared" si="276"/>
        <v>9000</v>
      </c>
      <c r="AI868" s="7">
        <f t="shared" si="277"/>
        <v>884</v>
      </c>
      <c r="AJ868" s="7">
        <f t="shared" si="278"/>
        <v>823.13</v>
      </c>
      <c r="AK868" s="234">
        <f t="shared" si="279"/>
        <v>9.145888888888889</v>
      </c>
    </row>
    <row r="869" spans="1:37">
      <c r="A869" s="5">
        <v>6</v>
      </c>
      <c r="B869" s="15" t="s">
        <v>27</v>
      </c>
      <c r="C869" s="80">
        <f>Bhandara!C28</f>
        <v>1115</v>
      </c>
      <c r="D869" s="80">
        <f>Bhandara!D28</f>
        <v>854</v>
      </c>
      <c r="E869" s="80">
        <f>Bhandara!E28</f>
        <v>17</v>
      </c>
      <c r="F869" s="80">
        <f>Bhandara!F28</f>
        <v>7</v>
      </c>
      <c r="G869" s="80">
        <f>Bhandara!G28</f>
        <v>94</v>
      </c>
      <c r="H869" s="80">
        <f>Bhandara!H28</f>
        <v>44</v>
      </c>
      <c r="I869" s="80">
        <f t="shared" si="269"/>
        <v>905</v>
      </c>
      <c r="J869" s="80">
        <f>Bhandara!J28</f>
        <v>136</v>
      </c>
      <c r="K869" s="80">
        <f>Bhandara!K28</f>
        <v>100</v>
      </c>
      <c r="L869" s="80">
        <f>Bhandara!L28</f>
        <v>4</v>
      </c>
      <c r="M869" s="80">
        <f>Bhandara!M28</f>
        <v>1</v>
      </c>
      <c r="N869" s="80">
        <f>Bhandara!N28</f>
        <v>20</v>
      </c>
      <c r="O869" s="80">
        <f>Bhandara!O28</f>
        <v>5</v>
      </c>
      <c r="P869" s="80">
        <f t="shared" si="270"/>
        <v>106</v>
      </c>
      <c r="Q869" s="80">
        <f>Bhandara!Q28</f>
        <v>597</v>
      </c>
      <c r="R869" s="80">
        <f>Bhandara!R28</f>
        <v>326.83999999999997</v>
      </c>
      <c r="S869" s="80">
        <f>Bhandara!S28</f>
        <v>0</v>
      </c>
      <c r="T869" s="80">
        <f>Bhandara!T28</f>
        <v>0</v>
      </c>
      <c r="U869" s="80">
        <f>Bhandara!U28</f>
        <v>9</v>
      </c>
      <c r="V869" s="80">
        <f>Bhandara!V28</f>
        <v>6.99</v>
      </c>
      <c r="W869" s="80">
        <f>Bhandara!W28</f>
        <v>35</v>
      </c>
      <c r="X869" s="80">
        <f>Bhandara!X28</f>
        <v>151.79</v>
      </c>
      <c r="Y869" s="80">
        <f>Bhandara!Y28</f>
        <v>0</v>
      </c>
      <c r="Z869" s="80">
        <f>Bhandara!Z28</f>
        <v>0</v>
      </c>
      <c r="AA869" s="80">
        <f>Bhandara!AA28</f>
        <v>9</v>
      </c>
      <c r="AB869" s="80">
        <f>Bhandara!AB28</f>
        <v>11.19</v>
      </c>
      <c r="AC869" s="233">
        <f t="shared" si="271"/>
        <v>333.83</v>
      </c>
      <c r="AD869" s="7">
        <f t="shared" si="272"/>
        <v>36.887292817679558</v>
      </c>
      <c r="AE869" s="7">
        <f t="shared" si="273"/>
        <v>162.97999999999999</v>
      </c>
      <c r="AF869" s="7">
        <f t="shared" si="274"/>
        <v>153.75471698113205</v>
      </c>
      <c r="AG869" s="7">
        <f t="shared" si="275"/>
        <v>1386</v>
      </c>
      <c r="AH869" s="7">
        <f t="shared" si="276"/>
        <v>1011</v>
      </c>
      <c r="AI869" s="7">
        <f t="shared" si="277"/>
        <v>650</v>
      </c>
      <c r="AJ869" s="7">
        <f t="shared" si="278"/>
        <v>496.81</v>
      </c>
      <c r="AK869" s="234">
        <f t="shared" si="279"/>
        <v>49.140454995054398</v>
      </c>
    </row>
    <row r="870" spans="1:37">
      <c r="A870" s="5">
        <v>7</v>
      </c>
      <c r="B870" s="15" t="s">
        <v>28</v>
      </c>
      <c r="C870" s="80">
        <f>Buldhana!C28</f>
        <v>2938</v>
      </c>
      <c r="D870" s="80">
        <f>Buldhana!D28</f>
        <v>4573.09</v>
      </c>
      <c r="E870" s="80">
        <f>Buldhana!E28</f>
        <v>35</v>
      </c>
      <c r="F870" s="80">
        <f>Buldhana!F28</f>
        <v>3.45</v>
      </c>
      <c r="G870" s="80">
        <f>Buldhana!G28</f>
        <v>28</v>
      </c>
      <c r="H870" s="80">
        <f>Buldhana!H28</f>
        <v>23.46</v>
      </c>
      <c r="I870" s="80">
        <f t="shared" si="269"/>
        <v>4600</v>
      </c>
      <c r="J870" s="80">
        <f>Buldhana!J28</f>
        <v>1372</v>
      </c>
      <c r="K870" s="80">
        <f>Buldhana!K28</f>
        <v>1987.91</v>
      </c>
      <c r="L870" s="80">
        <f>Buldhana!L28</f>
        <v>16</v>
      </c>
      <c r="M870" s="80">
        <f>Buldhana!M28</f>
        <v>1.55</v>
      </c>
      <c r="N870" s="80">
        <f>Buldhana!N28</f>
        <v>12</v>
      </c>
      <c r="O870" s="80">
        <f>Buldhana!O28</f>
        <v>10.54</v>
      </c>
      <c r="P870" s="80">
        <f t="shared" si="270"/>
        <v>2000</v>
      </c>
      <c r="Q870" s="80">
        <f>Buldhana!Q28</f>
        <v>2731</v>
      </c>
      <c r="R870" s="80">
        <f>Buldhana!R28</f>
        <v>1487.44</v>
      </c>
      <c r="S870" s="80">
        <f>Buldhana!S28</f>
        <v>0</v>
      </c>
      <c r="T870" s="80">
        <f>Buldhana!T28</f>
        <v>0</v>
      </c>
      <c r="U870" s="80">
        <f>Buldhana!U28</f>
        <v>168</v>
      </c>
      <c r="V870" s="80">
        <f>Buldhana!V28</f>
        <v>272.05</v>
      </c>
      <c r="W870" s="80">
        <f>Buldhana!W28</f>
        <v>249</v>
      </c>
      <c r="X870" s="80">
        <f>Buldhana!X28</f>
        <v>1093.57</v>
      </c>
      <c r="Y870" s="80">
        <f>Buldhana!Y28</f>
        <v>0</v>
      </c>
      <c r="Z870" s="80">
        <f>Buldhana!Z28</f>
        <v>0</v>
      </c>
      <c r="AA870" s="80">
        <f>Buldhana!AA28</f>
        <v>154</v>
      </c>
      <c r="AB870" s="80">
        <f>Buldhana!AB28</f>
        <v>332.09</v>
      </c>
      <c r="AC870" s="233">
        <f t="shared" si="271"/>
        <v>1759.49</v>
      </c>
      <c r="AD870" s="7">
        <f t="shared" si="272"/>
        <v>38.249782608695654</v>
      </c>
      <c r="AE870" s="7">
        <f t="shared" si="273"/>
        <v>1425.6599999999999</v>
      </c>
      <c r="AF870" s="7">
        <f t="shared" si="274"/>
        <v>71.283000000000001</v>
      </c>
      <c r="AG870" s="7">
        <f t="shared" si="275"/>
        <v>4401</v>
      </c>
      <c r="AH870" s="7">
        <f t="shared" si="276"/>
        <v>6600</v>
      </c>
      <c r="AI870" s="7">
        <f t="shared" si="277"/>
        <v>3302</v>
      </c>
      <c r="AJ870" s="7">
        <f t="shared" si="278"/>
        <v>3185.15</v>
      </c>
      <c r="AK870" s="234">
        <f t="shared" si="279"/>
        <v>48.25984848484849</v>
      </c>
    </row>
    <row r="871" spans="1:37">
      <c r="A871" s="5">
        <v>8</v>
      </c>
      <c r="B871" s="15" t="s">
        <v>29</v>
      </c>
      <c r="C871" s="80">
        <f>Chandrapur!C28</f>
        <v>2140</v>
      </c>
      <c r="D871" s="80">
        <f>Chandrapur!D28</f>
        <v>2587</v>
      </c>
      <c r="E871" s="80">
        <f>Chandrapur!E28</f>
        <v>15</v>
      </c>
      <c r="F871" s="80">
        <f>Chandrapur!F28</f>
        <v>3</v>
      </c>
      <c r="G871" s="80">
        <f>Chandrapur!G28</f>
        <v>45</v>
      </c>
      <c r="H871" s="80">
        <f>Chandrapur!H28</f>
        <v>10</v>
      </c>
      <c r="I871" s="80">
        <f t="shared" si="269"/>
        <v>2600</v>
      </c>
      <c r="J871" s="80">
        <f>Chandrapur!J28</f>
        <v>186</v>
      </c>
      <c r="K871" s="80">
        <f>Chandrapur!K28</f>
        <v>227.2</v>
      </c>
      <c r="L871" s="80">
        <f>Chandrapur!L28</f>
        <v>9</v>
      </c>
      <c r="M871" s="80">
        <f>Chandrapur!M28</f>
        <v>1.8</v>
      </c>
      <c r="N871" s="80">
        <f>Chandrapur!N28</f>
        <v>5</v>
      </c>
      <c r="O871" s="80">
        <f>Chandrapur!O28</f>
        <v>1</v>
      </c>
      <c r="P871" s="80">
        <f t="shared" si="270"/>
        <v>230</v>
      </c>
      <c r="Q871" s="80">
        <f>Chandrapur!Q28</f>
        <v>822</v>
      </c>
      <c r="R871" s="80">
        <f>Chandrapur!R28</f>
        <v>581.77</v>
      </c>
      <c r="S871" s="80">
        <f>Chandrapur!S28</f>
        <v>0</v>
      </c>
      <c r="T871" s="80">
        <f>Chandrapur!T28</f>
        <v>0</v>
      </c>
      <c r="U871" s="80">
        <f>Chandrapur!U28</f>
        <v>51</v>
      </c>
      <c r="V871" s="80">
        <f>Chandrapur!V28</f>
        <v>57.11</v>
      </c>
      <c r="W871" s="80">
        <f>Chandrapur!W28</f>
        <v>85</v>
      </c>
      <c r="X871" s="80">
        <f>Chandrapur!X28</f>
        <v>338.17</v>
      </c>
      <c r="Y871" s="80">
        <f>Chandrapur!Y28</f>
        <v>0</v>
      </c>
      <c r="Z871" s="80">
        <f>Chandrapur!Z28</f>
        <v>0</v>
      </c>
      <c r="AA871" s="80">
        <f>Chandrapur!AA28</f>
        <v>17</v>
      </c>
      <c r="AB871" s="80">
        <f>Chandrapur!AB28</f>
        <v>34.520000000000003</v>
      </c>
      <c r="AC871" s="233">
        <f t="shared" si="271"/>
        <v>638.88</v>
      </c>
      <c r="AD871" s="7">
        <f t="shared" si="272"/>
        <v>24.572307692307692</v>
      </c>
      <c r="AE871" s="7">
        <f t="shared" si="273"/>
        <v>372.69</v>
      </c>
      <c r="AF871" s="7">
        <f t="shared" si="274"/>
        <v>162.03913043478261</v>
      </c>
      <c r="AG871" s="7">
        <f t="shared" si="275"/>
        <v>2400</v>
      </c>
      <c r="AH871" s="7">
        <f t="shared" si="276"/>
        <v>2830</v>
      </c>
      <c r="AI871" s="7">
        <f t="shared" si="277"/>
        <v>975</v>
      </c>
      <c r="AJ871" s="7">
        <f t="shared" si="278"/>
        <v>1011.5699999999999</v>
      </c>
      <c r="AK871" s="234">
        <f t="shared" si="279"/>
        <v>35.744522968197877</v>
      </c>
    </row>
    <row r="872" spans="1:37">
      <c r="A872" s="5">
        <v>9</v>
      </c>
      <c r="B872" s="15" t="s">
        <v>30</v>
      </c>
      <c r="C872" s="80">
        <f>Dhule!C28</f>
        <v>3259</v>
      </c>
      <c r="D872" s="80">
        <f>Dhule!D28</f>
        <v>3415</v>
      </c>
      <c r="E872" s="80">
        <f>Dhule!E28</f>
        <v>0</v>
      </c>
      <c r="F872" s="80">
        <f>Dhule!F28</f>
        <v>0</v>
      </c>
      <c r="G872" s="80">
        <f>Dhule!G28</f>
        <v>908</v>
      </c>
      <c r="H872" s="80">
        <f>Dhule!H28</f>
        <v>285</v>
      </c>
      <c r="I872" s="80">
        <f t="shared" si="269"/>
        <v>3700</v>
      </c>
      <c r="J872" s="80">
        <f>Dhule!J28</f>
        <v>1496</v>
      </c>
      <c r="K872" s="80">
        <f>Dhule!K28</f>
        <v>1491</v>
      </c>
      <c r="L872" s="80">
        <f>Dhule!L28</f>
        <v>0</v>
      </c>
      <c r="M872" s="80">
        <f>Dhule!M28</f>
        <v>0</v>
      </c>
      <c r="N872" s="80">
        <f>Dhule!N28</f>
        <v>311</v>
      </c>
      <c r="O872" s="80">
        <f>Dhule!O28</f>
        <v>95</v>
      </c>
      <c r="P872" s="80">
        <f t="shared" si="270"/>
        <v>1586</v>
      </c>
      <c r="Q872" s="80">
        <f>Dhule!Q28</f>
        <v>731</v>
      </c>
      <c r="R872" s="80">
        <f>Dhule!R28</f>
        <v>457.43</v>
      </c>
      <c r="S872" s="80">
        <f>Dhule!S28</f>
        <v>0</v>
      </c>
      <c r="T872" s="80">
        <f>Dhule!T28</f>
        <v>0</v>
      </c>
      <c r="U872" s="80">
        <f>Dhule!U28</f>
        <v>165</v>
      </c>
      <c r="V872" s="80">
        <f>Dhule!V28</f>
        <v>347.56</v>
      </c>
      <c r="W872" s="80">
        <f>Dhule!W28</f>
        <v>105</v>
      </c>
      <c r="X872" s="80">
        <f>Dhule!X28</f>
        <v>327.41000000000003</v>
      </c>
      <c r="Y872" s="80">
        <f>Dhule!Y28</f>
        <v>0</v>
      </c>
      <c r="Z872" s="80">
        <f>Dhule!Z28</f>
        <v>0</v>
      </c>
      <c r="AA872" s="80">
        <f>Dhule!AA28</f>
        <v>19</v>
      </c>
      <c r="AB872" s="80">
        <f>Dhule!AB28</f>
        <v>104.67</v>
      </c>
      <c r="AC872" s="233">
        <f t="shared" si="271"/>
        <v>804.99</v>
      </c>
      <c r="AD872" s="7">
        <f t="shared" si="272"/>
        <v>21.756486486486487</v>
      </c>
      <c r="AE872" s="7">
        <f t="shared" si="273"/>
        <v>432.08000000000004</v>
      </c>
      <c r="AF872" s="7">
        <f t="shared" si="274"/>
        <v>27.243379571248425</v>
      </c>
      <c r="AG872" s="7">
        <f t="shared" si="275"/>
        <v>5974</v>
      </c>
      <c r="AH872" s="7">
        <f t="shared" si="276"/>
        <v>5286</v>
      </c>
      <c r="AI872" s="7">
        <f t="shared" si="277"/>
        <v>1020</v>
      </c>
      <c r="AJ872" s="7">
        <f t="shared" si="278"/>
        <v>1237.0700000000002</v>
      </c>
      <c r="AK872" s="234">
        <f t="shared" si="279"/>
        <v>23.402762012864173</v>
      </c>
    </row>
    <row r="873" spans="1:37">
      <c r="A873" s="5">
        <v>10</v>
      </c>
      <c r="B873" s="15" t="s">
        <v>31</v>
      </c>
      <c r="C873" s="80">
        <f>Gadchiroli!C28</f>
        <v>550</v>
      </c>
      <c r="D873" s="80">
        <f>Gadchiroli!D28</f>
        <v>488</v>
      </c>
      <c r="E873" s="80">
        <f>Gadchiroli!E28</f>
        <v>22</v>
      </c>
      <c r="F873" s="80">
        <f>Gadchiroli!F28</f>
        <v>8</v>
      </c>
      <c r="G873" s="80">
        <f>Gadchiroli!G28</f>
        <v>40</v>
      </c>
      <c r="H873" s="80">
        <f>Gadchiroli!H28</f>
        <v>16</v>
      </c>
      <c r="I873" s="80">
        <f t="shared" si="269"/>
        <v>512</v>
      </c>
      <c r="J873" s="80">
        <f>Gadchiroli!J28</f>
        <v>78</v>
      </c>
      <c r="K873" s="80">
        <f>Gadchiroli!K28</f>
        <v>66</v>
      </c>
      <c r="L873" s="80">
        <f>Gadchiroli!L28</f>
        <v>16</v>
      </c>
      <c r="M873" s="80">
        <f>Gadchiroli!M28</f>
        <v>5</v>
      </c>
      <c r="N873" s="80">
        <f>Gadchiroli!N28</f>
        <v>29</v>
      </c>
      <c r="O873" s="80">
        <f>Gadchiroli!O28</f>
        <v>8</v>
      </c>
      <c r="P873" s="80">
        <f t="shared" si="270"/>
        <v>79</v>
      </c>
      <c r="Q873" s="80">
        <f>Gadchiroli!Q28</f>
        <v>11</v>
      </c>
      <c r="R873" s="80">
        <f>Gadchiroli!R28</f>
        <v>9.57</v>
      </c>
      <c r="S873" s="80">
        <f>Gadchiroli!S28</f>
        <v>0</v>
      </c>
      <c r="T873" s="80">
        <f>Gadchiroli!T28</f>
        <v>0</v>
      </c>
      <c r="U873" s="80">
        <f>Gadchiroli!U28</f>
        <v>0</v>
      </c>
      <c r="V873" s="80">
        <f>Gadchiroli!V28</f>
        <v>0</v>
      </c>
      <c r="W873" s="80">
        <f>Gadchiroli!W28</f>
        <v>0</v>
      </c>
      <c r="X873" s="80">
        <f>Gadchiroli!X28</f>
        <v>7.0000000000000007E-2</v>
      </c>
      <c r="Y873" s="80">
        <f>Gadchiroli!Y28</f>
        <v>0</v>
      </c>
      <c r="Z873" s="80">
        <f>Gadchiroli!Z28</f>
        <v>0</v>
      </c>
      <c r="AA873" s="80">
        <f>Gadchiroli!AA28</f>
        <v>0</v>
      </c>
      <c r="AB873" s="80">
        <f>Gadchiroli!AB28</f>
        <v>0</v>
      </c>
      <c r="AC873" s="233">
        <f t="shared" si="271"/>
        <v>9.57</v>
      </c>
      <c r="AD873" s="7">
        <f t="shared" si="272"/>
        <v>1.869140625</v>
      </c>
      <c r="AE873" s="7">
        <f t="shared" si="273"/>
        <v>7.0000000000000007E-2</v>
      </c>
      <c r="AF873" s="7">
        <f t="shared" si="274"/>
        <v>8.8607594936708875E-2</v>
      </c>
      <c r="AG873" s="7">
        <f t="shared" si="275"/>
        <v>735</v>
      </c>
      <c r="AH873" s="7">
        <f t="shared" si="276"/>
        <v>591</v>
      </c>
      <c r="AI873" s="7">
        <f t="shared" si="277"/>
        <v>11</v>
      </c>
      <c r="AJ873" s="7">
        <f t="shared" si="278"/>
        <v>9.64</v>
      </c>
      <c r="AK873" s="234">
        <f t="shared" si="279"/>
        <v>1.6311336717428089</v>
      </c>
    </row>
    <row r="874" spans="1:37">
      <c r="A874" s="5">
        <v>11</v>
      </c>
      <c r="B874" s="15" t="s">
        <v>32</v>
      </c>
      <c r="C874" s="80">
        <f>Gondia!C28</f>
        <v>4622</v>
      </c>
      <c r="D874" s="80">
        <f>Gondia!D28</f>
        <v>1578</v>
      </c>
      <c r="E874" s="80">
        <f>Gondia!E28</f>
        <v>290</v>
      </c>
      <c r="F874" s="80">
        <f>Gondia!F28</f>
        <v>19</v>
      </c>
      <c r="G874" s="80">
        <f>Gondia!G28</f>
        <v>35</v>
      </c>
      <c r="H874" s="80">
        <f>Gondia!H28</f>
        <v>8</v>
      </c>
      <c r="I874" s="80">
        <f t="shared" si="269"/>
        <v>1605</v>
      </c>
      <c r="J874" s="80">
        <f>Gondia!J28</f>
        <v>1185</v>
      </c>
      <c r="K874" s="80">
        <f>Gondia!K28</f>
        <v>395</v>
      </c>
      <c r="L874" s="80">
        <f>Gondia!L28</f>
        <v>90</v>
      </c>
      <c r="M874" s="80">
        <f>Gondia!M28</f>
        <v>5</v>
      </c>
      <c r="N874" s="80">
        <f>Gondia!N28</f>
        <v>21</v>
      </c>
      <c r="O874" s="80">
        <f>Gondia!O28</f>
        <v>4</v>
      </c>
      <c r="P874" s="80">
        <f t="shared" si="270"/>
        <v>404</v>
      </c>
      <c r="Q874" s="80">
        <f>Gondia!Q28</f>
        <v>503</v>
      </c>
      <c r="R874" s="80">
        <f>Gondia!R28</f>
        <v>229.73</v>
      </c>
      <c r="S874" s="80">
        <f>Gondia!S28</f>
        <v>0</v>
      </c>
      <c r="T874" s="80">
        <f>Gondia!T28</f>
        <v>0</v>
      </c>
      <c r="U874" s="80">
        <f>Gondia!U28</f>
        <v>10</v>
      </c>
      <c r="V874" s="80">
        <f>Gondia!V28</f>
        <v>10.130000000000001</v>
      </c>
      <c r="W874" s="80">
        <f>Gondia!W28</f>
        <v>15</v>
      </c>
      <c r="X874" s="80">
        <f>Gondia!X28</f>
        <v>123.37</v>
      </c>
      <c r="Y874" s="80">
        <f>Gondia!Y28</f>
        <v>0</v>
      </c>
      <c r="Z874" s="80">
        <f>Gondia!Z28</f>
        <v>0</v>
      </c>
      <c r="AA874" s="80">
        <f>Gondia!AA28</f>
        <v>6</v>
      </c>
      <c r="AB874" s="80">
        <f>Gondia!AB28</f>
        <v>9.81</v>
      </c>
      <c r="AC874" s="233">
        <f t="shared" si="271"/>
        <v>239.85999999999999</v>
      </c>
      <c r="AD874" s="7">
        <f t="shared" si="272"/>
        <v>14.944548286604361</v>
      </c>
      <c r="AE874" s="7">
        <f t="shared" si="273"/>
        <v>133.18</v>
      </c>
      <c r="AF874" s="7">
        <f t="shared" si="274"/>
        <v>32.96534653465347</v>
      </c>
      <c r="AG874" s="7">
        <f t="shared" si="275"/>
        <v>6243</v>
      </c>
      <c r="AH874" s="7">
        <f t="shared" si="276"/>
        <v>2009</v>
      </c>
      <c r="AI874" s="7">
        <f t="shared" si="277"/>
        <v>534</v>
      </c>
      <c r="AJ874" s="7">
        <f t="shared" si="278"/>
        <v>373.04</v>
      </c>
      <c r="AK874" s="234">
        <f t="shared" si="279"/>
        <v>18.568442010950722</v>
      </c>
    </row>
    <row r="875" spans="1:37">
      <c r="A875" s="5">
        <v>12</v>
      </c>
      <c r="B875" s="15" t="s">
        <v>33</v>
      </c>
      <c r="C875" s="80">
        <f>Hingoli!C28</f>
        <v>2416</v>
      </c>
      <c r="D875" s="80">
        <f>Hingoli!D28</f>
        <v>1987</v>
      </c>
      <c r="E875" s="80">
        <f>Hingoli!E28</f>
        <v>70</v>
      </c>
      <c r="F875" s="80">
        <f>Hingoli!F28</f>
        <v>11</v>
      </c>
      <c r="G875" s="80">
        <f>Hingoli!G28</f>
        <v>734</v>
      </c>
      <c r="H875" s="80">
        <f>Hingoli!H28</f>
        <v>111</v>
      </c>
      <c r="I875" s="80">
        <f t="shared" si="269"/>
        <v>2109</v>
      </c>
      <c r="J875" s="80">
        <f>Hingoli!J28</f>
        <v>1050</v>
      </c>
      <c r="K875" s="80">
        <f>Hingoli!K28</f>
        <v>852</v>
      </c>
      <c r="L875" s="80">
        <f>Hingoli!L28</f>
        <v>31</v>
      </c>
      <c r="M875" s="80">
        <f>Hingoli!M28</f>
        <v>5</v>
      </c>
      <c r="N875" s="80">
        <f>Hingoli!N28</f>
        <v>320</v>
      </c>
      <c r="O875" s="80">
        <f>Hingoli!O28</f>
        <v>47</v>
      </c>
      <c r="P875" s="80">
        <f t="shared" si="270"/>
        <v>904</v>
      </c>
      <c r="Q875" s="80">
        <f>Hingoli!Q28</f>
        <v>1265</v>
      </c>
      <c r="R875" s="80">
        <f>Hingoli!R28</f>
        <v>404.49</v>
      </c>
      <c r="S875" s="80">
        <f>Hingoli!S28</f>
        <v>0</v>
      </c>
      <c r="T875" s="80">
        <f>Hingoli!T28</f>
        <v>0</v>
      </c>
      <c r="U875" s="80">
        <f>Hingoli!U28</f>
        <v>7</v>
      </c>
      <c r="V875" s="80">
        <f>Hingoli!V28</f>
        <v>7.23</v>
      </c>
      <c r="W875" s="80">
        <f>Hingoli!W28</f>
        <v>123</v>
      </c>
      <c r="X875" s="80">
        <f>Hingoli!X28</f>
        <v>499.82</v>
      </c>
      <c r="Y875" s="80">
        <f>Hingoli!Y28</f>
        <v>0</v>
      </c>
      <c r="Z875" s="80">
        <f>Hingoli!Z28</f>
        <v>0</v>
      </c>
      <c r="AA875" s="80">
        <f>Hingoli!AA28</f>
        <v>5</v>
      </c>
      <c r="AB875" s="80">
        <f>Hingoli!AB28</f>
        <v>14.8</v>
      </c>
      <c r="AC875" s="233">
        <f t="shared" si="271"/>
        <v>411.72</v>
      </c>
      <c r="AD875" s="7">
        <f t="shared" si="272"/>
        <v>19.52204836415363</v>
      </c>
      <c r="AE875" s="7">
        <f t="shared" si="273"/>
        <v>514.62</v>
      </c>
      <c r="AF875" s="7">
        <f t="shared" si="274"/>
        <v>56.926991150442475</v>
      </c>
      <c r="AG875" s="7">
        <f t="shared" si="275"/>
        <v>4621</v>
      </c>
      <c r="AH875" s="7">
        <f t="shared" si="276"/>
        <v>3013</v>
      </c>
      <c r="AI875" s="7">
        <f t="shared" si="277"/>
        <v>1400</v>
      </c>
      <c r="AJ875" s="7">
        <f t="shared" si="278"/>
        <v>926.33999999999992</v>
      </c>
      <c r="AK875" s="234">
        <f t="shared" si="279"/>
        <v>30.744772651842016</v>
      </c>
    </row>
    <row r="876" spans="1:37">
      <c r="A876" s="5">
        <v>13</v>
      </c>
      <c r="B876" s="15" t="s">
        <v>34</v>
      </c>
      <c r="C876" s="80">
        <f>Jalgaon!C28</f>
        <v>9878</v>
      </c>
      <c r="D876" s="80">
        <f>Jalgaon!D28</f>
        <v>11932</v>
      </c>
      <c r="E876" s="80">
        <f>Jalgaon!E28</f>
        <v>270</v>
      </c>
      <c r="F876" s="80">
        <f>Jalgaon!F28</f>
        <v>125</v>
      </c>
      <c r="G876" s="80">
        <f>Jalgaon!G28</f>
        <v>2353</v>
      </c>
      <c r="H876" s="80">
        <f>Jalgaon!H28</f>
        <v>1045</v>
      </c>
      <c r="I876" s="80">
        <f t="shared" si="269"/>
        <v>13102</v>
      </c>
      <c r="J876" s="80">
        <f>Jalgaon!J28</f>
        <v>1981</v>
      </c>
      <c r="K876" s="80">
        <f>Jalgaon!K28</f>
        <v>2274</v>
      </c>
      <c r="L876" s="80">
        <f>Jalgaon!L28</f>
        <v>76</v>
      </c>
      <c r="M876" s="80">
        <f>Jalgaon!M28</f>
        <v>24</v>
      </c>
      <c r="N876" s="80">
        <f>Jalgaon!N28</f>
        <v>517</v>
      </c>
      <c r="O876" s="80">
        <f>Jalgaon!O28</f>
        <v>200</v>
      </c>
      <c r="P876" s="80">
        <f t="shared" si="270"/>
        <v>2498</v>
      </c>
      <c r="Q876" s="80">
        <f>Jalgaon!Q28</f>
        <v>4133</v>
      </c>
      <c r="R876" s="80">
        <f>Jalgaon!R28</f>
        <v>5704.14</v>
      </c>
      <c r="S876" s="80">
        <f>Jalgaon!S28</f>
        <v>0</v>
      </c>
      <c r="T876" s="80">
        <f>Jalgaon!T28</f>
        <v>0</v>
      </c>
      <c r="U876" s="80">
        <f>Jalgaon!U28</f>
        <v>216</v>
      </c>
      <c r="V876" s="80">
        <f>Jalgaon!V28</f>
        <v>267.12</v>
      </c>
      <c r="W876" s="80">
        <f>Jalgaon!W28</f>
        <v>984</v>
      </c>
      <c r="X876" s="80">
        <f>Jalgaon!X28</f>
        <v>3786.35</v>
      </c>
      <c r="Y876" s="80">
        <f>Jalgaon!Y28</f>
        <v>0</v>
      </c>
      <c r="Z876" s="80">
        <f>Jalgaon!Z28</f>
        <v>0</v>
      </c>
      <c r="AA876" s="80">
        <f>Jalgaon!AA28</f>
        <v>65</v>
      </c>
      <c r="AB876" s="80">
        <f>Jalgaon!AB28</f>
        <v>175.6</v>
      </c>
      <c r="AC876" s="233">
        <f t="shared" si="271"/>
        <v>5971.26</v>
      </c>
      <c r="AD876" s="7">
        <f t="shared" si="272"/>
        <v>45.575179361929479</v>
      </c>
      <c r="AE876" s="7">
        <f t="shared" si="273"/>
        <v>3961.95</v>
      </c>
      <c r="AF876" s="7">
        <f t="shared" si="274"/>
        <v>158.60488390712567</v>
      </c>
      <c r="AG876" s="7">
        <f t="shared" si="275"/>
        <v>15075</v>
      </c>
      <c r="AH876" s="7">
        <f t="shared" si="276"/>
        <v>15600</v>
      </c>
      <c r="AI876" s="7">
        <f t="shared" si="277"/>
        <v>5398</v>
      </c>
      <c r="AJ876" s="7">
        <f t="shared" si="278"/>
        <v>9933.2100000000009</v>
      </c>
      <c r="AK876" s="234">
        <f t="shared" si="279"/>
        <v>63.674423076923084</v>
      </c>
    </row>
    <row r="877" spans="1:37">
      <c r="A877" s="5">
        <v>14</v>
      </c>
      <c r="B877" s="15" t="s">
        <v>35</v>
      </c>
      <c r="C877" s="80">
        <f>Jalna!C28</f>
        <v>4975</v>
      </c>
      <c r="D877" s="80">
        <f>Jalna!D28</f>
        <v>3865</v>
      </c>
      <c r="E877" s="80">
        <f>Jalna!E28</f>
        <v>25</v>
      </c>
      <c r="F877" s="80">
        <f>Jalna!F28</f>
        <v>21</v>
      </c>
      <c r="G877" s="80">
        <f>Jalna!G28</f>
        <v>12</v>
      </c>
      <c r="H877" s="80">
        <f>Jalna!H28</f>
        <v>114</v>
      </c>
      <c r="I877" s="80">
        <f t="shared" si="269"/>
        <v>4000</v>
      </c>
      <c r="J877" s="80">
        <f>Jalna!J28</f>
        <v>2167</v>
      </c>
      <c r="K877" s="80">
        <f>Jalna!K28</f>
        <v>1939</v>
      </c>
      <c r="L877" s="80">
        <f>Jalna!L28</f>
        <v>6</v>
      </c>
      <c r="M877" s="80">
        <f>Jalna!M28</f>
        <v>9</v>
      </c>
      <c r="N877" s="80">
        <f>Jalna!N28</f>
        <v>30</v>
      </c>
      <c r="O877" s="80">
        <f>Jalna!O28</f>
        <v>52</v>
      </c>
      <c r="P877" s="80">
        <f t="shared" si="270"/>
        <v>2000</v>
      </c>
      <c r="Q877" s="80">
        <f>Jalna!Q28</f>
        <v>1637</v>
      </c>
      <c r="R877" s="80">
        <f>Jalna!R28</f>
        <v>820.13</v>
      </c>
      <c r="S877" s="80">
        <f>Jalna!S28</f>
        <v>0</v>
      </c>
      <c r="T877" s="80">
        <f>Jalna!T28</f>
        <v>0</v>
      </c>
      <c r="U877" s="80">
        <f>Jalna!U28</f>
        <v>76</v>
      </c>
      <c r="V877" s="80">
        <f>Jalna!V28</f>
        <v>78.88</v>
      </c>
      <c r="W877" s="80">
        <f>Jalna!W28</f>
        <v>172</v>
      </c>
      <c r="X877" s="80">
        <f>Jalna!X28</f>
        <v>592.04</v>
      </c>
      <c r="Y877" s="80">
        <f>Jalna!Y28</f>
        <v>0</v>
      </c>
      <c r="Z877" s="80">
        <f>Jalna!Z28</f>
        <v>0</v>
      </c>
      <c r="AA877" s="80">
        <f>Jalna!AA28</f>
        <v>54</v>
      </c>
      <c r="AB877" s="80">
        <f>Jalna!AB28</f>
        <v>74.180000000000007</v>
      </c>
      <c r="AC877" s="233">
        <f t="shared" si="271"/>
        <v>899.01</v>
      </c>
      <c r="AD877" s="7">
        <f t="shared" si="272"/>
        <v>22.475249999999999</v>
      </c>
      <c r="AE877" s="7">
        <f t="shared" si="273"/>
        <v>666.22</v>
      </c>
      <c r="AF877" s="7">
        <f t="shared" si="274"/>
        <v>33.311</v>
      </c>
      <c r="AG877" s="7">
        <f t="shared" si="275"/>
        <v>7215</v>
      </c>
      <c r="AH877" s="7">
        <f t="shared" si="276"/>
        <v>6000</v>
      </c>
      <c r="AI877" s="7">
        <f t="shared" si="277"/>
        <v>1939</v>
      </c>
      <c r="AJ877" s="7">
        <f t="shared" si="278"/>
        <v>1565.23</v>
      </c>
      <c r="AK877" s="234">
        <f t="shared" si="279"/>
        <v>26.087166666666668</v>
      </c>
    </row>
    <row r="878" spans="1:37">
      <c r="A878" s="5">
        <v>15</v>
      </c>
      <c r="B878" s="15" t="s">
        <v>36</v>
      </c>
      <c r="C878" s="80">
        <f>Kolhapur!C28</f>
        <v>129</v>
      </c>
      <c r="D878" s="80">
        <f>Kolhapur!D28</f>
        <v>900</v>
      </c>
      <c r="E878" s="80">
        <f>Kolhapur!E28</f>
        <v>100</v>
      </c>
      <c r="F878" s="80">
        <f>Kolhapur!F28</f>
        <v>50</v>
      </c>
      <c r="G878" s="80">
        <f>Kolhapur!G28</f>
        <v>400</v>
      </c>
      <c r="H878" s="80">
        <f>Kolhapur!H28</f>
        <v>50</v>
      </c>
      <c r="I878" s="80">
        <f t="shared" si="269"/>
        <v>1000</v>
      </c>
      <c r="J878" s="80">
        <f>Kolhapur!J28</f>
        <v>129</v>
      </c>
      <c r="K878" s="80">
        <f>Kolhapur!K28</f>
        <v>900</v>
      </c>
      <c r="L878" s="80">
        <f>Kolhapur!L28</f>
        <v>100</v>
      </c>
      <c r="M878" s="80">
        <f>Kolhapur!M28</f>
        <v>50</v>
      </c>
      <c r="N878" s="80">
        <f>Kolhapur!N28</f>
        <v>400</v>
      </c>
      <c r="O878" s="80">
        <f>Kolhapur!O28</f>
        <v>50</v>
      </c>
      <c r="P878" s="80">
        <f t="shared" si="270"/>
        <v>1000</v>
      </c>
      <c r="Q878" s="80">
        <f>Kolhapur!Q28</f>
        <v>324</v>
      </c>
      <c r="R878" s="80">
        <f>Kolhapur!R28</f>
        <v>180.1</v>
      </c>
      <c r="S878" s="80">
        <f>Kolhapur!S28</f>
        <v>0</v>
      </c>
      <c r="T878" s="80">
        <f>Kolhapur!T28</f>
        <v>0</v>
      </c>
      <c r="U878" s="80">
        <f>Kolhapur!U28</f>
        <v>74</v>
      </c>
      <c r="V878" s="80">
        <f>Kolhapur!V28</f>
        <v>72.94</v>
      </c>
      <c r="W878" s="80">
        <f>Kolhapur!W28</f>
        <v>28</v>
      </c>
      <c r="X878" s="80">
        <f>Kolhapur!X28</f>
        <v>71.19</v>
      </c>
      <c r="Y878" s="80">
        <f>Kolhapur!Y28</f>
        <v>0</v>
      </c>
      <c r="Z878" s="80">
        <f>Kolhapur!Z28</f>
        <v>0</v>
      </c>
      <c r="AA878" s="80">
        <f>Kolhapur!AA28</f>
        <v>31</v>
      </c>
      <c r="AB878" s="80">
        <f>Kolhapur!AB28</f>
        <v>45.27</v>
      </c>
      <c r="AC878" s="233">
        <f t="shared" si="271"/>
        <v>253.04</v>
      </c>
      <c r="AD878" s="7">
        <f t="shared" si="272"/>
        <v>25.303999999999998</v>
      </c>
      <c r="AE878" s="7">
        <f t="shared" si="273"/>
        <v>116.46000000000001</v>
      </c>
      <c r="AF878" s="7">
        <f t="shared" si="274"/>
        <v>11.646000000000001</v>
      </c>
      <c r="AG878" s="7">
        <f t="shared" si="275"/>
        <v>1258</v>
      </c>
      <c r="AH878" s="7">
        <f t="shared" si="276"/>
        <v>2000</v>
      </c>
      <c r="AI878" s="7">
        <f t="shared" si="277"/>
        <v>457</v>
      </c>
      <c r="AJ878" s="7">
        <f t="shared" si="278"/>
        <v>369.5</v>
      </c>
      <c r="AK878" s="234">
        <f t="shared" si="279"/>
        <v>18.475000000000001</v>
      </c>
    </row>
    <row r="879" spans="1:37">
      <c r="A879" s="5">
        <v>16</v>
      </c>
      <c r="B879" s="15" t="s">
        <v>37</v>
      </c>
      <c r="C879" s="80">
        <f>Latur!C28</f>
        <v>9658</v>
      </c>
      <c r="D879" s="80">
        <f>Latur!D28</f>
        <v>7893</v>
      </c>
      <c r="E879" s="80">
        <f>Latur!E28</f>
        <v>28</v>
      </c>
      <c r="F879" s="80">
        <f>Latur!F28</f>
        <v>4</v>
      </c>
      <c r="G879" s="80">
        <f>Latur!G28</f>
        <v>450</v>
      </c>
      <c r="H879" s="80">
        <f>Latur!H28</f>
        <v>65</v>
      </c>
      <c r="I879" s="80">
        <f t="shared" si="269"/>
        <v>7962</v>
      </c>
      <c r="J879" s="80">
        <f>Latur!J28</f>
        <v>4380</v>
      </c>
      <c r="K879" s="80">
        <f>Latur!K28</f>
        <v>2498</v>
      </c>
      <c r="L879" s="80">
        <f>Latur!L28</f>
        <v>10</v>
      </c>
      <c r="M879" s="80">
        <f>Latur!M28</f>
        <v>1</v>
      </c>
      <c r="N879" s="80">
        <f>Latur!N28</f>
        <v>140</v>
      </c>
      <c r="O879" s="80">
        <f>Latur!O28</f>
        <v>21</v>
      </c>
      <c r="P879" s="80">
        <f t="shared" si="270"/>
        <v>2520</v>
      </c>
      <c r="Q879" s="80">
        <f>Latur!Q28</f>
        <v>1678</v>
      </c>
      <c r="R879" s="80">
        <f>Latur!R28</f>
        <v>806.31</v>
      </c>
      <c r="S879" s="80">
        <f>Latur!S28</f>
        <v>2</v>
      </c>
      <c r="T879" s="80">
        <f>Latur!T28</f>
        <v>5.22</v>
      </c>
      <c r="U879" s="80">
        <f>Latur!U28</f>
        <v>28</v>
      </c>
      <c r="V879" s="80">
        <f>Latur!V28</f>
        <v>29.36</v>
      </c>
      <c r="W879" s="80">
        <f>Latur!W28</f>
        <v>223</v>
      </c>
      <c r="X879" s="80">
        <f>Latur!X28</f>
        <v>871.96</v>
      </c>
      <c r="Y879" s="80">
        <f>Latur!Y28</f>
        <v>0</v>
      </c>
      <c r="Z879" s="80">
        <f>Latur!Z28</f>
        <v>0</v>
      </c>
      <c r="AA879" s="80">
        <f>Latur!AA28</f>
        <v>15</v>
      </c>
      <c r="AB879" s="80">
        <f>Latur!AB28</f>
        <v>28.51</v>
      </c>
      <c r="AC879" s="233">
        <f t="shared" si="271"/>
        <v>840.89</v>
      </c>
      <c r="AD879" s="7">
        <f t="shared" si="272"/>
        <v>10.561291132881186</v>
      </c>
      <c r="AE879" s="7">
        <f t="shared" si="273"/>
        <v>900.47</v>
      </c>
      <c r="AF879" s="7">
        <f t="shared" si="274"/>
        <v>35.732936507936508</v>
      </c>
      <c r="AG879" s="7">
        <f t="shared" si="275"/>
        <v>14666</v>
      </c>
      <c r="AH879" s="7">
        <f t="shared" si="276"/>
        <v>10482</v>
      </c>
      <c r="AI879" s="7">
        <f t="shared" si="277"/>
        <v>1946</v>
      </c>
      <c r="AJ879" s="7">
        <f t="shared" si="278"/>
        <v>1741.36</v>
      </c>
      <c r="AK879" s="234">
        <f t="shared" si="279"/>
        <v>16.612860141194428</v>
      </c>
    </row>
    <row r="880" spans="1:37">
      <c r="A880" s="5">
        <v>17</v>
      </c>
      <c r="B880" s="15" t="s">
        <v>38</v>
      </c>
      <c r="C880" s="80">
        <f>MumbaiCity!C28</f>
        <v>0</v>
      </c>
      <c r="D880" s="80">
        <f>MumbaiCity!D28</f>
        <v>0</v>
      </c>
      <c r="E880" s="80">
        <f>MumbaiCity!E28</f>
        <v>150</v>
      </c>
      <c r="F880" s="80">
        <f>MumbaiCity!F28</f>
        <v>800</v>
      </c>
      <c r="G880" s="80">
        <f>MumbaiCity!G28</f>
        <v>0</v>
      </c>
      <c r="H880" s="80">
        <f>MumbaiCity!H28</f>
        <v>0</v>
      </c>
      <c r="I880" s="80">
        <f t="shared" si="269"/>
        <v>800</v>
      </c>
      <c r="J880" s="80">
        <f>MumbaiCity!J28</f>
        <v>0</v>
      </c>
      <c r="K880" s="80">
        <f>MumbaiCity!K28</f>
        <v>0</v>
      </c>
      <c r="L880" s="80">
        <f>MumbaiCity!L28</f>
        <v>0</v>
      </c>
      <c r="M880" s="80">
        <f>MumbaiCity!M28</f>
        <v>0</v>
      </c>
      <c r="N880" s="80">
        <f>MumbaiCity!N28</f>
        <v>0</v>
      </c>
      <c r="O880" s="80">
        <f>MumbaiCity!O28</f>
        <v>0</v>
      </c>
      <c r="P880" s="80">
        <f t="shared" si="270"/>
        <v>0</v>
      </c>
      <c r="Q880" s="80">
        <f>MumbaiCity!Q28</f>
        <v>0</v>
      </c>
      <c r="R880" s="80">
        <f>MumbaiCity!R28</f>
        <v>0</v>
      </c>
      <c r="S880" s="80">
        <f>MumbaiCity!S28</f>
        <v>0</v>
      </c>
      <c r="T880" s="80">
        <f>MumbaiCity!T28</f>
        <v>0</v>
      </c>
      <c r="U880" s="80">
        <f>MumbaiCity!U28</f>
        <v>0</v>
      </c>
      <c r="V880" s="80">
        <f>MumbaiCity!V28</f>
        <v>0</v>
      </c>
      <c r="W880" s="80">
        <f>MumbaiCity!W28</f>
        <v>0</v>
      </c>
      <c r="X880" s="80">
        <f>MumbaiCity!X28</f>
        <v>0</v>
      </c>
      <c r="Y880" s="80">
        <f>MumbaiCity!Y28</f>
        <v>0</v>
      </c>
      <c r="Z880" s="80">
        <f>MumbaiCity!Z28</f>
        <v>0</v>
      </c>
      <c r="AA880" s="80">
        <f>MumbaiCity!AA28</f>
        <v>0</v>
      </c>
      <c r="AB880" s="80">
        <f>MumbaiCity!AB28</f>
        <v>0</v>
      </c>
      <c r="AC880" s="233">
        <f t="shared" si="271"/>
        <v>0</v>
      </c>
      <c r="AD880" s="7">
        <f t="shared" si="272"/>
        <v>0</v>
      </c>
      <c r="AE880" s="7">
        <f t="shared" si="273"/>
        <v>0</v>
      </c>
      <c r="AF880" s="7" t="e">
        <f t="shared" si="274"/>
        <v>#DIV/0!</v>
      </c>
      <c r="AG880" s="7">
        <f t="shared" si="275"/>
        <v>150</v>
      </c>
      <c r="AH880" s="7">
        <f t="shared" si="276"/>
        <v>800</v>
      </c>
      <c r="AI880" s="7">
        <f t="shared" si="277"/>
        <v>0</v>
      </c>
      <c r="AJ880" s="7">
        <f t="shared" si="278"/>
        <v>0</v>
      </c>
      <c r="AK880" s="234">
        <f t="shared" si="279"/>
        <v>0</v>
      </c>
    </row>
    <row r="881" spans="1:37">
      <c r="A881" s="5">
        <v>18</v>
      </c>
      <c r="B881" s="33" t="s">
        <v>39</v>
      </c>
      <c r="C881" s="149">
        <f>MumbaiSub!C28</f>
        <v>0</v>
      </c>
      <c r="D881" s="149">
        <f>MumbaiSub!D28</f>
        <v>0</v>
      </c>
      <c r="E881" s="149">
        <f>MumbaiSub!E28</f>
        <v>25</v>
      </c>
      <c r="F881" s="149">
        <f>MumbaiSub!F28</f>
        <v>125</v>
      </c>
      <c r="G881" s="149">
        <f>MumbaiSub!G28</f>
        <v>0</v>
      </c>
      <c r="H881" s="149">
        <f>MumbaiSub!H28</f>
        <v>0</v>
      </c>
      <c r="I881" s="80">
        <f t="shared" si="269"/>
        <v>125</v>
      </c>
      <c r="J881" s="149">
        <f>MumbaiSub!J28</f>
        <v>0</v>
      </c>
      <c r="K881" s="149">
        <f>MumbaiSub!K28</f>
        <v>0</v>
      </c>
      <c r="L881" s="149">
        <f>MumbaiSub!L28</f>
        <v>25</v>
      </c>
      <c r="M881" s="149">
        <f>MumbaiSub!M28</f>
        <v>125</v>
      </c>
      <c r="N881" s="149">
        <f>MumbaiSub!N28</f>
        <v>0</v>
      </c>
      <c r="O881" s="149">
        <f>MumbaiSub!O28</f>
        <v>0</v>
      </c>
      <c r="P881" s="80">
        <f t="shared" si="270"/>
        <v>125</v>
      </c>
      <c r="Q881" s="149">
        <f>MumbaiSub!Q28</f>
        <v>0</v>
      </c>
      <c r="R881" s="149">
        <f>MumbaiSub!R28</f>
        <v>0</v>
      </c>
      <c r="S881" s="149">
        <f>MumbaiSub!S28</f>
        <v>0</v>
      </c>
      <c r="T881" s="149">
        <f>MumbaiSub!T28</f>
        <v>0</v>
      </c>
      <c r="U881" s="149">
        <f>MumbaiSub!U28</f>
        <v>0</v>
      </c>
      <c r="V881" s="149">
        <f>MumbaiSub!V28</f>
        <v>0</v>
      </c>
      <c r="W881" s="149">
        <f>MumbaiSub!W28</f>
        <v>0</v>
      </c>
      <c r="X881" s="149">
        <f>MumbaiSub!X28</f>
        <v>0</v>
      </c>
      <c r="Y881" s="149">
        <f>MumbaiSub!Y28</f>
        <v>0</v>
      </c>
      <c r="Z881" s="149">
        <f>MumbaiSub!Z28</f>
        <v>0</v>
      </c>
      <c r="AA881" s="149">
        <f>MumbaiSub!AA28</f>
        <v>0</v>
      </c>
      <c r="AB881" s="149">
        <f>MumbaiSub!AB28</f>
        <v>0</v>
      </c>
      <c r="AC881" s="233">
        <f t="shared" si="271"/>
        <v>0</v>
      </c>
      <c r="AD881" s="7">
        <f t="shared" si="272"/>
        <v>0</v>
      </c>
      <c r="AE881" s="7">
        <f t="shared" si="273"/>
        <v>0</v>
      </c>
      <c r="AF881" s="7">
        <f t="shared" si="274"/>
        <v>0</v>
      </c>
      <c r="AG881" s="7">
        <f t="shared" si="275"/>
        <v>50</v>
      </c>
      <c r="AH881" s="7">
        <f t="shared" si="276"/>
        <v>250</v>
      </c>
      <c r="AI881" s="7">
        <f t="shared" si="277"/>
        <v>0</v>
      </c>
      <c r="AJ881" s="7">
        <f t="shared" si="278"/>
        <v>0</v>
      </c>
      <c r="AK881" s="234">
        <f t="shared" si="279"/>
        <v>0</v>
      </c>
    </row>
    <row r="882" spans="1:37">
      <c r="A882" s="5">
        <v>19</v>
      </c>
      <c r="B882" s="15" t="s">
        <v>40</v>
      </c>
      <c r="C882" s="80">
        <f>Nagpur!C28</f>
        <v>2934</v>
      </c>
      <c r="D882" s="80">
        <f>Nagpur!D28</f>
        <v>4980</v>
      </c>
      <c r="E882" s="80">
        <f>Nagpur!E28</f>
        <v>151</v>
      </c>
      <c r="F882" s="80">
        <f>Nagpur!F28</f>
        <v>50</v>
      </c>
      <c r="G882" s="80">
        <f>Nagpur!G28</f>
        <v>1469</v>
      </c>
      <c r="H882" s="80">
        <f>Nagpur!H28</f>
        <v>465</v>
      </c>
      <c r="I882" s="80">
        <f t="shared" si="269"/>
        <v>5495</v>
      </c>
      <c r="J882" s="80">
        <f>Nagpur!J28</f>
        <v>1043</v>
      </c>
      <c r="K882" s="80">
        <f>Nagpur!K28</f>
        <v>1543</v>
      </c>
      <c r="L882" s="80">
        <f>Nagpur!L28</f>
        <v>64</v>
      </c>
      <c r="M882" s="80">
        <f>Nagpur!M28</f>
        <v>17</v>
      </c>
      <c r="N882" s="80">
        <f>Nagpur!N28</f>
        <v>501</v>
      </c>
      <c r="O882" s="80">
        <f>Nagpur!O28</f>
        <v>142</v>
      </c>
      <c r="P882" s="80">
        <f t="shared" si="270"/>
        <v>1702</v>
      </c>
      <c r="Q882" s="80">
        <f>Nagpur!Q28</f>
        <v>1692</v>
      </c>
      <c r="R882" s="80">
        <f>Nagpur!R28</f>
        <v>1334.66</v>
      </c>
      <c r="S882" s="80">
        <f>Nagpur!S28</f>
        <v>0</v>
      </c>
      <c r="T882" s="80">
        <f>Nagpur!T28</f>
        <v>0</v>
      </c>
      <c r="U882" s="80">
        <f>Nagpur!U28</f>
        <v>250</v>
      </c>
      <c r="V882" s="80">
        <f>Nagpur!V28</f>
        <v>569.95000000000005</v>
      </c>
      <c r="W882" s="80">
        <f>Nagpur!W28</f>
        <v>133</v>
      </c>
      <c r="X882" s="80">
        <f>Nagpur!X28</f>
        <v>581.6</v>
      </c>
      <c r="Y882" s="80">
        <f>Nagpur!Y28</f>
        <v>0</v>
      </c>
      <c r="Z882" s="80">
        <f>Nagpur!Z28</f>
        <v>0</v>
      </c>
      <c r="AA882" s="80">
        <f>Nagpur!AA28</f>
        <v>84</v>
      </c>
      <c r="AB882" s="80">
        <f>Nagpur!AB28</f>
        <v>303.14999999999998</v>
      </c>
      <c r="AC882" s="233">
        <f t="shared" si="271"/>
        <v>1904.6100000000001</v>
      </c>
      <c r="AD882" s="7">
        <f t="shared" si="272"/>
        <v>34.660782529572344</v>
      </c>
      <c r="AE882" s="7">
        <f t="shared" si="273"/>
        <v>884.75</v>
      </c>
      <c r="AF882" s="7">
        <f t="shared" si="274"/>
        <v>51.98296122209166</v>
      </c>
      <c r="AG882" s="7">
        <f t="shared" si="275"/>
        <v>6162</v>
      </c>
      <c r="AH882" s="7">
        <f t="shared" si="276"/>
        <v>7197</v>
      </c>
      <c r="AI882" s="7">
        <f t="shared" si="277"/>
        <v>2159</v>
      </c>
      <c r="AJ882" s="7">
        <f t="shared" si="278"/>
        <v>2789.36</v>
      </c>
      <c r="AK882" s="234">
        <f t="shared" si="279"/>
        <v>38.757259969431715</v>
      </c>
    </row>
    <row r="883" spans="1:37">
      <c r="A883" s="5">
        <v>20</v>
      </c>
      <c r="B883" s="15" t="s">
        <v>41</v>
      </c>
      <c r="C883" s="80">
        <f>Nanded!C28</f>
        <v>5005</v>
      </c>
      <c r="D883" s="80">
        <f>Nanded!D28</f>
        <v>4305.26</v>
      </c>
      <c r="E883" s="80">
        <f>Nanded!E28</f>
        <v>6</v>
      </c>
      <c r="F883" s="80">
        <f>Nanded!F28</f>
        <v>2</v>
      </c>
      <c r="G883" s="80">
        <f>Nanded!G28</f>
        <v>61</v>
      </c>
      <c r="H883" s="80">
        <f>Nanded!H28</f>
        <v>22</v>
      </c>
      <c r="I883" s="80">
        <f t="shared" si="269"/>
        <v>4329.26</v>
      </c>
      <c r="J883" s="80">
        <f>Nanded!J28</f>
        <v>2695</v>
      </c>
      <c r="K883" s="80">
        <f>Nanded!K28</f>
        <v>2318.44</v>
      </c>
      <c r="L883" s="80">
        <f>Nanded!L28</f>
        <v>6</v>
      </c>
      <c r="M883" s="80">
        <f>Nanded!M28</f>
        <v>2</v>
      </c>
      <c r="N883" s="80">
        <f>Nanded!N28</f>
        <v>61</v>
      </c>
      <c r="O883" s="80">
        <f>Nanded!O28</f>
        <v>22</v>
      </c>
      <c r="P883" s="80">
        <f t="shared" si="270"/>
        <v>2342.44</v>
      </c>
      <c r="Q883" s="80">
        <f>Nanded!Q28</f>
        <v>1821</v>
      </c>
      <c r="R883" s="80">
        <f>Nanded!R28</f>
        <v>758.1</v>
      </c>
      <c r="S883" s="80">
        <f>Nanded!S28</f>
        <v>3</v>
      </c>
      <c r="T883" s="80">
        <f>Nanded!T28</f>
        <v>3.01</v>
      </c>
      <c r="U883" s="80">
        <f>Nanded!U28</f>
        <v>7</v>
      </c>
      <c r="V883" s="80">
        <f>Nanded!V28</f>
        <v>24.52</v>
      </c>
      <c r="W883" s="80">
        <f>Nanded!W28</f>
        <v>239</v>
      </c>
      <c r="X883" s="80">
        <f>Nanded!X28</f>
        <v>849.49</v>
      </c>
      <c r="Y883" s="80">
        <f>Nanded!Y28</f>
        <v>0</v>
      </c>
      <c r="Z883" s="80">
        <f>Nanded!Z28</f>
        <v>2.52</v>
      </c>
      <c r="AA883" s="80">
        <f>Nanded!AA28</f>
        <v>12</v>
      </c>
      <c r="AB883" s="80">
        <f>Nanded!AB28</f>
        <v>16.02</v>
      </c>
      <c r="AC883" s="233">
        <f t="shared" si="271"/>
        <v>785.63</v>
      </c>
      <c r="AD883" s="7">
        <f t="shared" si="272"/>
        <v>18.146981239288007</v>
      </c>
      <c r="AE883" s="7">
        <f t="shared" si="273"/>
        <v>868.03</v>
      </c>
      <c r="AF883" s="7">
        <f t="shared" si="274"/>
        <v>37.056658868530249</v>
      </c>
      <c r="AG883" s="7">
        <f t="shared" si="275"/>
        <v>7834</v>
      </c>
      <c r="AH883" s="7">
        <f t="shared" si="276"/>
        <v>6671.7000000000007</v>
      </c>
      <c r="AI883" s="7">
        <f t="shared" si="277"/>
        <v>2082</v>
      </c>
      <c r="AJ883" s="7">
        <f t="shared" si="278"/>
        <v>1653.6599999999999</v>
      </c>
      <c r="AK883" s="234">
        <f t="shared" si="279"/>
        <v>24.786186429245916</v>
      </c>
    </row>
    <row r="884" spans="1:37">
      <c r="A884" s="5">
        <v>21</v>
      </c>
      <c r="B884" s="15" t="s">
        <v>42</v>
      </c>
      <c r="C884" s="80">
        <f>Nandurbar!C28</f>
        <v>2500</v>
      </c>
      <c r="D884" s="80">
        <f>Nandurbar!D28</f>
        <v>5314</v>
      </c>
      <c r="E884" s="80">
        <f>Nandurbar!E28</f>
        <v>25</v>
      </c>
      <c r="F884" s="80">
        <f>Nandurbar!F28</f>
        <v>22</v>
      </c>
      <c r="G884" s="80">
        <f>Nandurbar!G28</f>
        <v>50</v>
      </c>
      <c r="H884" s="80">
        <f>Nandurbar!H28</f>
        <v>50</v>
      </c>
      <c r="I884" s="80">
        <f t="shared" si="269"/>
        <v>5386</v>
      </c>
      <c r="J884" s="80">
        <f>Nandurbar!J28</f>
        <v>600</v>
      </c>
      <c r="K884" s="80">
        <f>Nandurbar!K28</f>
        <v>1329</v>
      </c>
      <c r="L884" s="80">
        <f>Nandurbar!L28</f>
        <v>15</v>
      </c>
      <c r="M884" s="80">
        <f>Nandurbar!M28</f>
        <v>9</v>
      </c>
      <c r="N884" s="80">
        <f>Nandurbar!N28</f>
        <v>15</v>
      </c>
      <c r="O884" s="80">
        <f>Nandurbar!O28</f>
        <v>9</v>
      </c>
      <c r="P884" s="80">
        <f t="shared" si="270"/>
        <v>1347</v>
      </c>
      <c r="Q884" s="80">
        <f>Nandurbar!Q28</f>
        <v>853</v>
      </c>
      <c r="R884" s="80">
        <f>Nandurbar!R28</f>
        <v>1446.05</v>
      </c>
      <c r="S884" s="80">
        <f>Nandurbar!S28</f>
        <v>0</v>
      </c>
      <c r="T884" s="80">
        <f>Nandurbar!T28</f>
        <v>0</v>
      </c>
      <c r="U884" s="80">
        <f>Nandurbar!U28</f>
        <v>20</v>
      </c>
      <c r="V884" s="80">
        <f>Nandurbar!V28</f>
        <v>86.29</v>
      </c>
      <c r="W884" s="80">
        <f>Nandurbar!W28</f>
        <v>158</v>
      </c>
      <c r="X884" s="80">
        <f>Nandurbar!X28</f>
        <v>809.53</v>
      </c>
      <c r="Y884" s="80">
        <f>Nandurbar!Y28</f>
        <v>0</v>
      </c>
      <c r="Z884" s="80">
        <f>Nandurbar!Z28</f>
        <v>0</v>
      </c>
      <c r="AA884" s="80">
        <f>Nandurbar!AA28</f>
        <v>18</v>
      </c>
      <c r="AB884" s="80">
        <f>Nandurbar!AB28</f>
        <v>84.61</v>
      </c>
      <c r="AC884" s="233">
        <f t="shared" si="271"/>
        <v>1532.34</v>
      </c>
      <c r="AD884" s="7">
        <f t="shared" si="272"/>
        <v>28.450427033048641</v>
      </c>
      <c r="AE884" s="7">
        <f t="shared" si="273"/>
        <v>894.14</v>
      </c>
      <c r="AF884" s="7">
        <f t="shared" si="274"/>
        <v>66.380103934669634</v>
      </c>
      <c r="AG884" s="7">
        <f t="shared" si="275"/>
        <v>3205</v>
      </c>
      <c r="AH884" s="7">
        <f t="shared" si="276"/>
        <v>6733</v>
      </c>
      <c r="AI884" s="7">
        <f t="shared" si="277"/>
        <v>1049</v>
      </c>
      <c r="AJ884" s="7">
        <f t="shared" si="278"/>
        <v>2426.48</v>
      </c>
      <c r="AK884" s="234">
        <f t="shared" si="279"/>
        <v>36.038615773058076</v>
      </c>
    </row>
    <row r="885" spans="1:37">
      <c r="A885" s="5">
        <v>22</v>
      </c>
      <c r="B885" s="15" t="s">
        <v>43</v>
      </c>
      <c r="C885" s="80">
        <f>Nasik!C28</f>
        <v>7860</v>
      </c>
      <c r="D885" s="80">
        <f>Nasik!D28</f>
        <v>16501</v>
      </c>
      <c r="E885" s="80">
        <f>Nasik!E28</f>
        <v>0</v>
      </c>
      <c r="F885" s="80">
        <f>Nasik!F28</f>
        <v>0</v>
      </c>
      <c r="G885" s="80">
        <f>Nasik!G28</f>
        <v>0</v>
      </c>
      <c r="H885" s="80">
        <f>Nasik!H28</f>
        <v>0</v>
      </c>
      <c r="I885" s="80">
        <f t="shared" si="269"/>
        <v>16501</v>
      </c>
      <c r="J885" s="80">
        <f>Nasik!J28</f>
        <v>2240</v>
      </c>
      <c r="K885" s="80">
        <f>Nasik!K28</f>
        <v>6000</v>
      </c>
      <c r="L885" s="80">
        <f>Nasik!L28</f>
        <v>0</v>
      </c>
      <c r="M885" s="80">
        <f>Nasik!M28</f>
        <v>0</v>
      </c>
      <c r="N885" s="80">
        <f>Nasik!N28</f>
        <v>0</v>
      </c>
      <c r="O885" s="80">
        <f>Nasik!O28</f>
        <v>0</v>
      </c>
      <c r="P885" s="80">
        <f t="shared" si="270"/>
        <v>6000</v>
      </c>
      <c r="Q885" s="80">
        <f>Nasik!Q28</f>
        <v>7684</v>
      </c>
      <c r="R885" s="80">
        <f>Nasik!R28</f>
        <v>6700.81</v>
      </c>
      <c r="S885" s="80">
        <f>Nasik!S28</f>
        <v>0</v>
      </c>
      <c r="T885" s="80">
        <f>Nasik!T28</f>
        <v>0</v>
      </c>
      <c r="U885" s="80">
        <f>Nasik!U28</f>
        <v>376</v>
      </c>
      <c r="V885" s="80">
        <f>Nasik!V28</f>
        <v>428.3</v>
      </c>
      <c r="W885" s="80">
        <f>Nasik!W28</f>
        <v>619</v>
      </c>
      <c r="X885" s="80">
        <f>Nasik!X28</f>
        <v>3134.42</v>
      </c>
      <c r="Y885" s="80">
        <f>Nasik!Y28</f>
        <v>0</v>
      </c>
      <c r="Z885" s="80">
        <f>Nasik!Z28</f>
        <v>0</v>
      </c>
      <c r="AA885" s="80">
        <f>Nasik!AA28</f>
        <v>886</v>
      </c>
      <c r="AB885" s="80">
        <f>Nasik!AB28</f>
        <v>1493.31</v>
      </c>
      <c r="AC885" s="233">
        <f t="shared" si="271"/>
        <v>7129.1100000000006</v>
      </c>
      <c r="AD885" s="7">
        <f t="shared" si="272"/>
        <v>43.20410884188837</v>
      </c>
      <c r="AE885" s="7">
        <f t="shared" si="273"/>
        <v>4627.7299999999996</v>
      </c>
      <c r="AF885" s="7">
        <f t="shared" si="274"/>
        <v>77.128833333333318</v>
      </c>
      <c r="AG885" s="7">
        <f t="shared" si="275"/>
        <v>10100</v>
      </c>
      <c r="AH885" s="7">
        <f t="shared" si="276"/>
        <v>22501</v>
      </c>
      <c r="AI885" s="7">
        <f t="shared" si="277"/>
        <v>9565</v>
      </c>
      <c r="AJ885" s="7">
        <f t="shared" si="278"/>
        <v>11756.84</v>
      </c>
      <c r="AK885" s="234">
        <f t="shared" si="279"/>
        <v>52.250299986667258</v>
      </c>
    </row>
    <row r="886" spans="1:37">
      <c r="A886" s="5">
        <v>23</v>
      </c>
      <c r="B886" s="15" t="s">
        <v>44</v>
      </c>
      <c r="C886" s="80">
        <f>Osmanabad!C28</f>
        <v>854</v>
      </c>
      <c r="D886" s="80">
        <f>Osmanabad!D28</f>
        <v>828</v>
      </c>
      <c r="E886" s="80">
        <f>Osmanabad!E28</f>
        <v>20</v>
      </c>
      <c r="F886" s="80">
        <f>Osmanabad!F28</f>
        <v>9</v>
      </c>
      <c r="G886" s="80">
        <f>Osmanabad!G28</f>
        <v>70</v>
      </c>
      <c r="H886" s="80">
        <f>Osmanabad!H28</f>
        <v>17</v>
      </c>
      <c r="I886" s="80">
        <f t="shared" si="269"/>
        <v>854</v>
      </c>
      <c r="J886" s="80">
        <f>Osmanabad!J28</f>
        <v>365</v>
      </c>
      <c r="K886" s="80">
        <f>Osmanabad!K28</f>
        <v>354</v>
      </c>
      <c r="L886" s="80">
        <f>Osmanabad!L28</f>
        <v>10</v>
      </c>
      <c r="M886" s="80">
        <f>Osmanabad!M28</f>
        <v>4</v>
      </c>
      <c r="N886" s="80">
        <f>Osmanabad!N28</f>
        <v>30</v>
      </c>
      <c r="O886" s="80">
        <f>Osmanabad!O28</f>
        <v>7</v>
      </c>
      <c r="P886" s="80">
        <f t="shared" si="270"/>
        <v>365</v>
      </c>
      <c r="Q886" s="80">
        <f>Osmanabad!Q28</f>
        <v>267</v>
      </c>
      <c r="R886" s="80">
        <f>Osmanabad!R28</f>
        <v>141.76</v>
      </c>
      <c r="S886" s="80">
        <f>Osmanabad!S28</f>
        <v>0</v>
      </c>
      <c r="T886" s="80">
        <f>Osmanabad!T28</f>
        <v>0</v>
      </c>
      <c r="U886" s="80">
        <f>Osmanabad!U28</f>
        <v>11</v>
      </c>
      <c r="V886" s="80">
        <f>Osmanabad!V28</f>
        <v>14.49</v>
      </c>
      <c r="W886" s="80">
        <f>Osmanabad!W28</f>
        <v>48</v>
      </c>
      <c r="X886" s="80">
        <f>Osmanabad!X28</f>
        <v>140.04</v>
      </c>
      <c r="Y886" s="80">
        <f>Osmanabad!Y28</f>
        <v>0</v>
      </c>
      <c r="Z886" s="80">
        <f>Osmanabad!Z28</f>
        <v>0</v>
      </c>
      <c r="AA886" s="80">
        <f>Osmanabad!AA28</f>
        <v>3</v>
      </c>
      <c r="AB886" s="80">
        <f>Osmanabad!AB28</f>
        <v>3.82</v>
      </c>
      <c r="AC886" s="233">
        <f t="shared" si="271"/>
        <v>156.25</v>
      </c>
      <c r="AD886" s="7">
        <f t="shared" si="272"/>
        <v>18.29625292740047</v>
      </c>
      <c r="AE886" s="7">
        <f t="shared" si="273"/>
        <v>143.85999999999999</v>
      </c>
      <c r="AF886" s="7">
        <f t="shared" si="274"/>
        <v>39.413698630136984</v>
      </c>
      <c r="AG886" s="7">
        <f t="shared" si="275"/>
        <v>1349</v>
      </c>
      <c r="AH886" s="7">
        <f t="shared" si="276"/>
        <v>1219</v>
      </c>
      <c r="AI886" s="7">
        <f t="shared" si="277"/>
        <v>329</v>
      </c>
      <c r="AJ886" s="7">
        <f t="shared" si="278"/>
        <v>300.10999999999996</v>
      </c>
      <c r="AK886" s="234">
        <f t="shared" si="279"/>
        <v>24.619360131255124</v>
      </c>
    </row>
    <row r="887" spans="1:37">
      <c r="A887" s="5">
        <v>24</v>
      </c>
      <c r="B887" s="35" t="s">
        <v>45</v>
      </c>
      <c r="C887" s="150">
        <f>Palghar!C28</f>
        <v>1127</v>
      </c>
      <c r="D887" s="150">
        <f>Palghar!D28</f>
        <v>636</v>
      </c>
      <c r="E887" s="150">
        <f>Palghar!E28</f>
        <v>229</v>
      </c>
      <c r="F887" s="150">
        <f>Palghar!F28</f>
        <v>68</v>
      </c>
      <c r="G887" s="150">
        <f>Palghar!G28</f>
        <v>173</v>
      </c>
      <c r="H887" s="150">
        <f>Palghar!H28</f>
        <v>53</v>
      </c>
      <c r="I887" s="80">
        <f t="shared" si="269"/>
        <v>757</v>
      </c>
      <c r="J887" s="150">
        <f>Palghar!J28</f>
        <v>633</v>
      </c>
      <c r="K887" s="150">
        <f>Palghar!K28</f>
        <v>343</v>
      </c>
      <c r="L887" s="150">
        <f>Palghar!L28</f>
        <v>133</v>
      </c>
      <c r="M887" s="150">
        <f>Palghar!M28</f>
        <v>37</v>
      </c>
      <c r="N887" s="150">
        <f>Palghar!N28</f>
        <v>118</v>
      </c>
      <c r="O887" s="150">
        <f>Palghar!O28</f>
        <v>31</v>
      </c>
      <c r="P887" s="80">
        <f t="shared" si="270"/>
        <v>411</v>
      </c>
      <c r="Q887" s="150">
        <f>Palghar!Q28</f>
        <v>34</v>
      </c>
      <c r="R887" s="150">
        <f>Palghar!R28</f>
        <v>100.68</v>
      </c>
      <c r="S887" s="150">
        <f>Palghar!S28</f>
        <v>10</v>
      </c>
      <c r="T887" s="150">
        <f>Palghar!T28</f>
        <v>11.47</v>
      </c>
      <c r="U887" s="150">
        <f>Palghar!U28</f>
        <v>4</v>
      </c>
      <c r="V887" s="150">
        <f>Palghar!V28</f>
        <v>9.11</v>
      </c>
      <c r="W887" s="150">
        <f>Palghar!W28</f>
        <v>2</v>
      </c>
      <c r="X887" s="150">
        <f>Palghar!X28</f>
        <v>103.05</v>
      </c>
      <c r="Y887" s="150">
        <f>Palghar!Y28</f>
        <v>0</v>
      </c>
      <c r="Z887" s="150">
        <f>Palghar!Z28</f>
        <v>2.77</v>
      </c>
      <c r="AA887" s="150">
        <f>Palghar!AA28</f>
        <v>4</v>
      </c>
      <c r="AB887" s="150">
        <f>Palghar!AB28</f>
        <v>6.37</v>
      </c>
      <c r="AC887" s="233">
        <f t="shared" si="271"/>
        <v>121.26</v>
      </c>
      <c r="AD887" s="7">
        <f t="shared" si="272"/>
        <v>16.018494055482165</v>
      </c>
      <c r="AE887" s="7">
        <f t="shared" si="273"/>
        <v>112.19</v>
      </c>
      <c r="AF887" s="7">
        <f t="shared" si="274"/>
        <v>27.296836982968369</v>
      </c>
      <c r="AG887" s="7">
        <f t="shared" si="275"/>
        <v>2413</v>
      </c>
      <c r="AH887" s="7">
        <f t="shared" si="276"/>
        <v>1168</v>
      </c>
      <c r="AI887" s="7">
        <f t="shared" si="277"/>
        <v>54</v>
      </c>
      <c r="AJ887" s="7">
        <f t="shared" si="278"/>
        <v>233.45000000000002</v>
      </c>
      <c r="AK887" s="234">
        <f t="shared" si="279"/>
        <v>19.987157534246577</v>
      </c>
    </row>
    <row r="888" spans="1:37">
      <c r="A888" s="5">
        <v>25</v>
      </c>
      <c r="B888" s="15" t="s">
        <v>46</v>
      </c>
      <c r="C888" s="80">
        <f>Parbhani!C28</f>
        <v>3268</v>
      </c>
      <c r="D888" s="80">
        <f>Parbhani!D28</f>
        <v>3617</v>
      </c>
      <c r="E888" s="80">
        <f>Parbhani!E28</f>
        <v>99</v>
      </c>
      <c r="F888" s="80">
        <f>Parbhani!F28</f>
        <v>16</v>
      </c>
      <c r="G888" s="80">
        <f>Parbhani!G28</f>
        <v>1136</v>
      </c>
      <c r="H888" s="80">
        <f>Parbhani!H28</f>
        <v>194</v>
      </c>
      <c r="I888" s="80">
        <f t="shared" si="269"/>
        <v>3827</v>
      </c>
      <c r="J888" s="80">
        <f>Parbhani!J28</f>
        <v>1553</v>
      </c>
      <c r="K888" s="80">
        <f>Parbhani!K28</f>
        <v>1701</v>
      </c>
      <c r="L888" s="80">
        <f>Parbhani!L28</f>
        <v>49</v>
      </c>
      <c r="M888" s="80">
        <f>Parbhani!M28</f>
        <v>8</v>
      </c>
      <c r="N888" s="80">
        <f>Parbhani!N28</f>
        <v>582</v>
      </c>
      <c r="O888" s="80">
        <f>Parbhani!O28</f>
        <v>92</v>
      </c>
      <c r="P888" s="80">
        <f t="shared" si="270"/>
        <v>1801</v>
      </c>
      <c r="Q888" s="80">
        <f>Parbhani!Q28</f>
        <v>1131</v>
      </c>
      <c r="R888" s="80">
        <f>Parbhani!R28</f>
        <v>603.16999999999996</v>
      </c>
      <c r="S888" s="80">
        <f>Parbhani!S28</f>
        <v>0</v>
      </c>
      <c r="T888" s="80">
        <f>Parbhani!T28</f>
        <v>0</v>
      </c>
      <c r="U888" s="80">
        <f>Parbhani!U28</f>
        <v>24</v>
      </c>
      <c r="V888" s="80">
        <f>Parbhani!V28</f>
        <v>23.38</v>
      </c>
      <c r="W888" s="80">
        <f>Parbhani!W28</f>
        <v>166</v>
      </c>
      <c r="X888" s="80">
        <f>Parbhani!X28</f>
        <v>754.72</v>
      </c>
      <c r="Y888" s="80">
        <f>Parbhani!Y28</f>
        <v>0</v>
      </c>
      <c r="Z888" s="80">
        <f>Parbhani!Z28</f>
        <v>0</v>
      </c>
      <c r="AA888" s="80">
        <f>Parbhani!AA28</f>
        <v>9</v>
      </c>
      <c r="AB888" s="80">
        <f>Parbhani!AB28</f>
        <v>16</v>
      </c>
      <c r="AC888" s="233">
        <f t="shared" si="271"/>
        <v>626.54999999999995</v>
      </c>
      <c r="AD888" s="7">
        <f t="shared" si="272"/>
        <v>16.371831721975436</v>
      </c>
      <c r="AE888" s="7">
        <f t="shared" si="273"/>
        <v>770.72</v>
      </c>
      <c r="AF888" s="7">
        <f t="shared" si="274"/>
        <v>42.794003331482514</v>
      </c>
      <c r="AG888" s="7">
        <f t="shared" si="275"/>
        <v>6687</v>
      </c>
      <c r="AH888" s="7">
        <f t="shared" si="276"/>
        <v>5628</v>
      </c>
      <c r="AI888" s="7">
        <f t="shared" si="277"/>
        <v>1330</v>
      </c>
      <c r="AJ888" s="7">
        <f t="shared" si="278"/>
        <v>1397.27</v>
      </c>
      <c r="AK888" s="234">
        <f t="shared" si="279"/>
        <v>24.827114427860696</v>
      </c>
    </row>
    <row r="889" spans="1:37">
      <c r="A889" s="5">
        <v>26</v>
      </c>
      <c r="B889" s="15" t="s">
        <v>47</v>
      </c>
      <c r="C889" s="80">
        <f>Pune!C28</f>
        <v>8043</v>
      </c>
      <c r="D889" s="80">
        <f>Pune!D28</f>
        <v>18430</v>
      </c>
      <c r="E889" s="80">
        <f>Pune!E28</f>
        <v>26</v>
      </c>
      <c r="F889" s="80">
        <f>Pune!F28</f>
        <v>42</v>
      </c>
      <c r="G889" s="80">
        <f>Pune!G28</f>
        <v>63</v>
      </c>
      <c r="H889" s="80">
        <f>Pune!H28</f>
        <v>230</v>
      </c>
      <c r="I889" s="80">
        <f t="shared" si="269"/>
        <v>18702</v>
      </c>
      <c r="J889" s="80">
        <f>Pune!J28</f>
        <v>4546</v>
      </c>
      <c r="K889" s="80">
        <f>Pune!K28</f>
        <v>10027</v>
      </c>
      <c r="L889" s="80">
        <f>Pune!L28</f>
        <v>18</v>
      </c>
      <c r="M889" s="80">
        <f>Pune!M28</f>
        <v>22</v>
      </c>
      <c r="N889" s="80">
        <f>Pune!N28</f>
        <v>43</v>
      </c>
      <c r="O889" s="80">
        <f>Pune!O28</f>
        <v>125</v>
      </c>
      <c r="P889" s="80">
        <f t="shared" si="270"/>
        <v>10174</v>
      </c>
      <c r="Q889" s="80">
        <f>Pune!Q28</f>
        <v>3946</v>
      </c>
      <c r="R889" s="80">
        <f>Pune!R28</f>
        <v>5400.33</v>
      </c>
      <c r="S889" s="80">
        <f>Pune!S28</f>
        <v>6</v>
      </c>
      <c r="T889" s="80">
        <f>Pune!T28</f>
        <v>9.66</v>
      </c>
      <c r="U889" s="80">
        <f>Pune!U28</f>
        <v>797</v>
      </c>
      <c r="V889" s="80">
        <f>Pune!V28</f>
        <v>917.37</v>
      </c>
      <c r="W889" s="80">
        <f>Pune!W28</f>
        <v>299</v>
      </c>
      <c r="X889" s="80">
        <f>Pune!X28</f>
        <v>2577.1799999999998</v>
      </c>
      <c r="Y889" s="80">
        <f>Pune!Y28</f>
        <v>0</v>
      </c>
      <c r="Z889" s="80">
        <f>Pune!Z28</f>
        <v>1.01</v>
      </c>
      <c r="AA889" s="80">
        <f>Pune!AA28</f>
        <v>369</v>
      </c>
      <c r="AB889" s="80">
        <f>Pune!AB28</f>
        <v>475.56</v>
      </c>
      <c r="AC889" s="233">
        <f t="shared" si="271"/>
        <v>6327.36</v>
      </c>
      <c r="AD889" s="7">
        <f t="shared" si="272"/>
        <v>33.832531280076992</v>
      </c>
      <c r="AE889" s="7">
        <f t="shared" si="273"/>
        <v>3053.75</v>
      </c>
      <c r="AF889" s="7">
        <f t="shared" si="274"/>
        <v>30.015234912522114</v>
      </c>
      <c r="AG889" s="7">
        <f t="shared" si="275"/>
        <v>12739</v>
      </c>
      <c r="AH889" s="7">
        <f t="shared" si="276"/>
        <v>28876</v>
      </c>
      <c r="AI889" s="7">
        <f t="shared" si="277"/>
        <v>5417</v>
      </c>
      <c r="AJ889" s="7">
        <f t="shared" si="278"/>
        <v>9381.1099999999988</v>
      </c>
      <c r="AK889" s="234">
        <f t="shared" si="279"/>
        <v>32.487567530128828</v>
      </c>
    </row>
    <row r="890" spans="1:37">
      <c r="A890" s="5">
        <v>27</v>
      </c>
      <c r="B890" s="15" t="s">
        <v>48</v>
      </c>
      <c r="C890" s="124">
        <f>Raigad!C28</f>
        <v>766</v>
      </c>
      <c r="D890" s="124">
        <f>Raigad!D28</f>
        <v>621</v>
      </c>
      <c r="E890" s="124">
        <f>Raigad!E28</f>
        <v>17</v>
      </c>
      <c r="F890" s="124">
        <f>Raigad!F28</f>
        <v>5</v>
      </c>
      <c r="G890" s="124">
        <f>Raigad!G28</f>
        <v>4</v>
      </c>
      <c r="H890" s="124">
        <f>Raigad!H28</f>
        <v>2</v>
      </c>
      <c r="I890" s="80">
        <f t="shared" si="269"/>
        <v>628</v>
      </c>
      <c r="J890" s="124">
        <f>Raigad!J28</f>
        <v>218</v>
      </c>
      <c r="K890" s="124">
        <f>Raigad!K28</f>
        <v>156</v>
      </c>
      <c r="L890" s="124">
        <f>Raigad!L28</f>
        <v>26</v>
      </c>
      <c r="M890" s="124">
        <f>Raigad!M28</f>
        <v>7</v>
      </c>
      <c r="N890" s="124">
        <f>Raigad!N28</f>
        <v>4</v>
      </c>
      <c r="O890" s="124">
        <f>Raigad!O28</f>
        <v>2</v>
      </c>
      <c r="P890" s="80">
        <f t="shared" si="270"/>
        <v>165</v>
      </c>
      <c r="Q890" s="124">
        <f>Raigad!Q28</f>
        <v>185</v>
      </c>
      <c r="R890" s="124">
        <f>Raigad!R28</f>
        <v>418.3</v>
      </c>
      <c r="S890" s="124">
        <f>Raigad!S28</f>
        <v>22</v>
      </c>
      <c r="T890" s="124">
        <f>Raigad!T28</f>
        <v>30.54</v>
      </c>
      <c r="U890" s="124">
        <f>Raigad!U28</f>
        <v>37</v>
      </c>
      <c r="V890" s="124">
        <f>Raigad!V28</f>
        <v>30.96</v>
      </c>
      <c r="W890" s="124">
        <f>Raigad!W28</f>
        <v>14</v>
      </c>
      <c r="X890" s="124">
        <f>Raigad!X28</f>
        <v>78.209999999999994</v>
      </c>
      <c r="Y890" s="124">
        <f>Raigad!Y28</f>
        <v>38</v>
      </c>
      <c r="Z890" s="124">
        <f>Raigad!Z28</f>
        <v>101.73</v>
      </c>
      <c r="AA890" s="124">
        <f>Raigad!AA28</f>
        <v>19</v>
      </c>
      <c r="AB890" s="124">
        <f>Raigad!AB28</f>
        <v>40.119999999999997</v>
      </c>
      <c r="AC890" s="233">
        <f t="shared" si="271"/>
        <v>479.8</v>
      </c>
      <c r="AD890" s="7">
        <f t="shared" si="272"/>
        <v>76.401273885350321</v>
      </c>
      <c r="AE890" s="7">
        <f t="shared" si="273"/>
        <v>220.06</v>
      </c>
      <c r="AF890" s="7">
        <f t="shared" si="274"/>
        <v>133.36969696969697</v>
      </c>
      <c r="AG890" s="7">
        <f t="shared" si="275"/>
        <v>1035</v>
      </c>
      <c r="AH890" s="7">
        <f t="shared" si="276"/>
        <v>793</v>
      </c>
      <c r="AI890" s="7">
        <f t="shared" si="277"/>
        <v>315</v>
      </c>
      <c r="AJ890" s="7">
        <f t="shared" si="278"/>
        <v>699.86</v>
      </c>
      <c r="AK890" s="234">
        <f t="shared" si="279"/>
        <v>88.254728877679696</v>
      </c>
    </row>
    <row r="891" spans="1:37">
      <c r="A891" s="5">
        <v>28</v>
      </c>
      <c r="B891" s="15" t="s">
        <v>49</v>
      </c>
      <c r="C891" s="80">
        <f>Ratnagiri!C28</f>
        <v>35</v>
      </c>
      <c r="D891" s="80">
        <f>Ratnagiri!D28</f>
        <v>135</v>
      </c>
      <c r="E891" s="80">
        <f>Ratnagiri!E28</f>
        <v>5</v>
      </c>
      <c r="F891" s="80">
        <f>Ratnagiri!F28</f>
        <v>13</v>
      </c>
      <c r="G891" s="80">
        <f>Ratnagiri!G28</f>
        <v>5</v>
      </c>
      <c r="H891" s="80">
        <f>Ratnagiri!H28</f>
        <v>13</v>
      </c>
      <c r="I891" s="80">
        <f t="shared" si="269"/>
        <v>161</v>
      </c>
      <c r="J891" s="80">
        <f>Ratnagiri!J28</f>
        <v>30</v>
      </c>
      <c r="K891" s="80">
        <f>Ratnagiri!K28</f>
        <v>116</v>
      </c>
      <c r="L891" s="80">
        <f>Ratnagiri!L28</f>
        <v>5</v>
      </c>
      <c r="M891" s="80">
        <f>Ratnagiri!M28</f>
        <v>12</v>
      </c>
      <c r="N891" s="80">
        <f>Ratnagiri!N28</f>
        <v>5</v>
      </c>
      <c r="O891" s="80">
        <f>Ratnagiri!O28</f>
        <v>12</v>
      </c>
      <c r="P891" s="80">
        <f t="shared" si="270"/>
        <v>140</v>
      </c>
      <c r="Q891" s="80">
        <f>Ratnagiri!Q28</f>
        <v>181</v>
      </c>
      <c r="R891" s="80">
        <f>Ratnagiri!R28</f>
        <v>225.18</v>
      </c>
      <c r="S891" s="80">
        <f>Ratnagiri!S28</f>
        <v>19</v>
      </c>
      <c r="T891" s="80">
        <f>Ratnagiri!T28</f>
        <v>71.03</v>
      </c>
      <c r="U891" s="80">
        <f>Ratnagiri!U28</f>
        <v>20</v>
      </c>
      <c r="V891" s="80">
        <f>Ratnagiri!V28</f>
        <v>15.91</v>
      </c>
      <c r="W891" s="80">
        <f>Ratnagiri!W28</f>
        <v>42</v>
      </c>
      <c r="X891" s="80">
        <f>Ratnagiri!X28</f>
        <v>537.84</v>
      </c>
      <c r="Y891" s="80">
        <f>Ratnagiri!Y28</f>
        <v>10</v>
      </c>
      <c r="Z891" s="80">
        <f>Ratnagiri!Z28</f>
        <v>20.48</v>
      </c>
      <c r="AA891" s="80">
        <f>Ratnagiri!AA28</f>
        <v>26</v>
      </c>
      <c r="AB891" s="80">
        <f>Ratnagiri!AB28</f>
        <v>39.39</v>
      </c>
      <c r="AC891" s="233">
        <f t="shared" si="271"/>
        <v>312.12000000000006</v>
      </c>
      <c r="AD891" s="7">
        <f t="shared" si="272"/>
        <v>193.8633540372671</v>
      </c>
      <c r="AE891" s="7">
        <f t="shared" si="273"/>
        <v>597.71</v>
      </c>
      <c r="AF891" s="7">
        <f t="shared" si="274"/>
        <v>426.93571428571431</v>
      </c>
      <c r="AG891" s="7">
        <f t="shared" si="275"/>
        <v>85</v>
      </c>
      <c r="AH891" s="7">
        <f t="shared" si="276"/>
        <v>301</v>
      </c>
      <c r="AI891" s="7">
        <f t="shared" si="277"/>
        <v>298</v>
      </c>
      <c r="AJ891" s="7">
        <f t="shared" si="278"/>
        <v>909.83</v>
      </c>
      <c r="AK891" s="234">
        <f t="shared" si="279"/>
        <v>302.26910299003322</v>
      </c>
    </row>
    <row r="892" spans="1:37">
      <c r="A892" s="5">
        <v>29</v>
      </c>
      <c r="B892" s="15" t="s">
        <v>50</v>
      </c>
      <c r="C892" s="80">
        <f>Sangli!C28</f>
        <v>2404</v>
      </c>
      <c r="D892" s="80">
        <f>Sangli!D28</f>
        <v>2832</v>
      </c>
      <c r="E892" s="80">
        <f>Sangli!E28</f>
        <v>34</v>
      </c>
      <c r="F892" s="80">
        <f>Sangli!F28</f>
        <v>6</v>
      </c>
      <c r="G892" s="80">
        <f>Sangli!G28</f>
        <v>220</v>
      </c>
      <c r="H892" s="80">
        <f>Sangli!H28</f>
        <v>39</v>
      </c>
      <c r="I892" s="80">
        <f t="shared" si="269"/>
        <v>2877</v>
      </c>
      <c r="J892" s="80">
        <f>Sangli!J28</f>
        <v>1665</v>
      </c>
      <c r="K892" s="80">
        <f>Sangli!K28</f>
        <v>1889</v>
      </c>
      <c r="L892" s="80">
        <f>Sangli!L28</f>
        <v>49</v>
      </c>
      <c r="M892" s="80">
        <f>Sangli!M28</f>
        <v>4</v>
      </c>
      <c r="N892" s="80">
        <f>Sangli!N28</f>
        <v>219</v>
      </c>
      <c r="O892" s="80">
        <f>Sangli!O28</f>
        <v>26</v>
      </c>
      <c r="P892" s="80">
        <f t="shared" si="270"/>
        <v>1919</v>
      </c>
      <c r="Q892" s="80">
        <f>Sangli!Q28</f>
        <v>382</v>
      </c>
      <c r="R892" s="80">
        <f>Sangli!R28</f>
        <v>398.83</v>
      </c>
      <c r="S892" s="80">
        <f>Sangli!S28</f>
        <v>0</v>
      </c>
      <c r="T892" s="80">
        <f>Sangli!T28</f>
        <v>0</v>
      </c>
      <c r="U892" s="80">
        <f>Sangli!U28</f>
        <v>194</v>
      </c>
      <c r="V892" s="80">
        <f>Sangli!V28</f>
        <v>239.05</v>
      </c>
      <c r="W892" s="80">
        <f>Sangli!W28</f>
        <v>30</v>
      </c>
      <c r="X892" s="80">
        <f>Sangli!X28</f>
        <v>153.34</v>
      </c>
      <c r="Y892" s="80">
        <f>Sangli!Y28</f>
        <v>0</v>
      </c>
      <c r="Z892" s="80">
        <f>Sangli!Z28</f>
        <v>0</v>
      </c>
      <c r="AA892" s="80">
        <f>Sangli!AA28</f>
        <v>137</v>
      </c>
      <c r="AB892" s="80">
        <f>Sangli!AB28</f>
        <v>272.07</v>
      </c>
      <c r="AC892" s="233">
        <f t="shared" si="271"/>
        <v>637.88</v>
      </c>
      <c r="AD892" s="7">
        <f t="shared" si="272"/>
        <v>22.171706638859924</v>
      </c>
      <c r="AE892" s="7">
        <f t="shared" si="273"/>
        <v>425.40999999999997</v>
      </c>
      <c r="AF892" s="7">
        <f t="shared" si="274"/>
        <v>22.168316831683164</v>
      </c>
      <c r="AG892" s="7">
        <f t="shared" si="275"/>
        <v>4591</v>
      </c>
      <c r="AH892" s="7">
        <f t="shared" si="276"/>
        <v>4796</v>
      </c>
      <c r="AI892" s="7">
        <f t="shared" si="277"/>
        <v>743</v>
      </c>
      <c r="AJ892" s="7">
        <f t="shared" si="278"/>
        <v>1063.29</v>
      </c>
      <c r="AK892" s="234">
        <f t="shared" si="279"/>
        <v>22.170350291909923</v>
      </c>
    </row>
    <row r="893" spans="1:37">
      <c r="A893" s="5">
        <v>30</v>
      </c>
      <c r="B893" s="15" t="s">
        <v>51</v>
      </c>
      <c r="C893" s="80">
        <f>Satara!C28</f>
        <v>300</v>
      </c>
      <c r="D893" s="80">
        <f>Satara!D28</f>
        <v>8100</v>
      </c>
      <c r="E893" s="80">
        <f>Satara!E28</f>
        <v>240</v>
      </c>
      <c r="F893" s="80">
        <f>Satara!F28</f>
        <v>120</v>
      </c>
      <c r="G893" s="80">
        <f>Satara!G28</f>
        <v>360</v>
      </c>
      <c r="H893" s="80">
        <f>Satara!H28</f>
        <v>180</v>
      </c>
      <c r="I893" s="80">
        <f t="shared" si="269"/>
        <v>8400</v>
      </c>
      <c r="J893" s="80">
        <f>Satara!J28</f>
        <v>300</v>
      </c>
      <c r="K893" s="80">
        <f>Satara!K28</f>
        <v>3400</v>
      </c>
      <c r="L893" s="80">
        <f>Satara!L28</f>
        <v>160</v>
      </c>
      <c r="M893" s="80">
        <f>Satara!M28</f>
        <v>80</v>
      </c>
      <c r="N893" s="80">
        <f>Satara!N28</f>
        <v>240</v>
      </c>
      <c r="O893" s="80">
        <f>Satara!O28</f>
        <v>120</v>
      </c>
      <c r="P893" s="80">
        <f t="shared" si="270"/>
        <v>3600</v>
      </c>
      <c r="Q893" s="80">
        <f>Satara!Q28</f>
        <v>551</v>
      </c>
      <c r="R893" s="80">
        <f>Satara!R28</f>
        <v>757.54</v>
      </c>
      <c r="S893" s="80">
        <f>Satara!S28</f>
        <v>0</v>
      </c>
      <c r="T893" s="80">
        <f>Satara!T28</f>
        <v>0</v>
      </c>
      <c r="U893" s="80">
        <f>Satara!U28</f>
        <v>333</v>
      </c>
      <c r="V893" s="80">
        <f>Satara!V28</f>
        <v>238.96</v>
      </c>
      <c r="W893" s="80">
        <f>Satara!W28</f>
        <v>60</v>
      </c>
      <c r="X893" s="80">
        <f>Satara!X28</f>
        <v>1656.58</v>
      </c>
      <c r="Y893" s="80">
        <f>Satara!Y28</f>
        <v>0</v>
      </c>
      <c r="Z893" s="80">
        <f>Satara!Z28</f>
        <v>0</v>
      </c>
      <c r="AA893" s="80">
        <f>Satara!AA28</f>
        <v>120</v>
      </c>
      <c r="AB893" s="80">
        <f>Satara!AB28</f>
        <v>175.12</v>
      </c>
      <c r="AC893" s="233">
        <f t="shared" si="271"/>
        <v>996.5</v>
      </c>
      <c r="AD893" s="7">
        <f t="shared" si="272"/>
        <v>11.863095238095237</v>
      </c>
      <c r="AE893" s="7">
        <f t="shared" si="273"/>
        <v>1831.6999999999998</v>
      </c>
      <c r="AF893" s="7">
        <f t="shared" si="274"/>
        <v>50.880555555555553</v>
      </c>
      <c r="AG893" s="7">
        <f t="shared" si="275"/>
        <v>1600</v>
      </c>
      <c r="AH893" s="7">
        <f t="shared" si="276"/>
        <v>12000</v>
      </c>
      <c r="AI893" s="7">
        <f t="shared" si="277"/>
        <v>1064</v>
      </c>
      <c r="AJ893" s="7">
        <f t="shared" si="278"/>
        <v>2828.2</v>
      </c>
      <c r="AK893" s="234">
        <f t="shared" si="279"/>
        <v>23.568333333333332</v>
      </c>
    </row>
    <row r="894" spans="1:37">
      <c r="A894" s="5">
        <v>31</v>
      </c>
      <c r="B894" s="15" t="s">
        <v>52</v>
      </c>
      <c r="C894" s="80">
        <f>Sindhudurg!C28</f>
        <v>10</v>
      </c>
      <c r="D894" s="80">
        <f>Sindhudurg!D28</f>
        <v>245</v>
      </c>
      <c r="E894" s="80">
        <f>Sindhudurg!E28</f>
        <v>2</v>
      </c>
      <c r="F894" s="80">
        <f>Sindhudurg!F28</f>
        <v>11</v>
      </c>
      <c r="G894" s="80">
        <f>Sindhudurg!G28</f>
        <v>3</v>
      </c>
      <c r="H894" s="80">
        <f>Sindhudurg!H28</f>
        <v>16</v>
      </c>
      <c r="I894" s="80">
        <f t="shared" si="269"/>
        <v>272</v>
      </c>
      <c r="J894" s="80">
        <f>Sindhudurg!J28</f>
        <v>75</v>
      </c>
      <c r="K894" s="80">
        <f>Sindhudurg!K28</f>
        <v>109</v>
      </c>
      <c r="L894" s="80">
        <f>Sindhudurg!L28</f>
        <v>10</v>
      </c>
      <c r="M894" s="80">
        <f>Sindhudurg!M28</f>
        <v>11</v>
      </c>
      <c r="N894" s="80">
        <f>Sindhudurg!N28</f>
        <v>15</v>
      </c>
      <c r="O894" s="80">
        <f>Sindhudurg!O28</f>
        <v>16</v>
      </c>
      <c r="P894" s="80">
        <f t="shared" si="270"/>
        <v>136</v>
      </c>
      <c r="Q894" s="80">
        <f>Sindhudurg!Q28</f>
        <v>3</v>
      </c>
      <c r="R894" s="80">
        <f>Sindhudurg!R28</f>
        <v>1.94</v>
      </c>
      <c r="S894" s="80">
        <f>Sindhudurg!S28</f>
        <v>0</v>
      </c>
      <c r="T894" s="80">
        <f>Sindhudurg!T28</f>
        <v>0</v>
      </c>
      <c r="U894" s="80">
        <f>Sindhudurg!U28</f>
        <v>0</v>
      </c>
      <c r="V894" s="80">
        <f>Sindhudurg!V28</f>
        <v>0</v>
      </c>
      <c r="W894" s="80">
        <f>Sindhudurg!W28</f>
        <v>3</v>
      </c>
      <c r="X894" s="80">
        <f>Sindhudurg!X28</f>
        <v>5.84</v>
      </c>
      <c r="Y894" s="80">
        <f>Sindhudurg!Y28</f>
        <v>0</v>
      </c>
      <c r="Z894" s="80">
        <f>Sindhudurg!Z28</f>
        <v>0</v>
      </c>
      <c r="AA894" s="80">
        <f>Sindhudurg!AA28</f>
        <v>3</v>
      </c>
      <c r="AB894" s="80">
        <f>Sindhudurg!AB28</f>
        <v>8.11</v>
      </c>
      <c r="AC894" s="233">
        <f t="shared" si="271"/>
        <v>1.94</v>
      </c>
      <c r="AD894" s="7">
        <f t="shared" si="272"/>
        <v>0.71323529411764708</v>
      </c>
      <c r="AE894" s="7">
        <f t="shared" si="273"/>
        <v>13.95</v>
      </c>
      <c r="AF894" s="7">
        <f t="shared" si="274"/>
        <v>10.257352941176471</v>
      </c>
      <c r="AG894" s="7">
        <f t="shared" si="275"/>
        <v>115</v>
      </c>
      <c r="AH894" s="7">
        <f t="shared" si="276"/>
        <v>408</v>
      </c>
      <c r="AI894" s="7">
        <f t="shared" si="277"/>
        <v>9</v>
      </c>
      <c r="AJ894" s="7">
        <f t="shared" si="278"/>
        <v>15.889999999999999</v>
      </c>
      <c r="AK894" s="234">
        <f t="shared" si="279"/>
        <v>3.8946078431372544</v>
      </c>
    </row>
    <row r="895" spans="1:37">
      <c r="A895" s="5">
        <v>32</v>
      </c>
      <c r="B895" s="15" t="s">
        <v>53</v>
      </c>
      <c r="C895" s="80">
        <f>Solapur!C28</f>
        <v>4717</v>
      </c>
      <c r="D895" s="80">
        <f>Solapur!D28</f>
        <v>7003</v>
      </c>
      <c r="E895" s="80">
        <f>Solapur!E28</f>
        <v>192</v>
      </c>
      <c r="F895" s="80">
        <f>Solapur!F28</f>
        <v>78</v>
      </c>
      <c r="G895" s="80">
        <f>Solapur!G28</f>
        <v>437</v>
      </c>
      <c r="H895" s="80">
        <f>Solapur!H28</f>
        <v>177</v>
      </c>
      <c r="I895" s="80">
        <f t="shared" si="269"/>
        <v>7258</v>
      </c>
      <c r="J895" s="80">
        <f>Solapur!J28</f>
        <v>3747</v>
      </c>
      <c r="K895" s="80">
        <f>Solapur!K28</f>
        <v>5011</v>
      </c>
      <c r="L895" s="80">
        <f>Solapur!L28</f>
        <v>166</v>
      </c>
      <c r="M895" s="80">
        <f>Solapur!M28</f>
        <v>56</v>
      </c>
      <c r="N895" s="80">
        <f>Solapur!N28</f>
        <v>378</v>
      </c>
      <c r="O895" s="80">
        <f>Solapur!O28</f>
        <v>127</v>
      </c>
      <c r="P895" s="80">
        <f t="shared" si="270"/>
        <v>5194</v>
      </c>
      <c r="Q895" s="80">
        <f>Solapur!Q28</f>
        <v>1977</v>
      </c>
      <c r="R895" s="80">
        <f>Solapur!R28</f>
        <v>2441.15</v>
      </c>
      <c r="S895" s="80">
        <f>Solapur!S28</f>
        <v>0</v>
      </c>
      <c r="T895" s="80">
        <f>Solapur!T28</f>
        <v>0</v>
      </c>
      <c r="U895" s="80">
        <f>Solapur!U28</f>
        <v>321</v>
      </c>
      <c r="V895" s="80">
        <f>Solapur!V28</f>
        <v>344.71</v>
      </c>
      <c r="W895" s="80">
        <f>Solapur!W28</f>
        <v>192</v>
      </c>
      <c r="X895" s="80">
        <f>Solapur!X28</f>
        <v>1092.28</v>
      </c>
      <c r="Y895" s="80">
        <f>Solapur!Y28</f>
        <v>0</v>
      </c>
      <c r="Z895" s="80">
        <f>Solapur!Z28</f>
        <v>0</v>
      </c>
      <c r="AA895" s="80">
        <f>Solapur!AA28</f>
        <v>237</v>
      </c>
      <c r="AB895" s="80">
        <f>Solapur!AB28</f>
        <v>453.07</v>
      </c>
      <c r="AC895" s="233">
        <f t="shared" si="271"/>
        <v>2785.86</v>
      </c>
      <c r="AD895" s="7">
        <f t="shared" si="272"/>
        <v>38.383301184899423</v>
      </c>
      <c r="AE895" s="7">
        <f t="shared" si="273"/>
        <v>1545.35</v>
      </c>
      <c r="AF895" s="7">
        <f t="shared" si="274"/>
        <v>29.75259915286869</v>
      </c>
      <c r="AG895" s="7">
        <f t="shared" si="275"/>
        <v>9637</v>
      </c>
      <c r="AH895" s="7">
        <f t="shared" si="276"/>
        <v>12452</v>
      </c>
      <c r="AI895" s="7">
        <f t="shared" si="277"/>
        <v>2727</v>
      </c>
      <c r="AJ895" s="7">
        <f t="shared" si="278"/>
        <v>4331.21</v>
      </c>
      <c r="AK895" s="234">
        <f t="shared" si="279"/>
        <v>34.783247671056863</v>
      </c>
    </row>
    <row r="896" spans="1:37">
      <c r="A896" s="5">
        <v>33</v>
      </c>
      <c r="B896" s="15" t="s">
        <v>54</v>
      </c>
      <c r="C896" s="80">
        <f>Thane!C28</f>
        <v>315</v>
      </c>
      <c r="D896" s="80">
        <f>Thane!D28</f>
        <v>446</v>
      </c>
      <c r="E896" s="80">
        <f>Thane!E28</f>
        <v>6</v>
      </c>
      <c r="F896" s="80">
        <f>Thane!F28</f>
        <v>1</v>
      </c>
      <c r="G896" s="80">
        <f>Thane!G28</f>
        <v>181</v>
      </c>
      <c r="H896" s="80">
        <f>Thane!H28</f>
        <v>41</v>
      </c>
      <c r="I896" s="80">
        <f t="shared" si="269"/>
        <v>488</v>
      </c>
      <c r="J896" s="80">
        <f>Thane!J28</f>
        <v>140</v>
      </c>
      <c r="K896" s="80">
        <f>Thane!K28</f>
        <v>191</v>
      </c>
      <c r="L896" s="80">
        <f>Thane!L28</f>
        <v>4</v>
      </c>
      <c r="M896" s="80">
        <f>Thane!M28</f>
        <v>1</v>
      </c>
      <c r="N896" s="80">
        <f>Thane!N28</f>
        <v>94</v>
      </c>
      <c r="O896" s="80">
        <f>Thane!O28</f>
        <v>18</v>
      </c>
      <c r="P896" s="80">
        <f t="shared" si="270"/>
        <v>210</v>
      </c>
      <c r="Q896" s="80">
        <f>Thane!Q28</f>
        <v>88</v>
      </c>
      <c r="R896" s="80">
        <f>Thane!R28</f>
        <v>106.76</v>
      </c>
      <c r="S896" s="80">
        <f>Thane!S28</f>
        <v>0</v>
      </c>
      <c r="T896" s="80">
        <f>Thane!T28</f>
        <v>0</v>
      </c>
      <c r="U896" s="80">
        <f>Thane!U28</f>
        <v>16</v>
      </c>
      <c r="V896" s="80">
        <f>Thane!V28</f>
        <v>46.09</v>
      </c>
      <c r="W896" s="80">
        <f>Thane!W28</f>
        <v>5</v>
      </c>
      <c r="X896" s="80">
        <f>Thane!X28</f>
        <v>75.94</v>
      </c>
      <c r="Y896" s="80">
        <f>Thane!Y28</f>
        <v>0</v>
      </c>
      <c r="Z896" s="80">
        <f>Thane!Z28</f>
        <v>0</v>
      </c>
      <c r="AA896" s="80">
        <f>Thane!AA28</f>
        <v>5</v>
      </c>
      <c r="AB896" s="80">
        <f>Thane!AB28</f>
        <v>4.63</v>
      </c>
      <c r="AC896" s="233">
        <f t="shared" si="271"/>
        <v>152.85000000000002</v>
      </c>
      <c r="AD896" s="7">
        <f t="shared" si="272"/>
        <v>31.321721311475414</v>
      </c>
      <c r="AE896" s="7">
        <f t="shared" si="273"/>
        <v>80.569999999999993</v>
      </c>
      <c r="AF896" s="7">
        <f t="shared" si="274"/>
        <v>38.366666666666667</v>
      </c>
      <c r="AG896" s="7">
        <f t="shared" si="275"/>
        <v>740</v>
      </c>
      <c r="AH896" s="7">
        <f t="shared" si="276"/>
        <v>698</v>
      </c>
      <c r="AI896" s="7">
        <f t="shared" si="277"/>
        <v>114</v>
      </c>
      <c r="AJ896" s="7">
        <f t="shared" si="278"/>
        <v>233.42000000000002</v>
      </c>
      <c r="AK896" s="234">
        <f t="shared" si="279"/>
        <v>33.441260744985676</v>
      </c>
    </row>
    <row r="897" spans="1:37">
      <c r="A897" s="5">
        <v>34</v>
      </c>
      <c r="B897" s="15" t="s">
        <v>55</v>
      </c>
      <c r="C897" s="80">
        <f>Wardha!C28</f>
        <v>2437</v>
      </c>
      <c r="D897" s="80">
        <f>Wardha!D28</f>
        <v>2860</v>
      </c>
      <c r="E897" s="80">
        <f>Wardha!E28</f>
        <v>38</v>
      </c>
      <c r="F897" s="80">
        <f>Wardha!F28</f>
        <v>16</v>
      </c>
      <c r="G897" s="80">
        <f>Wardha!G28</f>
        <v>89</v>
      </c>
      <c r="H897" s="80">
        <f>Wardha!H28</f>
        <v>51</v>
      </c>
      <c r="I897" s="80">
        <f t="shared" si="269"/>
        <v>2927</v>
      </c>
      <c r="J897" s="80">
        <f>Wardha!J28</f>
        <v>837</v>
      </c>
      <c r="K897" s="80">
        <f>Wardha!K28</f>
        <v>974</v>
      </c>
      <c r="L897" s="80">
        <f>Wardha!L28</f>
        <v>22</v>
      </c>
      <c r="M897" s="80">
        <f>Wardha!M28</f>
        <v>6</v>
      </c>
      <c r="N897" s="80">
        <f>Wardha!N28</f>
        <v>50</v>
      </c>
      <c r="O897" s="80">
        <f>Wardha!O28</f>
        <v>23</v>
      </c>
      <c r="P897" s="80">
        <f t="shared" si="270"/>
        <v>1003</v>
      </c>
      <c r="Q897" s="80">
        <f>Wardha!Q28</f>
        <v>1583</v>
      </c>
      <c r="R897" s="80">
        <f>Wardha!R28</f>
        <v>1295.76</v>
      </c>
      <c r="S897" s="80">
        <f>Wardha!S28</f>
        <v>0</v>
      </c>
      <c r="T897" s="80">
        <f>Wardha!T28</f>
        <v>0</v>
      </c>
      <c r="U897" s="80">
        <f>Wardha!U28</f>
        <v>354</v>
      </c>
      <c r="V897" s="80">
        <f>Wardha!V28</f>
        <v>355.15</v>
      </c>
      <c r="W897" s="80">
        <f>Wardha!W28</f>
        <v>105</v>
      </c>
      <c r="X897" s="80">
        <f>Wardha!X28</f>
        <v>391.88</v>
      </c>
      <c r="Y897" s="80">
        <f>Wardha!Y28</f>
        <v>0</v>
      </c>
      <c r="Z897" s="80">
        <f>Wardha!Z28</f>
        <v>0</v>
      </c>
      <c r="AA897" s="80">
        <f>Wardha!AA28</f>
        <v>59</v>
      </c>
      <c r="AB897" s="80">
        <f>Wardha!AB28</f>
        <v>76.349999999999994</v>
      </c>
      <c r="AC897" s="233">
        <f t="shared" si="271"/>
        <v>1650.9099999999999</v>
      </c>
      <c r="AD897" s="7">
        <f t="shared" si="272"/>
        <v>56.402801503245634</v>
      </c>
      <c r="AE897" s="7">
        <f t="shared" si="273"/>
        <v>468.23</v>
      </c>
      <c r="AF897" s="7">
        <f t="shared" si="274"/>
        <v>46.68295114656032</v>
      </c>
      <c r="AG897" s="7">
        <f t="shared" si="275"/>
        <v>3473</v>
      </c>
      <c r="AH897" s="7">
        <f t="shared" si="276"/>
        <v>3930</v>
      </c>
      <c r="AI897" s="7">
        <f t="shared" si="277"/>
        <v>2101</v>
      </c>
      <c r="AJ897" s="7">
        <f t="shared" si="278"/>
        <v>2119.14</v>
      </c>
      <c r="AK897" s="234">
        <f t="shared" si="279"/>
        <v>53.922137404580148</v>
      </c>
    </row>
    <row r="898" spans="1:37">
      <c r="A898" s="5">
        <v>35</v>
      </c>
      <c r="B898" s="15" t="s">
        <v>56</v>
      </c>
      <c r="C898" s="80">
        <f>Washim!C28</f>
        <v>1750</v>
      </c>
      <c r="D898" s="80">
        <f>Washim!D28</f>
        <v>2048</v>
      </c>
      <c r="E898" s="80">
        <f>Washim!E28</f>
        <v>10</v>
      </c>
      <c r="F898" s="80">
        <f>Washim!F28</f>
        <v>3</v>
      </c>
      <c r="G898" s="80">
        <f>Washim!G28</f>
        <v>48</v>
      </c>
      <c r="H898" s="80">
        <f>Washim!H28</f>
        <v>15</v>
      </c>
      <c r="I898" s="80">
        <f t="shared" si="269"/>
        <v>2066</v>
      </c>
      <c r="J898" s="80">
        <f>Washim!J28</f>
        <v>426</v>
      </c>
      <c r="K898" s="80">
        <f>Washim!K28</f>
        <v>481</v>
      </c>
      <c r="L898" s="80">
        <f>Washim!L28</f>
        <v>3</v>
      </c>
      <c r="M898" s="80">
        <f>Washim!M28</f>
        <v>1</v>
      </c>
      <c r="N898" s="80">
        <f>Washim!N28</f>
        <v>14</v>
      </c>
      <c r="O898" s="80">
        <f>Washim!O28</f>
        <v>4</v>
      </c>
      <c r="P898" s="80">
        <f t="shared" si="270"/>
        <v>486</v>
      </c>
      <c r="Q898" s="80">
        <f>Washim!Q28</f>
        <v>3248</v>
      </c>
      <c r="R898" s="80">
        <f>Washim!R28</f>
        <v>1161.51</v>
      </c>
      <c r="S898" s="80">
        <f>Washim!S28</f>
        <v>0</v>
      </c>
      <c r="T898" s="80">
        <f>Washim!T28</f>
        <v>0</v>
      </c>
      <c r="U898" s="80">
        <f>Washim!U28</f>
        <v>67</v>
      </c>
      <c r="V898" s="80">
        <f>Washim!V28</f>
        <v>83.25</v>
      </c>
      <c r="W898" s="80">
        <f>Washim!W28</f>
        <v>304</v>
      </c>
      <c r="X898" s="80">
        <f>Washim!X28</f>
        <v>1206.6500000000001</v>
      </c>
      <c r="Y898" s="80">
        <f>Washim!Y28</f>
        <v>0</v>
      </c>
      <c r="Z898" s="80">
        <f>Washim!Z28</f>
        <v>0</v>
      </c>
      <c r="AA898" s="80">
        <f>Washim!AA28</f>
        <v>10</v>
      </c>
      <c r="AB898" s="80">
        <f>Washim!AB28</f>
        <v>26.6</v>
      </c>
      <c r="AC898" s="233">
        <f t="shared" si="271"/>
        <v>1244.76</v>
      </c>
      <c r="AD898" s="7">
        <f t="shared" si="272"/>
        <v>60.249757986447236</v>
      </c>
      <c r="AE898" s="7">
        <f t="shared" si="273"/>
        <v>1233.25</v>
      </c>
      <c r="AF898" s="7">
        <f t="shared" si="274"/>
        <v>253.75514403292181</v>
      </c>
      <c r="AG898" s="7">
        <f t="shared" si="275"/>
        <v>2251</v>
      </c>
      <c r="AH898" s="7">
        <f t="shared" si="276"/>
        <v>2552</v>
      </c>
      <c r="AI898" s="7">
        <f t="shared" si="277"/>
        <v>3629</v>
      </c>
      <c r="AJ898" s="7">
        <f t="shared" si="278"/>
        <v>2478.0099999999998</v>
      </c>
      <c r="AK898" s="234">
        <f t="shared" si="279"/>
        <v>97.100705329153598</v>
      </c>
    </row>
    <row r="899" spans="1:37">
      <c r="A899" s="5">
        <v>36</v>
      </c>
      <c r="B899" s="15" t="s">
        <v>57</v>
      </c>
      <c r="C899" s="80">
        <f>Yavatmal!C28</f>
        <v>2267</v>
      </c>
      <c r="D899" s="80">
        <f>Yavatmal!D28</f>
        <v>4604.7</v>
      </c>
      <c r="E899" s="80">
        <f>Yavatmal!E28</f>
        <v>18</v>
      </c>
      <c r="F899" s="80">
        <f>Yavatmal!F28</f>
        <v>1.8</v>
      </c>
      <c r="G899" s="80">
        <f>Yavatmal!G28</f>
        <v>15</v>
      </c>
      <c r="H899" s="80">
        <f>Yavatmal!H28</f>
        <v>13.5</v>
      </c>
      <c r="I899" s="80">
        <f t="shared" si="269"/>
        <v>4620</v>
      </c>
      <c r="J899" s="80">
        <f>Yavatmal!J28</f>
        <v>1696</v>
      </c>
      <c r="K899" s="80">
        <f>Yavatmal!K28</f>
        <v>1692.3</v>
      </c>
      <c r="L899" s="80">
        <f>Yavatmal!L28</f>
        <v>2</v>
      </c>
      <c r="M899" s="80">
        <f>Yavatmal!M28</f>
        <v>0.2</v>
      </c>
      <c r="N899" s="80">
        <f>Yavatmal!N28</f>
        <v>2</v>
      </c>
      <c r="O899" s="80">
        <f>Yavatmal!O28</f>
        <v>1.5</v>
      </c>
      <c r="P899" s="80">
        <f t="shared" si="270"/>
        <v>1694</v>
      </c>
      <c r="Q899" s="80">
        <f>Yavatmal!Q28</f>
        <v>3114</v>
      </c>
      <c r="R899" s="80">
        <f>Yavatmal!R28</f>
        <v>2016.01</v>
      </c>
      <c r="S899" s="80">
        <f>Yavatmal!S28</f>
        <v>0</v>
      </c>
      <c r="T899" s="80">
        <f>Yavatmal!T28</f>
        <v>0</v>
      </c>
      <c r="U899" s="80">
        <f>Yavatmal!U28</f>
        <v>32</v>
      </c>
      <c r="V899" s="80">
        <f>Yavatmal!V28</f>
        <v>37.64</v>
      </c>
      <c r="W899" s="80">
        <f>Yavatmal!W28</f>
        <v>388</v>
      </c>
      <c r="X899" s="80">
        <f>Yavatmal!X28</f>
        <v>1670.14</v>
      </c>
      <c r="Y899" s="80">
        <f>Yavatmal!Y28</f>
        <v>0</v>
      </c>
      <c r="Z899" s="80">
        <f>Yavatmal!Z28</f>
        <v>0</v>
      </c>
      <c r="AA899" s="80">
        <f>Yavatmal!AA28</f>
        <v>12</v>
      </c>
      <c r="AB899" s="80">
        <f>Yavatmal!AB28</f>
        <v>28.71</v>
      </c>
      <c r="AC899" s="233">
        <f t="shared" si="271"/>
        <v>2053.65</v>
      </c>
      <c r="AD899" s="7">
        <f t="shared" si="272"/>
        <v>44.451298701298704</v>
      </c>
      <c r="AE899" s="7">
        <f t="shared" si="273"/>
        <v>1698.8500000000001</v>
      </c>
      <c r="AF899" s="7">
        <f t="shared" si="274"/>
        <v>100.28630460448642</v>
      </c>
      <c r="AG899" s="7">
        <f t="shared" si="275"/>
        <v>4000</v>
      </c>
      <c r="AH899" s="7">
        <f t="shared" si="276"/>
        <v>6314</v>
      </c>
      <c r="AI899" s="7">
        <f t="shared" si="277"/>
        <v>3546</v>
      </c>
      <c r="AJ899" s="7">
        <f t="shared" si="278"/>
        <v>3752.5</v>
      </c>
      <c r="AK899" s="234">
        <f t="shared" si="279"/>
        <v>59.431422236300278</v>
      </c>
    </row>
    <row r="900" spans="1:37" ht="15">
      <c r="A900" s="10"/>
      <c r="B900" s="8" t="s">
        <v>10</v>
      </c>
      <c r="C900" s="9">
        <f t="shared" ref="C900:AB900" si="280">SUM(C864:C899)</f>
        <v>118591</v>
      </c>
      <c r="D900" s="9">
        <f t="shared" si="280"/>
        <v>153925.21000000002</v>
      </c>
      <c r="E900" s="9">
        <f t="shared" si="280"/>
        <v>2287</v>
      </c>
      <c r="F900" s="9">
        <f t="shared" si="280"/>
        <v>1678.64</v>
      </c>
      <c r="G900" s="9">
        <f t="shared" si="280"/>
        <v>11062</v>
      </c>
      <c r="H900" s="9">
        <f t="shared" si="280"/>
        <v>3921.06</v>
      </c>
      <c r="I900" s="9">
        <f t="shared" si="280"/>
        <v>159524.90999999997</v>
      </c>
      <c r="J900" s="9">
        <f t="shared" si="280"/>
        <v>53054</v>
      </c>
      <c r="K900" s="9">
        <f t="shared" si="280"/>
        <v>65309.340000000004</v>
      </c>
      <c r="L900" s="9">
        <f t="shared" si="280"/>
        <v>1190</v>
      </c>
      <c r="M900" s="9">
        <f t="shared" si="280"/>
        <v>522.16000000000008</v>
      </c>
      <c r="N900" s="9">
        <f t="shared" si="280"/>
        <v>5028</v>
      </c>
      <c r="O900" s="9">
        <f t="shared" si="280"/>
        <v>1548.94</v>
      </c>
      <c r="P900" s="9">
        <f t="shared" si="280"/>
        <v>67380.44</v>
      </c>
      <c r="Q900" s="9">
        <f t="shared" si="280"/>
        <v>58768</v>
      </c>
      <c r="R900" s="9">
        <f t="shared" si="280"/>
        <v>46434.560000000019</v>
      </c>
      <c r="S900" s="9">
        <f t="shared" si="280"/>
        <v>68</v>
      </c>
      <c r="T900" s="9">
        <f t="shared" si="280"/>
        <v>287.29999999999995</v>
      </c>
      <c r="U900" s="9">
        <f t="shared" si="280"/>
        <v>6432</v>
      </c>
      <c r="V900" s="9">
        <f t="shared" si="280"/>
        <v>7949.69</v>
      </c>
      <c r="W900" s="9">
        <f t="shared" si="280"/>
        <v>6092</v>
      </c>
      <c r="X900" s="9">
        <f t="shared" si="280"/>
        <v>29911.850000000002</v>
      </c>
      <c r="Y900" s="9">
        <f t="shared" si="280"/>
        <v>49</v>
      </c>
      <c r="Z900" s="9">
        <f t="shared" si="280"/>
        <v>136.62</v>
      </c>
      <c r="AA900" s="9">
        <f t="shared" si="280"/>
        <v>4225</v>
      </c>
      <c r="AB900" s="9">
        <f t="shared" si="280"/>
        <v>7669.8100000000013</v>
      </c>
      <c r="AC900" s="190">
        <f>SUM(AC864:AC899)</f>
        <v>54671.550000000017</v>
      </c>
      <c r="AD900" s="190">
        <f t="shared" si="272"/>
        <v>34.271481488376963</v>
      </c>
      <c r="AE900" s="190">
        <f>(X900/K900)*100</f>
        <v>45.800263790753363</v>
      </c>
      <c r="AF900" s="190">
        <f t="shared" si="274"/>
        <v>55.978085034766764</v>
      </c>
      <c r="AG900" s="190">
        <f>SUM(AG864:AG899)</f>
        <v>191212</v>
      </c>
      <c r="AH900" s="190">
        <f>SUM(AH864:AH899)</f>
        <v>226905.34999999998</v>
      </c>
      <c r="AI900" s="190">
        <f>SUM(AI864:AI899)</f>
        <v>75634</v>
      </c>
      <c r="AJ900" s="190">
        <f>SUM(AJ864:AJ899)</f>
        <v>92389.83</v>
      </c>
      <c r="AK900" s="190">
        <f>(AJ900/AH900)*100</f>
        <v>40.717343156518794</v>
      </c>
    </row>
    <row r="901" spans="1:37" ht="20.25">
      <c r="A901" s="344" t="s">
        <v>145</v>
      </c>
      <c r="B901" s="344"/>
      <c r="C901" s="344"/>
      <c r="D901" s="344"/>
      <c r="E901" s="344"/>
      <c r="F901" s="344"/>
      <c r="G901" s="344"/>
      <c r="H901" s="344"/>
      <c r="I901" s="344"/>
      <c r="J901" s="344"/>
      <c r="K901" s="344"/>
      <c r="L901" s="344"/>
      <c r="M901" s="344"/>
      <c r="N901" s="344"/>
      <c r="O901" s="344"/>
      <c r="P901" s="344"/>
      <c r="Q901" s="344"/>
      <c r="R901" s="344"/>
      <c r="S901" s="344"/>
      <c r="T901" s="344"/>
      <c r="U901" s="344"/>
      <c r="V901" s="344"/>
      <c r="W901" s="344"/>
      <c r="X901" s="344"/>
      <c r="Y901" s="344"/>
      <c r="Z901" s="344"/>
      <c r="AA901" s="344"/>
      <c r="AB901" s="344"/>
      <c r="AC901" s="344"/>
      <c r="AD901" s="344"/>
      <c r="AE901" s="344"/>
      <c r="AF901" s="344"/>
      <c r="AG901" s="344"/>
      <c r="AH901" s="344"/>
      <c r="AI901" s="344"/>
      <c r="AJ901" s="344"/>
      <c r="AK901" s="344"/>
    </row>
    <row r="902" spans="1:37">
      <c r="A902" s="345"/>
      <c r="B902" s="345"/>
      <c r="C902" s="345"/>
      <c r="D902" s="345"/>
      <c r="E902" s="345"/>
      <c r="F902" s="345"/>
      <c r="G902" s="345"/>
      <c r="H902" s="345"/>
      <c r="I902" s="345"/>
      <c r="J902" s="345"/>
      <c r="K902" s="345"/>
      <c r="L902" s="345"/>
      <c r="M902" s="345"/>
      <c r="N902" s="345"/>
      <c r="O902" s="345"/>
      <c r="P902" s="345"/>
      <c r="Q902" s="345"/>
      <c r="R902" s="345"/>
      <c r="S902" s="345"/>
      <c r="T902" s="345"/>
      <c r="U902" s="345"/>
      <c r="V902" s="345"/>
      <c r="W902" s="345"/>
      <c r="X902" s="345"/>
      <c r="Y902" s="345"/>
      <c r="Z902" s="345"/>
      <c r="AA902" s="345"/>
      <c r="AB902" s="345"/>
      <c r="AC902" s="345"/>
      <c r="AD902" s="345"/>
      <c r="AE902" s="345"/>
      <c r="AF902" s="345"/>
      <c r="AG902" s="345"/>
      <c r="AH902" s="345"/>
      <c r="AI902" s="345"/>
      <c r="AJ902" s="345"/>
      <c r="AK902" s="345"/>
    </row>
    <row r="903" spans="1:37" ht="15.75">
      <c r="A903" s="346" t="str">
        <f>A3</f>
        <v>Disbursements under  KCC Loans  ( 2023 - 24 ) -  Position as of 31.03.2024</v>
      </c>
      <c r="B903" s="346"/>
      <c r="C903" s="346"/>
      <c r="D903" s="346"/>
      <c r="E903" s="346"/>
      <c r="F903" s="346"/>
      <c r="G903" s="346"/>
      <c r="H903" s="346"/>
      <c r="I903" s="346"/>
      <c r="J903" s="346"/>
      <c r="K903" s="346"/>
      <c r="L903" s="346"/>
      <c r="M903" s="346"/>
      <c r="N903" s="346"/>
      <c r="O903" s="346"/>
      <c r="P903" s="346"/>
      <c r="Q903" s="346"/>
      <c r="R903" s="346"/>
      <c r="S903" s="346"/>
      <c r="T903" s="346"/>
      <c r="U903" s="346"/>
      <c r="V903" s="346"/>
      <c r="W903" s="346"/>
      <c r="X903" s="346"/>
      <c r="Y903" s="346"/>
      <c r="Z903" s="346"/>
      <c r="AA903" s="346"/>
      <c r="AB903" s="346"/>
      <c r="AC903" s="346"/>
      <c r="AD903" s="346"/>
      <c r="AE903" s="346"/>
      <c r="AF903" s="346"/>
      <c r="AG903" s="346"/>
      <c r="AH903" s="346"/>
      <c r="AI903" s="346"/>
      <c r="AJ903" s="346"/>
      <c r="AK903" s="346"/>
    </row>
    <row r="904" spans="1:37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47" t="s">
        <v>6</v>
      </c>
      <c r="AH904" s="347"/>
      <c r="AI904" s="347"/>
      <c r="AJ904" s="347"/>
      <c r="AK904" s="347"/>
    </row>
    <row r="905" spans="1:37" ht="32.25" customHeight="1">
      <c r="A905" s="350" t="s">
        <v>7</v>
      </c>
      <c r="B905" s="350" t="s">
        <v>64</v>
      </c>
      <c r="C905" s="353" t="str">
        <f>C5</f>
        <v xml:space="preserve"> KCC Loan Target 
 ACP 2023-24</v>
      </c>
      <c r="D905" s="354"/>
      <c r="E905" s="354"/>
      <c r="F905" s="354"/>
      <c r="G905" s="354"/>
      <c r="H905" s="354"/>
      <c r="I905" s="354"/>
      <c r="J905" s="354"/>
      <c r="K905" s="354"/>
      <c r="L905" s="354"/>
      <c r="M905" s="354"/>
      <c r="N905" s="354"/>
      <c r="O905" s="354"/>
      <c r="P905" s="355"/>
      <c r="Q905" s="391" t="str">
        <f>Q5</f>
        <v xml:space="preserve"> Cumulative Achievement from 
 01.04.23</v>
      </c>
      <c r="R905" s="392"/>
      <c r="S905" s="392"/>
      <c r="T905" s="392"/>
      <c r="U905" s="392"/>
      <c r="V905" s="392"/>
      <c r="W905" s="392"/>
      <c r="X905" s="392"/>
      <c r="Y905" s="392"/>
      <c r="Z905" s="392"/>
      <c r="AA905" s="392"/>
      <c r="AB905" s="393"/>
      <c r="AC905" s="353" t="s">
        <v>9</v>
      </c>
      <c r="AD905" s="354"/>
      <c r="AE905" s="354"/>
      <c r="AF905" s="355"/>
      <c r="AG905" s="350" t="s">
        <v>10</v>
      </c>
      <c r="AH905" s="350"/>
      <c r="AI905" s="350"/>
      <c r="AJ905" s="350"/>
      <c r="AK905" s="350"/>
    </row>
    <row r="906" spans="1:37">
      <c r="A906" s="351"/>
      <c r="B906" s="351"/>
      <c r="C906" s="375" t="s">
        <v>11</v>
      </c>
      <c r="D906" s="376"/>
      <c r="E906" s="376"/>
      <c r="F906" s="376"/>
      <c r="G906" s="376"/>
      <c r="H906" s="376"/>
      <c r="I906" s="377"/>
      <c r="J906" s="371" t="s">
        <v>12</v>
      </c>
      <c r="K906" s="372"/>
      <c r="L906" s="372"/>
      <c r="M906" s="372"/>
      <c r="N906" s="372"/>
      <c r="O906" s="372"/>
      <c r="P906" s="373"/>
      <c r="Q906" s="375" t="s">
        <v>11</v>
      </c>
      <c r="R906" s="376"/>
      <c r="S906" s="376"/>
      <c r="T906" s="376"/>
      <c r="U906" s="376"/>
      <c r="V906" s="377"/>
      <c r="W906" s="394" t="s">
        <v>12</v>
      </c>
      <c r="X906" s="395"/>
      <c r="Y906" s="395"/>
      <c r="Z906" s="395"/>
      <c r="AA906" s="395"/>
      <c r="AB906" s="396"/>
      <c r="AC906" s="385" t="s">
        <v>11</v>
      </c>
      <c r="AD906" s="386"/>
      <c r="AE906" s="388" t="s">
        <v>12</v>
      </c>
      <c r="AF906" s="386"/>
      <c r="AG906" s="388" t="s">
        <v>13</v>
      </c>
      <c r="AH906" s="386"/>
      <c r="AI906" s="388" t="s">
        <v>14</v>
      </c>
      <c r="AJ906" s="386"/>
      <c r="AK906" s="398" t="s">
        <v>15</v>
      </c>
    </row>
    <row r="907" spans="1:37">
      <c r="A907" s="352"/>
      <c r="B907" s="352"/>
      <c r="C907" s="367" t="s">
        <v>16</v>
      </c>
      <c r="D907" s="368"/>
      <c r="E907" s="369" t="s">
        <v>17</v>
      </c>
      <c r="F907" s="368"/>
      <c r="G907" s="369" t="s">
        <v>18</v>
      </c>
      <c r="H907" s="370"/>
      <c r="I907" s="249" t="s">
        <v>10</v>
      </c>
      <c r="J907" s="362" t="s">
        <v>19</v>
      </c>
      <c r="K907" s="363"/>
      <c r="L907" s="364" t="s">
        <v>17</v>
      </c>
      <c r="M907" s="363"/>
      <c r="N907" s="364" t="s">
        <v>18</v>
      </c>
      <c r="O907" s="374"/>
      <c r="P907" s="258" t="s">
        <v>10</v>
      </c>
      <c r="Q907" s="367" t="s">
        <v>19</v>
      </c>
      <c r="R907" s="368"/>
      <c r="S907" s="369" t="s">
        <v>17</v>
      </c>
      <c r="T907" s="368"/>
      <c r="U907" s="369" t="s">
        <v>18</v>
      </c>
      <c r="V907" s="370"/>
      <c r="W907" s="362" t="s">
        <v>16</v>
      </c>
      <c r="X907" s="363"/>
      <c r="Y907" s="364" t="s">
        <v>17</v>
      </c>
      <c r="Z907" s="363"/>
      <c r="AA907" s="364" t="s">
        <v>18</v>
      </c>
      <c r="AB907" s="374"/>
      <c r="AC907" s="387"/>
      <c r="AD907" s="381"/>
      <c r="AE907" s="380"/>
      <c r="AF907" s="381"/>
      <c r="AG907" s="380"/>
      <c r="AH907" s="381"/>
      <c r="AI907" s="380"/>
      <c r="AJ907" s="381"/>
      <c r="AK907" s="399"/>
    </row>
    <row r="908" spans="1:37">
      <c r="A908" s="202"/>
      <c r="B908" s="202"/>
      <c r="C908" s="217" t="s">
        <v>20</v>
      </c>
      <c r="D908" s="119" t="s">
        <v>21</v>
      </c>
      <c r="E908" s="119" t="s">
        <v>20</v>
      </c>
      <c r="F908" s="119" t="s">
        <v>21</v>
      </c>
      <c r="G908" s="119" t="s">
        <v>20</v>
      </c>
      <c r="H908" s="218" t="s">
        <v>21</v>
      </c>
      <c r="I908" s="218" t="s">
        <v>21</v>
      </c>
      <c r="J908" s="237" t="s">
        <v>20</v>
      </c>
      <c r="K908" s="204" t="s">
        <v>21</v>
      </c>
      <c r="L908" s="204" t="s">
        <v>20</v>
      </c>
      <c r="M908" s="204" t="s">
        <v>21</v>
      </c>
      <c r="N908" s="204" t="s">
        <v>20</v>
      </c>
      <c r="O908" s="238" t="s">
        <v>21</v>
      </c>
      <c r="P908" s="258" t="s">
        <v>21</v>
      </c>
      <c r="Q908" s="217" t="s">
        <v>20</v>
      </c>
      <c r="R908" s="119" t="s">
        <v>21</v>
      </c>
      <c r="S908" s="119" t="s">
        <v>20</v>
      </c>
      <c r="T908" s="119" t="s">
        <v>21</v>
      </c>
      <c r="U908" s="119" t="s">
        <v>20</v>
      </c>
      <c r="V908" s="218" t="s">
        <v>21</v>
      </c>
      <c r="W908" s="247" t="s">
        <v>20</v>
      </c>
      <c r="X908" s="205" t="s">
        <v>21</v>
      </c>
      <c r="Y908" s="205" t="s">
        <v>20</v>
      </c>
      <c r="Z908" s="205" t="s">
        <v>21</v>
      </c>
      <c r="AA908" s="205" t="s">
        <v>20</v>
      </c>
      <c r="AB908" s="248" t="s">
        <v>21</v>
      </c>
      <c r="AC908" s="217" t="s">
        <v>21</v>
      </c>
      <c r="AD908" s="119" t="s">
        <v>15</v>
      </c>
      <c r="AE908" s="217" t="s">
        <v>21</v>
      </c>
      <c r="AF908" s="119" t="s">
        <v>15</v>
      </c>
      <c r="AG908" s="119" t="s">
        <v>20</v>
      </c>
      <c r="AH908" s="119" t="s">
        <v>21</v>
      </c>
      <c r="AI908" s="119" t="s">
        <v>20</v>
      </c>
      <c r="AJ908" s="119" t="s">
        <v>21</v>
      </c>
      <c r="AK908" s="400"/>
    </row>
    <row r="909" spans="1:37">
      <c r="A909" s="5">
        <v>1</v>
      </c>
      <c r="B909" s="15" t="s">
        <v>22</v>
      </c>
      <c r="C909" s="80">
        <f>Ahmednagar!C29</f>
        <v>10713</v>
      </c>
      <c r="D909" s="80">
        <f>Ahmednagar!D29</f>
        <v>10783</v>
      </c>
      <c r="E909" s="80">
        <f>Ahmednagar!E29</f>
        <v>8</v>
      </c>
      <c r="F909" s="80">
        <f>Ahmednagar!F29</f>
        <v>4</v>
      </c>
      <c r="G909" s="80">
        <f>Ahmednagar!G29</f>
        <v>973</v>
      </c>
      <c r="H909" s="80">
        <f>Ahmednagar!H29</f>
        <v>351</v>
      </c>
      <c r="I909" s="80">
        <f>D909+F909+H909</f>
        <v>11138</v>
      </c>
      <c r="J909" s="80">
        <f>Ahmednagar!J29</f>
        <v>5818</v>
      </c>
      <c r="K909" s="80">
        <f>Ahmednagar!K29</f>
        <v>5807</v>
      </c>
      <c r="L909" s="80">
        <f>Ahmednagar!L29</f>
        <v>10</v>
      </c>
      <c r="M909" s="80">
        <f>Ahmednagar!M29</f>
        <v>2</v>
      </c>
      <c r="N909" s="80">
        <f>Ahmednagar!N29</f>
        <v>554</v>
      </c>
      <c r="O909" s="80">
        <f>Ahmednagar!O29</f>
        <v>189</v>
      </c>
      <c r="P909" s="80">
        <f>K909+M909+O909</f>
        <v>5998</v>
      </c>
      <c r="Q909" s="80">
        <f>Ahmednagar!Q29</f>
        <v>1203</v>
      </c>
      <c r="R909" s="80">
        <f>Ahmednagar!R29</f>
        <v>1897</v>
      </c>
      <c r="S909" s="80">
        <f>Ahmednagar!S29</f>
        <v>0</v>
      </c>
      <c r="T909" s="80">
        <f>Ahmednagar!T29</f>
        <v>0</v>
      </c>
      <c r="U909" s="80">
        <f>Ahmednagar!U29</f>
        <v>0</v>
      </c>
      <c r="V909" s="80">
        <f>Ahmednagar!V29</f>
        <v>0</v>
      </c>
      <c r="W909" s="80">
        <f>Ahmednagar!W29</f>
        <v>973</v>
      </c>
      <c r="X909" s="80">
        <f>Ahmednagar!X29</f>
        <v>1535</v>
      </c>
      <c r="Y909" s="80">
        <f>Ahmednagar!Y29</f>
        <v>0</v>
      </c>
      <c r="Z909" s="80">
        <f>Ahmednagar!Z29</f>
        <v>0</v>
      </c>
      <c r="AA909" s="80">
        <f>Ahmednagar!AA29</f>
        <v>0</v>
      </c>
      <c r="AB909" s="80">
        <f>Ahmednagar!AB29</f>
        <v>0</v>
      </c>
      <c r="AC909" s="233">
        <f>R909+T909+V909</f>
        <v>1897</v>
      </c>
      <c r="AD909" s="7">
        <f>(R909+T909+V909)/(D909+F909+H909)*100</f>
        <v>17.03178308493446</v>
      </c>
      <c r="AE909" s="7">
        <f>X909+Z909+AB909</f>
        <v>1535</v>
      </c>
      <c r="AF909" s="7">
        <f>(X909+Z909+AB909)/(K909+M909+O909)*100</f>
        <v>25.591863954651551</v>
      </c>
      <c r="AG909" s="7">
        <f>C909+E909+G909+J909+L909+N909</f>
        <v>18076</v>
      </c>
      <c r="AH909" s="7">
        <f>D909+F909+H909+K909+M909+O909</f>
        <v>17136</v>
      </c>
      <c r="AI909" s="7">
        <f>Q909+S909+U909+W909+Y909+AA909</f>
        <v>2176</v>
      </c>
      <c r="AJ909" s="7">
        <f>R909+T909+V909+X909+Z909+AB909</f>
        <v>3432</v>
      </c>
      <c r="AK909" s="234">
        <f>AJ909/AH909*100</f>
        <v>20.028011204481793</v>
      </c>
    </row>
    <row r="910" spans="1:37">
      <c r="A910" s="5">
        <v>2</v>
      </c>
      <c r="B910" s="15" t="s">
        <v>23</v>
      </c>
      <c r="C910" s="80">
        <f>Akola!C29</f>
        <v>3471</v>
      </c>
      <c r="D910" s="80">
        <f>Akola!D29</f>
        <v>3481.31</v>
      </c>
      <c r="E910" s="80">
        <f>Akola!E29</f>
        <v>9</v>
      </c>
      <c r="F910" s="80">
        <f>Akola!F29</f>
        <v>0.89</v>
      </c>
      <c r="G910" s="80">
        <f>Akola!G29</f>
        <v>20</v>
      </c>
      <c r="H910" s="80">
        <f>Akola!H29</f>
        <v>17.8</v>
      </c>
      <c r="I910" s="80">
        <f t="shared" ref="I910:I944" si="281">D910+F910+H910</f>
        <v>3500</v>
      </c>
      <c r="J910" s="80">
        <f>Akola!J29</f>
        <v>497</v>
      </c>
      <c r="K910" s="80">
        <f>Akola!K29</f>
        <v>635.69000000000005</v>
      </c>
      <c r="L910" s="80">
        <f>Akola!L29</f>
        <v>1</v>
      </c>
      <c r="M910" s="80">
        <f>Akola!M29</f>
        <v>0.11</v>
      </c>
      <c r="N910" s="80">
        <f>Akola!N29</f>
        <v>2</v>
      </c>
      <c r="O910" s="80">
        <f>Akola!O29</f>
        <v>2.2000000000000002</v>
      </c>
      <c r="P910" s="80">
        <f t="shared" ref="P910:P944" si="282">K910+M910+O910</f>
        <v>638.00000000000011</v>
      </c>
      <c r="Q910" s="80">
        <f>Akola!Q29</f>
        <v>1082</v>
      </c>
      <c r="R910" s="80">
        <f>Akola!R29</f>
        <v>1656</v>
      </c>
      <c r="S910" s="80">
        <f>Akola!S29</f>
        <v>0</v>
      </c>
      <c r="T910" s="80">
        <f>Akola!T29</f>
        <v>0</v>
      </c>
      <c r="U910" s="80">
        <f>Akola!U29</f>
        <v>0</v>
      </c>
      <c r="V910" s="80">
        <f>Akola!V29</f>
        <v>0</v>
      </c>
      <c r="W910" s="80">
        <f>Akola!W29</f>
        <v>408</v>
      </c>
      <c r="X910" s="80">
        <f>Akola!X29</f>
        <v>624</v>
      </c>
      <c r="Y910" s="80">
        <f>Akola!Y29</f>
        <v>0</v>
      </c>
      <c r="Z910" s="80">
        <f>Akola!Z29</f>
        <v>0</v>
      </c>
      <c r="AA910" s="80">
        <f>Akola!AA29</f>
        <v>0</v>
      </c>
      <c r="AB910" s="80">
        <f>Akola!AB29</f>
        <v>0</v>
      </c>
      <c r="AC910" s="233">
        <f t="shared" ref="AC910:AC944" si="283">R910+T910+V910</f>
        <v>1656</v>
      </c>
      <c r="AD910" s="7">
        <f t="shared" ref="AD910:AD945" si="284">(R910+T910+V910)/(D910+F910+H910)*100</f>
        <v>47.314285714285717</v>
      </c>
      <c r="AE910" s="7">
        <f t="shared" ref="AE910:AE944" si="285">X910+Z910+AB910</f>
        <v>624</v>
      </c>
      <c r="AF910" s="7">
        <f t="shared" ref="AF910:AF945" si="286">(X910+Z910+AB910)/(K910+M910+O910)*100</f>
        <v>97.805642633228814</v>
      </c>
      <c r="AG910" s="7">
        <f t="shared" ref="AG910:AG944" si="287">C910+E910+G910+J910+L910+N910</f>
        <v>4000</v>
      </c>
      <c r="AH910" s="7">
        <f t="shared" ref="AH910:AH944" si="288">D910+F910+H910+K910+M910+O910</f>
        <v>4138</v>
      </c>
      <c r="AI910" s="7">
        <f t="shared" ref="AI910:AI944" si="289">Q910+S910+U910+W910+Y910+AA910</f>
        <v>1490</v>
      </c>
      <c r="AJ910" s="7">
        <f t="shared" ref="AJ910:AJ944" si="290">R910+T910+V910+X910+Z910+AB910</f>
        <v>2280</v>
      </c>
      <c r="AK910" s="234">
        <f t="shared" ref="AK910:AK944" si="291">AJ910/AH910*100</f>
        <v>55.09908168197196</v>
      </c>
    </row>
    <row r="911" spans="1:37">
      <c r="A911" s="5">
        <v>3</v>
      </c>
      <c r="B911" s="15" t="s">
        <v>24</v>
      </c>
      <c r="C911" s="80">
        <f>Amravati!C29</f>
        <v>1981</v>
      </c>
      <c r="D911" s="80">
        <f>Amravati!D29</f>
        <v>3844</v>
      </c>
      <c r="E911" s="80">
        <f>Amravati!E29</f>
        <v>15</v>
      </c>
      <c r="F911" s="80">
        <f>Amravati!F29</f>
        <v>1.5</v>
      </c>
      <c r="G911" s="80">
        <f>Amravati!G29</f>
        <v>5</v>
      </c>
      <c r="H911" s="80">
        <f>Amravati!H29</f>
        <v>4.5</v>
      </c>
      <c r="I911" s="80">
        <f t="shared" si="281"/>
        <v>3850</v>
      </c>
      <c r="J911" s="80">
        <f>Amravati!J29</f>
        <v>993</v>
      </c>
      <c r="K911" s="80">
        <f>Amravati!K29</f>
        <v>1648</v>
      </c>
      <c r="L911" s="80">
        <f>Amravati!L29</f>
        <v>5</v>
      </c>
      <c r="M911" s="80">
        <f>Amravati!M29</f>
        <v>0.5</v>
      </c>
      <c r="N911" s="80">
        <f>Amravati!N29</f>
        <v>2</v>
      </c>
      <c r="O911" s="80">
        <f>Amravati!O29</f>
        <v>1.5</v>
      </c>
      <c r="P911" s="80">
        <f t="shared" si="282"/>
        <v>1650</v>
      </c>
      <c r="Q911" s="80">
        <f>Amravati!Q29</f>
        <v>1047</v>
      </c>
      <c r="R911" s="80">
        <f>Amravati!R29</f>
        <v>1624</v>
      </c>
      <c r="S911" s="80">
        <f>Amravati!S29</f>
        <v>0</v>
      </c>
      <c r="T911" s="80">
        <f>Amravati!T29</f>
        <v>0</v>
      </c>
      <c r="U911" s="80">
        <f>Amravati!U29</f>
        <v>0</v>
      </c>
      <c r="V911" s="80">
        <f>Amravati!V29</f>
        <v>0</v>
      </c>
      <c r="W911" s="80">
        <f>Amravati!W29</f>
        <v>688</v>
      </c>
      <c r="X911" s="80">
        <f>Amravati!X29</f>
        <v>1067</v>
      </c>
      <c r="Y911" s="80">
        <f>Amravati!Y29</f>
        <v>0</v>
      </c>
      <c r="Z911" s="80">
        <f>Amravati!Z29</f>
        <v>0</v>
      </c>
      <c r="AA911" s="80">
        <f>Amravati!AA29</f>
        <v>0</v>
      </c>
      <c r="AB911" s="80">
        <f>Amravati!AB29</f>
        <v>0</v>
      </c>
      <c r="AC911" s="233">
        <f t="shared" si="283"/>
        <v>1624</v>
      </c>
      <c r="AD911" s="7">
        <f t="shared" si="284"/>
        <v>42.18181818181818</v>
      </c>
      <c r="AE911" s="7">
        <f t="shared" si="285"/>
        <v>1067</v>
      </c>
      <c r="AF911" s="7">
        <f t="shared" si="286"/>
        <v>64.666666666666657</v>
      </c>
      <c r="AG911" s="7">
        <f t="shared" si="287"/>
        <v>3001</v>
      </c>
      <c r="AH911" s="7">
        <f t="shared" si="288"/>
        <v>5500</v>
      </c>
      <c r="AI911" s="7">
        <f t="shared" si="289"/>
        <v>1735</v>
      </c>
      <c r="AJ911" s="7">
        <f t="shared" si="290"/>
        <v>2691</v>
      </c>
      <c r="AK911" s="234">
        <f t="shared" si="291"/>
        <v>48.927272727272722</v>
      </c>
    </row>
    <row r="912" spans="1:37">
      <c r="A912" s="5">
        <v>4</v>
      </c>
      <c r="B912" s="15" t="s">
        <v>25</v>
      </c>
      <c r="C912" s="80">
        <f>Aurangabad!C29</f>
        <v>4857</v>
      </c>
      <c r="D912" s="80">
        <f>Aurangabad!D29</f>
        <v>4847.6000000000004</v>
      </c>
      <c r="E912" s="80">
        <f>Aurangabad!E29</f>
        <v>5</v>
      </c>
      <c r="F912" s="80">
        <f>Aurangabad!F29</f>
        <v>5</v>
      </c>
      <c r="G912" s="80">
        <f>Aurangabad!G29</f>
        <v>25</v>
      </c>
      <c r="H912" s="80">
        <f>Aurangabad!H29</f>
        <v>25</v>
      </c>
      <c r="I912" s="80">
        <f t="shared" si="281"/>
        <v>4877.6000000000004</v>
      </c>
      <c r="J912" s="80">
        <f>Aurangabad!J29</f>
        <v>2652</v>
      </c>
      <c r="K912" s="80">
        <f>Aurangabad!K29</f>
        <v>2626</v>
      </c>
      <c r="L912" s="80">
        <f>Aurangabad!L29</f>
        <v>0</v>
      </c>
      <c r="M912" s="80">
        <f>Aurangabad!M29</f>
        <v>0</v>
      </c>
      <c r="N912" s="80">
        <f>Aurangabad!N29</f>
        <v>0</v>
      </c>
      <c r="O912" s="80">
        <f>Aurangabad!O29</f>
        <v>0</v>
      </c>
      <c r="P912" s="80">
        <f t="shared" si="282"/>
        <v>2626</v>
      </c>
      <c r="Q912" s="80">
        <f>Aurangabad!Q29</f>
        <v>1099</v>
      </c>
      <c r="R912" s="80">
        <f>Aurangabad!R29</f>
        <v>1694</v>
      </c>
      <c r="S912" s="80">
        <f>Aurangabad!S29</f>
        <v>0</v>
      </c>
      <c r="T912" s="80">
        <f>Aurangabad!T29</f>
        <v>0</v>
      </c>
      <c r="U912" s="80">
        <f>Aurangabad!U29</f>
        <v>0</v>
      </c>
      <c r="V912" s="80">
        <f>Aurangabad!V29</f>
        <v>0</v>
      </c>
      <c r="W912" s="80">
        <f>Aurangabad!W29</f>
        <v>848</v>
      </c>
      <c r="X912" s="80">
        <f>Aurangabad!X29</f>
        <v>1306</v>
      </c>
      <c r="Y912" s="80">
        <f>Aurangabad!Y29</f>
        <v>0</v>
      </c>
      <c r="Z912" s="80">
        <f>Aurangabad!Z29</f>
        <v>0</v>
      </c>
      <c r="AA912" s="80">
        <f>Aurangabad!AA29</f>
        <v>0</v>
      </c>
      <c r="AB912" s="80">
        <f>Aurangabad!AB29</f>
        <v>0</v>
      </c>
      <c r="AC912" s="233">
        <f t="shared" si="283"/>
        <v>1694</v>
      </c>
      <c r="AD912" s="7">
        <f t="shared" si="284"/>
        <v>34.730195177956368</v>
      </c>
      <c r="AE912" s="7">
        <f t="shared" si="285"/>
        <v>1306</v>
      </c>
      <c r="AF912" s="7">
        <f t="shared" si="286"/>
        <v>49.733434881949734</v>
      </c>
      <c r="AG912" s="7">
        <f t="shared" si="287"/>
        <v>7539</v>
      </c>
      <c r="AH912" s="7">
        <f t="shared" si="288"/>
        <v>7503.6</v>
      </c>
      <c r="AI912" s="7">
        <f t="shared" si="289"/>
        <v>1947</v>
      </c>
      <c r="AJ912" s="7">
        <f t="shared" si="290"/>
        <v>3000</v>
      </c>
      <c r="AK912" s="234">
        <f t="shared" si="291"/>
        <v>39.980809211578439</v>
      </c>
    </row>
    <row r="913" spans="1:37">
      <c r="A913" s="5">
        <v>5</v>
      </c>
      <c r="B913" s="15" t="s">
        <v>26</v>
      </c>
      <c r="C913" s="80">
        <f>Beed!C29</f>
        <v>3650</v>
      </c>
      <c r="D913" s="80">
        <f>Beed!D29</f>
        <v>4644</v>
      </c>
      <c r="E913" s="80">
        <f>Beed!E29</f>
        <v>69</v>
      </c>
      <c r="F913" s="80">
        <f>Beed!F29</f>
        <v>22</v>
      </c>
      <c r="G913" s="80">
        <f>Beed!G29</f>
        <v>434</v>
      </c>
      <c r="H913" s="80">
        <f>Beed!H29</f>
        <v>134</v>
      </c>
      <c r="I913" s="80">
        <f t="shared" si="281"/>
        <v>4800</v>
      </c>
      <c r="J913" s="80">
        <f>Beed!J29</f>
        <v>1234</v>
      </c>
      <c r="K913" s="80">
        <f>Beed!K29</f>
        <v>1548</v>
      </c>
      <c r="L913" s="80">
        <f>Beed!L29</f>
        <v>29</v>
      </c>
      <c r="M913" s="80">
        <f>Beed!M29</f>
        <v>7</v>
      </c>
      <c r="N913" s="80">
        <f>Beed!N29</f>
        <v>163</v>
      </c>
      <c r="O913" s="80">
        <f>Beed!O29</f>
        <v>45</v>
      </c>
      <c r="P913" s="80">
        <f t="shared" si="282"/>
        <v>1600</v>
      </c>
      <c r="Q913" s="80">
        <f>Beed!Q29</f>
        <v>1169</v>
      </c>
      <c r="R913" s="80">
        <f>Beed!R29</f>
        <v>1773</v>
      </c>
      <c r="S913" s="80">
        <f>Beed!S29</f>
        <v>0</v>
      </c>
      <c r="T913" s="80">
        <f>Beed!T29</f>
        <v>0</v>
      </c>
      <c r="U913" s="80">
        <f>Beed!U29</f>
        <v>0</v>
      </c>
      <c r="V913" s="80">
        <f>Beed!V29</f>
        <v>0</v>
      </c>
      <c r="W913" s="80">
        <f>Beed!W29</f>
        <v>700</v>
      </c>
      <c r="X913" s="80">
        <f>Beed!X29</f>
        <v>1061</v>
      </c>
      <c r="Y913" s="80">
        <f>Beed!Y29</f>
        <v>0</v>
      </c>
      <c r="Z913" s="80">
        <f>Beed!Z29</f>
        <v>0</v>
      </c>
      <c r="AA913" s="80">
        <f>Beed!AA29</f>
        <v>0</v>
      </c>
      <c r="AB913" s="80">
        <f>Beed!AB29</f>
        <v>0</v>
      </c>
      <c r="AC913" s="233">
        <f t="shared" si="283"/>
        <v>1773</v>
      </c>
      <c r="AD913" s="7">
        <f t="shared" si="284"/>
        <v>36.9375</v>
      </c>
      <c r="AE913" s="7">
        <f t="shared" si="285"/>
        <v>1061</v>
      </c>
      <c r="AF913" s="7">
        <f t="shared" si="286"/>
        <v>66.3125</v>
      </c>
      <c r="AG913" s="7">
        <f t="shared" si="287"/>
        <v>5579</v>
      </c>
      <c r="AH913" s="7">
        <f t="shared" si="288"/>
        <v>6400</v>
      </c>
      <c r="AI913" s="7">
        <f t="shared" si="289"/>
        <v>1869</v>
      </c>
      <c r="AJ913" s="7">
        <f t="shared" si="290"/>
        <v>2834</v>
      </c>
      <c r="AK913" s="234">
        <f t="shared" si="291"/>
        <v>44.28125</v>
      </c>
    </row>
    <row r="914" spans="1:37">
      <c r="A914" s="5">
        <v>6</v>
      </c>
      <c r="B914" s="15" t="s">
        <v>27</v>
      </c>
      <c r="C914" s="80">
        <f>Bhandara!C29</f>
        <v>2146</v>
      </c>
      <c r="D914" s="80">
        <f>Bhandara!D29</f>
        <v>1645</v>
      </c>
      <c r="E914" s="80">
        <f>Bhandara!E29</f>
        <v>34</v>
      </c>
      <c r="F914" s="80">
        <f>Bhandara!F29</f>
        <v>13</v>
      </c>
      <c r="G914" s="80">
        <f>Bhandara!G29</f>
        <v>188</v>
      </c>
      <c r="H914" s="80">
        <f>Bhandara!H29</f>
        <v>85</v>
      </c>
      <c r="I914" s="80">
        <f t="shared" si="281"/>
        <v>1743</v>
      </c>
      <c r="J914" s="80">
        <f>Bhandara!J29</f>
        <v>251</v>
      </c>
      <c r="K914" s="80">
        <f>Bhandara!K29</f>
        <v>181</v>
      </c>
      <c r="L914" s="80">
        <f>Bhandara!L29</f>
        <v>9</v>
      </c>
      <c r="M914" s="80">
        <f>Bhandara!M29</f>
        <v>1</v>
      </c>
      <c r="N914" s="80">
        <f>Bhandara!N29</f>
        <v>33</v>
      </c>
      <c r="O914" s="80">
        <f>Bhandara!O29</f>
        <v>9</v>
      </c>
      <c r="P914" s="80">
        <f t="shared" si="282"/>
        <v>191</v>
      </c>
      <c r="Q914" s="80">
        <f>Bhandara!Q29</f>
        <v>831</v>
      </c>
      <c r="R914" s="80">
        <f>Bhandara!R29</f>
        <v>1247</v>
      </c>
      <c r="S914" s="80">
        <f>Bhandara!S29</f>
        <v>0</v>
      </c>
      <c r="T914" s="80">
        <f>Bhandara!T29</f>
        <v>0</v>
      </c>
      <c r="U914" s="80">
        <f>Bhandara!U29</f>
        <v>0</v>
      </c>
      <c r="V914" s="80">
        <f>Bhandara!V29</f>
        <v>0</v>
      </c>
      <c r="W914" s="80">
        <f>Bhandara!W29</f>
        <v>204</v>
      </c>
      <c r="X914" s="80">
        <f>Bhandara!X29</f>
        <v>336</v>
      </c>
      <c r="Y914" s="80">
        <f>Bhandara!Y29</f>
        <v>0</v>
      </c>
      <c r="Z914" s="80">
        <f>Bhandara!Z29</f>
        <v>0</v>
      </c>
      <c r="AA914" s="80">
        <f>Bhandara!AA29</f>
        <v>0</v>
      </c>
      <c r="AB914" s="80">
        <f>Bhandara!AB29</f>
        <v>0</v>
      </c>
      <c r="AC914" s="233">
        <f t="shared" si="283"/>
        <v>1247</v>
      </c>
      <c r="AD914" s="7">
        <f t="shared" si="284"/>
        <v>71.543316121629374</v>
      </c>
      <c r="AE914" s="7">
        <f t="shared" si="285"/>
        <v>336</v>
      </c>
      <c r="AF914" s="7">
        <f t="shared" si="286"/>
        <v>175.91623036649216</v>
      </c>
      <c r="AG914" s="7">
        <f t="shared" si="287"/>
        <v>2661</v>
      </c>
      <c r="AH914" s="7">
        <f t="shared" si="288"/>
        <v>1934</v>
      </c>
      <c r="AI914" s="7">
        <f t="shared" si="289"/>
        <v>1035</v>
      </c>
      <c r="AJ914" s="7">
        <f t="shared" si="290"/>
        <v>1583</v>
      </c>
      <c r="AK914" s="234">
        <f t="shared" si="291"/>
        <v>81.851085832471554</v>
      </c>
    </row>
    <row r="915" spans="1:37">
      <c r="A915" s="5">
        <v>7</v>
      </c>
      <c r="B915" s="15" t="s">
        <v>28</v>
      </c>
      <c r="C915" s="80">
        <f>Buldhana!C29</f>
        <v>2445</v>
      </c>
      <c r="D915" s="80">
        <f>Buldhana!D29</f>
        <v>4114.12</v>
      </c>
      <c r="E915" s="80">
        <f>Buldhana!E29</f>
        <v>35</v>
      </c>
      <c r="F915" s="80">
        <f>Buldhana!F29</f>
        <v>3.45</v>
      </c>
      <c r="G915" s="80">
        <f>Buldhana!G29</f>
        <v>21</v>
      </c>
      <c r="H915" s="80">
        <f>Buldhana!H29</f>
        <v>32.43</v>
      </c>
      <c r="I915" s="80">
        <f t="shared" si="281"/>
        <v>4150</v>
      </c>
      <c r="J915" s="80">
        <f>Buldhana!J29</f>
        <v>2475</v>
      </c>
      <c r="K915" s="80">
        <f>Buldhana!K29</f>
        <v>4833.88</v>
      </c>
      <c r="L915" s="80">
        <f>Buldhana!L29</f>
        <v>16</v>
      </c>
      <c r="M915" s="80">
        <f>Buldhana!M29</f>
        <v>1.55</v>
      </c>
      <c r="N915" s="80">
        <f>Buldhana!N29</f>
        <v>9</v>
      </c>
      <c r="O915" s="80">
        <f>Buldhana!O29</f>
        <v>14.57</v>
      </c>
      <c r="P915" s="80">
        <f t="shared" si="282"/>
        <v>4850</v>
      </c>
      <c r="Q915" s="80">
        <f>Buldhana!Q29</f>
        <v>1032</v>
      </c>
      <c r="R915" s="80">
        <f>Buldhana!R29</f>
        <v>1564</v>
      </c>
      <c r="S915" s="80">
        <f>Buldhana!S29</f>
        <v>0</v>
      </c>
      <c r="T915" s="80">
        <f>Buldhana!T29</f>
        <v>0</v>
      </c>
      <c r="U915" s="80">
        <f>Buldhana!U29</f>
        <v>0</v>
      </c>
      <c r="V915" s="80">
        <f>Buldhana!V29</f>
        <v>0</v>
      </c>
      <c r="W915" s="80">
        <f>Buldhana!W29</f>
        <v>743</v>
      </c>
      <c r="X915" s="80">
        <f>Buldhana!X29</f>
        <v>1125</v>
      </c>
      <c r="Y915" s="80">
        <f>Buldhana!Y29</f>
        <v>0</v>
      </c>
      <c r="Z915" s="80">
        <f>Buldhana!Z29</f>
        <v>0</v>
      </c>
      <c r="AA915" s="80">
        <f>Buldhana!AA29</f>
        <v>0</v>
      </c>
      <c r="AB915" s="80">
        <f>Buldhana!AB29</f>
        <v>0</v>
      </c>
      <c r="AC915" s="233">
        <f t="shared" si="283"/>
        <v>1564</v>
      </c>
      <c r="AD915" s="7">
        <f t="shared" si="284"/>
        <v>37.686746987951807</v>
      </c>
      <c r="AE915" s="7">
        <f t="shared" si="285"/>
        <v>1125</v>
      </c>
      <c r="AF915" s="7">
        <f t="shared" si="286"/>
        <v>23.195876288659793</v>
      </c>
      <c r="AG915" s="7">
        <f t="shared" si="287"/>
        <v>5001</v>
      </c>
      <c r="AH915" s="7">
        <f t="shared" si="288"/>
        <v>9000</v>
      </c>
      <c r="AI915" s="7">
        <f t="shared" si="289"/>
        <v>1775</v>
      </c>
      <c r="AJ915" s="7">
        <f t="shared" si="290"/>
        <v>2689</v>
      </c>
      <c r="AK915" s="234">
        <f t="shared" si="291"/>
        <v>29.877777777777776</v>
      </c>
    </row>
    <row r="916" spans="1:37">
      <c r="A916" s="5">
        <v>8</v>
      </c>
      <c r="B916" s="15" t="s">
        <v>29</v>
      </c>
      <c r="C916" s="80">
        <f>Chandrapur!C29</f>
        <v>1561</v>
      </c>
      <c r="D916" s="80">
        <f>Chandrapur!D29</f>
        <v>1291.5</v>
      </c>
      <c r="E916" s="80">
        <f>Chandrapur!E29</f>
        <v>12</v>
      </c>
      <c r="F916" s="80">
        <f>Chandrapur!F29</f>
        <v>2.5</v>
      </c>
      <c r="G916" s="80">
        <f>Chandrapur!G29</f>
        <v>27</v>
      </c>
      <c r="H916" s="80">
        <f>Chandrapur!H29</f>
        <v>6</v>
      </c>
      <c r="I916" s="80">
        <f t="shared" si="281"/>
        <v>1300</v>
      </c>
      <c r="J916" s="80">
        <f>Chandrapur!J29</f>
        <v>92</v>
      </c>
      <c r="K916" s="80">
        <f>Chandrapur!K29</f>
        <v>698.5</v>
      </c>
      <c r="L916" s="80">
        <f>Chandrapur!L29</f>
        <v>5</v>
      </c>
      <c r="M916" s="80">
        <f>Chandrapur!M29</f>
        <v>0.9</v>
      </c>
      <c r="N916" s="80">
        <f>Chandrapur!N29</f>
        <v>3</v>
      </c>
      <c r="O916" s="80">
        <f>Chandrapur!O29</f>
        <v>0.6</v>
      </c>
      <c r="P916" s="80">
        <f t="shared" si="282"/>
        <v>700</v>
      </c>
      <c r="Q916" s="80">
        <f>Chandrapur!Q29</f>
        <v>579</v>
      </c>
      <c r="R916" s="80">
        <f>Chandrapur!R29</f>
        <v>898</v>
      </c>
      <c r="S916" s="80">
        <f>Chandrapur!S29</f>
        <v>0</v>
      </c>
      <c r="T916" s="80">
        <f>Chandrapur!T29</f>
        <v>0</v>
      </c>
      <c r="U916" s="80">
        <f>Chandrapur!U29</f>
        <v>0</v>
      </c>
      <c r="V916" s="80">
        <f>Chandrapur!V29</f>
        <v>0</v>
      </c>
      <c r="W916" s="80">
        <f>Chandrapur!W29</f>
        <v>356</v>
      </c>
      <c r="X916" s="80">
        <f>Chandrapur!X29</f>
        <v>552</v>
      </c>
      <c r="Y916" s="80">
        <f>Chandrapur!Y29</f>
        <v>0</v>
      </c>
      <c r="Z916" s="80">
        <f>Chandrapur!Z29</f>
        <v>0</v>
      </c>
      <c r="AA916" s="80">
        <f>Chandrapur!AA29</f>
        <v>0</v>
      </c>
      <c r="AB916" s="80">
        <f>Chandrapur!AB29</f>
        <v>0</v>
      </c>
      <c r="AC916" s="233">
        <f t="shared" si="283"/>
        <v>898</v>
      </c>
      <c r="AD916" s="7">
        <f t="shared" si="284"/>
        <v>69.07692307692308</v>
      </c>
      <c r="AE916" s="7">
        <f t="shared" si="285"/>
        <v>552</v>
      </c>
      <c r="AF916" s="7">
        <f t="shared" si="286"/>
        <v>78.857142857142861</v>
      </c>
      <c r="AG916" s="7">
        <f t="shared" si="287"/>
        <v>1700</v>
      </c>
      <c r="AH916" s="7">
        <f t="shared" si="288"/>
        <v>2000</v>
      </c>
      <c r="AI916" s="7">
        <f t="shared" si="289"/>
        <v>935</v>
      </c>
      <c r="AJ916" s="7">
        <f t="shared" si="290"/>
        <v>1450</v>
      </c>
      <c r="AK916" s="234">
        <f t="shared" si="291"/>
        <v>72.5</v>
      </c>
    </row>
    <row r="917" spans="1:37">
      <c r="A917" s="5">
        <v>9</v>
      </c>
      <c r="B917" s="15" t="s">
        <v>30</v>
      </c>
      <c r="C917" s="80">
        <f>Dhule!C29</f>
        <v>3251</v>
      </c>
      <c r="D917" s="80">
        <f>Dhule!D29</f>
        <v>3397</v>
      </c>
      <c r="E917" s="80">
        <f>Dhule!E29</f>
        <v>0</v>
      </c>
      <c r="F917" s="80">
        <f>Dhule!F29</f>
        <v>0</v>
      </c>
      <c r="G917" s="80">
        <f>Dhule!G29</f>
        <v>706</v>
      </c>
      <c r="H917" s="80">
        <f>Dhule!H29</f>
        <v>223</v>
      </c>
      <c r="I917" s="80">
        <f t="shared" si="281"/>
        <v>3620</v>
      </c>
      <c r="J917" s="80">
        <f>Dhule!J29</f>
        <v>1483</v>
      </c>
      <c r="K917" s="80">
        <f>Dhule!K29</f>
        <v>1477</v>
      </c>
      <c r="L917" s="80">
        <f>Dhule!L29</f>
        <v>0</v>
      </c>
      <c r="M917" s="80">
        <f>Dhule!M29</f>
        <v>0</v>
      </c>
      <c r="N917" s="80">
        <f>Dhule!N29</f>
        <v>248</v>
      </c>
      <c r="O917" s="80">
        <f>Dhule!O29</f>
        <v>74</v>
      </c>
      <c r="P917" s="80">
        <f t="shared" si="282"/>
        <v>1551</v>
      </c>
      <c r="Q917" s="80">
        <f>Dhule!Q29</f>
        <v>876</v>
      </c>
      <c r="R917" s="80">
        <f>Dhule!R29</f>
        <v>1339</v>
      </c>
      <c r="S917" s="80">
        <f>Dhule!S29</f>
        <v>0</v>
      </c>
      <c r="T917" s="80">
        <f>Dhule!T29</f>
        <v>0</v>
      </c>
      <c r="U917" s="80">
        <f>Dhule!U29</f>
        <v>0</v>
      </c>
      <c r="V917" s="80">
        <f>Dhule!V29</f>
        <v>0</v>
      </c>
      <c r="W917" s="80">
        <f>Dhule!W29</f>
        <v>558</v>
      </c>
      <c r="X917" s="80">
        <f>Dhule!X29</f>
        <v>851</v>
      </c>
      <c r="Y917" s="80">
        <f>Dhule!Y29</f>
        <v>0</v>
      </c>
      <c r="Z917" s="80">
        <f>Dhule!Z29</f>
        <v>0</v>
      </c>
      <c r="AA917" s="80">
        <f>Dhule!AA29</f>
        <v>0</v>
      </c>
      <c r="AB917" s="80">
        <f>Dhule!AB29</f>
        <v>0</v>
      </c>
      <c r="AC917" s="233">
        <f t="shared" si="283"/>
        <v>1339</v>
      </c>
      <c r="AD917" s="7">
        <f t="shared" si="284"/>
        <v>36.988950276243095</v>
      </c>
      <c r="AE917" s="7">
        <f t="shared" si="285"/>
        <v>851</v>
      </c>
      <c r="AF917" s="7">
        <f t="shared" si="286"/>
        <v>54.867827208252741</v>
      </c>
      <c r="AG917" s="7">
        <f t="shared" si="287"/>
        <v>5688</v>
      </c>
      <c r="AH917" s="7">
        <f t="shared" si="288"/>
        <v>5171</v>
      </c>
      <c r="AI917" s="7">
        <f t="shared" si="289"/>
        <v>1434</v>
      </c>
      <c r="AJ917" s="7">
        <f t="shared" si="290"/>
        <v>2190</v>
      </c>
      <c r="AK917" s="234">
        <f t="shared" si="291"/>
        <v>42.351576097466641</v>
      </c>
    </row>
    <row r="918" spans="1:37">
      <c r="A918" s="5">
        <v>10</v>
      </c>
      <c r="B918" s="15" t="s">
        <v>31</v>
      </c>
      <c r="C918" s="80">
        <f>Gadchiroli!C29</f>
        <v>276</v>
      </c>
      <c r="D918" s="80">
        <f>Gadchiroli!D29</f>
        <v>244</v>
      </c>
      <c r="E918" s="80">
        <f>Gadchiroli!E29</f>
        <v>11</v>
      </c>
      <c r="F918" s="80">
        <f>Gadchiroli!F29</f>
        <v>4</v>
      </c>
      <c r="G918" s="80">
        <f>Gadchiroli!G29</f>
        <v>19</v>
      </c>
      <c r="H918" s="80">
        <f>Gadchiroli!H29</f>
        <v>8</v>
      </c>
      <c r="I918" s="80">
        <f t="shared" si="281"/>
        <v>256</v>
      </c>
      <c r="J918" s="80">
        <f>Gadchiroli!J29</f>
        <v>39</v>
      </c>
      <c r="K918" s="80">
        <f>Gadchiroli!K29</f>
        <v>33</v>
      </c>
      <c r="L918" s="80">
        <f>Gadchiroli!L29</f>
        <v>8</v>
      </c>
      <c r="M918" s="80">
        <f>Gadchiroli!M29</f>
        <v>2</v>
      </c>
      <c r="N918" s="80">
        <f>Gadchiroli!N29</f>
        <v>15</v>
      </c>
      <c r="O918" s="80">
        <f>Gadchiroli!O29</f>
        <v>4</v>
      </c>
      <c r="P918" s="80">
        <f t="shared" si="282"/>
        <v>39</v>
      </c>
      <c r="Q918" s="80">
        <f>Gadchiroli!Q29</f>
        <v>0</v>
      </c>
      <c r="R918" s="80">
        <f>Gadchiroli!R29</f>
        <v>0</v>
      </c>
      <c r="S918" s="80">
        <f>Gadchiroli!S29</f>
        <v>0</v>
      </c>
      <c r="T918" s="80">
        <f>Gadchiroli!T29</f>
        <v>0</v>
      </c>
      <c r="U918" s="80">
        <f>Gadchiroli!U29</f>
        <v>0</v>
      </c>
      <c r="V918" s="80">
        <f>Gadchiroli!V29</f>
        <v>0</v>
      </c>
      <c r="W918" s="80">
        <f>Gadchiroli!W29</f>
        <v>0</v>
      </c>
      <c r="X918" s="80">
        <f>Gadchiroli!X29</f>
        <v>0</v>
      </c>
      <c r="Y918" s="80">
        <f>Gadchiroli!Y29</f>
        <v>0</v>
      </c>
      <c r="Z918" s="80">
        <f>Gadchiroli!Z29</f>
        <v>0</v>
      </c>
      <c r="AA918" s="80">
        <f>Gadchiroli!AA29</f>
        <v>0</v>
      </c>
      <c r="AB918" s="80">
        <f>Gadchiroli!AB29</f>
        <v>0</v>
      </c>
      <c r="AC918" s="233">
        <f t="shared" si="283"/>
        <v>0</v>
      </c>
      <c r="AD918" s="7">
        <f t="shared" si="284"/>
        <v>0</v>
      </c>
      <c r="AE918" s="7">
        <f t="shared" si="285"/>
        <v>0</v>
      </c>
      <c r="AF918" s="7">
        <f t="shared" si="286"/>
        <v>0</v>
      </c>
      <c r="AG918" s="7">
        <f t="shared" si="287"/>
        <v>368</v>
      </c>
      <c r="AH918" s="7">
        <f t="shared" si="288"/>
        <v>295</v>
      </c>
      <c r="AI918" s="7">
        <f t="shared" si="289"/>
        <v>0</v>
      </c>
      <c r="AJ918" s="7">
        <f t="shared" si="290"/>
        <v>0</v>
      </c>
      <c r="AK918" s="234">
        <f t="shared" si="291"/>
        <v>0</v>
      </c>
    </row>
    <row r="919" spans="1:37">
      <c r="A919" s="5">
        <v>11</v>
      </c>
      <c r="B919" s="15" t="s">
        <v>32</v>
      </c>
      <c r="C919" s="80">
        <f>Gondia!C29</f>
        <v>1913</v>
      </c>
      <c r="D919" s="80">
        <f>Gondia!D29</f>
        <v>1155</v>
      </c>
      <c r="E919" s="80">
        <f>Gondia!E29</f>
        <v>208</v>
      </c>
      <c r="F919" s="80">
        <f>Gondia!F29</f>
        <v>24</v>
      </c>
      <c r="G919" s="80">
        <f>Gondia!G29</f>
        <v>45</v>
      </c>
      <c r="H919" s="80">
        <f>Gondia!H29</f>
        <v>9</v>
      </c>
      <c r="I919" s="80">
        <f t="shared" si="281"/>
        <v>1188</v>
      </c>
      <c r="J919" s="80">
        <f>Gondia!J29</f>
        <v>485</v>
      </c>
      <c r="K919" s="80">
        <f>Gondia!K29</f>
        <v>289</v>
      </c>
      <c r="L919" s="80">
        <f>Gondia!L29</f>
        <v>53</v>
      </c>
      <c r="M919" s="80">
        <f>Gondia!M29</f>
        <v>6</v>
      </c>
      <c r="N919" s="80">
        <f>Gondia!N29</f>
        <v>22</v>
      </c>
      <c r="O919" s="80">
        <f>Gondia!O29</f>
        <v>6</v>
      </c>
      <c r="P919" s="80">
        <f t="shared" si="282"/>
        <v>301</v>
      </c>
      <c r="Q919" s="80">
        <f>Gondia!Q29</f>
        <v>835</v>
      </c>
      <c r="R919" s="80">
        <f>Gondia!R29</f>
        <v>1276</v>
      </c>
      <c r="S919" s="80">
        <f>Gondia!S29</f>
        <v>0</v>
      </c>
      <c r="T919" s="80">
        <f>Gondia!T29</f>
        <v>0</v>
      </c>
      <c r="U919" s="80">
        <f>Gondia!U29</f>
        <v>0</v>
      </c>
      <c r="V919" s="80">
        <f>Gondia!V29</f>
        <v>0</v>
      </c>
      <c r="W919" s="80">
        <f>Gondia!W29</f>
        <v>218</v>
      </c>
      <c r="X919" s="80">
        <f>Gondia!X29</f>
        <v>333</v>
      </c>
      <c r="Y919" s="80">
        <f>Gondia!Y29</f>
        <v>0</v>
      </c>
      <c r="Z919" s="80">
        <f>Gondia!Z29</f>
        <v>0</v>
      </c>
      <c r="AA919" s="80">
        <f>Gondia!AA29</f>
        <v>0</v>
      </c>
      <c r="AB919" s="80">
        <f>Gondia!AB29</f>
        <v>0</v>
      </c>
      <c r="AC919" s="233">
        <f t="shared" si="283"/>
        <v>1276</v>
      </c>
      <c r="AD919" s="7">
        <f t="shared" si="284"/>
        <v>107.40740740740742</v>
      </c>
      <c r="AE919" s="7">
        <f t="shared" si="285"/>
        <v>333</v>
      </c>
      <c r="AF919" s="7">
        <f t="shared" si="286"/>
        <v>110.6312292358804</v>
      </c>
      <c r="AG919" s="7">
        <f t="shared" si="287"/>
        <v>2726</v>
      </c>
      <c r="AH919" s="7">
        <f t="shared" si="288"/>
        <v>1489</v>
      </c>
      <c r="AI919" s="7">
        <f t="shared" si="289"/>
        <v>1053</v>
      </c>
      <c r="AJ919" s="7">
        <f t="shared" si="290"/>
        <v>1609</v>
      </c>
      <c r="AK919" s="234">
        <f t="shared" si="291"/>
        <v>108.05910006715918</v>
      </c>
    </row>
    <row r="920" spans="1:37">
      <c r="A920" s="5">
        <v>12</v>
      </c>
      <c r="B920" s="15" t="s">
        <v>33</v>
      </c>
      <c r="C920" s="80">
        <f>Hingoli!C29</f>
        <v>3621</v>
      </c>
      <c r="D920" s="80">
        <f>Hingoli!D29</f>
        <v>2979</v>
      </c>
      <c r="E920" s="80">
        <f>Hingoli!E29</f>
        <v>103</v>
      </c>
      <c r="F920" s="80">
        <f>Hingoli!F29</f>
        <v>16</v>
      </c>
      <c r="G920" s="80">
        <f>Hingoli!G29</f>
        <v>1101</v>
      </c>
      <c r="H920" s="80">
        <f>Hingoli!H29</f>
        <v>166</v>
      </c>
      <c r="I920" s="80">
        <f t="shared" si="281"/>
        <v>3161</v>
      </c>
      <c r="J920" s="80">
        <f>Hingoli!J29</f>
        <v>1566</v>
      </c>
      <c r="K920" s="80">
        <f>Hingoli!K29</f>
        <v>1277</v>
      </c>
      <c r="L920" s="80">
        <f>Hingoli!L29</f>
        <v>47</v>
      </c>
      <c r="M920" s="80">
        <f>Hingoli!M29</f>
        <v>7</v>
      </c>
      <c r="N920" s="80">
        <f>Hingoli!N29</f>
        <v>481</v>
      </c>
      <c r="O920" s="80">
        <f>Hingoli!O29</f>
        <v>71</v>
      </c>
      <c r="P920" s="80">
        <f t="shared" si="282"/>
        <v>1355</v>
      </c>
      <c r="Q920" s="80">
        <f>Hingoli!Q29</f>
        <v>676</v>
      </c>
      <c r="R920" s="80">
        <f>Hingoli!R29</f>
        <v>1024</v>
      </c>
      <c r="S920" s="80">
        <f>Hingoli!S29</f>
        <v>0</v>
      </c>
      <c r="T920" s="80">
        <f>Hingoli!T29</f>
        <v>0</v>
      </c>
      <c r="U920" s="80">
        <f>Hingoli!U29</f>
        <v>0</v>
      </c>
      <c r="V920" s="80">
        <f>Hingoli!V29</f>
        <v>0</v>
      </c>
      <c r="W920" s="80">
        <f>Hingoli!W29</f>
        <v>423</v>
      </c>
      <c r="X920" s="80">
        <f>Hingoli!X29</f>
        <v>641</v>
      </c>
      <c r="Y920" s="80">
        <f>Hingoli!Y29</f>
        <v>0</v>
      </c>
      <c r="Z920" s="80">
        <f>Hingoli!Z29</f>
        <v>0</v>
      </c>
      <c r="AA920" s="80">
        <f>Hingoli!AA29</f>
        <v>0</v>
      </c>
      <c r="AB920" s="80">
        <f>Hingoli!AB29</f>
        <v>0</v>
      </c>
      <c r="AC920" s="233">
        <f t="shared" si="283"/>
        <v>1024</v>
      </c>
      <c r="AD920" s="7">
        <f t="shared" si="284"/>
        <v>32.394811768427715</v>
      </c>
      <c r="AE920" s="7">
        <f t="shared" si="285"/>
        <v>641</v>
      </c>
      <c r="AF920" s="7">
        <f t="shared" si="286"/>
        <v>47.306273062730625</v>
      </c>
      <c r="AG920" s="7">
        <f t="shared" si="287"/>
        <v>6919</v>
      </c>
      <c r="AH920" s="7">
        <f t="shared" si="288"/>
        <v>4516</v>
      </c>
      <c r="AI920" s="7">
        <f t="shared" si="289"/>
        <v>1099</v>
      </c>
      <c r="AJ920" s="7">
        <f t="shared" si="290"/>
        <v>1665</v>
      </c>
      <c r="AK920" s="234">
        <f t="shared" si="291"/>
        <v>36.868910540301151</v>
      </c>
    </row>
    <row r="921" spans="1:37">
      <c r="A921" s="5">
        <v>13</v>
      </c>
      <c r="B921" s="15" t="s">
        <v>34</v>
      </c>
      <c r="C921" s="80">
        <f>Jalgaon!C29</f>
        <v>9861</v>
      </c>
      <c r="D921" s="80">
        <f>Jalgaon!D29</f>
        <v>11917</v>
      </c>
      <c r="E921" s="80">
        <f>Jalgaon!E29</f>
        <v>258</v>
      </c>
      <c r="F921" s="80">
        <f>Jalgaon!F29</f>
        <v>120</v>
      </c>
      <c r="G921" s="80">
        <f>Jalgaon!G29</f>
        <v>2283</v>
      </c>
      <c r="H921" s="80">
        <f>Jalgaon!H29</f>
        <v>1002</v>
      </c>
      <c r="I921" s="80">
        <f t="shared" si="281"/>
        <v>13039</v>
      </c>
      <c r="J921" s="80">
        <f>Jalgaon!J29</f>
        <v>2040</v>
      </c>
      <c r="K921" s="80">
        <f>Jalgaon!K29</f>
        <v>2346</v>
      </c>
      <c r="L921" s="80">
        <f>Jalgaon!L29</f>
        <v>66</v>
      </c>
      <c r="M921" s="80">
        <f>Jalgaon!M29</f>
        <v>23</v>
      </c>
      <c r="N921" s="80">
        <f>Jalgaon!N29</f>
        <v>468</v>
      </c>
      <c r="O921" s="80">
        <f>Jalgaon!O29</f>
        <v>191</v>
      </c>
      <c r="P921" s="80">
        <f t="shared" si="282"/>
        <v>2560</v>
      </c>
      <c r="Q921" s="80">
        <f>Jalgaon!Q29</f>
        <v>1789</v>
      </c>
      <c r="R921" s="80">
        <f>Jalgaon!R29</f>
        <v>2755</v>
      </c>
      <c r="S921" s="80">
        <f>Jalgaon!S29</f>
        <v>0</v>
      </c>
      <c r="T921" s="80">
        <f>Jalgaon!T29</f>
        <v>0</v>
      </c>
      <c r="U921" s="80">
        <f>Jalgaon!U29</f>
        <v>0</v>
      </c>
      <c r="V921" s="80">
        <f>Jalgaon!V29</f>
        <v>0</v>
      </c>
      <c r="W921" s="80">
        <f>Jalgaon!W29</f>
        <v>1138</v>
      </c>
      <c r="X921" s="80">
        <f>Jalgaon!X29</f>
        <v>1752</v>
      </c>
      <c r="Y921" s="80">
        <f>Jalgaon!Y29</f>
        <v>0</v>
      </c>
      <c r="Z921" s="80">
        <f>Jalgaon!Z29</f>
        <v>0</v>
      </c>
      <c r="AA921" s="80">
        <f>Jalgaon!AA29</f>
        <v>0</v>
      </c>
      <c r="AB921" s="80">
        <f>Jalgaon!AB29</f>
        <v>0</v>
      </c>
      <c r="AC921" s="233">
        <f t="shared" si="283"/>
        <v>2755</v>
      </c>
      <c r="AD921" s="7">
        <f t="shared" si="284"/>
        <v>21.128920929519136</v>
      </c>
      <c r="AE921" s="7">
        <f t="shared" si="285"/>
        <v>1752</v>
      </c>
      <c r="AF921" s="7">
        <f t="shared" si="286"/>
        <v>68.4375</v>
      </c>
      <c r="AG921" s="7">
        <f t="shared" si="287"/>
        <v>14976</v>
      </c>
      <c r="AH921" s="7">
        <f t="shared" si="288"/>
        <v>15599</v>
      </c>
      <c r="AI921" s="7">
        <f t="shared" si="289"/>
        <v>2927</v>
      </c>
      <c r="AJ921" s="7">
        <f t="shared" si="290"/>
        <v>4507</v>
      </c>
      <c r="AK921" s="234">
        <f t="shared" si="291"/>
        <v>28.892877748573625</v>
      </c>
    </row>
    <row r="922" spans="1:37">
      <c r="A922" s="5">
        <v>14</v>
      </c>
      <c r="B922" s="15" t="s">
        <v>35</v>
      </c>
      <c r="C922" s="80">
        <f>Jalna!C29</f>
        <v>2453</v>
      </c>
      <c r="D922" s="80">
        <f>Jalna!D29</f>
        <v>1938</v>
      </c>
      <c r="E922" s="80">
        <f>Jalna!E29</f>
        <v>6</v>
      </c>
      <c r="F922" s="80">
        <f>Jalna!F29</f>
        <v>6</v>
      </c>
      <c r="G922" s="80">
        <f>Jalna!G29</f>
        <v>6</v>
      </c>
      <c r="H922" s="80">
        <f>Jalna!H29</f>
        <v>56</v>
      </c>
      <c r="I922" s="80">
        <f t="shared" si="281"/>
        <v>2000</v>
      </c>
      <c r="J922" s="80">
        <f>Jalna!J29</f>
        <v>1638</v>
      </c>
      <c r="K922" s="80">
        <f>Jalna!K29</f>
        <v>1100</v>
      </c>
      <c r="L922" s="80">
        <f>Jalna!L29</f>
        <v>0</v>
      </c>
      <c r="M922" s="80">
        <f>Jalna!M29</f>
        <v>0</v>
      </c>
      <c r="N922" s="80">
        <f>Jalna!N29</f>
        <v>0</v>
      </c>
      <c r="O922" s="80">
        <f>Jalna!O29</f>
        <v>0</v>
      </c>
      <c r="P922" s="80">
        <f t="shared" si="282"/>
        <v>1100</v>
      </c>
      <c r="Q922" s="80">
        <f>Jalna!Q29</f>
        <v>779</v>
      </c>
      <c r="R922" s="80">
        <f>Jalna!R29</f>
        <v>1210</v>
      </c>
      <c r="S922" s="80">
        <f>Jalna!S29</f>
        <v>0</v>
      </c>
      <c r="T922" s="80">
        <f>Jalna!T29</f>
        <v>0</v>
      </c>
      <c r="U922" s="80">
        <f>Jalna!U29</f>
        <v>0</v>
      </c>
      <c r="V922" s="80">
        <f>Jalna!V29</f>
        <v>0</v>
      </c>
      <c r="W922" s="80">
        <f>Jalna!W29</f>
        <v>479</v>
      </c>
      <c r="X922" s="80">
        <f>Jalna!X29</f>
        <v>744</v>
      </c>
      <c r="Y922" s="80">
        <f>Jalna!Y29</f>
        <v>0</v>
      </c>
      <c r="Z922" s="80">
        <f>Jalna!Z29</f>
        <v>0</v>
      </c>
      <c r="AA922" s="80">
        <f>Jalna!AA29</f>
        <v>0</v>
      </c>
      <c r="AB922" s="80">
        <f>Jalna!AB29</f>
        <v>0</v>
      </c>
      <c r="AC922" s="233">
        <f t="shared" si="283"/>
        <v>1210</v>
      </c>
      <c r="AD922" s="7">
        <f t="shared" si="284"/>
        <v>60.5</v>
      </c>
      <c r="AE922" s="7">
        <f t="shared" si="285"/>
        <v>744</v>
      </c>
      <c r="AF922" s="7">
        <f t="shared" si="286"/>
        <v>67.63636363636364</v>
      </c>
      <c r="AG922" s="7">
        <f t="shared" si="287"/>
        <v>4103</v>
      </c>
      <c r="AH922" s="7">
        <f t="shared" si="288"/>
        <v>3100</v>
      </c>
      <c r="AI922" s="7">
        <f t="shared" si="289"/>
        <v>1258</v>
      </c>
      <c r="AJ922" s="7">
        <f t="shared" si="290"/>
        <v>1954</v>
      </c>
      <c r="AK922" s="234">
        <f t="shared" si="291"/>
        <v>63.032258064516135</v>
      </c>
    </row>
    <row r="923" spans="1:37">
      <c r="A923" s="5">
        <v>15</v>
      </c>
      <c r="B923" s="15" t="s">
        <v>36</v>
      </c>
      <c r="C923" s="80">
        <f>Kolhapur!C29</f>
        <v>3100</v>
      </c>
      <c r="D923" s="80">
        <f>Kolhapur!D29</f>
        <v>5200</v>
      </c>
      <c r="E923" s="80">
        <f>Kolhapur!E29</f>
        <v>100</v>
      </c>
      <c r="F923" s="80">
        <f>Kolhapur!F29</f>
        <v>50</v>
      </c>
      <c r="G923" s="80">
        <f>Kolhapur!G29</f>
        <v>1000</v>
      </c>
      <c r="H923" s="80">
        <f>Kolhapur!H29</f>
        <v>150</v>
      </c>
      <c r="I923" s="80">
        <f t="shared" si="281"/>
        <v>5400</v>
      </c>
      <c r="J923" s="80">
        <f>Kolhapur!J29</f>
        <v>3200</v>
      </c>
      <c r="K923" s="80">
        <f>Kolhapur!K29</f>
        <v>5200</v>
      </c>
      <c r="L923" s="80">
        <f>Kolhapur!L29</f>
        <v>100</v>
      </c>
      <c r="M923" s="80">
        <f>Kolhapur!M29</f>
        <v>50</v>
      </c>
      <c r="N923" s="80">
        <f>Kolhapur!N29</f>
        <v>1000</v>
      </c>
      <c r="O923" s="80">
        <f>Kolhapur!O29</f>
        <v>150</v>
      </c>
      <c r="P923" s="80">
        <f t="shared" si="282"/>
        <v>5400</v>
      </c>
      <c r="Q923" s="80">
        <f>Kolhapur!Q29</f>
        <v>1767</v>
      </c>
      <c r="R923" s="80">
        <f>Kolhapur!R29</f>
        <v>2678</v>
      </c>
      <c r="S923" s="80">
        <f>Kolhapur!S29</f>
        <v>0</v>
      </c>
      <c r="T923" s="80">
        <f>Kolhapur!T29</f>
        <v>0</v>
      </c>
      <c r="U923" s="80">
        <f>Kolhapur!U29</f>
        <v>0</v>
      </c>
      <c r="V923" s="80">
        <f>Kolhapur!V29</f>
        <v>0</v>
      </c>
      <c r="W923" s="80">
        <f>Kolhapur!W29</f>
        <v>1204</v>
      </c>
      <c r="X923" s="80">
        <f>Kolhapur!X29</f>
        <v>1825</v>
      </c>
      <c r="Y923" s="80">
        <f>Kolhapur!Y29</f>
        <v>0</v>
      </c>
      <c r="Z923" s="80">
        <f>Kolhapur!Z29</f>
        <v>0</v>
      </c>
      <c r="AA923" s="80">
        <f>Kolhapur!AA29</f>
        <v>0</v>
      </c>
      <c r="AB923" s="80">
        <f>Kolhapur!AB29</f>
        <v>0</v>
      </c>
      <c r="AC923" s="233">
        <f t="shared" si="283"/>
        <v>2678</v>
      </c>
      <c r="AD923" s="7">
        <f t="shared" si="284"/>
        <v>49.592592592592595</v>
      </c>
      <c r="AE923" s="7">
        <f t="shared" si="285"/>
        <v>1825</v>
      </c>
      <c r="AF923" s="7">
        <f t="shared" si="286"/>
        <v>33.796296296296298</v>
      </c>
      <c r="AG923" s="7">
        <f t="shared" si="287"/>
        <v>8500</v>
      </c>
      <c r="AH923" s="7">
        <f t="shared" si="288"/>
        <v>10800</v>
      </c>
      <c r="AI923" s="7">
        <f t="shared" si="289"/>
        <v>2971</v>
      </c>
      <c r="AJ923" s="7">
        <f t="shared" si="290"/>
        <v>4503</v>
      </c>
      <c r="AK923" s="234">
        <f t="shared" si="291"/>
        <v>41.694444444444443</v>
      </c>
    </row>
    <row r="924" spans="1:37">
      <c r="A924" s="5">
        <v>16</v>
      </c>
      <c r="B924" s="15" t="s">
        <v>37</v>
      </c>
      <c r="C924" s="80">
        <f>Latur!C29</f>
        <v>5273</v>
      </c>
      <c r="D924" s="80">
        <f>Latur!D29</f>
        <v>4347</v>
      </c>
      <c r="E924" s="80">
        <f>Latur!E29</f>
        <v>19</v>
      </c>
      <c r="F924" s="80">
        <f>Latur!F29</f>
        <v>2</v>
      </c>
      <c r="G924" s="80">
        <f>Latur!G29</f>
        <v>289</v>
      </c>
      <c r="H924" s="80">
        <f>Latur!H29</f>
        <v>36</v>
      </c>
      <c r="I924" s="80">
        <f t="shared" si="281"/>
        <v>4385</v>
      </c>
      <c r="J924" s="80">
        <f>Latur!J29</f>
        <v>3861</v>
      </c>
      <c r="K924" s="80">
        <f>Latur!K29</f>
        <v>2384</v>
      </c>
      <c r="L924" s="80">
        <f>Latur!L29</f>
        <v>6</v>
      </c>
      <c r="M924" s="80">
        <f>Latur!M29</f>
        <v>1</v>
      </c>
      <c r="N924" s="80">
        <f>Latur!N29</f>
        <v>88</v>
      </c>
      <c r="O924" s="80">
        <f>Latur!O29</f>
        <v>20</v>
      </c>
      <c r="P924" s="80">
        <f t="shared" si="282"/>
        <v>2405</v>
      </c>
      <c r="Q924" s="80">
        <f>Latur!Q29</f>
        <v>1537</v>
      </c>
      <c r="R924" s="80">
        <f>Latur!R29</f>
        <v>2353</v>
      </c>
      <c r="S924" s="80">
        <f>Latur!S29</f>
        <v>0</v>
      </c>
      <c r="T924" s="80">
        <f>Latur!T29</f>
        <v>0</v>
      </c>
      <c r="U924" s="80">
        <f>Latur!U29</f>
        <v>0</v>
      </c>
      <c r="V924" s="80">
        <f>Latur!V29</f>
        <v>0</v>
      </c>
      <c r="W924" s="80">
        <f>Latur!W29</f>
        <v>945</v>
      </c>
      <c r="X924" s="80">
        <f>Latur!X29</f>
        <v>1447</v>
      </c>
      <c r="Y924" s="80">
        <f>Latur!Y29</f>
        <v>0</v>
      </c>
      <c r="Z924" s="80">
        <f>Latur!Z29</f>
        <v>0</v>
      </c>
      <c r="AA924" s="80">
        <f>Latur!AA29</f>
        <v>0</v>
      </c>
      <c r="AB924" s="80">
        <f>Latur!AB29</f>
        <v>0</v>
      </c>
      <c r="AC924" s="233">
        <f t="shared" si="283"/>
        <v>2353</v>
      </c>
      <c r="AD924" s="7">
        <f t="shared" si="284"/>
        <v>53.660205245153932</v>
      </c>
      <c r="AE924" s="7">
        <f t="shared" si="285"/>
        <v>1447</v>
      </c>
      <c r="AF924" s="7">
        <f t="shared" si="286"/>
        <v>60.166320166320162</v>
      </c>
      <c r="AG924" s="7">
        <f t="shared" si="287"/>
        <v>9536</v>
      </c>
      <c r="AH924" s="7">
        <f t="shared" si="288"/>
        <v>6790</v>
      </c>
      <c r="AI924" s="7">
        <f t="shared" si="289"/>
        <v>2482</v>
      </c>
      <c r="AJ924" s="7">
        <f t="shared" si="290"/>
        <v>3800</v>
      </c>
      <c r="AK924" s="234">
        <f t="shared" si="291"/>
        <v>55.964653902798233</v>
      </c>
    </row>
    <row r="925" spans="1:37">
      <c r="A925" s="5">
        <v>17</v>
      </c>
      <c r="B925" s="15" t="s">
        <v>38</v>
      </c>
      <c r="C925" s="80">
        <f>MumbaiCity!C29</f>
        <v>0</v>
      </c>
      <c r="D925" s="80">
        <f>MumbaiCity!D29</f>
        <v>0</v>
      </c>
      <c r="E925" s="80">
        <f>MumbaiCity!E29</f>
        <v>100</v>
      </c>
      <c r="F925" s="80">
        <f>MumbaiCity!F29</f>
        <v>500</v>
      </c>
      <c r="G925" s="80">
        <f>MumbaiCity!G29</f>
        <v>0</v>
      </c>
      <c r="H925" s="80">
        <f>MumbaiCity!H29</f>
        <v>0</v>
      </c>
      <c r="I925" s="80">
        <f t="shared" si="281"/>
        <v>500</v>
      </c>
      <c r="J925" s="80">
        <f>MumbaiCity!J29</f>
        <v>0</v>
      </c>
      <c r="K925" s="80">
        <f>MumbaiCity!K29</f>
        <v>0</v>
      </c>
      <c r="L925" s="80">
        <f>MumbaiCity!L29</f>
        <v>0</v>
      </c>
      <c r="M925" s="80">
        <f>MumbaiCity!M29</f>
        <v>0</v>
      </c>
      <c r="N925" s="80">
        <f>MumbaiCity!N29</f>
        <v>0</v>
      </c>
      <c r="O925" s="80">
        <f>MumbaiCity!O29</f>
        <v>0</v>
      </c>
      <c r="P925" s="80">
        <f t="shared" si="282"/>
        <v>0</v>
      </c>
      <c r="Q925" s="80">
        <f>MumbaiCity!Q29</f>
        <v>0</v>
      </c>
      <c r="R925" s="80">
        <f>MumbaiCity!R29</f>
        <v>0</v>
      </c>
      <c r="S925" s="80">
        <f>MumbaiCity!S29</f>
        <v>0</v>
      </c>
      <c r="T925" s="80">
        <f>MumbaiCity!T29</f>
        <v>0</v>
      </c>
      <c r="U925" s="80">
        <f>MumbaiCity!U29</f>
        <v>0</v>
      </c>
      <c r="V925" s="80">
        <f>MumbaiCity!V29</f>
        <v>0</v>
      </c>
      <c r="W925" s="80">
        <f>MumbaiCity!W29</f>
        <v>0</v>
      </c>
      <c r="X925" s="80">
        <f>MumbaiCity!X29</f>
        <v>0</v>
      </c>
      <c r="Y925" s="80">
        <f>MumbaiCity!Y29</f>
        <v>0</v>
      </c>
      <c r="Z925" s="80">
        <f>MumbaiCity!Z29</f>
        <v>0</v>
      </c>
      <c r="AA925" s="80">
        <f>MumbaiCity!AA29</f>
        <v>0</v>
      </c>
      <c r="AB925" s="80">
        <f>MumbaiCity!AB29</f>
        <v>0</v>
      </c>
      <c r="AC925" s="233">
        <f t="shared" si="283"/>
        <v>0</v>
      </c>
      <c r="AD925" s="7">
        <f t="shared" si="284"/>
        <v>0</v>
      </c>
      <c r="AE925" s="7">
        <f t="shared" si="285"/>
        <v>0</v>
      </c>
      <c r="AF925" s="7" t="e">
        <f t="shared" si="286"/>
        <v>#DIV/0!</v>
      </c>
      <c r="AG925" s="7">
        <f t="shared" si="287"/>
        <v>100</v>
      </c>
      <c r="AH925" s="7">
        <f t="shared" si="288"/>
        <v>500</v>
      </c>
      <c r="AI925" s="7">
        <f t="shared" si="289"/>
        <v>0</v>
      </c>
      <c r="AJ925" s="7">
        <f t="shared" si="290"/>
        <v>0</v>
      </c>
      <c r="AK925" s="234">
        <f t="shared" si="291"/>
        <v>0</v>
      </c>
    </row>
    <row r="926" spans="1:37">
      <c r="A926" s="5">
        <v>18</v>
      </c>
      <c r="B926" s="33" t="s">
        <v>39</v>
      </c>
      <c r="C926" s="149">
        <f>MumbaiSub!C29</f>
        <v>0</v>
      </c>
      <c r="D926" s="149">
        <f>MumbaiSub!D29</f>
        <v>0</v>
      </c>
      <c r="E926" s="149">
        <f>MumbaiSub!E29</f>
        <v>500</v>
      </c>
      <c r="F926" s="149">
        <f>MumbaiSub!F29</f>
        <v>1400</v>
      </c>
      <c r="G926" s="149">
        <f>MumbaiSub!G29</f>
        <v>0</v>
      </c>
      <c r="H926" s="149">
        <f>MumbaiSub!H29</f>
        <v>0</v>
      </c>
      <c r="I926" s="80">
        <f t="shared" si="281"/>
        <v>1400</v>
      </c>
      <c r="J926" s="149">
        <f>MumbaiSub!J29</f>
        <v>0</v>
      </c>
      <c r="K926" s="149">
        <f>MumbaiSub!K29</f>
        <v>0</v>
      </c>
      <c r="L926" s="149">
        <f>MumbaiSub!L29</f>
        <v>500</v>
      </c>
      <c r="M926" s="149">
        <f>MumbaiSub!M29</f>
        <v>1400</v>
      </c>
      <c r="N926" s="149">
        <f>MumbaiSub!N29</f>
        <v>0</v>
      </c>
      <c r="O926" s="149">
        <f>MumbaiSub!O29</f>
        <v>0</v>
      </c>
      <c r="P926" s="80">
        <f t="shared" si="282"/>
        <v>1400</v>
      </c>
      <c r="Q926" s="149">
        <f>MumbaiSub!Q29</f>
        <v>0</v>
      </c>
      <c r="R926" s="149">
        <f>MumbaiSub!R29</f>
        <v>0</v>
      </c>
      <c r="S926" s="149">
        <f>MumbaiSub!S29</f>
        <v>0</v>
      </c>
      <c r="T926" s="149">
        <f>MumbaiSub!T29</f>
        <v>0</v>
      </c>
      <c r="U926" s="149">
        <f>MumbaiSub!U29</f>
        <v>0</v>
      </c>
      <c r="V926" s="149">
        <f>MumbaiSub!V29</f>
        <v>0</v>
      </c>
      <c r="W926" s="149">
        <f>MumbaiSub!W29</f>
        <v>0</v>
      </c>
      <c r="X926" s="149">
        <f>MumbaiSub!X29</f>
        <v>0</v>
      </c>
      <c r="Y926" s="149">
        <f>MumbaiSub!Y29</f>
        <v>0</v>
      </c>
      <c r="Z926" s="149">
        <f>MumbaiSub!Z29</f>
        <v>0</v>
      </c>
      <c r="AA926" s="149">
        <f>MumbaiSub!AA29</f>
        <v>0</v>
      </c>
      <c r="AB926" s="149">
        <f>MumbaiSub!AB29</f>
        <v>0</v>
      </c>
      <c r="AC926" s="233">
        <f t="shared" si="283"/>
        <v>0</v>
      </c>
      <c r="AD926" s="7">
        <f t="shared" si="284"/>
        <v>0</v>
      </c>
      <c r="AE926" s="7">
        <f t="shared" si="285"/>
        <v>0</v>
      </c>
      <c r="AF926" s="7">
        <f t="shared" si="286"/>
        <v>0</v>
      </c>
      <c r="AG926" s="7">
        <f t="shared" si="287"/>
        <v>1000</v>
      </c>
      <c r="AH926" s="7">
        <f t="shared" si="288"/>
        <v>2800</v>
      </c>
      <c r="AI926" s="7">
        <f t="shared" si="289"/>
        <v>0</v>
      </c>
      <c r="AJ926" s="7">
        <f t="shared" si="290"/>
        <v>0</v>
      </c>
      <c r="AK926" s="234">
        <f t="shared" si="291"/>
        <v>0</v>
      </c>
    </row>
    <row r="927" spans="1:37">
      <c r="A927" s="5">
        <v>19</v>
      </c>
      <c r="B927" s="15" t="s">
        <v>40</v>
      </c>
      <c r="C927" s="80">
        <f>Nagpur!C29</f>
        <v>2967</v>
      </c>
      <c r="D927" s="80">
        <f>Nagpur!D29</f>
        <v>5073</v>
      </c>
      <c r="E927" s="80">
        <f>Nagpur!E29</f>
        <v>153</v>
      </c>
      <c r="F927" s="80">
        <f>Nagpur!F29</f>
        <v>52</v>
      </c>
      <c r="G927" s="80">
        <f>Nagpur!G29</f>
        <v>1486</v>
      </c>
      <c r="H927" s="80">
        <f>Nagpur!H29</f>
        <v>473</v>
      </c>
      <c r="I927" s="80">
        <f t="shared" si="281"/>
        <v>5598</v>
      </c>
      <c r="J927" s="80">
        <f>Nagpur!J29</f>
        <v>1019</v>
      </c>
      <c r="K927" s="80">
        <f>Nagpur!K29</f>
        <v>1474</v>
      </c>
      <c r="L927" s="80">
        <f>Nagpur!L29</f>
        <v>68</v>
      </c>
      <c r="M927" s="80">
        <f>Nagpur!M29</f>
        <v>16</v>
      </c>
      <c r="N927" s="80">
        <f>Nagpur!N29</f>
        <v>489</v>
      </c>
      <c r="O927" s="80">
        <f>Nagpur!O29</f>
        <v>136</v>
      </c>
      <c r="P927" s="80">
        <f t="shared" si="282"/>
        <v>1626</v>
      </c>
      <c r="Q927" s="80">
        <f>Nagpur!Q29</f>
        <v>1222</v>
      </c>
      <c r="R927" s="80">
        <f>Nagpur!R29</f>
        <v>2007</v>
      </c>
      <c r="S927" s="80">
        <f>Nagpur!S29</f>
        <v>0</v>
      </c>
      <c r="T927" s="80">
        <f>Nagpur!T29</f>
        <v>0</v>
      </c>
      <c r="U927" s="80">
        <f>Nagpur!U29</f>
        <v>0</v>
      </c>
      <c r="V927" s="80">
        <f>Nagpur!V29</f>
        <v>0</v>
      </c>
      <c r="W927" s="80">
        <f>Nagpur!W29</f>
        <v>751</v>
      </c>
      <c r="X927" s="80">
        <f>Nagpur!X29</f>
        <v>1234</v>
      </c>
      <c r="Y927" s="80">
        <f>Nagpur!Y29</f>
        <v>0</v>
      </c>
      <c r="Z927" s="80">
        <f>Nagpur!Z29</f>
        <v>0</v>
      </c>
      <c r="AA927" s="80">
        <f>Nagpur!AA29</f>
        <v>0</v>
      </c>
      <c r="AB927" s="80">
        <f>Nagpur!AB29</f>
        <v>0</v>
      </c>
      <c r="AC927" s="233">
        <f t="shared" si="283"/>
        <v>2007</v>
      </c>
      <c r="AD927" s="7">
        <f t="shared" si="284"/>
        <v>35.852090032154344</v>
      </c>
      <c r="AE927" s="7">
        <f t="shared" si="285"/>
        <v>1234</v>
      </c>
      <c r="AF927" s="7">
        <f t="shared" si="286"/>
        <v>75.891758917589186</v>
      </c>
      <c r="AG927" s="7">
        <f t="shared" si="287"/>
        <v>6182</v>
      </c>
      <c r="AH927" s="7">
        <f t="shared" si="288"/>
        <v>7224</v>
      </c>
      <c r="AI927" s="7">
        <f t="shared" si="289"/>
        <v>1973</v>
      </c>
      <c r="AJ927" s="7">
        <f t="shared" si="290"/>
        <v>3241</v>
      </c>
      <c r="AK927" s="234">
        <f t="shared" si="291"/>
        <v>44.86434108527132</v>
      </c>
    </row>
    <row r="928" spans="1:37">
      <c r="A928" s="5">
        <v>20</v>
      </c>
      <c r="B928" s="15" t="s">
        <v>41</v>
      </c>
      <c r="C928" s="80">
        <f>Nanded!C29</f>
        <v>2919</v>
      </c>
      <c r="D928" s="80">
        <f>Nanded!D29</f>
        <v>2511.13</v>
      </c>
      <c r="E928" s="80">
        <f>Nanded!E29</f>
        <v>4</v>
      </c>
      <c r="F928" s="80">
        <f>Nanded!F29</f>
        <v>1</v>
      </c>
      <c r="G928" s="80">
        <f>Nanded!G29</f>
        <v>36</v>
      </c>
      <c r="H928" s="80">
        <f>Nanded!H29</f>
        <v>13</v>
      </c>
      <c r="I928" s="80">
        <f t="shared" si="281"/>
        <v>2525.13</v>
      </c>
      <c r="J928" s="80">
        <f>Nanded!J29</f>
        <v>1573</v>
      </c>
      <c r="K928" s="80">
        <f>Nanded!K29</f>
        <v>1353.37</v>
      </c>
      <c r="L928" s="80">
        <f>Nanded!L29</f>
        <v>4</v>
      </c>
      <c r="M928" s="80">
        <f>Nanded!M29</f>
        <v>1</v>
      </c>
      <c r="N928" s="80">
        <f>Nanded!N29</f>
        <v>36</v>
      </c>
      <c r="O928" s="80">
        <f>Nanded!O29</f>
        <v>13</v>
      </c>
      <c r="P928" s="80">
        <f t="shared" si="282"/>
        <v>1367.37</v>
      </c>
      <c r="Q928" s="80">
        <f>Nanded!Q29</f>
        <v>906</v>
      </c>
      <c r="R928" s="80">
        <f>Nanded!R29</f>
        <v>1380</v>
      </c>
      <c r="S928" s="80">
        <f>Nanded!S29</f>
        <v>0</v>
      </c>
      <c r="T928" s="80">
        <f>Nanded!T29</f>
        <v>0</v>
      </c>
      <c r="U928" s="80">
        <f>Nanded!U29</f>
        <v>0</v>
      </c>
      <c r="V928" s="80">
        <f>Nanded!V29</f>
        <v>0</v>
      </c>
      <c r="W928" s="80">
        <f>Nanded!W29</f>
        <v>517</v>
      </c>
      <c r="X928" s="80">
        <f>Nanded!X29</f>
        <v>848</v>
      </c>
      <c r="Y928" s="80">
        <f>Nanded!Y29</f>
        <v>0</v>
      </c>
      <c r="Z928" s="80">
        <f>Nanded!Z29</f>
        <v>0</v>
      </c>
      <c r="AA928" s="80">
        <f>Nanded!AA29</f>
        <v>0</v>
      </c>
      <c r="AB928" s="80">
        <f>Nanded!AB29</f>
        <v>0</v>
      </c>
      <c r="AC928" s="233">
        <f t="shared" si="283"/>
        <v>1380</v>
      </c>
      <c r="AD928" s="7">
        <f t="shared" si="284"/>
        <v>54.650651649618034</v>
      </c>
      <c r="AE928" s="7">
        <f t="shared" si="285"/>
        <v>848</v>
      </c>
      <c r="AF928" s="7">
        <f t="shared" si="286"/>
        <v>62.01686449168843</v>
      </c>
      <c r="AG928" s="7">
        <f t="shared" si="287"/>
        <v>4572</v>
      </c>
      <c r="AH928" s="7">
        <f t="shared" si="288"/>
        <v>3892.5</v>
      </c>
      <c r="AI928" s="7">
        <f t="shared" si="289"/>
        <v>1423</v>
      </c>
      <c r="AJ928" s="7">
        <f t="shared" si="290"/>
        <v>2228</v>
      </c>
      <c r="AK928" s="234">
        <f t="shared" si="291"/>
        <v>57.238278741168912</v>
      </c>
    </row>
    <row r="929" spans="1:37">
      <c r="A929" s="5">
        <v>21</v>
      </c>
      <c r="B929" s="15" t="s">
        <v>42</v>
      </c>
      <c r="C929" s="80">
        <f>Nandurbar!C29</f>
        <v>650</v>
      </c>
      <c r="D929" s="80">
        <f>Nandurbar!D29</f>
        <v>1386</v>
      </c>
      <c r="E929" s="80">
        <f>Nandurbar!E29</f>
        <v>10</v>
      </c>
      <c r="F929" s="80">
        <f>Nandurbar!F29</f>
        <v>9</v>
      </c>
      <c r="G929" s="80">
        <f>Nandurbar!G29</f>
        <v>10</v>
      </c>
      <c r="H929" s="80">
        <f>Nandurbar!H29</f>
        <v>9</v>
      </c>
      <c r="I929" s="80">
        <f t="shared" si="281"/>
        <v>1404</v>
      </c>
      <c r="J929" s="80">
        <f>Nandurbar!J29</f>
        <v>170</v>
      </c>
      <c r="K929" s="80">
        <f>Nandurbar!K29</f>
        <v>346</v>
      </c>
      <c r="L929" s="80">
        <f>Nandurbar!L29</f>
        <v>4</v>
      </c>
      <c r="M929" s="80">
        <f>Nandurbar!M29</f>
        <v>2</v>
      </c>
      <c r="N929" s="80">
        <f>Nandurbar!N29</f>
        <v>6</v>
      </c>
      <c r="O929" s="80">
        <f>Nandurbar!O29</f>
        <v>3</v>
      </c>
      <c r="P929" s="80">
        <f t="shared" si="282"/>
        <v>351</v>
      </c>
      <c r="Q929" s="80">
        <f>Nandurbar!Q29</f>
        <v>290</v>
      </c>
      <c r="R929" s="80">
        <f>Nandurbar!R29</f>
        <v>454</v>
      </c>
      <c r="S929" s="80">
        <f>Nandurbar!S29</f>
        <v>0</v>
      </c>
      <c r="T929" s="80">
        <f>Nandurbar!T29</f>
        <v>0</v>
      </c>
      <c r="U929" s="80">
        <f>Nandurbar!U29</f>
        <v>0</v>
      </c>
      <c r="V929" s="80">
        <f>Nandurbar!V29</f>
        <v>0</v>
      </c>
      <c r="W929" s="80">
        <f>Nandurbar!W29</f>
        <v>179</v>
      </c>
      <c r="X929" s="80">
        <f>Nandurbar!X29</f>
        <v>279</v>
      </c>
      <c r="Y929" s="80">
        <f>Nandurbar!Y29</f>
        <v>0</v>
      </c>
      <c r="Z929" s="80">
        <f>Nandurbar!Z29</f>
        <v>0</v>
      </c>
      <c r="AA929" s="80">
        <f>Nandurbar!AA29</f>
        <v>0</v>
      </c>
      <c r="AB929" s="80">
        <f>Nandurbar!AB29</f>
        <v>0</v>
      </c>
      <c r="AC929" s="233">
        <f t="shared" si="283"/>
        <v>454</v>
      </c>
      <c r="AD929" s="7">
        <f t="shared" si="284"/>
        <v>32.336182336182333</v>
      </c>
      <c r="AE929" s="7">
        <f t="shared" si="285"/>
        <v>279</v>
      </c>
      <c r="AF929" s="7">
        <f t="shared" si="286"/>
        <v>79.487179487179489</v>
      </c>
      <c r="AG929" s="7">
        <f t="shared" si="287"/>
        <v>850</v>
      </c>
      <c r="AH929" s="7">
        <f t="shared" si="288"/>
        <v>1755</v>
      </c>
      <c r="AI929" s="7">
        <f t="shared" si="289"/>
        <v>469</v>
      </c>
      <c r="AJ929" s="7">
        <f t="shared" si="290"/>
        <v>733</v>
      </c>
      <c r="AK929" s="234">
        <f t="shared" si="291"/>
        <v>41.76638176638177</v>
      </c>
    </row>
    <row r="930" spans="1:37">
      <c r="A930" s="5">
        <v>22</v>
      </c>
      <c r="B930" s="15" t="s">
        <v>43</v>
      </c>
      <c r="C930" s="80">
        <f>Nasik!C29</f>
        <v>3937</v>
      </c>
      <c r="D930" s="80">
        <f>Nasik!D29</f>
        <v>8270</v>
      </c>
      <c r="E930" s="80">
        <f>Nasik!E29</f>
        <v>0</v>
      </c>
      <c r="F930" s="80">
        <f>Nasik!F29</f>
        <v>0</v>
      </c>
      <c r="G930" s="80">
        <f>Nasik!G29</f>
        <v>6093</v>
      </c>
      <c r="H930" s="80">
        <f>Nasik!H29</f>
        <v>1830</v>
      </c>
      <c r="I930" s="80">
        <f t="shared" si="281"/>
        <v>10100</v>
      </c>
      <c r="J930" s="80">
        <f>Nasik!J29</f>
        <v>892</v>
      </c>
      <c r="K930" s="80">
        <f>Nasik!K29</f>
        <v>2374</v>
      </c>
      <c r="L930" s="80">
        <f>Nasik!L29</f>
        <v>0</v>
      </c>
      <c r="M930" s="80">
        <f>Nasik!M29</f>
        <v>0</v>
      </c>
      <c r="N930" s="80">
        <f>Nasik!N29</f>
        <v>1762</v>
      </c>
      <c r="O930" s="80">
        <f>Nasik!O29</f>
        <v>525</v>
      </c>
      <c r="P930" s="80">
        <f t="shared" si="282"/>
        <v>2899</v>
      </c>
      <c r="Q930" s="80">
        <f>Nasik!Q29</f>
        <v>1477</v>
      </c>
      <c r="R930" s="80">
        <f>Nasik!R29</f>
        <v>2319</v>
      </c>
      <c r="S930" s="80">
        <f>Nasik!S29</f>
        <v>0</v>
      </c>
      <c r="T930" s="80">
        <f>Nasik!T29</f>
        <v>0</v>
      </c>
      <c r="U930" s="80">
        <f>Nasik!U29</f>
        <v>0</v>
      </c>
      <c r="V930" s="80">
        <f>Nasik!V29</f>
        <v>0</v>
      </c>
      <c r="W930" s="80">
        <f>Nasik!W29</f>
        <v>908</v>
      </c>
      <c r="X930" s="80">
        <f>Nasik!X29</f>
        <v>1426</v>
      </c>
      <c r="Y930" s="80">
        <f>Nasik!Y29</f>
        <v>0</v>
      </c>
      <c r="Z930" s="80">
        <f>Nasik!Z29</f>
        <v>0</v>
      </c>
      <c r="AA930" s="80">
        <f>Nasik!AA29</f>
        <v>0</v>
      </c>
      <c r="AB930" s="80">
        <f>Nasik!AB29</f>
        <v>0</v>
      </c>
      <c r="AC930" s="233">
        <f t="shared" si="283"/>
        <v>2319</v>
      </c>
      <c r="AD930" s="7">
        <f t="shared" si="284"/>
        <v>22.96039603960396</v>
      </c>
      <c r="AE930" s="7">
        <f t="shared" si="285"/>
        <v>1426</v>
      </c>
      <c r="AF930" s="7">
        <f t="shared" si="286"/>
        <v>49.189375646774749</v>
      </c>
      <c r="AG930" s="7">
        <f t="shared" si="287"/>
        <v>12684</v>
      </c>
      <c r="AH930" s="7">
        <f t="shared" si="288"/>
        <v>12999</v>
      </c>
      <c r="AI930" s="7">
        <f t="shared" si="289"/>
        <v>2385</v>
      </c>
      <c r="AJ930" s="7">
        <f t="shared" si="290"/>
        <v>3745</v>
      </c>
      <c r="AK930" s="234">
        <f t="shared" si="291"/>
        <v>28.809908454496501</v>
      </c>
    </row>
    <row r="931" spans="1:37">
      <c r="A931" s="5">
        <v>23</v>
      </c>
      <c r="B931" s="15" t="s">
        <v>44</v>
      </c>
      <c r="C931" s="80">
        <f>Osmanabad!C29</f>
        <v>7201</v>
      </c>
      <c r="D931" s="80">
        <f>Osmanabad!D29</f>
        <v>6985</v>
      </c>
      <c r="E931" s="80">
        <f>Osmanabad!E29</f>
        <v>150</v>
      </c>
      <c r="F931" s="80">
        <f>Osmanabad!F29</f>
        <v>72</v>
      </c>
      <c r="G931" s="80">
        <f>Osmanabad!G29</f>
        <v>600</v>
      </c>
      <c r="H931" s="80">
        <f>Osmanabad!H29</f>
        <v>144</v>
      </c>
      <c r="I931" s="80">
        <f t="shared" si="281"/>
        <v>7201</v>
      </c>
      <c r="J931" s="80">
        <f>Osmanabad!J29</f>
        <v>3086</v>
      </c>
      <c r="K931" s="80">
        <f>Osmanabad!K29</f>
        <v>2993</v>
      </c>
      <c r="L931" s="80">
        <f>Osmanabad!L29</f>
        <v>65</v>
      </c>
      <c r="M931" s="80">
        <f>Osmanabad!M29</f>
        <v>31</v>
      </c>
      <c r="N931" s="80">
        <f>Osmanabad!N29</f>
        <v>250</v>
      </c>
      <c r="O931" s="80">
        <f>Osmanabad!O29</f>
        <v>62</v>
      </c>
      <c r="P931" s="80">
        <f t="shared" si="282"/>
        <v>3086</v>
      </c>
      <c r="Q931" s="80">
        <f>Osmanabad!Q29</f>
        <v>1225</v>
      </c>
      <c r="R931" s="80">
        <f>Osmanabad!R29</f>
        <v>1857</v>
      </c>
      <c r="S931" s="80">
        <f>Osmanabad!S29</f>
        <v>0</v>
      </c>
      <c r="T931" s="80">
        <f>Osmanabad!T29</f>
        <v>0</v>
      </c>
      <c r="U931" s="80">
        <f>Osmanabad!U29</f>
        <v>0</v>
      </c>
      <c r="V931" s="80">
        <f>Osmanabad!V29</f>
        <v>0</v>
      </c>
      <c r="W931" s="80">
        <f>Osmanabad!W29</f>
        <v>872</v>
      </c>
      <c r="X931" s="80">
        <f>Osmanabad!X29</f>
        <v>1322</v>
      </c>
      <c r="Y931" s="80">
        <f>Osmanabad!Y29</f>
        <v>0</v>
      </c>
      <c r="Z931" s="80">
        <f>Osmanabad!Z29</f>
        <v>0</v>
      </c>
      <c r="AA931" s="80">
        <f>Osmanabad!AA29</f>
        <v>0</v>
      </c>
      <c r="AB931" s="80">
        <f>Osmanabad!AB29</f>
        <v>0</v>
      </c>
      <c r="AC931" s="233">
        <f t="shared" si="283"/>
        <v>1857</v>
      </c>
      <c r="AD931" s="7">
        <f t="shared" si="284"/>
        <v>25.788084988196086</v>
      </c>
      <c r="AE931" s="7">
        <f t="shared" si="285"/>
        <v>1322</v>
      </c>
      <c r="AF931" s="7">
        <f t="shared" si="286"/>
        <v>42.838626053143223</v>
      </c>
      <c r="AG931" s="7">
        <f t="shared" si="287"/>
        <v>11352</v>
      </c>
      <c r="AH931" s="7">
        <f t="shared" si="288"/>
        <v>10287</v>
      </c>
      <c r="AI931" s="7">
        <f t="shared" si="289"/>
        <v>2097</v>
      </c>
      <c r="AJ931" s="7">
        <f t="shared" si="290"/>
        <v>3179</v>
      </c>
      <c r="AK931" s="234">
        <f t="shared" si="291"/>
        <v>30.903081559249539</v>
      </c>
    </row>
    <row r="932" spans="1:37">
      <c r="A932" s="5">
        <v>24</v>
      </c>
      <c r="B932" s="35" t="s">
        <v>45</v>
      </c>
      <c r="C932" s="150">
        <f>Palghar!C29</f>
        <v>1221</v>
      </c>
      <c r="D932" s="150">
        <f>Palghar!D29</f>
        <v>689</v>
      </c>
      <c r="E932" s="150">
        <f>Palghar!E29</f>
        <v>248</v>
      </c>
      <c r="F932" s="150">
        <f>Palghar!F29</f>
        <v>74</v>
      </c>
      <c r="G932" s="150">
        <f>Palghar!G29</f>
        <v>186</v>
      </c>
      <c r="H932" s="150">
        <f>Palghar!H29</f>
        <v>60</v>
      </c>
      <c r="I932" s="80">
        <f t="shared" si="281"/>
        <v>823</v>
      </c>
      <c r="J932" s="150">
        <f>Palghar!J29</f>
        <v>681</v>
      </c>
      <c r="K932" s="150">
        <f>Palghar!K29</f>
        <v>371</v>
      </c>
      <c r="L932" s="150">
        <f>Palghar!L29</f>
        <v>142</v>
      </c>
      <c r="M932" s="150">
        <f>Palghar!M29</f>
        <v>40</v>
      </c>
      <c r="N932" s="150">
        <f>Palghar!N29</f>
        <v>131</v>
      </c>
      <c r="O932" s="150">
        <f>Palghar!O29</f>
        <v>33</v>
      </c>
      <c r="P932" s="80">
        <f t="shared" si="282"/>
        <v>444</v>
      </c>
      <c r="Q932" s="150">
        <f>Palghar!Q29</f>
        <v>0</v>
      </c>
      <c r="R932" s="150">
        <f>Palghar!R29</f>
        <v>0</v>
      </c>
      <c r="S932" s="150">
        <f>Palghar!S29</f>
        <v>0</v>
      </c>
      <c r="T932" s="150">
        <f>Palghar!T29</f>
        <v>0</v>
      </c>
      <c r="U932" s="150">
        <f>Palghar!U29</f>
        <v>0</v>
      </c>
      <c r="V932" s="150">
        <f>Palghar!V29</f>
        <v>0</v>
      </c>
      <c r="W932" s="150">
        <f>Palghar!W29</f>
        <v>0</v>
      </c>
      <c r="X932" s="150">
        <f>Palghar!X29</f>
        <v>0</v>
      </c>
      <c r="Y932" s="150">
        <f>Palghar!Y29</f>
        <v>0</v>
      </c>
      <c r="Z932" s="150">
        <f>Palghar!Z29</f>
        <v>0</v>
      </c>
      <c r="AA932" s="150">
        <f>Palghar!AA29</f>
        <v>0</v>
      </c>
      <c r="AB932" s="150">
        <f>Palghar!AB29</f>
        <v>0</v>
      </c>
      <c r="AC932" s="233">
        <f t="shared" si="283"/>
        <v>0</v>
      </c>
      <c r="AD932" s="7">
        <f t="shared" si="284"/>
        <v>0</v>
      </c>
      <c r="AE932" s="7">
        <f t="shared" si="285"/>
        <v>0</v>
      </c>
      <c r="AF932" s="7">
        <f t="shared" si="286"/>
        <v>0</v>
      </c>
      <c r="AG932" s="7">
        <f t="shared" si="287"/>
        <v>2609</v>
      </c>
      <c r="AH932" s="7">
        <f t="shared" si="288"/>
        <v>1267</v>
      </c>
      <c r="AI932" s="7">
        <f t="shared" si="289"/>
        <v>0</v>
      </c>
      <c r="AJ932" s="7">
        <f t="shared" si="290"/>
        <v>0</v>
      </c>
      <c r="AK932" s="234">
        <f t="shared" si="291"/>
        <v>0</v>
      </c>
    </row>
    <row r="933" spans="1:37">
      <c r="A933" s="5">
        <v>25</v>
      </c>
      <c r="B933" s="15" t="s">
        <v>46</v>
      </c>
      <c r="C933" s="80">
        <f>Parbhani!C29</f>
        <v>2593</v>
      </c>
      <c r="D933" s="80">
        <f>Parbhani!D29</f>
        <v>2878</v>
      </c>
      <c r="E933" s="80">
        <f>Parbhani!E29</f>
        <v>12</v>
      </c>
      <c r="F933" s="80">
        <f>Parbhani!F29</f>
        <v>3</v>
      </c>
      <c r="G933" s="80">
        <f>Parbhani!G29</f>
        <v>818</v>
      </c>
      <c r="H933" s="80">
        <f>Parbhani!H29</f>
        <v>140</v>
      </c>
      <c r="I933" s="80">
        <f t="shared" si="281"/>
        <v>3021</v>
      </c>
      <c r="J933" s="80">
        <f>Parbhani!J29</f>
        <v>1246</v>
      </c>
      <c r="K933" s="80">
        <f>Parbhani!K29</f>
        <v>1354</v>
      </c>
      <c r="L933" s="80">
        <f>Parbhani!L29</f>
        <v>11</v>
      </c>
      <c r="M933" s="80">
        <f>Parbhani!M29</f>
        <v>2</v>
      </c>
      <c r="N933" s="80">
        <f>Parbhani!N29</f>
        <v>438</v>
      </c>
      <c r="O933" s="80">
        <f>Parbhani!O29</f>
        <v>68</v>
      </c>
      <c r="P933" s="80">
        <f t="shared" si="282"/>
        <v>1424</v>
      </c>
      <c r="Q933" s="80">
        <f>Parbhani!Q29</f>
        <v>727</v>
      </c>
      <c r="R933" s="80">
        <f>Parbhani!R29</f>
        <v>1096</v>
      </c>
      <c r="S933" s="80">
        <f>Parbhani!S29</f>
        <v>0</v>
      </c>
      <c r="T933" s="80">
        <f>Parbhani!T29</f>
        <v>0</v>
      </c>
      <c r="U933" s="80">
        <f>Parbhani!U29</f>
        <v>0</v>
      </c>
      <c r="V933" s="80">
        <f>Parbhani!V29</f>
        <v>0</v>
      </c>
      <c r="W933" s="80">
        <f>Parbhani!W29</f>
        <v>451</v>
      </c>
      <c r="X933" s="80">
        <f>Parbhani!X29</f>
        <v>680</v>
      </c>
      <c r="Y933" s="80">
        <f>Parbhani!Y29</f>
        <v>0</v>
      </c>
      <c r="Z933" s="80">
        <f>Parbhani!Z29</f>
        <v>0</v>
      </c>
      <c r="AA933" s="80">
        <f>Parbhani!AA29</f>
        <v>0</v>
      </c>
      <c r="AB933" s="80">
        <f>Parbhani!AB29</f>
        <v>0</v>
      </c>
      <c r="AC933" s="233">
        <f t="shared" si="283"/>
        <v>1096</v>
      </c>
      <c r="AD933" s="7">
        <f t="shared" si="284"/>
        <v>36.279377689506788</v>
      </c>
      <c r="AE933" s="7">
        <f t="shared" si="285"/>
        <v>680</v>
      </c>
      <c r="AF933" s="7">
        <f t="shared" si="286"/>
        <v>47.752808988764045</v>
      </c>
      <c r="AG933" s="7">
        <f t="shared" si="287"/>
        <v>5118</v>
      </c>
      <c r="AH933" s="7">
        <f t="shared" si="288"/>
        <v>4445</v>
      </c>
      <c r="AI933" s="7">
        <f t="shared" si="289"/>
        <v>1178</v>
      </c>
      <c r="AJ933" s="7">
        <f t="shared" si="290"/>
        <v>1776</v>
      </c>
      <c r="AK933" s="234">
        <f t="shared" si="291"/>
        <v>39.955005624296966</v>
      </c>
    </row>
    <row r="934" spans="1:37">
      <c r="A934" s="5">
        <v>26</v>
      </c>
      <c r="B934" s="15" t="s">
        <v>47</v>
      </c>
      <c r="C934" s="80">
        <f>Pune!C29</f>
        <v>2544</v>
      </c>
      <c r="D934" s="80">
        <f>Pune!D29</f>
        <v>6137</v>
      </c>
      <c r="E934" s="80">
        <f>Pune!E29</f>
        <v>1</v>
      </c>
      <c r="F934" s="80">
        <f>Pune!F29</f>
        <v>16</v>
      </c>
      <c r="G934" s="80">
        <f>Pune!G29</f>
        <v>0</v>
      </c>
      <c r="H934" s="80">
        <f>Pune!H29</f>
        <v>55</v>
      </c>
      <c r="I934" s="80">
        <f t="shared" si="281"/>
        <v>6208</v>
      </c>
      <c r="J934" s="80">
        <f>Pune!J29</f>
        <v>1581</v>
      </c>
      <c r="K934" s="80">
        <f>Pune!K29</f>
        <v>3371</v>
      </c>
      <c r="L934" s="80">
        <f>Pune!L29</f>
        <v>6</v>
      </c>
      <c r="M934" s="80">
        <f>Pune!M29</f>
        <v>7</v>
      </c>
      <c r="N934" s="80">
        <f>Pune!N29</f>
        <v>15</v>
      </c>
      <c r="O934" s="80">
        <f>Pune!O29</f>
        <v>42</v>
      </c>
      <c r="P934" s="80">
        <f t="shared" si="282"/>
        <v>3420</v>
      </c>
      <c r="Q934" s="80">
        <f>Pune!Q29</f>
        <v>1099</v>
      </c>
      <c r="R934" s="80">
        <f>Pune!R29</f>
        <v>1670</v>
      </c>
      <c r="S934" s="80">
        <f>Pune!S29</f>
        <v>0</v>
      </c>
      <c r="T934" s="80">
        <f>Pune!T29</f>
        <v>0</v>
      </c>
      <c r="U934" s="80">
        <f>Pune!U29</f>
        <v>0</v>
      </c>
      <c r="V934" s="80">
        <f>Pune!V29</f>
        <v>0</v>
      </c>
      <c r="W934" s="80">
        <f>Pune!W29</f>
        <v>1054</v>
      </c>
      <c r="X934" s="80">
        <f>Pune!X29</f>
        <v>1603</v>
      </c>
      <c r="Y934" s="80">
        <f>Pune!Y29</f>
        <v>0</v>
      </c>
      <c r="Z934" s="80">
        <f>Pune!Z29</f>
        <v>0</v>
      </c>
      <c r="AA934" s="80">
        <f>Pune!AA29</f>
        <v>0</v>
      </c>
      <c r="AB934" s="80">
        <f>Pune!AB29</f>
        <v>0</v>
      </c>
      <c r="AC934" s="233">
        <f t="shared" si="283"/>
        <v>1670</v>
      </c>
      <c r="AD934" s="7">
        <f t="shared" si="284"/>
        <v>26.900773195876287</v>
      </c>
      <c r="AE934" s="7">
        <f t="shared" si="285"/>
        <v>1603</v>
      </c>
      <c r="AF934" s="7">
        <f t="shared" si="286"/>
        <v>46.871345029239762</v>
      </c>
      <c r="AG934" s="7">
        <f t="shared" si="287"/>
        <v>4147</v>
      </c>
      <c r="AH934" s="7">
        <f t="shared" si="288"/>
        <v>9628</v>
      </c>
      <c r="AI934" s="7">
        <f t="shared" si="289"/>
        <v>2153</v>
      </c>
      <c r="AJ934" s="7">
        <f t="shared" si="290"/>
        <v>3273</v>
      </c>
      <c r="AK934" s="234">
        <f t="shared" si="291"/>
        <v>33.99459908599917</v>
      </c>
    </row>
    <row r="935" spans="1:37">
      <c r="A935" s="5">
        <v>27</v>
      </c>
      <c r="B935" s="15" t="s">
        <v>48</v>
      </c>
      <c r="C935" s="124">
        <f>Raigad!C29</f>
        <v>746</v>
      </c>
      <c r="D935" s="124">
        <f>Raigad!D29</f>
        <v>621</v>
      </c>
      <c r="E935" s="124">
        <f>Raigad!E29</f>
        <v>19</v>
      </c>
      <c r="F935" s="124">
        <f>Raigad!F29</f>
        <v>5</v>
      </c>
      <c r="G935" s="124">
        <f>Raigad!G29</f>
        <v>6</v>
      </c>
      <c r="H935" s="124">
        <f>Raigad!H29</f>
        <v>2</v>
      </c>
      <c r="I935" s="80">
        <f t="shared" si="281"/>
        <v>628</v>
      </c>
      <c r="J935" s="124">
        <f>Raigad!J29</f>
        <v>231</v>
      </c>
      <c r="K935" s="124">
        <f>Raigad!K29</f>
        <v>155</v>
      </c>
      <c r="L935" s="124">
        <f>Raigad!L29</f>
        <v>26</v>
      </c>
      <c r="M935" s="124">
        <f>Raigad!M29</f>
        <v>7</v>
      </c>
      <c r="N935" s="124">
        <f>Raigad!N29</f>
        <v>6</v>
      </c>
      <c r="O935" s="124">
        <f>Raigad!O29</f>
        <v>2</v>
      </c>
      <c r="P935" s="80">
        <f t="shared" si="282"/>
        <v>164</v>
      </c>
      <c r="Q935" s="124">
        <f>Raigad!Q29</f>
        <v>972</v>
      </c>
      <c r="R935" s="124">
        <f>Raigad!R29</f>
        <v>1547</v>
      </c>
      <c r="S935" s="124">
        <f>Raigad!S29</f>
        <v>0</v>
      </c>
      <c r="T935" s="124">
        <f>Raigad!T29</f>
        <v>0</v>
      </c>
      <c r="U935" s="124">
        <f>Raigad!U29</f>
        <v>0</v>
      </c>
      <c r="V935" s="124">
        <f>Raigad!V29</f>
        <v>0</v>
      </c>
      <c r="W935" s="124">
        <f>Raigad!W29</f>
        <v>254</v>
      </c>
      <c r="X935" s="124">
        <f>Raigad!X29</f>
        <v>404</v>
      </c>
      <c r="Y935" s="124">
        <f>Raigad!Y29</f>
        <v>0</v>
      </c>
      <c r="Z935" s="124">
        <f>Raigad!Z29</f>
        <v>0</v>
      </c>
      <c r="AA935" s="124">
        <f>Raigad!AA29</f>
        <v>0</v>
      </c>
      <c r="AB935" s="124">
        <f>Raigad!AB29</f>
        <v>0</v>
      </c>
      <c r="AC935" s="233">
        <f t="shared" si="283"/>
        <v>1547</v>
      </c>
      <c r="AD935" s="7">
        <f t="shared" si="284"/>
        <v>246.33757961783436</v>
      </c>
      <c r="AE935" s="7">
        <f t="shared" si="285"/>
        <v>404</v>
      </c>
      <c r="AF935" s="7">
        <f t="shared" si="286"/>
        <v>246.34146341463415</v>
      </c>
      <c r="AG935" s="7">
        <f t="shared" si="287"/>
        <v>1034</v>
      </c>
      <c r="AH935" s="7">
        <f t="shared" si="288"/>
        <v>792</v>
      </c>
      <c r="AI935" s="7">
        <f t="shared" si="289"/>
        <v>1226</v>
      </c>
      <c r="AJ935" s="7">
        <f t="shared" si="290"/>
        <v>1951</v>
      </c>
      <c r="AK935" s="234">
        <f t="shared" si="291"/>
        <v>246.33838383838383</v>
      </c>
    </row>
    <row r="936" spans="1:37">
      <c r="A936" s="5">
        <v>28</v>
      </c>
      <c r="B936" s="15" t="s">
        <v>49</v>
      </c>
      <c r="C936" s="80">
        <f>Ratnagiri!C29</f>
        <v>1900</v>
      </c>
      <c r="D936" s="80">
        <f>Ratnagiri!D29</f>
        <v>3515</v>
      </c>
      <c r="E936" s="80">
        <f>Ratnagiri!E29</f>
        <v>33</v>
      </c>
      <c r="F936" s="80">
        <f>Ratnagiri!F29</f>
        <v>151</v>
      </c>
      <c r="G936" s="80">
        <f>Ratnagiri!G29</f>
        <v>33</v>
      </c>
      <c r="H936" s="80">
        <f>Ratnagiri!H29</f>
        <v>151</v>
      </c>
      <c r="I936" s="80">
        <f t="shared" si="281"/>
        <v>3817</v>
      </c>
      <c r="J936" s="80">
        <f>Ratnagiri!J29</f>
        <v>1316</v>
      </c>
      <c r="K936" s="80">
        <f>Ratnagiri!K29</f>
        <v>2935</v>
      </c>
      <c r="L936" s="80">
        <f>Ratnagiri!L29</f>
        <v>59</v>
      </c>
      <c r="M936" s="80">
        <f>Ratnagiri!M29</f>
        <v>124.15</v>
      </c>
      <c r="N936" s="80">
        <f>Ratnagiri!N29</f>
        <v>59</v>
      </c>
      <c r="O936" s="80">
        <f>Ratnagiri!O29</f>
        <v>124.15</v>
      </c>
      <c r="P936" s="80">
        <f t="shared" si="282"/>
        <v>3183.3</v>
      </c>
      <c r="Q936" s="80">
        <f>Ratnagiri!Q29</f>
        <v>831</v>
      </c>
      <c r="R936" s="80">
        <f>Ratnagiri!R29</f>
        <v>1321</v>
      </c>
      <c r="S936" s="80">
        <f>Ratnagiri!S29</f>
        <v>0</v>
      </c>
      <c r="T936" s="80">
        <f>Ratnagiri!T29</f>
        <v>0</v>
      </c>
      <c r="U936" s="80">
        <f>Ratnagiri!U29</f>
        <v>0</v>
      </c>
      <c r="V936" s="80">
        <f>Ratnagiri!V29</f>
        <v>0</v>
      </c>
      <c r="W936" s="80">
        <f>Ratnagiri!W29</f>
        <v>598</v>
      </c>
      <c r="X936" s="80">
        <f>Ratnagiri!X29</f>
        <v>951</v>
      </c>
      <c r="Y936" s="80">
        <f>Ratnagiri!Y29</f>
        <v>0</v>
      </c>
      <c r="Z936" s="80">
        <f>Ratnagiri!Z29</f>
        <v>0</v>
      </c>
      <c r="AA936" s="80">
        <f>Ratnagiri!AA29</f>
        <v>0</v>
      </c>
      <c r="AB936" s="80">
        <f>Ratnagiri!AB29</f>
        <v>0</v>
      </c>
      <c r="AC936" s="233">
        <f t="shared" si="283"/>
        <v>1321</v>
      </c>
      <c r="AD936" s="7">
        <f t="shared" si="284"/>
        <v>34.608331150117891</v>
      </c>
      <c r="AE936" s="7">
        <f t="shared" si="285"/>
        <v>951</v>
      </c>
      <c r="AF936" s="7">
        <f t="shared" si="286"/>
        <v>29.874658373386108</v>
      </c>
      <c r="AG936" s="7">
        <f t="shared" si="287"/>
        <v>3400</v>
      </c>
      <c r="AH936" s="7">
        <f t="shared" si="288"/>
        <v>7000.2999999999993</v>
      </c>
      <c r="AI936" s="7">
        <f t="shared" si="289"/>
        <v>1429</v>
      </c>
      <c r="AJ936" s="7">
        <f t="shared" si="290"/>
        <v>2272</v>
      </c>
      <c r="AK936" s="234">
        <f t="shared" si="291"/>
        <v>32.455751896347302</v>
      </c>
    </row>
    <row r="937" spans="1:37">
      <c r="A937" s="5">
        <v>29</v>
      </c>
      <c r="B937" s="15" t="s">
        <v>50</v>
      </c>
      <c r="C937" s="80">
        <f>Sangli!C29</f>
        <v>13472</v>
      </c>
      <c r="D937" s="80">
        <f>Sangli!D29</f>
        <v>16057</v>
      </c>
      <c r="E937" s="80">
        <f>Sangli!E29</f>
        <v>139</v>
      </c>
      <c r="F937" s="80">
        <f>Sangli!F29</f>
        <v>25</v>
      </c>
      <c r="G937" s="80">
        <f>Sangli!G29</f>
        <v>1234</v>
      </c>
      <c r="H937" s="80">
        <f>Sangli!H29</f>
        <v>208</v>
      </c>
      <c r="I937" s="80">
        <f t="shared" si="281"/>
        <v>16290</v>
      </c>
      <c r="J937" s="80">
        <f>Sangli!J29</f>
        <v>9208</v>
      </c>
      <c r="K937" s="80">
        <f>Sangli!K29</f>
        <v>10706</v>
      </c>
      <c r="L937" s="80">
        <f>Sangli!L29</f>
        <v>146</v>
      </c>
      <c r="M937" s="80">
        <f>Sangli!M29</f>
        <v>17</v>
      </c>
      <c r="N937" s="80">
        <f>Sangli!N29</f>
        <v>997</v>
      </c>
      <c r="O937" s="80">
        <f>Sangli!O29</f>
        <v>140</v>
      </c>
      <c r="P937" s="80">
        <f t="shared" si="282"/>
        <v>10863</v>
      </c>
      <c r="Q937" s="80">
        <f>Sangli!Q29</f>
        <v>1707</v>
      </c>
      <c r="R937" s="80">
        <f>Sangli!R29</f>
        <v>2583</v>
      </c>
      <c r="S937" s="80">
        <f>Sangli!S29</f>
        <v>0</v>
      </c>
      <c r="T937" s="80">
        <f>Sangli!T29</f>
        <v>0</v>
      </c>
      <c r="U937" s="80">
        <f>Sangli!U29</f>
        <v>0</v>
      </c>
      <c r="V937" s="80">
        <f>Sangli!V29</f>
        <v>0</v>
      </c>
      <c r="W937" s="80">
        <f>Sangli!W29</f>
        <v>1237</v>
      </c>
      <c r="X937" s="80">
        <f>Sangli!X29</f>
        <v>1872</v>
      </c>
      <c r="Y937" s="80">
        <f>Sangli!Y29</f>
        <v>0</v>
      </c>
      <c r="Z937" s="80">
        <f>Sangli!Z29</f>
        <v>0</v>
      </c>
      <c r="AA937" s="80">
        <f>Sangli!AA29</f>
        <v>0</v>
      </c>
      <c r="AB937" s="80">
        <f>Sangli!AB29</f>
        <v>0</v>
      </c>
      <c r="AC937" s="233">
        <f t="shared" si="283"/>
        <v>2583</v>
      </c>
      <c r="AD937" s="7">
        <f t="shared" si="284"/>
        <v>15.856353591160222</v>
      </c>
      <c r="AE937" s="7">
        <f t="shared" si="285"/>
        <v>1872</v>
      </c>
      <c r="AF937" s="7">
        <f t="shared" si="286"/>
        <v>17.232808616404309</v>
      </c>
      <c r="AG937" s="7">
        <f t="shared" si="287"/>
        <v>25196</v>
      </c>
      <c r="AH937" s="7">
        <f t="shared" si="288"/>
        <v>27153</v>
      </c>
      <c r="AI937" s="7">
        <f t="shared" si="289"/>
        <v>2944</v>
      </c>
      <c r="AJ937" s="7">
        <f t="shared" si="290"/>
        <v>4455</v>
      </c>
      <c r="AK937" s="234">
        <f t="shared" si="291"/>
        <v>16.407026847862113</v>
      </c>
    </row>
    <row r="938" spans="1:37">
      <c r="A938" s="5">
        <v>30</v>
      </c>
      <c r="B938" s="15" t="s">
        <v>51</v>
      </c>
      <c r="C938" s="80">
        <f>Satara!C29</f>
        <v>2500</v>
      </c>
      <c r="D938" s="80">
        <f>Satara!D29</f>
        <v>10200</v>
      </c>
      <c r="E938" s="80">
        <f>Satara!E29</f>
        <v>240</v>
      </c>
      <c r="F938" s="80">
        <f>Satara!F29</f>
        <v>120</v>
      </c>
      <c r="G938" s="80">
        <f>Satara!G29</f>
        <v>360</v>
      </c>
      <c r="H938" s="80">
        <f>Satara!H29</f>
        <v>180</v>
      </c>
      <c r="I938" s="80">
        <f t="shared" si="281"/>
        <v>10500</v>
      </c>
      <c r="J938" s="80">
        <f>Satara!J29</f>
        <v>500</v>
      </c>
      <c r="K938" s="80">
        <f>Satara!K29</f>
        <v>4300</v>
      </c>
      <c r="L938" s="80">
        <f>Satara!L29</f>
        <v>160</v>
      </c>
      <c r="M938" s="80">
        <f>Satara!M29</f>
        <v>80</v>
      </c>
      <c r="N938" s="80">
        <f>Satara!N29</f>
        <v>240</v>
      </c>
      <c r="O938" s="80">
        <f>Satara!O29</f>
        <v>120</v>
      </c>
      <c r="P938" s="80">
        <f t="shared" si="282"/>
        <v>4500</v>
      </c>
      <c r="Q938" s="80">
        <f>Satara!Q29</f>
        <v>1121</v>
      </c>
      <c r="R938" s="80">
        <f>Satara!R29</f>
        <v>1696</v>
      </c>
      <c r="S938" s="80">
        <f>Satara!S29</f>
        <v>0</v>
      </c>
      <c r="T938" s="80">
        <f>Satara!T29</f>
        <v>0</v>
      </c>
      <c r="U938" s="80">
        <f>Satara!U29</f>
        <v>0</v>
      </c>
      <c r="V938" s="80">
        <f>Satara!V29</f>
        <v>0</v>
      </c>
      <c r="W938" s="80">
        <f>Satara!W29</f>
        <v>816</v>
      </c>
      <c r="X938" s="80">
        <f>Satara!X29</f>
        <v>1234</v>
      </c>
      <c r="Y938" s="80">
        <f>Satara!Y29</f>
        <v>0</v>
      </c>
      <c r="Z938" s="80">
        <f>Satara!Z29</f>
        <v>0</v>
      </c>
      <c r="AA938" s="80">
        <f>Satara!AA29</f>
        <v>0</v>
      </c>
      <c r="AB938" s="80">
        <f>Satara!AB29</f>
        <v>0</v>
      </c>
      <c r="AC938" s="233">
        <f t="shared" si="283"/>
        <v>1696</v>
      </c>
      <c r="AD938" s="7">
        <f t="shared" si="284"/>
        <v>16.152380952380952</v>
      </c>
      <c r="AE938" s="7">
        <f t="shared" si="285"/>
        <v>1234</v>
      </c>
      <c r="AF938" s="7">
        <f t="shared" si="286"/>
        <v>27.422222222222221</v>
      </c>
      <c r="AG938" s="7">
        <f t="shared" si="287"/>
        <v>4000</v>
      </c>
      <c r="AH938" s="7">
        <f t="shared" si="288"/>
        <v>15000</v>
      </c>
      <c r="AI938" s="7">
        <f t="shared" si="289"/>
        <v>1937</v>
      </c>
      <c r="AJ938" s="7">
        <f t="shared" si="290"/>
        <v>2930</v>
      </c>
      <c r="AK938" s="234">
        <f t="shared" si="291"/>
        <v>19.533333333333331</v>
      </c>
    </row>
    <row r="939" spans="1:37">
      <c r="A939" s="5">
        <v>31</v>
      </c>
      <c r="B939" s="15" t="s">
        <v>52</v>
      </c>
      <c r="C939" s="80">
        <f>Sindhudurg!C29</f>
        <v>150</v>
      </c>
      <c r="D939" s="80">
        <f>Sindhudurg!D29</f>
        <v>349</v>
      </c>
      <c r="E939" s="80">
        <f>Sindhudurg!E29</f>
        <v>30</v>
      </c>
      <c r="F939" s="80">
        <f>Sindhudurg!F29</f>
        <v>33</v>
      </c>
      <c r="G939" s="80">
        <f>Sindhudurg!G29</f>
        <v>20</v>
      </c>
      <c r="H939" s="80">
        <f>Sindhudurg!H29</f>
        <v>22</v>
      </c>
      <c r="I939" s="80">
        <f t="shared" si="281"/>
        <v>404</v>
      </c>
      <c r="J939" s="80">
        <f>Sindhudurg!J29</f>
        <v>175</v>
      </c>
      <c r="K939" s="80">
        <f>Sindhudurg!K29</f>
        <v>245</v>
      </c>
      <c r="L939" s="80">
        <f>Sindhudurg!L29</f>
        <v>10</v>
      </c>
      <c r="M939" s="80">
        <f>Sindhudurg!M29</f>
        <v>11</v>
      </c>
      <c r="N939" s="80">
        <f>Sindhudurg!N29</f>
        <v>15</v>
      </c>
      <c r="O939" s="80">
        <f>Sindhudurg!O29</f>
        <v>16</v>
      </c>
      <c r="P939" s="80">
        <f t="shared" si="282"/>
        <v>272</v>
      </c>
      <c r="Q939" s="80">
        <f>Sindhudurg!Q29</f>
        <v>356</v>
      </c>
      <c r="R939" s="80">
        <f>Sindhudurg!R29</f>
        <v>561</v>
      </c>
      <c r="S939" s="80">
        <f>Sindhudurg!S29</f>
        <v>0</v>
      </c>
      <c r="T939" s="80">
        <f>Sindhudurg!T29</f>
        <v>0</v>
      </c>
      <c r="U939" s="80">
        <f>Sindhudurg!U29</f>
        <v>0</v>
      </c>
      <c r="V939" s="80">
        <f>Sindhudurg!V29</f>
        <v>0</v>
      </c>
      <c r="W939" s="80">
        <f>Sindhudurg!W29</f>
        <v>152</v>
      </c>
      <c r="X939" s="80">
        <f>Sindhudurg!X29</f>
        <v>239</v>
      </c>
      <c r="Y939" s="80">
        <f>Sindhudurg!Y29</f>
        <v>0</v>
      </c>
      <c r="Z939" s="80">
        <f>Sindhudurg!Z29</f>
        <v>0</v>
      </c>
      <c r="AA939" s="80">
        <f>Sindhudurg!AA29</f>
        <v>0</v>
      </c>
      <c r="AB939" s="80">
        <f>Sindhudurg!AB29</f>
        <v>0</v>
      </c>
      <c r="AC939" s="233">
        <f t="shared" si="283"/>
        <v>561</v>
      </c>
      <c r="AD939" s="7">
        <f t="shared" si="284"/>
        <v>138.86138613861385</v>
      </c>
      <c r="AE939" s="7">
        <f t="shared" si="285"/>
        <v>239</v>
      </c>
      <c r="AF939" s="7">
        <f t="shared" si="286"/>
        <v>87.867647058823522</v>
      </c>
      <c r="AG939" s="7">
        <f t="shared" si="287"/>
        <v>400</v>
      </c>
      <c r="AH939" s="7">
        <f t="shared" si="288"/>
        <v>676</v>
      </c>
      <c r="AI939" s="7">
        <f t="shared" si="289"/>
        <v>508</v>
      </c>
      <c r="AJ939" s="7">
        <f t="shared" si="290"/>
        <v>800</v>
      </c>
      <c r="AK939" s="234">
        <f t="shared" si="291"/>
        <v>118.34319526627219</v>
      </c>
    </row>
    <row r="940" spans="1:37">
      <c r="A940" s="5">
        <v>32</v>
      </c>
      <c r="B940" s="15" t="s">
        <v>53</v>
      </c>
      <c r="C940" s="80">
        <f>Solapur!C29</f>
        <v>14127</v>
      </c>
      <c r="D940" s="80">
        <f>Solapur!D29</f>
        <v>19045</v>
      </c>
      <c r="E940" s="80">
        <f>Solapur!E29</f>
        <v>588</v>
      </c>
      <c r="F940" s="80">
        <f>Solapur!F29</f>
        <v>217</v>
      </c>
      <c r="G940" s="80">
        <f>Solapur!G29</f>
        <v>1330</v>
      </c>
      <c r="H940" s="80">
        <f>Solapur!H29</f>
        <v>492</v>
      </c>
      <c r="I940" s="80">
        <f t="shared" si="281"/>
        <v>19754</v>
      </c>
      <c r="J940" s="80">
        <f>Solapur!J29</f>
        <v>11240</v>
      </c>
      <c r="K940" s="80">
        <f>Solapur!K29</f>
        <v>15005</v>
      </c>
      <c r="L940" s="80">
        <f>Solapur!L29</f>
        <v>510</v>
      </c>
      <c r="M940" s="80">
        <f>Solapur!M29</f>
        <v>171</v>
      </c>
      <c r="N940" s="80">
        <f>Solapur!N29</f>
        <v>1172</v>
      </c>
      <c r="O940" s="80">
        <f>Solapur!O29</f>
        <v>391</v>
      </c>
      <c r="P940" s="80">
        <f t="shared" si="282"/>
        <v>15567</v>
      </c>
      <c r="Q940" s="80">
        <f>Solapur!Q29</f>
        <v>2866</v>
      </c>
      <c r="R940" s="80">
        <f>Solapur!R29</f>
        <v>4337</v>
      </c>
      <c r="S940" s="80">
        <f>Solapur!S29</f>
        <v>0</v>
      </c>
      <c r="T940" s="80">
        <f>Solapur!T29</f>
        <v>0</v>
      </c>
      <c r="U940" s="80">
        <f>Solapur!U29</f>
        <v>0</v>
      </c>
      <c r="V940" s="80">
        <f>Solapur!V29</f>
        <v>0</v>
      </c>
      <c r="W940" s="80">
        <f>Solapur!W29</f>
        <v>3280</v>
      </c>
      <c r="X940" s="80">
        <f>Solapur!X29</f>
        <v>4963</v>
      </c>
      <c r="Y940" s="80">
        <f>Solapur!Y29</f>
        <v>0</v>
      </c>
      <c r="Z940" s="80">
        <f>Solapur!Z29</f>
        <v>0</v>
      </c>
      <c r="AA940" s="80">
        <f>Solapur!AA29</f>
        <v>0</v>
      </c>
      <c r="AB940" s="80">
        <f>Solapur!AB29</f>
        <v>0</v>
      </c>
      <c r="AC940" s="233">
        <f t="shared" si="283"/>
        <v>4337</v>
      </c>
      <c r="AD940" s="7">
        <f t="shared" si="284"/>
        <v>21.955047079072592</v>
      </c>
      <c r="AE940" s="7">
        <f t="shared" si="285"/>
        <v>4963</v>
      </c>
      <c r="AF940" s="7">
        <f t="shared" si="286"/>
        <v>31.881544292413437</v>
      </c>
      <c r="AG940" s="7">
        <f t="shared" si="287"/>
        <v>28967</v>
      </c>
      <c r="AH940" s="7">
        <f t="shared" si="288"/>
        <v>35321</v>
      </c>
      <c r="AI940" s="7">
        <f t="shared" si="289"/>
        <v>6146</v>
      </c>
      <c r="AJ940" s="7">
        <f t="shared" si="290"/>
        <v>9300</v>
      </c>
      <c r="AK940" s="234">
        <f t="shared" si="291"/>
        <v>26.329945358285439</v>
      </c>
    </row>
    <row r="941" spans="1:37">
      <c r="A941" s="5">
        <v>33</v>
      </c>
      <c r="B941" s="15" t="s">
        <v>54</v>
      </c>
      <c r="C941" s="80">
        <f>Thane!C29</f>
        <v>870</v>
      </c>
      <c r="D941" s="80">
        <f>Thane!D29</f>
        <v>1231</v>
      </c>
      <c r="E941" s="80">
        <f>Thane!E29</f>
        <v>46</v>
      </c>
      <c r="F941" s="80">
        <f>Thane!F29</f>
        <v>10</v>
      </c>
      <c r="G941" s="80">
        <f>Thane!G29</f>
        <v>568</v>
      </c>
      <c r="H941" s="80">
        <f>Thane!H29</f>
        <v>121</v>
      </c>
      <c r="I941" s="80">
        <f t="shared" si="281"/>
        <v>1362</v>
      </c>
      <c r="J941" s="80">
        <f>Thane!J29</f>
        <v>380</v>
      </c>
      <c r="K941" s="80">
        <f>Thane!K29</f>
        <v>527</v>
      </c>
      <c r="L941" s="80">
        <f>Thane!L29</f>
        <v>21</v>
      </c>
      <c r="M941" s="80">
        <f>Thane!M29</f>
        <v>4</v>
      </c>
      <c r="N941" s="80">
        <f>Thane!N29</f>
        <v>253</v>
      </c>
      <c r="O941" s="80">
        <f>Thane!O29</f>
        <v>52</v>
      </c>
      <c r="P941" s="80">
        <f t="shared" si="282"/>
        <v>583</v>
      </c>
      <c r="Q941" s="80">
        <f>Thane!Q29</f>
        <v>108</v>
      </c>
      <c r="R941" s="80">
        <f>Thane!R29</f>
        <v>170</v>
      </c>
      <c r="S941" s="80">
        <f>Thane!S29</f>
        <v>0</v>
      </c>
      <c r="T941" s="80">
        <f>Thane!T29</f>
        <v>0</v>
      </c>
      <c r="U941" s="80">
        <f>Thane!U29</f>
        <v>0</v>
      </c>
      <c r="V941" s="80">
        <f>Thane!V29</f>
        <v>0</v>
      </c>
      <c r="W941" s="80">
        <f>Thane!W29</f>
        <v>76</v>
      </c>
      <c r="X941" s="80">
        <f>Thane!X29</f>
        <v>127</v>
      </c>
      <c r="Y941" s="80">
        <f>Thane!Y29</f>
        <v>0</v>
      </c>
      <c r="Z941" s="80">
        <f>Thane!Z29</f>
        <v>0</v>
      </c>
      <c r="AA941" s="80">
        <f>Thane!AA29</f>
        <v>0</v>
      </c>
      <c r="AB941" s="80">
        <f>Thane!AB29</f>
        <v>0</v>
      </c>
      <c r="AC941" s="233">
        <f t="shared" si="283"/>
        <v>170</v>
      </c>
      <c r="AD941" s="7">
        <f t="shared" si="284"/>
        <v>12.481644640234949</v>
      </c>
      <c r="AE941" s="7">
        <f t="shared" si="285"/>
        <v>127</v>
      </c>
      <c r="AF941" s="7">
        <f t="shared" si="286"/>
        <v>21.783876500857634</v>
      </c>
      <c r="AG941" s="7">
        <f t="shared" si="287"/>
        <v>2138</v>
      </c>
      <c r="AH941" s="7">
        <f t="shared" si="288"/>
        <v>1945</v>
      </c>
      <c r="AI941" s="7">
        <f t="shared" si="289"/>
        <v>184</v>
      </c>
      <c r="AJ941" s="7">
        <f t="shared" si="290"/>
        <v>297</v>
      </c>
      <c r="AK941" s="234">
        <f t="shared" si="291"/>
        <v>15.269922879177377</v>
      </c>
    </row>
    <row r="942" spans="1:37">
      <c r="A942" s="5">
        <v>34</v>
      </c>
      <c r="B942" s="15" t="s">
        <v>55</v>
      </c>
      <c r="C942" s="80">
        <f>Wardha!C29</f>
        <v>2841</v>
      </c>
      <c r="D942" s="80">
        <f>Wardha!D29</f>
        <v>3342</v>
      </c>
      <c r="E942" s="80">
        <f>Wardha!E29</f>
        <v>60</v>
      </c>
      <c r="F942" s="80">
        <f>Wardha!F29</f>
        <v>21</v>
      </c>
      <c r="G942" s="80">
        <f>Wardha!G29</f>
        <v>125</v>
      </c>
      <c r="H942" s="80">
        <f>Wardha!H29</f>
        <v>74</v>
      </c>
      <c r="I942" s="80">
        <f t="shared" si="281"/>
        <v>3437</v>
      </c>
      <c r="J942" s="80">
        <f>Wardha!J29</f>
        <v>962</v>
      </c>
      <c r="K942" s="80">
        <f>Wardha!K29</f>
        <v>1114</v>
      </c>
      <c r="L942" s="80">
        <f>Wardha!L29</f>
        <v>24</v>
      </c>
      <c r="M942" s="80">
        <f>Wardha!M29</f>
        <v>7</v>
      </c>
      <c r="N942" s="80">
        <f>Wardha!N29</f>
        <v>60</v>
      </c>
      <c r="O942" s="80">
        <f>Wardha!O29</f>
        <v>25</v>
      </c>
      <c r="P942" s="80">
        <f t="shared" si="282"/>
        <v>1146</v>
      </c>
      <c r="Q942" s="80">
        <f>Wardha!Q29</f>
        <v>854</v>
      </c>
      <c r="R942" s="80">
        <f>Wardha!R29</f>
        <v>1299</v>
      </c>
      <c r="S942" s="80">
        <f>Wardha!S29</f>
        <v>0</v>
      </c>
      <c r="T942" s="80">
        <f>Wardha!T29</f>
        <v>0</v>
      </c>
      <c r="U942" s="80">
        <f>Wardha!U29</f>
        <v>0</v>
      </c>
      <c r="V942" s="80">
        <f>Wardha!V29</f>
        <v>0</v>
      </c>
      <c r="W942" s="80">
        <f>Wardha!W29</f>
        <v>543</v>
      </c>
      <c r="X942" s="80">
        <f>Wardha!X29</f>
        <v>826</v>
      </c>
      <c r="Y942" s="80">
        <f>Wardha!Y29</f>
        <v>0</v>
      </c>
      <c r="Z942" s="80">
        <f>Wardha!Z29</f>
        <v>0</v>
      </c>
      <c r="AA942" s="80">
        <f>Wardha!AA29</f>
        <v>0</v>
      </c>
      <c r="AB942" s="80">
        <f>Wardha!AB29</f>
        <v>0</v>
      </c>
      <c r="AC942" s="233">
        <f t="shared" si="283"/>
        <v>1299</v>
      </c>
      <c r="AD942" s="7">
        <f t="shared" si="284"/>
        <v>37.794588303753272</v>
      </c>
      <c r="AE942" s="7">
        <f t="shared" si="285"/>
        <v>826</v>
      </c>
      <c r="AF942" s="7">
        <f t="shared" si="286"/>
        <v>72.076788830715529</v>
      </c>
      <c r="AG942" s="7">
        <f t="shared" si="287"/>
        <v>4072</v>
      </c>
      <c r="AH942" s="7">
        <f t="shared" si="288"/>
        <v>4583</v>
      </c>
      <c r="AI942" s="7">
        <f t="shared" si="289"/>
        <v>1397</v>
      </c>
      <c r="AJ942" s="7">
        <f t="shared" si="290"/>
        <v>2125</v>
      </c>
      <c r="AK942" s="234">
        <f t="shared" si="291"/>
        <v>46.367008509709798</v>
      </c>
    </row>
    <row r="943" spans="1:37">
      <c r="A943" s="5">
        <v>35</v>
      </c>
      <c r="B943" s="15" t="s">
        <v>56</v>
      </c>
      <c r="C943" s="80">
        <f>Washim!C29</f>
        <v>1732</v>
      </c>
      <c r="D943" s="80">
        <f>Washim!D29</f>
        <v>2019</v>
      </c>
      <c r="E943" s="80">
        <f>Washim!E29</f>
        <v>71</v>
      </c>
      <c r="F943" s="80">
        <f>Washim!F29</f>
        <v>22</v>
      </c>
      <c r="G943" s="80">
        <f>Washim!G29</f>
        <v>216</v>
      </c>
      <c r="H943" s="80">
        <f>Washim!H29</f>
        <v>65</v>
      </c>
      <c r="I943" s="80">
        <f t="shared" si="281"/>
        <v>2106</v>
      </c>
      <c r="J943" s="80">
        <f>Washim!J29</f>
        <v>413</v>
      </c>
      <c r="K943" s="80">
        <f>Washim!K29</f>
        <v>474</v>
      </c>
      <c r="L943" s="80">
        <f>Washim!L29</f>
        <v>18</v>
      </c>
      <c r="M943" s="80">
        <f>Washim!M29</f>
        <v>5</v>
      </c>
      <c r="N943" s="80">
        <f>Washim!N29</f>
        <v>52</v>
      </c>
      <c r="O943" s="80">
        <f>Washim!O29</f>
        <v>15</v>
      </c>
      <c r="P943" s="80">
        <f t="shared" si="282"/>
        <v>494</v>
      </c>
      <c r="Q943" s="80">
        <f>Washim!Q29</f>
        <v>888</v>
      </c>
      <c r="R943" s="80">
        <f>Washim!R29</f>
        <v>1434</v>
      </c>
      <c r="S943" s="80">
        <f>Washim!S29</f>
        <v>0</v>
      </c>
      <c r="T943" s="80">
        <f>Washim!T29</f>
        <v>0</v>
      </c>
      <c r="U943" s="80">
        <f>Washim!U29</f>
        <v>0</v>
      </c>
      <c r="V943" s="80">
        <f>Washim!V29</f>
        <v>0</v>
      </c>
      <c r="W943" s="80">
        <f>Washim!W29</f>
        <v>286</v>
      </c>
      <c r="X943" s="80">
        <f>Washim!X29</f>
        <v>461</v>
      </c>
      <c r="Y943" s="80">
        <f>Washim!Y29</f>
        <v>0</v>
      </c>
      <c r="Z943" s="80">
        <f>Washim!Z29</f>
        <v>0</v>
      </c>
      <c r="AA943" s="80">
        <f>Washim!AA29</f>
        <v>0</v>
      </c>
      <c r="AB943" s="80">
        <f>Washim!AB29</f>
        <v>0</v>
      </c>
      <c r="AC943" s="233">
        <f t="shared" si="283"/>
        <v>1434</v>
      </c>
      <c r="AD943" s="7">
        <f t="shared" si="284"/>
        <v>68.091168091168086</v>
      </c>
      <c r="AE943" s="7">
        <f t="shared" si="285"/>
        <v>461</v>
      </c>
      <c r="AF943" s="7">
        <f t="shared" si="286"/>
        <v>93.319838056680155</v>
      </c>
      <c r="AG943" s="7">
        <f t="shared" si="287"/>
        <v>2502</v>
      </c>
      <c r="AH943" s="7">
        <f t="shared" si="288"/>
        <v>2600</v>
      </c>
      <c r="AI943" s="7">
        <f t="shared" si="289"/>
        <v>1174</v>
      </c>
      <c r="AJ943" s="7">
        <f t="shared" si="290"/>
        <v>1895</v>
      </c>
      <c r="AK943" s="234">
        <f t="shared" si="291"/>
        <v>72.884615384615387</v>
      </c>
    </row>
    <row r="944" spans="1:37">
      <c r="A944" s="5">
        <v>36</v>
      </c>
      <c r="B944" s="15" t="s">
        <v>57</v>
      </c>
      <c r="C944" s="80">
        <f>Yavatmal!C29</f>
        <v>1771</v>
      </c>
      <c r="D944" s="80">
        <f>Yavatmal!D29</f>
        <v>3678.3</v>
      </c>
      <c r="E944" s="80">
        <f>Yavatmal!E29</f>
        <v>18</v>
      </c>
      <c r="F944" s="80">
        <f>Yavatmal!F29</f>
        <v>1.8</v>
      </c>
      <c r="G944" s="80">
        <f>Yavatmal!G29</f>
        <v>11</v>
      </c>
      <c r="H944" s="80">
        <f>Yavatmal!H29</f>
        <v>9.9</v>
      </c>
      <c r="I944" s="80">
        <f t="shared" si="281"/>
        <v>3690.0000000000005</v>
      </c>
      <c r="J944" s="80">
        <f>Yavatmal!J29</f>
        <v>1697</v>
      </c>
      <c r="K944" s="80">
        <f>Yavatmal!K29</f>
        <v>1547.7</v>
      </c>
      <c r="L944" s="80">
        <f>Yavatmal!L29</f>
        <v>2</v>
      </c>
      <c r="M944" s="80">
        <f>Yavatmal!M29</f>
        <v>0.2</v>
      </c>
      <c r="N944" s="80">
        <f>Yavatmal!N29</f>
        <v>1</v>
      </c>
      <c r="O944" s="80">
        <f>Yavatmal!O29</f>
        <v>1.1000000000000001</v>
      </c>
      <c r="P944" s="80">
        <f t="shared" si="282"/>
        <v>1549</v>
      </c>
      <c r="Q944" s="80">
        <f>Yavatmal!Q29</f>
        <v>876</v>
      </c>
      <c r="R944" s="80">
        <f>Yavatmal!R29</f>
        <v>1396</v>
      </c>
      <c r="S944" s="80">
        <f>Yavatmal!S29</f>
        <v>0</v>
      </c>
      <c r="T944" s="80">
        <f>Yavatmal!T29</f>
        <v>0</v>
      </c>
      <c r="U944" s="80">
        <f>Yavatmal!U29</f>
        <v>0</v>
      </c>
      <c r="V944" s="80">
        <f>Yavatmal!V29</f>
        <v>0</v>
      </c>
      <c r="W944" s="80">
        <f>Yavatmal!W29</f>
        <v>539</v>
      </c>
      <c r="X944" s="80">
        <f>Yavatmal!X29</f>
        <v>859</v>
      </c>
      <c r="Y944" s="80">
        <f>Yavatmal!Y29</f>
        <v>0</v>
      </c>
      <c r="Z944" s="80">
        <f>Yavatmal!Z29</f>
        <v>0</v>
      </c>
      <c r="AA944" s="80">
        <f>Yavatmal!AA29</f>
        <v>0</v>
      </c>
      <c r="AB944" s="80">
        <f>Yavatmal!AB29</f>
        <v>0</v>
      </c>
      <c r="AC944" s="233">
        <f t="shared" si="283"/>
        <v>1396</v>
      </c>
      <c r="AD944" s="7">
        <f t="shared" si="284"/>
        <v>37.831978319783197</v>
      </c>
      <c r="AE944" s="7">
        <f t="shared" si="285"/>
        <v>859</v>
      </c>
      <c r="AF944" s="7">
        <f t="shared" si="286"/>
        <v>55.455132343447389</v>
      </c>
      <c r="AG944" s="7">
        <f t="shared" si="287"/>
        <v>3500</v>
      </c>
      <c r="AH944" s="7">
        <f t="shared" si="288"/>
        <v>5239.0000000000009</v>
      </c>
      <c r="AI944" s="7">
        <f t="shared" si="289"/>
        <v>1415</v>
      </c>
      <c r="AJ944" s="7">
        <f t="shared" si="290"/>
        <v>2255</v>
      </c>
      <c r="AK944" s="234">
        <f t="shared" si="291"/>
        <v>43.042565375071575</v>
      </c>
    </row>
    <row r="945" spans="1:37" ht="15">
      <c r="A945" s="10"/>
      <c r="B945" s="8" t="s">
        <v>10</v>
      </c>
      <c r="C945" s="9">
        <f t="shared" ref="C945:AB945" si="292">SUM(C909:C944)</f>
        <v>124713</v>
      </c>
      <c r="D945" s="9">
        <f t="shared" si="292"/>
        <v>159813.96</v>
      </c>
      <c r="E945" s="9">
        <f t="shared" si="292"/>
        <v>3314</v>
      </c>
      <c r="F945" s="9">
        <f t="shared" si="292"/>
        <v>3007.1400000000003</v>
      </c>
      <c r="G945" s="9">
        <f t="shared" si="292"/>
        <v>20274</v>
      </c>
      <c r="H945" s="9">
        <f t="shared" si="292"/>
        <v>6354.6299999999992</v>
      </c>
      <c r="I945" s="9">
        <f t="shared" si="292"/>
        <v>169175.73</v>
      </c>
      <c r="J945" s="9">
        <f t="shared" si="292"/>
        <v>64694</v>
      </c>
      <c r="K945" s="9">
        <f t="shared" si="292"/>
        <v>82729.14</v>
      </c>
      <c r="L945" s="9">
        <f t="shared" si="292"/>
        <v>2131</v>
      </c>
      <c r="M945" s="9">
        <f t="shared" si="292"/>
        <v>2027.41</v>
      </c>
      <c r="N945" s="9">
        <f t="shared" si="292"/>
        <v>9070</v>
      </c>
      <c r="O945" s="9">
        <f t="shared" si="292"/>
        <v>2546.12</v>
      </c>
      <c r="P945" s="9">
        <f t="shared" si="292"/>
        <v>87302.670000000013</v>
      </c>
      <c r="Q945" s="9">
        <f t="shared" si="292"/>
        <v>33826</v>
      </c>
      <c r="R945" s="9">
        <f t="shared" si="292"/>
        <v>52115</v>
      </c>
      <c r="S945" s="9">
        <f t="shared" si="292"/>
        <v>0</v>
      </c>
      <c r="T945" s="9">
        <f t="shared" si="292"/>
        <v>0</v>
      </c>
      <c r="U945" s="9">
        <f t="shared" si="292"/>
        <v>0</v>
      </c>
      <c r="V945" s="9">
        <f t="shared" si="292"/>
        <v>0</v>
      </c>
      <c r="W945" s="9">
        <f t="shared" si="292"/>
        <v>22398</v>
      </c>
      <c r="X945" s="9">
        <f t="shared" si="292"/>
        <v>34527</v>
      </c>
      <c r="Y945" s="9">
        <f t="shared" si="292"/>
        <v>0</v>
      </c>
      <c r="Z945" s="9">
        <f t="shared" si="292"/>
        <v>0</v>
      </c>
      <c r="AA945" s="9">
        <f t="shared" si="292"/>
        <v>0</v>
      </c>
      <c r="AB945" s="9">
        <f t="shared" si="292"/>
        <v>0</v>
      </c>
      <c r="AC945" s="190">
        <f>SUM(AC909:AC944)</f>
        <v>52115</v>
      </c>
      <c r="AD945" s="190">
        <f t="shared" si="284"/>
        <v>30.805246118932068</v>
      </c>
      <c r="AE945" s="190">
        <f>(X945/K945)*100</f>
        <v>41.734992047542136</v>
      </c>
      <c r="AF945" s="190">
        <f t="shared" si="286"/>
        <v>39.54861861613167</v>
      </c>
      <c r="AG945" s="190">
        <f>SUM(AG909:AG944)</f>
        <v>224196</v>
      </c>
      <c r="AH945" s="190">
        <f>SUM(AH909:AH944)</f>
        <v>256478.4</v>
      </c>
      <c r="AI945" s="190">
        <f>SUM(AI909:AI944)</f>
        <v>56224</v>
      </c>
      <c r="AJ945" s="190">
        <f>SUM(AJ909:AJ944)</f>
        <v>86642</v>
      </c>
      <c r="AK945" s="190">
        <f>(AJ945/AH945)*100</f>
        <v>33.781402254536836</v>
      </c>
    </row>
    <row r="946" spans="1:37" ht="20.25">
      <c r="A946" s="344" t="s">
        <v>146</v>
      </c>
      <c r="B946" s="344"/>
      <c r="C946" s="344"/>
      <c r="D946" s="344"/>
      <c r="E946" s="344"/>
      <c r="F946" s="344"/>
      <c r="G946" s="344"/>
      <c r="H946" s="344"/>
      <c r="I946" s="344"/>
      <c r="J946" s="344"/>
      <c r="K946" s="344"/>
      <c r="L946" s="344"/>
      <c r="M946" s="344"/>
      <c r="N946" s="344"/>
      <c r="O946" s="344"/>
      <c r="P946" s="344"/>
      <c r="Q946" s="344"/>
      <c r="R946" s="344"/>
      <c r="S946" s="344"/>
      <c r="T946" s="344"/>
      <c r="U946" s="344"/>
      <c r="V946" s="344"/>
      <c r="W946" s="344"/>
      <c r="X946" s="344"/>
      <c r="Y946" s="344"/>
      <c r="Z946" s="344"/>
      <c r="AA946" s="344"/>
      <c r="AB946" s="344"/>
      <c r="AC946" s="344"/>
      <c r="AD946" s="344"/>
      <c r="AE946" s="344"/>
      <c r="AF946" s="344"/>
      <c r="AG946" s="344"/>
      <c r="AH946" s="344"/>
      <c r="AI946" s="344"/>
      <c r="AJ946" s="344"/>
      <c r="AK946" s="344"/>
    </row>
    <row r="947" spans="1:37">
      <c r="A947" s="345"/>
      <c r="B947" s="345"/>
      <c r="C947" s="345"/>
      <c r="D947" s="345"/>
      <c r="E947" s="345"/>
      <c r="F947" s="345"/>
      <c r="G947" s="345"/>
      <c r="H947" s="345"/>
      <c r="I947" s="345"/>
      <c r="J947" s="345"/>
      <c r="K947" s="345"/>
      <c r="L947" s="345"/>
      <c r="M947" s="345"/>
      <c r="N947" s="345"/>
      <c r="O947" s="345"/>
      <c r="P947" s="345"/>
      <c r="Q947" s="345"/>
      <c r="R947" s="345"/>
      <c r="S947" s="345"/>
      <c r="T947" s="345"/>
      <c r="U947" s="345"/>
      <c r="V947" s="345"/>
      <c r="W947" s="345"/>
      <c r="X947" s="345"/>
      <c r="Y947" s="345"/>
      <c r="Z947" s="345"/>
      <c r="AA947" s="345"/>
      <c r="AB947" s="345"/>
      <c r="AC947" s="345"/>
      <c r="AD947" s="345"/>
      <c r="AE947" s="345"/>
      <c r="AF947" s="345"/>
      <c r="AG947" s="345"/>
      <c r="AH947" s="345"/>
      <c r="AI947" s="345"/>
      <c r="AJ947" s="345"/>
      <c r="AK947" s="345"/>
    </row>
    <row r="948" spans="1:37" ht="15.75">
      <c r="A948" s="346" t="str">
        <f>A3</f>
        <v>Disbursements under  KCC Loans  ( 2023 - 24 ) -  Position as of 31.03.2024</v>
      </c>
      <c r="B948" s="346"/>
      <c r="C948" s="346"/>
      <c r="D948" s="346"/>
      <c r="E948" s="346"/>
      <c r="F948" s="346"/>
      <c r="G948" s="346"/>
      <c r="H948" s="346"/>
      <c r="I948" s="346"/>
      <c r="J948" s="346"/>
      <c r="K948" s="346"/>
      <c r="L948" s="346"/>
      <c r="M948" s="346"/>
      <c r="N948" s="346"/>
      <c r="O948" s="346"/>
      <c r="P948" s="346"/>
      <c r="Q948" s="346"/>
      <c r="R948" s="346"/>
      <c r="S948" s="346"/>
      <c r="T948" s="346"/>
      <c r="U948" s="346"/>
      <c r="V948" s="346"/>
      <c r="W948" s="346"/>
      <c r="X948" s="346"/>
      <c r="Y948" s="346"/>
      <c r="Z948" s="346"/>
      <c r="AA948" s="346"/>
      <c r="AB948" s="346"/>
      <c r="AC948" s="346"/>
      <c r="AD948" s="346"/>
      <c r="AE948" s="346"/>
      <c r="AF948" s="346"/>
      <c r="AG948" s="346"/>
      <c r="AH948" s="346"/>
      <c r="AI948" s="346"/>
      <c r="AJ948" s="346"/>
      <c r="AK948" s="346"/>
    </row>
    <row r="949" spans="1:37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47" t="s">
        <v>6</v>
      </c>
      <c r="AH949" s="347"/>
      <c r="AI949" s="347"/>
      <c r="AJ949" s="347"/>
      <c r="AK949" s="347"/>
    </row>
    <row r="950" spans="1:37" ht="32.25" customHeight="1">
      <c r="A950" s="350" t="s">
        <v>7</v>
      </c>
      <c r="B950" s="350" t="s">
        <v>64</v>
      </c>
      <c r="C950" s="353" t="str">
        <f>C5</f>
        <v xml:space="preserve"> KCC Loan Target 
 ACP 2023-24</v>
      </c>
      <c r="D950" s="354"/>
      <c r="E950" s="354"/>
      <c r="F950" s="354"/>
      <c r="G950" s="354"/>
      <c r="H950" s="354"/>
      <c r="I950" s="354"/>
      <c r="J950" s="354"/>
      <c r="K950" s="354"/>
      <c r="L950" s="354"/>
      <c r="M950" s="354"/>
      <c r="N950" s="354"/>
      <c r="O950" s="354"/>
      <c r="P950" s="355"/>
      <c r="Q950" s="391" t="str">
        <f>Q5</f>
        <v xml:space="preserve"> Cumulative Achievement from 
 01.04.23</v>
      </c>
      <c r="R950" s="392"/>
      <c r="S950" s="392"/>
      <c r="T950" s="392"/>
      <c r="U950" s="392"/>
      <c r="V950" s="392"/>
      <c r="W950" s="392"/>
      <c r="X950" s="392"/>
      <c r="Y950" s="392"/>
      <c r="Z950" s="392"/>
      <c r="AA950" s="392"/>
      <c r="AB950" s="393"/>
      <c r="AC950" s="353" t="s">
        <v>9</v>
      </c>
      <c r="AD950" s="354"/>
      <c r="AE950" s="354"/>
      <c r="AF950" s="355"/>
      <c r="AG950" s="350" t="s">
        <v>10</v>
      </c>
      <c r="AH950" s="350"/>
      <c r="AI950" s="350"/>
      <c r="AJ950" s="350"/>
      <c r="AK950" s="350"/>
    </row>
    <row r="951" spans="1:37">
      <c r="A951" s="351"/>
      <c r="B951" s="351"/>
      <c r="C951" s="375" t="s">
        <v>11</v>
      </c>
      <c r="D951" s="376"/>
      <c r="E951" s="376"/>
      <c r="F951" s="376"/>
      <c r="G951" s="376"/>
      <c r="H951" s="376"/>
      <c r="I951" s="377"/>
      <c r="J951" s="371" t="s">
        <v>12</v>
      </c>
      <c r="K951" s="372"/>
      <c r="L951" s="372"/>
      <c r="M951" s="372"/>
      <c r="N951" s="372"/>
      <c r="O951" s="372"/>
      <c r="P951" s="373"/>
      <c r="Q951" s="375" t="s">
        <v>11</v>
      </c>
      <c r="R951" s="376"/>
      <c r="S951" s="376"/>
      <c r="T951" s="376"/>
      <c r="U951" s="376"/>
      <c r="V951" s="377"/>
      <c r="W951" s="394" t="s">
        <v>12</v>
      </c>
      <c r="X951" s="395"/>
      <c r="Y951" s="395"/>
      <c r="Z951" s="395"/>
      <c r="AA951" s="395"/>
      <c r="AB951" s="396"/>
      <c r="AC951" s="385" t="s">
        <v>11</v>
      </c>
      <c r="AD951" s="386"/>
      <c r="AE951" s="388" t="s">
        <v>12</v>
      </c>
      <c r="AF951" s="386"/>
      <c r="AG951" s="388" t="s">
        <v>13</v>
      </c>
      <c r="AH951" s="386"/>
      <c r="AI951" s="388" t="s">
        <v>14</v>
      </c>
      <c r="AJ951" s="386"/>
      <c r="AK951" s="398" t="s">
        <v>15</v>
      </c>
    </row>
    <row r="952" spans="1:37">
      <c r="A952" s="352"/>
      <c r="B952" s="352"/>
      <c r="C952" s="367" t="s">
        <v>16</v>
      </c>
      <c r="D952" s="368"/>
      <c r="E952" s="369" t="s">
        <v>17</v>
      </c>
      <c r="F952" s="368"/>
      <c r="G952" s="369" t="s">
        <v>18</v>
      </c>
      <c r="H952" s="370"/>
      <c r="I952" s="249" t="s">
        <v>10</v>
      </c>
      <c r="J952" s="362" t="s">
        <v>19</v>
      </c>
      <c r="K952" s="363"/>
      <c r="L952" s="364" t="s">
        <v>17</v>
      </c>
      <c r="M952" s="363"/>
      <c r="N952" s="364" t="s">
        <v>18</v>
      </c>
      <c r="O952" s="374"/>
      <c r="P952" s="258" t="s">
        <v>10</v>
      </c>
      <c r="Q952" s="367" t="s">
        <v>19</v>
      </c>
      <c r="R952" s="368"/>
      <c r="S952" s="369" t="s">
        <v>17</v>
      </c>
      <c r="T952" s="368"/>
      <c r="U952" s="369" t="s">
        <v>18</v>
      </c>
      <c r="V952" s="370"/>
      <c r="W952" s="362" t="s">
        <v>16</v>
      </c>
      <c r="X952" s="363"/>
      <c r="Y952" s="364" t="s">
        <v>17</v>
      </c>
      <c r="Z952" s="363"/>
      <c r="AA952" s="364" t="s">
        <v>18</v>
      </c>
      <c r="AB952" s="374"/>
      <c r="AC952" s="387"/>
      <c r="AD952" s="381"/>
      <c r="AE952" s="380"/>
      <c r="AF952" s="381"/>
      <c r="AG952" s="380"/>
      <c r="AH952" s="381"/>
      <c r="AI952" s="380"/>
      <c r="AJ952" s="381"/>
      <c r="AK952" s="399"/>
    </row>
    <row r="953" spans="1:37">
      <c r="A953" s="202"/>
      <c r="B953" s="202"/>
      <c r="C953" s="217" t="s">
        <v>20</v>
      </c>
      <c r="D953" s="119" t="s">
        <v>21</v>
      </c>
      <c r="E953" s="119" t="s">
        <v>20</v>
      </c>
      <c r="F953" s="119" t="s">
        <v>21</v>
      </c>
      <c r="G953" s="119" t="s">
        <v>20</v>
      </c>
      <c r="H953" s="218" t="s">
        <v>21</v>
      </c>
      <c r="I953" s="218" t="s">
        <v>21</v>
      </c>
      <c r="J953" s="237" t="s">
        <v>20</v>
      </c>
      <c r="K953" s="204" t="s">
        <v>21</v>
      </c>
      <c r="L953" s="204" t="s">
        <v>20</v>
      </c>
      <c r="M953" s="204" t="s">
        <v>21</v>
      </c>
      <c r="N953" s="204" t="s">
        <v>20</v>
      </c>
      <c r="O953" s="238" t="s">
        <v>21</v>
      </c>
      <c r="P953" s="258" t="s">
        <v>21</v>
      </c>
      <c r="Q953" s="217" t="s">
        <v>20</v>
      </c>
      <c r="R953" s="119" t="s">
        <v>21</v>
      </c>
      <c r="S953" s="119" t="s">
        <v>20</v>
      </c>
      <c r="T953" s="119" t="s">
        <v>21</v>
      </c>
      <c r="U953" s="119" t="s">
        <v>20</v>
      </c>
      <c r="V953" s="218" t="s">
        <v>21</v>
      </c>
      <c r="W953" s="247" t="s">
        <v>20</v>
      </c>
      <c r="X953" s="205" t="s">
        <v>21</v>
      </c>
      <c r="Y953" s="205" t="s">
        <v>20</v>
      </c>
      <c r="Z953" s="205" t="s">
        <v>21</v>
      </c>
      <c r="AA953" s="205" t="s">
        <v>20</v>
      </c>
      <c r="AB953" s="248" t="s">
        <v>21</v>
      </c>
      <c r="AC953" s="217" t="s">
        <v>21</v>
      </c>
      <c r="AD953" s="119" t="s">
        <v>15</v>
      </c>
      <c r="AE953" s="217" t="s">
        <v>21</v>
      </c>
      <c r="AF953" s="119" t="s">
        <v>15</v>
      </c>
      <c r="AG953" s="119" t="s">
        <v>20</v>
      </c>
      <c r="AH953" s="119" t="s">
        <v>21</v>
      </c>
      <c r="AI953" s="119" t="s">
        <v>20</v>
      </c>
      <c r="AJ953" s="119" t="s">
        <v>21</v>
      </c>
      <c r="AK953" s="400"/>
    </row>
    <row r="954" spans="1:37">
      <c r="A954" s="5">
        <v>1</v>
      </c>
      <c r="B954" s="15" t="s">
        <v>22</v>
      </c>
      <c r="C954" s="80">
        <f>Ahmednagar!C30</f>
        <v>10484</v>
      </c>
      <c r="D954" s="80">
        <f>Ahmednagar!D30</f>
        <v>10557</v>
      </c>
      <c r="E954" s="80">
        <f>Ahmednagar!E30</f>
        <v>7</v>
      </c>
      <c r="F954" s="80">
        <f>Ahmednagar!F30</f>
        <v>3</v>
      </c>
      <c r="G954" s="80">
        <f>Ahmednagar!G30</f>
        <v>941</v>
      </c>
      <c r="H954" s="80">
        <f>Ahmednagar!H30</f>
        <v>339</v>
      </c>
      <c r="I954" s="80">
        <f>D954+F954+H954</f>
        <v>10899</v>
      </c>
      <c r="J954" s="80">
        <f>Ahmednagar!J30</f>
        <v>5703</v>
      </c>
      <c r="K954" s="80">
        <f>Ahmednagar!K30</f>
        <v>5685</v>
      </c>
      <c r="L954" s="80">
        <f>Ahmednagar!L30</f>
        <v>7</v>
      </c>
      <c r="M954" s="80">
        <f>Ahmednagar!M30</f>
        <v>2</v>
      </c>
      <c r="N954" s="80">
        <f>Ahmednagar!N30</f>
        <v>534</v>
      </c>
      <c r="O954" s="80">
        <f>Ahmednagar!O30</f>
        <v>183</v>
      </c>
      <c r="P954" s="80">
        <f>K954+M954+O954</f>
        <v>5870</v>
      </c>
      <c r="Q954" s="80">
        <f>Ahmednagar!Q30</f>
        <v>3884</v>
      </c>
      <c r="R954" s="80">
        <f>Ahmednagar!R30</f>
        <v>5756.81</v>
      </c>
      <c r="S954" s="80">
        <f>Ahmednagar!S30</f>
        <v>0</v>
      </c>
      <c r="T954" s="80">
        <f>Ahmednagar!T30</f>
        <v>0</v>
      </c>
      <c r="U954" s="80">
        <f>Ahmednagar!U30</f>
        <v>12</v>
      </c>
      <c r="V954" s="80">
        <f>Ahmednagar!V30</f>
        <v>8.5500000000000007</v>
      </c>
      <c r="W954" s="80">
        <f>Ahmednagar!W30</f>
        <v>2763</v>
      </c>
      <c r="X954" s="80">
        <f>Ahmednagar!X30</f>
        <v>4610.1400000000003</v>
      </c>
      <c r="Y954" s="80">
        <f>Ahmednagar!Y30</f>
        <v>0</v>
      </c>
      <c r="Z954" s="80">
        <f>Ahmednagar!Z30</f>
        <v>0</v>
      </c>
      <c r="AA954" s="80">
        <f>Ahmednagar!AA30</f>
        <v>0</v>
      </c>
      <c r="AB954" s="80">
        <f>Ahmednagar!AB30</f>
        <v>0</v>
      </c>
      <c r="AC954" s="233">
        <f>R954+T954+V954</f>
        <v>5765.3600000000006</v>
      </c>
      <c r="AD954" s="7">
        <f>(R954+T954+V954)/(D954+F954+H954)*100</f>
        <v>52.89806404257272</v>
      </c>
      <c r="AE954" s="7">
        <f>X954+Z954+AB954</f>
        <v>4610.1400000000003</v>
      </c>
      <c r="AF954" s="7">
        <f>(X954+Z954+AB954)/(K954+M954+O954)*100</f>
        <v>78.537308347529816</v>
      </c>
      <c r="AG954" s="7">
        <f>C954+E954+G954+J954+L954+N954</f>
        <v>17676</v>
      </c>
      <c r="AH954" s="7">
        <f>D954+F954+H954+K954+M954+O954</f>
        <v>16769</v>
      </c>
      <c r="AI954" s="7">
        <f>Q954+S954+U954+W954+Y954+AA954</f>
        <v>6659</v>
      </c>
      <c r="AJ954" s="7">
        <f>R954+T954+V954+X954+Z954+AB954</f>
        <v>10375.5</v>
      </c>
      <c r="AK954" s="234">
        <f>AJ954/AH954*100</f>
        <v>61.873099171089507</v>
      </c>
    </row>
    <row r="955" spans="1:37">
      <c r="A955" s="5">
        <v>2</v>
      </c>
      <c r="B955" s="15" t="s">
        <v>23</v>
      </c>
      <c r="C955" s="80">
        <f>Akola!C30</f>
        <v>694</v>
      </c>
      <c r="D955" s="80">
        <f>Akola!D30</f>
        <v>794.66</v>
      </c>
      <c r="E955" s="80">
        <f>Akola!E30</f>
        <v>0</v>
      </c>
      <c r="F955" s="80">
        <f>Akola!F30</f>
        <v>0</v>
      </c>
      <c r="G955" s="80">
        <f>Akola!G30</f>
        <v>6</v>
      </c>
      <c r="H955" s="80">
        <f>Akola!H30</f>
        <v>5.34</v>
      </c>
      <c r="I955" s="80">
        <f t="shared" ref="I955:I989" si="293">D955+F955+H955</f>
        <v>800</v>
      </c>
      <c r="J955" s="80">
        <f>Akola!J30</f>
        <v>299</v>
      </c>
      <c r="K955" s="80">
        <f>Akola!K30</f>
        <v>182.34</v>
      </c>
      <c r="L955" s="80">
        <f>Akola!L30</f>
        <v>0</v>
      </c>
      <c r="M955" s="80">
        <f>Akola!M30</f>
        <v>0</v>
      </c>
      <c r="N955" s="80">
        <f>Akola!N30</f>
        <v>1</v>
      </c>
      <c r="O955" s="80">
        <f>Akola!O30</f>
        <v>0.66</v>
      </c>
      <c r="P955" s="80">
        <f t="shared" ref="P955:P989" si="294">K955+M955+O955</f>
        <v>183</v>
      </c>
      <c r="Q955" s="80">
        <f>Akola!Q30</f>
        <v>392</v>
      </c>
      <c r="R955" s="80">
        <f>Akola!R30</f>
        <v>747.72</v>
      </c>
      <c r="S955" s="80">
        <f>Akola!S30</f>
        <v>0</v>
      </c>
      <c r="T955" s="80">
        <f>Akola!T30</f>
        <v>0</v>
      </c>
      <c r="U955" s="80">
        <f>Akola!U30</f>
        <v>0</v>
      </c>
      <c r="V955" s="80">
        <f>Akola!V30</f>
        <v>0</v>
      </c>
      <c r="W955" s="80">
        <f>Akola!W30</f>
        <v>178</v>
      </c>
      <c r="X955" s="80">
        <f>Akola!X30</f>
        <v>481.76</v>
      </c>
      <c r="Y955" s="80">
        <f>Akola!Y30</f>
        <v>0</v>
      </c>
      <c r="Z955" s="80">
        <f>Akola!Z30</f>
        <v>0</v>
      </c>
      <c r="AA955" s="80">
        <f>Akola!AA30</f>
        <v>0</v>
      </c>
      <c r="AB955" s="80">
        <f>Akola!AB30</f>
        <v>0</v>
      </c>
      <c r="AC955" s="233">
        <f t="shared" ref="AC955:AC989" si="295">R955+T955+V955</f>
        <v>747.72</v>
      </c>
      <c r="AD955" s="7">
        <f t="shared" ref="AD955:AD990" si="296">(R955+T955+V955)/(D955+F955+H955)*100</f>
        <v>93.465000000000003</v>
      </c>
      <c r="AE955" s="7">
        <f t="shared" ref="AE955:AE989" si="297">X955+Z955+AB955</f>
        <v>481.76</v>
      </c>
      <c r="AF955" s="7">
        <f t="shared" ref="AF955:AF990" si="298">(X955+Z955+AB955)/(K955+M955+O955)*100</f>
        <v>263.25683060109293</v>
      </c>
      <c r="AG955" s="7">
        <f t="shared" ref="AG955:AG989" si="299">C955+E955+G955+J955+L955+N955</f>
        <v>1000</v>
      </c>
      <c r="AH955" s="7">
        <f t="shared" ref="AH955:AH989" si="300">D955+F955+H955+K955+M955+O955</f>
        <v>983</v>
      </c>
      <c r="AI955" s="7">
        <f t="shared" ref="AI955:AI989" si="301">Q955+S955+U955+W955+Y955+AA955</f>
        <v>570</v>
      </c>
      <c r="AJ955" s="7">
        <f t="shared" ref="AJ955:AJ989" si="302">R955+T955+V955+X955+Z955+AB955</f>
        <v>1229.48</v>
      </c>
      <c r="AK955" s="234">
        <f t="shared" ref="AK955:AK989" si="303">AJ955/AH955*100</f>
        <v>125.07426246185148</v>
      </c>
    </row>
    <row r="956" spans="1:37">
      <c r="A956" s="5">
        <v>3</v>
      </c>
      <c r="B956" s="15" t="s">
        <v>24</v>
      </c>
      <c r="C956" s="80">
        <f>Amravati!C30</f>
        <v>399</v>
      </c>
      <c r="D956" s="80">
        <f>Amravati!D30</f>
        <v>559.25</v>
      </c>
      <c r="E956" s="80">
        <f>Amravati!E30</f>
        <v>0</v>
      </c>
      <c r="F956" s="80">
        <f>Amravati!F30</f>
        <v>0</v>
      </c>
      <c r="G956" s="80">
        <f>Amravati!G30</f>
        <v>1</v>
      </c>
      <c r="H956" s="80">
        <f>Amravati!H30</f>
        <v>0.75</v>
      </c>
      <c r="I956" s="80">
        <f t="shared" si="293"/>
        <v>560</v>
      </c>
      <c r="J956" s="80">
        <f>Amravati!J30</f>
        <v>399</v>
      </c>
      <c r="K956" s="80">
        <f>Amravati!K30</f>
        <v>239.75</v>
      </c>
      <c r="L956" s="80">
        <f>Amravati!L30</f>
        <v>0</v>
      </c>
      <c r="M956" s="80">
        <f>Amravati!M30</f>
        <v>0</v>
      </c>
      <c r="N956" s="80">
        <f>Amravati!N30</f>
        <v>1</v>
      </c>
      <c r="O956" s="80">
        <f>Amravati!O30</f>
        <v>0.25</v>
      </c>
      <c r="P956" s="80">
        <f t="shared" si="294"/>
        <v>240</v>
      </c>
      <c r="Q956" s="80">
        <f>Amravati!Q30</f>
        <v>340</v>
      </c>
      <c r="R956" s="80">
        <f>Amravati!R30</f>
        <v>665.73</v>
      </c>
      <c r="S956" s="80">
        <f>Amravati!S30</f>
        <v>0</v>
      </c>
      <c r="T956" s="80">
        <f>Amravati!T30</f>
        <v>0</v>
      </c>
      <c r="U956" s="80">
        <f>Amravati!U30</f>
        <v>0</v>
      </c>
      <c r="V956" s="80">
        <f>Amravati!V30</f>
        <v>0</v>
      </c>
      <c r="W956" s="80">
        <f>Amravati!W30</f>
        <v>130</v>
      </c>
      <c r="X956" s="80">
        <f>Amravati!X30</f>
        <v>235.61</v>
      </c>
      <c r="Y956" s="80">
        <f>Amravati!Y30</f>
        <v>0</v>
      </c>
      <c r="Z956" s="80">
        <f>Amravati!Z30</f>
        <v>0</v>
      </c>
      <c r="AA956" s="80">
        <f>Amravati!AA30</f>
        <v>0</v>
      </c>
      <c r="AB956" s="80">
        <f>Amravati!AB30</f>
        <v>0</v>
      </c>
      <c r="AC956" s="233">
        <f t="shared" si="295"/>
        <v>665.73</v>
      </c>
      <c r="AD956" s="7">
        <f t="shared" si="296"/>
        <v>118.88035714285714</v>
      </c>
      <c r="AE956" s="7">
        <f t="shared" si="297"/>
        <v>235.61</v>
      </c>
      <c r="AF956" s="7">
        <f t="shared" si="298"/>
        <v>98.170833333333334</v>
      </c>
      <c r="AG956" s="7">
        <f t="shared" si="299"/>
        <v>800</v>
      </c>
      <c r="AH956" s="7">
        <f t="shared" si="300"/>
        <v>800</v>
      </c>
      <c r="AI956" s="7">
        <f t="shared" si="301"/>
        <v>470</v>
      </c>
      <c r="AJ956" s="7">
        <f t="shared" si="302"/>
        <v>901.34</v>
      </c>
      <c r="AK956" s="234">
        <f t="shared" si="303"/>
        <v>112.6675</v>
      </c>
    </row>
    <row r="957" spans="1:37">
      <c r="A957" s="5">
        <v>4</v>
      </c>
      <c r="B957" s="15" t="s">
        <v>25</v>
      </c>
      <c r="C957" s="80">
        <f>Aurangabad!C30</f>
        <v>1240</v>
      </c>
      <c r="D957" s="80">
        <f>Aurangabad!D30</f>
        <v>1143.3499999999999</v>
      </c>
      <c r="E957" s="80">
        <f>Aurangabad!E30</f>
        <v>0</v>
      </c>
      <c r="F957" s="80">
        <f>Aurangabad!F30</f>
        <v>0</v>
      </c>
      <c r="G957" s="80">
        <f>Aurangabad!G30</f>
        <v>0</v>
      </c>
      <c r="H957" s="80">
        <f>Aurangabad!H30</f>
        <v>0</v>
      </c>
      <c r="I957" s="80">
        <f t="shared" si="293"/>
        <v>1143.3499999999999</v>
      </c>
      <c r="J957" s="80">
        <f>Aurangabad!J30</f>
        <v>673</v>
      </c>
      <c r="K957" s="80">
        <f>Aurangabad!K30</f>
        <v>616</v>
      </c>
      <c r="L957" s="80">
        <f>Aurangabad!L30</f>
        <v>0</v>
      </c>
      <c r="M957" s="80">
        <f>Aurangabad!M30</f>
        <v>0</v>
      </c>
      <c r="N957" s="80">
        <f>Aurangabad!N30</f>
        <v>0</v>
      </c>
      <c r="O957" s="80">
        <f>Aurangabad!O30</f>
        <v>0</v>
      </c>
      <c r="P957" s="80">
        <f t="shared" si="294"/>
        <v>616</v>
      </c>
      <c r="Q957" s="80">
        <f>Aurangabad!Q30</f>
        <v>964</v>
      </c>
      <c r="R957" s="80">
        <f>Aurangabad!R30</f>
        <v>4709.8999999999996</v>
      </c>
      <c r="S957" s="80">
        <f>Aurangabad!S30</f>
        <v>0</v>
      </c>
      <c r="T957" s="80">
        <f>Aurangabad!T30</f>
        <v>0</v>
      </c>
      <c r="U957" s="80">
        <f>Aurangabad!U30</f>
        <v>0</v>
      </c>
      <c r="V957" s="80">
        <f>Aurangabad!V30</f>
        <v>0</v>
      </c>
      <c r="W957" s="80">
        <f>Aurangabad!W30</f>
        <v>152</v>
      </c>
      <c r="X957" s="80">
        <f>Aurangabad!X30</f>
        <v>190.49</v>
      </c>
      <c r="Y957" s="80">
        <f>Aurangabad!Y30</f>
        <v>0</v>
      </c>
      <c r="Z957" s="80">
        <f>Aurangabad!Z30</f>
        <v>0</v>
      </c>
      <c r="AA957" s="80">
        <f>Aurangabad!AA30</f>
        <v>0</v>
      </c>
      <c r="AB957" s="80">
        <f>Aurangabad!AB30</f>
        <v>0</v>
      </c>
      <c r="AC957" s="233">
        <f t="shared" si="295"/>
        <v>4709.8999999999996</v>
      </c>
      <c r="AD957" s="7">
        <f t="shared" si="296"/>
        <v>411.93860147811262</v>
      </c>
      <c r="AE957" s="7">
        <f t="shared" si="297"/>
        <v>190.49</v>
      </c>
      <c r="AF957" s="7">
        <f t="shared" si="298"/>
        <v>30.9237012987013</v>
      </c>
      <c r="AG957" s="7">
        <f t="shared" si="299"/>
        <v>1913</v>
      </c>
      <c r="AH957" s="7">
        <f t="shared" si="300"/>
        <v>1759.35</v>
      </c>
      <c r="AI957" s="7">
        <f t="shared" si="301"/>
        <v>1116</v>
      </c>
      <c r="AJ957" s="7">
        <f t="shared" si="302"/>
        <v>4900.3899999999994</v>
      </c>
      <c r="AK957" s="234">
        <f t="shared" si="303"/>
        <v>278.53411771392842</v>
      </c>
    </row>
    <row r="958" spans="1:37">
      <c r="A958" s="5">
        <v>5</v>
      </c>
      <c r="B958" s="15" t="s">
        <v>26</v>
      </c>
      <c r="C958" s="80">
        <f>Beed!C30</f>
        <v>3509</v>
      </c>
      <c r="D958" s="80">
        <f>Beed!D30</f>
        <v>4469</v>
      </c>
      <c r="E958" s="80">
        <f>Beed!E30</f>
        <v>65</v>
      </c>
      <c r="F958" s="80">
        <f>Beed!F30</f>
        <v>21</v>
      </c>
      <c r="G958" s="80">
        <f>Beed!G30</f>
        <v>417</v>
      </c>
      <c r="H958" s="80">
        <f>Beed!H30</f>
        <v>129</v>
      </c>
      <c r="I958" s="80">
        <f t="shared" si="293"/>
        <v>4619</v>
      </c>
      <c r="J958" s="80">
        <f>Beed!J30</f>
        <v>1068</v>
      </c>
      <c r="K958" s="80">
        <f>Beed!K30</f>
        <v>1335</v>
      </c>
      <c r="L958" s="80">
        <f>Beed!L30</f>
        <v>25</v>
      </c>
      <c r="M958" s="80">
        <f>Beed!M30</f>
        <v>6</v>
      </c>
      <c r="N958" s="80">
        <f>Beed!N30</f>
        <v>142</v>
      </c>
      <c r="O958" s="80">
        <f>Beed!O30</f>
        <v>39</v>
      </c>
      <c r="P958" s="80">
        <f t="shared" si="294"/>
        <v>1380</v>
      </c>
      <c r="Q958" s="80">
        <f>Beed!Q30</f>
        <v>1551</v>
      </c>
      <c r="R958" s="80">
        <f>Beed!R30</f>
        <v>2423.5500000000002</v>
      </c>
      <c r="S958" s="80">
        <f>Beed!S30</f>
        <v>0</v>
      </c>
      <c r="T958" s="80">
        <f>Beed!T30</f>
        <v>0</v>
      </c>
      <c r="U958" s="80">
        <f>Beed!U30</f>
        <v>0</v>
      </c>
      <c r="V958" s="80">
        <f>Beed!V30</f>
        <v>0</v>
      </c>
      <c r="W958" s="80">
        <f>Beed!W30</f>
        <v>415</v>
      </c>
      <c r="X958" s="80">
        <f>Beed!X30</f>
        <v>703.83</v>
      </c>
      <c r="Y958" s="80">
        <f>Beed!Y30</f>
        <v>0</v>
      </c>
      <c r="Z958" s="80">
        <f>Beed!Z30</f>
        <v>0</v>
      </c>
      <c r="AA958" s="80">
        <f>Beed!AA30</f>
        <v>0</v>
      </c>
      <c r="AB958" s="80">
        <f>Beed!AB30</f>
        <v>0</v>
      </c>
      <c r="AC958" s="233">
        <f t="shared" si="295"/>
        <v>2423.5500000000002</v>
      </c>
      <c r="AD958" s="7">
        <f t="shared" si="296"/>
        <v>52.469149166486254</v>
      </c>
      <c r="AE958" s="7">
        <f t="shared" si="297"/>
        <v>703.83</v>
      </c>
      <c r="AF958" s="7">
        <f t="shared" si="298"/>
        <v>51.002173913043478</v>
      </c>
      <c r="AG958" s="7">
        <f t="shared" si="299"/>
        <v>5226</v>
      </c>
      <c r="AH958" s="7">
        <f t="shared" si="300"/>
        <v>5999</v>
      </c>
      <c r="AI958" s="7">
        <f t="shared" si="301"/>
        <v>1966</v>
      </c>
      <c r="AJ958" s="7">
        <f t="shared" si="302"/>
        <v>3127.38</v>
      </c>
      <c r="AK958" s="234">
        <f t="shared" si="303"/>
        <v>52.131688614769132</v>
      </c>
    </row>
    <row r="959" spans="1:37">
      <c r="A959" s="5">
        <v>6</v>
      </c>
      <c r="B959" s="15" t="s">
        <v>27</v>
      </c>
      <c r="C959" s="80">
        <f>Bhandara!C30</f>
        <v>528</v>
      </c>
      <c r="D959" s="80">
        <f>Bhandara!D30</f>
        <v>408</v>
      </c>
      <c r="E959" s="80">
        <f>Bhandara!E30</f>
        <v>3</v>
      </c>
      <c r="F959" s="80">
        <f>Bhandara!F30</f>
        <v>2</v>
      </c>
      <c r="G959" s="80">
        <f>Bhandara!G30</f>
        <v>25</v>
      </c>
      <c r="H959" s="80">
        <f>Bhandara!H30</f>
        <v>17</v>
      </c>
      <c r="I959" s="80">
        <f t="shared" si="293"/>
        <v>427</v>
      </c>
      <c r="J959" s="80">
        <f>Bhandara!J30</f>
        <v>70</v>
      </c>
      <c r="K959" s="80">
        <f>Bhandara!K30</f>
        <v>51</v>
      </c>
      <c r="L959" s="80">
        <f>Bhandara!L30</f>
        <v>3</v>
      </c>
      <c r="M959" s="80">
        <f>Bhandara!M30</f>
        <v>2</v>
      </c>
      <c r="N959" s="80">
        <f>Bhandara!N30</f>
        <v>13</v>
      </c>
      <c r="O959" s="80">
        <f>Bhandara!O30</f>
        <v>6</v>
      </c>
      <c r="P959" s="80">
        <f t="shared" si="294"/>
        <v>59</v>
      </c>
      <c r="Q959" s="80">
        <f>Bhandara!Q30</f>
        <v>707</v>
      </c>
      <c r="R959" s="80">
        <f>Bhandara!R30</f>
        <v>800.54</v>
      </c>
      <c r="S959" s="80">
        <f>Bhandara!S30</f>
        <v>0</v>
      </c>
      <c r="T959" s="80">
        <f>Bhandara!T30</f>
        <v>0</v>
      </c>
      <c r="U959" s="80">
        <f>Bhandara!U30</f>
        <v>0</v>
      </c>
      <c r="V959" s="80">
        <f>Bhandara!V30</f>
        <v>0</v>
      </c>
      <c r="W959" s="80">
        <f>Bhandara!W30</f>
        <v>772</v>
      </c>
      <c r="X959" s="80">
        <f>Bhandara!X30</f>
        <v>1513.39</v>
      </c>
      <c r="Y959" s="80">
        <f>Bhandara!Y30</f>
        <v>0</v>
      </c>
      <c r="Z959" s="80">
        <f>Bhandara!Z30</f>
        <v>0</v>
      </c>
      <c r="AA959" s="80">
        <f>Bhandara!AA30</f>
        <v>0</v>
      </c>
      <c r="AB959" s="80">
        <f>Bhandara!AB30</f>
        <v>0</v>
      </c>
      <c r="AC959" s="233">
        <f t="shared" si="295"/>
        <v>800.54</v>
      </c>
      <c r="AD959" s="7">
        <f t="shared" si="296"/>
        <v>187.48009367681499</v>
      </c>
      <c r="AE959" s="7">
        <f t="shared" si="297"/>
        <v>1513.39</v>
      </c>
      <c r="AF959" s="7">
        <f t="shared" si="298"/>
        <v>2565.0677966101698</v>
      </c>
      <c r="AG959" s="7">
        <f t="shared" si="299"/>
        <v>642</v>
      </c>
      <c r="AH959" s="7">
        <f t="shared" si="300"/>
        <v>486</v>
      </c>
      <c r="AI959" s="7">
        <f t="shared" si="301"/>
        <v>1479</v>
      </c>
      <c r="AJ959" s="7">
        <f t="shared" si="302"/>
        <v>2313.9300000000003</v>
      </c>
      <c r="AK959" s="234">
        <f t="shared" si="303"/>
        <v>476.11728395061732</v>
      </c>
    </row>
    <row r="960" spans="1:37">
      <c r="A960" s="5">
        <v>7</v>
      </c>
      <c r="B960" s="15" t="s">
        <v>28</v>
      </c>
      <c r="C960" s="80">
        <f>Buldhana!C30</f>
        <v>1279</v>
      </c>
      <c r="D960" s="80">
        <f>Buldhana!D30</f>
        <v>1590.34</v>
      </c>
      <c r="E960" s="80">
        <f>Buldhana!E30</f>
        <v>14</v>
      </c>
      <c r="F960" s="80">
        <f>Buldhana!F30</f>
        <v>1.38</v>
      </c>
      <c r="G960" s="80">
        <f>Buldhana!G30</f>
        <v>7</v>
      </c>
      <c r="H960" s="80">
        <f>Buldhana!H30</f>
        <v>8.2799999999999994</v>
      </c>
      <c r="I960" s="80">
        <f t="shared" si="293"/>
        <v>1600</v>
      </c>
      <c r="J960" s="80">
        <f>Buldhana!J30</f>
        <v>191</v>
      </c>
      <c r="K960" s="80">
        <f>Buldhana!K30</f>
        <v>695.66</v>
      </c>
      <c r="L960" s="80">
        <f>Buldhana!L30</f>
        <v>6</v>
      </c>
      <c r="M960" s="80">
        <f>Buldhana!M30</f>
        <v>0.62</v>
      </c>
      <c r="N960" s="80">
        <f>Buldhana!N30</f>
        <v>3</v>
      </c>
      <c r="O960" s="80">
        <f>Buldhana!O30</f>
        <v>3.72</v>
      </c>
      <c r="P960" s="80">
        <f t="shared" si="294"/>
        <v>700</v>
      </c>
      <c r="Q960" s="80">
        <f>Buldhana!Q30</f>
        <v>711</v>
      </c>
      <c r="R960" s="80">
        <f>Buldhana!R30</f>
        <v>1038.2</v>
      </c>
      <c r="S960" s="80">
        <f>Buldhana!S30</f>
        <v>0</v>
      </c>
      <c r="T960" s="80">
        <f>Buldhana!T30</f>
        <v>0</v>
      </c>
      <c r="U960" s="80">
        <f>Buldhana!U30</f>
        <v>0</v>
      </c>
      <c r="V960" s="80">
        <f>Buldhana!V30</f>
        <v>0</v>
      </c>
      <c r="W960" s="80">
        <f>Buldhana!W30</f>
        <v>272</v>
      </c>
      <c r="X960" s="80">
        <f>Buldhana!X30</f>
        <v>355.74</v>
      </c>
      <c r="Y960" s="80">
        <f>Buldhana!Y30</f>
        <v>0</v>
      </c>
      <c r="Z960" s="80">
        <f>Buldhana!Z30</f>
        <v>0</v>
      </c>
      <c r="AA960" s="80">
        <f>Buldhana!AA30</f>
        <v>0</v>
      </c>
      <c r="AB960" s="80">
        <f>Buldhana!AB30</f>
        <v>0</v>
      </c>
      <c r="AC960" s="233">
        <f t="shared" si="295"/>
        <v>1038.2</v>
      </c>
      <c r="AD960" s="7">
        <f t="shared" si="296"/>
        <v>64.887500000000003</v>
      </c>
      <c r="AE960" s="7">
        <f t="shared" si="297"/>
        <v>355.74</v>
      </c>
      <c r="AF960" s="7">
        <f t="shared" si="298"/>
        <v>50.82</v>
      </c>
      <c r="AG960" s="7">
        <f t="shared" si="299"/>
        <v>1500</v>
      </c>
      <c r="AH960" s="7">
        <f t="shared" si="300"/>
        <v>2299.9999999999995</v>
      </c>
      <c r="AI960" s="7">
        <f t="shared" si="301"/>
        <v>983</v>
      </c>
      <c r="AJ960" s="7">
        <f t="shared" si="302"/>
        <v>1393.94</v>
      </c>
      <c r="AK960" s="234">
        <f t="shared" si="303"/>
        <v>60.606086956521757</v>
      </c>
    </row>
    <row r="961" spans="1:37">
      <c r="A961" s="5">
        <v>8</v>
      </c>
      <c r="B961" s="15" t="s">
        <v>29</v>
      </c>
      <c r="C961" s="80">
        <f>Chandrapur!C30</f>
        <v>1246</v>
      </c>
      <c r="D961" s="80">
        <f>Chandrapur!D30</f>
        <v>1548.4</v>
      </c>
      <c r="E961" s="80">
        <f>Chandrapur!E30</f>
        <v>13</v>
      </c>
      <c r="F961" s="80">
        <f>Chandrapur!F30</f>
        <v>2.6</v>
      </c>
      <c r="G961" s="80">
        <f>Chandrapur!G30</f>
        <v>41</v>
      </c>
      <c r="H961" s="80">
        <f>Chandrapur!H30</f>
        <v>9</v>
      </c>
      <c r="I961" s="80">
        <f t="shared" si="293"/>
        <v>1560</v>
      </c>
      <c r="J961" s="80">
        <f>Chandrapur!J30</f>
        <v>95</v>
      </c>
      <c r="K961" s="80">
        <f>Chandrapur!K30</f>
        <v>138.9</v>
      </c>
      <c r="L961" s="80">
        <f>Chandrapur!L30</f>
        <v>1</v>
      </c>
      <c r="M961" s="80">
        <f>Chandrapur!M30</f>
        <v>0.2</v>
      </c>
      <c r="N961" s="80">
        <f>Chandrapur!N30</f>
        <v>4</v>
      </c>
      <c r="O961" s="80">
        <f>Chandrapur!O30</f>
        <v>0.9</v>
      </c>
      <c r="P961" s="80">
        <f t="shared" si="294"/>
        <v>140</v>
      </c>
      <c r="Q961" s="80">
        <f>Chandrapur!Q30</f>
        <v>692</v>
      </c>
      <c r="R961" s="80">
        <f>Chandrapur!R30</f>
        <v>712.9</v>
      </c>
      <c r="S961" s="80">
        <f>Chandrapur!S30</f>
        <v>0</v>
      </c>
      <c r="T961" s="80">
        <f>Chandrapur!T30</f>
        <v>0</v>
      </c>
      <c r="U961" s="80">
        <f>Chandrapur!U30</f>
        <v>0</v>
      </c>
      <c r="V961" s="80">
        <f>Chandrapur!V30</f>
        <v>0</v>
      </c>
      <c r="W961" s="80">
        <f>Chandrapur!W30</f>
        <v>183</v>
      </c>
      <c r="X961" s="80">
        <f>Chandrapur!X30</f>
        <v>407.42</v>
      </c>
      <c r="Y961" s="80">
        <f>Chandrapur!Y30</f>
        <v>0</v>
      </c>
      <c r="Z961" s="80">
        <f>Chandrapur!Z30</f>
        <v>0</v>
      </c>
      <c r="AA961" s="80">
        <f>Chandrapur!AA30</f>
        <v>0</v>
      </c>
      <c r="AB961" s="80">
        <f>Chandrapur!AB30</f>
        <v>0</v>
      </c>
      <c r="AC961" s="233">
        <f t="shared" si="295"/>
        <v>712.9</v>
      </c>
      <c r="AD961" s="7">
        <f t="shared" si="296"/>
        <v>45.698717948717949</v>
      </c>
      <c r="AE961" s="7">
        <f t="shared" si="297"/>
        <v>407.42</v>
      </c>
      <c r="AF961" s="7">
        <f t="shared" si="298"/>
        <v>291.01428571428573</v>
      </c>
      <c r="AG961" s="7">
        <f t="shared" si="299"/>
        <v>1400</v>
      </c>
      <c r="AH961" s="7">
        <f t="shared" si="300"/>
        <v>1700.0000000000002</v>
      </c>
      <c r="AI961" s="7">
        <f t="shared" si="301"/>
        <v>875</v>
      </c>
      <c r="AJ961" s="7">
        <f t="shared" si="302"/>
        <v>1120.32</v>
      </c>
      <c r="AK961" s="234">
        <f t="shared" si="303"/>
        <v>65.901176470588211</v>
      </c>
    </row>
    <row r="962" spans="1:37">
      <c r="A962" s="5">
        <v>9</v>
      </c>
      <c r="B962" s="15" t="s">
        <v>30</v>
      </c>
      <c r="C962" s="80">
        <f>Dhule!C30</f>
        <v>1364</v>
      </c>
      <c r="D962" s="80">
        <f>Dhule!D30</f>
        <v>1430</v>
      </c>
      <c r="E962" s="80">
        <f>Dhule!E30</f>
        <v>32</v>
      </c>
      <c r="F962" s="80">
        <f>Dhule!F30</f>
        <v>10</v>
      </c>
      <c r="G962" s="80">
        <f>Dhule!G30</f>
        <v>292</v>
      </c>
      <c r="H962" s="80">
        <f>Dhule!H30</f>
        <v>92</v>
      </c>
      <c r="I962" s="80">
        <f t="shared" si="293"/>
        <v>1532</v>
      </c>
      <c r="J962" s="80">
        <f>Dhule!J30</f>
        <v>625</v>
      </c>
      <c r="K962" s="80">
        <f>Dhule!K30</f>
        <v>623</v>
      </c>
      <c r="L962" s="80">
        <f>Dhule!L30</f>
        <v>12</v>
      </c>
      <c r="M962" s="80">
        <f>Dhule!M30</f>
        <v>3</v>
      </c>
      <c r="N962" s="80">
        <f>Dhule!N30</f>
        <v>101</v>
      </c>
      <c r="O962" s="80">
        <f>Dhule!O30</f>
        <v>31</v>
      </c>
      <c r="P962" s="80">
        <f t="shared" si="294"/>
        <v>657</v>
      </c>
      <c r="Q962" s="80">
        <f>Dhule!Q30</f>
        <v>395</v>
      </c>
      <c r="R962" s="80">
        <f>Dhule!R30</f>
        <v>942.78</v>
      </c>
      <c r="S962" s="80">
        <f>Dhule!S30</f>
        <v>0</v>
      </c>
      <c r="T962" s="80">
        <f>Dhule!T30</f>
        <v>0</v>
      </c>
      <c r="U962" s="80">
        <f>Dhule!U30</f>
        <v>0</v>
      </c>
      <c r="V962" s="80">
        <f>Dhule!V30</f>
        <v>0</v>
      </c>
      <c r="W962" s="80">
        <f>Dhule!W30</f>
        <v>104</v>
      </c>
      <c r="X962" s="80">
        <f>Dhule!X30</f>
        <v>75.069999999999993</v>
      </c>
      <c r="Y962" s="80">
        <f>Dhule!Y30</f>
        <v>0</v>
      </c>
      <c r="Z962" s="80">
        <f>Dhule!Z30</f>
        <v>0</v>
      </c>
      <c r="AA962" s="80">
        <f>Dhule!AA30</f>
        <v>0</v>
      </c>
      <c r="AB962" s="80">
        <f>Dhule!AB30</f>
        <v>0</v>
      </c>
      <c r="AC962" s="233">
        <f t="shared" si="295"/>
        <v>942.78</v>
      </c>
      <c r="AD962" s="7">
        <f t="shared" si="296"/>
        <v>61.539164490861623</v>
      </c>
      <c r="AE962" s="7">
        <f t="shared" si="297"/>
        <v>75.069999999999993</v>
      </c>
      <c r="AF962" s="7">
        <f t="shared" si="298"/>
        <v>11.426179604261796</v>
      </c>
      <c r="AG962" s="7">
        <f t="shared" si="299"/>
        <v>2426</v>
      </c>
      <c r="AH962" s="7">
        <f t="shared" si="300"/>
        <v>2189</v>
      </c>
      <c r="AI962" s="7">
        <f t="shared" si="301"/>
        <v>499</v>
      </c>
      <c r="AJ962" s="7">
        <f t="shared" si="302"/>
        <v>1017.8499999999999</v>
      </c>
      <c r="AK962" s="234">
        <f t="shared" si="303"/>
        <v>46.498401096391042</v>
      </c>
    </row>
    <row r="963" spans="1:37">
      <c r="A963" s="5">
        <v>10</v>
      </c>
      <c r="B963" s="15" t="s">
        <v>31</v>
      </c>
      <c r="C963" s="80">
        <f>Gadchiroli!C30</f>
        <v>812</v>
      </c>
      <c r="D963" s="80">
        <f>Gadchiroli!D30</f>
        <v>732</v>
      </c>
      <c r="E963" s="80">
        <f>Gadchiroli!E30</f>
        <v>33</v>
      </c>
      <c r="F963" s="80">
        <f>Gadchiroli!F30</f>
        <v>12</v>
      </c>
      <c r="G963" s="80">
        <f>Gadchiroli!G30</f>
        <v>57</v>
      </c>
      <c r="H963" s="80">
        <f>Gadchiroli!H30</f>
        <v>24</v>
      </c>
      <c r="I963" s="80">
        <f t="shared" si="293"/>
        <v>768</v>
      </c>
      <c r="J963" s="80">
        <f>Gadchiroli!J30</f>
        <v>117</v>
      </c>
      <c r="K963" s="80">
        <f>Gadchiroli!K30</f>
        <v>99</v>
      </c>
      <c r="L963" s="80">
        <f>Gadchiroli!L30</f>
        <v>24</v>
      </c>
      <c r="M963" s="80">
        <f>Gadchiroli!M30</f>
        <v>7</v>
      </c>
      <c r="N963" s="80">
        <f>Gadchiroli!N30</f>
        <v>45</v>
      </c>
      <c r="O963" s="80">
        <f>Gadchiroli!O30</f>
        <v>12</v>
      </c>
      <c r="P963" s="80">
        <f t="shared" si="294"/>
        <v>118</v>
      </c>
      <c r="Q963" s="80">
        <f>Gadchiroli!Q30</f>
        <v>360</v>
      </c>
      <c r="R963" s="80">
        <f>Gadchiroli!R30</f>
        <v>157.1</v>
      </c>
      <c r="S963" s="80">
        <f>Gadchiroli!S30</f>
        <v>0</v>
      </c>
      <c r="T963" s="80">
        <f>Gadchiroli!T30</f>
        <v>0</v>
      </c>
      <c r="U963" s="80">
        <f>Gadchiroli!U30</f>
        <v>0</v>
      </c>
      <c r="V963" s="80">
        <f>Gadchiroli!V30</f>
        <v>0</v>
      </c>
      <c r="W963" s="80">
        <f>Gadchiroli!W30</f>
        <v>80</v>
      </c>
      <c r="X963" s="80">
        <f>Gadchiroli!X30</f>
        <v>188.7</v>
      </c>
      <c r="Y963" s="80">
        <f>Gadchiroli!Y30</f>
        <v>0</v>
      </c>
      <c r="Z963" s="80">
        <f>Gadchiroli!Z30</f>
        <v>0</v>
      </c>
      <c r="AA963" s="80">
        <f>Gadchiroli!AA30</f>
        <v>0</v>
      </c>
      <c r="AB963" s="80">
        <f>Gadchiroli!AB30</f>
        <v>0</v>
      </c>
      <c r="AC963" s="233">
        <f t="shared" si="295"/>
        <v>157.1</v>
      </c>
      <c r="AD963" s="7">
        <f t="shared" si="296"/>
        <v>20.455729166666668</v>
      </c>
      <c r="AE963" s="7">
        <f t="shared" si="297"/>
        <v>188.7</v>
      </c>
      <c r="AF963" s="7">
        <f t="shared" si="298"/>
        <v>159.91525423728811</v>
      </c>
      <c r="AG963" s="7">
        <f t="shared" si="299"/>
        <v>1088</v>
      </c>
      <c r="AH963" s="7">
        <f t="shared" si="300"/>
        <v>886</v>
      </c>
      <c r="AI963" s="7">
        <f t="shared" si="301"/>
        <v>440</v>
      </c>
      <c r="AJ963" s="7">
        <f t="shared" si="302"/>
        <v>345.79999999999995</v>
      </c>
      <c r="AK963" s="234">
        <f t="shared" si="303"/>
        <v>39.02934537246049</v>
      </c>
    </row>
    <row r="964" spans="1:37">
      <c r="A964" s="5">
        <v>11</v>
      </c>
      <c r="B964" s="15" t="s">
        <v>32</v>
      </c>
      <c r="C964" s="80">
        <f>Gondia!C30</f>
        <v>742</v>
      </c>
      <c r="D964" s="80">
        <f>Gondia!D30</f>
        <v>450</v>
      </c>
      <c r="E964" s="80">
        <f>Gondia!E30</f>
        <v>73</v>
      </c>
      <c r="F964" s="80">
        <f>Gondia!F30</f>
        <v>9</v>
      </c>
      <c r="G964" s="80">
        <f>Gondia!G30</f>
        <v>22</v>
      </c>
      <c r="H964" s="80">
        <f>Gondia!H30</f>
        <v>11</v>
      </c>
      <c r="I964" s="80">
        <f t="shared" si="293"/>
        <v>470</v>
      </c>
      <c r="J964" s="80">
        <f>Gondia!J30</f>
        <v>195</v>
      </c>
      <c r="K964" s="80">
        <f>Gondia!K30</f>
        <v>113</v>
      </c>
      <c r="L964" s="80">
        <f>Gondia!L30</f>
        <v>26</v>
      </c>
      <c r="M964" s="80">
        <f>Gondia!M30</f>
        <v>2</v>
      </c>
      <c r="N964" s="80">
        <f>Gondia!N30</f>
        <v>21</v>
      </c>
      <c r="O964" s="80">
        <f>Gondia!O30</f>
        <v>5</v>
      </c>
      <c r="P964" s="80">
        <f t="shared" si="294"/>
        <v>120</v>
      </c>
      <c r="Q964" s="80">
        <f>Gondia!Q30</f>
        <v>344</v>
      </c>
      <c r="R964" s="80">
        <f>Gondia!R30</f>
        <v>266.82</v>
      </c>
      <c r="S964" s="80">
        <f>Gondia!S30</f>
        <v>0</v>
      </c>
      <c r="T964" s="80">
        <f>Gondia!T30</f>
        <v>0</v>
      </c>
      <c r="U964" s="80">
        <f>Gondia!U30</f>
        <v>2</v>
      </c>
      <c r="V964" s="80">
        <f>Gondia!V30</f>
        <v>0.01</v>
      </c>
      <c r="W964" s="80">
        <f>Gondia!W30</f>
        <v>118</v>
      </c>
      <c r="X964" s="80">
        <f>Gondia!X30</f>
        <v>303.89</v>
      </c>
      <c r="Y964" s="80">
        <f>Gondia!Y30</f>
        <v>0</v>
      </c>
      <c r="Z964" s="80">
        <f>Gondia!Z30</f>
        <v>0</v>
      </c>
      <c r="AA964" s="80">
        <f>Gondia!AA30</f>
        <v>0</v>
      </c>
      <c r="AB964" s="80">
        <f>Gondia!AB30</f>
        <v>0</v>
      </c>
      <c r="AC964" s="233">
        <f t="shared" si="295"/>
        <v>266.83</v>
      </c>
      <c r="AD964" s="7">
        <f t="shared" si="296"/>
        <v>56.772340425531908</v>
      </c>
      <c r="AE964" s="7">
        <f t="shared" si="297"/>
        <v>303.89</v>
      </c>
      <c r="AF964" s="7">
        <f t="shared" si="298"/>
        <v>253.24166666666667</v>
      </c>
      <c r="AG964" s="7">
        <f t="shared" si="299"/>
        <v>1079</v>
      </c>
      <c r="AH964" s="7">
        <f t="shared" si="300"/>
        <v>590</v>
      </c>
      <c r="AI964" s="7">
        <f t="shared" si="301"/>
        <v>464</v>
      </c>
      <c r="AJ964" s="7">
        <f t="shared" si="302"/>
        <v>570.72</v>
      </c>
      <c r="AK964" s="234">
        <f t="shared" si="303"/>
        <v>96.732203389830516</v>
      </c>
    </row>
    <row r="965" spans="1:37">
      <c r="A965" s="5">
        <v>12</v>
      </c>
      <c r="B965" s="15" t="s">
        <v>33</v>
      </c>
      <c r="C965" s="80">
        <f>Hingoli!C30</f>
        <v>1216</v>
      </c>
      <c r="D965" s="80">
        <f>Hingoli!D30</f>
        <v>1001</v>
      </c>
      <c r="E965" s="80">
        <f>Hingoli!E30</f>
        <v>35</v>
      </c>
      <c r="F965" s="80">
        <f>Hingoli!F30</f>
        <v>5</v>
      </c>
      <c r="G965" s="80">
        <f>Hingoli!G30</f>
        <v>368</v>
      </c>
      <c r="H965" s="80">
        <f>Hingoli!H30</f>
        <v>56</v>
      </c>
      <c r="I965" s="80">
        <f t="shared" si="293"/>
        <v>1062</v>
      </c>
      <c r="J965" s="80">
        <f>Hingoli!J30</f>
        <v>526</v>
      </c>
      <c r="K965" s="80">
        <f>Hingoli!K30</f>
        <v>429</v>
      </c>
      <c r="L965" s="80">
        <f>Hingoli!L30</f>
        <v>16</v>
      </c>
      <c r="M965" s="80">
        <f>Hingoli!M30</f>
        <v>2</v>
      </c>
      <c r="N965" s="80">
        <f>Hingoli!N30</f>
        <v>162</v>
      </c>
      <c r="O965" s="80">
        <f>Hingoli!O30</f>
        <v>24</v>
      </c>
      <c r="P965" s="80">
        <f t="shared" si="294"/>
        <v>455</v>
      </c>
      <c r="Q965" s="80">
        <f>Hingoli!Q30</f>
        <v>588</v>
      </c>
      <c r="R965" s="80">
        <f>Hingoli!R30</f>
        <v>734.3</v>
      </c>
      <c r="S965" s="80">
        <f>Hingoli!S30</f>
        <v>0</v>
      </c>
      <c r="T965" s="80">
        <f>Hingoli!T30</f>
        <v>0</v>
      </c>
      <c r="U965" s="80">
        <f>Hingoli!U30</f>
        <v>0</v>
      </c>
      <c r="V965" s="80">
        <f>Hingoli!V30</f>
        <v>0</v>
      </c>
      <c r="W965" s="80">
        <f>Hingoli!W30</f>
        <v>1874</v>
      </c>
      <c r="X965" s="80">
        <f>Hingoli!X30</f>
        <v>4355.7700000000004</v>
      </c>
      <c r="Y965" s="80">
        <f>Hingoli!Y30</f>
        <v>0</v>
      </c>
      <c r="Z965" s="80">
        <f>Hingoli!Z30</f>
        <v>0</v>
      </c>
      <c r="AA965" s="80">
        <f>Hingoli!AA30</f>
        <v>0</v>
      </c>
      <c r="AB965" s="80">
        <f>Hingoli!AB30</f>
        <v>0</v>
      </c>
      <c r="AC965" s="233">
        <f t="shared" si="295"/>
        <v>734.3</v>
      </c>
      <c r="AD965" s="7">
        <f t="shared" si="296"/>
        <v>69.143126177024484</v>
      </c>
      <c r="AE965" s="7">
        <f t="shared" si="297"/>
        <v>4355.7700000000004</v>
      </c>
      <c r="AF965" s="7">
        <f t="shared" si="298"/>
        <v>957.31208791208803</v>
      </c>
      <c r="AG965" s="7">
        <f t="shared" si="299"/>
        <v>2323</v>
      </c>
      <c r="AH965" s="7">
        <f t="shared" si="300"/>
        <v>1517</v>
      </c>
      <c r="AI965" s="7">
        <f t="shared" si="301"/>
        <v>2462</v>
      </c>
      <c r="AJ965" s="7">
        <f t="shared" si="302"/>
        <v>5090.0700000000006</v>
      </c>
      <c r="AK965" s="234">
        <f t="shared" si="303"/>
        <v>335.5352669742914</v>
      </c>
    </row>
    <row r="966" spans="1:37">
      <c r="A966" s="5">
        <v>13</v>
      </c>
      <c r="B966" s="15" t="s">
        <v>34</v>
      </c>
      <c r="C966" s="80">
        <f>Jalgaon!C30</f>
        <v>5880</v>
      </c>
      <c r="D966" s="80">
        <f>Jalgaon!D30</f>
        <v>7163</v>
      </c>
      <c r="E966" s="80">
        <f>Jalgaon!E30</f>
        <v>176</v>
      </c>
      <c r="F966" s="80">
        <f>Jalgaon!F30</f>
        <v>79</v>
      </c>
      <c r="G966" s="80">
        <f>Jalgaon!G30</f>
        <v>1438</v>
      </c>
      <c r="H966" s="80">
        <f>Jalgaon!H30</f>
        <v>653</v>
      </c>
      <c r="I966" s="80">
        <f t="shared" si="293"/>
        <v>7895</v>
      </c>
      <c r="J966" s="80">
        <f>Jalgaon!J30</f>
        <v>1234</v>
      </c>
      <c r="K966" s="80">
        <f>Jalgaon!K30</f>
        <v>1366</v>
      </c>
      <c r="L966" s="80">
        <f>Jalgaon!L30</f>
        <v>44</v>
      </c>
      <c r="M966" s="80">
        <f>Jalgaon!M30</f>
        <v>15</v>
      </c>
      <c r="N966" s="80">
        <f>Jalgaon!N30</f>
        <v>351</v>
      </c>
      <c r="O966" s="80">
        <f>Jalgaon!O30</f>
        <v>125</v>
      </c>
      <c r="P966" s="80">
        <f t="shared" si="294"/>
        <v>1506</v>
      </c>
      <c r="Q966" s="80">
        <f>Jalgaon!Q30</f>
        <v>2988</v>
      </c>
      <c r="R966" s="80">
        <f>Jalgaon!R30</f>
        <v>5774.25</v>
      </c>
      <c r="S966" s="80">
        <f>Jalgaon!S30</f>
        <v>0</v>
      </c>
      <c r="T966" s="80">
        <f>Jalgaon!T30</f>
        <v>0</v>
      </c>
      <c r="U966" s="80">
        <f>Jalgaon!U30</f>
        <v>4</v>
      </c>
      <c r="V966" s="80">
        <f>Jalgaon!V30</f>
        <v>0.28999999999999998</v>
      </c>
      <c r="W966" s="80">
        <f>Jalgaon!W30</f>
        <v>532</v>
      </c>
      <c r="X966" s="80">
        <f>Jalgaon!X30</f>
        <v>827.84</v>
      </c>
      <c r="Y966" s="80">
        <f>Jalgaon!Y30</f>
        <v>0</v>
      </c>
      <c r="Z966" s="80">
        <f>Jalgaon!Z30</f>
        <v>0</v>
      </c>
      <c r="AA966" s="80">
        <f>Jalgaon!AA30</f>
        <v>0</v>
      </c>
      <c r="AB966" s="80">
        <f>Jalgaon!AB30</f>
        <v>0</v>
      </c>
      <c r="AC966" s="233">
        <f t="shared" si="295"/>
        <v>5774.54</v>
      </c>
      <c r="AD966" s="7">
        <f t="shared" si="296"/>
        <v>73.141735275490817</v>
      </c>
      <c r="AE966" s="7">
        <f t="shared" si="297"/>
        <v>827.84</v>
      </c>
      <c r="AF966" s="7">
        <f t="shared" si="298"/>
        <v>54.969455511288182</v>
      </c>
      <c r="AG966" s="7">
        <f t="shared" si="299"/>
        <v>9123</v>
      </c>
      <c r="AH966" s="7">
        <f t="shared" si="300"/>
        <v>9401</v>
      </c>
      <c r="AI966" s="7">
        <f t="shared" si="301"/>
        <v>3524</v>
      </c>
      <c r="AJ966" s="7">
        <f t="shared" si="302"/>
        <v>6602.38</v>
      </c>
      <c r="AK966" s="234">
        <f t="shared" si="303"/>
        <v>70.230613764493143</v>
      </c>
    </row>
    <row r="967" spans="1:37">
      <c r="A967" s="5">
        <v>14</v>
      </c>
      <c r="B967" s="15" t="s">
        <v>35</v>
      </c>
      <c r="C967" s="80">
        <f>Jalna!C30</f>
        <v>2372</v>
      </c>
      <c r="D967" s="80">
        <f>Jalna!D30</f>
        <v>1840</v>
      </c>
      <c r="E967" s="80">
        <f>Jalna!E30</f>
        <v>20</v>
      </c>
      <c r="F967" s="80">
        <f>Jalna!F30</f>
        <v>6</v>
      </c>
      <c r="G967" s="80">
        <f>Jalna!G30</f>
        <v>8</v>
      </c>
      <c r="H967" s="80">
        <f>Jalna!H30</f>
        <v>54</v>
      </c>
      <c r="I967" s="80">
        <f t="shared" si="293"/>
        <v>1900</v>
      </c>
      <c r="J967" s="80">
        <f>Jalna!J30</f>
        <v>1954</v>
      </c>
      <c r="K967" s="80">
        <f>Jalna!K30</f>
        <v>1074</v>
      </c>
      <c r="L967" s="80">
        <f>Jalna!L30</f>
        <v>4</v>
      </c>
      <c r="M967" s="80">
        <f>Jalna!M30</f>
        <v>3</v>
      </c>
      <c r="N967" s="80">
        <f>Jalna!N30</f>
        <v>20</v>
      </c>
      <c r="O967" s="80">
        <f>Jalna!O30</f>
        <v>23</v>
      </c>
      <c r="P967" s="80">
        <f t="shared" si="294"/>
        <v>1100</v>
      </c>
      <c r="Q967" s="80">
        <f>Jalna!Q30</f>
        <v>1352</v>
      </c>
      <c r="R967" s="80">
        <f>Jalna!R30</f>
        <v>1852.23</v>
      </c>
      <c r="S967" s="80">
        <f>Jalna!S30</f>
        <v>0</v>
      </c>
      <c r="T967" s="80">
        <f>Jalna!T30</f>
        <v>0</v>
      </c>
      <c r="U967" s="80">
        <f>Jalna!U30</f>
        <v>0</v>
      </c>
      <c r="V967" s="80">
        <f>Jalna!V30</f>
        <v>0</v>
      </c>
      <c r="W967" s="80">
        <f>Jalna!W30</f>
        <v>2642</v>
      </c>
      <c r="X967" s="80">
        <f>Jalna!X30</f>
        <v>4429.62</v>
      </c>
      <c r="Y967" s="80">
        <f>Jalna!Y30</f>
        <v>0</v>
      </c>
      <c r="Z967" s="80">
        <f>Jalna!Z30</f>
        <v>0</v>
      </c>
      <c r="AA967" s="80">
        <f>Jalna!AA30</f>
        <v>0</v>
      </c>
      <c r="AB967" s="80">
        <f>Jalna!AB30</f>
        <v>0</v>
      </c>
      <c r="AC967" s="233">
        <f t="shared" si="295"/>
        <v>1852.23</v>
      </c>
      <c r="AD967" s="7">
        <f t="shared" si="296"/>
        <v>97.485789473684221</v>
      </c>
      <c r="AE967" s="7">
        <f t="shared" si="297"/>
        <v>4429.62</v>
      </c>
      <c r="AF967" s="7">
        <f t="shared" si="298"/>
        <v>402.69272727272727</v>
      </c>
      <c r="AG967" s="7">
        <f t="shared" si="299"/>
        <v>4378</v>
      </c>
      <c r="AH967" s="7">
        <f t="shared" si="300"/>
        <v>3000</v>
      </c>
      <c r="AI967" s="7">
        <f t="shared" si="301"/>
        <v>3994</v>
      </c>
      <c r="AJ967" s="7">
        <f t="shared" si="302"/>
        <v>6281.85</v>
      </c>
      <c r="AK967" s="234">
        <f t="shared" si="303"/>
        <v>209.39500000000001</v>
      </c>
    </row>
    <row r="968" spans="1:37">
      <c r="A968" s="5">
        <v>15</v>
      </c>
      <c r="B968" s="15" t="s">
        <v>36</v>
      </c>
      <c r="C968" s="80">
        <f>Kolhapur!C30</f>
        <v>2300</v>
      </c>
      <c r="D968" s="80">
        <f>Kolhapur!D30</f>
        <v>3950</v>
      </c>
      <c r="E968" s="80">
        <f>Kolhapur!E30</f>
        <v>100</v>
      </c>
      <c r="F968" s="80">
        <f>Kolhapur!F30</f>
        <v>50</v>
      </c>
      <c r="G968" s="80">
        <f>Kolhapur!G30</f>
        <v>1000</v>
      </c>
      <c r="H968" s="80">
        <f>Kolhapur!H30</f>
        <v>150</v>
      </c>
      <c r="I968" s="80">
        <f t="shared" si="293"/>
        <v>4150</v>
      </c>
      <c r="J968" s="80">
        <f>Kolhapur!J30</f>
        <v>2100</v>
      </c>
      <c r="K968" s="80">
        <f>Kolhapur!K30</f>
        <v>3950</v>
      </c>
      <c r="L968" s="80">
        <f>Kolhapur!L30</f>
        <v>100</v>
      </c>
      <c r="M968" s="80">
        <f>Kolhapur!M30</f>
        <v>50</v>
      </c>
      <c r="N968" s="80">
        <f>Kolhapur!N30</f>
        <v>1000</v>
      </c>
      <c r="O968" s="80">
        <f>Kolhapur!O30</f>
        <v>150</v>
      </c>
      <c r="P968" s="80">
        <f t="shared" si="294"/>
        <v>4150</v>
      </c>
      <c r="Q968" s="80">
        <f>Kolhapur!Q30</f>
        <v>3459</v>
      </c>
      <c r="R968" s="80">
        <f>Kolhapur!R30</f>
        <v>5106.78</v>
      </c>
      <c r="S968" s="80">
        <f>Kolhapur!S30</f>
        <v>0</v>
      </c>
      <c r="T968" s="80">
        <f>Kolhapur!T30</f>
        <v>0</v>
      </c>
      <c r="U968" s="80">
        <f>Kolhapur!U30</f>
        <v>0</v>
      </c>
      <c r="V968" s="80">
        <f>Kolhapur!V30</f>
        <v>0</v>
      </c>
      <c r="W968" s="80">
        <f>Kolhapur!W30</f>
        <v>356</v>
      </c>
      <c r="X968" s="80">
        <f>Kolhapur!X30</f>
        <v>803.05</v>
      </c>
      <c r="Y968" s="80">
        <f>Kolhapur!Y30</f>
        <v>0</v>
      </c>
      <c r="Z968" s="80">
        <f>Kolhapur!Z30</f>
        <v>0</v>
      </c>
      <c r="AA968" s="80">
        <f>Kolhapur!AA30</f>
        <v>0</v>
      </c>
      <c r="AB968" s="80">
        <f>Kolhapur!AB30</f>
        <v>0</v>
      </c>
      <c r="AC968" s="233">
        <f t="shared" si="295"/>
        <v>5106.78</v>
      </c>
      <c r="AD968" s="7">
        <f t="shared" si="296"/>
        <v>123.05493975903615</v>
      </c>
      <c r="AE968" s="7">
        <f t="shared" si="297"/>
        <v>803.05</v>
      </c>
      <c r="AF968" s="7">
        <f t="shared" si="298"/>
        <v>19.350602409638554</v>
      </c>
      <c r="AG968" s="7">
        <f t="shared" si="299"/>
        <v>6600</v>
      </c>
      <c r="AH968" s="7">
        <f t="shared" si="300"/>
        <v>8300</v>
      </c>
      <c r="AI968" s="7">
        <f t="shared" si="301"/>
        <v>3815</v>
      </c>
      <c r="AJ968" s="7">
        <f t="shared" si="302"/>
        <v>5909.83</v>
      </c>
      <c r="AK968" s="234">
        <f t="shared" si="303"/>
        <v>71.202771084337343</v>
      </c>
    </row>
    <row r="969" spans="1:37">
      <c r="A969" s="5">
        <v>16</v>
      </c>
      <c r="B969" s="15" t="s">
        <v>37</v>
      </c>
      <c r="C969" s="80">
        <f>Latur!C30</f>
        <v>10064</v>
      </c>
      <c r="D969" s="80">
        <f>Latur!D30</f>
        <v>8421</v>
      </c>
      <c r="E969" s="80">
        <f>Latur!E30</f>
        <v>28</v>
      </c>
      <c r="F969" s="80">
        <f>Latur!F30</f>
        <v>4</v>
      </c>
      <c r="G969" s="80">
        <f>Latur!G30</f>
        <v>1461</v>
      </c>
      <c r="H969" s="80">
        <f>Latur!H30</f>
        <v>231</v>
      </c>
      <c r="I969" s="80">
        <f t="shared" si="293"/>
        <v>8656</v>
      </c>
      <c r="J969" s="80">
        <f>Latur!J30</f>
        <v>3693</v>
      </c>
      <c r="K969" s="80">
        <f>Latur!K30</f>
        <v>2005</v>
      </c>
      <c r="L969" s="80">
        <f>Latur!L30</f>
        <v>10</v>
      </c>
      <c r="M969" s="80">
        <f>Latur!M30</f>
        <v>1</v>
      </c>
      <c r="N969" s="80">
        <f>Latur!N30</f>
        <v>452</v>
      </c>
      <c r="O969" s="80">
        <f>Latur!O30</f>
        <v>55</v>
      </c>
      <c r="P969" s="80">
        <f t="shared" si="294"/>
        <v>2061</v>
      </c>
      <c r="Q969" s="80">
        <f>Latur!Q30</f>
        <v>638</v>
      </c>
      <c r="R969" s="80">
        <f>Latur!R30</f>
        <v>1402.41</v>
      </c>
      <c r="S969" s="80">
        <f>Latur!S30</f>
        <v>0</v>
      </c>
      <c r="T969" s="80">
        <f>Latur!T30</f>
        <v>0</v>
      </c>
      <c r="U969" s="80">
        <f>Latur!U30</f>
        <v>0</v>
      </c>
      <c r="V969" s="80">
        <f>Latur!V30</f>
        <v>0</v>
      </c>
      <c r="W969" s="80">
        <f>Latur!W30</f>
        <v>8</v>
      </c>
      <c r="X969" s="80">
        <f>Latur!X30</f>
        <v>156.83000000000001</v>
      </c>
      <c r="Y969" s="80">
        <f>Latur!Y30</f>
        <v>0</v>
      </c>
      <c r="Z969" s="80">
        <f>Latur!Z30</f>
        <v>0</v>
      </c>
      <c r="AA969" s="80">
        <f>Latur!AA30</f>
        <v>0</v>
      </c>
      <c r="AB969" s="80">
        <f>Latur!AB30</f>
        <v>0</v>
      </c>
      <c r="AC969" s="233">
        <f t="shared" si="295"/>
        <v>1402.41</v>
      </c>
      <c r="AD969" s="7">
        <f t="shared" si="296"/>
        <v>16.201594269870611</v>
      </c>
      <c r="AE969" s="7">
        <f t="shared" si="297"/>
        <v>156.83000000000001</v>
      </c>
      <c r="AF969" s="7">
        <f t="shared" si="298"/>
        <v>7.6094129063561393</v>
      </c>
      <c r="AG969" s="7">
        <f t="shared" si="299"/>
        <v>15708</v>
      </c>
      <c r="AH969" s="7">
        <f t="shared" si="300"/>
        <v>10717</v>
      </c>
      <c r="AI969" s="7">
        <f t="shared" si="301"/>
        <v>646</v>
      </c>
      <c r="AJ969" s="7">
        <f t="shared" si="302"/>
        <v>1559.24</v>
      </c>
      <c r="AK969" s="234">
        <f t="shared" si="303"/>
        <v>14.549220864047774</v>
      </c>
    </row>
    <row r="970" spans="1:37">
      <c r="A970" s="5">
        <v>17</v>
      </c>
      <c r="B970" s="15" t="s">
        <v>38</v>
      </c>
      <c r="C970" s="80">
        <f>MumbaiCity!C30</f>
        <v>0</v>
      </c>
      <c r="D970" s="80">
        <f>MumbaiCity!D30</f>
        <v>0</v>
      </c>
      <c r="E970" s="80">
        <f>MumbaiCity!E30</f>
        <v>50</v>
      </c>
      <c r="F970" s="80">
        <f>MumbaiCity!F30</f>
        <v>200</v>
      </c>
      <c r="G970" s="80">
        <f>MumbaiCity!G30</f>
        <v>0</v>
      </c>
      <c r="H970" s="80">
        <f>MumbaiCity!H30</f>
        <v>0</v>
      </c>
      <c r="I970" s="80">
        <f t="shared" si="293"/>
        <v>200</v>
      </c>
      <c r="J970" s="80">
        <f>MumbaiCity!J30</f>
        <v>0</v>
      </c>
      <c r="K970" s="80">
        <f>MumbaiCity!K30</f>
        <v>0</v>
      </c>
      <c r="L970" s="80">
        <f>MumbaiCity!L30</f>
        <v>0</v>
      </c>
      <c r="M970" s="80">
        <f>MumbaiCity!M30</f>
        <v>0</v>
      </c>
      <c r="N970" s="80">
        <f>MumbaiCity!N30</f>
        <v>0</v>
      </c>
      <c r="O970" s="80">
        <f>MumbaiCity!O30</f>
        <v>0</v>
      </c>
      <c r="P970" s="80">
        <f t="shared" si="294"/>
        <v>0</v>
      </c>
      <c r="Q970" s="80">
        <f>MumbaiCity!Q30</f>
        <v>11</v>
      </c>
      <c r="R970" s="80">
        <f>MumbaiCity!R30</f>
        <v>132.19999999999999</v>
      </c>
      <c r="S970" s="80">
        <f>MumbaiCity!S30</f>
        <v>0</v>
      </c>
      <c r="T970" s="80">
        <f>MumbaiCity!T30</f>
        <v>0</v>
      </c>
      <c r="U970" s="80">
        <f>MumbaiCity!U30</f>
        <v>0</v>
      </c>
      <c r="V970" s="80">
        <f>MumbaiCity!V30</f>
        <v>0</v>
      </c>
      <c r="W970" s="80">
        <f>MumbaiCity!W30</f>
        <v>31</v>
      </c>
      <c r="X970" s="80">
        <f>MumbaiCity!X30</f>
        <v>236.5</v>
      </c>
      <c r="Y970" s="80">
        <f>MumbaiCity!Y30</f>
        <v>0</v>
      </c>
      <c r="Z970" s="80">
        <f>MumbaiCity!Z30</f>
        <v>0</v>
      </c>
      <c r="AA970" s="80">
        <f>MumbaiCity!AA30</f>
        <v>0</v>
      </c>
      <c r="AB970" s="80">
        <f>MumbaiCity!AB30</f>
        <v>0</v>
      </c>
      <c r="AC970" s="233">
        <f t="shared" si="295"/>
        <v>132.19999999999999</v>
      </c>
      <c r="AD970" s="7">
        <f t="shared" si="296"/>
        <v>66.099999999999994</v>
      </c>
      <c r="AE970" s="7">
        <f t="shared" si="297"/>
        <v>236.5</v>
      </c>
      <c r="AF970" s="7" t="e">
        <f t="shared" si="298"/>
        <v>#DIV/0!</v>
      </c>
      <c r="AG970" s="7">
        <f t="shared" si="299"/>
        <v>50</v>
      </c>
      <c r="AH970" s="7">
        <f t="shared" si="300"/>
        <v>200</v>
      </c>
      <c r="AI970" s="7">
        <f t="shared" si="301"/>
        <v>42</v>
      </c>
      <c r="AJ970" s="7">
        <f t="shared" si="302"/>
        <v>368.7</v>
      </c>
      <c r="AK970" s="234">
        <f t="shared" si="303"/>
        <v>184.35</v>
      </c>
    </row>
    <row r="971" spans="1:37">
      <c r="A971" s="5">
        <v>18</v>
      </c>
      <c r="B971" s="33" t="s">
        <v>39</v>
      </c>
      <c r="C971" s="149">
        <f>MumbaiSub!C30</f>
        <v>0</v>
      </c>
      <c r="D971" s="149">
        <f>MumbaiSub!D30</f>
        <v>0</v>
      </c>
      <c r="E971" s="149">
        <f>MumbaiSub!E30</f>
        <v>25</v>
      </c>
      <c r="F971" s="149">
        <f>MumbaiSub!F30</f>
        <v>50</v>
      </c>
      <c r="G971" s="149">
        <f>MumbaiSub!G30</f>
        <v>0</v>
      </c>
      <c r="H971" s="149">
        <f>MumbaiSub!H30</f>
        <v>0</v>
      </c>
      <c r="I971" s="80">
        <f t="shared" si="293"/>
        <v>50</v>
      </c>
      <c r="J971" s="149">
        <f>MumbaiSub!J30</f>
        <v>0</v>
      </c>
      <c r="K971" s="149">
        <f>MumbaiSub!K30</f>
        <v>0</v>
      </c>
      <c r="L971" s="149">
        <f>MumbaiSub!L30</f>
        <v>25</v>
      </c>
      <c r="M971" s="149">
        <f>MumbaiSub!M30</f>
        <v>50</v>
      </c>
      <c r="N971" s="149">
        <f>MumbaiSub!N30</f>
        <v>0</v>
      </c>
      <c r="O971" s="149">
        <f>MumbaiSub!O30</f>
        <v>0</v>
      </c>
      <c r="P971" s="80">
        <f t="shared" si="294"/>
        <v>50</v>
      </c>
      <c r="Q971" s="149">
        <f>MumbaiSub!Q30</f>
        <v>15</v>
      </c>
      <c r="R971" s="149">
        <f>MumbaiSub!R30</f>
        <v>285.14</v>
      </c>
      <c r="S971" s="149">
        <f>MumbaiSub!S30</f>
        <v>0</v>
      </c>
      <c r="T971" s="149">
        <f>MumbaiSub!T30</f>
        <v>0</v>
      </c>
      <c r="U971" s="149">
        <f>MumbaiSub!U30</f>
        <v>0</v>
      </c>
      <c r="V971" s="149">
        <f>MumbaiSub!V30</f>
        <v>0</v>
      </c>
      <c r="W971" s="149">
        <f>MumbaiSub!W30</f>
        <v>308</v>
      </c>
      <c r="X971" s="149">
        <f>MumbaiSub!X30</f>
        <v>945.3</v>
      </c>
      <c r="Y971" s="149">
        <f>MumbaiSub!Y30</f>
        <v>0</v>
      </c>
      <c r="Z971" s="149">
        <f>MumbaiSub!Z30</f>
        <v>0</v>
      </c>
      <c r="AA971" s="149">
        <f>MumbaiSub!AA30</f>
        <v>0</v>
      </c>
      <c r="AB971" s="149">
        <f>MumbaiSub!AB30</f>
        <v>0</v>
      </c>
      <c r="AC971" s="233">
        <f t="shared" si="295"/>
        <v>285.14</v>
      </c>
      <c r="AD971" s="7">
        <f t="shared" si="296"/>
        <v>570.28</v>
      </c>
      <c r="AE971" s="7">
        <f t="shared" si="297"/>
        <v>945.3</v>
      </c>
      <c r="AF971" s="7">
        <f t="shared" si="298"/>
        <v>1890.6</v>
      </c>
      <c r="AG971" s="7">
        <f t="shared" si="299"/>
        <v>50</v>
      </c>
      <c r="AH971" s="7">
        <f t="shared" si="300"/>
        <v>100</v>
      </c>
      <c r="AI971" s="7">
        <f t="shared" si="301"/>
        <v>323</v>
      </c>
      <c r="AJ971" s="7">
        <f t="shared" si="302"/>
        <v>1230.44</v>
      </c>
      <c r="AK971" s="234">
        <f t="shared" si="303"/>
        <v>1230.44</v>
      </c>
    </row>
    <row r="972" spans="1:37">
      <c r="A972" s="5">
        <v>19</v>
      </c>
      <c r="B972" s="15" t="s">
        <v>40</v>
      </c>
      <c r="C972" s="80">
        <f>Nagpur!C30</f>
        <v>776</v>
      </c>
      <c r="D972" s="80">
        <f>Nagpur!D30</f>
        <v>1333</v>
      </c>
      <c r="E972" s="80">
        <f>Nagpur!E30</f>
        <v>40</v>
      </c>
      <c r="F972" s="80">
        <f>Nagpur!F30</f>
        <v>14</v>
      </c>
      <c r="G972" s="80">
        <f>Nagpur!G30</f>
        <v>385</v>
      </c>
      <c r="H972" s="80">
        <f>Nagpur!H30</f>
        <v>124</v>
      </c>
      <c r="I972" s="80">
        <f t="shared" si="293"/>
        <v>1471</v>
      </c>
      <c r="J972" s="80">
        <f>Nagpur!J30</f>
        <v>265</v>
      </c>
      <c r="K972" s="80">
        <f>Nagpur!K30</f>
        <v>379</v>
      </c>
      <c r="L972" s="80">
        <f>Nagpur!L30</f>
        <v>18</v>
      </c>
      <c r="M972" s="80">
        <f>Nagpur!M30</f>
        <v>4</v>
      </c>
      <c r="N972" s="80">
        <f>Nagpur!N30</f>
        <v>132</v>
      </c>
      <c r="O972" s="80">
        <f>Nagpur!O30</f>
        <v>35</v>
      </c>
      <c r="P972" s="80">
        <f t="shared" si="294"/>
        <v>418</v>
      </c>
      <c r="Q972" s="80">
        <f>Nagpur!Q30</f>
        <v>1055</v>
      </c>
      <c r="R972" s="80">
        <f>Nagpur!R30</f>
        <v>1991.52</v>
      </c>
      <c r="S972" s="80">
        <f>Nagpur!S30</f>
        <v>0</v>
      </c>
      <c r="T972" s="80">
        <f>Nagpur!T30</f>
        <v>0</v>
      </c>
      <c r="U972" s="80">
        <f>Nagpur!U30</f>
        <v>0</v>
      </c>
      <c r="V972" s="80">
        <f>Nagpur!V30</f>
        <v>0</v>
      </c>
      <c r="W972" s="80">
        <f>Nagpur!W30</f>
        <v>869</v>
      </c>
      <c r="X972" s="80">
        <f>Nagpur!X30</f>
        <v>907.53</v>
      </c>
      <c r="Y972" s="80">
        <f>Nagpur!Y30</f>
        <v>0</v>
      </c>
      <c r="Z972" s="80">
        <f>Nagpur!Z30</f>
        <v>0</v>
      </c>
      <c r="AA972" s="80">
        <f>Nagpur!AA30</f>
        <v>0</v>
      </c>
      <c r="AB972" s="80">
        <f>Nagpur!AB30</f>
        <v>0</v>
      </c>
      <c r="AC972" s="233">
        <f t="shared" si="295"/>
        <v>1991.52</v>
      </c>
      <c r="AD972" s="7">
        <f t="shared" si="296"/>
        <v>135.38545207341943</v>
      </c>
      <c r="AE972" s="7">
        <f t="shared" si="297"/>
        <v>907.53</v>
      </c>
      <c r="AF972" s="7">
        <f t="shared" si="298"/>
        <v>217.11244019138752</v>
      </c>
      <c r="AG972" s="7">
        <f t="shared" si="299"/>
        <v>1616</v>
      </c>
      <c r="AH972" s="7">
        <f t="shared" si="300"/>
        <v>1889</v>
      </c>
      <c r="AI972" s="7">
        <f t="shared" si="301"/>
        <v>1924</v>
      </c>
      <c r="AJ972" s="7">
        <f t="shared" si="302"/>
        <v>2899.05</v>
      </c>
      <c r="AK972" s="234">
        <f t="shared" si="303"/>
        <v>153.4700899947062</v>
      </c>
    </row>
    <row r="973" spans="1:37">
      <c r="A973" s="5">
        <v>20</v>
      </c>
      <c r="B973" s="15" t="s">
        <v>41</v>
      </c>
      <c r="C973" s="80">
        <f>Nanded!C30</f>
        <v>4853</v>
      </c>
      <c r="D973" s="80">
        <f>Nanded!D30</f>
        <v>4174.97</v>
      </c>
      <c r="E973" s="80">
        <f>Nanded!E30</f>
        <v>6</v>
      </c>
      <c r="F973" s="80">
        <f>Nanded!F30</f>
        <v>2</v>
      </c>
      <c r="G973" s="80">
        <f>Nanded!G30</f>
        <v>60</v>
      </c>
      <c r="H973" s="80">
        <f>Nanded!H30</f>
        <v>21</v>
      </c>
      <c r="I973" s="80">
        <f t="shared" si="293"/>
        <v>4197.97</v>
      </c>
      <c r="J973" s="80">
        <f>Nanded!J30</f>
        <v>2613</v>
      </c>
      <c r="K973" s="80">
        <f>Nanded!K30</f>
        <v>2247.83</v>
      </c>
      <c r="L973" s="80">
        <f>Nanded!L30</f>
        <v>6</v>
      </c>
      <c r="M973" s="80">
        <f>Nanded!M30</f>
        <v>2</v>
      </c>
      <c r="N973" s="80">
        <f>Nanded!N30</f>
        <v>60</v>
      </c>
      <c r="O973" s="80">
        <f>Nanded!O30</f>
        <v>21</v>
      </c>
      <c r="P973" s="80">
        <f t="shared" si="294"/>
        <v>2270.83</v>
      </c>
      <c r="Q973" s="80">
        <f>Nanded!Q30</f>
        <v>1956</v>
      </c>
      <c r="R973" s="80">
        <f>Nanded!R30</f>
        <v>2724.76</v>
      </c>
      <c r="S973" s="80">
        <f>Nanded!S30</f>
        <v>0</v>
      </c>
      <c r="T973" s="80">
        <f>Nanded!T30</f>
        <v>0</v>
      </c>
      <c r="U973" s="80">
        <f>Nanded!U30</f>
        <v>0</v>
      </c>
      <c r="V973" s="80">
        <f>Nanded!V30</f>
        <v>0</v>
      </c>
      <c r="W973" s="80">
        <f>Nanded!W30</f>
        <v>628</v>
      </c>
      <c r="X973" s="80">
        <f>Nanded!X30</f>
        <v>1688.47</v>
      </c>
      <c r="Y973" s="80">
        <f>Nanded!Y30</f>
        <v>0</v>
      </c>
      <c r="Z973" s="80">
        <f>Nanded!Z30</f>
        <v>0</v>
      </c>
      <c r="AA973" s="80">
        <f>Nanded!AA30</f>
        <v>0</v>
      </c>
      <c r="AB973" s="80">
        <f>Nanded!AB30</f>
        <v>0</v>
      </c>
      <c r="AC973" s="233">
        <f t="shared" si="295"/>
        <v>2724.76</v>
      </c>
      <c r="AD973" s="7">
        <f t="shared" si="296"/>
        <v>64.90660962322265</v>
      </c>
      <c r="AE973" s="7">
        <f t="shared" si="297"/>
        <v>1688.47</v>
      </c>
      <c r="AF973" s="7">
        <f t="shared" si="298"/>
        <v>74.354751346423996</v>
      </c>
      <c r="AG973" s="7">
        <f t="shared" si="299"/>
        <v>7598</v>
      </c>
      <c r="AH973" s="7">
        <f t="shared" si="300"/>
        <v>6468.8</v>
      </c>
      <c r="AI973" s="7">
        <f t="shared" si="301"/>
        <v>2584</v>
      </c>
      <c r="AJ973" s="7">
        <f t="shared" si="302"/>
        <v>4413.2300000000005</v>
      </c>
      <c r="AK973" s="234">
        <f t="shared" si="303"/>
        <v>68.223318080633206</v>
      </c>
    </row>
    <row r="974" spans="1:37">
      <c r="A974" s="5">
        <v>21</v>
      </c>
      <c r="B974" s="15" t="s">
        <v>42</v>
      </c>
      <c r="C974" s="80">
        <f>Nandurbar!C30</f>
        <v>1200</v>
      </c>
      <c r="D974" s="80">
        <f>Nandurbar!D30</f>
        <v>2401</v>
      </c>
      <c r="E974" s="80">
        <f>Nandurbar!E30</f>
        <v>18</v>
      </c>
      <c r="F974" s="80">
        <f>Nandurbar!F30</f>
        <v>15</v>
      </c>
      <c r="G974" s="80">
        <f>Nandurbar!G30</f>
        <v>30</v>
      </c>
      <c r="H974" s="80">
        <f>Nandurbar!H30</f>
        <v>18</v>
      </c>
      <c r="I974" s="80">
        <f t="shared" si="293"/>
        <v>2434</v>
      </c>
      <c r="J974" s="80">
        <f>Nandurbar!J30</f>
        <v>300</v>
      </c>
      <c r="K974" s="80">
        <f>Nandurbar!K30</f>
        <v>600</v>
      </c>
      <c r="L974" s="80">
        <f>Nandurbar!L30</f>
        <v>6</v>
      </c>
      <c r="M974" s="80">
        <f>Nandurbar!M30</f>
        <v>4</v>
      </c>
      <c r="N974" s="80">
        <f>Nandurbar!N30</f>
        <v>6</v>
      </c>
      <c r="O974" s="80">
        <f>Nandurbar!O30</f>
        <v>4</v>
      </c>
      <c r="P974" s="80">
        <f t="shared" si="294"/>
        <v>608</v>
      </c>
      <c r="Q974" s="80">
        <f>Nandurbar!Q30</f>
        <v>1312</v>
      </c>
      <c r="R974" s="80">
        <f>Nandurbar!R30</f>
        <v>3334.91</v>
      </c>
      <c r="S974" s="80">
        <f>Nandurbar!S30</f>
        <v>0</v>
      </c>
      <c r="T974" s="80">
        <f>Nandurbar!T30</f>
        <v>0</v>
      </c>
      <c r="U974" s="80">
        <f>Nandurbar!U30</f>
        <v>0</v>
      </c>
      <c r="V974" s="80">
        <f>Nandurbar!V30</f>
        <v>0</v>
      </c>
      <c r="W974" s="80">
        <f>Nandurbar!W30</f>
        <v>1799</v>
      </c>
      <c r="X974" s="80">
        <f>Nandurbar!X30</f>
        <v>5746.78</v>
      </c>
      <c r="Y974" s="80">
        <f>Nandurbar!Y30</f>
        <v>0</v>
      </c>
      <c r="Z974" s="80">
        <f>Nandurbar!Z30</f>
        <v>0</v>
      </c>
      <c r="AA974" s="80">
        <f>Nandurbar!AA30</f>
        <v>0</v>
      </c>
      <c r="AB974" s="80">
        <f>Nandurbar!AB30</f>
        <v>0</v>
      </c>
      <c r="AC974" s="233">
        <f t="shared" si="295"/>
        <v>3334.91</v>
      </c>
      <c r="AD974" s="7">
        <f t="shared" si="296"/>
        <v>137.01355792933444</v>
      </c>
      <c r="AE974" s="7">
        <f t="shared" si="297"/>
        <v>5746.78</v>
      </c>
      <c r="AF974" s="7">
        <f t="shared" si="298"/>
        <v>945.19407894736833</v>
      </c>
      <c r="AG974" s="7">
        <f t="shared" si="299"/>
        <v>1560</v>
      </c>
      <c r="AH974" s="7">
        <f t="shared" si="300"/>
        <v>3042</v>
      </c>
      <c r="AI974" s="7">
        <f t="shared" si="301"/>
        <v>3111</v>
      </c>
      <c r="AJ974" s="7">
        <f t="shared" si="302"/>
        <v>9081.6899999999987</v>
      </c>
      <c r="AK974" s="234">
        <f t="shared" si="303"/>
        <v>298.54339250493092</v>
      </c>
    </row>
    <row r="975" spans="1:37">
      <c r="A975" s="5">
        <v>22</v>
      </c>
      <c r="B975" s="15" t="s">
        <v>43</v>
      </c>
      <c r="C975" s="80">
        <f>Nasik!C30</f>
        <v>4645</v>
      </c>
      <c r="D975" s="80">
        <f>Nasik!D30</f>
        <v>9754</v>
      </c>
      <c r="E975" s="80">
        <f>Nasik!E30</f>
        <v>422</v>
      </c>
      <c r="F975" s="80">
        <f>Nasik!F30</f>
        <v>127</v>
      </c>
      <c r="G975" s="80">
        <f>Nasik!G30</f>
        <v>401</v>
      </c>
      <c r="H975" s="80">
        <f>Nasik!H30</f>
        <v>120</v>
      </c>
      <c r="I975" s="80">
        <f t="shared" si="293"/>
        <v>10001</v>
      </c>
      <c r="J975" s="80">
        <f>Nasik!J30</f>
        <v>1829</v>
      </c>
      <c r="K975" s="80">
        <f>Nasik!K30</f>
        <v>4877</v>
      </c>
      <c r="L975" s="80">
        <f>Nasik!L30</f>
        <v>215</v>
      </c>
      <c r="M975" s="80">
        <f>Nasik!M30</f>
        <v>63</v>
      </c>
      <c r="N975" s="80">
        <f>Nasik!N30</f>
        <v>206</v>
      </c>
      <c r="O975" s="80">
        <f>Nasik!O30</f>
        <v>60</v>
      </c>
      <c r="P975" s="80">
        <f t="shared" si="294"/>
        <v>5000</v>
      </c>
      <c r="Q975" s="80">
        <f>Nasik!Q30</f>
        <v>2885</v>
      </c>
      <c r="R975" s="80">
        <f>Nasik!R30</f>
        <v>8050.03</v>
      </c>
      <c r="S975" s="80">
        <f>Nasik!S30</f>
        <v>0</v>
      </c>
      <c r="T975" s="80">
        <f>Nasik!T30</f>
        <v>0</v>
      </c>
      <c r="U975" s="80">
        <f>Nasik!U30</f>
        <v>0</v>
      </c>
      <c r="V975" s="80">
        <f>Nasik!V30</f>
        <v>0</v>
      </c>
      <c r="W975" s="80">
        <f>Nasik!W30</f>
        <v>821</v>
      </c>
      <c r="X975" s="80">
        <f>Nasik!X30</f>
        <v>1696.3</v>
      </c>
      <c r="Y975" s="80">
        <f>Nasik!Y30</f>
        <v>0</v>
      </c>
      <c r="Z975" s="80">
        <f>Nasik!Z30</f>
        <v>0</v>
      </c>
      <c r="AA975" s="80">
        <f>Nasik!AA30</f>
        <v>0</v>
      </c>
      <c r="AB975" s="80">
        <f>Nasik!AB30</f>
        <v>0</v>
      </c>
      <c r="AC975" s="233">
        <f t="shared" si="295"/>
        <v>8050.03</v>
      </c>
      <c r="AD975" s="7">
        <f t="shared" si="296"/>
        <v>80.492250774922496</v>
      </c>
      <c r="AE975" s="7">
        <f t="shared" si="297"/>
        <v>1696.3</v>
      </c>
      <c r="AF975" s="7">
        <f t="shared" si="298"/>
        <v>33.926000000000002</v>
      </c>
      <c r="AG975" s="7">
        <f t="shared" si="299"/>
        <v>7718</v>
      </c>
      <c r="AH975" s="7">
        <f t="shared" si="300"/>
        <v>15001</v>
      </c>
      <c r="AI975" s="7">
        <f t="shared" si="301"/>
        <v>3706</v>
      </c>
      <c r="AJ975" s="7">
        <f t="shared" si="302"/>
        <v>9746.33</v>
      </c>
      <c r="AK975" s="234">
        <f t="shared" si="303"/>
        <v>64.971201919872016</v>
      </c>
    </row>
    <row r="976" spans="1:37">
      <c r="A976" s="5">
        <v>23</v>
      </c>
      <c r="B976" s="15" t="s">
        <v>44</v>
      </c>
      <c r="C976" s="80">
        <f>Osmanabad!C30</f>
        <v>3273</v>
      </c>
      <c r="D976" s="80">
        <f>Osmanabad!D30</f>
        <v>3175</v>
      </c>
      <c r="E976" s="80">
        <f>Osmanabad!E30</f>
        <v>70</v>
      </c>
      <c r="F976" s="80">
        <f>Osmanabad!F30</f>
        <v>33</v>
      </c>
      <c r="G976" s="80">
        <f>Osmanabad!G30</f>
        <v>250</v>
      </c>
      <c r="H976" s="80">
        <f>Osmanabad!H30</f>
        <v>65</v>
      </c>
      <c r="I976" s="80">
        <f t="shared" si="293"/>
        <v>3273</v>
      </c>
      <c r="J976" s="80">
        <f>Osmanabad!J30</f>
        <v>1402</v>
      </c>
      <c r="K976" s="80">
        <f>Osmanabad!K30</f>
        <v>1360</v>
      </c>
      <c r="L976" s="80">
        <f>Osmanabad!L30</f>
        <v>30</v>
      </c>
      <c r="M976" s="80">
        <f>Osmanabad!M30</f>
        <v>14</v>
      </c>
      <c r="N976" s="80">
        <f>Osmanabad!N30</f>
        <v>115</v>
      </c>
      <c r="O976" s="80">
        <f>Osmanabad!O30</f>
        <v>28</v>
      </c>
      <c r="P976" s="80">
        <f t="shared" si="294"/>
        <v>1402</v>
      </c>
      <c r="Q976" s="80">
        <f>Osmanabad!Q30</f>
        <v>2337</v>
      </c>
      <c r="R976" s="80">
        <f>Osmanabad!R30</f>
        <v>2616.31</v>
      </c>
      <c r="S976" s="80">
        <f>Osmanabad!S30</f>
        <v>0</v>
      </c>
      <c r="T976" s="80">
        <f>Osmanabad!T30</f>
        <v>0</v>
      </c>
      <c r="U976" s="80">
        <f>Osmanabad!U30</f>
        <v>0</v>
      </c>
      <c r="V976" s="80">
        <f>Osmanabad!V30</f>
        <v>0</v>
      </c>
      <c r="W976" s="80">
        <f>Osmanabad!W30</f>
        <v>317</v>
      </c>
      <c r="X976" s="80">
        <f>Osmanabad!X30</f>
        <v>857.61</v>
      </c>
      <c r="Y976" s="80">
        <f>Osmanabad!Y30</f>
        <v>0</v>
      </c>
      <c r="Z976" s="80">
        <f>Osmanabad!Z30</f>
        <v>0</v>
      </c>
      <c r="AA976" s="80">
        <f>Osmanabad!AA30</f>
        <v>0</v>
      </c>
      <c r="AB976" s="80">
        <f>Osmanabad!AB30</f>
        <v>0</v>
      </c>
      <c r="AC976" s="233">
        <f t="shared" si="295"/>
        <v>2616.31</v>
      </c>
      <c r="AD976" s="7">
        <f t="shared" si="296"/>
        <v>79.936144210204702</v>
      </c>
      <c r="AE976" s="7">
        <f t="shared" si="297"/>
        <v>857.61</v>
      </c>
      <c r="AF976" s="7">
        <f t="shared" si="298"/>
        <v>61.17047075606277</v>
      </c>
      <c r="AG976" s="7">
        <f t="shared" si="299"/>
        <v>5140</v>
      </c>
      <c r="AH976" s="7">
        <f t="shared" si="300"/>
        <v>4675</v>
      </c>
      <c r="AI976" s="7">
        <f t="shared" si="301"/>
        <v>2654</v>
      </c>
      <c r="AJ976" s="7">
        <f t="shared" si="302"/>
        <v>3473.92</v>
      </c>
      <c r="AK976" s="234">
        <f t="shared" si="303"/>
        <v>74.308449197860966</v>
      </c>
    </row>
    <row r="977" spans="1:37">
      <c r="A977" s="5">
        <v>24</v>
      </c>
      <c r="B977" s="35" t="s">
        <v>45</v>
      </c>
      <c r="C977" s="150">
        <f>Palghar!C30</f>
        <v>938</v>
      </c>
      <c r="D977" s="150">
        <f>Palghar!D30</f>
        <v>531</v>
      </c>
      <c r="E977" s="150">
        <f>Palghar!E30</f>
        <v>185</v>
      </c>
      <c r="F977" s="150">
        <f>Palghar!F30</f>
        <v>57</v>
      </c>
      <c r="G977" s="150">
        <f>Palghar!G30</f>
        <v>132</v>
      </c>
      <c r="H977" s="150">
        <f>Palghar!H30</f>
        <v>44</v>
      </c>
      <c r="I977" s="80">
        <f t="shared" si="293"/>
        <v>632</v>
      </c>
      <c r="J977" s="150">
        <f>Palghar!J30</f>
        <v>528</v>
      </c>
      <c r="K977" s="150">
        <f>Palghar!K30</f>
        <v>286</v>
      </c>
      <c r="L977" s="150">
        <f>Palghar!L30</f>
        <v>116</v>
      </c>
      <c r="M977" s="150">
        <f>Palghar!M30</f>
        <v>31</v>
      </c>
      <c r="N977" s="150">
        <f>Palghar!N30</f>
        <v>101</v>
      </c>
      <c r="O977" s="150">
        <f>Palghar!O30</f>
        <v>24</v>
      </c>
      <c r="P977" s="80">
        <f t="shared" si="294"/>
        <v>341</v>
      </c>
      <c r="Q977" s="150">
        <f>Palghar!Q30</f>
        <v>129</v>
      </c>
      <c r="R977" s="150">
        <f>Palghar!R30</f>
        <v>351.57</v>
      </c>
      <c r="S977" s="150">
        <f>Palghar!S30</f>
        <v>0</v>
      </c>
      <c r="T977" s="150">
        <f>Palghar!T30</f>
        <v>0</v>
      </c>
      <c r="U977" s="150">
        <f>Palghar!U30</f>
        <v>0</v>
      </c>
      <c r="V977" s="150">
        <f>Palghar!V30</f>
        <v>0</v>
      </c>
      <c r="W977" s="150">
        <f>Palghar!W30</f>
        <v>132</v>
      </c>
      <c r="X977" s="150">
        <f>Palghar!X30</f>
        <v>394.7</v>
      </c>
      <c r="Y977" s="150">
        <f>Palghar!Y30</f>
        <v>0</v>
      </c>
      <c r="Z977" s="150">
        <f>Palghar!Z30</f>
        <v>0</v>
      </c>
      <c r="AA977" s="150">
        <f>Palghar!AA30</f>
        <v>0</v>
      </c>
      <c r="AB977" s="150">
        <f>Palghar!AB30</f>
        <v>0</v>
      </c>
      <c r="AC977" s="233">
        <f t="shared" si="295"/>
        <v>351.57</v>
      </c>
      <c r="AD977" s="7">
        <f t="shared" si="296"/>
        <v>55.62816455696202</v>
      </c>
      <c r="AE977" s="7">
        <f t="shared" si="297"/>
        <v>394.7</v>
      </c>
      <c r="AF977" s="7">
        <f t="shared" si="298"/>
        <v>115.74780058651027</v>
      </c>
      <c r="AG977" s="7">
        <f t="shared" si="299"/>
        <v>2000</v>
      </c>
      <c r="AH977" s="7">
        <f t="shared" si="300"/>
        <v>973</v>
      </c>
      <c r="AI977" s="7">
        <f t="shared" si="301"/>
        <v>261</v>
      </c>
      <c r="AJ977" s="7">
        <f t="shared" si="302"/>
        <v>746.27</v>
      </c>
      <c r="AK977" s="234">
        <f t="shared" si="303"/>
        <v>76.697841726618705</v>
      </c>
    </row>
    <row r="978" spans="1:37">
      <c r="A978" s="5">
        <v>25</v>
      </c>
      <c r="B978" s="15" t="s">
        <v>46</v>
      </c>
      <c r="C978" s="80">
        <f>Parbhani!C30</f>
        <v>2985</v>
      </c>
      <c r="D978" s="80">
        <f>Parbhani!D30</f>
        <v>3302</v>
      </c>
      <c r="E978" s="80">
        <f>Parbhani!E30</f>
        <v>54</v>
      </c>
      <c r="F978" s="80">
        <f>Parbhani!F30</f>
        <v>9</v>
      </c>
      <c r="G978" s="80">
        <f>Parbhani!G30</f>
        <v>1149</v>
      </c>
      <c r="H978" s="80">
        <f>Parbhani!H30</f>
        <v>192</v>
      </c>
      <c r="I978" s="80">
        <f t="shared" si="293"/>
        <v>3503</v>
      </c>
      <c r="J978" s="80">
        <f>Parbhani!J30</f>
        <v>1416</v>
      </c>
      <c r="K978" s="80">
        <f>Parbhani!K30</f>
        <v>1553</v>
      </c>
      <c r="L978" s="80">
        <f>Parbhani!L30</f>
        <v>27</v>
      </c>
      <c r="M978" s="80">
        <f>Parbhani!M30</f>
        <v>4</v>
      </c>
      <c r="N978" s="80">
        <f>Parbhani!N30</f>
        <v>562</v>
      </c>
      <c r="O978" s="80">
        <f>Parbhani!O30</f>
        <v>91</v>
      </c>
      <c r="P978" s="80">
        <f t="shared" si="294"/>
        <v>1648</v>
      </c>
      <c r="Q978" s="80">
        <f>Parbhani!Q30</f>
        <v>1082</v>
      </c>
      <c r="R978" s="80">
        <f>Parbhani!R30</f>
        <v>1090.71</v>
      </c>
      <c r="S978" s="80">
        <f>Parbhani!S30</f>
        <v>0</v>
      </c>
      <c r="T978" s="80">
        <f>Parbhani!T30</f>
        <v>0</v>
      </c>
      <c r="U978" s="80">
        <f>Parbhani!U30</f>
        <v>0</v>
      </c>
      <c r="V978" s="80">
        <f>Parbhani!V30</f>
        <v>0</v>
      </c>
      <c r="W978" s="80">
        <f>Parbhani!W30</f>
        <v>186</v>
      </c>
      <c r="X978" s="80">
        <f>Parbhani!X30</f>
        <v>405.87</v>
      </c>
      <c r="Y978" s="80">
        <f>Parbhani!Y30</f>
        <v>0</v>
      </c>
      <c r="Z978" s="80">
        <f>Parbhani!Z30</f>
        <v>0</v>
      </c>
      <c r="AA978" s="80">
        <f>Parbhani!AA30</f>
        <v>0</v>
      </c>
      <c r="AB978" s="80">
        <f>Parbhani!AB30</f>
        <v>0</v>
      </c>
      <c r="AC978" s="233">
        <f t="shared" si="295"/>
        <v>1090.71</v>
      </c>
      <c r="AD978" s="7">
        <f t="shared" si="296"/>
        <v>31.136454467599201</v>
      </c>
      <c r="AE978" s="7">
        <f t="shared" si="297"/>
        <v>405.87</v>
      </c>
      <c r="AF978" s="7">
        <f t="shared" si="298"/>
        <v>24.628033980582526</v>
      </c>
      <c r="AG978" s="7">
        <f t="shared" si="299"/>
        <v>6193</v>
      </c>
      <c r="AH978" s="7">
        <f t="shared" si="300"/>
        <v>5151</v>
      </c>
      <c r="AI978" s="7">
        <f t="shared" si="301"/>
        <v>1268</v>
      </c>
      <c r="AJ978" s="7">
        <f t="shared" si="302"/>
        <v>1496.58</v>
      </c>
      <c r="AK978" s="234">
        <f t="shared" si="303"/>
        <v>29.054164239953405</v>
      </c>
    </row>
    <row r="979" spans="1:37">
      <c r="A979" s="5">
        <v>26</v>
      </c>
      <c r="B979" s="15" t="s">
        <v>47</v>
      </c>
      <c r="C979" s="80">
        <f>Pune!C30</f>
        <v>533</v>
      </c>
      <c r="D979" s="80">
        <f>Pune!D30</f>
        <v>1336</v>
      </c>
      <c r="E979" s="80">
        <f>Pune!E30</f>
        <v>0</v>
      </c>
      <c r="F979" s="80">
        <f>Pune!F30</f>
        <v>0</v>
      </c>
      <c r="G979" s="80">
        <f>Pune!G30</f>
        <v>0</v>
      </c>
      <c r="H979" s="80">
        <f>Pune!H30</f>
        <v>8</v>
      </c>
      <c r="I979" s="80">
        <f t="shared" si="293"/>
        <v>1344</v>
      </c>
      <c r="J979" s="80">
        <f>Pune!J30</f>
        <v>384</v>
      </c>
      <c r="K979" s="80">
        <f>Pune!K30</f>
        <v>777</v>
      </c>
      <c r="L979" s="80">
        <f>Pune!L30</f>
        <v>2</v>
      </c>
      <c r="M979" s="80">
        <f>Pune!M30</f>
        <v>2</v>
      </c>
      <c r="N979" s="80">
        <f>Pune!N30</f>
        <v>4</v>
      </c>
      <c r="O979" s="80">
        <f>Pune!O30</f>
        <v>10</v>
      </c>
      <c r="P979" s="80">
        <f t="shared" si="294"/>
        <v>789</v>
      </c>
      <c r="Q979" s="80">
        <f>Pune!Q30</f>
        <v>7075</v>
      </c>
      <c r="R979" s="80">
        <f>Pune!R30</f>
        <v>15990.81</v>
      </c>
      <c r="S979" s="80">
        <f>Pune!S30</f>
        <v>0</v>
      </c>
      <c r="T979" s="80">
        <f>Pune!T30</f>
        <v>0</v>
      </c>
      <c r="U979" s="80">
        <f>Pune!U30</f>
        <v>7</v>
      </c>
      <c r="V979" s="80">
        <f>Pune!V30</f>
        <v>6.09</v>
      </c>
      <c r="W979" s="80">
        <f>Pune!W30</f>
        <v>5330</v>
      </c>
      <c r="X979" s="80">
        <f>Pune!X30</f>
        <v>12775.86</v>
      </c>
      <c r="Y979" s="80">
        <f>Pune!Y30</f>
        <v>0</v>
      </c>
      <c r="Z979" s="80">
        <f>Pune!Z30</f>
        <v>0</v>
      </c>
      <c r="AA979" s="80">
        <f>Pune!AA30</f>
        <v>0</v>
      </c>
      <c r="AB979" s="80">
        <f>Pune!AB30</f>
        <v>0</v>
      </c>
      <c r="AC979" s="233">
        <f t="shared" si="295"/>
        <v>15996.9</v>
      </c>
      <c r="AD979" s="7">
        <f t="shared" si="296"/>
        <v>1190.2455357142858</v>
      </c>
      <c r="AE979" s="7">
        <f t="shared" si="297"/>
        <v>12775.86</v>
      </c>
      <c r="AF979" s="7">
        <f t="shared" si="298"/>
        <v>1619.2471482889732</v>
      </c>
      <c r="AG979" s="7">
        <f t="shared" si="299"/>
        <v>923</v>
      </c>
      <c r="AH979" s="7">
        <f t="shared" si="300"/>
        <v>2133</v>
      </c>
      <c r="AI979" s="7">
        <f t="shared" si="301"/>
        <v>12412</v>
      </c>
      <c r="AJ979" s="7">
        <f t="shared" si="302"/>
        <v>28772.760000000002</v>
      </c>
      <c r="AK979" s="234">
        <f t="shared" si="303"/>
        <v>1348.9338959212378</v>
      </c>
    </row>
    <row r="980" spans="1:37">
      <c r="A980" s="5">
        <v>27</v>
      </c>
      <c r="B980" s="15" t="s">
        <v>48</v>
      </c>
      <c r="C980" s="124">
        <f>Raigad!C30</f>
        <v>1754</v>
      </c>
      <c r="D980" s="124">
        <f>Raigad!D30</f>
        <v>1419</v>
      </c>
      <c r="E980" s="124">
        <f>Raigad!E30</f>
        <v>42</v>
      </c>
      <c r="F980" s="124">
        <f>Raigad!F30</f>
        <v>12</v>
      </c>
      <c r="G980" s="124">
        <f>Raigad!G30</f>
        <v>16</v>
      </c>
      <c r="H980" s="124">
        <f>Raigad!H30</f>
        <v>6</v>
      </c>
      <c r="I980" s="80">
        <f t="shared" si="293"/>
        <v>1437</v>
      </c>
      <c r="J980" s="124">
        <f>Raigad!J30</f>
        <v>492</v>
      </c>
      <c r="K980" s="124">
        <f>Raigad!K30</f>
        <v>804</v>
      </c>
      <c r="L980" s="124">
        <f>Raigad!L30</f>
        <v>52</v>
      </c>
      <c r="M980" s="124">
        <f>Raigad!M30</f>
        <v>15</v>
      </c>
      <c r="N980" s="124">
        <f>Raigad!N30</f>
        <v>16</v>
      </c>
      <c r="O980" s="124">
        <f>Raigad!O30</f>
        <v>6</v>
      </c>
      <c r="P980" s="80">
        <f t="shared" si="294"/>
        <v>825</v>
      </c>
      <c r="Q980" s="124">
        <f>Raigad!Q30</f>
        <v>2087</v>
      </c>
      <c r="R980" s="124">
        <f>Raigad!R30</f>
        <v>3227.96</v>
      </c>
      <c r="S980" s="124">
        <f>Raigad!S30</f>
        <v>1</v>
      </c>
      <c r="T980" s="124">
        <f>Raigad!T30</f>
        <v>0.01</v>
      </c>
      <c r="U980" s="124">
        <f>Raigad!U30</f>
        <v>1</v>
      </c>
      <c r="V980" s="124">
        <f>Raigad!V30</f>
        <v>0.05</v>
      </c>
      <c r="W980" s="124">
        <f>Raigad!W30</f>
        <v>1930</v>
      </c>
      <c r="X980" s="124">
        <f>Raigad!X30</f>
        <v>2942.03</v>
      </c>
      <c r="Y980" s="124">
        <f>Raigad!Y30</f>
        <v>0</v>
      </c>
      <c r="Z980" s="124">
        <f>Raigad!Z30</f>
        <v>0</v>
      </c>
      <c r="AA980" s="124">
        <f>Raigad!AA30</f>
        <v>0</v>
      </c>
      <c r="AB980" s="124">
        <f>Raigad!AB30</f>
        <v>0</v>
      </c>
      <c r="AC980" s="233">
        <f t="shared" si="295"/>
        <v>3228.0200000000004</v>
      </c>
      <c r="AD980" s="7">
        <f t="shared" si="296"/>
        <v>224.63604732080728</v>
      </c>
      <c r="AE980" s="7">
        <f t="shared" si="297"/>
        <v>2942.03</v>
      </c>
      <c r="AF980" s="7">
        <f t="shared" si="298"/>
        <v>356.60969696969698</v>
      </c>
      <c r="AG980" s="7">
        <f t="shared" si="299"/>
        <v>2372</v>
      </c>
      <c r="AH980" s="7">
        <f t="shared" si="300"/>
        <v>2262</v>
      </c>
      <c r="AI980" s="7">
        <f t="shared" si="301"/>
        <v>4019</v>
      </c>
      <c r="AJ980" s="7">
        <f t="shared" si="302"/>
        <v>6170.0500000000011</v>
      </c>
      <c r="AK980" s="234">
        <f t="shared" si="303"/>
        <v>272.76967285587983</v>
      </c>
    </row>
    <row r="981" spans="1:37">
      <c r="A981" s="5">
        <v>28</v>
      </c>
      <c r="B981" s="15" t="s">
        <v>49</v>
      </c>
      <c r="C981" s="80">
        <f>Ratnagiri!C30</f>
        <v>650</v>
      </c>
      <c r="D981" s="80">
        <f>Ratnagiri!D30</f>
        <v>1289</v>
      </c>
      <c r="E981" s="80">
        <f>Ratnagiri!E30</f>
        <v>20</v>
      </c>
      <c r="F981" s="80">
        <f>Ratnagiri!F30</f>
        <v>44</v>
      </c>
      <c r="G981" s="80">
        <f>Ratnagiri!G30</f>
        <v>20</v>
      </c>
      <c r="H981" s="80">
        <f>Ratnagiri!H30</f>
        <v>44</v>
      </c>
      <c r="I981" s="80">
        <f t="shared" si="293"/>
        <v>1377</v>
      </c>
      <c r="J981" s="80">
        <f>Ratnagiri!J30</f>
        <v>450</v>
      </c>
      <c r="K981" s="80">
        <f>Ratnagiri!K30</f>
        <v>1011</v>
      </c>
      <c r="L981" s="80">
        <f>Ratnagiri!L30</f>
        <v>30</v>
      </c>
      <c r="M981" s="80">
        <f>Ratnagiri!M30</f>
        <v>56.15</v>
      </c>
      <c r="N981" s="80">
        <f>Ratnagiri!N30</f>
        <v>30</v>
      </c>
      <c r="O981" s="80">
        <f>Ratnagiri!O30</f>
        <v>56.15</v>
      </c>
      <c r="P981" s="80">
        <f t="shared" si="294"/>
        <v>1123.3000000000002</v>
      </c>
      <c r="Q981" s="80">
        <f>Ratnagiri!Q30</f>
        <v>872</v>
      </c>
      <c r="R981" s="80">
        <f>Ratnagiri!R30</f>
        <v>1658.32</v>
      </c>
      <c r="S981" s="80">
        <f>Ratnagiri!S30</f>
        <v>1</v>
      </c>
      <c r="T981" s="80">
        <f>Ratnagiri!T30</f>
        <v>5.72</v>
      </c>
      <c r="U981" s="80">
        <f>Ratnagiri!U30</f>
        <v>0</v>
      </c>
      <c r="V981" s="80">
        <f>Ratnagiri!V30</f>
        <v>0</v>
      </c>
      <c r="W981" s="80">
        <f>Ratnagiri!W30</f>
        <v>928</v>
      </c>
      <c r="X981" s="80">
        <f>Ratnagiri!X30</f>
        <v>1820.27</v>
      </c>
      <c r="Y981" s="80">
        <f>Ratnagiri!Y30</f>
        <v>0</v>
      </c>
      <c r="Z981" s="80">
        <f>Ratnagiri!Z30</f>
        <v>0</v>
      </c>
      <c r="AA981" s="80">
        <f>Ratnagiri!AA30</f>
        <v>0</v>
      </c>
      <c r="AB981" s="80">
        <f>Ratnagiri!AB30</f>
        <v>0</v>
      </c>
      <c r="AC981" s="233">
        <f t="shared" si="295"/>
        <v>1664.04</v>
      </c>
      <c r="AD981" s="7">
        <f t="shared" si="296"/>
        <v>120.84531590413943</v>
      </c>
      <c r="AE981" s="7">
        <f t="shared" si="297"/>
        <v>1820.27</v>
      </c>
      <c r="AF981" s="7">
        <f t="shared" si="298"/>
        <v>162.04664826849458</v>
      </c>
      <c r="AG981" s="7">
        <f t="shared" si="299"/>
        <v>1200</v>
      </c>
      <c r="AH981" s="7">
        <f t="shared" si="300"/>
        <v>2500.3000000000002</v>
      </c>
      <c r="AI981" s="7">
        <f t="shared" si="301"/>
        <v>1801</v>
      </c>
      <c r="AJ981" s="7">
        <f t="shared" si="302"/>
        <v>3484.31</v>
      </c>
      <c r="AK981" s="234">
        <f t="shared" si="303"/>
        <v>139.35567731872175</v>
      </c>
    </row>
    <row r="982" spans="1:37">
      <c r="A982" s="5">
        <v>29</v>
      </c>
      <c r="B982" s="15" t="s">
        <v>50</v>
      </c>
      <c r="C982" s="80">
        <f>Sangli!C30</f>
        <v>893</v>
      </c>
      <c r="D982" s="80">
        <f>Sangli!D30</f>
        <v>1071</v>
      </c>
      <c r="E982" s="80">
        <f>Sangli!E30</f>
        <v>9</v>
      </c>
      <c r="F982" s="80">
        <f>Sangli!F30</f>
        <v>2</v>
      </c>
      <c r="G982" s="80">
        <f>Sangli!G30</f>
        <v>98</v>
      </c>
      <c r="H982" s="80">
        <f>Sangli!H30</f>
        <v>17</v>
      </c>
      <c r="I982" s="80">
        <f t="shared" si="293"/>
        <v>1090</v>
      </c>
      <c r="J982" s="80">
        <f>Sangli!J30</f>
        <v>622</v>
      </c>
      <c r="K982" s="80">
        <f>Sangli!K30</f>
        <v>714</v>
      </c>
      <c r="L982" s="80">
        <f>Sangli!L30</f>
        <v>12</v>
      </c>
      <c r="M982" s="80">
        <f>Sangli!M30</f>
        <v>1</v>
      </c>
      <c r="N982" s="80">
        <f>Sangli!N30</f>
        <v>87</v>
      </c>
      <c r="O982" s="80">
        <f>Sangli!O30</f>
        <v>12</v>
      </c>
      <c r="P982" s="80">
        <f t="shared" si="294"/>
        <v>727</v>
      </c>
      <c r="Q982" s="80">
        <f>Sangli!Q30</f>
        <v>875</v>
      </c>
      <c r="R982" s="80">
        <f>Sangli!R30</f>
        <v>1640.48</v>
      </c>
      <c r="S982" s="80">
        <f>Sangli!S30</f>
        <v>0</v>
      </c>
      <c r="T982" s="80">
        <f>Sangli!T30</f>
        <v>0</v>
      </c>
      <c r="U982" s="80">
        <f>Sangli!U30</f>
        <v>0</v>
      </c>
      <c r="V982" s="80">
        <f>Sangli!V30</f>
        <v>0</v>
      </c>
      <c r="W982" s="80">
        <f>Sangli!W30</f>
        <v>668</v>
      </c>
      <c r="X982" s="80">
        <f>Sangli!X30</f>
        <v>1422.02</v>
      </c>
      <c r="Y982" s="80">
        <f>Sangli!Y30</f>
        <v>0</v>
      </c>
      <c r="Z982" s="80">
        <f>Sangli!Z30</f>
        <v>0</v>
      </c>
      <c r="AA982" s="80">
        <f>Sangli!AA30</f>
        <v>0</v>
      </c>
      <c r="AB982" s="80">
        <f>Sangli!AB30</f>
        <v>0</v>
      </c>
      <c r="AC982" s="233">
        <f t="shared" si="295"/>
        <v>1640.48</v>
      </c>
      <c r="AD982" s="7">
        <f t="shared" si="296"/>
        <v>150.502752293578</v>
      </c>
      <c r="AE982" s="7">
        <f t="shared" si="297"/>
        <v>1422.02</v>
      </c>
      <c r="AF982" s="7">
        <f t="shared" si="298"/>
        <v>195.60110041265474</v>
      </c>
      <c r="AG982" s="7">
        <f t="shared" si="299"/>
        <v>1721</v>
      </c>
      <c r="AH982" s="7">
        <f t="shared" si="300"/>
        <v>1817</v>
      </c>
      <c r="AI982" s="7">
        <f t="shared" si="301"/>
        <v>1543</v>
      </c>
      <c r="AJ982" s="7">
        <f t="shared" si="302"/>
        <v>3062.5</v>
      </c>
      <c r="AK982" s="234">
        <f t="shared" si="303"/>
        <v>168.54705558613099</v>
      </c>
    </row>
    <row r="983" spans="1:37">
      <c r="A983" s="5">
        <v>30</v>
      </c>
      <c r="B983" s="15" t="s">
        <v>51</v>
      </c>
      <c r="C983" s="80">
        <f>Satara!C30</f>
        <v>2500</v>
      </c>
      <c r="D983" s="80">
        <f>Satara!D30</f>
        <v>12300</v>
      </c>
      <c r="E983" s="80">
        <f>Satara!E30</f>
        <v>240</v>
      </c>
      <c r="F983" s="80">
        <f>Satara!F30</f>
        <v>120</v>
      </c>
      <c r="G983" s="80">
        <f>Satara!G30</f>
        <v>360</v>
      </c>
      <c r="H983" s="80">
        <f>Satara!H30</f>
        <v>180</v>
      </c>
      <c r="I983" s="80">
        <f t="shared" si="293"/>
        <v>12600</v>
      </c>
      <c r="J983" s="80">
        <f>Satara!J30</f>
        <v>2950</v>
      </c>
      <c r="K983" s="80">
        <f>Satara!K30</f>
        <v>5200</v>
      </c>
      <c r="L983" s="80">
        <f>Satara!L30</f>
        <v>160</v>
      </c>
      <c r="M983" s="80">
        <f>Satara!M30</f>
        <v>80</v>
      </c>
      <c r="N983" s="80">
        <f>Satara!N30</f>
        <v>240</v>
      </c>
      <c r="O983" s="80">
        <f>Satara!O30</f>
        <v>120</v>
      </c>
      <c r="P983" s="80">
        <f t="shared" si="294"/>
        <v>5400</v>
      </c>
      <c r="Q983" s="80">
        <f>Satara!Q30</f>
        <v>4927</v>
      </c>
      <c r="R983" s="80">
        <f>Satara!R30</f>
        <v>8032</v>
      </c>
      <c r="S983" s="80">
        <f>Satara!S30</f>
        <v>0</v>
      </c>
      <c r="T983" s="80">
        <f>Satara!T30</f>
        <v>0</v>
      </c>
      <c r="U983" s="80">
        <f>Satara!U30</f>
        <v>0</v>
      </c>
      <c r="V983" s="80">
        <f>Satara!V30</f>
        <v>0</v>
      </c>
      <c r="W983" s="80">
        <f>Satara!W30</f>
        <v>4213</v>
      </c>
      <c r="X983" s="80">
        <f>Satara!X30</f>
        <v>10177.74</v>
      </c>
      <c r="Y983" s="80">
        <f>Satara!Y30</f>
        <v>0</v>
      </c>
      <c r="Z983" s="80">
        <f>Satara!Z30</f>
        <v>0</v>
      </c>
      <c r="AA983" s="80">
        <f>Satara!AA30</f>
        <v>0</v>
      </c>
      <c r="AB983" s="80">
        <f>Satara!AB30</f>
        <v>0</v>
      </c>
      <c r="AC983" s="233">
        <f t="shared" si="295"/>
        <v>8032</v>
      </c>
      <c r="AD983" s="7">
        <f t="shared" si="296"/>
        <v>63.746031746031747</v>
      </c>
      <c r="AE983" s="7">
        <f t="shared" si="297"/>
        <v>10177.74</v>
      </c>
      <c r="AF983" s="7">
        <f t="shared" si="298"/>
        <v>188.47666666666666</v>
      </c>
      <c r="AG983" s="7">
        <f t="shared" si="299"/>
        <v>6450</v>
      </c>
      <c r="AH983" s="7">
        <f t="shared" si="300"/>
        <v>18000</v>
      </c>
      <c r="AI983" s="7">
        <f t="shared" si="301"/>
        <v>9140</v>
      </c>
      <c r="AJ983" s="7">
        <f t="shared" si="302"/>
        <v>18209.739999999998</v>
      </c>
      <c r="AK983" s="234">
        <f t="shared" si="303"/>
        <v>101.16522222222221</v>
      </c>
    </row>
    <row r="984" spans="1:37">
      <c r="A984" s="5">
        <v>31</v>
      </c>
      <c r="B984" s="15" t="s">
        <v>52</v>
      </c>
      <c r="C984" s="80">
        <f>Sindhudurg!C30</f>
        <v>50</v>
      </c>
      <c r="D984" s="80">
        <f>Sindhudurg!D30</f>
        <v>82</v>
      </c>
      <c r="E984" s="80">
        <f>Sindhudurg!E30</f>
        <v>10</v>
      </c>
      <c r="F984" s="80">
        <f>Sindhudurg!F30</f>
        <v>27</v>
      </c>
      <c r="G984" s="80">
        <f>Sindhudurg!G30</f>
        <v>15</v>
      </c>
      <c r="H984" s="80">
        <f>Sindhudurg!H30</f>
        <v>27</v>
      </c>
      <c r="I984" s="80">
        <f t="shared" si="293"/>
        <v>136</v>
      </c>
      <c r="J984" s="80">
        <f>Sindhudurg!J30</f>
        <v>50</v>
      </c>
      <c r="K984" s="80">
        <f>Sindhudurg!K30</f>
        <v>82</v>
      </c>
      <c r="L984" s="80">
        <f>Sindhudurg!L30</f>
        <v>10</v>
      </c>
      <c r="M984" s="80">
        <f>Sindhudurg!M30</f>
        <v>11</v>
      </c>
      <c r="N984" s="80">
        <f>Sindhudurg!N30</f>
        <v>15</v>
      </c>
      <c r="O984" s="80">
        <f>Sindhudurg!O30</f>
        <v>16</v>
      </c>
      <c r="P984" s="80">
        <f t="shared" si="294"/>
        <v>109</v>
      </c>
      <c r="Q984" s="80">
        <f>Sindhudurg!Q30</f>
        <v>178</v>
      </c>
      <c r="R984" s="80">
        <f>Sindhudurg!R30</f>
        <v>298.47000000000003</v>
      </c>
      <c r="S984" s="80">
        <f>Sindhudurg!S30</f>
        <v>0</v>
      </c>
      <c r="T984" s="80">
        <f>Sindhudurg!T30</f>
        <v>0</v>
      </c>
      <c r="U984" s="80">
        <f>Sindhudurg!U30</f>
        <v>0</v>
      </c>
      <c r="V984" s="80">
        <f>Sindhudurg!V30</f>
        <v>0</v>
      </c>
      <c r="W984" s="80">
        <f>Sindhudurg!W30</f>
        <v>160</v>
      </c>
      <c r="X984" s="80">
        <f>Sindhudurg!X30</f>
        <v>271.17</v>
      </c>
      <c r="Y984" s="80">
        <f>Sindhudurg!Y30</f>
        <v>0</v>
      </c>
      <c r="Z984" s="80">
        <f>Sindhudurg!Z30</f>
        <v>0</v>
      </c>
      <c r="AA984" s="80">
        <f>Sindhudurg!AA30</f>
        <v>0</v>
      </c>
      <c r="AB984" s="80">
        <f>Sindhudurg!AB30</f>
        <v>0</v>
      </c>
      <c r="AC984" s="233">
        <f t="shared" si="295"/>
        <v>298.47000000000003</v>
      </c>
      <c r="AD984" s="7">
        <f t="shared" si="296"/>
        <v>219.46323529411765</v>
      </c>
      <c r="AE984" s="7">
        <f t="shared" si="297"/>
        <v>271.17</v>
      </c>
      <c r="AF984" s="7">
        <f t="shared" si="298"/>
        <v>248.77981651376149</v>
      </c>
      <c r="AG984" s="7">
        <f t="shared" si="299"/>
        <v>150</v>
      </c>
      <c r="AH984" s="7">
        <f t="shared" si="300"/>
        <v>245</v>
      </c>
      <c r="AI984" s="7">
        <f t="shared" si="301"/>
        <v>338</v>
      </c>
      <c r="AJ984" s="7">
        <f t="shared" si="302"/>
        <v>569.6400000000001</v>
      </c>
      <c r="AK984" s="234">
        <f t="shared" si="303"/>
        <v>232.50612244897962</v>
      </c>
    </row>
    <row r="985" spans="1:37">
      <c r="A985" s="5">
        <v>32</v>
      </c>
      <c r="B985" s="15" t="s">
        <v>53</v>
      </c>
      <c r="C985" s="80">
        <f>Solapur!C30</f>
        <v>3741</v>
      </c>
      <c r="D985" s="80">
        <f>Solapur!D30</f>
        <v>4805</v>
      </c>
      <c r="E985" s="80">
        <f>Solapur!E30</f>
        <v>168</v>
      </c>
      <c r="F985" s="80">
        <f>Solapur!F30</f>
        <v>59</v>
      </c>
      <c r="G985" s="80">
        <f>Solapur!G30</f>
        <v>375</v>
      </c>
      <c r="H985" s="80">
        <f>Solapur!H30</f>
        <v>135</v>
      </c>
      <c r="I985" s="80">
        <f t="shared" si="293"/>
        <v>4999</v>
      </c>
      <c r="J985" s="80">
        <f>Solapur!J30</f>
        <v>3002</v>
      </c>
      <c r="K985" s="80">
        <f>Solapur!K30</f>
        <v>3988</v>
      </c>
      <c r="L985" s="80">
        <f>Solapur!L30</f>
        <v>151</v>
      </c>
      <c r="M985" s="80">
        <f>Solapur!M30</f>
        <v>51</v>
      </c>
      <c r="N985" s="80">
        <f>Solapur!N30</f>
        <v>352</v>
      </c>
      <c r="O985" s="80">
        <f>Solapur!O30</f>
        <v>115</v>
      </c>
      <c r="P985" s="80">
        <f t="shared" si="294"/>
        <v>4154</v>
      </c>
      <c r="Q985" s="80">
        <f>Solapur!Q30</f>
        <v>2899</v>
      </c>
      <c r="R985" s="80">
        <f>Solapur!R30</f>
        <v>7165.13</v>
      </c>
      <c r="S985" s="80">
        <f>Solapur!S30</f>
        <v>0</v>
      </c>
      <c r="T985" s="80">
        <f>Solapur!T30</f>
        <v>0</v>
      </c>
      <c r="U985" s="80">
        <f>Solapur!U30</f>
        <v>0</v>
      </c>
      <c r="V985" s="80">
        <f>Solapur!V30</f>
        <v>0</v>
      </c>
      <c r="W985" s="80">
        <f>Solapur!W30</f>
        <v>1719</v>
      </c>
      <c r="X985" s="80">
        <f>Solapur!X30</f>
        <v>3646.63</v>
      </c>
      <c r="Y985" s="80">
        <f>Solapur!Y30</f>
        <v>0</v>
      </c>
      <c r="Z985" s="80">
        <f>Solapur!Z30</f>
        <v>0</v>
      </c>
      <c r="AA985" s="80">
        <f>Solapur!AA30</f>
        <v>0</v>
      </c>
      <c r="AB985" s="80">
        <f>Solapur!AB30</f>
        <v>0</v>
      </c>
      <c r="AC985" s="233">
        <f t="shared" si="295"/>
        <v>7165.13</v>
      </c>
      <c r="AD985" s="7">
        <f t="shared" si="296"/>
        <v>143.33126625325065</v>
      </c>
      <c r="AE985" s="7">
        <f t="shared" si="297"/>
        <v>3646.63</v>
      </c>
      <c r="AF985" s="7">
        <f t="shared" si="298"/>
        <v>87.785989407799718</v>
      </c>
      <c r="AG985" s="7">
        <f t="shared" si="299"/>
        <v>7789</v>
      </c>
      <c r="AH985" s="7">
        <f t="shared" si="300"/>
        <v>9153</v>
      </c>
      <c r="AI985" s="7">
        <f t="shared" si="301"/>
        <v>4618</v>
      </c>
      <c r="AJ985" s="7">
        <f t="shared" si="302"/>
        <v>10811.76</v>
      </c>
      <c r="AK985" s="234">
        <f t="shared" si="303"/>
        <v>118.1225827597509</v>
      </c>
    </row>
    <row r="986" spans="1:37">
      <c r="A986" s="5">
        <v>33</v>
      </c>
      <c r="B986" s="15" t="s">
        <v>54</v>
      </c>
      <c r="C986" s="80">
        <f>Thane!C30</f>
        <v>308</v>
      </c>
      <c r="D986" s="80">
        <f>Thane!D30</f>
        <v>450</v>
      </c>
      <c r="E986" s="80">
        <f>Thane!E30</f>
        <v>30</v>
      </c>
      <c r="F986" s="80">
        <f>Thane!F30</f>
        <v>7</v>
      </c>
      <c r="G986" s="80">
        <f>Thane!G30</f>
        <v>406</v>
      </c>
      <c r="H986" s="80">
        <f>Thane!H30</f>
        <v>88</v>
      </c>
      <c r="I986" s="80">
        <f t="shared" si="293"/>
        <v>545</v>
      </c>
      <c r="J986" s="80">
        <f>Thane!J30</f>
        <v>148</v>
      </c>
      <c r="K986" s="80">
        <f>Thane!K30</f>
        <v>193</v>
      </c>
      <c r="L986" s="80">
        <f>Thane!L30</f>
        <v>16</v>
      </c>
      <c r="M986" s="80">
        <f>Thane!M30</f>
        <v>3</v>
      </c>
      <c r="N986" s="80">
        <f>Thane!N30</f>
        <v>188</v>
      </c>
      <c r="O986" s="80">
        <f>Thane!O30</f>
        <v>38</v>
      </c>
      <c r="P986" s="80">
        <f t="shared" si="294"/>
        <v>234</v>
      </c>
      <c r="Q986" s="80">
        <f>Thane!Q30</f>
        <v>163</v>
      </c>
      <c r="R986" s="80">
        <f>Thane!R30</f>
        <v>381.3</v>
      </c>
      <c r="S986" s="80">
        <f>Thane!S30</f>
        <v>0</v>
      </c>
      <c r="T986" s="80">
        <f>Thane!T30</f>
        <v>0</v>
      </c>
      <c r="U986" s="80">
        <f>Thane!U30</f>
        <v>0</v>
      </c>
      <c r="V986" s="80">
        <f>Thane!V30</f>
        <v>0</v>
      </c>
      <c r="W986" s="80">
        <f>Thane!W30</f>
        <v>200</v>
      </c>
      <c r="X986" s="80">
        <f>Thane!X30</f>
        <v>590.17999999999995</v>
      </c>
      <c r="Y986" s="80">
        <f>Thane!Y30</f>
        <v>0</v>
      </c>
      <c r="Z986" s="80">
        <f>Thane!Z30</f>
        <v>0</v>
      </c>
      <c r="AA986" s="80">
        <f>Thane!AA30</f>
        <v>0</v>
      </c>
      <c r="AB986" s="80">
        <f>Thane!AB30</f>
        <v>0</v>
      </c>
      <c r="AC986" s="233">
        <f t="shared" si="295"/>
        <v>381.3</v>
      </c>
      <c r="AD986" s="7">
        <f t="shared" si="296"/>
        <v>69.963302752293572</v>
      </c>
      <c r="AE986" s="7">
        <f t="shared" si="297"/>
        <v>590.17999999999995</v>
      </c>
      <c r="AF986" s="7">
        <f t="shared" si="298"/>
        <v>252.21367521367517</v>
      </c>
      <c r="AG986" s="7">
        <f t="shared" si="299"/>
        <v>1096</v>
      </c>
      <c r="AH986" s="7">
        <f t="shared" si="300"/>
        <v>779</v>
      </c>
      <c r="AI986" s="7">
        <f t="shared" si="301"/>
        <v>363</v>
      </c>
      <c r="AJ986" s="7">
        <f t="shared" si="302"/>
        <v>971.48</v>
      </c>
      <c r="AK986" s="234">
        <f t="shared" si="303"/>
        <v>124.70860077021824</v>
      </c>
    </row>
    <row r="987" spans="1:37">
      <c r="A987" s="5">
        <v>34</v>
      </c>
      <c r="B987" s="15" t="s">
        <v>55</v>
      </c>
      <c r="C987" s="80">
        <f>Wardha!C30</f>
        <v>1713</v>
      </c>
      <c r="D987" s="80">
        <f>Wardha!D30</f>
        <v>2015</v>
      </c>
      <c r="E987" s="80">
        <f>Wardha!E30</f>
        <v>43</v>
      </c>
      <c r="F987" s="80">
        <f>Wardha!F30</f>
        <v>15</v>
      </c>
      <c r="G987" s="80">
        <f>Wardha!G30</f>
        <v>90</v>
      </c>
      <c r="H987" s="80">
        <f>Wardha!H30</f>
        <v>53</v>
      </c>
      <c r="I987" s="80">
        <f t="shared" si="293"/>
        <v>2083</v>
      </c>
      <c r="J987" s="80">
        <f>Wardha!J30</f>
        <v>576</v>
      </c>
      <c r="K987" s="80">
        <f>Wardha!K30</f>
        <v>672</v>
      </c>
      <c r="L987" s="80">
        <f>Wardha!L30</f>
        <v>16</v>
      </c>
      <c r="M987" s="80">
        <f>Wardha!M30</f>
        <v>5</v>
      </c>
      <c r="N987" s="80">
        <f>Wardha!N30</f>
        <v>40</v>
      </c>
      <c r="O987" s="80">
        <f>Wardha!O30</f>
        <v>18</v>
      </c>
      <c r="P987" s="80">
        <f t="shared" si="294"/>
        <v>695</v>
      </c>
      <c r="Q987" s="80">
        <f>Wardha!Q30</f>
        <v>543</v>
      </c>
      <c r="R987" s="80">
        <f>Wardha!R30</f>
        <v>682.15</v>
      </c>
      <c r="S987" s="80">
        <f>Wardha!S30</f>
        <v>0</v>
      </c>
      <c r="T987" s="80">
        <f>Wardha!T30</f>
        <v>0</v>
      </c>
      <c r="U987" s="80">
        <f>Wardha!U30</f>
        <v>0</v>
      </c>
      <c r="V987" s="80">
        <f>Wardha!V30</f>
        <v>0</v>
      </c>
      <c r="W987" s="80">
        <f>Wardha!W30</f>
        <v>168</v>
      </c>
      <c r="X987" s="80">
        <f>Wardha!X30</f>
        <v>280.54000000000002</v>
      </c>
      <c r="Y987" s="80">
        <f>Wardha!Y30</f>
        <v>0</v>
      </c>
      <c r="Z987" s="80">
        <f>Wardha!Z30</f>
        <v>0</v>
      </c>
      <c r="AA987" s="80">
        <f>Wardha!AA30</f>
        <v>0</v>
      </c>
      <c r="AB987" s="80">
        <f>Wardha!AB30</f>
        <v>0</v>
      </c>
      <c r="AC987" s="233">
        <f t="shared" si="295"/>
        <v>682.15</v>
      </c>
      <c r="AD987" s="7">
        <f t="shared" si="296"/>
        <v>32.748439750360056</v>
      </c>
      <c r="AE987" s="7">
        <f t="shared" si="297"/>
        <v>280.54000000000002</v>
      </c>
      <c r="AF987" s="7">
        <f t="shared" si="298"/>
        <v>40.365467625899285</v>
      </c>
      <c r="AG987" s="7">
        <f t="shared" si="299"/>
        <v>2478</v>
      </c>
      <c r="AH987" s="7">
        <f t="shared" si="300"/>
        <v>2778</v>
      </c>
      <c r="AI987" s="7">
        <f t="shared" si="301"/>
        <v>711</v>
      </c>
      <c r="AJ987" s="7">
        <f t="shared" si="302"/>
        <v>962.69</v>
      </c>
      <c r="AK987" s="234">
        <f t="shared" si="303"/>
        <v>34.654067674586038</v>
      </c>
    </row>
    <row r="988" spans="1:37">
      <c r="A988" s="5">
        <v>35</v>
      </c>
      <c r="B988" s="15" t="s">
        <v>56</v>
      </c>
      <c r="C988" s="80">
        <f>Washim!C30</f>
        <v>362</v>
      </c>
      <c r="D988" s="80">
        <f>Washim!D30</f>
        <v>422</v>
      </c>
      <c r="E988" s="80">
        <f>Washim!E30</f>
        <v>12</v>
      </c>
      <c r="F988" s="80">
        <f>Washim!F30</f>
        <v>4</v>
      </c>
      <c r="G988" s="80">
        <f>Washim!G30</f>
        <v>39</v>
      </c>
      <c r="H988" s="80">
        <f>Washim!H30</f>
        <v>12</v>
      </c>
      <c r="I988" s="80">
        <f t="shared" si="293"/>
        <v>438</v>
      </c>
      <c r="J988" s="80">
        <f>Washim!J30</f>
        <v>87</v>
      </c>
      <c r="K988" s="80">
        <f>Washim!K30</f>
        <v>99</v>
      </c>
      <c r="L988" s="80">
        <f>Washim!L30</f>
        <v>4</v>
      </c>
      <c r="M988" s="80">
        <f>Washim!M30</f>
        <v>1</v>
      </c>
      <c r="N988" s="80">
        <f>Washim!N30</f>
        <v>10</v>
      </c>
      <c r="O988" s="80">
        <f>Washim!O30</f>
        <v>3</v>
      </c>
      <c r="P988" s="80">
        <f t="shared" si="294"/>
        <v>103</v>
      </c>
      <c r="Q988" s="80">
        <f>Washim!Q30</f>
        <v>164</v>
      </c>
      <c r="R988" s="80">
        <f>Washim!R30</f>
        <v>292.63</v>
      </c>
      <c r="S988" s="80">
        <f>Washim!S30</f>
        <v>0</v>
      </c>
      <c r="T988" s="80">
        <f>Washim!T30</f>
        <v>0</v>
      </c>
      <c r="U988" s="80">
        <f>Washim!U30</f>
        <v>0</v>
      </c>
      <c r="V988" s="80">
        <f>Washim!V30</f>
        <v>0</v>
      </c>
      <c r="W988" s="80">
        <f>Washim!W30</f>
        <v>65</v>
      </c>
      <c r="X988" s="80">
        <f>Washim!X30</f>
        <v>149.5</v>
      </c>
      <c r="Y988" s="80">
        <f>Washim!Y30</f>
        <v>0</v>
      </c>
      <c r="Z988" s="80">
        <f>Washim!Z30</f>
        <v>0</v>
      </c>
      <c r="AA988" s="80">
        <f>Washim!AA30</f>
        <v>0</v>
      </c>
      <c r="AB988" s="80">
        <f>Washim!AB30</f>
        <v>0</v>
      </c>
      <c r="AC988" s="233">
        <f t="shared" si="295"/>
        <v>292.63</v>
      </c>
      <c r="AD988" s="7">
        <f t="shared" si="296"/>
        <v>66.810502283105023</v>
      </c>
      <c r="AE988" s="7">
        <f t="shared" si="297"/>
        <v>149.5</v>
      </c>
      <c r="AF988" s="7">
        <f t="shared" si="298"/>
        <v>145.14563106796118</v>
      </c>
      <c r="AG988" s="7">
        <f t="shared" si="299"/>
        <v>514</v>
      </c>
      <c r="AH988" s="7">
        <f t="shared" si="300"/>
        <v>541</v>
      </c>
      <c r="AI988" s="7">
        <f t="shared" si="301"/>
        <v>229</v>
      </c>
      <c r="AJ988" s="7">
        <f t="shared" si="302"/>
        <v>442.13</v>
      </c>
      <c r="AK988" s="234">
        <f t="shared" si="303"/>
        <v>81.724584103512015</v>
      </c>
    </row>
    <row r="989" spans="1:37">
      <c r="A989" s="5">
        <v>36</v>
      </c>
      <c r="B989" s="15" t="s">
        <v>57</v>
      </c>
      <c r="C989" s="80">
        <f>Yavatmal!C30</f>
        <v>199</v>
      </c>
      <c r="D989" s="80">
        <f>Yavatmal!D30</f>
        <v>399.1</v>
      </c>
      <c r="E989" s="80">
        <f>Yavatmal!E30</f>
        <v>0</v>
      </c>
      <c r="F989" s="80">
        <f>Yavatmal!F30</f>
        <v>0</v>
      </c>
      <c r="G989" s="80">
        <f>Yavatmal!G30</f>
        <v>1</v>
      </c>
      <c r="H989" s="80">
        <f>Yavatmal!H30</f>
        <v>0.9</v>
      </c>
      <c r="I989" s="80">
        <f t="shared" si="293"/>
        <v>400</v>
      </c>
      <c r="J989" s="80">
        <f>Yavatmal!J30</f>
        <v>399</v>
      </c>
      <c r="K989" s="80">
        <f>Yavatmal!K30</f>
        <v>569.9</v>
      </c>
      <c r="L989" s="80">
        <f>Yavatmal!L30</f>
        <v>0</v>
      </c>
      <c r="M989" s="80">
        <f>Yavatmal!M30</f>
        <v>0</v>
      </c>
      <c r="N989" s="80">
        <f>Yavatmal!N30</f>
        <v>1</v>
      </c>
      <c r="O989" s="80">
        <f>Yavatmal!O30</f>
        <v>0.1</v>
      </c>
      <c r="P989" s="80">
        <f t="shared" si="294"/>
        <v>570</v>
      </c>
      <c r="Q989" s="80">
        <f>Yavatmal!Q30</f>
        <v>660</v>
      </c>
      <c r="R989" s="80">
        <f>Yavatmal!R30</f>
        <v>865.45</v>
      </c>
      <c r="S989" s="80">
        <f>Yavatmal!S30</f>
        <v>0</v>
      </c>
      <c r="T989" s="80">
        <f>Yavatmal!T30</f>
        <v>0</v>
      </c>
      <c r="U989" s="80">
        <f>Yavatmal!U30</f>
        <v>0</v>
      </c>
      <c r="V989" s="80">
        <f>Yavatmal!V30</f>
        <v>0</v>
      </c>
      <c r="W989" s="80">
        <f>Yavatmal!W30</f>
        <v>111</v>
      </c>
      <c r="X989" s="80">
        <f>Yavatmal!X30</f>
        <v>234.48</v>
      </c>
      <c r="Y989" s="80">
        <f>Yavatmal!Y30</f>
        <v>0</v>
      </c>
      <c r="Z989" s="80">
        <f>Yavatmal!Z30</f>
        <v>0</v>
      </c>
      <c r="AA989" s="80">
        <f>Yavatmal!AA30</f>
        <v>0</v>
      </c>
      <c r="AB989" s="80">
        <f>Yavatmal!AB30</f>
        <v>0</v>
      </c>
      <c r="AC989" s="233">
        <f t="shared" si="295"/>
        <v>865.45</v>
      </c>
      <c r="AD989" s="7">
        <f t="shared" si="296"/>
        <v>216.36250000000001</v>
      </c>
      <c r="AE989" s="7">
        <f t="shared" si="297"/>
        <v>234.48</v>
      </c>
      <c r="AF989" s="7">
        <f t="shared" si="298"/>
        <v>41.136842105263156</v>
      </c>
      <c r="AG989" s="7">
        <f t="shared" si="299"/>
        <v>600</v>
      </c>
      <c r="AH989" s="7">
        <f t="shared" si="300"/>
        <v>970</v>
      </c>
      <c r="AI989" s="7">
        <f t="shared" si="301"/>
        <v>771</v>
      </c>
      <c r="AJ989" s="7">
        <f t="shared" si="302"/>
        <v>1099.93</v>
      </c>
      <c r="AK989" s="234">
        <f t="shared" si="303"/>
        <v>113.39484536082476</v>
      </c>
    </row>
    <row r="990" spans="1:37" ht="15">
      <c r="A990" s="10"/>
      <c r="B990" s="8" t="s">
        <v>10</v>
      </c>
      <c r="C990" s="9">
        <f t="shared" ref="C990:AB990" si="304">SUM(C954:C989)</f>
        <v>75502</v>
      </c>
      <c r="D990" s="9">
        <f t="shared" si="304"/>
        <v>96316.07</v>
      </c>
      <c r="E990" s="9">
        <f t="shared" si="304"/>
        <v>2043</v>
      </c>
      <c r="F990" s="9">
        <f t="shared" si="304"/>
        <v>1001.98</v>
      </c>
      <c r="G990" s="9">
        <f t="shared" si="304"/>
        <v>9911</v>
      </c>
      <c r="H990" s="9">
        <f t="shared" si="304"/>
        <v>2934.27</v>
      </c>
      <c r="I990" s="9">
        <f t="shared" si="304"/>
        <v>100252.32</v>
      </c>
      <c r="J990" s="9">
        <f t="shared" si="304"/>
        <v>36455</v>
      </c>
      <c r="K990" s="9">
        <f t="shared" si="304"/>
        <v>44015.380000000005</v>
      </c>
      <c r="L990" s="9">
        <f t="shared" si="304"/>
        <v>1174</v>
      </c>
      <c r="M990" s="9">
        <f t="shared" si="304"/>
        <v>490.96999999999997</v>
      </c>
      <c r="N990" s="9">
        <f t="shared" si="304"/>
        <v>5015</v>
      </c>
      <c r="O990" s="9">
        <f t="shared" si="304"/>
        <v>1315.7799999999997</v>
      </c>
      <c r="P990" s="9">
        <f t="shared" si="304"/>
        <v>45822.130000000005</v>
      </c>
      <c r="Q990" s="9">
        <f t="shared" si="304"/>
        <v>50590</v>
      </c>
      <c r="R990" s="9">
        <f t="shared" si="304"/>
        <v>93903.87</v>
      </c>
      <c r="S990" s="9">
        <f t="shared" si="304"/>
        <v>2</v>
      </c>
      <c r="T990" s="9">
        <f t="shared" si="304"/>
        <v>5.7299999999999995</v>
      </c>
      <c r="U990" s="9">
        <f t="shared" si="304"/>
        <v>26</v>
      </c>
      <c r="V990" s="9">
        <f t="shared" si="304"/>
        <v>14.99</v>
      </c>
      <c r="W990" s="9">
        <f t="shared" si="304"/>
        <v>31162</v>
      </c>
      <c r="X990" s="9">
        <f t="shared" si="304"/>
        <v>66828.629999999976</v>
      </c>
      <c r="Y990" s="9">
        <f t="shared" si="304"/>
        <v>0</v>
      </c>
      <c r="Z990" s="9">
        <f t="shared" si="304"/>
        <v>0</v>
      </c>
      <c r="AA990" s="9">
        <f t="shared" si="304"/>
        <v>0</v>
      </c>
      <c r="AB990" s="9">
        <f t="shared" si="304"/>
        <v>0</v>
      </c>
      <c r="AC990" s="190">
        <f>SUM(AC954:AC989)</f>
        <v>93924.589999999982</v>
      </c>
      <c r="AD990" s="190">
        <f t="shared" si="296"/>
        <v>93.688195943994103</v>
      </c>
      <c r="AE990" s="190">
        <f>(X990/K990)*100</f>
        <v>151.83017845125946</v>
      </c>
      <c r="AF990" s="190">
        <f t="shared" si="298"/>
        <v>145.84356947178136</v>
      </c>
      <c r="AG990" s="190">
        <f>SUM(AG954:AG989)</f>
        <v>130100</v>
      </c>
      <c r="AH990" s="190">
        <f>SUM(AH954:AH989)</f>
        <v>146074.45000000001</v>
      </c>
      <c r="AI990" s="190">
        <f>SUM(AI954:AI989)</f>
        <v>81780</v>
      </c>
      <c r="AJ990" s="190">
        <f>SUM(AJ954:AJ989)</f>
        <v>160753.22000000006</v>
      </c>
      <c r="AK990" s="190">
        <f>(AJ990/AH990)*100</f>
        <v>110.04882784087158</v>
      </c>
    </row>
    <row r="991" spans="1:37" ht="20.25">
      <c r="A991" s="344" t="s">
        <v>147</v>
      </c>
      <c r="B991" s="344"/>
      <c r="C991" s="344"/>
      <c r="D991" s="344"/>
      <c r="E991" s="344"/>
      <c r="F991" s="344"/>
      <c r="G991" s="344"/>
      <c r="H991" s="344"/>
      <c r="I991" s="344"/>
      <c r="J991" s="344"/>
      <c r="K991" s="344"/>
      <c r="L991" s="344"/>
      <c r="M991" s="344"/>
      <c r="N991" s="344"/>
      <c r="O991" s="344"/>
      <c r="P991" s="344"/>
      <c r="Q991" s="344"/>
      <c r="R991" s="344"/>
      <c r="S991" s="344"/>
      <c r="T991" s="344"/>
      <c r="U991" s="344"/>
      <c r="V991" s="344"/>
      <c r="W991" s="344"/>
      <c r="X991" s="344"/>
      <c r="Y991" s="344"/>
      <c r="Z991" s="344"/>
      <c r="AA991" s="344"/>
      <c r="AB991" s="344"/>
      <c r="AC991" s="344"/>
      <c r="AD991" s="344"/>
      <c r="AE991" s="344"/>
      <c r="AF991" s="344"/>
      <c r="AG991" s="344"/>
      <c r="AH991" s="344"/>
      <c r="AI991" s="344"/>
      <c r="AJ991" s="344"/>
      <c r="AK991" s="344"/>
    </row>
    <row r="992" spans="1:37">
      <c r="A992" s="345"/>
      <c r="B992" s="345"/>
      <c r="C992" s="345"/>
      <c r="D992" s="345"/>
      <c r="E992" s="345"/>
      <c r="F992" s="345"/>
      <c r="G992" s="345"/>
      <c r="H992" s="345"/>
      <c r="I992" s="345"/>
      <c r="J992" s="345"/>
      <c r="K992" s="345"/>
      <c r="L992" s="345"/>
      <c r="M992" s="345"/>
      <c r="N992" s="345"/>
      <c r="O992" s="345"/>
      <c r="P992" s="345"/>
      <c r="Q992" s="345"/>
      <c r="R992" s="345"/>
      <c r="S992" s="345"/>
      <c r="T992" s="345"/>
      <c r="U992" s="345"/>
      <c r="V992" s="345"/>
      <c r="W992" s="345"/>
      <c r="X992" s="345"/>
      <c r="Y992" s="345"/>
      <c r="Z992" s="345"/>
      <c r="AA992" s="345"/>
      <c r="AB992" s="345"/>
      <c r="AC992" s="345"/>
      <c r="AD992" s="345"/>
      <c r="AE992" s="345"/>
      <c r="AF992" s="345"/>
      <c r="AG992" s="345"/>
      <c r="AH992" s="345"/>
      <c r="AI992" s="345"/>
      <c r="AJ992" s="345"/>
      <c r="AK992" s="345"/>
    </row>
    <row r="993" spans="1:37" ht="15.75">
      <c r="A993" s="346" t="str">
        <f>A3</f>
        <v>Disbursements under  KCC Loans  ( 2023 - 24 ) -  Position as of 31.03.2024</v>
      </c>
      <c r="B993" s="346"/>
      <c r="C993" s="346"/>
      <c r="D993" s="346"/>
      <c r="E993" s="346"/>
      <c r="F993" s="346"/>
      <c r="G993" s="346"/>
      <c r="H993" s="346"/>
      <c r="I993" s="346"/>
      <c r="J993" s="346"/>
      <c r="K993" s="346"/>
      <c r="L993" s="346"/>
      <c r="M993" s="346"/>
      <c r="N993" s="346"/>
      <c r="O993" s="346"/>
      <c r="P993" s="346"/>
      <c r="Q993" s="346"/>
      <c r="R993" s="346"/>
      <c r="S993" s="346"/>
      <c r="T993" s="346"/>
      <c r="U993" s="346"/>
      <c r="V993" s="346"/>
      <c r="W993" s="346"/>
      <c r="X993" s="346"/>
      <c r="Y993" s="346"/>
      <c r="Z993" s="346"/>
      <c r="AA993" s="346"/>
      <c r="AB993" s="346"/>
      <c r="AC993" s="346"/>
      <c r="AD993" s="346"/>
      <c r="AE993" s="346"/>
      <c r="AF993" s="346"/>
      <c r="AG993" s="346"/>
      <c r="AH993" s="346"/>
      <c r="AI993" s="346"/>
      <c r="AJ993" s="346"/>
      <c r="AK993" s="346"/>
    </row>
    <row r="994" spans="1:37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47" t="s">
        <v>6</v>
      </c>
      <c r="AH994" s="347"/>
      <c r="AI994" s="347"/>
      <c r="AJ994" s="347"/>
      <c r="AK994" s="347"/>
    </row>
    <row r="995" spans="1:37" ht="32.25" customHeight="1">
      <c r="A995" s="350" t="s">
        <v>7</v>
      </c>
      <c r="B995" s="350" t="s">
        <v>64</v>
      </c>
      <c r="C995" s="353" t="str">
        <f>C5</f>
        <v xml:space="preserve"> KCC Loan Target 
 ACP 2023-24</v>
      </c>
      <c r="D995" s="354"/>
      <c r="E995" s="354"/>
      <c r="F995" s="354"/>
      <c r="G995" s="354"/>
      <c r="H995" s="354"/>
      <c r="I995" s="354"/>
      <c r="J995" s="354"/>
      <c r="K995" s="354"/>
      <c r="L995" s="354"/>
      <c r="M995" s="354"/>
      <c r="N995" s="354"/>
      <c r="O995" s="354"/>
      <c r="P995" s="355"/>
      <c r="Q995" s="391" t="str">
        <f>Q5</f>
        <v xml:space="preserve"> Cumulative Achievement from 
 01.04.23</v>
      </c>
      <c r="R995" s="392"/>
      <c r="S995" s="392"/>
      <c r="T995" s="392"/>
      <c r="U995" s="392"/>
      <c r="V995" s="392"/>
      <c r="W995" s="392"/>
      <c r="X995" s="392"/>
      <c r="Y995" s="392"/>
      <c r="Z995" s="392"/>
      <c r="AA995" s="392"/>
      <c r="AB995" s="393"/>
      <c r="AC995" s="353" t="s">
        <v>9</v>
      </c>
      <c r="AD995" s="354"/>
      <c r="AE995" s="354"/>
      <c r="AF995" s="355"/>
      <c r="AG995" s="350" t="s">
        <v>10</v>
      </c>
      <c r="AH995" s="350"/>
      <c r="AI995" s="350"/>
      <c r="AJ995" s="350"/>
      <c r="AK995" s="350"/>
    </row>
    <row r="996" spans="1:37">
      <c r="A996" s="351"/>
      <c r="B996" s="351"/>
      <c r="C996" s="375" t="s">
        <v>11</v>
      </c>
      <c r="D996" s="376"/>
      <c r="E996" s="376"/>
      <c r="F996" s="376"/>
      <c r="G996" s="376"/>
      <c r="H996" s="376"/>
      <c r="I996" s="377"/>
      <c r="J996" s="371" t="s">
        <v>12</v>
      </c>
      <c r="K996" s="372"/>
      <c r="L996" s="372"/>
      <c r="M996" s="372"/>
      <c r="N996" s="372"/>
      <c r="O996" s="372"/>
      <c r="P996" s="373"/>
      <c r="Q996" s="375" t="s">
        <v>11</v>
      </c>
      <c r="R996" s="376"/>
      <c r="S996" s="376"/>
      <c r="T996" s="376"/>
      <c r="U996" s="376"/>
      <c r="V996" s="377"/>
      <c r="W996" s="394" t="s">
        <v>12</v>
      </c>
      <c r="X996" s="395"/>
      <c r="Y996" s="395"/>
      <c r="Z996" s="395"/>
      <c r="AA996" s="395"/>
      <c r="AB996" s="396"/>
      <c r="AC996" s="385" t="s">
        <v>11</v>
      </c>
      <c r="AD996" s="386"/>
      <c r="AE996" s="388" t="s">
        <v>12</v>
      </c>
      <c r="AF996" s="386"/>
      <c r="AG996" s="388" t="s">
        <v>13</v>
      </c>
      <c r="AH996" s="386"/>
      <c r="AI996" s="388" t="s">
        <v>14</v>
      </c>
      <c r="AJ996" s="386"/>
      <c r="AK996" s="398" t="s">
        <v>15</v>
      </c>
    </row>
    <row r="997" spans="1:37">
      <c r="A997" s="352"/>
      <c r="B997" s="352"/>
      <c r="C997" s="367" t="s">
        <v>16</v>
      </c>
      <c r="D997" s="368"/>
      <c r="E997" s="369" t="s">
        <v>17</v>
      </c>
      <c r="F997" s="368"/>
      <c r="G997" s="369" t="s">
        <v>18</v>
      </c>
      <c r="H997" s="370"/>
      <c r="I997" s="249" t="s">
        <v>10</v>
      </c>
      <c r="J997" s="362" t="s">
        <v>19</v>
      </c>
      <c r="K997" s="363"/>
      <c r="L997" s="364" t="s">
        <v>17</v>
      </c>
      <c r="M997" s="363"/>
      <c r="N997" s="364" t="s">
        <v>18</v>
      </c>
      <c r="O997" s="374"/>
      <c r="P997" s="258" t="s">
        <v>10</v>
      </c>
      <c r="Q997" s="367" t="s">
        <v>19</v>
      </c>
      <c r="R997" s="368"/>
      <c r="S997" s="369" t="s">
        <v>17</v>
      </c>
      <c r="T997" s="368"/>
      <c r="U997" s="369" t="s">
        <v>18</v>
      </c>
      <c r="V997" s="370"/>
      <c r="W997" s="362" t="s">
        <v>16</v>
      </c>
      <c r="X997" s="363"/>
      <c r="Y997" s="364" t="s">
        <v>17</v>
      </c>
      <c r="Z997" s="363"/>
      <c r="AA997" s="364" t="s">
        <v>18</v>
      </c>
      <c r="AB997" s="374"/>
      <c r="AC997" s="387"/>
      <c r="AD997" s="381"/>
      <c r="AE997" s="380"/>
      <c r="AF997" s="381"/>
      <c r="AG997" s="380"/>
      <c r="AH997" s="381"/>
      <c r="AI997" s="380"/>
      <c r="AJ997" s="381"/>
      <c r="AK997" s="399"/>
    </row>
    <row r="998" spans="1:37">
      <c r="A998" s="202"/>
      <c r="B998" s="202"/>
      <c r="C998" s="217" t="s">
        <v>20</v>
      </c>
      <c r="D998" s="119" t="s">
        <v>21</v>
      </c>
      <c r="E998" s="119" t="s">
        <v>20</v>
      </c>
      <c r="F998" s="119" t="s">
        <v>21</v>
      </c>
      <c r="G998" s="119" t="s">
        <v>20</v>
      </c>
      <c r="H998" s="218" t="s">
        <v>21</v>
      </c>
      <c r="I998" s="218" t="s">
        <v>21</v>
      </c>
      <c r="J998" s="237" t="s">
        <v>20</v>
      </c>
      <c r="K998" s="204" t="s">
        <v>21</v>
      </c>
      <c r="L998" s="204" t="s">
        <v>20</v>
      </c>
      <c r="M998" s="204" t="s">
        <v>21</v>
      </c>
      <c r="N998" s="204" t="s">
        <v>20</v>
      </c>
      <c r="O998" s="238" t="s">
        <v>21</v>
      </c>
      <c r="P998" s="258" t="s">
        <v>21</v>
      </c>
      <c r="Q998" s="217" t="s">
        <v>20</v>
      </c>
      <c r="R998" s="119" t="s">
        <v>21</v>
      </c>
      <c r="S998" s="119" t="s">
        <v>20</v>
      </c>
      <c r="T998" s="119" t="s">
        <v>21</v>
      </c>
      <c r="U998" s="119" t="s">
        <v>20</v>
      </c>
      <c r="V998" s="218" t="s">
        <v>21</v>
      </c>
      <c r="W998" s="247" t="s">
        <v>20</v>
      </c>
      <c r="X998" s="205" t="s">
        <v>21</v>
      </c>
      <c r="Y998" s="205" t="s">
        <v>20</v>
      </c>
      <c r="Z998" s="205" t="s">
        <v>21</v>
      </c>
      <c r="AA998" s="205" t="s">
        <v>20</v>
      </c>
      <c r="AB998" s="248" t="s">
        <v>21</v>
      </c>
      <c r="AC998" s="217" t="s">
        <v>21</v>
      </c>
      <c r="AD998" s="119" t="s">
        <v>15</v>
      </c>
      <c r="AE998" s="217" t="s">
        <v>21</v>
      </c>
      <c r="AF998" s="119" t="s">
        <v>15</v>
      </c>
      <c r="AG998" s="119" t="s">
        <v>20</v>
      </c>
      <c r="AH998" s="119" t="s">
        <v>21</v>
      </c>
      <c r="AI998" s="119" t="s">
        <v>20</v>
      </c>
      <c r="AJ998" s="119" t="s">
        <v>21</v>
      </c>
      <c r="AK998" s="400"/>
    </row>
    <row r="999" spans="1:37">
      <c r="A999" s="5">
        <v>1</v>
      </c>
      <c r="B999" s="15" t="s">
        <v>22</v>
      </c>
      <c r="C999" s="80">
        <f>Ahmednagar!C31</f>
        <v>0</v>
      </c>
      <c r="D999" s="80">
        <f>Ahmednagar!D31</f>
        <v>0</v>
      </c>
      <c r="E999" s="80">
        <f>Ahmednagar!E31</f>
        <v>0</v>
      </c>
      <c r="F999" s="80">
        <f>Ahmednagar!F31</f>
        <v>0</v>
      </c>
      <c r="G999" s="80">
        <f>Ahmednagar!G31</f>
        <v>0</v>
      </c>
      <c r="H999" s="80">
        <f>Ahmednagar!H31</f>
        <v>0</v>
      </c>
      <c r="I999" s="80">
        <f>D999+F999+H999</f>
        <v>0</v>
      </c>
      <c r="J999" s="80">
        <f>Ahmednagar!J31</f>
        <v>0</v>
      </c>
      <c r="K999" s="80">
        <f>Ahmednagar!K31</f>
        <v>0</v>
      </c>
      <c r="L999" s="80">
        <f>Ahmednagar!L31</f>
        <v>0</v>
      </c>
      <c r="M999" s="80">
        <f>Ahmednagar!M31</f>
        <v>0</v>
      </c>
      <c r="N999" s="80">
        <f>Ahmednagar!N31</f>
        <v>0</v>
      </c>
      <c r="O999" s="80">
        <f>Ahmednagar!O31</f>
        <v>0</v>
      </c>
      <c r="P999" s="80">
        <f>K999+M999+O999</f>
        <v>0</v>
      </c>
      <c r="Q999" s="80">
        <f>Ahmednagar!Q31</f>
        <v>210</v>
      </c>
      <c r="R999" s="80">
        <f>Ahmednagar!R31</f>
        <v>2377.0100000000002</v>
      </c>
      <c r="S999" s="80">
        <f>Ahmednagar!S31</f>
        <v>0</v>
      </c>
      <c r="T999" s="80">
        <f>Ahmednagar!T31</f>
        <v>0</v>
      </c>
      <c r="U999" s="80">
        <f>Ahmednagar!U31</f>
        <v>7</v>
      </c>
      <c r="V999" s="80">
        <f>Ahmednagar!V31</f>
        <v>25.3</v>
      </c>
      <c r="W999" s="80">
        <f>Ahmednagar!W31</f>
        <v>199</v>
      </c>
      <c r="X999" s="80">
        <f>Ahmednagar!X31</f>
        <v>2680.54</v>
      </c>
      <c r="Y999" s="80">
        <f>Ahmednagar!Y31</f>
        <v>0</v>
      </c>
      <c r="Z999" s="80">
        <f>Ahmednagar!Z31</f>
        <v>0</v>
      </c>
      <c r="AA999" s="80">
        <f>Ahmednagar!AA31</f>
        <v>3</v>
      </c>
      <c r="AB999" s="80">
        <f>Ahmednagar!AB31</f>
        <v>18.39</v>
      </c>
      <c r="AC999" s="233">
        <f>R999+T999+V999</f>
        <v>2402.3100000000004</v>
      </c>
      <c r="AD999" s="7" t="e">
        <f>(R999+T999+V999)/(D999+F999+H999)*100</f>
        <v>#DIV/0!</v>
      </c>
      <c r="AE999" s="7">
        <f>X999+Z999+AB999</f>
        <v>2698.93</v>
      </c>
      <c r="AF999" s="7" t="e">
        <f>(X999+Z999+AB999)/(K999+M999+O999)*100</f>
        <v>#DIV/0!</v>
      </c>
      <c r="AG999" s="7">
        <f>C999+E999+G999+J999+L999+N999</f>
        <v>0</v>
      </c>
      <c r="AH999" s="7">
        <f>D999+F999+H999+K999+M999+O999</f>
        <v>0</v>
      </c>
      <c r="AI999" s="7">
        <f>Q999+S999+U999+W999+Y999+AA999</f>
        <v>419</v>
      </c>
      <c r="AJ999" s="7">
        <f>R999+T999+V999+X999+Z999+AB999</f>
        <v>5101.2400000000007</v>
      </c>
      <c r="AK999" s="234" t="e">
        <f>AJ999/AH999*100</f>
        <v>#DIV/0!</v>
      </c>
    </row>
    <row r="1000" spans="1:37">
      <c r="A1000" s="5">
        <v>2</v>
      </c>
      <c r="B1000" s="15" t="s">
        <v>23</v>
      </c>
      <c r="C1000" s="80">
        <f>Akola!C31</f>
        <v>0</v>
      </c>
      <c r="D1000" s="80">
        <f>Akola!D31</f>
        <v>0</v>
      </c>
      <c r="E1000" s="80">
        <f>Akola!E31</f>
        <v>0</v>
      </c>
      <c r="F1000" s="80">
        <f>Akola!F31</f>
        <v>0</v>
      </c>
      <c r="G1000" s="80">
        <f>Akola!G31</f>
        <v>0</v>
      </c>
      <c r="H1000" s="80">
        <f>Akola!H31</f>
        <v>0</v>
      </c>
      <c r="I1000" s="80">
        <f t="shared" ref="I1000:I1034" si="305">D1000+F1000+H1000</f>
        <v>0</v>
      </c>
      <c r="J1000" s="80">
        <f>Akola!J31</f>
        <v>0</v>
      </c>
      <c r="K1000" s="80">
        <f>Akola!K31</f>
        <v>0</v>
      </c>
      <c r="L1000" s="80">
        <f>Akola!L31</f>
        <v>0</v>
      </c>
      <c r="M1000" s="80">
        <f>Akola!M31</f>
        <v>0</v>
      </c>
      <c r="N1000" s="80">
        <f>Akola!N31</f>
        <v>0</v>
      </c>
      <c r="O1000" s="80">
        <f>Akola!O31</f>
        <v>0</v>
      </c>
      <c r="P1000" s="80">
        <f t="shared" ref="P1000:P1034" si="306">K1000+M1000+O1000</f>
        <v>0</v>
      </c>
      <c r="Q1000" s="80">
        <f>Akola!Q31</f>
        <v>0</v>
      </c>
      <c r="R1000" s="80">
        <f>Akola!R31</f>
        <v>0</v>
      </c>
      <c r="S1000" s="80">
        <f>Akola!S31</f>
        <v>0</v>
      </c>
      <c r="T1000" s="80">
        <f>Akola!T31</f>
        <v>0</v>
      </c>
      <c r="U1000" s="80">
        <f>Akola!U31</f>
        <v>0</v>
      </c>
      <c r="V1000" s="80">
        <f>Akola!V31</f>
        <v>0</v>
      </c>
      <c r="W1000" s="80">
        <f>Akola!W31</f>
        <v>0</v>
      </c>
      <c r="X1000" s="80">
        <f>Akola!X31</f>
        <v>0</v>
      </c>
      <c r="Y1000" s="80">
        <f>Akola!Y31</f>
        <v>0</v>
      </c>
      <c r="Z1000" s="80">
        <f>Akola!Z31</f>
        <v>0</v>
      </c>
      <c r="AA1000" s="80">
        <f>Akola!AA31</f>
        <v>0</v>
      </c>
      <c r="AB1000" s="80">
        <f>Akola!AB31</f>
        <v>0</v>
      </c>
      <c r="AC1000" s="233">
        <f t="shared" ref="AC1000:AC1034" si="307">R1000+T1000+V1000</f>
        <v>0</v>
      </c>
      <c r="AD1000" s="7" t="e">
        <f t="shared" ref="AD1000:AD1035" si="308">(R1000+T1000+V1000)/(D1000+F1000+H1000)*100</f>
        <v>#DIV/0!</v>
      </c>
      <c r="AE1000" s="7">
        <f t="shared" ref="AE1000:AE1034" si="309">X1000+Z1000+AB1000</f>
        <v>0</v>
      </c>
      <c r="AF1000" s="7" t="e">
        <f t="shared" ref="AF1000:AF1035" si="310">(X1000+Z1000+AB1000)/(K1000+M1000+O1000)*100</f>
        <v>#DIV/0!</v>
      </c>
      <c r="AG1000" s="7">
        <f t="shared" ref="AG1000:AG1034" si="311">C1000+E1000+G1000+J1000+L1000+N1000</f>
        <v>0</v>
      </c>
      <c r="AH1000" s="7">
        <f t="shared" ref="AH1000:AH1034" si="312">D1000+F1000+H1000+K1000+M1000+O1000</f>
        <v>0</v>
      </c>
      <c r="AI1000" s="7">
        <f t="shared" ref="AI1000:AI1034" si="313">Q1000+S1000+U1000+W1000+Y1000+AA1000</f>
        <v>0</v>
      </c>
      <c r="AJ1000" s="7">
        <f t="shared" ref="AJ1000:AJ1034" si="314">R1000+T1000+V1000+X1000+Z1000+AB1000</f>
        <v>0</v>
      </c>
      <c r="AK1000" s="234" t="e">
        <f t="shared" ref="AK1000:AK1034" si="315">AJ1000/AH1000*100</f>
        <v>#DIV/0!</v>
      </c>
    </row>
    <row r="1001" spans="1:37">
      <c r="A1001" s="5">
        <v>3</v>
      </c>
      <c r="B1001" s="15" t="s">
        <v>24</v>
      </c>
      <c r="C1001" s="80">
        <f>Amravati!C31</f>
        <v>0</v>
      </c>
      <c r="D1001" s="80">
        <f>Amravati!D31</f>
        <v>0</v>
      </c>
      <c r="E1001" s="80">
        <f>Amravati!E31</f>
        <v>0</v>
      </c>
      <c r="F1001" s="80">
        <f>Amravati!F31</f>
        <v>0</v>
      </c>
      <c r="G1001" s="80">
        <f>Amravati!G31</f>
        <v>0</v>
      </c>
      <c r="H1001" s="80">
        <f>Amravati!H31</f>
        <v>0</v>
      </c>
      <c r="I1001" s="80">
        <f t="shared" si="305"/>
        <v>0</v>
      </c>
      <c r="J1001" s="80">
        <f>Amravati!J31</f>
        <v>0</v>
      </c>
      <c r="K1001" s="80">
        <f>Amravati!K31</f>
        <v>0</v>
      </c>
      <c r="L1001" s="80">
        <f>Amravati!L31</f>
        <v>0</v>
      </c>
      <c r="M1001" s="80">
        <f>Amravati!M31</f>
        <v>0</v>
      </c>
      <c r="N1001" s="80">
        <f>Amravati!N31</f>
        <v>0</v>
      </c>
      <c r="O1001" s="80">
        <f>Amravati!O31</f>
        <v>0</v>
      </c>
      <c r="P1001" s="80">
        <f t="shared" si="306"/>
        <v>0</v>
      </c>
      <c r="Q1001" s="80">
        <f>Amravati!Q31</f>
        <v>0</v>
      </c>
      <c r="R1001" s="80">
        <f>Amravati!R31</f>
        <v>0</v>
      </c>
      <c r="S1001" s="80">
        <f>Amravati!S31</f>
        <v>0</v>
      </c>
      <c r="T1001" s="80">
        <f>Amravati!T31</f>
        <v>0</v>
      </c>
      <c r="U1001" s="80">
        <f>Amravati!U31</f>
        <v>0</v>
      </c>
      <c r="V1001" s="80">
        <f>Amravati!V31</f>
        <v>0</v>
      </c>
      <c r="W1001" s="80">
        <f>Amravati!W31</f>
        <v>0</v>
      </c>
      <c r="X1001" s="80">
        <f>Amravati!X31</f>
        <v>0</v>
      </c>
      <c r="Y1001" s="80">
        <f>Amravati!Y31</f>
        <v>0</v>
      </c>
      <c r="Z1001" s="80">
        <f>Amravati!Z31</f>
        <v>0</v>
      </c>
      <c r="AA1001" s="80">
        <f>Amravati!AA31</f>
        <v>0</v>
      </c>
      <c r="AB1001" s="80">
        <f>Amravati!AB31</f>
        <v>0</v>
      </c>
      <c r="AC1001" s="233">
        <f t="shared" si="307"/>
        <v>0</v>
      </c>
      <c r="AD1001" s="7" t="e">
        <f t="shared" si="308"/>
        <v>#DIV/0!</v>
      </c>
      <c r="AE1001" s="7">
        <f t="shared" si="309"/>
        <v>0</v>
      </c>
      <c r="AF1001" s="7" t="e">
        <f t="shared" si="310"/>
        <v>#DIV/0!</v>
      </c>
      <c r="AG1001" s="7">
        <f t="shared" si="311"/>
        <v>0</v>
      </c>
      <c r="AH1001" s="7">
        <f t="shared" si="312"/>
        <v>0</v>
      </c>
      <c r="AI1001" s="7">
        <f t="shared" si="313"/>
        <v>0</v>
      </c>
      <c r="AJ1001" s="7">
        <f t="shared" si="314"/>
        <v>0</v>
      </c>
      <c r="AK1001" s="234" t="e">
        <f t="shared" si="315"/>
        <v>#DIV/0!</v>
      </c>
    </row>
    <row r="1002" spans="1:37">
      <c r="A1002" s="5">
        <v>4</v>
      </c>
      <c r="B1002" s="15" t="s">
        <v>25</v>
      </c>
      <c r="C1002" s="80">
        <f>Aurangabad!C31</f>
        <v>0</v>
      </c>
      <c r="D1002" s="80">
        <f>Aurangabad!D31</f>
        <v>0</v>
      </c>
      <c r="E1002" s="80">
        <f>Aurangabad!E31</f>
        <v>0</v>
      </c>
      <c r="F1002" s="80">
        <f>Aurangabad!F31</f>
        <v>0</v>
      </c>
      <c r="G1002" s="80">
        <f>Aurangabad!G31</f>
        <v>0</v>
      </c>
      <c r="H1002" s="80">
        <f>Aurangabad!H31</f>
        <v>0</v>
      </c>
      <c r="I1002" s="80">
        <f t="shared" si="305"/>
        <v>0</v>
      </c>
      <c r="J1002" s="80">
        <f>Aurangabad!J31</f>
        <v>0</v>
      </c>
      <c r="K1002" s="80">
        <f>Aurangabad!K31</f>
        <v>0</v>
      </c>
      <c r="L1002" s="80">
        <f>Aurangabad!L31</f>
        <v>0</v>
      </c>
      <c r="M1002" s="80">
        <f>Aurangabad!M31</f>
        <v>0</v>
      </c>
      <c r="N1002" s="80">
        <f>Aurangabad!N31</f>
        <v>0</v>
      </c>
      <c r="O1002" s="80">
        <f>Aurangabad!O31</f>
        <v>0</v>
      </c>
      <c r="P1002" s="80">
        <f t="shared" si="306"/>
        <v>0</v>
      </c>
      <c r="Q1002" s="80">
        <f>Aurangabad!Q31</f>
        <v>0</v>
      </c>
      <c r="R1002" s="80">
        <f>Aurangabad!R31</f>
        <v>0</v>
      </c>
      <c r="S1002" s="80">
        <f>Aurangabad!S31</f>
        <v>0</v>
      </c>
      <c r="T1002" s="80">
        <f>Aurangabad!T31</f>
        <v>0</v>
      </c>
      <c r="U1002" s="80">
        <f>Aurangabad!U31</f>
        <v>0</v>
      </c>
      <c r="V1002" s="80">
        <f>Aurangabad!V31</f>
        <v>0</v>
      </c>
      <c r="W1002" s="80">
        <f>Aurangabad!W31</f>
        <v>0</v>
      </c>
      <c r="X1002" s="80">
        <f>Aurangabad!X31</f>
        <v>0</v>
      </c>
      <c r="Y1002" s="80">
        <f>Aurangabad!Y31</f>
        <v>0</v>
      </c>
      <c r="Z1002" s="80">
        <f>Aurangabad!Z31</f>
        <v>0</v>
      </c>
      <c r="AA1002" s="80">
        <f>Aurangabad!AA31</f>
        <v>0</v>
      </c>
      <c r="AB1002" s="80">
        <f>Aurangabad!AB31</f>
        <v>0</v>
      </c>
      <c r="AC1002" s="233">
        <f t="shared" si="307"/>
        <v>0</v>
      </c>
      <c r="AD1002" s="7" t="e">
        <f t="shared" si="308"/>
        <v>#DIV/0!</v>
      </c>
      <c r="AE1002" s="7">
        <f t="shared" si="309"/>
        <v>0</v>
      </c>
      <c r="AF1002" s="7" t="e">
        <f t="shared" si="310"/>
        <v>#DIV/0!</v>
      </c>
      <c r="AG1002" s="7">
        <f t="shared" si="311"/>
        <v>0</v>
      </c>
      <c r="AH1002" s="7">
        <f t="shared" si="312"/>
        <v>0</v>
      </c>
      <c r="AI1002" s="7">
        <f t="shared" si="313"/>
        <v>0</v>
      </c>
      <c r="AJ1002" s="7">
        <f t="shared" si="314"/>
        <v>0</v>
      </c>
      <c r="AK1002" s="234" t="e">
        <f t="shared" si="315"/>
        <v>#DIV/0!</v>
      </c>
    </row>
    <row r="1003" spans="1:37">
      <c r="A1003" s="5">
        <v>5</v>
      </c>
      <c r="B1003" s="15" t="s">
        <v>26</v>
      </c>
      <c r="C1003" s="80">
        <f>Beed!C31</f>
        <v>0</v>
      </c>
      <c r="D1003" s="80">
        <f>Beed!D31</f>
        <v>0</v>
      </c>
      <c r="E1003" s="80">
        <f>Beed!E31</f>
        <v>0</v>
      </c>
      <c r="F1003" s="80">
        <f>Beed!F31</f>
        <v>0</v>
      </c>
      <c r="G1003" s="80">
        <f>Beed!G31</f>
        <v>0</v>
      </c>
      <c r="H1003" s="80">
        <f>Beed!H31</f>
        <v>0</v>
      </c>
      <c r="I1003" s="80">
        <f t="shared" si="305"/>
        <v>0</v>
      </c>
      <c r="J1003" s="80">
        <f>Beed!J31</f>
        <v>0</v>
      </c>
      <c r="K1003" s="80">
        <f>Beed!K31</f>
        <v>0</v>
      </c>
      <c r="L1003" s="80">
        <f>Beed!L31</f>
        <v>0</v>
      </c>
      <c r="M1003" s="80">
        <f>Beed!M31</f>
        <v>0</v>
      </c>
      <c r="N1003" s="80">
        <f>Beed!N31</f>
        <v>0</v>
      </c>
      <c r="O1003" s="80">
        <f>Beed!O31</f>
        <v>0</v>
      </c>
      <c r="P1003" s="80">
        <f t="shared" si="306"/>
        <v>0</v>
      </c>
      <c r="Q1003" s="80">
        <f>Beed!Q31</f>
        <v>0</v>
      </c>
      <c r="R1003" s="80">
        <f>Beed!R31</f>
        <v>0</v>
      </c>
      <c r="S1003" s="80">
        <f>Beed!S31</f>
        <v>0</v>
      </c>
      <c r="T1003" s="80">
        <f>Beed!T31</f>
        <v>0</v>
      </c>
      <c r="U1003" s="80">
        <f>Beed!U31</f>
        <v>0</v>
      </c>
      <c r="V1003" s="80">
        <f>Beed!V31</f>
        <v>0</v>
      </c>
      <c r="W1003" s="80">
        <f>Beed!W31</f>
        <v>0</v>
      </c>
      <c r="X1003" s="80">
        <f>Beed!X31</f>
        <v>0</v>
      </c>
      <c r="Y1003" s="80">
        <f>Beed!Y31</f>
        <v>0</v>
      </c>
      <c r="Z1003" s="80">
        <f>Beed!Z31</f>
        <v>0</v>
      </c>
      <c r="AA1003" s="80">
        <f>Beed!AA31</f>
        <v>0</v>
      </c>
      <c r="AB1003" s="80">
        <f>Beed!AB31</f>
        <v>0</v>
      </c>
      <c r="AC1003" s="233">
        <f t="shared" si="307"/>
        <v>0</v>
      </c>
      <c r="AD1003" s="7" t="e">
        <f t="shared" si="308"/>
        <v>#DIV/0!</v>
      </c>
      <c r="AE1003" s="7">
        <f t="shared" si="309"/>
        <v>0</v>
      </c>
      <c r="AF1003" s="7" t="e">
        <f t="shared" si="310"/>
        <v>#DIV/0!</v>
      </c>
      <c r="AG1003" s="7">
        <f t="shared" si="311"/>
        <v>0</v>
      </c>
      <c r="AH1003" s="7">
        <f t="shared" si="312"/>
        <v>0</v>
      </c>
      <c r="AI1003" s="7">
        <f t="shared" si="313"/>
        <v>0</v>
      </c>
      <c r="AJ1003" s="7">
        <f t="shared" si="314"/>
        <v>0</v>
      </c>
      <c r="AK1003" s="234" t="e">
        <f t="shared" si="315"/>
        <v>#DIV/0!</v>
      </c>
    </row>
    <row r="1004" spans="1:37">
      <c r="A1004" s="5">
        <v>6</v>
      </c>
      <c r="B1004" s="15" t="s">
        <v>27</v>
      </c>
      <c r="C1004" s="80">
        <f>Bhandara!C31</f>
        <v>0</v>
      </c>
      <c r="D1004" s="80">
        <f>Bhandara!D31</f>
        <v>0</v>
      </c>
      <c r="E1004" s="80">
        <f>Bhandara!E31</f>
        <v>0</v>
      </c>
      <c r="F1004" s="80">
        <f>Bhandara!F31</f>
        <v>0</v>
      </c>
      <c r="G1004" s="80">
        <f>Bhandara!G31</f>
        <v>0</v>
      </c>
      <c r="H1004" s="80">
        <f>Bhandara!H31</f>
        <v>0</v>
      </c>
      <c r="I1004" s="80">
        <f t="shared" si="305"/>
        <v>0</v>
      </c>
      <c r="J1004" s="80">
        <f>Bhandara!J31</f>
        <v>0</v>
      </c>
      <c r="K1004" s="80">
        <f>Bhandara!K31</f>
        <v>0</v>
      </c>
      <c r="L1004" s="80">
        <f>Bhandara!L31</f>
        <v>0</v>
      </c>
      <c r="M1004" s="80">
        <f>Bhandara!M31</f>
        <v>0</v>
      </c>
      <c r="N1004" s="80">
        <f>Bhandara!N31</f>
        <v>0</v>
      </c>
      <c r="O1004" s="80">
        <f>Bhandara!O31</f>
        <v>0</v>
      </c>
      <c r="P1004" s="80">
        <f t="shared" si="306"/>
        <v>0</v>
      </c>
      <c r="Q1004" s="80">
        <f>Bhandara!Q31</f>
        <v>0</v>
      </c>
      <c r="R1004" s="80">
        <f>Bhandara!R31</f>
        <v>0</v>
      </c>
      <c r="S1004" s="80">
        <f>Bhandara!S31</f>
        <v>0</v>
      </c>
      <c r="T1004" s="80">
        <f>Bhandara!T31</f>
        <v>0</v>
      </c>
      <c r="U1004" s="80">
        <f>Bhandara!U31</f>
        <v>0</v>
      </c>
      <c r="V1004" s="80">
        <f>Bhandara!V31</f>
        <v>0</v>
      </c>
      <c r="W1004" s="80">
        <f>Bhandara!W31</f>
        <v>0</v>
      </c>
      <c r="X1004" s="80">
        <f>Bhandara!X31</f>
        <v>0</v>
      </c>
      <c r="Y1004" s="80">
        <f>Bhandara!Y31</f>
        <v>0</v>
      </c>
      <c r="Z1004" s="80">
        <f>Bhandara!Z31</f>
        <v>0</v>
      </c>
      <c r="AA1004" s="80">
        <f>Bhandara!AA31</f>
        <v>0</v>
      </c>
      <c r="AB1004" s="80">
        <f>Bhandara!AB31</f>
        <v>0</v>
      </c>
      <c r="AC1004" s="233">
        <f t="shared" si="307"/>
        <v>0</v>
      </c>
      <c r="AD1004" s="7" t="e">
        <f t="shared" si="308"/>
        <v>#DIV/0!</v>
      </c>
      <c r="AE1004" s="7">
        <f t="shared" si="309"/>
        <v>0</v>
      </c>
      <c r="AF1004" s="7" t="e">
        <f t="shared" si="310"/>
        <v>#DIV/0!</v>
      </c>
      <c r="AG1004" s="7">
        <f t="shared" si="311"/>
        <v>0</v>
      </c>
      <c r="AH1004" s="7">
        <f t="shared" si="312"/>
        <v>0</v>
      </c>
      <c r="AI1004" s="7">
        <f t="shared" si="313"/>
        <v>0</v>
      </c>
      <c r="AJ1004" s="7">
        <f t="shared" si="314"/>
        <v>0</v>
      </c>
      <c r="AK1004" s="234" t="e">
        <f t="shared" si="315"/>
        <v>#DIV/0!</v>
      </c>
    </row>
    <row r="1005" spans="1:37">
      <c r="A1005" s="5">
        <v>7</v>
      </c>
      <c r="B1005" s="15" t="s">
        <v>28</v>
      </c>
      <c r="C1005" s="80">
        <f>Buldhana!C31</f>
        <v>0</v>
      </c>
      <c r="D1005" s="80">
        <f>Buldhana!D31</f>
        <v>0</v>
      </c>
      <c r="E1005" s="80">
        <f>Buldhana!E31</f>
        <v>0</v>
      </c>
      <c r="F1005" s="80">
        <f>Buldhana!F31</f>
        <v>0</v>
      </c>
      <c r="G1005" s="80">
        <f>Buldhana!G31</f>
        <v>0</v>
      </c>
      <c r="H1005" s="80">
        <f>Buldhana!H31</f>
        <v>0</v>
      </c>
      <c r="I1005" s="80">
        <f t="shared" si="305"/>
        <v>0</v>
      </c>
      <c r="J1005" s="80">
        <f>Buldhana!J31</f>
        <v>0</v>
      </c>
      <c r="K1005" s="80">
        <f>Buldhana!K31</f>
        <v>0</v>
      </c>
      <c r="L1005" s="80">
        <f>Buldhana!L31</f>
        <v>0</v>
      </c>
      <c r="M1005" s="80">
        <f>Buldhana!M31</f>
        <v>0</v>
      </c>
      <c r="N1005" s="80">
        <f>Buldhana!N31</f>
        <v>0</v>
      </c>
      <c r="O1005" s="80">
        <f>Buldhana!O31</f>
        <v>0</v>
      </c>
      <c r="P1005" s="80">
        <f t="shared" si="306"/>
        <v>0</v>
      </c>
      <c r="Q1005" s="80">
        <f>Buldhana!Q31</f>
        <v>0</v>
      </c>
      <c r="R1005" s="80">
        <f>Buldhana!R31</f>
        <v>0</v>
      </c>
      <c r="S1005" s="80">
        <f>Buldhana!S31</f>
        <v>0</v>
      </c>
      <c r="T1005" s="80">
        <f>Buldhana!T31</f>
        <v>0</v>
      </c>
      <c r="U1005" s="80">
        <f>Buldhana!U31</f>
        <v>0</v>
      </c>
      <c r="V1005" s="80">
        <f>Buldhana!V31</f>
        <v>0</v>
      </c>
      <c r="W1005" s="80">
        <f>Buldhana!W31</f>
        <v>0</v>
      </c>
      <c r="X1005" s="80">
        <f>Buldhana!X31</f>
        <v>0</v>
      </c>
      <c r="Y1005" s="80">
        <f>Buldhana!Y31</f>
        <v>0</v>
      </c>
      <c r="Z1005" s="80">
        <f>Buldhana!Z31</f>
        <v>0</v>
      </c>
      <c r="AA1005" s="80">
        <f>Buldhana!AA31</f>
        <v>0</v>
      </c>
      <c r="AB1005" s="80">
        <f>Buldhana!AB31</f>
        <v>0</v>
      </c>
      <c r="AC1005" s="233">
        <f t="shared" si="307"/>
        <v>0</v>
      </c>
      <c r="AD1005" s="7" t="e">
        <f t="shared" si="308"/>
        <v>#DIV/0!</v>
      </c>
      <c r="AE1005" s="7">
        <f t="shared" si="309"/>
        <v>0</v>
      </c>
      <c r="AF1005" s="7" t="e">
        <f t="shared" si="310"/>
        <v>#DIV/0!</v>
      </c>
      <c r="AG1005" s="7">
        <f t="shared" si="311"/>
        <v>0</v>
      </c>
      <c r="AH1005" s="7">
        <f t="shared" si="312"/>
        <v>0</v>
      </c>
      <c r="AI1005" s="7">
        <f t="shared" si="313"/>
        <v>0</v>
      </c>
      <c r="AJ1005" s="7">
        <f t="shared" si="314"/>
        <v>0</v>
      </c>
      <c r="AK1005" s="234" t="e">
        <f t="shared" si="315"/>
        <v>#DIV/0!</v>
      </c>
    </row>
    <row r="1006" spans="1:37">
      <c r="A1006" s="5">
        <v>8</v>
      </c>
      <c r="B1006" s="15" t="s">
        <v>29</v>
      </c>
      <c r="C1006" s="80">
        <f>Chandrapur!C31</f>
        <v>0</v>
      </c>
      <c r="D1006" s="80">
        <f>Chandrapur!D31</f>
        <v>0</v>
      </c>
      <c r="E1006" s="80">
        <f>Chandrapur!E31</f>
        <v>0</v>
      </c>
      <c r="F1006" s="80">
        <f>Chandrapur!F31</f>
        <v>0</v>
      </c>
      <c r="G1006" s="80">
        <f>Chandrapur!G31</f>
        <v>0</v>
      </c>
      <c r="H1006" s="80">
        <f>Chandrapur!H31</f>
        <v>0</v>
      </c>
      <c r="I1006" s="80">
        <f t="shared" si="305"/>
        <v>0</v>
      </c>
      <c r="J1006" s="80">
        <f>Chandrapur!J31</f>
        <v>0</v>
      </c>
      <c r="K1006" s="80">
        <f>Chandrapur!K31</f>
        <v>0</v>
      </c>
      <c r="L1006" s="80">
        <f>Chandrapur!L31</f>
        <v>0</v>
      </c>
      <c r="M1006" s="80">
        <f>Chandrapur!M31</f>
        <v>0</v>
      </c>
      <c r="N1006" s="80">
        <f>Chandrapur!N31</f>
        <v>0</v>
      </c>
      <c r="O1006" s="80">
        <f>Chandrapur!O31</f>
        <v>0</v>
      </c>
      <c r="P1006" s="80">
        <f t="shared" si="306"/>
        <v>0</v>
      </c>
      <c r="Q1006" s="80">
        <f>Chandrapur!Q31</f>
        <v>0</v>
      </c>
      <c r="R1006" s="80">
        <f>Chandrapur!R31</f>
        <v>0</v>
      </c>
      <c r="S1006" s="80">
        <f>Chandrapur!S31</f>
        <v>0</v>
      </c>
      <c r="T1006" s="80">
        <f>Chandrapur!T31</f>
        <v>0</v>
      </c>
      <c r="U1006" s="80">
        <f>Chandrapur!U31</f>
        <v>0</v>
      </c>
      <c r="V1006" s="80">
        <f>Chandrapur!V31</f>
        <v>0</v>
      </c>
      <c r="W1006" s="80">
        <f>Chandrapur!W31</f>
        <v>0</v>
      </c>
      <c r="X1006" s="80">
        <f>Chandrapur!X31</f>
        <v>0</v>
      </c>
      <c r="Y1006" s="80">
        <f>Chandrapur!Y31</f>
        <v>0</v>
      </c>
      <c r="Z1006" s="80">
        <f>Chandrapur!Z31</f>
        <v>0</v>
      </c>
      <c r="AA1006" s="80">
        <f>Chandrapur!AA31</f>
        <v>0</v>
      </c>
      <c r="AB1006" s="80">
        <f>Chandrapur!AB31</f>
        <v>0</v>
      </c>
      <c r="AC1006" s="233">
        <f t="shared" si="307"/>
        <v>0</v>
      </c>
      <c r="AD1006" s="7" t="e">
        <f t="shared" si="308"/>
        <v>#DIV/0!</v>
      </c>
      <c r="AE1006" s="7">
        <f t="shared" si="309"/>
        <v>0</v>
      </c>
      <c r="AF1006" s="7" t="e">
        <f t="shared" si="310"/>
        <v>#DIV/0!</v>
      </c>
      <c r="AG1006" s="7">
        <f t="shared" si="311"/>
        <v>0</v>
      </c>
      <c r="AH1006" s="7">
        <f t="shared" si="312"/>
        <v>0</v>
      </c>
      <c r="AI1006" s="7">
        <f t="shared" si="313"/>
        <v>0</v>
      </c>
      <c r="AJ1006" s="7">
        <f t="shared" si="314"/>
        <v>0</v>
      </c>
      <c r="AK1006" s="234" t="e">
        <f t="shared" si="315"/>
        <v>#DIV/0!</v>
      </c>
    </row>
    <row r="1007" spans="1:37">
      <c r="A1007" s="5">
        <v>9</v>
      </c>
      <c r="B1007" s="15" t="s">
        <v>30</v>
      </c>
      <c r="C1007" s="80">
        <f>Dhule!C31</f>
        <v>0</v>
      </c>
      <c r="D1007" s="80">
        <f>Dhule!D31</f>
        <v>0</v>
      </c>
      <c r="E1007" s="80">
        <f>Dhule!E31</f>
        <v>0</v>
      </c>
      <c r="F1007" s="80">
        <f>Dhule!F31</f>
        <v>0</v>
      </c>
      <c r="G1007" s="80">
        <f>Dhule!G31</f>
        <v>0</v>
      </c>
      <c r="H1007" s="80">
        <f>Dhule!H31</f>
        <v>0</v>
      </c>
      <c r="I1007" s="80">
        <f t="shared" si="305"/>
        <v>0</v>
      </c>
      <c r="J1007" s="80">
        <f>Dhule!J31</f>
        <v>0</v>
      </c>
      <c r="K1007" s="80">
        <f>Dhule!K31</f>
        <v>0</v>
      </c>
      <c r="L1007" s="80">
        <f>Dhule!L31</f>
        <v>0</v>
      </c>
      <c r="M1007" s="80">
        <f>Dhule!M31</f>
        <v>0</v>
      </c>
      <c r="N1007" s="80">
        <f>Dhule!N31</f>
        <v>0</v>
      </c>
      <c r="O1007" s="80">
        <f>Dhule!O31</f>
        <v>0</v>
      </c>
      <c r="P1007" s="80">
        <f t="shared" si="306"/>
        <v>0</v>
      </c>
      <c r="Q1007" s="80">
        <f>Dhule!Q31</f>
        <v>14</v>
      </c>
      <c r="R1007" s="80">
        <f>Dhule!R31</f>
        <v>105.82</v>
      </c>
      <c r="S1007" s="80">
        <f>Dhule!S31</f>
        <v>0</v>
      </c>
      <c r="T1007" s="80">
        <f>Dhule!T31</f>
        <v>0</v>
      </c>
      <c r="U1007" s="80">
        <f>Dhule!U31</f>
        <v>0</v>
      </c>
      <c r="V1007" s="80">
        <f>Dhule!V31</f>
        <v>0</v>
      </c>
      <c r="W1007" s="80">
        <f>Dhule!W31</f>
        <v>14</v>
      </c>
      <c r="X1007" s="80">
        <f>Dhule!X31</f>
        <v>159.63</v>
      </c>
      <c r="Y1007" s="80">
        <f>Dhule!Y31</f>
        <v>0</v>
      </c>
      <c r="Z1007" s="80">
        <f>Dhule!Z31</f>
        <v>0</v>
      </c>
      <c r="AA1007" s="80">
        <f>Dhule!AA31</f>
        <v>0</v>
      </c>
      <c r="AB1007" s="80">
        <f>Dhule!AB31</f>
        <v>0</v>
      </c>
      <c r="AC1007" s="233">
        <f t="shared" si="307"/>
        <v>105.82</v>
      </c>
      <c r="AD1007" s="7" t="e">
        <f t="shared" si="308"/>
        <v>#DIV/0!</v>
      </c>
      <c r="AE1007" s="7">
        <f t="shared" si="309"/>
        <v>159.63</v>
      </c>
      <c r="AF1007" s="7" t="e">
        <f t="shared" si="310"/>
        <v>#DIV/0!</v>
      </c>
      <c r="AG1007" s="7">
        <f t="shared" si="311"/>
        <v>0</v>
      </c>
      <c r="AH1007" s="7">
        <f t="shared" si="312"/>
        <v>0</v>
      </c>
      <c r="AI1007" s="7">
        <f t="shared" si="313"/>
        <v>28</v>
      </c>
      <c r="AJ1007" s="7">
        <f t="shared" si="314"/>
        <v>265.45</v>
      </c>
      <c r="AK1007" s="234" t="e">
        <f t="shared" si="315"/>
        <v>#DIV/0!</v>
      </c>
    </row>
    <row r="1008" spans="1:37">
      <c r="A1008" s="5">
        <v>10</v>
      </c>
      <c r="B1008" s="15" t="s">
        <v>31</v>
      </c>
      <c r="C1008" s="80">
        <f>Gadchiroli!C31</f>
        <v>0</v>
      </c>
      <c r="D1008" s="80">
        <f>Gadchiroli!D31</f>
        <v>0</v>
      </c>
      <c r="E1008" s="80">
        <f>Gadchiroli!E31</f>
        <v>0</v>
      </c>
      <c r="F1008" s="80">
        <f>Gadchiroli!F31</f>
        <v>0</v>
      </c>
      <c r="G1008" s="80">
        <f>Gadchiroli!G31</f>
        <v>0</v>
      </c>
      <c r="H1008" s="80">
        <f>Gadchiroli!H31</f>
        <v>0</v>
      </c>
      <c r="I1008" s="80">
        <f t="shared" si="305"/>
        <v>0</v>
      </c>
      <c r="J1008" s="80">
        <f>Gadchiroli!J31</f>
        <v>0</v>
      </c>
      <c r="K1008" s="80">
        <f>Gadchiroli!K31</f>
        <v>0</v>
      </c>
      <c r="L1008" s="80">
        <f>Gadchiroli!L31</f>
        <v>0</v>
      </c>
      <c r="M1008" s="80">
        <f>Gadchiroli!M31</f>
        <v>0</v>
      </c>
      <c r="N1008" s="80">
        <f>Gadchiroli!N31</f>
        <v>0</v>
      </c>
      <c r="O1008" s="80">
        <f>Gadchiroli!O31</f>
        <v>0</v>
      </c>
      <c r="P1008" s="80">
        <f t="shared" si="306"/>
        <v>0</v>
      </c>
      <c r="Q1008" s="80">
        <f>Gadchiroli!Q31</f>
        <v>0</v>
      </c>
      <c r="R1008" s="80">
        <f>Gadchiroli!R31</f>
        <v>0</v>
      </c>
      <c r="S1008" s="80">
        <f>Gadchiroli!S31</f>
        <v>0</v>
      </c>
      <c r="T1008" s="80">
        <f>Gadchiroli!T31</f>
        <v>0</v>
      </c>
      <c r="U1008" s="80">
        <f>Gadchiroli!U31</f>
        <v>0</v>
      </c>
      <c r="V1008" s="80">
        <f>Gadchiroli!V31</f>
        <v>0</v>
      </c>
      <c r="W1008" s="80">
        <f>Gadchiroli!W31</f>
        <v>0</v>
      </c>
      <c r="X1008" s="80">
        <f>Gadchiroli!X31</f>
        <v>0</v>
      </c>
      <c r="Y1008" s="80">
        <f>Gadchiroli!Y31</f>
        <v>0</v>
      </c>
      <c r="Z1008" s="80">
        <f>Gadchiroli!Z31</f>
        <v>0</v>
      </c>
      <c r="AA1008" s="80">
        <f>Gadchiroli!AA31</f>
        <v>0</v>
      </c>
      <c r="AB1008" s="80">
        <f>Gadchiroli!AB31</f>
        <v>0</v>
      </c>
      <c r="AC1008" s="233">
        <f t="shared" si="307"/>
        <v>0</v>
      </c>
      <c r="AD1008" s="7" t="e">
        <f t="shared" si="308"/>
        <v>#DIV/0!</v>
      </c>
      <c r="AE1008" s="7">
        <f t="shared" si="309"/>
        <v>0</v>
      </c>
      <c r="AF1008" s="7" t="e">
        <f t="shared" si="310"/>
        <v>#DIV/0!</v>
      </c>
      <c r="AG1008" s="7">
        <f t="shared" si="311"/>
        <v>0</v>
      </c>
      <c r="AH1008" s="7">
        <f t="shared" si="312"/>
        <v>0</v>
      </c>
      <c r="AI1008" s="7">
        <f t="shared" si="313"/>
        <v>0</v>
      </c>
      <c r="AJ1008" s="7">
        <f t="shared" si="314"/>
        <v>0</v>
      </c>
      <c r="AK1008" s="234" t="e">
        <f t="shared" si="315"/>
        <v>#DIV/0!</v>
      </c>
    </row>
    <row r="1009" spans="1:37">
      <c r="A1009" s="5">
        <v>11</v>
      </c>
      <c r="B1009" s="15" t="s">
        <v>32</v>
      </c>
      <c r="C1009" s="80">
        <f>Gondia!C31</f>
        <v>0</v>
      </c>
      <c r="D1009" s="80">
        <f>Gondia!D31</f>
        <v>0</v>
      </c>
      <c r="E1009" s="80">
        <f>Gondia!E31</f>
        <v>0</v>
      </c>
      <c r="F1009" s="80">
        <f>Gondia!F31</f>
        <v>0</v>
      </c>
      <c r="G1009" s="80">
        <f>Gondia!G31</f>
        <v>0</v>
      </c>
      <c r="H1009" s="80">
        <f>Gondia!H31</f>
        <v>0</v>
      </c>
      <c r="I1009" s="80">
        <f t="shared" si="305"/>
        <v>0</v>
      </c>
      <c r="J1009" s="80">
        <f>Gondia!J31</f>
        <v>0</v>
      </c>
      <c r="K1009" s="80">
        <f>Gondia!K31</f>
        <v>0</v>
      </c>
      <c r="L1009" s="80">
        <f>Gondia!L31</f>
        <v>0</v>
      </c>
      <c r="M1009" s="80">
        <f>Gondia!M31</f>
        <v>0</v>
      </c>
      <c r="N1009" s="80">
        <f>Gondia!N31</f>
        <v>0</v>
      </c>
      <c r="O1009" s="80">
        <f>Gondia!O31</f>
        <v>0</v>
      </c>
      <c r="P1009" s="80">
        <f t="shared" si="306"/>
        <v>0</v>
      </c>
      <c r="Q1009" s="80">
        <f>Gondia!Q31</f>
        <v>0</v>
      </c>
      <c r="R1009" s="80">
        <f>Gondia!R31</f>
        <v>0</v>
      </c>
      <c r="S1009" s="80">
        <f>Gondia!S31</f>
        <v>0</v>
      </c>
      <c r="T1009" s="80">
        <f>Gondia!T31</f>
        <v>0</v>
      </c>
      <c r="U1009" s="80">
        <f>Gondia!U31</f>
        <v>0</v>
      </c>
      <c r="V1009" s="80">
        <f>Gondia!V31</f>
        <v>0</v>
      </c>
      <c r="W1009" s="80">
        <f>Gondia!W31</f>
        <v>0</v>
      </c>
      <c r="X1009" s="80">
        <f>Gondia!X31</f>
        <v>0</v>
      </c>
      <c r="Y1009" s="80">
        <f>Gondia!Y31</f>
        <v>0</v>
      </c>
      <c r="Z1009" s="80">
        <f>Gondia!Z31</f>
        <v>0</v>
      </c>
      <c r="AA1009" s="80">
        <f>Gondia!AA31</f>
        <v>0</v>
      </c>
      <c r="AB1009" s="80">
        <f>Gondia!AB31</f>
        <v>0</v>
      </c>
      <c r="AC1009" s="233">
        <f t="shared" si="307"/>
        <v>0</v>
      </c>
      <c r="AD1009" s="7" t="e">
        <f t="shared" si="308"/>
        <v>#DIV/0!</v>
      </c>
      <c r="AE1009" s="7">
        <f t="shared" si="309"/>
        <v>0</v>
      </c>
      <c r="AF1009" s="7" t="e">
        <f t="shared" si="310"/>
        <v>#DIV/0!</v>
      </c>
      <c r="AG1009" s="7">
        <f t="shared" si="311"/>
        <v>0</v>
      </c>
      <c r="AH1009" s="7">
        <f t="shared" si="312"/>
        <v>0</v>
      </c>
      <c r="AI1009" s="7">
        <f t="shared" si="313"/>
        <v>0</v>
      </c>
      <c r="AJ1009" s="7">
        <f t="shared" si="314"/>
        <v>0</v>
      </c>
      <c r="AK1009" s="234" t="e">
        <f t="shared" si="315"/>
        <v>#DIV/0!</v>
      </c>
    </row>
    <row r="1010" spans="1:37">
      <c r="A1010" s="5">
        <v>12</v>
      </c>
      <c r="B1010" s="15" t="s">
        <v>33</v>
      </c>
      <c r="C1010" s="80">
        <f>Hingoli!C31</f>
        <v>0</v>
      </c>
      <c r="D1010" s="80">
        <f>Hingoli!D31</f>
        <v>0</v>
      </c>
      <c r="E1010" s="80">
        <f>Hingoli!E31</f>
        <v>0</v>
      </c>
      <c r="F1010" s="80">
        <f>Hingoli!F31</f>
        <v>0</v>
      </c>
      <c r="G1010" s="80">
        <f>Hingoli!G31</f>
        <v>0</v>
      </c>
      <c r="H1010" s="80">
        <f>Hingoli!H31</f>
        <v>0</v>
      </c>
      <c r="I1010" s="80">
        <f t="shared" si="305"/>
        <v>0</v>
      </c>
      <c r="J1010" s="80">
        <f>Hingoli!J31</f>
        <v>0</v>
      </c>
      <c r="K1010" s="80">
        <f>Hingoli!K31</f>
        <v>0</v>
      </c>
      <c r="L1010" s="80">
        <f>Hingoli!L31</f>
        <v>0</v>
      </c>
      <c r="M1010" s="80">
        <f>Hingoli!M31</f>
        <v>0</v>
      </c>
      <c r="N1010" s="80">
        <f>Hingoli!N31</f>
        <v>0</v>
      </c>
      <c r="O1010" s="80">
        <f>Hingoli!O31</f>
        <v>0</v>
      </c>
      <c r="P1010" s="80">
        <f t="shared" si="306"/>
        <v>0</v>
      </c>
      <c r="Q1010" s="80">
        <f>Hingoli!Q31</f>
        <v>0</v>
      </c>
      <c r="R1010" s="80">
        <f>Hingoli!R31</f>
        <v>0</v>
      </c>
      <c r="S1010" s="80">
        <f>Hingoli!S31</f>
        <v>0</v>
      </c>
      <c r="T1010" s="80">
        <f>Hingoli!T31</f>
        <v>0</v>
      </c>
      <c r="U1010" s="80">
        <f>Hingoli!U31</f>
        <v>0</v>
      </c>
      <c r="V1010" s="80">
        <f>Hingoli!V31</f>
        <v>0</v>
      </c>
      <c r="W1010" s="80">
        <f>Hingoli!W31</f>
        <v>0</v>
      </c>
      <c r="X1010" s="80">
        <f>Hingoli!X31</f>
        <v>0</v>
      </c>
      <c r="Y1010" s="80">
        <f>Hingoli!Y31</f>
        <v>0</v>
      </c>
      <c r="Z1010" s="80">
        <f>Hingoli!Z31</f>
        <v>0</v>
      </c>
      <c r="AA1010" s="80">
        <f>Hingoli!AA31</f>
        <v>0</v>
      </c>
      <c r="AB1010" s="80">
        <f>Hingoli!AB31</f>
        <v>0</v>
      </c>
      <c r="AC1010" s="233">
        <f t="shared" si="307"/>
        <v>0</v>
      </c>
      <c r="AD1010" s="7" t="e">
        <f t="shared" si="308"/>
        <v>#DIV/0!</v>
      </c>
      <c r="AE1010" s="7">
        <f t="shared" si="309"/>
        <v>0</v>
      </c>
      <c r="AF1010" s="7" t="e">
        <f t="shared" si="310"/>
        <v>#DIV/0!</v>
      </c>
      <c r="AG1010" s="7">
        <f t="shared" si="311"/>
        <v>0</v>
      </c>
      <c r="AH1010" s="7">
        <f t="shared" si="312"/>
        <v>0</v>
      </c>
      <c r="AI1010" s="7">
        <f t="shared" si="313"/>
        <v>0</v>
      </c>
      <c r="AJ1010" s="7">
        <f t="shared" si="314"/>
        <v>0</v>
      </c>
      <c r="AK1010" s="234" t="e">
        <f t="shared" si="315"/>
        <v>#DIV/0!</v>
      </c>
    </row>
    <row r="1011" spans="1:37">
      <c r="A1011" s="5">
        <v>13</v>
      </c>
      <c r="B1011" s="15" t="s">
        <v>34</v>
      </c>
      <c r="C1011" s="80">
        <f>Jalgaon!C31</f>
        <v>0</v>
      </c>
      <c r="D1011" s="80">
        <f>Jalgaon!D31</f>
        <v>0</v>
      </c>
      <c r="E1011" s="80">
        <f>Jalgaon!E31</f>
        <v>0</v>
      </c>
      <c r="F1011" s="80">
        <f>Jalgaon!F31</f>
        <v>0</v>
      </c>
      <c r="G1011" s="80">
        <f>Jalgaon!G31</f>
        <v>0</v>
      </c>
      <c r="H1011" s="80">
        <f>Jalgaon!H31</f>
        <v>0</v>
      </c>
      <c r="I1011" s="80">
        <f t="shared" si="305"/>
        <v>0</v>
      </c>
      <c r="J1011" s="80">
        <f>Jalgaon!J31</f>
        <v>0</v>
      </c>
      <c r="K1011" s="80">
        <f>Jalgaon!K31</f>
        <v>0</v>
      </c>
      <c r="L1011" s="80">
        <f>Jalgaon!L31</f>
        <v>0</v>
      </c>
      <c r="M1011" s="80">
        <f>Jalgaon!M31</f>
        <v>0</v>
      </c>
      <c r="N1011" s="80">
        <f>Jalgaon!N31</f>
        <v>0</v>
      </c>
      <c r="O1011" s="80">
        <f>Jalgaon!O31</f>
        <v>0</v>
      </c>
      <c r="P1011" s="80">
        <f t="shared" si="306"/>
        <v>0</v>
      </c>
      <c r="Q1011" s="80">
        <f>Jalgaon!Q31</f>
        <v>9</v>
      </c>
      <c r="R1011" s="80">
        <f>Jalgaon!R31</f>
        <v>159.80000000000001</v>
      </c>
      <c r="S1011" s="80">
        <f>Jalgaon!S31</f>
        <v>0</v>
      </c>
      <c r="T1011" s="80">
        <f>Jalgaon!T31</f>
        <v>0</v>
      </c>
      <c r="U1011" s="80">
        <f>Jalgaon!U31</f>
        <v>2</v>
      </c>
      <c r="V1011" s="80">
        <f>Jalgaon!V31</f>
        <v>6.53</v>
      </c>
      <c r="W1011" s="80">
        <f>Jalgaon!W31</f>
        <v>16</v>
      </c>
      <c r="X1011" s="80">
        <f>Jalgaon!X31</f>
        <v>240.17</v>
      </c>
      <c r="Y1011" s="80">
        <f>Jalgaon!Y31</f>
        <v>0</v>
      </c>
      <c r="Z1011" s="80">
        <f>Jalgaon!Z31</f>
        <v>0</v>
      </c>
      <c r="AA1011" s="80">
        <f>Jalgaon!AA31</f>
        <v>1</v>
      </c>
      <c r="AB1011" s="80">
        <f>Jalgaon!AB31</f>
        <v>0.28000000000000003</v>
      </c>
      <c r="AC1011" s="233">
        <f t="shared" si="307"/>
        <v>166.33</v>
      </c>
      <c r="AD1011" s="7" t="e">
        <f t="shared" si="308"/>
        <v>#DIV/0!</v>
      </c>
      <c r="AE1011" s="7">
        <f t="shared" si="309"/>
        <v>240.45</v>
      </c>
      <c r="AF1011" s="7" t="e">
        <f t="shared" si="310"/>
        <v>#DIV/0!</v>
      </c>
      <c r="AG1011" s="7">
        <f t="shared" si="311"/>
        <v>0</v>
      </c>
      <c r="AH1011" s="7">
        <f t="shared" si="312"/>
        <v>0</v>
      </c>
      <c r="AI1011" s="7">
        <f t="shared" si="313"/>
        <v>28</v>
      </c>
      <c r="AJ1011" s="7">
        <f t="shared" si="314"/>
        <v>406.78</v>
      </c>
      <c r="AK1011" s="234" t="e">
        <f t="shared" si="315"/>
        <v>#DIV/0!</v>
      </c>
    </row>
    <row r="1012" spans="1:37">
      <c r="A1012" s="5">
        <v>14</v>
      </c>
      <c r="B1012" s="15" t="s">
        <v>35</v>
      </c>
      <c r="C1012" s="80">
        <f>Jalna!C31</f>
        <v>0</v>
      </c>
      <c r="D1012" s="80">
        <f>Jalna!D31</f>
        <v>0</v>
      </c>
      <c r="E1012" s="80">
        <f>Jalna!E31</f>
        <v>0</v>
      </c>
      <c r="F1012" s="80">
        <f>Jalna!F31</f>
        <v>0</v>
      </c>
      <c r="G1012" s="80">
        <f>Jalna!G31</f>
        <v>0</v>
      </c>
      <c r="H1012" s="80">
        <f>Jalna!H31</f>
        <v>0</v>
      </c>
      <c r="I1012" s="80">
        <f t="shared" si="305"/>
        <v>0</v>
      </c>
      <c r="J1012" s="80">
        <f>Jalna!J31</f>
        <v>0</v>
      </c>
      <c r="K1012" s="80">
        <f>Jalna!K31</f>
        <v>0</v>
      </c>
      <c r="L1012" s="80">
        <f>Jalna!L31</f>
        <v>0</v>
      </c>
      <c r="M1012" s="80">
        <f>Jalna!M31</f>
        <v>0</v>
      </c>
      <c r="N1012" s="80">
        <f>Jalna!N31</f>
        <v>0</v>
      </c>
      <c r="O1012" s="80">
        <f>Jalna!O31</f>
        <v>0</v>
      </c>
      <c r="P1012" s="80">
        <f t="shared" si="306"/>
        <v>0</v>
      </c>
      <c r="Q1012" s="80">
        <f>Jalna!Q31</f>
        <v>0</v>
      </c>
      <c r="R1012" s="80">
        <f>Jalna!R31</f>
        <v>0</v>
      </c>
      <c r="S1012" s="80">
        <f>Jalna!S31</f>
        <v>0</v>
      </c>
      <c r="T1012" s="80">
        <f>Jalna!T31</f>
        <v>0</v>
      </c>
      <c r="U1012" s="80">
        <f>Jalna!U31</f>
        <v>0</v>
      </c>
      <c r="V1012" s="80">
        <f>Jalna!V31</f>
        <v>0</v>
      </c>
      <c r="W1012" s="80">
        <f>Jalna!W31</f>
        <v>0</v>
      </c>
      <c r="X1012" s="80">
        <f>Jalna!X31</f>
        <v>0</v>
      </c>
      <c r="Y1012" s="80">
        <f>Jalna!Y31</f>
        <v>0</v>
      </c>
      <c r="Z1012" s="80">
        <f>Jalna!Z31</f>
        <v>0</v>
      </c>
      <c r="AA1012" s="80">
        <f>Jalna!AA31</f>
        <v>0</v>
      </c>
      <c r="AB1012" s="80">
        <f>Jalna!AB31</f>
        <v>0</v>
      </c>
      <c r="AC1012" s="233">
        <f t="shared" si="307"/>
        <v>0</v>
      </c>
      <c r="AD1012" s="7" t="e">
        <f t="shared" si="308"/>
        <v>#DIV/0!</v>
      </c>
      <c r="AE1012" s="7">
        <f t="shared" si="309"/>
        <v>0</v>
      </c>
      <c r="AF1012" s="7" t="e">
        <f t="shared" si="310"/>
        <v>#DIV/0!</v>
      </c>
      <c r="AG1012" s="7">
        <f t="shared" si="311"/>
        <v>0</v>
      </c>
      <c r="AH1012" s="7">
        <f t="shared" si="312"/>
        <v>0</v>
      </c>
      <c r="AI1012" s="7">
        <f t="shared" si="313"/>
        <v>0</v>
      </c>
      <c r="AJ1012" s="7">
        <f t="shared" si="314"/>
        <v>0</v>
      </c>
      <c r="AK1012" s="234" t="e">
        <f t="shared" si="315"/>
        <v>#DIV/0!</v>
      </c>
    </row>
    <row r="1013" spans="1:37">
      <c r="A1013" s="5">
        <v>15</v>
      </c>
      <c r="B1013" s="15" t="s">
        <v>36</v>
      </c>
      <c r="C1013" s="80">
        <f>Kolhapur!C31</f>
        <v>0</v>
      </c>
      <c r="D1013" s="80">
        <f>Kolhapur!D31</f>
        <v>0</v>
      </c>
      <c r="E1013" s="80">
        <f>Kolhapur!E31</f>
        <v>0</v>
      </c>
      <c r="F1013" s="80">
        <f>Kolhapur!F31</f>
        <v>0</v>
      </c>
      <c r="G1013" s="80">
        <f>Kolhapur!G31</f>
        <v>0</v>
      </c>
      <c r="H1013" s="80">
        <f>Kolhapur!H31</f>
        <v>0</v>
      </c>
      <c r="I1013" s="80">
        <f t="shared" si="305"/>
        <v>0</v>
      </c>
      <c r="J1013" s="80">
        <f>Kolhapur!J31</f>
        <v>0</v>
      </c>
      <c r="K1013" s="80">
        <f>Kolhapur!K31</f>
        <v>0</v>
      </c>
      <c r="L1013" s="80">
        <f>Kolhapur!L31</f>
        <v>0</v>
      </c>
      <c r="M1013" s="80">
        <f>Kolhapur!M31</f>
        <v>0</v>
      </c>
      <c r="N1013" s="80">
        <f>Kolhapur!N31</f>
        <v>0</v>
      </c>
      <c r="O1013" s="80">
        <f>Kolhapur!O31</f>
        <v>0</v>
      </c>
      <c r="P1013" s="80">
        <f t="shared" si="306"/>
        <v>0</v>
      </c>
      <c r="Q1013" s="80">
        <f>Kolhapur!Q31</f>
        <v>0</v>
      </c>
      <c r="R1013" s="80">
        <f>Kolhapur!R31</f>
        <v>0</v>
      </c>
      <c r="S1013" s="80">
        <f>Kolhapur!S31</f>
        <v>0</v>
      </c>
      <c r="T1013" s="80">
        <f>Kolhapur!T31</f>
        <v>0</v>
      </c>
      <c r="U1013" s="80">
        <f>Kolhapur!U31</f>
        <v>0</v>
      </c>
      <c r="V1013" s="80">
        <f>Kolhapur!V31</f>
        <v>0</v>
      </c>
      <c r="W1013" s="80">
        <f>Kolhapur!W31</f>
        <v>0</v>
      </c>
      <c r="X1013" s="80">
        <f>Kolhapur!X31</f>
        <v>0</v>
      </c>
      <c r="Y1013" s="80">
        <f>Kolhapur!Y31</f>
        <v>0</v>
      </c>
      <c r="Z1013" s="80">
        <f>Kolhapur!Z31</f>
        <v>0</v>
      </c>
      <c r="AA1013" s="80">
        <f>Kolhapur!AA31</f>
        <v>0</v>
      </c>
      <c r="AB1013" s="80">
        <f>Kolhapur!AB31</f>
        <v>0</v>
      </c>
      <c r="AC1013" s="233">
        <f t="shared" si="307"/>
        <v>0</v>
      </c>
      <c r="AD1013" s="7" t="e">
        <f t="shared" si="308"/>
        <v>#DIV/0!</v>
      </c>
      <c r="AE1013" s="7">
        <f t="shared" si="309"/>
        <v>0</v>
      </c>
      <c r="AF1013" s="7" t="e">
        <f t="shared" si="310"/>
        <v>#DIV/0!</v>
      </c>
      <c r="AG1013" s="7">
        <f t="shared" si="311"/>
        <v>0</v>
      </c>
      <c r="AH1013" s="7">
        <f t="shared" si="312"/>
        <v>0</v>
      </c>
      <c r="AI1013" s="7">
        <f t="shared" si="313"/>
        <v>0</v>
      </c>
      <c r="AJ1013" s="7">
        <f t="shared" si="314"/>
        <v>0</v>
      </c>
      <c r="AK1013" s="234" t="e">
        <f t="shared" si="315"/>
        <v>#DIV/0!</v>
      </c>
    </row>
    <row r="1014" spans="1:37">
      <c r="A1014" s="5">
        <v>16</v>
      </c>
      <c r="B1014" s="15" t="s">
        <v>37</v>
      </c>
      <c r="C1014" s="80">
        <f>Latur!C31</f>
        <v>0</v>
      </c>
      <c r="D1014" s="80">
        <f>Latur!D31</f>
        <v>0</v>
      </c>
      <c r="E1014" s="80">
        <f>Latur!E31</f>
        <v>0</v>
      </c>
      <c r="F1014" s="80">
        <f>Latur!F31</f>
        <v>0</v>
      </c>
      <c r="G1014" s="80">
        <f>Latur!G31</f>
        <v>0</v>
      </c>
      <c r="H1014" s="80">
        <f>Latur!H31</f>
        <v>0</v>
      </c>
      <c r="I1014" s="80">
        <f t="shared" si="305"/>
        <v>0</v>
      </c>
      <c r="J1014" s="80">
        <f>Latur!J31</f>
        <v>0</v>
      </c>
      <c r="K1014" s="80">
        <f>Latur!K31</f>
        <v>0</v>
      </c>
      <c r="L1014" s="80">
        <f>Latur!L31</f>
        <v>0</v>
      </c>
      <c r="M1014" s="80">
        <f>Latur!M31</f>
        <v>0</v>
      </c>
      <c r="N1014" s="80">
        <f>Latur!N31</f>
        <v>0</v>
      </c>
      <c r="O1014" s="80">
        <f>Latur!O31</f>
        <v>0</v>
      </c>
      <c r="P1014" s="80">
        <f t="shared" si="306"/>
        <v>0</v>
      </c>
      <c r="Q1014" s="80">
        <f>Latur!Q31</f>
        <v>0</v>
      </c>
      <c r="R1014" s="80">
        <f>Latur!R31</f>
        <v>0</v>
      </c>
      <c r="S1014" s="80">
        <f>Latur!S31</f>
        <v>0</v>
      </c>
      <c r="T1014" s="80">
        <f>Latur!T31</f>
        <v>0</v>
      </c>
      <c r="U1014" s="80">
        <f>Latur!U31</f>
        <v>0</v>
      </c>
      <c r="V1014" s="80">
        <f>Latur!V31</f>
        <v>0</v>
      </c>
      <c r="W1014" s="80">
        <f>Latur!W31</f>
        <v>0</v>
      </c>
      <c r="X1014" s="80">
        <f>Latur!X31</f>
        <v>0</v>
      </c>
      <c r="Y1014" s="80">
        <f>Latur!Y31</f>
        <v>0</v>
      </c>
      <c r="Z1014" s="80">
        <f>Latur!Z31</f>
        <v>0</v>
      </c>
      <c r="AA1014" s="80">
        <f>Latur!AA31</f>
        <v>0</v>
      </c>
      <c r="AB1014" s="80">
        <f>Latur!AB31</f>
        <v>0</v>
      </c>
      <c r="AC1014" s="233">
        <f t="shared" si="307"/>
        <v>0</v>
      </c>
      <c r="AD1014" s="7" t="e">
        <f t="shared" si="308"/>
        <v>#DIV/0!</v>
      </c>
      <c r="AE1014" s="7">
        <f t="shared" si="309"/>
        <v>0</v>
      </c>
      <c r="AF1014" s="7" t="e">
        <f t="shared" si="310"/>
        <v>#DIV/0!</v>
      </c>
      <c r="AG1014" s="7">
        <f t="shared" si="311"/>
        <v>0</v>
      </c>
      <c r="AH1014" s="7">
        <f t="shared" si="312"/>
        <v>0</v>
      </c>
      <c r="AI1014" s="7">
        <f t="shared" si="313"/>
        <v>0</v>
      </c>
      <c r="AJ1014" s="7">
        <f t="shared" si="314"/>
        <v>0</v>
      </c>
      <c r="AK1014" s="234" t="e">
        <f t="shared" si="315"/>
        <v>#DIV/0!</v>
      </c>
    </row>
    <row r="1015" spans="1:37">
      <c r="A1015" s="5">
        <v>17</v>
      </c>
      <c r="B1015" s="15" t="s">
        <v>38</v>
      </c>
      <c r="C1015" s="80">
        <f>MumbaiCity!C31</f>
        <v>0</v>
      </c>
      <c r="D1015" s="80">
        <f>MumbaiCity!D31</f>
        <v>0</v>
      </c>
      <c r="E1015" s="80">
        <f>MumbaiCity!E31</f>
        <v>50</v>
      </c>
      <c r="F1015" s="80">
        <f>MumbaiCity!F31</f>
        <v>100</v>
      </c>
      <c r="G1015" s="80">
        <f>MumbaiCity!G31</f>
        <v>0</v>
      </c>
      <c r="H1015" s="80">
        <f>MumbaiCity!H31</f>
        <v>0</v>
      </c>
      <c r="I1015" s="80">
        <f t="shared" si="305"/>
        <v>100</v>
      </c>
      <c r="J1015" s="80">
        <f>MumbaiCity!J31</f>
        <v>0</v>
      </c>
      <c r="K1015" s="80">
        <f>MumbaiCity!K31</f>
        <v>0</v>
      </c>
      <c r="L1015" s="80">
        <f>MumbaiCity!L31</f>
        <v>0</v>
      </c>
      <c r="M1015" s="80">
        <f>MumbaiCity!M31</f>
        <v>0</v>
      </c>
      <c r="N1015" s="80">
        <f>MumbaiCity!N31</f>
        <v>0</v>
      </c>
      <c r="O1015" s="80">
        <f>MumbaiCity!O31</f>
        <v>0</v>
      </c>
      <c r="P1015" s="80">
        <f t="shared" si="306"/>
        <v>0</v>
      </c>
      <c r="Q1015" s="80">
        <f>MumbaiCity!Q31</f>
        <v>0</v>
      </c>
      <c r="R1015" s="80">
        <f>MumbaiCity!R31</f>
        <v>0</v>
      </c>
      <c r="S1015" s="80">
        <f>MumbaiCity!S31</f>
        <v>0</v>
      </c>
      <c r="T1015" s="80">
        <f>MumbaiCity!T31</f>
        <v>0</v>
      </c>
      <c r="U1015" s="80">
        <f>MumbaiCity!U31</f>
        <v>0</v>
      </c>
      <c r="V1015" s="80">
        <f>MumbaiCity!V31</f>
        <v>0</v>
      </c>
      <c r="W1015" s="80">
        <f>MumbaiCity!W31</f>
        <v>0</v>
      </c>
      <c r="X1015" s="80">
        <f>MumbaiCity!X31</f>
        <v>0</v>
      </c>
      <c r="Y1015" s="80">
        <f>MumbaiCity!Y31</f>
        <v>0</v>
      </c>
      <c r="Z1015" s="80">
        <f>MumbaiCity!Z31</f>
        <v>0</v>
      </c>
      <c r="AA1015" s="80">
        <f>MumbaiCity!AA31</f>
        <v>0</v>
      </c>
      <c r="AB1015" s="80">
        <f>MumbaiCity!AB31</f>
        <v>0</v>
      </c>
      <c r="AC1015" s="233">
        <f t="shared" si="307"/>
        <v>0</v>
      </c>
      <c r="AD1015" s="7">
        <f t="shared" si="308"/>
        <v>0</v>
      </c>
      <c r="AE1015" s="7">
        <f t="shared" si="309"/>
        <v>0</v>
      </c>
      <c r="AF1015" s="7" t="e">
        <f t="shared" si="310"/>
        <v>#DIV/0!</v>
      </c>
      <c r="AG1015" s="7">
        <f t="shared" si="311"/>
        <v>50</v>
      </c>
      <c r="AH1015" s="7">
        <f t="shared" si="312"/>
        <v>100</v>
      </c>
      <c r="AI1015" s="7">
        <f t="shared" si="313"/>
        <v>0</v>
      </c>
      <c r="AJ1015" s="7">
        <f t="shared" si="314"/>
        <v>0</v>
      </c>
      <c r="AK1015" s="234">
        <f t="shared" si="315"/>
        <v>0</v>
      </c>
    </row>
    <row r="1016" spans="1:37">
      <c r="A1016" s="5">
        <v>18</v>
      </c>
      <c r="B1016" s="33" t="s">
        <v>39</v>
      </c>
      <c r="C1016" s="149">
        <f>MumbaiSub!C31</f>
        <v>0</v>
      </c>
      <c r="D1016" s="149">
        <f>MumbaiSub!D31</f>
        <v>0</v>
      </c>
      <c r="E1016" s="149">
        <f>MumbaiSub!E31</f>
        <v>0</v>
      </c>
      <c r="F1016" s="149">
        <f>MumbaiSub!F31</f>
        <v>0</v>
      </c>
      <c r="G1016" s="149">
        <f>MumbaiSub!G31</f>
        <v>0</v>
      </c>
      <c r="H1016" s="149">
        <f>MumbaiSub!H31</f>
        <v>0</v>
      </c>
      <c r="I1016" s="80">
        <f t="shared" si="305"/>
        <v>0</v>
      </c>
      <c r="J1016" s="149">
        <f>MumbaiSub!J31</f>
        <v>0</v>
      </c>
      <c r="K1016" s="149">
        <f>MumbaiSub!K31</f>
        <v>0</v>
      </c>
      <c r="L1016" s="149">
        <f>MumbaiSub!L31</f>
        <v>0</v>
      </c>
      <c r="M1016" s="149">
        <f>MumbaiSub!M31</f>
        <v>0</v>
      </c>
      <c r="N1016" s="149">
        <f>MumbaiSub!N31</f>
        <v>0</v>
      </c>
      <c r="O1016" s="149">
        <f>MumbaiSub!O31</f>
        <v>0</v>
      </c>
      <c r="P1016" s="80">
        <f t="shared" si="306"/>
        <v>0</v>
      </c>
      <c r="Q1016" s="149">
        <f>MumbaiSub!Q31</f>
        <v>0</v>
      </c>
      <c r="R1016" s="149">
        <f>MumbaiSub!R31</f>
        <v>0</v>
      </c>
      <c r="S1016" s="149">
        <f>MumbaiSub!S31</f>
        <v>0</v>
      </c>
      <c r="T1016" s="149">
        <f>MumbaiSub!T31</f>
        <v>0</v>
      </c>
      <c r="U1016" s="149">
        <f>MumbaiSub!U31</f>
        <v>0</v>
      </c>
      <c r="V1016" s="149">
        <f>MumbaiSub!V31</f>
        <v>0</v>
      </c>
      <c r="W1016" s="149">
        <f>MumbaiSub!W31</f>
        <v>0</v>
      </c>
      <c r="X1016" s="149">
        <f>MumbaiSub!X31</f>
        <v>0</v>
      </c>
      <c r="Y1016" s="149">
        <f>MumbaiSub!Y31</f>
        <v>0</v>
      </c>
      <c r="Z1016" s="149">
        <f>MumbaiSub!Z31</f>
        <v>0</v>
      </c>
      <c r="AA1016" s="149">
        <f>MumbaiSub!AA31</f>
        <v>0</v>
      </c>
      <c r="AB1016" s="149">
        <f>MumbaiSub!AB31</f>
        <v>0</v>
      </c>
      <c r="AC1016" s="233">
        <f t="shared" si="307"/>
        <v>0</v>
      </c>
      <c r="AD1016" s="7" t="e">
        <f t="shared" si="308"/>
        <v>#DIV/0!</v>
      </c>
      <c r="AE1016" s="7">
        <f t="shared" si="309"/>
        <v>0</v>
      </c>
      <c r="AF1016" s="7" t="e">
        <f t="shared" si="310"/>
        <v>#DIV/0!</v>
      </c>
      <c r="AG1016" s="7">
        <f t="shared" si="311"/>
        <v>0</v>
      </c>
      <c r="AH1016" s="7">
        <f t="shared" si="312"/>
        <v>0</v>
      </c>
      <c r="AI1016" s="7">
        <f t="shared" si="313"/>
        <v>0</v>
      </c>
      <c r="AJ1016" s="7">
        <f t="shared" si="314"/>
        <v>0</v>
      </c>
      <c r="AK1016" s="234" t="e">
        <f t="shared" si="315"/>
        <v>#DIV/0!</v>
      </c>
    </row>
    <row r="1017" spans="1:37">
      <c r="A1017" s="5">
        <v>19</v>
      </c>
      <c r="B1017" s="15" t="s">
        <v>40</v>
      </c>
      <c r="C1017" s="80">
        <f>Nagpur!C31</f>
        <v>796</v>
      </c>
      <c r="D1017" s="80">
        <f>Nagpur!D31</f>
        <v>1322</v>
      </c>
      <c r="E1017" s="80">
        <f>Nagpur!E31</f>
        <v>43</v>
      </c>
      <c r="F1017" s="80">
        <f>Nagpur!F31</f>
        <v>14</v>
      </c>
      <c r="G1017" s="80">
        <f>Nagpur!G31</f>
        <v>395</v>
      </c>
      <c r="H1017" s="80">
        <f>Nagpur!H31</f>
        <v>123</v>
      </c>
      <c r="I1017" s="80">
        <f t="shared" si="305"/>
        <v>1459</v>
      </c>
      <c r="J1017" s="80">
        <f>Nagpur!J31</f>
        <v>235</v>
      </c>
      <c r="K1017" s="80">
        <f>Nagpur!K31</f>
        <v>373</v>
      </c>
      <c r="L1017" s="80">
        <f>Nagpur!L31</f>
        <v>14</v>
      </c>
      <c r="M1017" s="80">
        <f>Nagpur!M31</f>
        <v>4</v>
      </c>
      <c r="N1017" s="80">
        <f>Nagpur!N31</f>
        <v>116</v>
      </c>
      <c r="O1017" s="80">
        <f>Nagpur!O31</f>
        <v>35</v>
      </c>
      <c r="P1017" s="80">
        <f t="shared" si="306"/>
        <v>412</v>
      </c>
      <c r="Q1017" s="80">
        <f>Nagpur!Q31</f>
        <v>51</v>
      </c>
      <c r="R1017" s="80">
        <f>Nagpur!R31</f>
        <v>276.58</v>
      </c>
      <c r="S1017" s="80">
        <f>Nagpur!S31</f>
        <v>0</v>
      </c>
      <c r="T1017" s="80">
        <f>Nagpur!T31</f>
        <v>0</v>
      </c>
      <c r="U1017" s="80">
        <f>Nagpur!U31</f>
        <v>0</v>
      </c>
      <c r="V1017" s="80">
        <f>Nagpur!V31</f>
        <v>0</v>
      </c>
      <c r="W1017" s="80">
        <f>Nagpur!W31</f>
        <v>28</v>
      </c>
      <c r="X1017" s="80">
        <f>Nagpur!X31</f>
        <v>319.64</v>
      </c>
      <c r="Y1017" s="80">
        <f>Nagpur!Y31</f>
        <v>0</v>
      </c>
      <c r="Z1017" s="80">
        <f>Nagpur!Z31</f>
        <v>0</v>
      </c>
      <c r="AA1017" s="80">
        <f>Nagpur!AA31</f>
        <v>0</v>
      </c>
      <c r="AB1017" s="80">
        <f>Nagpur!AB31</f>
        <v>0</v>
      </c>
      <c r="AC1017" s="233">
        <f t="shared" si="307"/>
        <v>276.58</v>
      </c>
      <c r="AD1017" s="7">
        <f t="shared" si="308"/>
        <v>18.956819739547633</v>
      </c>
      <c r="AE1017" s="7">
        <f t="shared" si="309"/>
        <v>319.64</v>
      </c>
      <c r="AF1017" s="7">
        <f t="shared" si="310"/>
        <v>77.582524271844662</v>
      </c>
      <c r="AG1017" s="7">
        <f t="shared" si="311"/>
        <v>1599</v>
      </c>
      <c r="AH1017" s="7">
        <f t="shared" si="312"/>
        <v>1871</v>
      </c>
      <c r="AI1017" s="7">
        <f t="shared" si="313"/>
        <v>79</v>
      </c>
      <c r="AJ1017" s="7">
        <f t="shared" si="314"/>
        <v>596.22</v>
      </c>
      <c r="AK1017" s="234">
        <f t="shared" si="315"/>
        <v>31.8663816141101</v>
      </c>
    </row>
    <row r="1018" spans="1:37">
      <c r="A1018" s="5">
        <v>20</v>
      </c>
      <c r="B1018" s="15" t="s">
        <v>41</v>
      </c>
      <c r="C1018" s="80">
        <f>Nanded!C31</f>
        <v>0</v>
      </c>
      <c r="D1018" s="80">
        <f>Nanded!D31</f>
        <v>0</v>
      </c>
      <c r="E1018" s="80">
        <f>Nanded!E31</f>
        <v>0</v>
      </c>
      <c r="F1018" s="80">
        <f>Nanded!F31</f>
        <v>0</v>
      </c>
      <c r="G1018" s="80">
        <f>Nanded!G31</f>
        <v>0</v>
      </c>
      <c r="H1018" s="80">
        <f>Nanded!H31</f>
        <v>0</v>
      </c>
      <c r="I1018" s="80">
        <f t="shared" si="305"/>
        <v>0</v>
      </c>
      <c r="J1018" s="80">
        <f>Nanded!J31</f>
        <v>0</v>
      </c>
      <c r="K1018" s="80">
        <f>Nanded!K31</f>
        <v>0</v>
      </c>
      <c r="L1018" s="80">
        <f>Nanded!L31</f>
        <v>0</v>
      </c>
      <c r="M1018" s="80">
        <f>Nanded!M31</f>
        <v>0</v>
      </c>
      <c r="N1018" s="80">
        <f>Nanded!N31</f>
        <v>0</v>
      </c>
      <c r="O1018" s="80">
        <f>Nanded!O31</f>
        <v>0</v>
      </c>
      <c r="P1018" s="80">
        <f t="shared" si="306"/>
        <v>0</v>
      </c>
      <c r="Q1018" s="80">
        <f>Nanded!Q31</f>
        <v>0</v>
      </c>
      <c r="R1018" s="80">
        <f>Nanded!R31</f>
        <v>0</v>
      </c>
      <c r="S1018" s="80">
        <f>Nanded!S31</f>
        <v>0</v>
      </c>
      <c r="T1018" s="80">
        <f>Nanded!T31</f>
        <v>0</v>
      </c>
      <c r="U1018" s="80">
        <f>Nanded!U31</f>
        <v>0</v>
      </c>
      <c r="V1018" s="80">
        <f>Nanded!V31</f>
        <v>0</v>
      </c>
      <c r="W1018" s="80">
        <f>Nanded!W31</f>
        <v>0</v>
      </c>
      <c r="X1018" s="80">
        <f>Nanded!X31</f>
        <v>0</v>
      </c>
      <c r="Y1018" s="80">
        <f>Nanded!Y31</f>
        <v>0</v>
      </c>
      <c r="Z1018" s="80">
        <f>Nanded!Z31</f>
        <v>0</v>
      </c>
      <c r="AA1018" s="80">
        <f>Nanded!AA31</f>
        <v>0</v>
      </c>
      <c r="AB1018" s="80">
        <f>Nanded!AB31</f>
        <v>0</v>
      </c>
      <c r="AC1018" s="233">
        <f t="shared" si="307"/>
        <v>0</v>
      </c>
      <c r="AD1018" s="7" t="e">
        <f t="shared" si="308"/>
        <v>#DIV/0!</v>
      </c>
      <c r="AE1018" s="7">
        <f t="shared" si="309"/>
        <v>0</v>
      </c>
      <c r="AF1018" s="7" t="e">
        <f t="shared" si="310"/>
        <v>#DIV/0!</v>
      </c>
      <c r="AG1018" s="7">
        <f t="shared" si="311"/>
        <v>0</v>
      </c>
      <c r="AH1018" s="7">
        <f t="shared" si="312"/>
        <v>0</v>
      </c>
      <c r="AI1018" s="7">
        <f t="shared" si="313"/>
        <v>0</v>
      </c>
      <c r="AJ1018" s="7">
        <f t="shared" si="314"/>
        <v>0</v>
      </c>
      <c r="AK1018" s="234" t="e">
        <f t="shared" si="315"/>
        <v>#DIV/0!</v>
      </c>
    </row>
    <row r="1019" spans="1:37">
      <c r="A1019" s="5">
        <v>21</v>
      </c>
      <c r="B1019" s="15" t="s">
        <v>42</v>
      </c>
      <c r="C1019" s="80">
        <f>Nandurbar!C31</f>
        <v>0</v>
      </c>
      <c r="D1019" s="80">
        <f>Nandurbar!D31</f>
        <v>0</v>
      </c>
      <c r="E1019" s="80">
        <f>Nandurbar!E31</f>
        <v>0</v>
      </c>
      <c r="F1019" s="80">
        <f>Nandurbar!F31</f>
        <v>0</v>
      </c>
      <c r="G1019" s="80">
        <f>Nandurbar!G31</f>
        <v>0</v>
      </c>
      <c r="H1019" s="80">
        <f>Nandurbar!H31</f>
        <v>0</v>
      </c>
      <c r="I1019" s="80">
        <f t="shared" si="305"/>
        <v>0</v>
      </c>
      <c r="J1019" s="80">
        <f>Nandurbar!J31</f>
        <v>0</v>
      </c>
      <c r="K1019" s="80">
        <f>Nandurbar!K31</f>
        <v>0</v>
      </c>
      <c r="L1019" s="80">
        <f>Nandurbar!L31</f>
        <v>0</v>
      </c>
      <c r="M1019" s="80">
        <f>Nandurbar!M31</f>
        <v>0</v>
      </c>
      <c r="N1019" s="80">
        <f>Nandurbar!N31</f>
        <v>0</v>
      </c>
      <c r="O1019" s="80">
        <f>Nandurbar!O31</f>
        <v>0</v>
      </c>
      <c r="P1019" s="80">
        <f t="shared" si="306"/>
        <v>0</v>
      </c>
      <c r="Q1019" s="80">
        <f>Nandurbar!Q31</f>
        <v>0</v>
      </c>
      <c r="R1019" s="80">
        <f>Nandurbar!R31</f>
        <v>0</v>
      </c>
      <c r="S1019" s="80">
        <f>Nandurbar!S31</f>
        <v>0</v>
      </c>
      <c r="T1019" s="80">
        <f>Nandurbar!T31</f>
        <v>0</v>
      </c>
      <c r="U1019" s="80">
        <f>Nandurbar!U31</f>
        <v>0</v>
      </c>
      <c r="V1019" s="80">
        <f>Nandurbar!V31</f>
        <v>0</v>
      </c>
      <c r="W1019" s="80">
        <f>Nandurbar!W31</f>
        <v>0</v>
      </c>
      <c r="X1019" s="80">
        <f>Nandurbar!X31</f>
        <v>0</v>
      </c>
      <c r="Y1019" s="80">
        <f>Nandurbar!Y31</f>
        <v>0</v>
      </c>
      <c r="Z1019" s="80">
        <f>Nandurbar!Z31</f>
        <v>0</v>
      </c>
      <c r="AA1019" s="80">
        <f>Nandurbar!AA31</f>
        <v>0</v>
      </c>
      <c r="AB1019" s="80">
        <f>Nandurbar!AB31</f>
        <v>0</v>
      </c>
      <c r="AC1019" s="233">
        <f t="shared" si="307"/>
        <v>0</v>
      </c>
      <c r="AD1019" s="7" t="e">
        <f t="shared" si="308"/>
        <v>#DIV/0!</v>
      </c>
      <c r="AE1019" s="7">
        <f t="shared" si="309"/>
        <v>0</v>
      </c>
      <c r="AF1019" s="7" t="e">
        <f t="shared" si="310"/>
        <v>#DIV/0!</v>
      </c>
      <c r="AG1019" s="7">
        <f t="shared" si="311"/>
        <v>0</v>
      </c>
      <c r="AH1019" s="7">
        <f t="shared" si="312"/>
        <v>0</v>
      </c>
      <c r="AI1019" s="7">
        <f t="shared" si="313"/>
        <v>0</v>
      </c>
      <c r="AJ1019" s="7">
        <f t="shared" si="314"/>
        <v>0</v>
      </c>
      <c r="AK1019" s="234" t="e">
        <f t="shared" si="315"/>
        <v>#DIV/0!</v>
      </c>
    </row>
    <row r="1020" spans="1:37">
      <c r="A1020" s="5">
        <v>22</v>
      </c>
      <c r="B1020" s="15" t="s">
        <v>43</v>
      </c>
      <c r="C1020" s="80">
        <f>Nasik!C31</f>
        <v>425</v>
      </c>
      <c r="D1020" s="80">
        <f>Nasik!D31</f>
        <v>892</v>
      </c>
      <c r="E1020" s="80">
        <f>Nasik!E31</f>
        <v>17</v>
      </c>
      <c r="F1020" s="80">
        <f>Nasik!F31</f>
        <v>5</v>
      </c>
      <c r="G1020" s="80">
        <f>Nasik!G31</f>
        <v>181</v>
      </c>
      <c r="H1020" s="80">
        <f>Nasik!H31</f>
        <v>54</v>
      </c>
      <c r="I1020" s="80">
        <f t="shared" si="305"/>
        <v>951</v>
      </c>
      <c r="J1020" s="80">
        <f>Nasik!J31</f>
        <v>141</v>
      </c>
      <c r="K1020" s="80">
        <f>Nasik!K31</f>
        <v>374</v>
      </c>
      <c r="L1020" s="80">
        <f>Nasik!L31</f>
        <v>7</v>
      </c>
      <c r="M1020" s="80">
        <f>Nasik!M31</f>
        <v>2</v>
      </c>
      <c r="N1020" s="80">
        <f>Nasik!N31</f>
        <v>75</v>
      </c>
      <c r="O1020" s="80">
        <f>Nasik!O31</f>
        <v>23</v>
      </c>
      <c r="P1020" s="80">
        <f t="shared" si="306"/>
        <v>399</v>
      </c>
      <c r="Q1020" s="80">
        <f>Nasik!Q31</f>
        <v>121</v>
      </c>
      <c r="R1020" s="80">
        <f>Nasik!R31</f>
        <v>1053.1300000000001</v>
      </c>
      <c r="S1020" s="80">
        <f>Nasik!S31</f>
        <v>0</v>
      </c>
      <c r="T1020" s="80">
        <f>Nasik!T31</f>
        <v>0</v>
      </c>
      <c r="U1020" s="80">
        <f>Nasik!U31</f>
        <v>2</v>
      </c>
      <c r="V1020" s="80">
        <f>Nasik!V31</f>
        <v>3.58</v>
      </c>
      <c r="W1020" s="80">
        <f>Nasik!W31</f>
        <v>93</v>
      </c>
      <c r="X1020" s="80">
        <f>Nasik!X31</f>
        <v>600.03</v>
      </c>
      <c r="Y1020" s="80">
        <f>Nasik!Y31</f>
        <v>0</v>
      </c>
      <c r="Z1020" s="80">
        <f>Nasik!Z31</f>
        <v>0</v>
      </c>
      <c r="AA1020" s="80">
        <f>Nasik!AA31</f>
        <v>1</v>
      </c>
      <c r="AB1020" s="80">
        <f>Nasik!AB31</f>
        <v>0.42</v>
      </c>
      <c r="AC1020" s="233">
        <f t="shared" si="307"/>
        <v>1056.71</v>
      </c>
      <c r="AD1020" s="7">
        <f t="shared" si="308"/>
        <v>111.11566771819139</v>
      </c>
      <c r="AE1020" s="7">
        <f t="shared" si="309"/>
        <v>600.44999999999993</v>
      </c>
      <c r="AF1020" s="7">
        <f t="shared" si="310"/>
        <v>150.48872180451127</v>
      </c>
      <c r="AG1020" s="7">
        <f t="shared" si="311"/>
        <v>846</v>
      </c>
      <c r="AH1020" s="7">
        <f t="shared" si="312"/>
        <v>1350</v>
      </c>
      <c r="AI1020" s="7">
        <f t="shared" si="313"/>
        <v>217</v>
      </c>
      <c r="AJ1020" s="7">
        <f t="shared" si="314"/>
        <v>1657.16</v>
      </c>
      <c r="AK1020" s="234">
        <f t="shared" si="315"/>
        <v>122.75259259259259</v>
      </c>
    </row>
    <row r="1021" spans="1:37">
      <c r="A1021" s="5">
        <v>23</v>
      </c>
      <c r="B1021" s="15" t="s">
        <v>44</v>
      </c>
      <c r="C1021" s="80">
        <f>Osmanabad!C31</f>
        <v>144</v>
      </c>
      <c r="D1021" s="80">
        <f>Osmanabad!D31</f>
        <v>140</v>
      </c>
      <c r="E1021" s="80">
        <f>Osmanabad!E31</f>
        <v>3</v>
      </c>
      <c r="F1021" s="80">
        <f>Osmanabad!F31</f>
        <v>1</v>
      </c>
      <c r="G1021" s="80">
        <f>Osmanabad!G31</f>
        <v>10</v>
      </c>
      <c r="H1021" s="80">
        <f>Osmanabad!H31</f>
        <v>3</v>
      </c>
      <c r="I1021" s="80">
        <f t="shared" si="305"/>
        <v>144</v>
      </c>
      <c r="J1021" s="80">
        <f>Osmanabad!J31</f>
        <v>62</v>
      </c>
      <c r="K1021" s="80">
        <f>Osmanabad!K31</f>
        <v>60</v>
      </c>
      <c r="L1021" s="80">
        <f>Osmanabad!L31</f>
        <v>2</v>
      </c>
      <c r="M1021" s="80">
        <f>Osmanabad!M31</f>
        <v>1</v>
      </c>
      <c r="N1021" s="80">
        <f>Osmanabad!N31</f>
        <v>4</v>
      </c>
      <c r="O1021" s="80">
        <f>Osmanabad!O31</f>
        <v>1</v>
      </c>
      <c r="P1021" s="80">
        <f t="shared" si="306"/>
        <v>62</v>
      </c>
      <c r="Q1021" s="80">
        <f>Osmanabad!Q31</f>
        <v>0</v>
      </c>
      <c r="R1021" s="80">
        <f>Osmanabad!R31</f>
        <v>0</v>
      </c>
      <c r="S1021" s="80">
        <f>Osmanabad!S31</f>
        <v>0</v>
      </c>
      <c r="T1021" s="80">
        <f>Osmanabad!T31</f>
        <v>0</v>
      </c>
      <c r="U1021" s="80">
        <f>Osmanabad!U31</f>
        <v>0</v>
      </c>
      <c r="V1021" s="80">
        <f>Osmanabad!V31</f>
        <v>0</v>
      </c>
      <c r="W1021" s="80">
        <f>Osmanabad!W31</f>
        <v>8</v>
      </c>
      <c r="X1021" s="80">
        <f>Osmanabad!X31</f>
        <v>95.1</v>
      </c>
      <c r="Y1021" s="80">
        <f>Osmanabad!Y31</f>
        <v>0</v>
      </c>
      <c r="Z1021" s="80">
        <f>Osmanabad!Z31</f>
        <v>0</v>
      </c>
      <c r="AA1021" s="80">
        <f>Osmanabad!AA31</f>
        <v>0</v>
      </c>
      <c r="AB1021" s="80">
        <f>Osmanabad!AB31</f>
        <v>0</v>
      </c>
      <c r="AC1021" s="233">
        <f t="shared" si="307"/>
        <v>0</v>
      </c>
      <c r="AD1021" s="7">
        <f t="shared" si="308"/>
        <v>0</v>
      </c>
      <c r="AE1021" s="7">
        <f t="shared" si="309"/>
        <v>95.1</v>
      </c>
      <c r="AF1021" s="7">
        <f t="shared" si="310"/>
        <v>153.38709677419354</v>
      </c>
      <c r="AG1021" s="7">
        <f t="shared" si="311"/>
        <v>225</v>
      </c>
      <c r="AH1021" s="7">
        <f t="shared" si="312"/>
        <v>206</v>
      </c>
      <c r="AI1021" s="7">
        <f t="shared" si="313"/>
        <v>8</v>
      </c>
      <c r="AJ1021" s="7">
        <f t="shared" si="314"/>
        <v>95.1</v>
      </c>
      <c r="AK1021" s="234">
        <f t="shared" si="315"/>
        <v>46.165048543689316</v>
      </c>
    </row>
    <row r="1022" spans="1:37">
      <c r="A1022" s="5">
        <v>24</v>
      </c>
      <c r="B1022" s="35" t="s">
        <v>45</v>
      </c>
      <c r="C1022" s="150">
        <f>Palghar!C31</f>
        <v>0</v>
      </c>
      <c r="D1022" s="150">
        <f>Palghar!D31</f>
        <v>0</v>
      </c>
      <c r="E1022" s="150">
        <f>Palghar!E31</f>
        <v>0</v>
      </c>
      <c r="F1022" s="150">
        <f>Palghar!F31</f>
        <v>0</v>
      </c>
      <c r="G1022" s="150">
        <f>Palghar!G31</f>
        <v>0</v>
      </c>
      <c r="H1022" s="150">
        <f>Palghar!H31</f>
        <v>0</v>
      </c>
      <c r="I1022" s="80">
        <f t="shared" si="305"/>
        <v>0</v>
      </c>
      <c r="J1022" s="150">
        <f>Palghar!J31</f>
        <v>0</v>
      </c>
      <c r="K1022" s="150">
        <f>Palghar!K31</f>
        <v>0</v>
      </c>
      <c r="L1022" s="150">
        <f>Palghar!L31</f>
        <v>0</v>
      </c>
      <c r="M1022" s="150">
        <f>Palghar!M31</f>
        <v>0</v>
      </c>
      <c r="N1022" s="150">
        <f>Palghar!N31</f>
        <v>0</v>
      </c>
      <c r="O1022" s="150">
        <f>Palghar!O31</f>
        <v>0</v>
      </c>
      <c r="P1022" s="80">
        <f t="shared" si="306"/>
        <v>0</v>
      </c>
      <c r="Q1022" s="150">
        <f>Palghar!Q31</f>
        <v>0</v>
      </c>
      <c r="R1022" s="150">
        <f>Palghar!R31</f>
        <v>0</v>
      </c>
      <c r="S1022" s="150">
        <f>Palghar!S31</f>
        <v>0</v>
      </c>
      <c r="T1022" s="150">
        <f>Palghar!T31</f>
        <v>0</v>
      </c>
      <c r="U1022" s="150">
        <f>Palghar!U31</f>
        <v>0</v>
      </c>
      <c r="V1022" s="150">
        <f>Palghar!V31</f>
        <v>0</v>
      </c>
      <c r="W1022" s="150">
        <f>Palghar!W31</f>
        <v>0</v>
      </c>
      <c r="X1022" s="150">
        <f>Palghar!X31</f>
        <v>0</v>
      </c>
      <c r="Y1022" s="150">
        <f>Palghar!Y31</f>
        <v>0</v>
      </c>
      <c r="Z1022" s="150">
        <f>Palghar!Z31</f>
        <v>0</v>
      </c>
      <c r="AA1022" s="150">
        <f>Palghar!AA31</f>
        <v>0</v>
      </c>
      <c r="AB1022" s="150">
        <f>Palghar!AB31</f>
        <v>0</v>
      </c>
      <c r="AC1022" s="233">
        <f t="shared" si="307"/>
        <v>0</v>
      </c>
      <c r="AD1022" s="7" t="e">
        <f t="shared" si="308"/>
        <v>#DIV/0!</v>
      </c>
      <c r="AE1022" s="7">
        <f t="shared" si="309"/>
        <v>0</v>
      </c>
      <c r="AF1022" s="7" t="e">
        <f t="shared" si="310"/>
        <v>#DIV/0!</v>
      </c>
      <c r="AG1022" s="7">
        <f t="shared" si="311"/>
        <v>0</v>
      </c>
      <c r="AH1022" s="7">
        <f t="shared" si="312"/>
        <v>0</v>
      </c>
      <c r="AI1022" s="7">
        <f t="shared" si="313"/>
        <v>0</v>
      </c>
      <c r="AJ1022" s="7">
        <f t="shared" si="314"/>
        <v>0</v>
      </c>
      <c r="AK1022" s="234" t="e">
        <f t="shared" si="315"/>
        <v>#DIV/0!</v>
      </c>
    </row>
    <row r="1023" spans="1:37">
      <c r="A1023" s="5">
        <v>25</v>
      </c>
      <c r="B1023" s="15" t="s">
        <v>46</v>
      </c>
      <c r="C1023" s="80">
        <f>Parbhani!C31</f>
        <v>0</v>
      </c>
      <c r="D1023" s="80">
        <f>Parbhani!D31</f>
        <v>0</v>
      </c>
      <c r="E1023" s="80">
        <f>Parbhani!E31</f>
        <v>0</v>
      </c>
      <c r="F1023" s="80">
        <f>Parbhani!F31</f>
        <v>0</v>
      </c>
      <c r="G1023" s="80">
        <f>Parbhani!G31</f>
        <v>0</v>
      </c>
      <c r="H1023" s="80">
        <f>Parbhani!H31</f>
        <v>0</v>
      </c>
      <c r="I1023" s="80">
        <f t="shared" si="305"/>
        <v>0</v>
      </c>
      <c r="J1023" s="80">
        <f>Parbhani!J31</f>
        <v>0</v>
      </c>
      <c r="K1023" s="80">
        <f>Parbhani!K31</f>
        <v>0</v>
      </c>
      <c r="L1023" s="80">
        <f>Parbhani!L31</f>
        <v>0</v>
      </c>
      <c r="M1023" s="80">
        <f>Parbhani!M31</f>
        <v>0</v>
      </c>
      <c r="N1023" s="80">
        <f>Parbhani!N31</f>
        <v>0</v>
      </c>
      <c r="O1023" s="80">
        <f>Parbhani!O31</f>
        <v>0</v>
      </c>
      <c r="P1023" s="80">
        <f t="shared" si="306"/>
        <v>0</v>
      </c>
      <c r="Q1023" s="80">
        <f>Parbhani!Q31</f>
        <v>0</v>
      </c>
      <c r="R1023" s="80">
        <f>Parbhani!R31</f>
        <v>0</v>
      </c>
      <c r="S1023" s="80">
        <f>Parbhani!S31</f>
        <v>0</v>
      </c>
      <c r="T1023" s="80">
        <f>Parbhani!T31</f>
        <v>0</v>
      </c>
      <c r="U1023" s="80">
        <f>Parbhani!U31</f>
        <v>0</v>
      </c>
      <c r="V1023" s="80">
        <f>Parbhani!V31</f>
        <v>0</v>
      </c>
      <c r="W1023" s="80">
        <f>Parbhani!W31</f>
        <v>0</v>
      </c>
      <c r="X1023" s="80">
        <f>Parbhani!X31</f>
        <v>0</v>
      </c>
      <c r="Y1023" s="80">
        <f>Parbhani!Y31</f>
        <v>0</v>
      </c>
      <c r="Z1023" s="80">
        <f>Parbhani!Z31</f>
        <v>0</v>
      </c>
      <c r="AA1023" s="80">
        <f>Parbhani!AA31</f>
        <v>0</v>
      </c>
      <c r="AB1023" s="80">
        <f>Parbhani!AB31</f>
        <v>0</v>
      </c>
      <c r="AC1023" s="233">
        <f t="shared" si="307"/>
        <v>0</v>
      </c>
      <c r="AD1023" s="7" t="e">
        <f t="shared" si="308"/>
        <v>#DIV/0!</v>
      </c>
      <c r="AE1023" s="7">
        <f t="shared" si="309"/>
        <v>0</v>
      </c>
      <c r="AF1023" s="7" t="e">
        <f t="shared" si="310"/>
        <v>#DIV/0!</v>
      </c>
      <c r="AG1023" s="7">
        <f t="shared" si="311"/>
        <v>0</v>
      </c>
      <c r="AH1023" s="7">
        <f t="shared" si="312"/>
        <v>0</v>
      </c>
      <c r="AI1023" s="7">
        <f t="shared" si="313"/>
        <v>0</v>
      </c>
      <c r="AJ1023" s="7">
        <f t="shared" si="314"/>
        <v>0</v>
      </c>
      <c r="AK1023" s="234" t="e">
        <f t="shared" si="315"/>
        <v>#DIV/0!</v>
      </c>
    </row>
    <row r="1024" spans="1:37">
      <c r="A1024" s="5">
        <v>26</v>
      </c>
      <c r="B1024" s="15" t="s">
        <v>47</v>
      </c>
      <c r="C1024" s="80">
        <f>Pune!C31</f>
        <v>294</v>
      </c>
      <c r="D1024" s="80">
        <f>Pune!D31</f>
        <v>671</v>
      </c>
      <c r="E1024" s="80">
        <f>Pune!E31</f>
        <v>0</v>
      </c>
      <c r="F1024" s="80">
        <f>Pune!F31</f>
        <v>0</v>
      </c>
      <c r="G1024" s="80">
        <f>Pune!G31</f>
        <v>0</v>
      </c>
      <c r="H1024" s="80">
        <f>Pune!H31</f>
        <v>0</v>
      </c>
      <c r="I1024" s="80">
        <f t="shared" si="305"/>
        <v>671</v>
      </c>
      <c r="J1024" s="80">
        <f>Pune!J31</f>
        <v>161</v>
      </c>
      <c r="K1024" s="80">
        <f>Pune!K31</f>
        <v>356</v>
      </c>
      <c r="L1024" s="80">
        <f>Pune!L31</f>
        <v>1</v>
      </c>
      <c r="M1024" s="80">
        <f>Pune!M31</f>
        <v>1</v>
      </c>
      <c r="N1024" s="80">
        <f>Pune!N31</f>
        <v>2</v>
      </c>
      <c r="O1024" s="80">
        <f>Pune!O31</f>
        <v>4</v>
      </c>
      <c r="P1024" s="80">
        <f t="shared" si="306"/>
        <v>361</v>
      </c>
      <c r="Q1024" s="80">
        <f>Pune!Q31</f>
        <v>164</v>
      </c>
      <c r="R1024" s="80">
        <f>Pune!R31</f>
        <v>2554.63</v>
      </c>
      <c r="S1024" s="80">
        <f>Pune!S31</f>
        <v>0</v>
      </c>
      <c r="T1024" s="80">
        <f>Pune!T31</f>
        <v>0</v>
      </c>
      <c r="U1024" s="80">
        <f>Pune!U31</f>
        <v>6</v>
      </c>
      <c r="V1024" s="80">
        <f>Pune!V31</f>
        <v>3.29</v>
      </c>
      <c r="W1024" s="80">
        <f>Pune!W31</f>
        <v>135</v>
      </c>
      <c r="X1024" s="80">
        <f>Pune!X31</f>
        <v>1747.62</v>
      </c>
      <c r="Y1024" s="80">
        <f>Pune!Y31</f>
        <v>0</v>
      </c>
      <c r="Z1024" s="80">
        <f>Pune!Z31</f>
        <v>0</v>
      </c>
      <c r="AA1024" s="80">
        <f>Pune!AA31</f>
        <v>2</v>
      </c>
      <c r="AB1024" s="80">
        <f>Pune!AB31</f>
        <v>1.45</v>
      </c>
      <c r="AC1024" s="233">
        <f t="shared" si="307"/>
        <v>2557.92</v>
      </c>
      <c r="AD1024" s="7">
        <f t="shared" si="308"/>
        <v>381.21013412816694</v>
      </c>
      <c r="AE1024" s="7">
        <f t="shared" si="309"/>
        <v>1749.07</v>
      </c>
      <c r="AF1024" s="7">
        <f t="shared" si="310"/>
        <v>484.50692520775618</v>
      </c>
      <c r="AG1024" s="7">
        <f t="shared" si="311"/>
        <v>458</v>
      </c>
      <c r="AH1024" s="7">
        <f t="shared" si="312"/>
        <v>1032</v>
      </c>
      <c r="AI1024" s="7">
        <f t="shared" si="313"/>
        <v>307</v>
      </c>
      <c r="AJ1024" s="7">
        <f t="shared" si="314"/>
        <v>4306.99</v>
      </c>
      <c r="AK1024" s="234">
        <f t="shared" si="315"/>
        <v>417.34399224806202</v>
      </c>
    </row>
    <row r="1025" spans="1:37">
      <c r="A1025" s="5">
        <v>27</v>
      </c>
      <c r="B1025" s="15" t="s">
        <v>48</v>
      </c>
      <c r="C1025" s="124">
        <f>Raigad!C31</f>
        <v>0</v>
      </c>
      <c r="D1025" s="124">
        <f>Raigad!D31</f>
        <v>0</v>
      </c>
      <c r="E1025" s="124">
        <f>Raigad!E31</f>
        <v>0</v>
      </c>
      <c r="F1025" s="124">
        <f>Raigad!F31</f>
        <v>0</v>
      </c>
      <c r="G1025" s="124">
        <f>Raigad!G31</f>
        <v>0</v>
      </c>
      <c r="H1025" s="124">
        <f>Raigad!H31</f>
        <v>0</v>
      </c>
      <c r="I1025" s="80">
        <f t="shared" si="305"/>
        <v>0</v>
      </c>
      <c r="J1025" s="124">
        <f>Raigad!J31</f>
        <v>0</v>
      </c>
      <c r="K1025" s="124">
        <f>Raigad!K31</f>
        <v>0</v>
      </c>
      <c r="L1025" s="124">
        <f>Raigad!L31</f>
        <v>0</v>
      </c>
      <c r="M1025" s="124">
        <f>Raigad!M31</f>
        <v>0</v>
      </c>
      <c r="N1025" s="124">
        <f>Raigad!N31</f>
        <v>0</v>
      </c>
      <c r="O1025" s="124">
        <f>Raigad!O31</f>
        <v>0</v>
      </c>
      <c r="P1025" s="80">
        <f t="shared" si="306"/>
        <v>0</v>
      </c>
      <c r="Q1025" s="124">
        <f>Raigad!Q31</f>
        <v>0</v>
      </c>
      <c r="R1025" s="124">
        <f>Raigad!R31</f>
        <v>0</v>
      </c>
      <c r="S1025" s="124">
        <f>Raigad!S31</f>
        <v>0</v>
      </c>
      <c r="T1025" s="124">
        <f>Raigad!T31</f>
        <v>0</v>
      </c>
      <c r="U1025" s="124">
        <f>Raigad!U31</f>
        <v>0</v>
      </c>
      <c r="V1025" s="124">
        <f>Raigad!V31</f>
        <v>0</v>
      </c>
      <c r="W1025" s="124">
        <f>Raigad!W31</f>
        <v>0</v>
      </c>
      <c r="X1025" s="124">
        <f>Raigad!X31</f>
        <v>0</v>
      </c>
      <c r="Y1025" s="124">
        <f>Raigad!Y31</f>
        <v>0</v>
      </c>
      <c r="Z1025" s="124">
        <f>Raigad!Z31</f>
        <v>0</v>
      </c>
      <c r="AA1025" s="124">
        <f>Raigad!AA31</f>
        <v>0</v>
      </c>
      <c r="AB1025" s="124">
        <f>Raigad!AB31</f>
        <v>0</v>
      </c>
      <c r="AC1025" s="233">
        <f t="shared" si="307"/>
        <v>0</v>
      </c>
      <c r="AD1025" s="7" t="e">
        <f t="shared" si="308"/>
        <v>#DIV/0!</v>
      </c>
      <c r="AE1025" s="7">
        <f t="shared" si="309"/>
        <v>0</v>
      </c>
      <c r="AF1025" s="7" t="e">
        <f t="shared" si="310"/>
        <v>#DIV/0!</v>
      </c>
      <c r="AG1025" s="7">
        <f t="shared" si="311"/>
        <v>0</v>
      </c>
      <c r="AH1025" s="7">
        <f t="shared" si="312"/>
        <v>0</v>
      </c>
      <c r="AI1025" s="7">
        <f t="shared" si="313"/>
        <v>0</v>
      </c>
      <c r="AJ1025" s="7">
        <f t="shared" si="314"/>
        <v>0</v>
      </c>
      <c r="AK1025" s="234" t="e">
        <f t="shared" si="315"/>
        <v>#DIV/0!</v>
      </c>
    </row>
    <row r="1026" spans="1:37">
      <c r="A1026" s="5">
        <v>28</v>
      </c>
      <c r="B1026" s="15" t="s">
        <v>49</v>
      </c>
      <c r="C1026" s="80">
        <f>Ratnagiri!C31</f>
        <v>0</v>
      </c>
      <c r="D1026" s="80">
        <f>Ratnagiri!D31</f>
        <v>0</v>
      </c>
      <c r="E1026" s="80">
        <f>Ratnagiri!E31</f>
        <v>0</v>
      </c>
      <c r="F1026" s="80">
        <f>Ratnagiri!F31</f>
        <v>0</v>
      </c>
      <c r="G1026" s="80">
        <f>Ratnagiri!G31</f>
        <v>0</v>
      </c>
      <c r="H1026" s="80">
        <f>Ratnagiri!H31</f>
        <v>0</v>
      </c>
      <c r="I1026" s="80">
        <f t="shared" si="305"/>
        <v>0</v>
      </c>
      <c r="J1026" s="80">
        <f>Ratnagiri!J31</f>
        <v>0</v>
      </c>
      <c r="K1026" s="80">
        <f>Ratnagiri!K31</f>
        <v>0</v>
      </c>
      <c r="L1026" s="80">
        <f>Ratnagiri!L31</f>
        <v>0</v>
      </c>
      <c r="M1026" s="80">
        <f>Ratnagiri!M31</f>
        <v>0</v>
      </c>
      <c r="N1026" s="80">
        <f>Ratnagiri!N31</f>
        <v>0</v>
      </c>
      <c r="O1026" s="80">
        <f>Ratnagiri!O31</f>
        <v>0</v>
      </c>
      <c r="P1026" s="80">
        <f t="shared" si="306"/>
        <v>0</v>
      </c>
      <c r="Q1026" s="80">
        <f>Ratnagiri!Q31</f>
        <v>0</v>
      </c>
      <c r="R1026" s="80">
        <f>Ratnagiri!R31</f>
        <v>0</v>
      </c>
      <c r="S1026" s="80">
        <f>Ratnagiri!S31</f>
        <v>0</v>
      </c>
      <c r="T1026" s="80">
        <f>Ratnagiri!T31</f>
        <v>0</v>
      </c>
      <c r="U1026" s="80">
        <f>Ratnagiri!U31</f>
        <v>0</v>
      </c>
      <c r="V1026" s="80">
        <f>Ratnagiri!V31</f>
        <v>0</v>
      </c>
      <c r="W1026" s="80">
        <f>Ratnagiri!W31</f>
        <v>0</v>
      </c>
      <c r="X1026" s="80">
        <f>Ratnagiri!X31</f>
        <v>0</v>
      </c>
      <c r="Y1026" s="80">
        <f>Ratnagiri!Y31</f>
        <v>0</v>
      </c>
      <c r="Z1026" s="80">
        <f>Ratnagiri!Z31</f>
        <v>0</v>
      </c>
      <c r="AA1026" s="80">
        <f>Ratnagiri!AA31</f>
        <v>0</v>
      </c>
      <c r="AB1026" s="80">
        <f>Ratnagiri!AB31</f>
        <v>0</v>
      </c>
      <c r="AC1026" s="233">
        <f t="shared" si="307"/>
        <v>0</v>
      </c>
      <c r="AD1026" s="7" t="e">
        <f t="shared" si="308"/>
        <v>#DIV/0!</v>
      </c>
      <c r="AE1026" s="7">
        <f t="shared" si="309"/>
        <v>0</v>
      </c>
      <c r="AF1026" s="7" t="e">
        <f t="shared" si="310"/>
        <v>#DIV/0!</v>
      </c>
      <c r="AG1026" s="7">
        <f t="shared" si="311"/>
        <v>0</v>
      </c>
      <c r="AH1026" s="7">
        <f t="shared" si="312"/>
        <v>0</v>
      </c>
      <c r="AI1026" s="7">
        <f t="shared" si="313"/>
        <v>0</v>
      </c>
      <c r="AJ1026" s="7">
        <f t="shared" si="314"/>
        <v>0</v>
      </c>
      <c r="AK1026" s="234" t="e">
        <f t="shared" si="315"/>
        <v>#DIV/0!</v>
      </c>
    </row>
    <row r="1027" spans="1:37">
      <c r="A1027" s="5">
        <v>29</v>
      </c>
      <c r="B1027" s="15" t="s">
        <v>50</v>
      </c>
      <c r="C1027" s="80">
        <f>Sangli!C31</f>
        <v>252</v>
      </c>
      <c r="D1027" s="80">
        <f>Sangli!D31</f>
        <v>340</v>
      </c>
      <c r="E1027" s="80">
        <f>Sangli!E31</f>
        <v>0</v>
      </c>
      <c r="F1027" s="80">
        <f>Sangli!F31</f>
        <v>0</v>
      </c>
      <c r="G1027" s="80">
        <f>Sangli!G31</f>
        <v>0</v>
      </c>
      <c r="H1027" s="80">
        <f>Sangli!H31</f>
        <v>0</v>
      </c>
      <c r="I1027" s="80">
        <f t="shared" si="305"/>
        <v>340</v>
      </c>
      <c r="J1027" s="80">
        <f>Sangli!J31</f>
        <v>192</v>
      </c>
      <c r="K1027" s="80">
        <f>Sangli!K31</f>
        <v>190</v>
      </c>
      <c r="L1027" s="80">
        <f>Sangli!L31</f>
        <v>0</v>
      </c>
      <c r="M1027" s="80">
        <f>Sangli!M31</f>
        <v>0</v>
      </c>
      <c r="N1027" s="80">
        <f>Sangli!N31</f>
        <v>0</v>
      </c>
      <c r="O1027" s="80">
        <f>Sangli!O31</f>
        <v>0</v>
      </c>
      <c r="P1027" s="80">
        <f t="shared" si="306"/>
        <v>190</v>
      </c>
      <c r="Q1027" s="80">
        <f>Sangli!Q31</f>
        <v>51</v>
      </c>
      <c r="R1027" s="80">
        <f>Sangli!R31</f>
        <v>533.27</v>
      </c>
      <c r="S1027" s="80">
        <f>Sangli!S31</f>
        <v>0</v>
      </c>
      <c r="T1027" s="80">
        <f>Sangli!T31</f>
        <v>0</v>
      </c>
      <c r="U1027" s="80">
        <f>Sangli!U31</f>
        <v>3</v>
      </c>
      <c r="V1027" s="80">
        <f>Sangli!V31</f>
        <v>4.3600000000000003</v>
      </c>
      <c r="W1027" s="80">
        <f>Sangli!W31</f>
        <v>57</v>
      </c>
      <c r="X1027" s="80">
        <f>Sangli!X31</f>
        <v>965.17</v>
      </c>
      <c r="Y1027" s="80">
        <f>Sangli!Y31</f>
        <v>0</v>
      </c>
      <c r="Z1027" s="80">
        <f>Sangli!Z31</f>
        <v>0</v>
      </c>
      <c r="AA1027" s="80">
        <f>Sangli!AA31</f>
        <v>2</v>
      </c>
      <c r="AB1027" s="80">
        <f>Sangli!AB31</f>
        <v>2.29</v>
      </c>
      <c r="AC1027" s="233">
        <f t="shared" si="307"/>
        <v>537.63</v>
      </c>
      <c r="AD1027" s="7">
        <f t="shared" si="308"/>
        <v>158.12647058823529</v>
      </c>
      <c r="AE1027" s="7">
        <f t="shared" si="309"/>
        <v>967.45999999999992</v>
      </c>
      <c r="AF1027" s="7">
        <f t="shared" si="310"/>
        <v>509.18947368421044</v>
      </c>
      <c r="AG1027" s="7">
        <f t="shared" si="311"/>
        <v>444</v>
      </c>
      <c r="AH1027" s="7">
        <f t="shared" si="312"/>
        <v>530</v>
      </c>
      <c r="AI1027" s="7">
        <f t="shared" si="313"/>
        <v>113</v>
      </c>
      <c r="AJ1027" s="7">
        <f t="shared" si="314"/>
        <v>1505.09</v>
      </c>
      <c r="AK1027" s="234">
        <f t="shared" si="315"/>
        <v>283.97924528301883</v>
      </c>
    </row>
    <row r="1028" spans="1:37">
      <c r="A1028" s="5">
        <v>30</v>
      </c>
      <c r="B1028" s="15" t="s">
        <v>51</v>
      </c>
      <c r="C1028" s="80">
        <f>Satara!C31</f>
        <v>0</v>
      </c>
      <c r="D1028" s="80">
        <f>Satara!D31</f>
        <v>0</v>
      </c>
      <c r="E1028" s="80">
        <f>Satara!E31</f>
        <v>0</v>
      </c>
      <c r="F1028" s="80">
        <f>Satara!F31</f>
        <v>0</v>
      </c>
      <c r="G1028" s="80">
        <f>Satara!G31</f>
        <v>0</v>
      </c>
      <c r="H1028" s="80">
        <f>Satara!H31</f>
        <v>0</v>
      </c>
      <c r="I1028" s="80">
        <f t="shared" si="305"/>
        <v>0</v>
      </c>
      <c r="J1028" s="80">
        <f>Satara!J31</f>
        <v>0</v>
      </c>
      <c r="K1028" s="80">
        <f>Satara!K31</f>
        <v>0</v>
      </c>
      <c r="L1028" s="80">
        <f>Satara!L31</f>
        <v>0</v>
      </c>
      <c r="M1028" s="80">
        <f>Satara!M31</f>
        <v>0</v>
      </c>
      <c r="N1028" s="80">
        <f>Satara!N31</f>
        <v>0</v>
      </c>
      <c r="O1028" s="80">
        <f>Satara!O31</f>
        <v>0</v>
      </c>
      <c r="P1028" s="80">
        <f t="shared" si="306"/>
        <v>0</v>
      </c>
      <c r="Q1028" s="80">
        <f>Satara!Q31</f>
        <v>56</v>
      </c>
      <c r="R1028" s="80">
        <f>Satara!R31</f>
        <v>612.79999999999995</v>
      </c>
      <c r="S1028" s="80">
        <f>Satara!S31</f>
        <v>0</v>
      </c>
      <c r="T1028" s="80">
        <f>Satara!T31</f>
        <v>0</v>
      </c>
      <c r="U1028" s="80">
        <f>Satara!U31</f>
        <v>0</v>
      </c>
      <c r="V1028" s="80">
        <f>Satara!V31</f>
        <v>0</v>
      </c>
      <c r="W1028" s="80">
        <f>Satara!W31</f>
        <v>42</v>
      </c>
      <c r="X1028" s="80">
        <f>Satara!X31</f>
        <v>647.27</v>
      </c>
      <c r="Y1028" s="80">
        <f>Satara!Y31</f>
        <v>0</v>
      </c>
      <c r="Z1028" s="80">
        <f>Satara!Z31</f>
        <v>0</v>
      </c>
      <c r="AA1028" s="80">
        <f>Satara!AA31</f>
        <v>0</v>
      </c>
      <c r="AB1028" s="80">
        <f>Satara!AB31</f>
        <v>0</v>
      </c>
      <c r="AC1028" s="233">
        <f t="shared" si="307"/>
        <v>612.79999999999995</v>
      </c>
      <c r="AD1028" s="7" t="e">
        <f t="shared" si="308"/>
        <v>#DIV/0!</v>
      </c>
      <c r="AE1028" s="7">
        <f t="shared" si="309"/>
        <v>647.27</v>
      </c>
      <c r="AF1028" s="7" t="e">
        <f t="shared" si="310"/>
        <v>#DIV/0!</v>
      </c>
      <c r="AG1028" s="7">
        <f t="shared" si="311"/>
        <v>0</v>
      </c>
      <c r="AH1028" s="7">
        <f t="shared" si="312"/>
        <v>0</v>
      </c>
      <c r="AI1028" s="7">
        <f t="shared" si="313"/>
        <v>98</v>
      </c>
      <c r="AJ1028" s="7">
        <f t="shared" si="314"/>
        <v>1260.07</v>
      </c>
      <c r="AK1028" s="234" t="e">
        <f t="shared" si="315"/>
        <v>#DIV/0!</v>
      </c>
    </row>
    <row r="1029" spans="1:37">
      <c r="A1029" s="5">
        <v>31</v>
      </c>
      <c r="B1029" s="15" t="s">
        <v>52</v>
      </c>
      <c r="C1029" s="80">
        <f>Sindhudurg!C31</f>
        <v>0</v>
      </c>
      <c r="D1029" s="80">
        <f>Sindhudurg!D31</f>
        <v>0</v>
      </c>
      <c r="E1029" s="80">
        <f>Sindhudurg!E31</f>
        <v>0</v>
      </c>
      <c r="F1029" s="80">
        <f>Sindhudurg!F31</f>
        <v>0</v>
      </c>
      <c r="G1029" s="80">
        <f>Sindhudurg!G31</f>
        <v>0</v>
      </c>
      <c r="H1029" s="80">
        <f>Sindhudurg!H31</f>
        <v>0</v>
      </c>
      <c r="I1029" s="80">
        <f t="shared" si="305"/>
        <v>0</v>
      </c>
      <c r="J1029" s="80">
        <f>Sindhudurg!J31</f>
        <v>0</v>
      </c>
      <c r="K1029" s="80">
        <f>Sindhudurg!K31</f>
        <v>0</v>
      </c>
      <c r="L1029" s="80">
        <f>Sindhudurg!L31</f>
        <v>0</v>
      </c>
      <c r="M1029" s="80">
        <f>Sindhudurg!M31</f>
        <v>0</v>
      </c>
      <c r="N1029" s="80">
        <f>Sindhudurg!N31</f>
        <v>0</v>
      </c>
      <c r="O1029" s="80">
        <f>Sindhudurg!O31</f>
        <v>0</v>
      </c>
      <c r="P1029" s="80">
        <f t="shared" si="306"/>
        <v>0</v>
      </c>
      <c r="Q1029" s="80">
        <f>Sindhudurg!Q31</f>
        <v>0</v>
      </c>
      <c r="R1029" s="80">
        <f>Sindhudurg!R31</f>
        <v>0</v>
      </c>
      <c r="S1029" s="80">
        <f>Sindhudurg!S31</f>
        <v>0</v>
      </c>
      <c r="T1029" s="80">
        <f>Sindhudurg!T31</f>
        <v>0</v>
      </c>
      <c r="U1029" s="80">
        <f>Sindhudurg!U31</f>
        <v>0</v>
      </c>
      <c r="V1029" s="80">
        <f>Sindhudurg!V31</f>
        <v>0</v>
      </c>
      <c r="W1029" s="80">
        <f>Sindhudurg!W31</f>
        <v>0</v>
      </c>
      <c r="X1029" s="80">
        <f>Sindhudurg!X31</f>
        <v>0</v>
      </c>
      <c r="Y1029" s="80">
        <f>Sindhudurg!Y31</f>
        <v>0</v>
      </c>
      <c r="Z1029" s="80">
        <f>Sindhudurg!Z31</f>
        <v>0</v>
      </c>
      <c r="AA1029" s="80">
        <f>Sindhudurg!AA31</f>
        <v>0</v>
      </c>
      <c r="AB1029" s="80">
        <f>Sindhudurg!AB31</f>
        <v>0</v>
      </c>
      <c r="AC1029" s="233">
        <f t="shared" si="307"/>
        <v>0</v>
      </c>
      <c r="AD1029" s="7" t="e">
        <f t="shared" si="308"/>
        <v>#DIV/0!</v>
      </c>
      <c r="AE1029" s="7">
        <f t="shared" si="309"/>
        <v>0</v>
      </c>
      <c r="AF1029" s="7" t="e">
        <f t="shared" si="310"/>
        <v>#DIV/0!</v>
      </c>
      <c r="AG1029" s="7">
        <f t="shared" si="311"/>
        <v>0</v>
      </c>
      <c r="AH1029" s="7">
        <f t="shared" si="312"/>
        <v>0</v>
      </c>
      <c r="AI1029" s="7">
        <f t="shared" si="313"/>
        <v>0</v>
      </c>
      <c r="AJ1029" s="7">
        <f t="shared" si="314"/>
        <v>0</v>
      </c>
      <c r="AK1029" s="234" t="e">
        <f t="shared" si="315"/>
        <v>#DIV/0!</v>
      </c>
    </row>
    <row r="1030" spans="1:37">
      <c r="A1030" s="5">
        <v>32</v>
      </c>
      <c r="B1030" s="15" t="s">
        <v>53</v>
      </c>
      <c r="C1030" s="80">
        <f>Solapur!C31</f>
        <v>704</v>
      </c>
      <c r="D1030" s="80">
        <f>Solapur!D31</f>
        <v>1860</v>
      </c>
      <c r="E1030" s="80">
        <f>Solapur!E31</f>
        <v>33</v>
      </c>
      <c r="F1030" s="80">
        <f>Solapur!F31</f>
        <v>24</v>
      </c>
      <c r="G1030" s="80">
        <f>Solapur!G31</f>
        <v>75</v>
      </c>
      <c r="H1030" s="80">
        <f>Solapur!H31</f>
        <v>54</v>
      </c>
      <c r="I1030" s="80">
        <f t="shared" si="305"/>
        <v>1938</v>
      </c>
      <c r="J1030" s="80">
        <f>Solapur!J31</f>
        <v>559</v>
      </c>
      <c r="K1030" s="80">
        <f>Solapur!K31</f>
        <v>747</v>
      </c>
      <c r="L1030" s="80">
        <f>Solapur!L31</f>
        <v>28</v>
      </c>
      <c r="M1030" s="80">
        <f>Solapur!M31</f>
        <v>10</v>
      </c>
      <c r="N1030" s="80">
        <f>Solapur!N31</f>
        <v>64</v>
      </c>
      <c r="O1030" s="80">
        <f>Solapur!O31</f>
        <v>22</v>
      </c>
      <c r="P1030" s="80">
        <f t="shared" si="306"/>
        <v>779</v>
      </c>
      <c r="Q1030" s="80">
        <f>Solapur!Q31</f>
        <v>243</v>
      </c>
      <c r="R1030" s="80">
        <f>Solapur!R31</f>
        <v>3393.36</v>
      </c>
      <c r="S1030" s="80">
        <f>Solapur!S31</f>
        <v>0</v>
      </c>
      <c r="T1030" s="80">
        <f>Solapur!T31</f>
        <v>0</v>
      </c>
      <c r="U1030" s="80">
        <f>Solapur!U31</f>
        <v>2</v>
      </c>
      <c r="V1030" s="80">
        <f>Solapur!V31</f>
        <v>2.4900000000000002</v>
      </c>
      <c r="W1030" s="80">
        <f>Solapur!W31</f>
        <v>310</v>
      </c>
      <c r="X1030" s="80">
        <f>Solapur!X31</f>
        <v>5389.8</v>
      </c>
      <c r="Y1030" s="80">
        <f>Solapur!Y31</f>
        <v>0</v>
      </c>
      <c r="Z1030" s="80">
        <f>Solapur!Z31</f>
        <v>0</v>
      </c>
      <c r="AA1030" s="80">
        <f>Solapur!AA31</f>
        <v>0</v>
      </c>
      <c r="AB1030" s="80">
        <f>Solapur!AB31</f>
        <v>0</v>
      </c>
      <c r="AC1030" s="233">
        <f t="shared" si="307"/>
        <v>3395.85</v>
      </c>
      <c r="AD1030" s="7">
        <f t="shared" si="308"/>
        <v>175.22445820433435</v>
      </c>
      <c r="AE1030" s="7">
        <f t="shared" si="309"/>
        <v>5389.8</v>
      </c>
      <c r="AF1030" s="7">
        <f t="shared" si="310"/>
        <v>691.8870346598203</v>
      </c>
      <c r="AG1030" s="7">
        <f t="shared" si="311"/>
        <v>1463</v>
      </c>
      <c r="AH1030" s="7">
        <f t="shared" si="312"/>
        <v>2717</v>
      </c>
      <c r="AI1030" s="7">
        <f t="shared" si="313"/>
        <v>555</v>
      </c>
      <c r="AJ1030" s="7">
        <f t="shared" si="314"/>
        <v>8785.65</v>
      </c>
      <c r="AK1030" s="234">
        <f t="shared" si="315"/>
        <v>323.35848362164154</v>
      </c>
    </row>
    <row r="1031" spans="1:37">
      <c r="A1031" s="5">
        <v>33</v>
      </c>
      <c r="B1031" s="15" t="s">
        <v>54</v>
      </c>
      <c r="C1031" s="80">
        <f>Thane!C31</f>
        <v>0</v>
      </c>
      <c r="D1031" s="80">
        <f>Thane!D31</f>
        <v>0</v>
      </c>
      <c r="E1031" s="80">
        <f>Thane!E31</f>
        <v>0</v>
      </c>
      <c r="F1031" s="80">
        <f>Thane!F31</f>
        <v>0</v>
      </c>
      <c r="G1031" s="80">
        <f>Thane!G31</f>
        <v>0</v>
      </c>
      <c r="H1031" s="80">
        <f>Thane!H31</f>
        <v>0</v>
      </c>
      <c r="I1031" s="80">
        <f t="shared" si="305"/>
        <v>0</v>
      </c>
      <c r="J1031" s="80">
        <f>Thane!J31</f>
        <v>0</v>
      </c>
      <c r="K1031" s="80">
        <f>Thane!K31</f>
        <v>0</v>
      </c>
      <c r="L1031" s="80">
        <f>Thane!L31</f>
        <v>0</v>
      </c>
      <c r="M1031" s="80">
        <f>Thane!M31</f>
        <v>0</v>
      </c>
      <c r="N1031" s="80">
        <f>Thane!N31</f>
        <v>0</v>
      </c>
      <c r="O1031" s="80">
        <f>Thane!O31</f>
        <v>0</v>
      </c>
      <c r="P1031" s="80">
        <f t="shared" si="306"/>
        <v>0</v>
      </c>
      <c r="Q1031" s="80">
        <f>Thane!Q31</f>
        <v>0</v>
      </c>
      <c r="R1031" s="80">
        <f>Thane!R31</f>
        <v>0</v>
      </c>
      <c r="S1031" s="80">
        <f>Thane!S31</f>
        <v>0</v>
      </c>
      <c r="T1031" s="80">
        <f>Thane!T31</f>
        <v>0</v>
      </c>
      <c r="U1031" s="80">
        <f>Thane!U31</f>
        <v>0</v>
      </c>
      <c r="V1031" s="80">
        <f>Thane!V31</f>
        <v>0</v>
      </c>
      <c r="W1031" s="80">
        <f>Thane!W31</f>
        <v>1</v>
      </c>
      <c r="X1031" s="80">
        <f>Thane!X31</f>
        <v>28.35</v>
      </c>
      <c r="Y1031" s="80">
        <f>Thane!Y31</f>
        <v>0</v>
      </c>
      <c r="Z1031" s="80">
        <f>Thane!Z31</f>
        <v>0</v>
      </c>
      <c r="AA1031" s="80">
        <f>Thane!AA31</f>
        <v>0</v>
      </c>
      <c r="AB1031" s="80">
        <f>Thane!AB31</f>
        <v>0</v>
      </c>
      <c r="AC1031" s="233">
        <f t="shared" si="307"/>
        <v>0</v>
      </c>
      <c r="AD1031" s="7" t="e">
        <f t="shared" si="308"/>
        <v>#DIV/0!</v>
      </c>
      <c r="AE1031" s="7">
        <f t="shared" si="309"/>
        <v>28.35</v>
      </c>
      <c r="AF1031" s="7" t="e">
        <f t="shared" si="310"/>
        <v>#DIV/0!</v>
      </c>
      <c r="AG1031" s="7">
        <f t="shared" si="311"/>
        <v>0</v>
      </c>
      <c r="AH1031" s="7">
        <f t="shared" si="312"/>
        <v>0</v>
      </c>
      <c r="AI1031" s="7">
        <f t="shared" si="313"/>
        <v>1</v>
      </c>
      <c r="AJ1031" s="7">
        <f t="shared" si="314"/>
        <v>28.35</v>
      </c>
      <c r="AK1031" s="234" t="e">
        <f t="shared" si="315"/>
        <v>#DIV/0!</v>
      </c>
    </row>
    <row r="1032" spans="1:37">
      <c r="A1032" s="5">
        <v>34</v>
      </c>
      <c r="B1032" s="15" t="s">
        <v>55</v>
      </c>
      <c r="C1032" s="80">
        <f>Wardha!C31</f>
        <v>0</v>
      </c>
      <c r="D1032" s="80">
        <f>Wardha!D31</f>
        <v>0</v>
      </c>
      <c r="E1032" s="80">
        <f>Wardha!E31</f>
        <v>0</v>
      </c>
      <c r="F1032" s="80">
        <f>Wardha!F31</f>
        <v>0</v>
      </c>
      <c r="G1032" s="80">
        <f>Wardha!G31</f>
        <v>0</v>
      </c>
      <c r="H1032" s="80">
        <f>Wardha!H31</f>
        <v>0</v>
      </c>
      <c r="I1032" s="80">
        <f t="shared" si="305"/>
        <v>0</v>
      </c>
      <c r="J1032" s="80">
        <f>Wardha!J31</f>
        <v>0</v>
      </c>
      <c r="K1032" s="80">
        <f>Wardha!K31</f>
        <v>0</v>
      </c>
      <c r="L1032" s="80">
        <f>Wardha!L31</f>
        <v>0</v>
      </c>
      <c r="M1032" s="80">
        <f>Wardha!M31</f>
        <v>0</v>
      </c>
      <c r="N1032" s="80">
        <f>Wardha!N31</f>
        <v>0</v>
      </c>
      <c r="O1032" s="80">
        <f>Wardha!O31</f>
        <v>0</v>
      </c>
      <c r="P1032" s="80">
        <f t="shared" si="306"/>
        <v>0</v>
      </c>
      <c r="Q1032" s="80">
        <f>Wardha!Q31</f>
        <v>0</v>
      </c>
      <c r="R1032" s="80">
        <f>Wardha!R31</f>
        <v>0</v>
      </c>
      <c r="S1032" s="80">
        <f>Wardha!S31</f>
        <v>0</v>
      </c>
      <c r="T1032" s="80">
        <f>Wardha!T31</f>
        <v>0</v>
      </c>
      <c r="U1032" s="80">
        <f>Wardha!U31</f>
        <v>0</v>
      </c>
      <c r="V1032" s="80">
        <f>Wardha!V31</f>
        <v>0</v>
      </c>
      <c r="W1032" s="80">
        <f>Wardha!W31</f>
        <v>0</v>
      </c>
      <c r="X1032" s="80">
        <f>Wardha!X31</f>
        <v>0</v>
      </c>
      <c r="Y1032" s="80">
        <f>Wardha!Y31</f>
        <v>0</v>
      </c>
      <c r="Z1032" s="80">
        <f>Wardha!Z31</f>
        <v>0</v>
      </c>
      <c r="AA1032" s="80">
        <f>Wardha!AA31</f>
        <v>0</v>
      </c>
      <c r="AB1032" s="80">
        <f>Wardha!AB31</f>
        <v>0</v>
      </c>
      <c r="AC1032" s="233">
        <f t="shared" si="307"/>
        <v>0</v>
      </c>
      <c r="AD1032" s="7" t="e">
        <f t="shared" si="308"/>
        <v>#DIV/0!</v>
      </c>
      <c r="AE1032" s="7">
        <f t="shared" si="309"/>
        <v>0</v>
      </c>
      <c r="AF1032" s="7" t="e">
        <f t="shared" si="310"/>
        <v>#DIV/0!</v>
      </c>
      <c r="AG1032" s="7">
        <f t="shared" si="311"/>
        <v>0</v>
      </c>
      <c r="AH1032" s="7">
        <f t="shared" si="312"/>
        <v>0</v>
      </c>
      <c r="AI1032" s="7">
        <f t="shared" si="313"/>
        <v>0</v>
      </c>
      <c r="AJ1032" s="7">
        <f t="shared" si="314"/>
        <v>0</v>
      </c>
      <c r="AK1032" s="234" t="e">
        <f t="shared" si="315"/>
        <v>#DIV/0!</v>
      </c>
    </row>
    <row r="1033" spans="1:37">
      <c r="A1033" s="5">
        <v>35</v>
      </c>
      <c r="B1033" s="15" t="s">
        <v>56</v>
      </c>
      <c r="C1033" s="80">
        <f>Washim!C31</f>
        <v>0</v>
      </c>
      <c r="D1033" s="80">
        <f>Washim!D31</f>
        <v>0</v>
      </c>
      <c r="E1033" s="80">
        <f>Washim!E31</f>
        <v>0</v>
      </c>
      <c r="F1033" s="80">
        <f>Washim!F31</f>
        <v>0</v>
      </c>
      <c r="G1033" s="80">
        <f>Washim!G31</f>
        <v>0</v>
      </c>
      <c r="H1033" s="80">
        <f>Washim!H31</f>
        <v>0</v>
      </c>
      <c r="I1033" s="80">
        <f t="shared" si="305"/>
        <v>0</v>
      </c>
      <c r="J1033" s="80">
        <f>Washim!J31</f>
        <v>0</v>
      </c>
      <c r="K1033" s="80">
        <f>Washim!K31</f>
        <v>0</v>
      </c>
      <c r="L1033" s="80">
        <f>Washim!L31</f>
        <v>0</v>
      </c>
      <c r="M1033" s="80">
        <f>Washim!M31</f>
        <v>0</v>
      </c>
      <c r="N1033" s="80">
        <f>Washim!N31</f>
        <v>0</v>
      </c>
      <c r="O1033" s="80">
        <f>Washim!O31</f>
        <v>0</v>
      </c>
      <c r="P1033" s="80">
        <f t="shared" si="306"/>
        <v>0</v>
      </c>
      <c r="Q1033" s="80">
        <f>Washim!Q31</f>
        <v>0</v>
      </c>
      <c r="R1033" s="80">
        <f>Washim!R31</f>
        <v>0</v>
      </c>
      <c r="S1033" s="80">
        <f>Washim!S31</f>
        <v>0</v>
      </c>
      <c r="T1033" s="80">
        <f>Washim!T31</f>
        <v>0</v>
      </c>
      <c r="U1033" s="80">
        <f>Washim!U31</f>
        <v>0</v>
      </c>
      <c r="V1033" s="80">
        <f>Washim!V31</f>
        <v>0</v>
      </c>
      <c r="W1033" s="80">
        <f>Washim!W31</f>
        <v>0</v>
      </c>
      <c r="X1033" s="80">
        <f>Washim!X31</f>
        <v>0</v>
      </c>
      <c r="Y1033" s="80">
        <f>Washim!Y31</f>
        <v>0</v>
      </c>
      <c r="Z1033" s="80">
        <f>Washim!Z31</f>
        <v>0</v>
      </c>
      <c r="AA1033" s="80">
        <f>Washim!AA31</f>
        <v>0</v>
      </c>
      <c r="AB1033" s="80">
        <f>Washim!AB31</f>
        <v>0</v>
      </c>
      <c r="AC1033" s="233">
        <f t="shared" si="307"/>
        <v>0</v>
      </c>
      <c r="AD1033" s="7" t="e">
        <f t="shared" si="308"/>
        <v>#DIV/0!</v>
      </c>
      <c r="AE1033" s="7">
        <f t="shared" si="309"/>
        <v>0</v>
      </c>
      <c r="AF1033" s="7" t="e">
        <f t="shared" si="310"/>
        <v>#DIV/0!</v>
      </c>
      <c r="AG1033" s="7">
        <f t="shared" si="311"/>
        <v>0</v>
      </c>
      <c r="AH1033" s="7">
        <f t="shared" si="312"/>
        <v>0</v>
      </c>
      <c r="AI1033" s="7">
        <f t="shared" si="313"/>
        <v>0</v>
      </c>
      <c r="AJ1033" s="7">
        <f t="shared" si="314"/>
        <v>0</v>
      </c>
      <c r="AK1033" s="234" t="e">
        <f t="shared" si="315"/>
        <v>#DIV/0!</v>
      </c>
    </row>
    <row r="1034" spans="1:37">
      <c r="A1034" s="5">
        <v>36</v>
      </c>
      <c r="B1034" s="15" t="s">
        <v>57</v>
      </c>
      <c r="C1034" s="80">
        <f>Yavatmal!C31</f>
        <v>0</v>
      </c>
      <c r="D1034" s="80">
        <f>Yavatmal!D31</f>
        <v>0</v>
      </c>
      <c r="E1034" s="80">
        <f>Yavatmal!E31</f>
        <v>0</v>
      </c>
      <c r="F1034" s="80">
        <f>Yavatmal!F31</f>
        <v>0</v>
      </c>
      <c r="G1034" s="80">
        <f>Yavatmal!G31</f>
        <v>0</v>
      </c>
      <c r="H1034" s="80">
        <f>Yavatmal!H31</f>
        <v>0</v>
      </c>
      <c r="I1034" s="80">
        <f t="shared" si="305"/>
        <v>0</v>
      </c>
      <c r="J1034" s="80">
        <f>Yavatmal!J31</f>
        <v>0</v>
      </c>
      <c r="K1034" s="80">
        <f>Yavatmal!K31</f>
        <v>0</v>
      </c>
      <c r="L1034" s="80">
        <f>Yavatmal!L31</f>
        <v>0</v>
      </c>
      <c r="M1034" s="80">
        <f>Yavatmal!M31</f>
        <v>0</v>
      </c>
      <c r="N1034" s="80">
        <f>Yavatmal!N31</f>
        <v>0</v>
      </c>
      <c r="O1034" s="80">
        <f>Yavatmal!O31</f>
        <v>0</v>
      </c>
      <c r="P1034" s="80">
        <f t="shared" si="306"/>
        <v>0</v>
      </c>
      <c r="Q1034" s="80">
        <f>Yavatmal!Q31</f>
        <v>0</v>
      </c>
      <c r="R1034" s="80">
        <f>Yavatmal!R31</f>
        <v>0</v>
      </c>
      <c r="S1034" s="80">
        <f>Yavatmal!S31</f>
        <v>0</v>
      </c>
      <c r="T1034" s="80">
        <f>Yavatmal!T31</f>
        <v>0</v>
      </c>
      <c r="U1034" s="80">
        <f>Yavatmal!U31</f>
        <v>0</v>
      </c>
      <c r="V1034" s="80">
        <f>Yavatmal!V31</f>
        <v>0</v>
      </c>
      <c r="W1034" s="80">
        <f>Yavatmal!W31</f>
        <v>0</v>
      </c>
      <c r="X1034" s="80">
        <f>Yavatmal!X31</f>
        <v>0</v>
      </c>
      <c r="Y1034" s="80">
        <f>Yavatmal!Y31</f>
        <v>0</v>
      </c>
      <c r="Z1034" s="80">
        <f>Yavatmal!Z31</f>
        <v>0</v>
      </c>
      <c r="AA1034" s="80">
        <f>Yavatmal!AA31</f>
        <v>0</v>
      </c>
      <c r="AB1034" s="80">
        <f>Yavatmal!AB31</f>
        <v>0</v>
      </c>
      <c r="AC1034" s="233">
        <f t="shared" si="307"/>
        <v>0</v>
      </c>
      <c r="AD1034" s="7" t="e">
        <f t="shared" si="308"/>
        <v>#DIV/0!</v>
      </c>
      <c r="AE1034" s="7">
        <f t="shared" si="309"/>
        <v>0</v>
      </c>
      <c r="AF1034" s="7" t="e">
        <f t="shared" si="310"/>
        <v>#DIV/0!</v>
      </c>
      <c r="AG1034" s="7">
        <f t="shared" si="311"/>
        <v>0</v>
      </c>
      <c r="AH1034" s="7">
        <f t="shared" si="312"/>
        <v>0</v>
      </c>
      <c r="AI1034" s="7">
        <f t="shared" si="313"/>
        <v>0</v>
      </c>
      <c r="AJ1034" s="7">
        <f t="shared" si="314"/>
        <v>0</v>
      </c>
      <c r="AK1034" s="234" t="e">
        <f t="shared" si="315"/>
        <v>#DIV/0!</v>
      </c>
    </row>
    <row r="1035" spans="1:37" ht="15">
      <c r="A1035" s="10"/>
      <c r="B1035" s="8" t="s">
        <v>10</v>
      </c>
      <c r="C1035" s="9">
        <f t="shared" ref="C1035:AB1035" si="316">SUM(C999:C1034)</f>
        <v>2615</v>
      </c>
      <c r="D1035" s="9">
        <f t="shared" si="316"/>
        <v>5225</v>
      </c>
      <c r="E1035" s="9">
        <f t="shared" si="316"/>
        <v>146</v>
      </c>
      <c r="F1035" s="9">
        <f t="shared" si="316"/>
        <v>144</v>
      </c>
      <c r="G1035" s="9">
        <f t="shared" si="316"/>
        <v>661</v>
      </c>
      <c r="H1035" s="9">
        <f t="shared" si="316"/>
        <v>234</v>
      </c>
      <c r="I1035" s="9">
        <f t="shared" si="316"/>
        <v>5603</v>
      </c>
      <c r="J1035" s="9">
        <f t="shared" si="316"/>
        <v>1350</v>
      </c>
      <c r="K1035" s="9">
        <f t="shared" si="316"/>
        <v>2100</v>
      </c>
      <c r="L1035" s="9">
        <f t="shared" si="316"/>
        <v>52</v>
      </c>
      <c r="M1035" s="9">
        <f t="shared" si="316"/>
        <v>18</v>
      </c>
      <c r="N1035" s="9">
        <f t="shared" si="316"/>
        <v>261</v>
      </c>
      <c r="O1035" s="9">
        <f t="shared" si="316"/>
        <v>85</v>
      </c>
      <c r="P1035" s="9">
        <f t="shared" si="316"/>
        <v>2203</v>
      </c>
      <c r="Q1035" s="9">
        <f t="shared" si="316"/>
        <v>919</v>
      </c>
      <c r="R1035" s="9">
        <f t="shared" si="316"/>
        <v>11066.400000000001</v>
      </c>
      <c r="S1035" s="9">
        <f t="shared" si="316"/>
        <v>0</v>
      </c>
      <c r="T1035" s="9">
        <f t="shared" si="316"/>
        <v>0</v>
      </c>
      <c r="U1035" s="9">
        <f t="shared" si="316"/>
        <v>22</v>
      </c>
      <c r="V1035" s="9">
        <f t="shared" si="316"/>
        <v>45.550000000000004</v>
      </c>
      <c r="W1035" s="9">
        <f t="shared" si="316"/>
        <v>903</v>
      </c>
      <c r="X1035" s="9">
        <f t="shared" si="316"/>
        <v>12873.320000000002</v>
      </c>
      <c r="Y1035" s="9">
        <f t="shared" si="316"/>
        <v>0</v>
      </c>
      <c r="Z1035" s="9">
        <f t="shared" si="316"/>
        <v>0</v>
      </c>
      <c r="AA1035" s="9">
        <f t="shared" si="316"/>
        <v>9</v>
      </c>
      <c r="AB1035" s="9">
        <f t="shared" si="316"/>
        <v>22.830000000000002</v>
      </c>
      <c r="AC1035" s="190">
        <f>SUM(AC999:AC1034)</f>
        <v>11111.95</v>
      </c>
      <c r="AD1035" s="190">
        <f t="shared" si="308"/>
        <v>198.3214349455649</v>
      </c>
      <c r="AE1035" s="190">
        <f>(X1035/K1035)*100</f>
        <v>613.01523809523815</v>
      </c>
      <c r="AF1035" s="190">
        <f t="shared" si="310"/>
        <v>585.39037675896509</v>
      </c>
      <c r="AG1035" s="190">
        <f>SUM(AG999:AG1034)</f>
        <v>5085</v>
      </c>
      <c r="AH1035" s="190">
        <f>SUM(AH999:AH1034)</f>
        <v>7806</v>
      </c>
      <c r="AI1035" s="190">
        <f>SUM(AI999:AI1034)</f>
        <v>1853</v>
      </c>
      <c r="AJ1035" s="190">
        <f>SUM(AJ999:AJ1034)</f>
        <v>24008.1</v>
      </c>
      <c r="AK1035" s="190">
        <f>(AJ1035/AH1035)*100</f>
        <v>307.55956956187543</v>
      </c>
    </row>
    <row r="1036" spans="1:37" ht="20.25">
      <c r="A1036" s="344" t="s">
        <v>148</v>
      </c>
      <c r="B1036" s="344"/>
      <c r="C1036" s="344"/>
      <c r="D1036" s="344"/>
      <c r="E1036" s="344"/>
      <c r="F1036" s="344"/>
      <c r="G1036" s="344"/>
      <c r="H1036" s="344"/>
      <c r="I1036" s="344"/>
      <c r="J1036" s="344"/>
      <c r="K1036" s="344"/>
      <c r="L1036" s="344"/>
      <c r="M1036" s="344"/>
      <c r="N1036" s="344"/>
      <c r="O1036" s="344"/>
      <c r="P1036" s="344"/>
      <c r="Q1036" s="344"/>
      <c r="R1036" s="344"/>
      <c r="S1036" s="344"/>
      <c r="T1036" s="344"/>
      <c r="U1036" s="344"/>
      <c r="V1036" s="344"/>
      <c r="W1036" s="344"/>
      <c r="X1036" s="344"/>
      <c r="Y1036" s="344"/>
      <c r="Z1036" s="344"/>
      <c r="AA1036" s="344"/>
      <c r="AB1036" s="344"/>
      <c r="AC1036" s="344"/>
      <c r="AD1036" s="344"/>
      <c r="AE1036" s="344"/>
      <c r="AF1036" s="344"/>
      <c r="AG1036" s="344"/>
      <c r="AH1036" s="344"/>
      <c r="AI1036" s="344"/>
      <c r="AJ1036" s="344"/>
      <c r="AK1036" s="344"/>
    </row>
    <row r="1037" spans="1:37">
      <c r="A1037" s="345"/>
      <c r="B1037" s="345"/>
      <c r="C1037" s="345"/>
      <c r="D1037" s="345"/>
      <c r="E1037" s="345"/>
      <c r="F1037" s="345"/>
      <c r="G1037" s="345"/>
      <c r="H1037" s="345"/>
      <c r="I1037" s="345"/>
      <c r="J1037" s="345"/>
      <c r="K1037" s="345"/>
      <c r="L1037" s="345"/>
      <c r="M1037" s="345"/>
      <c r="N1037" s="345"/>
      <c r="O1037" s="345"/>
      <c r="P1037" s="345"/>
      <c r="Q1037" s="345"/>
      <c r="R1037" s="345"/>
      <c r="S1037" s="345"/>
      <c r="T1037" s="345"/>
      <c r="U1037" s="345"/>
      <c r="V1037" s="345"/>
      <c r="W1037" s="345"/>
      <c r="X1037" s="345"/>
      <c r="Y1037" s="345"/>
      <c r="Z1037" s="345"/>
      <c r="AA1037" s="345"/>
      <c r="AB1037" s="345"/>
      <c r="AC1037" s="345"/>
      <c r="AD1037" s="345"/>
      <c r="AE1037" s="345"/>
      <c r="AF1037" s="345"/>
      <c r="AG1037" s="345"/>
      <c r="AH1037" s="345"/>
      <c r="AI1037" s="345"/>
      <c r="AJ1037" s="345"/>
      <c r="AK1037" s="345"/>
    </row>
    <row r="1038" spans="1:37" ht="15.75">
      <c r="A1038" s="346" t="str">
        <f>A48</f>
        <v>Disbursements under  KCC Loans  ( 2023 - 24 ) -  Position as of 31.03.2024</v>
      </c>
      <c r="B1038" s="346"/>
      <c r="C1038" s="346"/>
      <c r="D1038" s="346"/>
      <c r="E1038" s="346"/>
      <c r="F1038" s="346"/>
      <c r="G1038" s="346"/>
      <c r="H1038" s="346"/>
      <c r="I1038" s="346"/>
      <c r="J1038" s="346"/>
      <c r="K1038" s="346"/>
      <c r="L1038" s="346"/>
      <c r="M1038" s="346"/>
      <c r="N1038" s="346"/>
      <c r="O1038" s="346"/>
      <c r="P1038" s="346"/>
      <c r="Q1038" s="346"/>
      <c r="R1038" s="346"/>
      <c r="S1038" s="346"/>
      <c r="T1038" s="346"/>
      <c r="U1038" s="346"/>
      <c r="V1038" s="346"/>
      <c r="W1038" s="346"/>
      <c r="X1038" s="346"/>
      <c r="Y1038" s="346"/>
      <c r="Z1038" s="346"/>
      <c r="AA1038" s="346"/>
      <c r="AB1038" s="346"/>
      <c r="AC1038" s="346"/>
      <c r="AD1038" s="346"/>
      <c r="AE1038" s="346"/>
      <c r="AF1038" s="346"/>
      <c r="AG1038" s="346"/>
      <c r="AH1038" s="346"/>
      <c r="AI1038" s="346"/>
      <c r="AJ1038" s="346"/>
      <c r="AK1038" s="346"/>
    </row>
    <row r="1039" spans="1:37">
      <c r="A1039" s="3"/>
      <c r="B1039" s="3"/>
      <c r="C1039" s="3"/>
      <c r="D1039" s="3"/>
      <c r="E1039" s="3"/>
      <c r="F1039" s="3"/>
      <c r="G1039" s="3"/>
      <c r="H1039" s="3"/>
      <c r="I1039" s="3"/>
      <c r="J1039" s="3"/>
      <c r="K1039" s="3"/>
      <c r="L1039" s="3"/>
      <c r="M1039" s="3"/>
      <c r="N1039" s="3"/>
      <c r="O1039" s="3"/>
      <c r="P1039" s="3"/>
      <c r="Q1039" s="3"/>
      <c r="R1039" s="3"/>
      <c r="S1039" s="3"/>
      <c r="T1039" s="3"/>
      <c r="U1039" s="3"/>
      <c r="V1039" s="3"/>
      <c r="W1039" s="3"/>
      <c r="X1039" s="3"/>
      <c r="Y1039" s="3"/>
      <c r="Z1039" s="3"/>
      <c r="AA1039" s="3"/>
      <c r="AB1039" s="3"/>
      <c r="AC1039" s="3"/>
      <c r="AD1039" s="3"/>
      <c r="AE1039" s="3"/>
      <c r="AF1039" s="3"/>
      <c r="AG1039" s="347" t="s">
        <v>6</v>
      </c>
      <c r="AH1039" s="347"/>
      <c r="AI1039" s="347"/>
      <c r="AJ1039" s="347"/>
      <c r="AK1039" s="347"/>
    </row>
    <row r="1040" spans="1:37" ht="32.25" customHeight="1">
      <c r="A1040" s="350" t="s">
        <v>7</v>
      </c>
      <c r="B1040" s="350" t="s">
        <v>64</v>
      </c>
      <c r="C1040" s="353" t="str">
        <f>C5</f>
        <v xml:space="preserve"> KCC Loan Target 
 ACP 2023-24</v>
      </c>
      <c r="D1040" s="354"/>
      <c r="E1040" s="354"/>
      <c r="F1040" s="354"/>
      <c r="G1040" s="354"/>
      <c r="H1040" s="354"/>
      <c r="I1040" s="354"/>
      <c r="J1040" s="354"/>
      <c r="K1040" s="354"/>
      <c r="L1040" s="354"/>
      <c r="M1040" s="354"/>
      <c r="N1040" s="354"/>
      <c r="O1040" s="354"/>
      <c r="P1040" s="355"/>
      <c r="Q1040" s="391" t="str">
        <f>Q5</f>
        <v xml:space="preserve"> Cumulative Achievement from 
 01.04.23</v>
      </c>
      <c r="R1040" s="392"/>
      <c r="S1040" s="392"/>
      <c r="T1040" s="392"/>
      <c r="U1040" s="392"/>
      <c r="V1040" s="392"/>
      <c r="W1040" s="392"/>
      <c r="X1040" s="392"/>
      <c r="Y1040" s="392"/>
      <c r="Z1040" s="392"/>
      <c r="AA1040" s="392"/>
      <c r="AB1040" s="393"/>
      <c r="AC1040" s="353" t="s">
        <v>9</v>
      </c>
      <c r="AD1040" s="354"/>
      <c r="AE1040" s="354"/>
      <c r="AF1040" s="355"/>
      <c r="AG1040" s="350" t="s">
        <v>10</v>
      </c>
      <c r="AH1040" s="350"/>
      <c r="AI1040" s="350"/>
      <c r="AJ1040" s="350"/>
      <c r="AK1040" s="350"/>
    </row>
    <row r="1041" spans="1:37">
      <c r="A1041" s="351"/>
      <c r="B1041" s="351"/>
      <c r="C1041" s="375" t="s">
        <v>11</v>
      </c>
      <c r="D1041" s="376"/>
      <c r="E1041" s="376"/>
      <c r="F1041" s="376"/>
      <c r="G1041" s="376"/>
      <c r="H1041" s="376"/>
      <c r="I1041" s="377"/>
      <c r="J1041" s="371" t="s">
        <v>12</v>
      </c>
      <c r="K1041" s="372"/>
      <c r="L1041" s="372"/>
      <c r="M1041" s="372"/>
      <c r="N1041" s="372"/>
      <c r="O1041" s="372"/>
      <c r="P1041" s="373"/>
      <c r="Q1041" s="375" t="s">
        <v>11</v>
      </c>
      <c r="R1041" s="376"/>
      <c r="S1041" s="376"/>
      <c r="T1041" s="376"/>
      <c r="U1041" s="376"/>
      <c r="V1041" s="377"/>
      <c r="W1041" s="394" t="s">
        <v>12</v>
      </c>
      <c r="X1041" s="395"/>
      <c r="Y1041" s="395"/>
      <c r="Z1041" s="395"/>
      <c r="AA1041" s="395"/>
      <c r="AB1041" s="396"/>
      <c r="AC1041" s="385" t="s">
        <v>11</v>
      </c>
      <c r="AD1041" s="386"/>
      <c r="AE1041" s="388" t="s">
        <v>12</v>
      </c>
      <c r="AF1041" s="386"/>
      <c r="AG1041" s="388" t="s">
        <v>13</v>
      </c>
      <c r="AH1041" s="386"/>
      <c r="AI1041" s="388" t="s">
        <v>14</v>
      </c>
      <c r="AJ1041" s="386"/>
      <c r="AK1041" s="398" t="s">
        <v>15</v>
      </c>
    </row>
    <row r="1042" spans="1:37">
      <c r="A1042" s="352"/>
      <c r="B1042" s="352"/>
      <c r="C1042" s="367" t="s">
        <v>16</v>
      </c>
      <c r="D1042" s="368"/>
      <c r="E1042" s="369" t="s">
        <v>17</v>
      </c>
      <c r="F1042" s="368"/>
      <c r="G1042" s="369" t="s">
        <v>18</v>
      </c>
      <c r="H1042" s="370"/>
      <c r="I1042" s="249" t="s">
        <v>10</v>
      </c>
      <c r="J1042" s="362" t="s">
        <v>19</v>
      </c>
      <c r="K1042" s="363"/>
      <c r="L1042" s="364" t="s">
        <v>17</v>
      </c>
      <c r="M1042" s="363"/>
      <c r="N1042" s="364" t="s">
        <v>18</v>
      </c>
      <c r="O1042" s="374"/>
      <c r="P1042" s="258" t="s">
        <v>10</v>
      </c>
      <c r="Q1042" s="367" t="s">
        <v>19</v>
      </c>
      <c r="R1042" s="368"/>
      <c r="S1042" s="369" t="s">
        <v>17</v>
      </c>
      <c r="T1042" s="368"/>
      <c r="U1042" s="369" t="s">
        <v>18</v>
      </c>
      <c r="V1042" s="370"/>
      <c r="W1042" s="362" t="s">
        <v>16</v>
      </c>
      <c r="X1042" s="363"/>
      <c r="Y1042" s="364" t="s">
        <v>17</v>
      </c>
      <c r="Z1042" s="363"/>
      <c r="AA1042" s="364" t="s">
        <v>18</v>
      </c>
      <c r="AB1042" s="374"/>
      <c r="AC1042" s="387"/>
      <c r="AD1042" s="381"/>
      <c r="AE1042" s="380"/>
      <c r="AF1042" s="381"/>
      <c r="AG1042" s="380"/>
      <c r="AH1042" s="381"/>
      <c r="AI1042" s="380"/>
      <c r="AJ1042" s="381"/>
      <c r="AK1042" s="399"/>
    </row>
    <row r="1043" spans="1:37">
      <c r="A1043" s="202"/>
      <c r="B1043" s="202"/>
      <c r="C1043" s="217" t="s">
        <v>20</v>
      </c>
      <c r="D1043" s="119" t="s">
        <v>21</v>
      </c>
      <c r="E1043" s="119" t="s">
        <v>20</v>
      </c>
      <c r="F1043" s="119" t="s">
        <v>21</v>
      </c>
      <c r="G1043" s="119" t="s">
        <v>20</v>
      </c>
      <c r="H1043" s="218" t="s">
        <v>21</v>
      </c>
      <c r="I1043" s="218" t="s">
        <v>21</v>
      </c>
      <c r="J1043" s="237" t="s">
        <v>20</v>
      </c>
      <c r="K1043" s="204" t="s">
        <v>21</v>
      </c>
      <c r="L1043" s="204" t="s">
        <v>20</v>
      </c>
      <c r="M1043" s="204" t="s">
        <v>21</v>
      </c>
      <c r="N1043" s="204" t="s">
        <v>20</v>
      </c>
      <c r="O1043" s="238" t="s">
        <v>21</v>
      </c>
      <c r="P1043" s="258" t="s">
        <v>21</v>
      </c>
      <c r="Q1043" s="217" t="s">
        <v>20</v>
      </c>
      <c r="R1043" s="119" t="s">
        <v>21</v>
      </c>
      <c r="S1043" s="119" t="s">
        <v>20</v>
      </c>
      <c r="T1043" s="119" t="s">
        <v>21</v>
      </c>
      <c r="U1043" s="119" t="s">
        <v>20</v>
      </c>
      <c r="V1043" s="218" t="s">
        <v>21</v>
      </c>
      <c r="W1043" s="247" t="s">
        <v>20</v>
      </c>
      <c r="X1043" s="205" t="s">
        <v>21</v>
      </c>
      <c r="Y1043" s="205" t="s">
        <v>20</v>
      </c>
      <c r="Z1043" s="205" t="s">
        <v>21</v>
      </c>
      <c r="AA1043" s="205" t="s">
        <v>20</v>
      </c>
      <c r="AB1043" s="248" t="s">
        <v>21</v>
      </c>
      <c r="AC1043" s="217" t="s">
        <v>21</v>
      </c>
      <c r="AD1043" s="119" t="s">
        <v>15</v>
      </c>
      <c r="AE1043" s="217" t="s">
        <v>21</v>
      </c>
      <c r="AF1043" s="119" t="s">
        <v>15</v>
      </c>
      <c r="AG1043" s="119" t="s">
        <v>20</v>
      </c>
      <c r="AH1043" s="119" t="s">
        <v>21</v>
      </c>
      <c r="AI1043" s="119" t="s">
        <v>20</v>
      </c>
      <c r="AJ1043" s="119" t="s">
        <v>21</v>
      </c>
      <c r="AK1043" s="400"/>
    </row>
    <row r="1044" spans="1:37">
      <c r="A1044" s="5">
        <v>1</v>
      </c>
      <c r="B1044" s="15" t="s">
        <v>22</v>
      </c>
      <c r="C1044" s="80">
        <f>Ahmednagar!C32</f>
        <v>0</v>
      </c>
      <c r="D1044" s="80">
        <f>Ahmednagar!D32</f>
        <v>0</v>
      </c>
      <c r="E1044" s="80">
        <f>Ahmednagar!E32</f>
        <v>0</v>
      </c>
      <c r="F1044" s="80">
        <f>Ahmednagar!F32</f>
        <v>0</v>
      </c>
      <c r="G1044" s="80">
        <f>Ahmednagar!G32</f>
        <v>0</v>
      </c>
      <c r="H1044" s="80">
        <f>Ahmednagar!H32</f>
        <v>0</v>
      </c>
      <c r="I1044" s="80">
        <f>D1044+F1044+H1044</f>
        <v>0</v>
      </c>
      <c r="J1044" s="80">
        <f>Ahmednagar!J32</f>
        <v>0</v>
      </c>
      <c r="K1044" s="80">
        <f>Ahmednagar!K32</f>
        <v>0</v>
      </c>
      <c r="L1044" s="80">
        <f>Ahmednagar!L32</f>
        <v>0</v>
      </c>
      <c r="M1044" s="80">
        <f>Ahmednagar!M32</f>
        <v>0</v>
      </c>
      <c r="N1044" s="80">
        <f>Ahmednagar!N32</f>
        <v>0</v>
      </c>
      <c r="O1044" s="80">
        <f>Ahmednagar!O32</f>
        <v>0</v>
      </c>
      <c r="P1044" s="80">
        <f>K1044+M1044+O1044</f>
        <v>0</v>
      </c>
      <c r="Q1044" s="80">
        <f>Ahmednagar!Q32</f>
        <v>5</v>
      </c>
      <c r="R1044" s="80">
        <f>Ahmednagar!R32</f>
        <v>26</v>
      </c>
      <c r="S1044" s="80">
        <f>Ahmednagar!S32</f>
        <v>0</v>
      </c>
      <c r="T1044" s="80">
        <f>Ahmednagar!T32</f>
        <v>0</v>
      </c>
      <c r="U1044" s="80">
        <f>Ahmednagar!U32</f>
        <v>0</v>
      </c>
      <c r="V1044" s="80">
        <f>Ahmednagar!V32</f>
        <v>0</v>
      </c>
      <c r="W1044" s="80">
        <f>Ahmednagar!W32</f>
        <v>13</v>
      </c>
      <c r="X1044" s="80">
        <f>Ahmednagar!X32</f>
        <v>95.75</v>
      </c>
      <c r="Y1044" s="80">
        <f>Ahmednagar!Y32</f>
        <v>0</v>
      </c>
      <c r="Z1044" s="80">
        <f>Ahmednagar!Z32</f>
        <v>0</v>
      </c>
      <c r="AA1044" s="80">
        <f>Ahmednagar!AA32</f>
        <v>0</v>
      </c>
      <c r="AB1044" s="80">
        <f>Ahmednagar!AB32</f>
        <v>0</v>
      </c>
      <c r="AC1044" s="233">
        <f>R1044+T1044+V1044</f>
        <v>26</v>
      </c>
      <c r="AD1044" s="7" t="e">
        <f>(R1044+T1044+V1044)/(D1044+F1044+H1044)*100</f>
        <v>#DIV/0!</v>
      </c>
      <c r="AE1044" s="7">
        <f>X1044+Z1044+AB1044</f>
        <v>95.75</v>
      </c>
      <c r="AF1044" s="7" t="e">
        <f>(X1044+Z1044+AB1044)/(K1044+M1044+O1044)*100</f>
        <v>#DIV/0!</v>
      </c>
      <c r="AG1044" s="7">
        <f>C1044+E1044+G1044+J1044+L1044+N1044</f>
        <v>0</v>
      </c>
      <c r="AH1044" s="7">
        <f>D1044+F1044+H1044+K1044+M1044+O1044</f>
        <v>0</v>
      </c>
      <c r="AI1044" s="7">
        <f>Q1044+S1044+U1044+W1044+Y1044+AA1044</f>
        <v>18</v>
      </c>
      <c r="AJ1044" s="7">
        <f>R1044+T1044+V1044+X1044+Z1044+AB1044</f>
        <v>121.75</v>
      </c>
      <c r="AK1044" s="234" t="e">
        <f>AJ1044/AH1044*100</f>
        <v>#DIV/0!</v>
      </c>
    </row>
    <row r="1045" spans="1:37">
      <c r="A1045" s="5">
        <v>2</v>
      </c>
      <c r="B1045" s="15" t="s">
        <v>23</v>
      </c>
      <c r="C1045" s="80">
        <f>Akola!C32</f>
        <v>785</v>
      </c>
      <c r="D1045" s="80">
        <f>Akola!D32</f>
        <v>1586.65</v>
      </c>
      <c r="E1045" s="80">
        <f>Akola!E32</f>
        <v>0</v>
      </c>
      <c r="F1045" s="80">
        <f>Akola!F32</f>
        <v>0</v>
      </c>
      <c r="G1045" s="80">
        <f>Akola!G32</f>
        <v>15</v>
      </c>
      <c r="H1045" s="80">
        <f>Akola!H32</f>
        <v>13.35</v>
      </c>
      <c r="I1045" s="80">
        <f t="shared" ref="I1045:I1079" si="317">D1045+F1045+H1045</f>
        <v>1600</v>
      </c>
      <c r="J1045" s="80">
        <f>Akola!J32</f>
        <v>198</v>
      </c>
      <c r="K1045" s="80">
        <f>Akola!K32</f>
        <v>364.35</v>
      </c>
      <c r="L1045" s="80">
        <f>Akola!L32</f>
        <v>0</v>
      </c>
      <c r="M1045" s="80">
        <f>Akola!M32</f>
        <v>0</v>
      </c>
      <c r="N1045" s="80">
        <f>Akola!N32</f>
        <v>2</v>
      </c>
      <c r="O1045" s="80">
        <f>Akola!O32</f>
        <v>1.65</v>
      </c>
      <c r="P1045" s="80">
        <f t="shared" ref="P1045:P1079" si="318">K1045+M1045+O1045</f>
        <v>366</v>
      </c>
      <c r="Q1045" s="80">
        <f>Akola!Q32</f>
        <v>8</v>
      </c>
      <c r="R1045" s="80">
        <f>Akola!R32</f>
        <v>20</v>
      </c>
      <c r="S1045" s="80">
        <f>Akola!S32</f>
        <v>0</v>
      </c>
      <c r="T1045" s="80">
        <f>Akola!T32</f>
        <v>0</v>
      </c>
      <c r="U1045" s="80">
        <f>Akola!U32</f>
        <v>0</v>
      </c>
      <c r="V1045" s="80">
        <f>Akola!V32</f>
        <v>0</v>
      </c>
      <c r="W1045" s="80">
        <f>Akola!W32</f>
        <v>2</v>
      </c>
      <c r="X1045" s="80">
        <f>Akola!X32</f>
        <v>11.85</v>
      </c>
      <c r="Y1045" s="80">
        <f>Akola!Y32</f>
        <v>0</v>
      </c>
      <c r="Z1045" s="80">
        <f>Akola!Z32</f>
        <v>0</v>
      </c>
      <c r="AA1045" s="80">
        <f>Akola!AA32</f>
        <v>0</v>
      </c>
      <c r="AB1045" s="80">
        <f>Akola!AB32</f>
        <v>0</v>
      </c>
      <c r="AC1045" s="233">
        <f t="shared" ref="AC1045:AC1079" si="319">R1045+T1045+V1045</f>
        <v>20</v>
      </c>
      <c r="AD1045" s="7">
        <f t="shared" ref="AD1045:AD1080" si="320">(R1045+T1045+V1045)/(D1045+F1045+H1045)*100</f>
        <v>1.25</v>
      </c>
      <c r="AE1045" s="7">
        <f t="shared" ref="AE1045:AE1079" si="321">X1045+Z1045+AB1045</f>
        <v>11.85</v>
      </c>
      <c r="AF1045" s="7">
        <f t="shared" ref="AF1045:AF1080" si="322">(X1045+Z1045+AB1045)/(K1045+M1045+O1045)*100</f>
        <v>3.237704918032787</v>
      </c>
      <c r="AG1045" s="7">
        <f t="shared" ref="AG1045:AG1079" si="323">C1045+E1045+G1045+J1045+L1045+N1045</f>
        <v>1000</v>
      </c>
      <c r="AH1045" s="7">
        <f t="shared" ref="AH1045:AH1079" si="324">D1045+F1045+H1045+K1045+M1045+O1045</f>
        <v>1966</v>
      </c>
      <c r="AI1045" s="7">
        <f t="shared" ref="AI1045:AI1079" si="325">Q1045+S1045+U1045+W1045+Y1045+AA1045</f>
        <v>10</v>
      </c>
      <c r="AJ1045" s="7">
        <f t="shared" ref="AJ1045:AJ1079" si="326">R1045+T1045+V1045+X1045+Z1045+AB1045</f>
        <v>31.85</v>
      </c>
      <c r="AK1045" s="234">
        <f t="shared" ref="AK1045:AK1079" si="327">AJ1045/AH1045*100</f>
        <v>1.6200406917599188</v>
      </c>
    </row>
    <row r="1046" spans="1:37">
      <c r="A1046" s="5">
        <v>3</v>
      </c>
      <c r="B1046" s="15" t="s">
        <v>24</v>
      </c>
      <c r="C1046" s="80">
        <f>Amravati!C32</f>
        <v>299</v>
      </c>
      <c r="D1046" s="80">
        <f>Amravati!D32</f>
        <v>449.25</v>
      </c>
      <c r="E1046" s="80">
        <f>Amravati!E32</f>
        <v>0</v>
      </c>
      <c r="F1046" s="80">
        <f>Amravati!F32</f>
        <v>0</v>
      </c>
      <c r="G1046" s="80">
        <f>Amravati!G32</f>
        <v>1</v>
      </c>
      <c r="H1046" s="80">
        <f>Amravati!H32</f>
        <v>0.75</v>
      </c>
      <c r="I1046" s="80">
        <f t="shared" si="317"/>
        <v>450</v>
      </c>
      <c r="J1046" s="80">
        <f>Amravati!J32</f>
        <v>99</v>
      </c>
      <c r="K1046" s="80">
        <f>Amravati!K32</f>
        <v>99.75</v>
      </c>
      <c r="L1046" s="80">
        <f>Amravati!L32</f>
        <v>0</v>
      </c>
      <c r="M1046" s="80">
        <f>Amravati!M32</f>
        <v>0</v>
      </c>
      <c r="N1046" s="80">
        <f>Amravati!N32</f>
        <v>1</v>
      </c>
      <c r="O1046" s="80">
        <f>Amravati!O32</f>
        <v>0.25</v>
      </c>
      <c r="P1046" s="80">
        <f t="shared" si="318"/>
        <v>100</v>
      </c>
      <c r="Q1046" s="80">
        <f>Amravati!Q32</f>
        <v>6</v>
      </c>
      <c r="R1046" s="80">
        <f>Amravati!R32</f>
        <v>56</v>
      </c>
      <c r="S1046" s="80">
        <f>Amravati!S32</f>
        <v>0</v>
      </c>
      <c r="T1046" s="80">
        <f>Amravati!T32</f>
        <v>0</v>
      </c>
      <c r="U1046" s="80">
        <f>Amravati!U32</f>
        <v>0</v>
      </c>
      <c r="V1046" s="80">
        <f>Amravati!V32</f>
        <v>0</v>
      </c>
      <c r="W1046" s="80">
        <f>Amravati!W32</f>
        <v>9</v>
      </c>
      <c r="X1046" s="80">
        <f>Amravati!X32</f>
        <v>35.4</v>
      </c>
      <c r="Y1046" s="80">
        <f>Amravati!Y32</f>
        <v>0</v>
      </c>
      <c r="Z1046" s="80">
        <f>Amravati!Z32</f>
        <v>0</v>
      </c>
      <c r="AA1046" s="80">
        <f>Amravati!AA32</f>
        <v>0</v>
      </c>
      <c r="AB1046" s="80">
        <f>Amravati!AB32</f>
        <v>0</v>
      </c>
      <c r="AC1046" s="233">
        <f t="shared" si="319"/>
        <v>56</v>
      </c>
      <c r="AD1046" s="7">
        <f t="shared" si="320"/>
        <v>12.444444444444445</v>
      </c>
      <c r="AE1046" s="7">
        <f t="shared" si="321"/>
        <v>35.4</v>
      </c>
      <c r="AF1046" s="7">
        <f t="shared" si="322"/>
        <v>35.4</v>
      </c>
      <c r="AG1046" s="7">
        <f t="shared" si="323"/>
        <v>400</v>
      </c>
      <c r="AH1046" s="7">
        <f t="shared" si="324"/>
        <v>550</v>
      </c>
      <c r="AI1046" s="7">
        <f t="shared" si="325"/>
        <v>15</v>
      </c>
      <c r="AJ1046" s="7">
        <f t="shared" si="326"/>
        <v>91.4</v>
      </c>
      <c r="AK1046" s="234">
        <f t="shared" si="327"/>
        <v>16.618181818181817</v>
      </c>
    </row>
    <row r="1047" spans="1:37">
      <c r="A1047" s="5">
        <v>4</v>
      </c>
      <c r="B1047" s="15" t="s">
        <v>25</v>
      </c>
      <c r="C1047" s="80">
        <f>Aurangabad!C32</f>
        <v>0</v>
      </c>
      <c r="D1047" s="80">
        <f>Aurangabad!D32</f>
        <v>0</v>
      </c>
      <c r="E1047" s="80">
        <f>Aurangabad!E32</f>
        <v>0</v>
      </c>
      <c r="F1047" s="80">
        <f>Aurangabad!F32</f>
        <v>0</v>
      </c>
      <c r="G1047" s="80">
        <f>Aurangabad!G32</f>
        <v>0</v>
      </c>
      <c r="H1047" s="80">
        <f>Aurangabad!H32</f>
        <v>0</v>
      </c>
      <c r="I1047" s="80">
        <f t="shared" si="317"/>
        <v>0</v>
      </c>
      <c r="J1047" s="80">
        <f>Aurangabad!J32</f>
        <v>0</v>
      </c>
      <c r="K1047" s="80">
        <f>Aurangabad!K32</f>
        <v>0</v>
      </c>
      <c r="L1047" s="80">
        <f>Aurangabad!L32</f>
        <v>0</v>
      </c>
      <c r="M1047" s="80">
        <f>Aurangabad!M32</f>
        <v>0</v>
      </c>
      <c r="N1047" s="80">
        <f>Aurangabad!N32</f>
        <v>0</v>
      </c>
      <c r="O1047" s="80">
        <f>Aurangabad!O32</f>
        <v>0</v>
      </c>
      <c r="P1047" s="80">
        <f t="shared" si="318"/>
        <v>0</v>
      </c>
      <c r="Q1047" s="80">
        <f>Aurangabad!Q32</f>
        <v>5</v>
      </c>
      <c r="R1047" s="80">
        <f>Aurangabad!R32</f>
        <v>24</v>
      </c>
      <c r="S1047" s="80">
        <f>Aurangabad!S32</f>
        <v>0</v>
      </c>
      <c r="T1047" s="80">
        <f>Aurangabad!T32</f>
        <v>0</v>
      </c>
      <c r="U1047" s="80">
        <f>Aurangabad!U32</f>
        <v>0</v>
      </c>
      <c r="V1047" s="80">
        <f>Aurangabad!V32</f>
        <v>0</v>
      </c>
      <c r="W1047" s="80">
        <f>Aurangabad!W32</f>
        <v>0</v>
      </c>
      <c r="X1047" s="80">
        <f>Aurangabad!X32</f>
        <v>0</v>
      </c>
      <c r="Y1047" s="80">
        <f>Aurangabad!Y32</f>
        <v>0</v>
      </c>
      <c r="Z1047" s="80">
        <f>Aurangabad!Z32</f>
        <v>0</v>
      </c>
      <c r="AA1047" s="80">
        <f>Aurangabad!AA32</f>
        <v>0</v>
      </c>
      <c r="AB1047" s="80">
        <f>Aurangabad!AB32</f>
        <v>0</v>
      </c>
      <c r="AC1047" s="233">
        <f t="shared" si="319"/>
        <v>24</v>
      </c>
      <c r="AD1047" s="7" t="e">
        <f t="shared" si="320"/>
        <v>#DIV/0!</v>
      </c>
      <c r="AE1047" s="7">
        <f t="shared" si="321"/>
        <v>0</v>
      </c>
      <c r="AF1047" s="7" t="e">
        <f t="shared" si="322"/>
        <v>#DIV/0!</v>
      </c>
      <c r="AG1047" s="7">
        <f t="shared" si="323"/>
        <v>0</v>
      </c>
      <c r="AH1047" s="7">
        <f t="shared" si="324"/>
        <v>0</v>
      </c>
      <c r="AI1047" s="7">
        <f t="shared" si="325"/>
        <v>5</v>
      </c>
      <c r="AJ1047" s="7">
        <f t="shared" si="326"/>
        <v>24</v>
      </c>
      <c r="AK1047" s="234" t="e">
        <f t="shared" si="327"/>
        <v>#DIV/0!</v>
      </c>
    </row>
    <row r="1048" spans="1:37">
      <c r="A1048" s="5">
        <v>5</v>
      </c>
      <c r="B1048" s="15" t="s">
        <v>26</v>
      </c>
      <c r="C1048" s="80">
        <f>Beed!C32</f>
        <v>0</v>
      </c>
      <c r="D1048" s="80">
        <f>Beed!D32</f>
        <v>0</v>
      </c>
      <c r="E1048" s="80">
        <f>Beed!E32</f>
        <v>0</v>
      </c>
      <c r="F1048" s="80">
        <f>Beed!F32</f>
        <v>0</v>
      </c>
      <c r="G1048" s="80">
        <f>Beed!G32</f>
        <v>0</v>
      </c>
      <c r="H1048" s="80">
        <f>Beed!H32</f>
        <v>0</v>
      </c>
      <c r="I1048" s="80">
        <f t="shared" si="317"/>
        <v>0</v>
      </c>
      <c r="J1048" s="80">
        <f>Beed!J32</f>
        <v>0</v>
      </c>
      <c r="K1048" s="80">
        <f>Beed!K32</f>
        <v>0</v>
      </c>
      <c r="L1048" s="80">
        <f>Beed!L32</f>
        <v>0</v>
      </c>
      <c r="M1048" s="80">
        <f>Beed!M32</f>
        <v>0</v>
      </c>
      <c r="N1048" s="80">
        <f>Beed!N32</f>
        <v>0</v>
      </c>
      <c r="O1048" s="80">
        <f>Beed!O32</f>
        <v>0</v>
      </c>
      <c r="P1048" s="80">
        <f t="shared" si="318"/>
        <v>0</v>
      </c>
      <c r="Q1048" s="80">
        <f>Beed!Q32</f>
        <v>0</v>
      </c>
      <c r="R1048" s="80">
        <f>Beed!R32</f>
        <v>0</v>
      </c>
      <c r="S1048" s="80">
        <f>Beed!S32</f>
        <v>0</v>
      </c>
      <c r="T1048" s="80">
        <f>Beed!T32</f>
        <v>0</v>
      </c>
      <c r="U1048" s="80">
        <f>Beed!U32</f>
        <v>0</v>
      </c>
      <c r="V1048" s="80">
        <f>Beed!V32</f>
        <v>0</v>
      </c>
      <c r="W1048" s="80">
        <f>Beed!W32</f>
        <v>2</v>
      </c>
      <c r="X1048" s="80">
        <f>Beed!X32</f>
        <v>12</v>
      </c>
      <c r="Y1048" s="80">
        <f>Beed!Y32</f>
        <v>0</v>
      </c>
      <c r="Z1048" s="80">
        <f>Beed!Z32</f>
        <v>0</v>
      </c>
      <c r="AA1048" s="80">
        <f>Beed!AA32</f>
        <v>0</v>
      </c>
      <c r="AB1048" s="80">
        <f>Beed!AB32</f>
        <v>0</v>
      </c>
      <c r="AC1048" s="233">
        <f t="shared" si="319"/>
        <v>0</v>
      </c>
      <c r="AD1048" s="7" t="e">
        <f t="shared" si="320"/>
        <v>#DIV/0!</v>
      </c>
      <c r="AE1048" s="7">
        <f t="shared" si="321"/>
        <v>12</v>
      </c>
      <c r="AF1048" s="7" t="e">
        <f t="shared" si="322"/>
        <v>#DIV/0!</v>
      </c>
      <c r="AG1048" s="7">
        <f t="shared" si="323"/>
        <v>0</v>
      </c>
      <c r="AH1048" s="7">
        <f t="shared" si="324"/>
        <v>0</v>
      </c>
      <c r="AI1048" s="7">
        <f t="shared" si="325"/>
        <v>2</v>
      </c>
      <c r="AJ1048" s="7">
        <f t="shared" si="326"/>
        <v>12</v>
      </c>
      <c r="AK1048" s="234" t="e">
        <f t="shared" si="327"/>
        <v>#DIV/0!</v>
      </c>
    </row>
    <row r="1049" spans="1:37">
      <c r="A1049" s="5">
        <v>6</v>
      </c>
      <c r="B1049" s="15" t="s">
        <v>27</v>
      </c>
      <c r="C1049" s="80">
        <f>Bhandara!C32</f>
        <v>0</v>
      </c>
      <c r="D1049" s="80">
        <f>Bhandara!D32</f>
        <v>0</v>
      </c>
      <c r="E1049" s="80">
        <f>Bhandara!E32</f>
        <v>0</v>
      </c>
      <c r="F1049" s="80">
        <f>Bhandara!F32</f>
        <v>0</v>
      </c>
      <c r="G1049" s="80">
        <f>Bhandara!G32</f>
        <v>0</v>
      </c>
      <c r="H1049" s="80">
        <f>Bhandara!H32</f>
        <v>0</v>
      </c>
      <c r="I1049" s="80">
        <f t="shared" si="317"/>
        <v>0</v>
      </c>
      <c r="J1049" s="80">
        <f>Bhandara!J32</f>
        <v>0</v>
      </c>
      <c r="K1049" s="80">
        <f>Bhandara!K32</f>
        <v>0</v>
      </c>
      <c r="L1049" s="80">
        <f>Bhandara!L32</f>
        <v>0</v>
      </c>
      <c r="M1049" s="80">
        <f>Bhandara!M32</f>
        <v>0</v>
      </c>
      <c r="N1049" s="80">
        <f>Bhandara!N32</f>
        <v>0</v>
      </c>
      <c r="O1049" s="80">
        <f>Bhandara!O32</f>
        <v>0</v>
      </c>
      <c r="P1049" s="80">
        <f t="shared" si="318"/>
        <v>0</v>
      </c>
      <c r="Q1049" s="80">
        <f>Bhandara!Q32</f>
        <v>0</v>
      </c>
      <c r="R1049" s="80">
        <f>Bhandara!R32</f>
        <v>0</v>
      </c>
      <c r="S1049" s="80">
        <f>Bhandara!S32</f>
        <v>0</v>
      </c>
      <c r="T1049" s="80">
        <f>Bhandara!T32</f>
        <v>0</v>
      </c>
      <c r="U1049" s="80">
        <f>Bhandara!U32</f>
        <v>0</v>
      </c>
      <c r="V1049" s="80">
        <f>Bhandara!V32</f>
        <v>0</v>
      </c>
      <c r="W1049" s="80">
        <f>Bhandara!W32</f>
        <v>0</v>
      </c>
      <c r="X1049" s="80">
        <f>Bhandara!X32</f>
        <v>0</v>
      </c>
      <c r="Y1049" s="80">
        <f>Bhandara!Y32</f>
        <v>0</v>
      </c>
      <c r="Z1049" s="80">
        <f>Bhandara!Z32</f>
        <v>0</v>
      </c>
      <c r="AA1049" s="80">
        <f>Bhandara!AA32</f>
        <v>0</v>
      </c>
      <c r="AB1049" s="80">
        <f>Bhandara!AB32</f>
        <v>0</v>
      </c>
      <c r="AC1049" s="233">
        <f t="shared" si="319"/>
        <v>0</v>
      </c>
      <c r="AD1049" s="7" t="e">
        <f t="shared" si="320"/>
        <v>#DIV/0!</v>
      </c>
      <c r="AE1049" s="7">
        <f t="shared" si="321"/>
        <v>0</v>
      </c>
      <c r="AF1049" s="7" t="e">
        <f t="shared" si="322"/>
        <v>#DIV/0!</v>
      </c>
      <c r="AG1049" s="7">
        <f t="shared" si="323"/>
        <v>0</v>
      </c>
      <c r="AH1049" s="7">
        <f t="shared" si="324"/>
        <v>0</v>
      </c>
      <c r="AI1049" s="7">
        <f t="shared" si="325"/>
        <v>0</v>
      </c>
      <c r="AJ1049" s="7">
        <f t="shared" si="326"/>
        <v>0</v>
      </c>
      <c r="AK1049" s="234" t="e">
        <f t="shared" si="327"/>
        <v>#DIV/0!</v>
      </c>
    </row>
    <row r="1050" spans="1:37">
      <c r="A1050" s="5">
        <v>7</v>
      </c>
      <c r="B1050" s="15" t="s">
        <v>28</v>
      </c>
      <c r="C1050" s="80">
        <f>Buldhana!C32</f>
        <v>0</v>
      </c>
      <c r="D1050" s="80">
        <f>Buldhana!D32</f>
        <v>0</v>
      </c>
      <c r="E1050" s="80">
        <f>Buldhana!E32</f>
        <v>0</v>
      </c>
      <c r="F1050" s="80">
        <f>Buldhana!F32</f>
        <v>0</v>
      </c>
      <c r="G1050" s="80">
        <f>Buldhana!G32</f>
        <v>0</v>
      </c>
      <c r="H1050" s="80">
        <f>Buldhana!H32</f>
        <v>0</v>
      </c>
      <c r="I1050" s="80">
        <f t="shared" si="317"/>
        <v>0</v>
      </c>
      <c r="J1050" s="80">
        <f>Buldhana!J32</f>
        <v>0</v>
      </c>
      <c r="K1050" s="80">
        <f>Buldhana!K32</f>
        <v>0</v>
      </c>
      <c r="L1050" s="80">
        <f>Buldhana!L32</f>
        <v>0</v>
      </c>
      <c r="M1050" s="80">
        <f>Buldhana!M32</f>
        <v>0</v>
      </c>
      <c r="N1050" s="80">
        <f>Buldhana!N32</f>
        <v>0</v>
      </c>
      <c r="O1050" s="80">
        <f>Buldhana!O32</f>
        <v>0</v>
      </c>
      <c r="P1050" s="80">
        <f t="shared" si="318"/>
        <v>0</v>
      </c>
      <c r="Q1050" s="80">
        <f>Buldhana!Q32</f>
        <v>0</v>
      </c>
      <c r="R1050" s="80">
        <f>Buldhana!R32</f>
        <v>0</v>
      </c>
      <c r="S1050" s="80">
        <f>Buldhana!S32</f>
        <v>0</v>
      </c>
      <c r="T1050" s="80">
        <f>Buldhana!T32</f>
        <v>0</v>
      </c>
      <c r="U1050" s="80">
        <f>Buldhana!U32</f>
        <v>0</v>
      </c>
      <c r="V1050" s="80">
        <f>Buldhana!V32</f>
        <v>0</v>
      </c>
      <c r="W1050" s="80">
        <f>Buldhana!W32</f>
        <v>0</v>
      </c>
      <c r="X1050" s="80">
        <f>Buldhana!X32</f>
        <v>0</v>
      </c>
      <c r="Y1050" s="80">
        <f>Buldhana!Y32</f>
        <v>0</v>
      </c>
      <c r="Z1050" s="80">
        <f>Buldhana!Z32</f>
        <v>0</v>
      </c>
      <c r="AA1050" s="80">
        <f>Buldhana!AA32</f>
        <v>0</v>
      </c>
      <c r="AB1050" s="80">
        <f>Buldhana!AB32</f>
        <v>0</v>
      </c>
      <c r="AC1050" s="233">
        <f t="shared" si="319"/>
        <v>0</v>
      </c>
      <c r="AD1050" s="7" t="e">
        <f t="shared" si="320"/>
        <v>#DIV/0!</v>
      </c>
      <c r="AE1050" s="7">
        <f t="shared" si="321"/>
        <v>0</v>
      </c>
      <c r="AF1050" s="7" t="e">
        <f t="shared" si="322"/>
        <v>#DIV/0!</v>
      </c>
      <c r="AG1050" s="7">
        <f t="shared" si="323"/>
        <v>0</v>
      </c>
      <c r="AH1050" s="7">
        <f t="shared" si="324"/>
        <v>0</v>
      </c>
      <c r="AI1050" s="7">
        <f t="shared" si="325"/>
        <v>0</v>
      </c>
      <c r="AJ1050" s="7">
        <f t="shared" si="326"/>
        <v>0</v>
      </c>
      <c r="AK1050" s="234" t="e">
        <f t="shared" si="327"/>
        <v>#DIV/0!</v>
      </c>
    </row>
    <row r="1051" spans="1:37">
      <c r="A1051" s="5">
        <v>8</v>
      </c>
      <c r="B1051" s="15" t="s">
        <v>29</v>
      </c>
      <c r="C1051" s="80">
        <f>Chandrapur!C32</f>
        <v>0</v>
      </c>
      <c r="D1051" s="80">
        <f>Chandrapur!D32</f>
        <v>0</v>
      </c>
      <c r="E1051" s="80">
        <f>Chandrapur!E32</f>
        <v>0</v>
      </c>
      <c r="F1051" s="80">
        <f>Chandrapur!F32</f>
        <v>0</v>
      </c>
      <c r="G1051" s="80">
        <f>Chandrapur!G32</f>
        <v>0</v>
      </c>
      <c r="H1051" s="80">
        <f>Chandrapur!H32</f>
        <v>0</v>
      </c>
      <c r="I1051" s="80">
        <f t="shared" si="317"/>
        <v>0</v>
      </c>
      <c r="J1051" s="80">
        <f>Chandrapur!J32</f>
        <v>0</v>
      </c>
      <c r="K1051" s="80">
        <f>Chandrapur!K32</f>
        <v>0</v>
      </c>
      <c r="L1051" s="80">
        <f>Chandrapur!L32</f>
        <v>0</v>
      </c>
      <c r="M1051" s="80">
        <f>Chandrapur!M32</f>
        <v>0</v>
      </c>
      <c r="N1051" s="80">
        <f>Chandrapur!N32</f>
        <v>0</v>
      </c>
      <c r="O1051" s="80">
        <f>Chandrapur!O32</f>
        <v>0</v>
      </c>
      <c r="P1051" s="80">
        <f t="shared" si="318"/>
        <v>0</v>
      </c>
      <c r="Q1051" s="80">
        <f>Chandrapur!Q32</f>
        <v>0</v>
      </c>
      <c r="R1051" s="80">
        <f>Chandrapur!R32</f>
        <v>0</v>
      </c>
      <c r="S1051" s="80">
        <f>Chandrapur!S32</f>
        <v>0</v>
      </c>
      <c r="T1051" s="80">
        <f>Chandrapur!T32</f>
        <v>0</v>
      </c>
      <c r="U1051" s="80">
        <f>Chandrapur!U32</f>
        <v>0</v>
      </c>
      <c r="V1051" s="80">
        <f>Chandrapur!V32</f>
        <v>0</v>
      </c>
      <c r="W1051" s="80">
        <f>Chandrapur!W32</f>
        <v>0</v>
      </c>
      <c r="X1051" s="80">
        <f>Chandrapur!X32</f>
        <v>0</v>
      </c>
      <c r="Y1051" s="80">
        <f>Chandrapur!Y32</f>
        <v>0</v>
      </c>
      <c r="Z1051" s="80">
        <f>Chandrapur!Z32</f>
        <v>0</v>
      </c>
      <c r="AA1051" s="80">
        <f>Chandrapur!AA32</f>
        <v>0</v>
      </c>
      <c r="AB1051" s="80">
        <f>Chandrapur!AB32</f>
        <v>0</v>
      </c>
      <c r="AC1051" s="233">
        <f t="shared" si="319"/>
        <v>0</v>
      </c>
      <c r="AD1051" s="7" t="e">
        <f t="shared" si="320"/>
        <v>#DIV/0!</v>
      </c>
      <c r="AE1051" s="7">
        <f t="shared" si="321"/>
        <v>0</v>
      </c>
      <c r="AF1051" s="7" t="e">
        <f t="shared" si="322"/>
        <v>#DIV/0!</v>
      </c>
      <c r="AG1051" s="7">
        <f t="shared" si="323"/>
        <v>0</v>
      </c>
      <c r="AH1051" s="7">
        <f t="shared" si="324"/>
        <v>0</v>
      </c>
      <c r="AI1051" s="7">
        <f t="shared" si="325"/>
        <v>0</v>
      </c>
      <c r="AJ1051" s="7">
        <f t="shared" si="326"/>
        <v>0</v>
      </c>
      <c r="AK1051" s="234" t="e">
        <f t="shared" si="327"/>
        <v>#DIV/0!</v>
      </c>
    </row>
    <row r="1052" spans="1:37">
      <c r="A1052" s="5">
        <v>9</v>
      </c>
      <c r="B1052" s="15" t="s">
        <v>30</v>
      </c>
      <c r="C1052" s="80">
        <f>Dhule!C32</f>
        <v>102</v>
      </c>
      <c r="D1052" s="80">
        <f>Dhule!D32</f>
        <v>108</v>
      </c>
      <c r="E1052" s="80">
        <f>Dhule!E32</f>
        <v>0</v>
      </c>
      <c r="F1052" s="80">
        <f>Dhule!F32</f>
        <v>0</v>
      </c>
      <c r="G1052" s="80">
        <f>Dhule!G32</f>
        <v>27</v>
      </c>
      <c r="H1052" s="80">
        <f>Dhule!H32</f>
        <v>9</v>
      </c>
      <c r="I1052" s="80">
        <f t="shared" si="317"/>
        <v>117</v>
      </c>
      <c r="J1052" s="80">
        <f>Dhule!J32</f>
        <v>48</v>
      </c>
      <c r="K1052" s="80">
        <f>Dhule!K32</f>
        <v>48</v>
      </c>
      <c r="L1052" s="80">
        <f>Dhule!L32</f>
        <v>0</v>
      </c>
      <c r="M1052" s="80">
        <f>Dhule!M32</f>
        <v>0</v>
      </c>
      <c r="N1052" s="80">
        <f>Dhule!N32</f>
        <v>12</v>
      </c>
      <c r="O1052" s="80">
        <f>Dhule!O32</f>
        <v>3</v>
      </c>
      <c r="P1052" s="80">
        <f t="shared" si="318"/>
        <v>51</v>
      </c>
      <c r="Q1052" s="80">
        <f>Dhule!Q32</f>
        <v>0</v>
      </c>
      <c r="R1052" s="80">
        <f>Dhule!R32</f>
        <v>0</v>
      </c>
      <c r="S1052" s="80">
        <f>Dhule!S32</f>
        <v>0</v>
      </c>
      <c r="T1052" s="80">
        <f>Dhule!T32</f>
        <v>0</v>
      </c>
      <c r="U1052" s="80">
        <f>Dhule!U32</f>
        <v>0</v>
      </c>
      <c r="V1052" s="80">
        <f>Dhule!V32</f>
        <v>0</v>
      </c>
      <c r="W1052" s="80">
        <f>Dhule!W32</f>
        <v>0</v>
      </c>
      <c r="X1052" s="80">
        <f>Dhule!X32</f>
        <v>0</v>
      </c>
      <c r="Y1052" s="80">
        <f>Dhule!Y32</f>
        <v>0</v>
      </c>
      <c r="Z1052" s="80">
        <f>Dhule!Z32</f>
        <v>0</v>
      </c>
      <c r="AA1052" s="80">
        <f>Dhule!AA32</f>
        <v>0</v>
      </c>
      <c r="AB1052" s="80">
        <f>Dhule!AB32</f>
        <v>0</v>
      </c>
      <c r="AC1052" s="233">
        <f t="shared" si="319"/>
        <v>0</v>
      </c>
      <c r="AD1052" s="7">
        <f t="shared" si="320"/>
        <v>0</v>
      </c>
      <c r="AE1052" s="7">
        <f t="shared" si="321"/>
        <v>0</v>
      </c>
      <c r="AF1052" s="7">
        <f t="shared" si="322"/>
        <v>0</v>
      </c>
      <c r="AG1052" s="7">
        <f t="shared" si="323"/>
        <v>189</v>
      </c>
      <c r="AH1052" s="7">
        <f t="shared" si="324"/>
        <v>168</v>
      </c>
      <c r="AI1052" s="7">
        <f t="shared" si="325"/>
        <v>0</v>
      </c>
      <c r="AJ1052" s="7">
        <f t="shared" si="326"/>
        <v>0</v>
      </c>
      <c r="AK1052" s="234">
        <f t="shared" si="327"/>
        <v>0</v>
      </c>
    </row>
    <row r="1053" spans="1:37">
      <c r="A1053" s="5">
        <v>10</v>
      </c>
      <c r="B1053" s="15" t="s">
        <v>31</v>
      </c>
      <c r="C1053" s="80">
        <f>Gadchiroli!C32</f>
        <v>276</v>
      </c>
      <c r="D1053" s="80">
        <f>Gadchiroli!D32</f>
        <v>244</v>
      </c>
      <c r="E1053" s="80">
        <f>Gadchiroli!E32</f>
        <v>11</v>
      </c>
      <c r="F1053" s="80">
        <f>Gadchiroli!F32</f>
        <v>4</v>
      </c>
      <c r="G1053" s="80">
        <f>Gadchiroli!G32</f>
        <v>19</v>
      </c>
      <c r="H1053" s="80">
        <f>Gadchiroli!H32</f>
        <v>8</v>
      </c>
      <c r="I1053" s="80">
        <f t="shared" si="317"/>
        <v>256</v>
      </c>
      <c r="J1053" s="80">
        <f>Gadchiroli!J32</f>
        <v>39</v>
      </c>
      <c r="K1053" s="80">
        <f>Gadchiroli!K32</f>
        <v>33</v>
      </c>
      <c r="L1053" s="80">
        <f>Gadchiroli!L32</f>
        <v>8</v>
      </c>
      <c r="M1053" s="80">
        <f>Gadchiroli!M32</f>
        <v>2</v>
      </c>
      <c r="N1053" s="80">
        <f>Gadchiroli!N32</f>
        <v>15</v>
      </c>
      <c r="O1053" s="80">
        <f>Gadchiroli!O32</f>
        <v>4</v>
      </c>
      <c r="P1053" s="80">
        <f t="shared" si="318"/>
        <v>39</v>
      </c>
      <c r="Q1053" s="80">
        <f>Gadchiroli!Q32</f>
        <v>0</v>
      </c>
      <c r="R1053" s="80">
        <f>Gadchiroli!R32</f>
        <v>0</v>
      </c>
      <c r="S1053" s="80">
        <f>Gadchiroli!S32</f>
        <v>0</v>
      </c>
      <c r="T1053" s="80">
        <f>Gadchiroli!T32</f>
        <v>0</v>
      </c>
      <c r="U1053" s="80">
        <f>Gadchiroli!U32</f>
        <v>0</v>
      </c>
      <c r="V1053" s="80">
        <f>Gadchiroli!V32</f>
        <v>0</v>
      </c>
      <c r="W1053" s="80">
        <f>Gadchiroli!W32</f>
        <v>0</v>
      </c>
      <c r="X1053" s="80">
        <f>Gadchiroli!X32</f>
        <v>0</v>
      </c>
      <c r="Y1053" s="80">
        <f>Gadchiroli!Y32</f>
        <v>0</v>
      </c>
      <c r="Z1053" s="80">
        <f>Gadchiroli!Z32</f>
        <v>0</v>
      </c>
      <c r="AA1053" s="80">
        <f>Gadchiroli!AA32</f>
        <v>0</v>
      </c>
      <c r="AB1053" s="80">
        <f>Gadchiroli!AB32</f>
        <v>0</v>
      </c>
      <c r="AC1053" s="233">
        <f t="shared" si="319"/>
        <v>0</v>
      </c>
      <c r="AD1053" s="7">
        <f t="shared" si="320"/>
        <v>0</v>
      </c>
      <c r="AE1053" s="7">
        <f t="shared" si="321"/>
        <v>0</v>
      </c>
      <c r="AF1053" s="7">
        <f t="shared" si="322"/>
        <v>0</v>
      </c>
      <c r="AG1053" s="7">
        <f t="shared" si="323"/>
        <v>368</v>
      </c>
      <c r="AH1053" s="7">
        <f t="shared" si="324"/>
        <v>295</v>
      </c>
      <c r="AI1053" s="7">
        <f t="shared" si="325"/>
        <v>0</v>
      </c>
      <c r="AJ1053" s="7">
        <f t="shared" si="326"/>
        <v>0</v>
      </c>
      <c r="AK1053" s="234">
        <f t="shared" si="327"/>
        <v>0</v>
      </c>
    </row>
    <row r="1054" spans="1:37">
      <c r="A1054" s="5">
        <v>11</v>
      </c>
      <c r="B1054" s="15" t="s">
        <v>32</v>
      </c>
      <c r="C1054" s="80">
        <f>Gondia!C32</f>
        <v>124</v>
      </c>
      <c r="D1054" s="80">
        <f>Gondia!D32</f>
        <v>76</v>
      </c>
      <c r="E1054" s="80">
        <f>Gondia!E32</f>
        <v>7</v>
      </c>
      <c r="F1054" s="80">
        <f>Gondia!F32</f>
        <v>1</v>
      </c>
      <c r="G1054" s="80">
        <f>Gondia!G32</f>
        <v>1</v>
      </c>
      <c r="H1054" s="80">
        <f>Gondia!H32</f>
        <v>1</v>
      </c>
      <c r="I1054" s="80">
        <f t="shared" si="317"/>
        <v>78</v>
      </c>
      <c r="J1054" s="80">
        <f>Gondia!J32</f>
        <v>33</v>
      </c>
      <c r="K1054" s="80">
        <f>Gondia!K32</f>
        <v>19</v>
      </c>
      <c r="L1054" s="80">
        <f>Gondia!L32</f>
        <v>4</v>
      </c>
      <c r="M1054" s="80">
        <f>Gondia!M32</f>
        <v>0</v>
      </c>
      <c r="N1054" s="80">
        <f>Gondia!N32</f>
        <v>2</v>
      </c>
      <c r="O1054" s="80">
        <f>Gondia!O32</f>
        <v>1</v>
      </c>
      <c r="P1054" s="80">
        <f t="shared" si="318"/>
        <v>20</v>
      </c>
      <c r="Q1054" s="80">
        <f>Gondia!Q32</f>
        <v>0</v>
      </c>
      <c r="R1054" s="80">
        <f>Gondia!R32</f>
        <v>0</v>
      </c>
      <c r="S1054" s="80">
        <f>Gondia!S32</f>
        <v>0</v>
      </c>
      <c r="T1054" s="80">
        <f>Gondia!T32</f>
        <v>0</v>
      </c>
      <c r="U1054" s="80">
        <f>Gondia!U32</f>
        <v>0</v>
      </c>
      <c r="V1054" s="80">
        <f>Gondia!V32</f>
        <v>0</v>
      </c>
      <c r="W1054" s="80">
        <f>Gondia!W32</f>
        <v>0</v>
      </c>
      <c r="X1054" s="80">
        <f>Gondia!X32</f>
        <v>0</v>
      </c>
      <c r="Y1054" s="80">
        <f>Gondia!Y32</f>
        <v>0</v>
      </c>
      <c r="Z1054" s="80">
        <f>Gondia!Z32</f>
        <v>0</v>
      </c>
      <c r="AA1054" s="80">
        <f>Gondia!AA32</f>
        <v>0</v>
      </c>
      <c r="AB1054" s="80">
        <f>Gondia!AB32</f>
        <v>0</v>
      </c>
      <c r="AC1054" s="233">
        <f t="shared" si="319"/>
        <v>0</v>
      </c>
      <c r="AD1054" s="7">
        <f t="shared" si="320"/>
        <v>0</v>
      </c>
      <c r="AE1054" s="7">
        <f t="shared" si="321"/>
        <v>0</v>
      </c>
      <c r="AF1054" s="7">
        <f t="shared" si="322"/>
        <v>0</v>
      </c>
      <c r="AG1054" s="7">
        <f t="shared" si="323"/>
        <v>171</v>
      </c>
      <c r="AH1054" s="7">
        <f t="shared" si="324"/>
        <v>98</v>
      </c>
      <c r="AI1054" s="7">
        <f t="shared" si="325"/>
        <v>0</v>
      </c>
      <c r="AJ1054" s="7">
        <f t="shared" si="326"/>
        <v>0</v>
      </c>
      <c r="AK1054" s="234">
        <f t="shared" si="327"/>
        <v>0</v>
      </c>
    </row>
    <row r="1055" spans="1:37">
      <c r="A1055" s="5">
        <v>12</v>
      </c>
      <c r="B1055" s="15" t="s">
        <v>33</v>
      </c>
      <c r="C1055" s="80">
        <f>Hingoli!C32</f>
        <v>0</v>
      </c>
      <c r="D1055" s="80">
        <f>Hingoli!D32</f>
        <v>0</v>
      </c>
      <c r="E1055" s="80">
        <f>Hingoli!E32</f>
        <v>0</v>
      </c>
      <c r="F1055" s="80">
        <f>Hingoli!F32</f>
        <v>0</v>
      </c>
      <c r="G1055" s="80">
        <f>Hingoli!G32</f>
        <v>0</v>
      </c>
      <c r="H1055" s="80">
        <f>Hingoli!H32</f>
        <v>0</v>
      </c>
      <c r="I1055" s="80">
        <f t="shared" si="317"/>
        <v>0</v>
      </c>
      <c r="J1055" s="80">
        <f>Hingoli!J32</f>
        <v>0</v>
      </c>
      <c r="K1055" s="80">
        <f>Hingoli!K32</f>
        <v>0</v>
      </c>
      <c r="L1055" s="80">
        <f>Hingoli!L32</f>
        <v>0</v>
      </c>
      <c r="M1055" s="80">
        <f>Hingoli!M32</f>
        <v>0</v>
      </c>
      <c r="N1055" s="80">
        <f>Hingoli!N32</f>
        <v>0</v>
      </c>
      <c r="O1055" s="80">
        <f>Hingoli!O32</f>
        <v>0</v>
      </c>
      <c r="P1055" s="80">
        <f t="shared" si="318"/>
        <v>0</v>
      </c>
      <c r="Q1055" s="80">
        <f>Hingoli!Q32</f>
        <v>0</v>
      </c>
      <c r="R1055" s="80">
        <f>Hingoli!R32</f>
        <v>0</v>
      </c>
      <c r="S1055" s="80">
        <f>Hingoli!S32</f>
        <v>0</v>
      </c>
      <c r="T1055" s="80">
        <f>Hingoli!T32</f>
        <v>0</v>
      </c>
      <c r="U1055" s="80">
        <f>Hingoli!U32</f>
        <v>0</v>
      </c>
      <c r="V1055" s="80">
        <f>Hingoli!V32</f>
        <v>0</v>
      </c>
      <c r="W1055" s="80">
        <f>Hingoli!W32</f>
        <v>13</v>
      </c>
      <c r="X1055" s="80">
        <f>Hingoli!X32</f>
        <v>91</v>
      </c>
      <c r="Y1055" s="80">
        <f>Hingoli!Y32</f>
        <v>0</v>
      </c>
      <c r="Z1055" s="80">
        <f>Hingoli!Z32</f>
        <v>0</v>
      </c>
      <c r="AA1055" s="80">
        <f>Hingoli!AA32</f>
        <v>0</v>
      </c>
      <c r="AB1055" s="80">
        <f>Hingoli!AB32</f>
        <v>0</v>
      </c>
      <c r="AC1055" s="233">
        <f t="shared" si="319"/>
        <v>0</v>
      </c>
      <c r="AD1055" s="7" t="e">
        <f t="shared" si="320"/>
        <v>#DIV/0!</v>
      </c>
      <c r="AE1055" s="7">
        <f t="shared" si="321"/>
        <v>91</v>
      </c>
      <c r="AF1055" s="7" t="e">
        <f t="shared" si="322"/>
        <v>#DIV/0!</v>
      </c>
      <c r="AG1055" s="7">
        <f t="shared" si="323"/>
        <v>0</v>
      </c>
      <c r="AH1055" s="7">
        <f t="shared" si="324"/>
        <v>0</v>
      </c>
      <c r="AI1055" s="7">
        <f t="shared" si="325"/>
        <v>13</v>
      </c>
      <c r="AJ1055" s="7">
        <f t="shared" si="326"/>
        <v>91</v>
      </c>
      <c r="AK1055" s="234" t="e">
        <f t="shared" si="327"/>
        <v>#DIV/0!</v>
      </c>
    </row>
    <row r="1056" spans="1:37">
      <c r="A1056" s="5">
        <v>13</v>
      </c>
      <c r="B1056" s="15" t="s">
        <v>34</v>
      </c>
      <c r="C1056" s="80">
        <f>Jalgaon!C32</f>
        <v>290</v>
      </c>
      <c r="D1056" s="80">
        <f>Jalgaon!D32</f>
        <v>252</v>
      </c>
      <c r="E1056" s="80">
        <f>Jalgaon!E32</f>
        <v>0</v>
      </c>
      <c r="F1056" s="80">
        <f>Jalgaon!F32</f>
        <v>0</v>
      </c>
      <c r="G1056" s="80">
        <f>Jalgaon!G32</f>
        <v>0</v>
      </c>
      <c r="H1056" s="80">
        <f>Jalgaon!H32</f>
        <v>0</v>
      </c>
      <c r="I1056" s="80">
        <f t="shared" si="317"/>
        <v>252</v>
      </c>
      <c r="J1056" s="80">
        <f>Jalgaon!J32</f>
        <v>56</v>
      </c>
      <c r="K1056" s="80">
        <f>Jalgaon!K32</f>
        <v>48</v>
      </c>
      <c r="L1056" s="80">
        <f>Jalgaon!L32</f>
        <v>0</v>
      </c>
      <c r="M1056" s="80">
        <f>Jalgaon!M32</f>
        <v>0</v>
      </c>
      <c r="N1056" s="80">
        <f>Jalgaon!N32</f>
        <v>0</v>
      </c>
      <c r="O1056" s="80">
        <f>Jalgaon!O32</f>
        <v>0</v>
      </c>
      <c r="P1056" s="80">
        <f t="shared" si="318"/>
        <v>48</v>
      </c>
      <c r="Q1056" s="80">
        <f>Jalgaon!Q32</f>
        <v>7</v>
      </c>
      <c r="R1056" s="80">
        <f>Jalgaon!R32</f>
        <v>56</v>
      </c>
      <c r="S1056" s="80">
        <f>Jalgaon!S32</f>
        <v>0</v>
      </c>
      <c r="T1056" s="80">
        <f>Jalgaon!T32</f>
        <v>0</v>
      </c>
      <c r="U1056" s="80">
        <f>Jalgaon!U32</f>
        <v>0</v>
      </c>
      <c r="V1056" s="80">
        <f>Jalgaon!V32</f>
        <v>0</v>
      </c>
      <c r="W1056" s="80">
        <f>Jalgaon!W32</f>
        <v>0</v>
      </c>
      <c r="X1056" s="80">
        <f>Jalgaon!X32</f>
        <v>0</v>
      </c>
      <c r="Y1056" s="80">
        <f>Jalgaon!Y32</f>
        <v>0</v>
      </c>
      <c r="Z1056" s="80">
        <f>Jalgaon!Z32</f>
        <v>0</v>
      </c>
      <c r="AA1056" s="80">
        <f>Jalgaon!AA32</f>
        <v>0</v>
      </c>
      <c r="AB1056" s="80">
        <f>Jalgaon!AB32</f>
        <v>0</v>
      </c>
      <c r="AC1056" s="233">
        <f t="shared" si="319"/>
        <v>56</v>
      </c>
      <c r="AD1056" s="7">
        <f t="shared" si="320"/>
        <v>22.222222222222221</v>
      </c>
      <c r="AE1056" s="7">
        <f t="shared" si="321"/>
        <v>0</v>
      </c>
      <c r="AF1056" s="7">
        <f t="shared" si="322"/>
        <v>0</v>
      </c>
      <c r="AG1056" s="7">
        <f t="shared" si="323"/>
        <v>346</v>
      </c>
      <c r="AH1056" s="7">
        <f t="shared" si="324"/>
        <v>300</v>
      </c>
      <c r="AI1056" s="7">
        <f t="shared" si="325"/>
        <v>7</v>
      </c>
      <c r="AJ1056" s="7">
        <f t="shared" si="326"/>
        <v>56</v>
      </c>
      <c r="AK1056" s="234">
        <f t="shared" si="327"/>
        <v>18.666666666666668</v>
      </c>
    </row>
    <row r="1057" spans="1:37">
      <c r="A1057" s="5">
        <v>14</v>
      </c>
      <c r="B1057" s="15" t="s">
        <v>35</v>
      </c>
      <c r="C1057" s="80">
        <f>Jalna!C32</f>
        <v>914</v>
      </c>
      <c r="D1057" s="80">
        <f>Jalna!D32</f>
        <v>400</v>
      </c>
      <c r="E1057" s="80">
        <f>Jalna!E32</f>
        <v>0</v>
      </c>
      <c r="F1057" s="80">
        <f>Jalna!F32</f>
        <v>0</v>
      </c>
      <c r="G1057" s="80">
        <f>Jalna!G32</f>
        <v>0</v>
      </c>
      <c r="H1057" s="80">
        <f>Jalna!H32</f>
        <v>0</v>
      </c>
      <c r="I1057" s="80">
        <f t="shared" si="317"/>
        <v>400</v>
      </c>
      <c r="J1057" s="80">
        <f>Jalna!J32</f>
        <v>191</v>
      </c>
      <c r="K1057" s="80">
        <f>Jalna!K32</f>
        <v>600</v>
      </c>
      <c r="L1057" s="80">
        <f>Jalna!L32</f>
        <v>0</v>
      </c>
      <c r="M1057" s="80">
        <f>Jalna!M32</f>
        <v>0</v>
      </c>
      <c r="N1057" s="80">
        <f>Jalna!N32</f>
        <v>0</v>
      </c>
      <c r="O1057" s="80">
        <f>Jalna!O32</f>
        <v>0</v>
      </c>
      <c r="P1057" s="80">
        <f t="shared" si="318"/>
        <v>600</v>
      </c>
      <c r="Q1057" s="80">
        <f>Jalna!Q32</f>
        <v>8</v>
      </c>
      <c r="R1057" s="80">
        <f>Jalna!R32</f>
        <v>53</v>
      </c>
      <c r="S1057" s="80">
        <f>Jalna!S32</f>
        <v>0</v>
      </c>
      <c r="T1057" s="80">
        <f>Jalna!T32</f>
        <v>0</v>
      </c>
      <c r="U1057" s="80">
        <f>Jalna!U32</f>
        <v>0</v>
      </c>
      <c r="V1057" s="80">
        <f>Jalna!V32</f>
        <v>0</v>
      </c>
      <c r="W1057" s="80">
        <f>Jalna!W32</f>
        <v>0</v>
      </c>
      <c r="X1057" s="80">
        <f>Jalna!X32</f>
        <v>0</v>
      </c>
      <c r="Y1057" s="80">
        <f>Jalna!Y32</f>
        <v>0</v>
      </c>
      <c r="Z1057" s="80">
        <f>Jalna!Z32</f>
        <v>0</v>
      </c>
      <c r="AA1057" s="80">
        <f>Jalna!AA32</f>
        <v>0</v>
      </c>
      <c r="AB1057" s="80">
        <f>Jalna!AB32</f>
        <v>0</v>
      </c>
      <c r="AC1057" s="233">
        <f t="shared" si="319"/>
        <v>53</v>
      </c>
      <c r="AD1057" s="7">
        <f t="shared" si="320"/>
        <v>13.25</v>
      </c>
      <c r="AE1057" s="7">
        <f t="shared" si="321"/>
        <v>0</v>
      </c>
      <c r="AF1057" s="7">
        <f t="shared" si="322"/>
        <v>0</v>
      </c>
      <c r="AG1057" s="7">
        <f t="shared" si="323"/>
        <v>1105</v>
      </c>
      <c r="AH1057" s="7">
        <f t="shared" si="324"/>
        <v>1000</v>
      </c>
      <c r="AI1057" s="7">
        <f t="shared" si="325"/>
        <v>8</v>
      </c>
      <c r="AJ1057" s="7">
        <f t="shared" si="326"/>
        <v>53</v>
      </c>
      <c r="AK1057" s="234">
        <f t="shared" si="327"/>
        <v>5.3</v>
      </c>
    </row>
    <row r="1058" spans="1:37">
      <c r="A1058" s="5">
        <v>15</v>
      </c>
      <c r="B1058" s="15" t="s">
        <v>36</v>
      </c>
      <c r="C1058" s="80">
        <f>Kolhapur!C32</f>
        <v>24</v>
      </c>
      <c r="D1058" s="80">
        <f>Kolhapur!D32</f>
        <v>100</v>
      </c>
      <c r="E1058" s="80">
        <f>Kolhapur!E32</f>
        <v>0</v>
      </c>
      <c r="F1058" s="80">
        <f>Kolhapur!F32</f>
        <v>0</v>
      </c>
      <c r="G1058" s="80">
        <f>Kolhapur!G32</f>
        <v>0</v>
      </c>
      <c r="H1058" s="80">
        <f>Kolhapur!H32</f>
        <v>0</v>
      </c>
      <c r="I1058" s="80">
        <f t="shared" si="317"/>
        <v>100</v>
      </c>
      <c r="J1058" s="80">
        <f>Kolhapur!J32</f>
        <v>24</v>
      </c>
      <c r="K1058" s="80">
        <f>Kolhapur!K32</f>
        <v>100</v>
      </c>
      <c r="L1058" s="80">
        <f>Kolhapur!L32</f>
        <v>0</v>
      </c>
      <c r="M1058" s="80">
        <f>Kolhapur!M32</f>
        <v>0</v>
      </c>
      <c r="N1058" s="80">
        <f>Kolhapur!N32</f>
        <v>0</v>
      </c>
      <c r="O1058" s="80">
        <f>Kolhapur!O32</f>
        <v>0</v>
      </c>
      <c r="P1058" s="80">
        <f t="shared" si="318"/>
        <v>100</v>
      </c>
      <c r="Q1058" s="80">
        <f>Kolhapur!Q32</f>
        <v>0</v>
      </c>
      <c r="R1058" s="80">
        <f>Kolhapur!R32</f>
        <v>0</v>
      </c>
      <c r="S1058" s="80">
        <f>Kolhapur!S32</f>
        <v>0</v>
      </c>
      <c r="T1058" s="80">
        <f>Kolhapur!T32</f>
        <v>0</v>
      </c>
      <c r="U1058" s="80">
        <f>Kolhapur!U32</f>
        <v>0</v>
      </c>
      <c r="V1058" s="80">
        <f>Kolhapur!V32</f>
        <v>0</v>
      </c>
      <c r="W1058" s="80">
        <f>Kolhapur!W32</f>
        <v>0</v>
      </c>
      <c r="X1058" s="80">
        <f>Kolhapur!X32</f>
        <v>0</v>
      </c>
      <c r="Y1058" s="80">
        <f>Kolhapur!Y32</f>
        <v>0</v>
      </c>
      <c r="Z1058" s="80">
        <f>Kolhapur!Z32</f>
        <v>0</v>
      </c>
      <c r="AA1058" s="80">
        <f>Kolhapur!AA32</f>
        <v>0</v>
      </c>
      <c r="AB1058" s="80">
        <f>Kolhapur!AB32</f>
        <v>0</v>
      </c>
      <c r="AC1058" s="233">
        <f t="shared" si="319"/>
        <v>0</v>
      </c>
      <c r="AD1058" s="7">
        <f t="shared" si="320"/>
        <v>0</v>
      </c>
      <c r="AE1058" s="7">
        <f t="shared" si="321"/>
        <v>0</v>
      </c>
      <c r="AF1058" s="7">
        <f t="shared" si="322"/>
        <v>0</v>
      </c>
      <c r="AG1058" s="7">
        <f t="shared" si="323"/>
        <v>48</v>
      </c>
      <c r="AH1058" s="7">
        <f t="shared" si="324"/>
        <v>200</v>
      </c>
      <c r="AI1058" s="7">
        <f t="shared" si="325"/>
        <v>0</v>
      </c>
      <c r="AJ1058" s="7">
        <f t="shared" si="326"/>
        <v>0</v>
      </c>
      <c r="AK1058" s="234">
        <f t="shared" si="327"/>
        <v>0</v>
      </c>
    </row>
    <row r="1059" spans="1:37">
      <c r="A1059" s="5">
        <v>16</v>
      </c>
      <c r="B1059" s="15" t="s">
        <v>37</v>
      </c>
      <c r="C1059" s="80">
        <f>Latur!C32</f>
        <v>74</v>
      </c>
      <c r="D1059" s="80">
        <f>Latur!D32</f>
        <v>114</v>
      </c>
      <c r="E1059" s="80">
        <f>Latur!E32</f>
        <v>1</v>
      </c>
      <c r="F1059" s="80">
        <f>Latur!F32</f>
        <v>0</v>
      </c>
      <c r="G1059" s="80">
        <f>Latur!G32</f>
        <v>7</v>
      </c>
      <c r="H1059" s="80">
        <f>Latur!H32</f>
        <v>1</v>
      </c>
      <c r="I1059" s="80">
        <f t="shared" si="317"/>
        <v>115</v>
      </c>
      <c r="J1059" s="80">
        <f>Latur!J32</f>
        <v>168</v>
      </c>
      <c r="K1059" s="80">
        <f>Latur!K32</f>
        <v>114</v>
      </c>
      <c r="L1059" s="80">
        <f>Latur!L32</f>
        <v>0</v>
      </c>
      <c r="M1059" s="80">
        <f>Latur!M32</f>
        <v>0</v>
      </c>
      <c r="N1059" s="80">
        <f>Latur!N32</f>
        <v>2</v>
      </c>
      <c r="O1059" s="80">
        <f>Latur!O32</f>
        <v>1</v>
      </c>
      <c r="P1059" s="80">
        <f t="shared" si="318"/>
        <v>115</v>
      </c>
      <c r="Q1059" s="80">
        <f>Latur!Q32</f>
        <v>0</v>
      </c>
      <c r="R1059" s="80">
        <f>Latur!R32</f>
        <v>0</v>
      </c>
      <c r="S1059" s="80">
        <f>Latur!S32</f>
        <v>0</v>
      </c>
      <c r="T1059" s="80">
        <f>Latur!T32</f>
        <v>0</v>
      </c>
      <c r="U1059" s="80">
        <f>Latur!U32</f>
        <v>0</v>
      </c>
      <c r="V1059" s="80">
        <f>Latur!V32</f>
        <v>0</v>
      </c>
      <c r="W1059" s="80">
        <f>Latur!W32</f>
        <v>0</v>
      </c>
      <c r="X1059" s="80">
        <f>Latur!X32</f>
        <v>0</v>
      </c>
      <c r="Y1059" s="80">
        <f>Latur!Y32</f>
        <v>0</v>
      </c>
      <c r="Z1059" s="80">
        <f>Latur!Z32</f>
        <v>0</v>
      </c>
      <c r="AA1059" s="80">
        <f>Latur!AA32</f>
        <v>0</v>
      </c>
      <c r="AB1059" s="80">
        <f>Latur!AB32</f>
        <v>0</v>
      </c>
      <c r="AC1059" s="233">
        <f t="shared" si="319"/>
        <v>0</v>
      </c>
      <c r="AD1059" s="7">
        <f t="shared" si="320"/>
        <v>0</v>
      </c>
      <c r="AE1059" s="7">
        <f t="shared" si="321"/>
        <v>0</v>
      </c>
      <c r="AF1059" s="7">
        <f t="shared" si="322"/>
        <v>0</v>
      </c>
      <c r="AG1059" s="7">
        <f t="shared" si="323"/>
        <v>252</v>
      </c>
      <c r="AH1059" s="7">
        <f t="shared" si="324"/>
        <v>230</v>
      </c>
      <c r="AI1059" s="7">
        <f t="shared" si="325"/>
        <v>0</v>
      </c>
      <c r="AJ1059" s="7">
        <f t="shared" si="326"/>
        <v>0</v>
      </c>
      <c r="AK1059" s="234">
        <f t="shared" si="327"/>
        <v>0</v>
      </c>
    </row>
    <row r="1060" spans="1:37">
      <c r="A1060" s="5">
        <v>17</v>
      </c>
      <c r="B1060" s="15" t="s">
        <v>38</v>
      </c>
      <c r="C1060" s="80">
        <f>MumbaiCity!C32</f>
        <v>0</v>
      </c>
      <c r="D1060" s="80">
        <f>MumbaiCity!D32</f>
        <v>0</v>
      </c>
      <c r="E1060" s="80">
        <f>MumbaiCity!E32</f>
        <v>150</v>
      </c>
      <c r="F1060" s="80">
        <f>MumbaiCity!F32</f>
        <v>400</v>
      </c>
      <c r="G1060" s="80">
        <f>MumbaiCity!G32</f>
        <v>0</v>
      </c>
      <c r="H1060" s="80">
        <f>MumbaiCity!H32</f>
        <v>0</v>
      </c>
      <c r="I1060" s="80">
        <f t="shared" si="317"/>
        <v>400</v>
      </c>
      <c r="J1060" s="80">
        <f>MumbaiCity!J32</f>
        <v>0</v>
      </c>
      <c r="K1060" s="80">
        <f>MumbaiCity!K32</f>
        <v>0</v>
      </c>
      <c r="L1060" s="80">
        <f>MumbaiCity!L32</f>
        <v>0</v>
      </c>
      <c r="M1060" s="80">
        <f>MumbaiCity!M32</f>
        <v>0</v>
      </c>
      <c r="N1060" s="80">
        <f>MumbaiCity!N32</f>
        <v>0</v>
      </c>
      <c r="O1060" s="80">
        <f>MumbaiCity!O32</f>
        <v>0</v>
      </c>
      <c r="P1060" s="80">
        <f t="shared" si="318"/>
        <v>0</v>
      </c>
      <c r="Q1060" s="80">
        <f>MumbaiCity!Q32</f>
        <v>0</v>
      </c>
      <c r="R1060" s="80">
        <f>MumbaiCity!R32</f>
        <v>0</v>
      </c>
      <c r="S1060" s="80">
        <f>MumbaiCity!S32</f>
        <v>0</v>
      </c>
      <c r="T1060" s="80">
        <f>MumbaiCity!T32</f>
        <v>0</v>
      </c>
      <c r="U1060" s="80">
        <f>MumbaiCity!U32</f>
        <v>0</v>
      </c>
      <c r="V1060" s="80">
        <f>MumbaiCity!V32</f>
        <v>0</v>
      </c>
      <c r="W1060" s="80">
        <f>MumbaiCity!W32</f>
        <v>0</v>
      </c>
      <c r="X1060" s="80">
        <f>MumbaiCity!X32</f>
        <v>0</v>
      </c>
      <c r="Y1060" s="80">
        <f>MumbaiCity!Y32</f>
        <v>0</v>
      </c>
      <c r="Z1060" s="80">
        <f>MumbaiCity!Z32</f>
        <v>0</v>
      </c>
      <c r="AA1060" s="80">
        <f>MumbaiCity!AA32</f>
        <v>0</v>
      </c>
      <c r="AB1060" s="80">
        <f>MumbaiCity!AB32</f>
        <v>0</v>
      </c>
      <c r="AC1060" s="233">
        <f t="shared" si="319"/>
        <v>0</v>
      </c>
      <c r="AD1060" s="7">
        <f t="shared" si="320"/>
        <v>0</v>
      </c>
      <c r="AE1060" s="7">
        <f t="shared" si="321"/>
        <v>0</v>
      </c>
      <c r="AF1060" s="7" t="e">
        <f t="shared" si="322"/>
        <v>#DIV/0!</v>
      </c>
      <c r="AG1060" s="7">
        <f t="shared" si="323"/>
        <v>150</v>
      </c>
      <c r="AH1060" s="7">
        <f t="shared" si="324"/>
        <v>400</v>
      </c>
      <c r="AI1060" s="7">
        <f t="shared" si="325"/>
        <v>0</v>
      </c>
      <c r="AJ1060" s="7">
        <f t="shared" si="326"/>
        <v>0</v>
      </c>
      <c r="AK1060" s="234">
        <f t="shared" si="327"/>
        <v>0</v>
      </c>
    </row>
    <row r="1061" spans="1:37">
      <c r="A1061" s="5">
        <v>18</v>
      </c>
      <c r="B1061" s="33" t="s">
        <v>39</v>
      </c>
      <c r="C1061" s="149">
        <f>MumbaiSub!C32</f>
        <v>0</v>
      </c>
      <c r="D1061" s="149">
        <f>MumbaiSub!D32</f>
        <v>0</v>
      </c>
      <c r="E1061" s="149">
        <f>MumbaiSub!E32</f>
        <v>0</v>
      </c>
      <c r="F1061" s="149">
        <f>MumbaiSub!F32</f>
        <v>0</v>
      </c>
      <c r="G1061" s="149">
        <f>MumbaiSub!G32</f>
        <v>0</v>
      </c>
      <c r="H1061" s="149">
        <f>MumbaiSub!H32</f>
        <v>0</v>
      </c>
      <c r="I1061" s="80">
        <f t="shared" si="317"/>
        <v>0</v>
      </c>
      <c r="J1061" s="149">
        <f>MumbaiSub!J32</f>
        <v>0</v>
      </c>
      <c r="K1061" s="149">
        <f>MumbaiSub!K32</f>
        <v>0</v>
      </c>
      <c r="L1061" s="149">
        <f>MumbaiSub!L32</f>
        <v>0</v>
      </c>
      <c r="M1061" s="149">
        <f>MumbaiSub!M32</f>
        <v>0</v>
      </c>
      <c r="N1061" s="149">
        <f>MumbaiSub!N32</f>
        <v>0</v>
      </c>
      <c r="O1061" s="149">
        <f>MumbaiSub!O32</f>
        <v>0</v>
      </c>
      <c r="P1061" s="80">
        <f t="shared" si="318"/>
        <v>0</v>
      </c>
      <c r="Q1061" s="149">
        <f>MumbaiSub!Q32</f>
        <v>0</v>
      </c>
      <c r="R1061" s="149">
        <f>MumbaiSub!R32</f>
        <v>0</v>
      </c>
      <c r="S1061" s="149">
        <f>MumbaiSub!S32</f>
        <v>0</v>
      </c>
      <c r="T1061" s="149">
        <f>MumbaiSub!T32</f>
        <v>0</v>
      </c>
      <c r="U1061" s="149">
        <f>MumbaiSub!U32</f>
        <v>0</v>
      </c>
      <c r="V1061" s="149">
        <f>MumbaiSub!V32</f>
        <v>0</v>
      </c>
      <c r="W1061" s="149">
        <f>MumbaiSub!W32</f>
        <v>1</v>
      </c>
      <c r="X1061" s="149">
        <f>MumbaiSub!X32</f>
        <v>3</v>
      </c>
      <c r="Y1061" s="149">
        <f>MumbaiSub!Y32</f>
        <v>0</v>
      </c>
      <c r="Z1061" s="149">
        <f>MumbaiSub!Z32</f>
        <v>0</v>
      </c>
      <c r="AA1061" s="149">
        <f>MumbaiSub!AA32</f>
        <v>0</v>
      </c>
      <c r="AB1061" s="149">
        <f>MumbaiSub!AB32</f>
        <v>0</v>
      </c>
      <c r="AC1061" s="233">
        <f t="shared" si="319"/>
        <v>0</v>
      </c>
      <c r="AD1061" s="7" t="e">
        <f t="shared" si="320"/>
        <v>#DIV/0!</v>
      </c>
      <c r="AE1061" s="7">
        <f t="shared" si="321"/>
        <v>3</v>
      </c>
      <c r="AF1061" s="7" t="e">
        <f t="shared" si="322"/>
        <v>#DIV/0!</v>
      </c>
      <c r="AG1061" s="7">
        <f t="shared" si="323"/>
        <v>0</v>
      </c>
      <c r="AH1061" s="7">
        <f t="shared" si="324"/>
        <v>0</v>
      </c>
      <c r="AI1061" s="7">
        <f t="shared" si="325"/>
        <v>1</v>
      </c>
      <c r="AJ1061" s="7">
        <f t="shared" si="326"/>
        <v>3</v>
      </c>
      <c r="AK1061" s="234" t="e">
        <f t="shared" si="327"/>
        <v>#DIV/0!</v>
      </c>
    </row>
    <row r="1062" spans="1:37">
      <c r="A1062" s="5">
        <v>19</v>
      </c>
      <c r="B1062" s="15" t="s">
        <v>40</v>
      </c>
      <c r="C1062" s="80">
        <f>Nagpur!C32</f>
        <v>316</v>
      </c>
      <c r="D1062" s="80">
        <f>Nagpur!D32</f>
        <v>528</v>
      </c>
      <c r="E1062" s="80">
        <f>Nagpur!E32</f>
        <v>17</v>
      </c>
      <c r="F1062" s="80">
        <f>Nagpur!F32</f>
        <v>5</v>
      </c>
      <c r="G1062" s="80">
        <f>Nagpur!G32</f>
        <v>159</v>
      </c>
      <c r="H1062" s="80">
        <f>Nagpur!H32</f>
        <v>50</v>
      </c>
      <c r="I1062" s="80">
        <f t="shared" si="317"/>
        <v>583</v>
      </c>
      <c r="J1062" s="80">
        <f>Nagpur!J32</f>
        <v>117</v>
      </c>
      <c r="K1062" s="80">
        <f>Nagpur!K32</f>
        <v>171</v>
      </c>
      <c r="L1062" s="80">
        <f>Nagpur!L32</f>
        <v>6</v>
      </c>
      <c r="M1062" s="80">
        <f>Nagpur!M32</f>
        <v>2</v>
      </c>
      <c r="N1062" s="80">
        <f>Nagpur!N32</f>
        <v>51</v>
      </c>
      <c r="O1062" s="80">
        <f>Nagpur!O32</f>
        <v>15</v>
      </c>
      <c r="P1062" s="80">
        <f t="shared" si="318"/>
        <v>188</v>
      </c>
      <c r="Q1062" s="80">
        <f>Nagpur!Q32</f>
        <v>3</v>
      </c>
      <c r="R1062" s="80">
        <f>Nagpur!R32</f>
        <v>56</v>
      </c>
      <c r="S1062" s="80">
        <f>Nagpur!S32</f>
        <v>0</v>
      </c>
      <c r="T1062" s="80">
        <f>Nagpur!T32</f>
        <v>0</v>
      </c>
      <c r="U1062" s="80">
        <f>Nagpur!U32</f>
        <v>0</v>
      </c>
      <c r="V1062" s="80">
        <f>Nagpur!V32</f>
        <v>0</v>
      </c>
      <c r="W1062" s="80">
        <f>Nagpur!W32</f>
        <v>0</v>
      </c>
      <c r="X1062" s="80">
        <f>Nagpur!X32</f>
        <v>0</v>
      </c>
      <c r="Y1062" s="80">
        <f>Nagpur!Y32</f>
        <v>0</v>
      </c>
      <c r="Z1062" s="80">
        <f>Nagpur!Z32</f>
        <v>0</v>
      </c>
      <c r="AA1062" s="80">
        <f>Nagpur!AA32</f>
        <v>0</v>
      </c>
      <c r="AB1062" s="80">
        <f>Nagpur!AB32</f>
        <v>0</v>
      </c>
      <c r="AC1062" s="233">
        <f t="shared" si="319"/>
        <v>56</v>
      </c>
      <c r="AD1062" s="7">
        <f t="shared" si="320"/>
        <v>9.6054888507718683</v>
      </c>
      <c r="AE1062" s="7">
        <f t="shared" si="321"/>
        <v>0</v>
      </c>
      <c r="AF1062" s="7">
        <f t="shared" si="322"/>
        <v>0</v>
      </c>
      <c r="AG1062" s="7">
        <f t="shared" si="323"/>
        <v>666</v>
      </c>
      <c r="AH1062" s="7">
        <f t="shared" si="324"/>
        <v>771</v>
      </c>
      <c r="AI1062" s="7">
        <f t="shared" si="325"/>
        <v>3</v>
      </c>
      <c r="AJ1062" s="7">
        <f t="shared" si="326"/>
        <v>56</v>
      </c>
      <c r="AK1062" s="234">
        <f t="shared" si="327"/>
        <v>7.2632944228274976</v>
      </c>
    </row>
    <row r="1063" spans="1:37">
      <c r="A1063" s="5">
        <v>20</v>
      </c>
      <c r="B1063" s="15" t="s">
        <v>41</v>
      </c>
      <c r="C1063" s="80">
        <f>Nanded!C32</f>
        <v>400</v>
      </c>
      <c r="D1063" s="80">
        <f>Nanded!D32</f>
        <v>343.85</v>
      </c>
      <c r="E1063" s="80">
        <f>Nanded!E32</f>
        <v>0</v>
      </c>
      <c r="F1063" s="80">
        <f>Nanded!F32</f>
        <v>0</v>
      </c>
      <c r="G1063" s="80">
        <f>Nanded!G32</f>
        <v>4</v>
      </c>
      <c r="H1063" s="80">
        <f>Nanded!H32</f>
        <v>2</v>
      </c>
      <c r="I1063" s="80">
        <f t="shared" si="317"/>
        <v>345.85</v>
      </c>
      <c r="J1063" s="80">
        <f>Nanded!J32</f>
        <v>215</v>
      </c>
      <c r="K1063" s="80">
        <f>Nanded!K32</f>
        <v>184.85</v>
      </c>
      <c r="L1063" s="80">
        <f>Nanded!L32</f>
        <v>0</v>
      </c>
      <c r="M1063" s="80">
        <f>Nanded!M32</f>
        <v>0</v>
      </c>
      <c r="N1063" s="80">
        <f>Nanded!N32</f>
        <v>4</v>
      </c>
      <c r="O1063" s="80">
        <f>Nanded!O32</f>
        <v>2</v>
      </c>
      <c r="P1063" s="80">
        <f t="shared" si="318"/>
        <v>186.85</v>
      </c>
      <c r="Q1063" s="80">
        <f>Nanded!Q32</f>
        <v>0</v>
      </c>
      <c r="R1063" s="80">
        <f>Nanded!R32</f>
        <v>0</v>
      </c>
      <c r="S1063" s="80">
        <f>Nanded!S32</f>
        <v>0</v>
      </c>
      <c r="T1063" s="80">
        <f>Nanded!T32</f>
        <v>0</v>
      </c>
      <c r="U1063" s="80">
        <f>Nanded!U32</f>
        <v>0</v>
      </c>
      <c r="V1063" s="80">
        <f>Nanded!V32</f>
        <v>0</v>
      </c>
      <c r="W1063" s="80">
        <f>Nanded!W32</f>
        <v>0</v>
      </c>
      <c r="X1063" s="80">
        <f>Nanded!X32</f>
        <v>0</v>
      </c>
      <c r="Y1063" s="80">
        <f>Nanded!Y32</f>
        <v>0</v>
      </c>
      <c r="Z1063" s="80">
        <f>Nanded!Z32</f>
        <v>0</v>
      </c>
      <c r="AA1063" s="80">
        <f>Nanded!AA32</f>
        <v>0</v>
      </c>
      <c r="AB1063" s="80">
        <f>Nanded!AB32</f>
        <v>0</v>
      </c>
      <c r="AC1063" s="233">
        <f t="shared" si="319"/>
        <v>0</v>
      </c>
      <c r="AD1063" s="7">
        <f t="shared" si="320"/>
        <v>0</v>
      </c>
      <c r="AE1063" s="7">
        <f t="shared" si="321"/>
        <v>0</v>
      </c>
      <c r="AF1063" s="7">
        <f t="shared" si="322"/>
        <v>0</v>
      </c>
      <c r="AG1063" s="7">
        <f t="shared" si="323"/>
        <v>623</v>
      </c>
      <c r="AH1063" s="7">
        <f t="shared" si="324"/>
        <v>532.70000000000005</v>
      </c>
      <c r="AI1063" s="7">
        <f t="shared" si="325"/>
        <v>0</v>
      </c>
      <c r="AJ1063" s="7">
        <f t="shared" si="326"/>
        <v>0</v>
      </c>
      <c r="AK1063" s="234">
        <f t="shared" si="327"/>
        <v>0</v>
      </c>
    </row>
    <row r="1064" spans="1:37">
      <c r="A1064" s="5">
        <v>21</v>
      </c>
      <c r="B1064" s="15" t="s">
        <v>42</v>
      </c>
      <c r="C1064" s="80">
        <f>Nandurbar!C32</f>
        <v>0</v>
      </c>
      <c r="D1064" s="80">
        <f>Nandurbar!D32</f>
        <v>0</v>
      </c>
      <c r="E1064" s="80">
        <f>Nandurbar!E32</f>
        <v>0</v>
      </c>
      <c r="F1064" s="80">
        <f>Nandurbar!F32</f>
        <v>0</v>
      </c>
      <c r="G1064" s="80">
        <f>Nandurbar!G32</f>
        <v>0</v>
      </c>
      <c r="H1064" s="80">
        <f>Nandurbar!H32</f>
        <v>0</v>
      </c>
      <c r="I1064" s="80">
        <f t="shared" si="317"/>
        <v>0</v>
      </c>
      <c r="J1064" s="80">
        <f>Nandurbar!J32</f>
        <v>0</v>
      </c>
      <c r="K1064" s="80">
        <f>Nandurbar!K32</f>
        <v>0</v>
      </c>
      <c r="L1064" s="80">
        <f>Nandurbar!L32</f>
        <v>0</v>
      </c>
      <c r="M1064" s="80">
        <f>Nandurbar!M32</f>
        <v>0</v>
      </c>
      <c r="N1064" s="80">
        <f>Nandurbar!N32</f>
        <v>0</v>
      </c>
      <c r="O1064" s="80">
        <f>Nandurbar!O32</f>
        <v>0</v>
      </c>
      <c r="P1064" s="80">
        <f t="shared" si="318"/>
        <v>0</v>
      </c>
      <c r="Q1064" s="80">
        <f>Nandurbar!Q32</f>
        <v>0</v>
      </c>
      <c r="R1064" s="80">
        <f>Nandurbar!R32</f>
        <v>0</v>
      </c>
      <c r="S1064" s="80">
        <f>Nandurbar!S32</f>
        <v>0</v>
      </c>
      <c r="T1064" s="80">
        <f>Nandurbar!T32</f>
        <v>0</v>
      </c>
      <c r="U1064" s="80">
        <f>Nandurbar!U32</f>
        <v>0</v>
      </c>
      <c r="V1064" s="80">
        <f>Nandurbar!V32</f>
        <v>0</v>
      </c>
      <c r="W1064" s="80">
        <f>Nandurbar!W32</f>
        <v>38</v>
      </c>
      <c r="X1064" s="80">
        <f>Nandurbar!X32</f>
        <v>326.55</v>
      </c>
      <c r="Y1064" s="80">
        <f>Nandurbar!Y32</f>
        <v>0</v>
      </c>
      <c r="Z1064" s="80">
        <f>Nandurbar!Z32</f>
        <v>0</v>
      </c>
      <c r="AA1064" s="80">
        <f>Nandurbar!AA32</f>
        <v>0</v>
      </c>
      <c r="AB1064" s="80">
        <f>Nandurbar!AB32</f>
        <v>0</v>
      </c>
      <c r="AC1064" s="233">
        <f t="shared" si="319"/>
        <v>0</v>
      </c>
      <c r="AD1064" s="7" t="e">
        <f t="shared" si="320"/>
        <v>#DIV/0!</v>
      </c>
      <c r="AE1064" s="7">
        <f t="shared" si="321"/>
        <v>326.55</v>
      </c>
      <c r="AF1064" s="7" t="e">
        <f t="shared" si="322"/>
        <v>#DIV/0!</v>
      </c>
      <c r="AG1064" s="7">
        <f t="shared" si="323"/>
        <v>0</v>
      </c>
      <c r="AH1064" s="7">
        <f t="shared" si="324"/>
        <v>0</v>
      </c>
      <c r="AI1064" s="7">
        <f t="shared" si="325"/>
        <v>38</v>
      </c>
      <c r="AJ1064" s="7">
        <f t="shared" si="326"/>
        <v>326.55</v>
      </c>
      <c r="AK1064" s="234" t="e">
        <f t="shared" si="327"/>
        <v>#DIV/0!</v>
      </c>
    </row>
    <row r="1065" spans="1:37">
      <c r="A1065" s="5">
        <v>22</v>
      </c>
      <c r="B1065" s="15" t="s">
        <v>43</v>
      </c>
      <c r="C1065" s="80">
        <f>Nasik!C32</f>
        <v>547</v>
      </c>
      <c r="D1065" s="80">
        <f>Nasik!D32</f>
        <v>1148</v>
      </c>
      <c r="E1065" s="80">
        <f>Nasik!E32</f>
        <v>0</v>
      </c>
      <c r="F1065" s="80">
        <f>Nasik!F32</f>
        <v>0</v>
      </c>
      <c r="G1065" s="80">
        <f>Nasik!G32</f>
        <v>6</v>
      </c>
      <c r="H1065" s="80">
        <f>Nasik!H32</f>
        <v>2</v>
      </c>
      <c r="I1065" s="80">
        <f t="shared" si="317"/>
        <v>1150</v>
      </c>
      <c r="J1065" s="80">
        <f>Nasik!J32</f>
        <v>130</v>
      </c>
      <c r="K1065" s="80">
        <f>Nasik!K32</f>
        <v>349</v>
      </c>
      <c r="L1065" s="80">
        <f>Nasik!L32</f>
        <v>0</v>
      </c>
      <c r="M1065" s="80">
        <f>Nasik!M32</f>
        <v>0</v>
      </c>
      <c r="N1065" s="80">
        <f>Nasik!N32</f>
        <v>2</v>
      </c>
      <c r="O1065" s="80">
        <f>Nasik!O32</f>
        <v>1</v>
      </c>
      <c r="P1065" s="80">
        <f t="shared" si="318"/>
        <v>350</v>
      </c>
      <c r="Q1065" s="80">
        <f>Nasik!Q32</f>
        <v>26</v>
      </c>
      <c r="R1065" s="80">
        <f>Nasik!R32</f>
        <v>262</v>
      </c>
      <c r="S1065" s="80">
        <f>Nasik!S32</f>
        <v>0</v>
      </c>
      <c r="T1065" s="80">
        <f>Nasik!T32</f>
        <v>0</v>
      </c>
      <c r="U1065" s="80">
        <f>Nasik!U32</f>
        <v>0</v>
      </c>
      <c r="V1065" s="80">
        <f>Nasik!V32</f>
        <v>0</v>
      </c>
      <c r="W1065" s="80">
        <f>Nasik!W32</f>
        <v>0</v>
      </c>
      <c r="X1065" s="80">
        <f>Nasik!X32</f>
        <v>0</v>
      </c>
      <c r="Y1065" s="80">
        <f>Nasik!Y32</f>
        <v>0</v>
      </c>
      <c r="Z1065" s="80">
        <f>Nasik!Z32</f>
        <v>0</v>
      </c>
      <c r="AA1065" s="80">
        <f>Nasik!AA32</f>
        <v>0</v>
      </c>
      <c r="AB1065" s="80">
        <f>Nasik!AB32</f>
        <v>0</v>
      </c>
      <c r="AC1065" s="233">
        <f t="shared" si="319"/>
        <v>262</v>
      </c>
      <c r="AD1065" s="7">
        <f t="shared" si="320"/>
        <v>22.782608695652172</v>
      </c>
      <c r="AE1065" s="7">
        <f t="shared" si="321"/>
        <v>0</v>
      </c>
      <c r="AF1065" s="7">
        <f t="shared" si="322"/>
        <v>0</v>
      </c>
      <c r="AG1065" s="7">
        <f t="shared" si="323"/>
        <v>685</v>
      </c>
      <c r="AH1065" s="7">
        <f t="shared" si="324"/>
        <v>1500</v>
      </c>
      <c r="AI1065" s="7">
        <f t="shared" si="325"/>
        <v>26</v>
      </c>
      <c r="AJ1065" s="7">
        <f t="shared" si="326"/>
        <v>262</v>
      </c>
      <c r="AK1065" s="234">
        <f t="shared" si="327"/>
        <v>17.466666666666665</v>
      </c>
    </row>
    <row r="1066" spans="1:37">
      <c r="A1066" s="5">
        <v>23</v>
      </c>
      <c r="B1066" s="15" t="s">
        <v>44</v>
      </c>
      <c r="C1066" s="80">
        <f>Osmanabad!C32</f>
        <v>0</v>
      </c>
      <c r="D1066" s="80">
        <f>Osmanabad!D32</f>
        <v>0</v>
      </c>
      <c r="E1066" s="80">
        <f>Osmanabad!E32</f>
        <v>0</v>
      </c>
      <c r="F1066" s="80">
        <f>Osmanabad!F32</f>
        <v>0</v>
      </c>
      <c r="G1066" s="80">
        <f>Osmanabad!G32</f>
        <v>0</v>
      </c>
      <c r="H1066" s="80">
        <f>Osmanabad!H32</f>
        <v>0</v>
      </c>
      <c r="I1066" s="80">
        <f t="shared" si="317"/>
        <v>0</v>
      </c>
      <c r="J1066" s="80">
        <f>Osmanabad!J32</f>
        <v>0</v>
      </c>
      <c r="K1066" s="80">
        <f>Osmanabad!K32</f>
        <v>0</v>
      </c>
      <c r="L1066" s="80">
        <f>Osmanabad!L32</f>
        <v>0</v>
      </c>
      <c r="M1066" s="80">
        <f>Osmanabad!M32</f>
        <v>0</v>
      </c>
      <c r="N1066" s="80">
        <f>Osmanabad!N32</f>
        <v>0</v>
      </c>
      <c r="O1066" s="80">
        <f>Osmanabad!O32</f>
        <v>0</v>
      </c>
      <c r="P1066" s="80">
        <f t="shared" si="318"/>
        <v>0</v>
      </c>
      <c r="Q1066" s="80">
        <f>Osmanabad!Q32</f>
        <v>0</v>
      </c>
      <c r="R1066" s="80">
        <f>Osmanabad!R32</f>
        <v>0</v>
      </c>
      <c r="S1066" s="80">
        <f>Osmanabad!S32</f>
        <v>0</v>
      </c>
      <c r="T1066" s="80">
        <f>Osmanabad!T32</f>
        <v>0</v>
      </c>
      <c r="U1066" s="80">
        <f>Osmanabad!U32</f>
        <v>0</v>
      </c>
      <c r="V1066" s="80">
        <f>Osmanabad!V32</f>
        <v>0</v>
      </c>
      <c r="W1066" s="80">
        <f>Osmanabad!W32</f>
        <v>1</v>
      </c>
      <c r="X1066" s="80">
        <f>Osmanabad!X32</f>
        <v>7</v>
      </c>
      <c r="Y1066" s="80">
        <f>Osmanabad!Y32</f>
        <v>0</v>
      </c>
      <c r="Z1066" s="80">
        <f>Osmanabad!Z32</f>
        <v>0</v>
      </c>
      <c r="AA1066" s="80">
        <f>Osmanabad!AA32</f>
        <v>0</v>
      </c>
      <c r="AB1066" s="80">
        <f>Osmanabad!AB32</f>
        <v>0</v>
      </c>
      <c r="AC1066" s="233">
        <f t="shared" si="319"/>
        <v>0</v>
      </c>
      <c r="AD1066" s="7" t="e">
        <f t="shared" si="320"/>
        <v>#DIV/0!</v>
      </c>
      <c r="AE1066" s="7">
        <f t="shared" si="321"/>
        <v>7</v>
      </c>
      <c r="AF1066" s="7" t="e">
        <f t="shared" si="322"/>
        <v>#DIV/0!</v>
      </c>
      <c r="AG1066" s="7">
        <f t="shared" si="323"/>
        <v>0</v>
      </c>
      <c r="AH1066" s="7">
        <f t="shared" si="324"/>
        <v>0</v>
      </c>
      <c r="AI1066" s="7">
        <f t="shared" si="325"/>
        <v>1</v>
      </c>
      <c r="AJ1066" s="7">
        <f t="shared" si="326"/>
        <v>7</v>
      </c>
      <c r="AK1066" s="234" t="e">
        <f t="shared" si="327"/>
        <v>#DIV/0!</v>
      </c>
    </row>
    <row r="1067" spans="1:37">
      <c r="A1067" s="5">
        <v>24</v>
      </c>
      <c r="B1067" s="35" t="s">
        <v>45</v>
      </c>
      <c r="C1067" s="150">
        <f>Palghar!C32</f>
        <v>93</v>
      </c>
      <c r="D1067" s="150">
        <f>Palghar!D32</f>
        <v>53</v>
      </c>
      <c r="E1067" s="150">
        <f>Palghar!E32</f>
        <v>16</v>
      </c>
      <c r="F1067" s="150">
        <f>Palghar!F32</f>
        <v>5</v>
      </c>
      <c r="G1067" s="150">
        <f>Palghar!G32</f>
        <v>11</v>
      </c>
      <c r="H1067" s="150">
        <f>Palghar!H32</f>
        <v>4</v>
      </c>
      <c r="I1067" s="80">
        <f t="shared" si="317"/>
        <v>62</v>
      </c>
      <c r="J1067" s="150">
        <f>Palghar!J32</f>
        <v>56</v>
      </c>
      <c r="K1067" s="150">
        <f>Palghar!K32</f>
        <v>30</v>
      </c>
      <c r="L1067" s="150">
        <f>Palghar!L32</f>
        <v>10</v>
      </c>
      <c r="M1067" s="150">
        <f>Palghar!M32</f>
        <v>3</v>
      </c>
      <c r="N1067" s="150">
        <f>Palghar!N32</f>
        <v>8</v>
      </c>
      <c r="O1067" s="150">
        <f>Palghar!O32</f>
        <v>2</v>
      </c>
      <c r="P1067" s="80">
        <f t="shared" si="318"/>
        <v>35</v>
      </c>
      <c r="Q1067" s="150">
        <f>Palghar!Q32</f>
        <v>0</v>
      </c>
      <c r="R1067" s="150">
        <f>Palghar!R32</f>
        <v>0</v>
      </c>
      <c r="S1067" s="150">
        <f>Palghar!S32</f>
        <v>0</v>
      </c>
      <c r="T1067" s="150">
        <f>Palghar!T32</f>
        <v>0</v>
      </c>
      <c r="U1067" s="150">
        <f>Palghar!U32</f>
        <v>0</v>
      </c>
      <c r="V1067" s="150">
        <f>Palghar!V32</f>
        <v>0</v>
      </c>
      <c r="W1067" s="150">
        <f>Palghar!W32</f>
        <v>0</v>
      </c>
      <c r="X1067" s="150">
        <f>Palghar!X32</f>
        <v>0</v>
      </c>
      <c r="Y1067" s="150">
        <f>Palghar!Y32</f>
        <v>0</v>
      </c>
      <c r="Z1067" s="150">
        <f>Palghar!Z32</f>
        <v>0</v>
      </c>
      <c r="AA1067" s="150">
        <f>Palghar!AA32</f>
        <v>0</v>
      </c>
      <c r="AB1067" s="150">
        <f>Palghar!AB32</f>
        <v>0</v>
      </c>
      <c r="AC1067" s="233">
        <f t="shared" si="319"/>
        <v>0</v>
      </c>
      <c r="AD1067" s="7">
        <f t="shared" si="320"/>
        <v>0</v>
      </c>
      <c r="AE1067" s="7">
        <f t="shared" si="321"/>
        <v>0</v>
      </c>
      <c r="AF1067" s="7">
        <f t="shared" si="322"/>
        <v>0</v>
      </c>
      <c r="AG1067" s="7">
        <f t="shared" si="323"/>
        <v>194</v>
      </c>
      <c r="AH1067" s="7">
        <f t="shared" si="324"/>
        <v>97</v>
      </c>
      <c r="AI1067" s="7">
        <f t="shared" si="325"/>
        <v>0</v>
      </c>
      <c r="AJ1067" s="7">
        <f t="shared" si="326"/>
        <v>0</v>
      </c>
      <c r="AK1067" s="234">
        <f t="shared" si="327"/>
        <v>0</v>
      </c>
    </row>
    <row r="1068" spans="1:37">
      <c r="A1068" s="5">
        <v>25</v>
      </c>
      <c r="B1068" s="15" t="s">
        <v>46</v>
      </c>
      <c r="C1068" s="80">
        <f>Parbhani!C32</f>
        <v>0</v>
      </c>
      <c r="D1068" s="80">
        <f>Parbhani!D32</f>
        <v>0</v>
      </c>
      <c r="E1068" s="80">
        <f>Parbhani!E32</f>
        <v>0</v>
      </c>
      <c r="F1068" s="80">
        <f>Parbhani!F32</f>
        <v>0</v>
      </c>
      <c r="G1068" s="80">
        <f>Parbhani!G32</f>
        <v>0</v>
      </c>
      <c r="H1068" s="80">
        <f>Parbhani!H32</f>
        <v>0</v>
      </c>
      <c r="I1068" s="80">
        <f t="shared" si="317"/>
        <v>0</v>
      </c>
      <c r="J1068" s="80">
        <f>Parbhani!J32</f>
        <v>0</v>
      </c>
      <c r="K1068" s="80">
        <f>Parbhani!K32</f>
        <v>0</v>
      </c>
      <c r="L1068" s="80">
        <f>Parbhani!L32</f>
        <v>0</v>
      </c>
      <c r="M1068" s="80">
        <f>Parbhani!M32</f>
        <v>0</v>
      </c>
      <c r="N1068" s="80">
        <f>Parbhani!N32</f>
        <v>0</v>
      </c>
      <c r="O1068" s="80">
        <f>Parbhani!O32</f>
        <v>0</v>
      </c>
      <c r="P1068" s="80">
        <f t="shared" si="318"/>
        <v>0</v>
      </c>
      <c r="Q1068" s="80">
        <f>Parbhani!Q32</f>
        <v>0</v>
      </c>
      <c r="R1068" s="80">
        <f>Parbhani!R32</f>
        <v>0</v>
      </c>
      <c r="S1068" s="80">
        <f>Parbhani!S32</f>
        <v>0</v>
      </c>
      <c r="T1068" s="80">
        <f>Parbhani!T32</f>
        <v>0</v>
      </c>
      <c r="U1068" s="80">
        <f>Parbhani!U32</f>
        <v>0</v>
      </c>
      <c r="V1068" s="80">
        <f>Parbhani!V32</f>
        <v>0</v>
      </c>
      <c r="W1068" s="80">
        <f>Parbhani!W32</f>
        <v>0</v>
      </c>
      <c r="X1068" s="80">
        <f>Parbhani!X32</f>
        <v>0</v>
      </c>
      <c r="Y1068" s="80">
        <f>Parbhani!Y32</f>
        <v>0</v>
      </c>
      <c r="Z1068" s="80">
        <f>Parbhani!Z32</f>
        <v>0</v>
      </c>
      <c r="AA1068" s="80">
        <f>Parbhani!AA32</f>
        <v>0</v>
      </c>
      <c r="AB1068" s="80">
        <f>Parbhani!AB32</f>
        <v>0</v>
      </c>
      <c r="AC1068" s="233">
        <f t="shared" si="319"/>
        <v>0</v>
      </c>
      <c r="AD1068" s="7" t="e">
        <f t="shared" si="320"/>
        <v>#DIV/0!</v>
      </c>
      <c r="AE1068" s="7">
        <f t="shared" si="321"/>
        <v>0</v>
      </c>
      <c r="AF1068" s="7" t="e">
        <f t="shared" si="322"/>
        <v>#DIV/0!</v>
      </c>
      <c r="AG1068" s="7">
        <f t="shared" si="323"/>
        <v>0</v>
      </c>
      <c r="AH1068" s="7">
        <f t="shared" si="324"/>
        <v>0</v>
      </c>
      <c r="AI1068" s="7">
        <f t="shared" si="325"/>
        <v>0</v>
      </c>
      <c r="AJ1068" s="7">
        <f t="shared" si="326"/>
        <v>0</v>
      </c>
      <c r="AK1068" s="234" t="e">
        <f t="shared" si="327"/>
        <v>#DIV/0!</v>
      </c>
    </row>
    <row r="1069" spans="1:37">
      <c r="A1069" s="5">
        <v>26</v>
      </c>
      <c r="B1069" s="15" t="s">
        <v>47</v>
      </c>
      <c r="C1069" s="80">
        <f>Pune!C32</f>
        <v>395</v>
      </c>
      <c r="D1069" s="80">
        <f>Pune!D32</f>
        <v>894</v>
      </c>
      <c r="E1069" s="80">
        <f>Pune!E32</f>
        <v>0</v>
      </c>
      <c r="F1069" s="80">
        <f>Pune!F32</f>
        <v>0</v>
      </c>
      <c r="G1069" s="80">
        <f>Pune!G32</f>
        <v>0</v>
      </c>
      <c r="H1069" s="80">
        <f>Pune!H32</f>
        <v>0</v>
      </c>
      <c r="I1069" s="80">
        <f t="shared" si="317"/>
        <v>894</v>
      </c>
      <c r="J1069" s="80">
        <f>Pune!J32</f>
        <v>211</v>
      </c>
      <c r="K1069" s="80">
        <f>Pune!K32</f>
        <v>475</v>
      </c>
      <c r="L1069" s="80">
        <f>Pune!L32</f>
        <v>1</v>
      </c>
      <c r="M1069" s="80">
        <f>Pune!M32</f>
        <v>1</v>
      </c>
      <c r="N1069" s="80">
        <f>Pune!N32</f>
        <v>2</v>
      </c>
      <c r="O1069" s="80">
        <f>Pune!O32</f>
        <v>6</v>
      </c>
      <c r="P1069" s="80">
        <f t="shared" si="318"/>
        <v>482</v>
      </c>
      <c r="Q1069" s="80">
        <f>Pune!Q32</f>
        <v>12</v>
      </c>
      <c r="R1069" s="80">
        <f>Pune!R32</f>
        <v>114</v>
      </c>
      <c r="S1069" s="80">
        <f>Pune!S32</f>
        <v>0</v>
      </c>
      <c r="T1069" s="80">
        <f>Pune!T32</f>
        <v>0</v>
      </c>
      <c r="U1069" s="80">
        <f>Pune!U32</f>
        <v>0</v>
      </c>
      <c r="V1069" s="80">
        <f>Pune!V32</f>
        <v>0</v>
      </c>
      <c r="W1069" s="80">
        <f>Pune!W32</f>
        <v>11</v>
      </c>
      <c r="X1069" s="80">
        <f>Pune!X32</f>
        <v>55.05</v>
      </c>
      <c r="Y1069" s="80">
        <f>Pune!Y32</f>
        <v>0</v>
      </c>
      <c r="Z1069" s="80">
        <f>Pune!Z32</f>
        <v>0</v>
      </c>
      <c r="AA1069" s="80">
        <f>Pune!AA32</f>
        <v>0</v>
      </c>
      <c r="AB1069" s="80">
        <f>Pune!AB32</f>
        <v>0</v>
      </c>
      <c r="AC1069" s="233">
        <f t="shared" si="319"/>
        <v>114</v>
      </c>
      <c r="AD1069" s="7">
        <f t="shared" si="320"/>
        <v>12.751677852348994</v>
      </c>
      <c r="AE1069" s="7">
        <f t="shared" si="321"/>
        <v>55.05</v>
      </c>
      <c r="AF1069" s="7">
        <f t="shared" si="322"/>
        <v>11.421161825726141</v>
      </c>
      <c r="AG1069" s="7">
        <f t="shared" si="323"/>
        <v>609</v>
      </c>
      <c r="AH1069" s="7">
        <f t="shared" si="324"/>
        <v>1376</v>
      </c>
      <c r="AI1069" s="7">
        <f t="shared" si="325"/>
        <v>23</v>
      </c>
      <c r="AJ1069" s="7">
        <f t="shared" si="326"/>
        <v>169.05</v>
      </c>
      <c r="AK1069" s="234">
        <f t="shared" si="327"/>
        <v>12.28561046511628</v>
      </c>
    </row>
    <row r="1070" spans="1:37">
      <c r="A1070" s="5">
        <v>27</v>
      </c>
      <c r="B1070" s="15" t="s">
        <v>48</v>
      </c>
      <c r="C1070" s="124">
        <f>Raigad!C32</f>
        <v>0</v>
      </c>
      <c r="D1070" s="124">
        <f>Raigad!D32</f>
        <v>0</v>
      </c>
      <c r="E1070" s="124">
        <f>Raigad!E32</f>
        <v>0</v>
      </c>
      <c r="F1070" s="124">
        <f>Raigad!F32</f>
        <v>0</v>
      </c>
      <c r="G1070" s="124">
        <f>Raigad!G32</f>
        <v>0</v>
      </c>
      <c r="H1070" s="124">
        <f>Raigad!H32</f>
        <v>0</v>
      </c>
      <c r="I1070" s="80">
        <f t="shared" si="317"/>
        <v>0</v>
      </c>
      <c r="J1070" s="124">
        <f>Raigad!J32</f>
        <v>0</v>
      </c>
      <c r="K1070" s="124">
        <f>Raigad!K32</f>
        <v>0</v>
      </c>
      <c r="L1070" s="124">
        <f>Raigad!L32</f>
        <v>0</v>
      </c>
      <c r="M1070" s="124">
        <f>Raigad!M32</f>
        <v>0</v>
      </c>
      <c r="N1070" s="124">
        <f>Raigad!N32</f>
        <v>0</v>
      </c>
      <c r="O1070" s="124">
        <f>Raigad!O32</f>
        <v>0</v>
      </c>
      <c r="P1070" s="80">
        <f t="shared" si="318"/>
        <v>0</v>
      </c>
      <c r="Q1070" s="124">
        <f>Raigad!Q32</f>
        <v>0</v>
      </c>
      <c r="R1070" s="124">
        <f>Raigad!R32</f>
        <v>0</v>
      </c>
      <c r="S1070" s="124">
        <f>Raigad!S32</f>
        <v>0</v>
      </c>
      <c r="T1070" s="124">
        <f>Raigad!T32</f>
        <v>0</v>
      </c>
      <c r="U1070" s="124">
        <f>Raigad!U32</f>
        <v>0</v>
      </c>
      <c r="V1070" s="124">
        <f>Raigad!V32</f>
        <v>0</v>
      </c>
      <c r="W1070" s="124">
        <f>Raigad!W32</f>
        <v>0</v>
      </c>
      <c r="X1070" s="124">
        <f>Raigad!X32</f>
        <v>0</v>
      </c>
      <c r="Y1070" s="124">
        <f>Raigad!Y32</f>
        <v>0</v>
      </c>
      <c r="Z1070" s="124">
        <f>Raigad!Z32</f>
        <v>0</v>
      </c>
      <c r="AA1070" s="124">
        <f>Raigad!AA32</f>
        <v>0</v>
      </c>
      <c r="AB1070" s="124">
        <f>Raigad!AB32</f>
        <v>0</v>
      </c>
      <c r="AC1070" s="233">
        <f t="shared" si="319"/>
        <v>0</v>
      </c>
      <c r="AD1070" s="7" t="e">
        <f t="shared" si="320"/>
        <v>#DIV/0!</v>
      </c>
      <c r="AE1070" s="7">
        <f t="shared" si="321"/>
        <v>0</v>
      </c>
      <c r="AF1070" s="7" t="e">
        <f t="shared" si="322"/>
        <v>#DIV/0!</v>
      </c>
      <c r="AG1070" s="7">
        <f t="shared" si="323"/>
        <v>0</v>
      </c>
      <c r="AH1070" s="7">
        <f t="shared" si="324"/>
        <v>0</v>
      </c>
      <c r="AI1070" s="7">
        <f t="shared" si="325"/>
        <v>0</v>
      </c>
      <c r="AJ1070" s="7">
        <f t="shared" si="326"/>
        <v>0</v>
      </c>
      <c r="AK1070" s="234" t="e">
        <f t="shared" si="327"/>
        <v>#DIV/0!</v>
      </c>
    </row>
    <row r="1071" spans="1:37">
      <c r="A1071" s="5">
        <v>28</v>
      </c>
      <c r="B1071" s="15" t="s">
        <v>49</v>
      </c>
      <c r="C1071" s="80">
        <f>Ratnagiri!C32</f>
        <v>6</v>
      </c>
      <c r="D1071" s="80">
        <f>Ratnagiri!D32</f>
        <v>31</v>
      </c>
      <c r="E1071" s="80">
        <f>Ratnagiri!E32</f>
        <v>3</v>
      </c>
      <c r="F1071" s="80">
        <f>Ratnagiri!F32</f>
        <v>2</v>
      </c>
      <c r="G1071" s="80">
        <f>Ratnagiri!G32</f>
        <v>3</v>
      </c>
      <c r="H1071" s="80">
        <f>Ratnagiri!H32</f>
        <v>2</v>
      </c>
      <c r="I1071" s="80">
        <f t="shared" si="317"/>
        <v>35</v>
      </c>
      <c r="J1071" s="80">
        <f>Ratnagiri!J32</f>
        <v>4</v>
      </c>
      <c r="K1071" s="80">
        <f>Ratnagiri!K32</f>
        <v>20.7</v>
      </c>
      <c r="L1071" s="80">
        <f>Ratnagiri!L32</f>
        <v>2</v>
      </c>
      <c r="M1071" s="80">
        <f>Ratnagiri!M32</f>
        <v>1.1499999999999999</v>
      </c>
      <c r="N1071" s="80">
        <f>Ratnagiri!N32</f>
        <v>2</v>
      </c>
      <c r="O1071" s="80">
        <f>Ratnagiri!O32</f>
        <v>1.1499999999999999</v>
      </c>
      <c r="P1071" s="80">
        <f t="shared" si="318"/>
        <v>22.999999999999996</v>
      </c>
      <c r="Q1071" s="80">
        <f>Ratnagiri!Q32</f>
        <v>0</v>
      </c>
      <c r="R1071" s="80">
        <f>Ratnagiri!R32</f>
        <v>0</v>
      </c>
      <c r="S1071" s="80">
        <f>Ratnagiri!S32</f>
        <v>0</v>
      </c>
      <c r="T1071" s="80">
        <f>Ratnagiri!T32</f>
        <v>0</v>
      </c>
      <c r="U1071" s="80">
        <f>Ratnagiri!U32</f>
        <v>0</v>
      </c>
      <c r="V1071" s="80">
        <f>Ratnagiri!V32</f>
        <v>0</v>
      </c>
      <c r="W1071" s="80">
        <f>Ratnagiri!W32</f>
        <v>0</v>
      </c>
      <c r="X1071" s="80">
        <f>Ratnagiri!X32</f>
        <v>0</v>
      </c>
      <c r="Y1071" s="80">
        <f>Ratnagiri!Y32</f>
        <v>0</v>
      </c>
      <c r="Z1071" s="80">
        <f>Ratnagiri!Z32</f>
        <v>0</v>
      </c>
      <c r="AA1071" s="80">
        <f>Ratnagiri!AA32</f>
        <v>0</v>
      </c>
      <c r="AB1071" s="80">
        <f>Ratnagiri!AB32</f>
        <v>0</v>
      </c>
      <c r="AC1071" s="233">
        <f t="shared" si="319"/>
        <v>0</v>
      </c>
      <c r="AD1071" s="7">
        <f t="shared" si="320"/>
        <v>0</v>
      </c>
      <c r="AE1071" s="7">
        <f t="shared" si="321"/>
        <v>0</v>
      </c>
      <c r="AF1071" s="7">
        <f t="shared" si="322"/>
        <v>0</v>
      </c>
      <c r="AG1071" s="7">
        <f t="shared" si="323"/>
        <v>20</v>
      </c>
      <c r="AH1071" s="7">
        <f t="shared" si="324"/>
        <v>58</v>
      </c>
      <c r="AI1071" s="7">
        <f t="shared" si="325"/>
        <v>0</v>
      </c>
      <c r="AJ1071" s="7">
        <f t="shared" si="326"/>
        <v>0</v>
      </c>
      <c r="AK1071" s="234">
        <f t="shared" si="327"/>
        <v>0</v>
      </c>
    </row>
    <row r="1072" spans="1:37">
      <c r="A1072" s="5">
        <v>29</v>
      </c>
      <c r="B1072" s="15" t="s">
        <v>50</v>
      </c>
      <c r="C1072" s="80">
        <f>Sangli!C32</f>
        <v>42</v>
      </c>
      <c r="D1072" s="80">
        <f>Sangli!D32</f>
        <v>61</v>
      </c>
      <c r="E1072" s="80">
        <f>Sangli!E32</f>
        <v>0</v>
      </c>
      <c r="F1072" s="80">
        <f>Sangli!F32</f>
        <v>0</v>
      </c>
      <c r="G1072" s="80">
        <f>Sangli!G32</f>
        <v>0</v>
      </c>
      <c r="H1072" s="80">
        <f>Sangli!H32</f>
        <v>0</v>
      </c>
      <c r="I1072" s="80">
        <f t="shared" si="317"/>
        <v>61</v>
      </c>
      <c r="J1072" s="80">
        <f>Sangli!J32</f>
        <v>44</v>
      </c>
      <c r="K1072" s="80">
        <f>Sangli!K32</f>
        <v>41</v>
      </c>
      <c r="L1072" s="80">
        <f>Sangli!L32</f>
        <v>0</v>
      </c>
      <c r="M1072" s="80">
        <f>Sangli!M32</f>
        <v>0</v>
      </c>
      <c r="N1072" s="80">
        <f>Sangli!N32</f>
        <v>0</v>
      </c>
      <c r="O1072" s="80">
        <f>Sangli!O32</f>
        <v>0</v>
      </c>
      <c r="P1072" s="80">
        <f t="shared" si="318"/>
        <v>41</v>
      </c>
      <c r="Q1072" s="80">
        <f>Sangli!Q32</f>
        <v>7</v>
      </c>
      <c r="R1072" s="80">
        <f>Sangli!R32</f>
        <v>22</v>
      </c>
      <c r="S1072" s="80">
        <f>Sangli!S32</f>
        <v>0</v>
      </c>
      <c r="T1072" s="80">
        <f>Sangli!T32</f>
        <v>0</v>
      </c>
      <c r="U1072" s="80">
        <f>Sangli!U32</f>
        <v>0</v>
      </c>
      <c r="V1072" s="80">
        <f>Sangli!V32</f>
        <v>0</v>
      </c>
      <c r="W1072" s="80">
        <f>Sangli!W32</f>
        <v>1</v>
      </c>
      <c r="X1072" s="80">
        <f>Sangli!X32</f>
        <v>6</v>
      </c>
      <c r="Y1072" s="80">
        <f>Sangli!Y32</f>
        <v>0</v>
      </c>
      <c r="Z1072" s="80">
        <f>Sangli!Z32</f>
        <v>0</v>
      </c>
      <c r="AA1072" s="80">
        <f>Sangli!AA32</f>
        <v>0</v>
      </c>
      <c r="AB1072" s="80">
        <f>Sangli!AB32</f>
        <v>0</v>
      </c>
      <c r="AC1072" s="233">
        <f t="shared" si="319"/>
        <v>22</v>
      </c>
      <c r="AD1072" s="7">
        <f t="shared" si="320"/>
        <v>36.065573770491802</v>
      </c>
      <c r="AE1072" s="7">
        <f t="shared" si="321"/>
        <v>6</v>
      </c>
      <c r="AF1072" s="7">
        <f t="shared" si="322"/>
        <v>14.634146341463413</v>
      </c>
      <c r="AG1072" s="7">
        <f t="shared" si="323"/>
        <v>86</v>
      </c>
      <c r="AH1072" s="7">
        <f t="shared" si="324"/>
        <v>102</v>
      </c>
      <c r="AI1072" s="7">
        <f t="shared" si="325"/>
        <v>8</v>
      </c>
      <c r="AJ1072" s="7">
        <f t="shared" si="326"/>
        <v>28</v>
      </c>
      <c r="AK1072" s="234">
        <f t="shared" si="327"/>
        <v>27.450980392156865</v>
      </c>
    </row>
    <row r="1073" spans="1:37">
      <c r="A1073" s="5">
        <v>30</v>
      </c>
      <c r="B1073" s="15" t="s">
        <v>51</v>
      </c>
      <c r="C1073" s="80">
        <f>Satara!C32</f>
        <v>25</v>
      </c>
      <c r="D1073" s="80">
        <f>Satara!D32</f>
        <v>280</v>
      </c>
      <c r="E1073" s="80">
        <f>Satara!E32</f>
        <v>0</v>
      </c>
      <c r="F1073" s="80">
        <f>Satara!F32</f>
        <v>0</v>
      </c>
      <c r="G1073" s="80">
        <f>Satara!G32</f>
        <v>0</v>
      </c>
      <c r="H1073" s="80">
        <f>Satara!H32</f>
        <v>0</v>
      </c>
      <c r="I1073" s="80">
        <f t="shared" si="317"/>
        <v>280</v>
      </c>
      <c r="J1073" s="80">
        <f>Satara!J32</f>
        <v>11</v>
      </c>
      <c r="K1073" s="80">
        <f>Satara!K32</f>
        <v>120</v>
      </c>
      <c r="L1073" s="80">
        <f>Satara!L32</f>
        <v>0</v>
      </c>
      <c r="M1073" s="80">
        <f>Satara!M32</f>
        <v>0</v>
      </c>
      <c r="N1073" s="80">
        <f>Satara!N32</f>
        <v>0</v>
      </c>
      <c r="O1073" s="80">
        <f>Satara!O32</f>
        <v>0</v>
      </c>
      <c r="P1073" s="80">
        <f t="shared" si="318"/>
        <v>120</v>
      </c>
      <c r="Q1073" s="80">
        <f>Satara!Q32</f>
        <v>0</v>
      </c>
      <c r="R1073" s="80">
        <f>Satara!R32</f>
        <v>0</v>
      </c>
      <c r="S1073" s="80">
        <f>Satara!S32</f>
        <v>0</v>
      </c>
      <c r="T1073" s="80">
        <f>Satara!T32</f>
        <v>0</v>
      </c>
      <c r="U1073" s="80">
        <f>Satara!U32</f>
        <v>0</v>
      </c>
      <c r="V1073" s="80">
        <f>Satara!V32</f>
        <v>0</v>
      </c>
      <c r="W1073" s="80">
        <f>Satara!W32</f>
        <v>0</v>
      </c>
      <c r="X1073" s="80">
        <f>Satara!X32</f>
        <v>0</v>
      </c>
      <c r="Y1073" s="80">
        <f>Satara!Y32</f>
        <v>0</v>
      </c>
      <c r="Z1073" s="80">
        <f>Satara!Z32</f>
        <v>0</v>
      </c>
      <c r="AA1073" s="80">
        <f>Satara!AA32</f>
        <v>0</v>
      </c>
      <c r="AB1073" s="80">
        <f>Satara!AB32</f>
        <v>0</v>
      </c>
      <c r="AC1073" s="233">
        <f t="shared" si="319"/>
        <v>0</v>
      </c>
      <c r="AD1073" s="7">
        <f t="shared" si="320"/>
        <v>0</v>
      </c>
      <c r="AE1073" s="7">
        <f t="shared" si="321"/>
        <v>0</v>
      </c>
      <c r="AF1073" s="7">
        <f t="shared" si="322"/>
        <v>0</v>
      </c>
      <c r="AG1073" s="7">
        <f t="shared" si="323"/>
        <v>36</v>
      </c>
      <c r="AH1073" s="7">
        <f t="shared" si="324"/>
        <v>400</v>
      </c>
      <c r="AI1073" s="7">
        <f t="shared" si="325"/>
        <v>0</v>
      </c>
      <c r="AJ1073" s="7">
        <f t="shared" si="326"/>
        <v>0</v>
      </c>
      <c r="AK1073" s="234">
        <f t="shared" si="327"/>
        <v>0</v>
      </c>
    </row>
    <row r="1074" spans="1:37">
      <c r="A1074" s="5">
        <v>31</v>
      </c>
      <c r="B1074" s="15" t="s">
        <v>52</v>
      </c>
      <c r="C1074" s="80">
        <f>Sindhudurg!C32</f>
        <v>50</v>
      </c>
      <c r="D1074" s="80">
        <f>Sindhudurg!D32</f>
        <v>82</v>
      </c>
      <c r="E1074" s="80">
        <f>Sindhudurg!E32</f>
        <v>10</v>
      </c>
      <c r="F1074" s="80">
        <f>Sindhudurg!F32</f>
        <v>27</v>
      </c>
      <c r="G1074" s="80">
        <f>Sindhudurg!G32</f>
        <v>15</v>
      </c>
      <c r="H1074" s="80">
        <f>Sindhudurg!H32</f>
        <v>27</v>
      </c>
      <c r="I1074" s="80">
        <f t="shared" si="317"/>
        <v>136</v>
      </c>
      <c r="J1074" s="80">
        <f>Sindhudurg!J32</f>
        <v>50</v>
      </c>
      <c r="K1074" s="80">
        <f>Sindhudurg!K32</f>
        <v>82</v>
      </c>
      <c r="L1074" s="80">
        <f>Sindhudurg!L32</f>
        <v>10</v>
      </c>
      <c r="M1074" s="80">
        <f>Sindhudurg!M32</f>
        <v>11</v>
      </c>
      <c r="N1074" s="80">
        <f>Sindhudurg!N32</f>
        <v>15</v>
      </c>
      <c r="O1074" s="80">
        <f>Sindhudurg!O32</f>
        <v>16</v>
      </c>
      <c r="P1074" s="80">
        <f t="shared" si="318"/>
        <v>109</v>
      </c>
      <c r="Q1074" s="80">
        <f>Sindhudurg!Q32</f>
        <v>0</v>
      </c>
      <c r="R1074" s="80">
        <f>Sindhudurg!R32</f>
        <v>0</v>
      </c>
      <c r="S1074" s="80">
        <f>Sindhudurg!S32</f>
        <v>0</v>
      </c>
      <c r="T1074" s="80">
        <f>Sindhudurg!T32</f>
        <v>0</v>
      </c>
      <c r="U1074" s="80">
        <f>Sindhudurg!U32</f>
        <v>0</v>
      </c>
      <c r="V1074" s="80">
        <f>Sindhudurg!V32</f>
        <v>0</v>
      </c>
      <c r="W1074" s="80">
        <f>Sindhudurg!W32</f>
        <v>0</v>
      </c>
      <c r="X1074" s="80">
        <f>Sindhudurg!X32</f>
        <v>0</v>
      </c>
      <c r="Y1074" s="80">
        <f>Sindhudurg!Y32</f>
        <v>0</v>
      </c>
      <c r="Z1074" s="80">
        <f>Sindhudurg!Z32</f>
        <v>0</v>
      </c>
      <c r="AA1074" s="80">
        <f>Sindhudurg!AA32</f>
        <v>0</v>
      </c>
      <c r="AB1074" s="80">
        <f>Sindhudurg!AB32</f>
        <v>0</v>
      </c>
      <c r="AC1074" s="233">
        <f t="shared" si="319"/>
        <v>0</v>
      </c>
      <c r="AD1074" s="7">
        <f t="shared" si="320"/>
        <v>0</v>
      </c>
      <c r="AE1074" s="7">
        <f t="shared" si="321"/>
        <v>0</v>
      </c>
      <c r="AF1074" s="7">
        <f t="shared" si="322"/>
        <v>0</v>
      </c>
      <c r="AG1074" s="7">
        <f t="shared" si="323"/>
        <v>150</v>
      </c>
      <c r="AH1074" s="7">
        <f t="shared" si="324"/>
        <v>245</v>
      </c>
      <c r="AI1074" s="7">
        <f t="shared" si="325"/>
        <v>0</v>
      </c>
      <c r="AJ1074" s="7">
        <f t="shared" si="326"/>
        <v>0</v>
      </c>
      <c r="AK1074" s="234">
        <f t="shared" si="327"/>
        <v>0</v>
      </c>
    </row>
    <row r="1075" spans="1:37">
      <c r="A1075" s="5">
        <v>32</v>
      </c>
      <c r="B1075" s="15" t="s">
        <v>53</v>
      </c>
      <c r="C1075" s="80">
        <f>Solapur!C32</f>
        <v>4703</v>
      </c>
      <c r="D1075" s="80">
        <f>Solapur!D32</f>
        <v>6005</v>
      </c>
      <c r="E1075" s="80">
        <f>Solapur!E32</f>
        <v>221</v>
      </c>
      <c r="F1075" s="80">
        <f>Solapur!F32</f>
        <v>75</v>
      </c>
      <c r="G1075" s="80">
        <f>Solapur!G32</f>
        <v>494</v>
      </c>
      <c r="H1075" s="80">
        <f>Solapur!H32</f>
        <v>171</v>
      </c>
      <c r="I1075" s="80">
        <f t="shared" si="317"/>
        <v>6251</v>
      </c>
      <c r="J1075" s="80">
        <f>Solapur!J32</f>
        <v>3724</v>
      </c>
      <c r="K1075" s="80">
        <f>Solapur!K32</f>
        <v>4983</v>
      </c>
      <c r="L1075" s="80">
        <f>Solapur!L32</f>
        <v>181</v>
      </c>
      <c r="M1075" s="80">
        <f>Solapur!M32</f>
        <v>63</v>
      </c>
      <c r="N1075" s="80">
        <f>Solapur!N32</f>
        <v>422</v>
      </c>
      <c r="O1075" s="80">
        <f>Solapur!O32</f>
        <v>143</v>
      </c>
      <c r="P1075" s="80">
        <f t="shared" si="318"/>
        <v>5189</v>
      </c>
      <c r="Q1075" s="80">
        <f>Solapur!Q32</f>
        <v>179</v>
      </c>
      <c r="R1075" s="80">
        <f>Solapur!R32</f>
        <v>2185</v>
      </c>
      <c r="S1075" s="80">
        <f>Solapur!S32</f>
        <v>0</v>
      </c>
      <c r="T1075" s="80">
        <f>Solapur!T32</f>
        <v>0</v>
      </c>
      <c r="U1075" s="80">
        <f>Solapur!U32</f>
        <v>0</v>
      </c>
      <c r="V1075" s="80">
        <f>Solapur!V32</f>
        <v>0</v>
      </c>
      <c r="W1075" s="80">
        <f>Solapur!W32</f>
        <v>133</v>
      </c>
      <c r="X1075" s="80">
        <f>Solapur!X32</f>
        <v>1095</v>
      </c>
      <c r="Y1075" s="80">
        <f>Solapur!Y32</f>
        <v>0</v>
      </c>
      <c r="Z1075" s="80">
        <f>Solapur!Z32</f>
        <v>0</v>
      </c>
      <c r="AA1075" s="80">
        <f>Solapur!AA32</f>
        <v>0</v>
      </c>
      <c r="AB1075" s="80">
        <f>Solapur!AB32</f>
        <v>0</v>
      </c>
      <c r="AC1075" s="233">
        <f t="shared" si="319"/>
        <v>2185</v>
      </c>
      <c r="AD1075" s="7">
        <f t="shared" si="320"/>
        <v>34.954407294832826</v>
      </c>
      <c r="AE1075" s="7">
        <f t="shared" si="321"/>
        <v>1095</v>
      </c>
      <c r="AF1075" s="7">
        <f t="shared" si="322"/>
        <v>21.102331855848909</v>
      </c>
      <c r="AG1075" s="7">
        <f t="shared" si="323"/>
        <v>9745</v>
      </c>
      <c r="AH1075" s="7">
        <f t="shared" si="324"/>
        <v>11440</v>
      </c>
      <c r="AI1075" s="7">
        <f t="shared" si="325"/>
        <v>312</v>
      </c>
      <c r="AJ1075" s="7">
        <f t="shared" si="326"/>
        <v>3280</v>
      </c>
      <c r="AK1075" s="234">
        <f t="shared" si="327"/>
        <v>28.671328671328673</v>
      </c>
    </row>
    <row r="1076" spans="1:37">
      <c r="A1076" s="5">
        <v>33</v>
      </c>
      <c r="B1076" s="15" t="s">
        <v>54</v>
      </c>
      <c r="C1076" s="80">
        <f>Thane!C32</f>
        <v>0</v>
      </c>
      <c r="D1076" s="80">
        <f>Thane!D32</f>
        <v>0</v>
      </c>
      <c r="E1076" s="80">
        <f>Thane!E32</f>
        <v>0</v>
      </c>
      <c r="F1076" s="80">
        <f>Thane!F32</f>
        <v>0</v>
      </c>
      <c r="G1076" s="80">
        <f>Thane!G32</f>
        <v>0</v>
      </c>
      <c r="H1076" s="80">
        <f>Thane!H32</f>
        <v>0</v>
      </c>
      <c r="I1076" s="80">
        <f t="shared" si="317"/>
        <v>0</v>
      </c>
      <c r="J1076" s="80">
        <f>Thane!J32</f>
        <v>0</v>
      </c>
      <c r="K1076" s="80">
        <f>Thane!K32</f>
        <v>0</v>
      </c>
      <c r="L1076" s="80">
        <f>Thane!L32</f>
        <v>0</v>
      </c>
      <c r="M1076" s="80">
        <f>Thane!M32</f>
        <v>0</v>
      </c>
      <c r="N1076" s="80">
        <f>Thane!N32</f>
        <v>0</v>
      </c>
      <c r="O1076" s="80">
        <f>Thane!O32</f>
        <v>0</v>
      </c>
      <c r="P1076" s="80">
        <f t="shared" si="318"/>
        <v>0</v>
      </c>
      <c r="Q1076" s="80">
        <f>Thane!Q32</f>
        <v>0</v>
      </c>
      <c r="R1076" s="80">
        <f>Thane!R32</f>
        <v>0</v>
      </c>
      <c r="S1076" s="80">
        <f>Thane!S32</f>
        <v>0</v>
      </c>
      <c r="T1076" s="80">
        <f>Thane!T32</f>
        <v>0</v>
      </c>
      <c r="U1076" s="80">
        <f>Thane!U32</f>
        <v>0</v>
      </c>
      <c r="V1076" s="80">
        <f>Thane!V32</f>
        <v>0</v>
      </c>
      <c r="W1076" s="80">
        <f>Thane!W32</f>
        <v>0</v>
      </c>
      <c r="X1076" s="80">
        <f>Thane!X32</f>
        <v>0</v>
      </c>
      <c r="Y1076" s="80">
        <f>Thane!Y32</f>
        <v>0</v>
      </c>
      <c r="Z1076" s="80">
        <f>Thane!Z32</f>
        <v>0</v>
      </c>
      <c r="AA1076" s="80">
        <f>Thane!AA32</f>
        <v>0</v>
      </c>
      <c r="AB1076" s="80">
        <f>Thane!AB32</f>
        <v>0</v>
      </c>
      <c r="AC1076" s="233">
        <f t="shared" si="319"/>
        <v>0</v>
      </c>
      <c r="AD1076" s="7" t="e">
        <f t="shared" si="320"/>
        <v>#DIV/0!</v>
      </c>
      <c r="AE1076" s="7">
        <f t="shared" si="321"/>
        <v>0</v>
      </c>
      <c r="AF1076" s="7" t="e">
        <f t="shared" si="322"/>
        <v>#DIV/0!</v>
      </c>
      <c r="AG1076" s="7">
        <f t="shared" si="323"/>
        <v>0</v>
      </c>
      <c r="AH1076" s="7">
        <f t="shared" si="324"/>
        <v>0</v>
      </c>
      <c r="AI1076" s="7">
        <f t="shared" si="325"/>
        <v>0</v>
      </c>
      <c r="AJ1076" s="7">
        <f t="shared" si="326"/>
        <v>0</v>
      </c>
      <c r="AK1076" s="234" t="e">
        <f t="shared" si="327"/>
        <v>#DIV/0!</v>
      </c>
    </row>
    <row r="1077" spans="1:37">
      <c r="A1077" s="5">
        <v>34</v>
      </c>
      <c r="B1077" s="15" t="s">
        <v>55</v>
      </c>
      <c r="C1077" s="80">
        <f>Wardha!C32</f>
        <v>445</v>
      </c>
      <c r="D1077" s="80">
        <f>Wardha!D32</f>
        <v>530</v>
      </c>
      <c r="E1077" s="80">
        <f>Wardha!E32</f>
        <v>18</v>
      </c>
      <c r="F1077" s="80">
        <f>Wardha!F32</f>
        <v>6</v>
      </c>
      <c r="G1077" s="80">
        <f>Wardha!G32</f>
        <v>38</v>
      </c>
      <c r="H1077" s="80">
        <f>Wardha!H32</f>
        <v>22</v>
      </c>
      <c r="I1077" s="80">
        <f t="shared" si="317"/>
        <v>558</v>
      </c>
      <c r="J1077" s="80">
        <f>Wardha!J32</f>
        <v>153</v>
      </c>
      <c r="K1077" s="80">
        <f>Wardha!K32</f>
        <v>177</v>
      </c>
      <c r="L1077" s="80">
        <f>Wardha!L32</f>
        <v>7</v>
      </c>
      <c r="M1077" s="80">
        <f>Wardha!M32</f>
        <v>2</v>
      </c>
      <c r="N1077" s="80">
        <f>Wardha!N32</f>
        <v>18</v>
      </c>
      <c r="O1077" s="80">
        <f>Wardha!O32</f>
        <v>7</v>
      </c>
      <c r="P1077" s="80">
        <f t="shared" si="318"/>
        <v>186</v>
      </c>
      <c r="Q1077" s="80">
        <f>Wardha!Q32</f>
        <v>0</v>
      </c>
      <c r="R1077" s="80">
        <f>Wardha!R32</f>
        <v>0</v>
      </c>
      <c r="S1077" s="80">
        <f>Wardha!S32</f>
        <v>0</v>
      </c>
      <c r="T1077" s="80">
        <f>Wardha!T32</f>
        <v>0</v>
      </c>
      <c r="U1077" s="80">
        <f>Wardha!U32</f>
        <v>0</v>
      </c>
      <c r="V1077" s="80">
        <f>Wardha!V32</f>
        <v>0</v>
      </c>
      <c r="W1077" s="80">
        <f>Wardha!W32</f>
        <v>0</v>
      </c>
      <c r="X1077" s="80">
        <f>Wardha!X32</f>
        <v>0</v>
      </c>
      <c r="Y1077" s="80">
        <f>Wardha!Y32</f>
        <v>0</v>
      </c>
      <c r="Z1077" s="80">
        <f>Wardha!Z32</f>
        <v>0</v>
      </c>
      <c r="AA1077" s="80">
        <f>Wardha!AA32</f>
        <v>0</v>
      </c>
      <c r="AB1077" s="80">
        <f>Wardha!AB32</f>
        <v>0</v>
      </c>
      <c r="AC1077" s="233">
        <f t="shared" si="319"/>
        <v>0</v>
      </c>
      <c r="AD1077" s="7">
        <f t="shared" si="320"/>
        <v>0</v>
      </c>
      <c r="AE1077" s="7">
        <f t="shared" si="321"/>
        <v>0</v>
      </c>
      <c r="AF1077" s="7">
        <f t="shared" si="322"/>
        <v>0</v>
      </c>
      <c r="AG1077" s="7">
        <f t="shared" si="323"/>
        <v>679</v>
      </c>
      <c r="AH1077" s="7">
        <f t="shared" si="324"/>
        <v>744</v>
      </c>
      <c r="AI1077" s="7">
        <f t="shared" si="325"/>
        <v>0</v>
      </c>
      <c r="AJ1077" s="7">
        <f t="shared" si="326"/>
        <v>0</v>
      </c>
      <c r="AK1077" s="234">
        <f t="shared" si="327"/>
        <v>0</v>
      </c>
    </row>
    <row r="1078" spans="1:37">
      <c r="A1078" s="5">
        <v>35</v>
      </c>
      <c r="B1078" s="15" t="s">
        <v>56</v>
      </c>
      <c r="C1078" s="80">
        <f>Washim!C32</f>
        <v>0</v>
      </c>
      <c r="D1078" s="80">
        <f>Washim!D32</f>
        <v>0</v>
      </c>
      <c r="E1078" s="80">
        <f>Washim!E32</f>
        <v>0</v>
      </c>
      <c r="F1078" s="80">
        <f>Washim!F32</f>
        <v>0</v>
      </c>
      <c r="G1078" s="80">
        <f>Washim!G32</f>
        <v>0</v>
      </c>
      <c r="H1078" s="80">
        <f>Washim!H32</f>
        <v>0</v>
      </c>
      <c r="I1078" s="80">
        <f t="shared" si="317"/>
        <v>0</v>
      </c>
      <c r="J1078" s="80">
        <f>Washim!J32</f>
        <v>0</v>
      </c>
      <c r="K1078" s="80">
        <f>Washim!K32</f>
        <v>0</v>
      </c>
      <c r="L1078" s="80">
        <f>Washim!L32</f>
        <v>0</v>
      </c>
      <c r="M1078" s="80">
        <f>Washim!M32</f>
        <v>0</v>
      </c>
      <c r="N1078" s="80">
        <f>Washim!N32</f>
        <v>0</v>
      </c>
      <c r="O1078" s="80">
        <f>Washim!O32</f>
        <v>0</v>
      </c>
      <c r="P1078" s="80">
        <f t="shared" si="318"/>
        <v>0</v>
      </c>
      <c r="Q1078" s="80">
        <f>Washim!Q32</f>
        <v>0</v>
      </c>
      <c r="R1078" s="80">
        <f>Washim!R32</f>
        <v>0</v>
      </c>
      <c r="S1078" s="80">
        <f>Washim!S32</f>
        <v>0</v>
      </c>
      <c r="T1078" s="80">
        <f>Washim!T32</f>
        <v>0</v>
      </c>
      <c r="U1078" s="80">
        <f>Washim!U32</f>
        <v>0</v>
      </c>
      <c r="V1078" s="80">
        <f>Washim!V32</f>
        <v>0</v>
      </c>
      <c r="W1078" s="80">
        <f>Washim!W32</f>
        <v>0</v>
      </c>
      <c r="X1078" s="80">
        <f>Washim!X32</f>
        <v>0</v>
      </c>
      <c r="Y1078" s="80">
        <f>Washim!Y32</f>
        <v>0</v>
      </c>
      <c r="Z1078" s="80">
        <f>Washim!Z32</f>
        <v>0</v>
      </c>
      <c r="AA1078" s="80">
        <f>Washim!AA32</f>
        <v>0</v>
      </c>
      <c r="AB1078" s="80">
        <f>Washim!AB32</f>
        <v>0</v>
      </c>
      <c r="AC1078" s="233">
        <f t="shared" si="319"/>
        <v>0</v>
      </c>
      <c r="AD1078" s="7" t="e">
        <f t="shared" si="320"/>
        <v>#DIV/0!</v>
      </c>
      <c r="AE1078" s="7">
        <f t="shared" si="321"/>
        <v>0</v>
      </c>
      <c r="AF1078" s="7" t="e">
        <f t="shared" si="322"/>
        <v>#DIV/0!</v>
      </c>
      <c r="AG1078" s="7">
        <f t="shared" si="323"/>
        <v>0</v>
      </c>
      <c r="AH1078" s="7">
        <f t="shared" si="324"/>
        <v>0</v>
      </c>
      <c r="AI1078" s="7">
        <f t="shared" si="325"/>
        <v>0</v>
      </c>
      <c r="AJ1078" s="7">
        <f t="shared" si="326"/>
        <v>0</v>
      </c>
      <c r="AK1078" s="234" t="e">
        <f t="shared" si="327"/>
        <v>#DIV/0!</v>
      </c>
    </row>
    <row r="1079" spans="1:37">
      <c r="A1079" s="5">
        <v>36</v>
      </c>
      <c r="B1079" s="15" t="s">
        <v>57</v>
      </c>
      <c r="C1079" s="80">
        <f>Yavatmal!C32</f>
        <v>0</v>
      </c>
      <c r="D1079" s="80">
        <f>Yavatmal!D32</f>
        <v>0</v>
      </c>
      <c r="E1079" s="80">
        <f>Yavatmal!E32</f>
        <v>0</v>
      </c>
      <c r="F1079" s="80">
        <f>Yavatmal!F32</f>
        <v>0</v>
      </c>
      <c r="G1079" s="80">
        <f>Yavatmal!G32</f>
        <v>0</v>
      </c>
      <c r="H1079" s="80">
        <f>Yavatmal!H32</f>
        <v>0</v>
      </c>
      <c r="I1079" s="80">
        <f t="shared" si="317"/>
        <v>0</v>
      </c>
      <c r="J1079" s="80">
        <f>Yavatmal!J32</f>
        <v>0</v>
      </c>
      <c r="K1079" s="80">
        <f>Yavatmal!K32</f>
        <v>0</v>
      </c>
      <c r="L1079" s="80">
        <f>Yavatmal!L32</f>
        <v>0</v>
      </c>
      <c r="M1079" s="80">
        <f>Yavatmal!M32</f>
        <v>0</v>
      </c>
      <c r="N1079" s="80">
        <f>Yavatmal!N32</f>
        <v>0</v>
      </c>
      <c r="O1079" s="80">
        <f>Yavatmal!O32</f>
        <v>0</v>
      </c>
      <c r="P1079" s="80">
        <f t="shared" si="318"/>
        <v>0</v>
      </c>
      <c r="Q1079" s="80">
        <f>Yavatmal!Q32</f>
        <v>1</v>
      </c>
      <c r="R1079" s="80">
        <f>Yavatmal!R32</f>
        <v>9</v>
      </c>
      <c r="S1079" s="80">
        <f>Yavatmal!S32</f>
        <v>0</v>
      </c>
      <c r="T1079" s="80">
        <f>Yavatmal!T32</f>
        <v>0</v>
      </c>
      <c r="U1079" s="80">
        <f>Yavatmal!U32</f>
        <v>0</v>
      </c>
      <c r="V1079" s="80">
        <f>Yavatmal!V32</f>
        <v>0</v>
      </c>
      <c r="W1079" s="80">
        <f>Yavatmal!W32</f>
        <v>0</v>
      </c>
      <c r="X1079" s="80">
        <f>Yavatmal!X32</f>
        <v>0</v>
      </c>
      <c r="Y1079" s="80">
        <f>Yavatmal!Y32</f>
        <v>0</v>
      </c>
      <c r="Z1079" s="80">
        <f>Yavatmal!Z32</f>
        <v>0</v>
      </c>
      <c r="AA1079" s="80">
        <f>Yavatmal!AA32</f>
        <v>0</v>
      </c>
      <c r="AB1079" s="80">
        <f>Yavatmal!AB32</f>
        <v>0</v>
      </c>
      <c r="AC1079" s="233">
        <f t="shared" si="319"/>
        <v>9</v>
      </c>
      <c r="AD1079" s="7" t="e">
        <f t="shared" si="320"/>
        <v>#DIV/0!</v>
      </c>
      <c r="AE1079" s="7">
        <f t="shared" si="321"/>
        <v>0</v>
      </c>
      <c r="AF1079" s="7" t="e">
        <f t="shared" si="322"/>
        <v>#DIV/0!</v>
      </c>
      <c r="AG1079" s="7">
        <f t="shared" si="323"/>
        <v>0</v>
      </c>
      <c r="AH1079" s="7">
        <f t="shared" si="324"/>
        <v>0</v>
      </c>
      <c r="AI1079" s="7">
        <f t="shared" si="325"/>
        <v>1</v>
      </c>
      <c r="AJ1079" s="7">
        <f t="shared" si="326"/>
        <v>9</v>
      </c>
      <c r="AK1079" s="234" t="e">
        <f t="shared" si="327"/>
        <v>#DIV/0!</v>
      </c>
    </row>
    <row r="1080" spans="1:37" ht="15">
      <c r="A1080" s="10"/>
      <c r="B1080" s="8" t="s">
        <v>10</v>
      </c>
      <c r="C1080" s="9">
        <f t="shared" ref="C1080:AB1080" si="328">SUM(C1044:C1079)</f>
        <v>9910</v>
      </c>
      <c r="D1080" s="9">
        <f t="shared" si="328"/>
        <v>13285.75</v>
      </c>
      <c r="E1080" s="9">
        <f t="shared" si="328"/>
        <v>454</v>
      </c>
      <c r="F1080" s="9">
        <f t="shared" si="328"/>
        <v>525</v>
      </c>
      <c r="G1080" s="9">
        <f t="shared" si="328"/>
        <v>800</v>
      </c>
      <c r="H1080" s="9">
        <f t="shared" si="328"/>
        <v>313.10000000000002</v>
      </c>
      <c r="I1080" s="9">
        <f t="shared" si="328"/>
        <v>14123.85</v>
      </c>
      <c r="J1080" s="9">
        <f t="shared" si="328"/>
        <v>5571</v>
      </c>
      <c r="K1080" s="9">
        <f t="shared" si="328"/>
        <v>8059.65</v>
      </c>
      <c r="L1080" s="9">
        <f t="shared" si="328"/>
        <v>229</v>
      </c>
      <c r="M1080" s="9">
        <f t="shared" si="328"/>
        <v>85.15</v>
      </c>
      <c r="N1080" s="9">
        <f t="shared" si="328"/>
        <v>558</v>
      </c>
      <c r="O1080" s="9">
        <f t="shared" si="328"/>
        <v>204.05</v>
      </c>
      <c r="P1080" s="9">
        <f t="shared" si="328"/>
        <v>8348.85</v>
      </c>
      <c r="Q1080" s="9">
        <f t="shared" si="328"/>
        <v>267</v>
      </c>
      <c r="R1080" s="9">
        <f t="shared" si="328"/>
        <v>2883</v>
      </c>
      <c r="S1080" s="9">
        <f t="shared" si="328"/>
        <v>0</v>
      </c>
      <c r="T1080" s="9">
        <f t="shared" si="328"/>
        <v>0</v>
      </c>
      <c r="U1080" s="9">
        <f t="shared" si="328"/>
        <v>0</v>
      </c>
      <c r="V1080" s="9">
        <f t="shared" si="328"/>
        <v>0</v>
      </c>
      <c r="W1080" s="9">
        <f t="shared" si="328"/>
        <v>224</v>
      </c>
      <c r="X1080" s="9">
        <f t="shared" si="328"/>
        <v>1738.6</v>
      </c>
      <c r="Y1080" s="9">
        <f t="shared" si="328"/>
        <v>0</v>
      </c>
      <c r="Z1080" s="9">
        <f t="shared" si="328"/>
        <v>0</v>
      </c>
      <c r="AA1080" s="9">
        <f t="shared" si="328"/>
        <v>0</v>
      </c>
      <c r="AB1080" s="9">
        <f t="shared" si="328"/>
        <v>0</v>
      </c>
      <c r="AC1080" s="190">
        <f>SUM(AC1044:AC1079)</f>
        <v>2883</v>
      </c>
      <c r="AD1080" s="190">
        <f t="shared" si="320"/>
        <v>20.41228135388014</v>
      </c>
      <c r="AE1080" s="190">
        <f>(X1080/K1080)*100</f>
        <v>21.571656337434007</v>
      </c>
      <c r="AF1080" s="190">
        <f t="shared" si="322"/>
        <v>20.824424920797476</v>
      </c>
      <c r="AG1080" s="190">
        <f>SUM(AG1044:AG1079)</f>
        <v>17522</v>
      </c>
      <c r="AH1080" s="190">
        <f>SUM(AH1044:AH1079)</f>
        <v>22472.7</v>
      </c>
      <c r="AI1080" s="190">
        <f>SUM(AI1044:AI1079)</f>
        <v>491</v>
      </c>
      <c r="AJ1080" s="190">
        <f>SUM(AJ1044:AJ1079)</f>
        <v>4621.6000000000004</v>
      </c>
      <c r="AK1080" s="190">
        <f>(AJ1080/AH1080)*100</f>
        <v>20.565397126291014</v>
      </c>
    </row>
    <row r="1081" spans="1:37" ht="20.25">
      <c r="A1081" s="344" t="s">
        <v>149</v>
      </c>
      <c r="B1081" s="344"/>
      <c r="C1081" s="344"/>
      <c r="D1081" s="344"/>
      <c r="E1081" s="344"/>
      <c r="F1081" s="344"/>
      <c r="G1081" s="344"/>
      <c r="H1081" s="344"/>
      <c r="I1081" s="344"/>
      <c r="J1081" s="344"/>
      <c r="K1081" s="344"/>
      <c r="L1081" s="344"/>
      <c r="M1081" s="344"/>
      <c r="N1081" s="344"/>
      <c r="O1081" s="344"/>
      <c r="P1081" s="344"/>
      <c r="Q1081" s="344"/>
      <c r="R1081" s="344"/>
      <c r="S1081" s="344"/>
      <c r="T1081" s="344"/>
      <c r="U1081" s="344"/>
      <c r="V1081" s="344"/>
      <c r="W1081" s="344"/>
      <c r="X1081" s="344"/>
      <c r="Y1081" s="344"/>
      <c r="Z1081" s="344"/>
      <c r="AA1081" s="344"/>
      <c r="AB1081" s="344"/>
      <c r="AC1081" s="344"/>
      <c r="AD1081" s="344"/>
      <c r="AE1081" s="344"/>
      <c r="AF1081" s="344"/>
      <c r="AG1081" s="344"/>
      <c r="AH1081" s="344"/>
      <c r="AI1081" s="344"/>
      <c r="AJ1081" s="344"/>
      <c r="AK1081" s="344"/>
    </row>
    <row r="1082" spans="1:37">
      <c r="A1082" s="345"/>
      <c r="B1082" s="345"/>
      <c r="C1082" s="345"/>
      <c r="D1082" s="345"/>
      <c r="E1082" s="345"/>
      <c r="F1082" s="345"/>
      <c r="G1082" s="345"/>
      <c r="H1082" s="345"/>
      <c r="I1082" s="345"/>
      <c r="J1082" s="345"/>
      <c r="K1082" s="345"/>
      <c r="L1082" s="345"/>
      <c r="M1082" s="345"/>
      <c r="N1082" s="345"/>
      <c r="O1082" s="345"/>
      <c r="P1082" s="345"/>
      <c r="Q1082" s="345"/>
      <c r="R1082" s="345"/>
      <c r="S1082" s="345"/>
      <c r="T1082" s="345"/>
      <c r="U1082" s="345"/>
      <c r="V1082" s="345"/>
      <c r="W1082" s="345"/>
      <c r="X1082" s="345"/>
      <c r="Y1082" s="345"/>
      <c r="Z1082" s="345"/>
      <c r="AA1082" s="345"/>
      <c r="AB1082" s="345"/>
      <c r="AC1082" s="345"/>
      <c r="AD1082" s="345"/>
      <c r="AE1082" s="345"/>
      <c r="AF1082" s="345"/>
      <c r="AG1082" s="345"/>
      <c r="AH1082" s="345"/>
      <c r="AI1082" s="345"/>
      <c r="AJ1082" s="345"/>
      <c r="AK1082" s="345"/>
    </row>
    <row r="1083" spans="1:37" ht="15.75">
      <c r="A1083" s="346" t="str">
        <f>A93</f>
        <v>Disbursements under  KCC Loans  ( 2023 - 24 ) -  Position as of 31.03.2024</v>
      </c>
      <c r="B1083" s="346"/>
      <c r="C1083" s="346"/>
      <c r="D1083" s="346"/>
      <c r="E1083" s="346"/>
      <c r="F1083" s="346"/>
      <c r="G1083" s="346"/>
      <c r="H1083" s="346"/>
      <c r="I1083" s="346"/>
      <c r="J1083" s="346"/>
      <c r="K1083" s="346"/>
      <c r="L1083" s="346"/>
      <c r="M1083" s="346"/>
      <c r="N1083" s="346"/>
      <c r="O1083" s="346"/>
      <c r="P1083" s="346"/>
      <c r="Q1083" s="346"/>
      <c r="R1083" s="346"/>
      <c r="S1083" s="346"/>
      <c r="T1083" s="346"/>
      <c r="U1083" s="346"/>
      <c r="V1083" s="346"/>
      <c r="W1083" s="346"/>
      <c r="X1083" s="346"/>
      <c r="Y1083" s="346"/>
      <c r="Z1083" s="346"/>
      <c r="AA1083" s="346"/>
      <c r="AB1083" s="346"/>
      <c r="AC1083" s="346"/>
      <c r="AD1083" s="346"/>
      <c r="AE1083" s="346"/>
      <c r="AF1083" s="346"/>
      <c r="AG1083" s="346"/>
      <c r="AH1083" s="346"/>
      <c r="AI1083" s="346"/>
      <c r="AJ1083" s="346"/>
      <c r="AK1083" s="346"/>
    </row>
    <row r="1084" spans="1:37">
      <c r="A1084" s="3"/>
      <c r="B1084" s="3"/>
      <c r="C1084" s="3"/>
      <c r="D1084" s="3"/>
      <c r="E1084" s="3"/>
      <c r="F1084" s="3"/>
      <c r="G1084" s="3"/>
      <c r="H1084" s="3"/>
      <c r="I1084" s="3"/>
      <c r="J1084" s="3"/>
      <c r="K1084" s="3"/>
      <c r="L1084" s="3"/>
      <c r="M1084" s="3"/>
      <c r="N1084" s="3"/>
      <c r="O1084" s="3"/>
      <c r="P1084" s="3"/>
      <c r="Q1084" s="3"/>
      <c r="R1084" s="3"/>
      <c r="S1084" s="3"/>
      <c r="T1084" s="3"/>
      <c r="U1084" s="3"/>
      <c r="V1084" s="3"/>
      <c r="W1084" s="3"/>
      <c r="X1084" s="3"/>
      <c r="Y1084" s="3"/>
      <c r="Z1084" s="3"/>
      <c r="AA1084" s="3"/>
      <c r="AB1084" s="3"/>
      <c r="AC1084" s="3"/>
      <c r="AD1084" s="3"/>
      <c r="AE1084" s="3"/>
      <c r="AF1084" s="3"/>
      <c r="AG1084" s="347" t="s">
        <v>6</v>
      </c>
      <c r="AH1084" s="347"/>
      <c r="AI1084" s="347"/>
      <c r="AJ1084" s="347"/>
      <c r="AK1084" s="347"/>
    </row>
    <row r="1085" spans="1:37" ht="32.25" customHeight="1">
      <c r="A1085" s="350" t="s">
        <v>7</v>
      </c>
      <c r="B1085" s="350" t="s">
        <v>64</v>
      </c>
      <c r="C1085" s="353" t="str">
        <f>C5</f>
        <v xml:space="preserve"> KCC Loan Target 
 ACP 2023-24</v>
      </c>
      <c r="D1085" s="354"/>
      <c r="E1085" s="354"/>
      <c r="F1085" s="354"/>
      <c r="G1085" s="354"/>
      <c r="H1085" s="354"/>
      <c r="I1085" s="354"/>
      <c r="J1085" s="354"/>
      <c r="K1085" s="354"/>
      <c r="L1085" s="354"/>
      <c r="M1085" s="354"/>
      <c r="N1085" s="354"/>
      <c r="O1085" s="354"/>
      <c r="P1085" s="355"/>
      <c r="Q1085" s="391" t="str">
        <f>Q5</f>
        <v xml:space="preserve"> Cumulative Achievement from 
 01.04.23</v>
      </c>
      <c r="R1085" s="392"/>
      <c r="S1085" s="392"/>
      <c r="T1085" s="392"/>
      <c r="U1085" s="392"/>
      <c r="V1085" s="392"/>
      <c r="W1085" s="392"/>
      <c r="X1085" s="392"/>
      <c r="Y1085" s="392"/>
      <c r="Z1085" s="392"/>
      <c r="AA1085" s="392"/>
      <c r="AB1085" s="393"/>
      <c r="AC1085" s="353" t="s">
        <v>9</v>
      </c>
      <c r="AD1085" s="354"/>
      <c r="AE1085" s="354"/>
      <c r="AF1085" s="355"/>
      <c r="AG1085" s="350" t="s">
        <v>10</v>
      </c>
      <c r="AH1085" s="350"/>
      <c r="AI1085" s="350"/>
      <c r="AJ1085" s="350"/>
      <c r="AK1085" s="350"/>
    </row>
    <row r="1086" spans="1:37">
      <c r="A1086" s="351"/>
      <c r="B1086" s="351"/>
      <c r="C1086" s="375" t="s">
        <v>11</v>
      </c>
      <c r="D1086" s="376"/>
      <c r="E1086" s="376"/>
      <c r="F1086" s="376"/>
      <c r="G1086" s="376"/>
      <c r="H1086" s="376"/>
      <c r="I1086" s="377"/>
      <c r="J1086" s="371" t="s">
        <v>12</v>
      </c>
      <c r="K1086" s="372"/>
      <c r="L1086" s="372"/>
      <c r="M1086" s="372"/>
      <c r="N1086" s="372"/>
      <c r="O1086" s="372"/>
      <c r="P1086" s="373"/>
      <c r="Q1086" s="375" t="s">
        <v>11</v>
      </c>
      <c r="R1086" s="376"/>
      <c r="S1086" s="376"/>
      <c r="T1086" s="376"/>
      <c r="U1086" s="376"/>
      <c r="V1086" s="377"/>
      <c r="W1086" s="394" t="s">
        <v>12</v>
      </c>
      <c r="X1086" s="395"/>
      <c r="Y1086" s="395"/>
      <c r="Z1086" s="395"/>
      <c r="AA1086" s="395"/>
      <c r="AB1086" s="396"/>
      <c r="AC1086" s="385" t="s">
        <v>11</v>
      </c>
      <c r="AD1086" s="386"/>
      <c r="AE1086" s="388" t="s">
        <v>12</v>
      </c>
      <c r="AF1086" s="386"/>
      <c r="AG1086" s="388" t="s">
        <v>13</v>
      </c>
      <c r="AH1086" s="386"/>
      <c r="AI1086" s="388" t="s">
        <v>14</v>
      </c>
      <c r="AJ1086" s="386"/>
      <c r="AK1086" s="398" t="s">
        <v>15</v>
      </c>
    </row>
    <row r="1087" spans="1:37">
      <c r="A1087" s="352"/>
      <c r="B1087" s="352"/>
      <c r="C1087" s="367" t="s">
        <v>16</v>
      </c>
      <c r="D1087" s="368"/>
      <c r="E1087" s="369" t="s">
        <v>17</v>
      </c>
      <c r="F1087" s="368"/>
      <c r="G1087" s="369" t="s">
        <v>18</v>
      </c>
      <c r="H1087" s="370"/>
      <c r="I1087" s="249" t="s">
        <v>10</v>
      </c>
      <c r="J1087" s="362" t="s">
        <v>19</v>
      </c>
      <c r="K1087" s="363"/>
      <c r="L1087" s="364" t="s">
        <v>17</v>
      </c>
      <c r="M1087" s="363"/>
      <c r="N1087" s="364" t="s">
        <v>18</v>
      </c>
      <c r="O1087" s="374"/>
      <c r="P1087" s="258" t="s">
        <v>10</v>
      </c>
      <c r="Q1087" s="367" t="s">
        <v>19</v>
      </c>
      <c r="R1087" s="368"/>
      <c r="S1087" s="369" t="s">
        <v>17</v>
      </c>
      <c r="T1087" s="368"/>
      <c r="U1087" s="369" t="s">
        <v>18</v>
      </c>
      <c r="V1087" s="370"/>
      <c r="W1087" s="362" t="s">
        <v>16</v>
      </c>
      <c r="X1087" s="363"/>
      <c r="Y1087" s="364" t="s">
        <v>17</v>
      </c>
      <c r="Z1087" s="363"/>
      <c r="AA1087" s="364" t="s">
        <v>18</v>
      </c>
      <c r="AB1087" s="374"/>
      <c r="AC1087" s="387"/>
      <c r="AD1087" s="381"/>
      <c r="AE1087" s="380"/>
      <c r="AF1087" s="381"/>
      <c r="AG1087" s="380"/>
      <c r="AH1087" s="381"/>
      <c r="AI1087" s="380"/>
      <c r="AJ1087" s="381"/>
      <c r="AK1087" s="399"/>
    </row>
    <row r="1088" spans="1:37">
      <c r="A1088" s="202"/>
      <c r="B1088" s="202"/>
      <c r="C1088" s="217" t="s">
        <v>20</v>
      </c>
      <c r="D1088" s="119" t="s">
        <v>21</v>
      </c>
      <c r="E1088" s="119" t="s">
        <v>20</v>
      </c>
      <c r="F1088" s="119" t="s">
        <v>21</v>
      </c>
      <c r="G1088" s="119" t="s">
        <v>20</v>
      </c>
      <c r="H1088" s="218" t="s">
        <v>21</v>
      </c>
      <c r="I1088" s="218" t="s">
        <v>21</v>
      </c>
      <c r="J1088" s="237" t="s">
        <v>20</v>
      </c>
      <c r="K1088" s="204" t="s">
        <v>21</v>
      </c>
      <c r="L1088" s="204" t="s">
        <v>20</v>
      </c>
      <c r="M1088" s="204" t="s">
        <v>21</v>
      </c>
      <c r="N1088" s="204" t="s">
        <v>20</v>
      </c>
      <c r="O1088" s="238" t="s">
        <v>21</v>
      </c>
      <c r="P1088" s="258" t="s">
        <v>21</v>
      </c>
      <c r="Q1088" s="217" t="s">
        <v>20</v>
      </c>
      <c r="R1088" s="119" t="s">
        <v>21</v>
      </c>
      <c r="S1088" s="119" t="s">
        <v>20</v>
      </c>
      <c r="T1088" s="119" t="s">
        <v>21</v>
      </c>
      <c r="U1088" s="119" t="s">
        <v>20</v>
      </c>
      <c r="V1088" s="218" t="s">
        <v>21</v>
      </c>
      <c r="W1088" s="247" t="s">
        <v>20</v>
      </c>
      <c r="X1088" s="205" t="s">
        <v>21</v>
      </c>
      <c r="Y1088" s="205" t="s">
        <v>20</v>
      </c>
      <c r="Z1088" s="205" t="s">
        <v>21</v>
      </c>
      <c r="AA1088" s="205" t="s">
        <v>20</v>
      </c>
      <c r="AB1088" s="248" t="s">
        <v>21</v>
      </c>
      <c r="AC1088" s="217" t="s">
        <v>21</v>
      </c>
      <c r="AD1088" s="119" t="s">
        <v>15</v>
      </c>
      <c r="AE1088" s="217" t="s">
        <v>21</v>
      </c>
      <c r="AF1088" s="119" t="s">
        <v>15</v>
      </c>
      <c r="AG1088" s="119" t="s">
        <v>20</v>
      </c>
      <c r="AH1088" s="119" t="s">
        <v>21</v>
      </c>
      <c r="AI1088" s="119" t="s">
        <v>20</v>
      </c>
      <c r="AJ1088" s="119" t="s">
        <v>21</v>
      </c>
      <c r="AK1088" s="400"/>
    </row>
    <row r="1089" spans="1:37">
      <c r="A1089" s="5">
        <v>1</v>
      </c>
      <c r="B1089" s="15" t="s">
        <v>22</v>
      </c>
      <c r="C1089" s="80">
        <f>Ahmednagar!C33</f>
        <v>0</v>
      </c>
      <c r="D1089" s="80">
        <f>Ahmednagar!D33</f>
        <v>0</v>
      </c>
      <c r="E1089" s="80">
        <f>Ahmednagar!E33</f>
        <v>0</v>
      </c>
      <c r="F1089" s="80">
        <f>Ahmednagar!F33</f>
        <v>0</v>
      </c>
      <c r="G1089" s="80">
        <f>Ahmednagar!G33</f>
        <v>0</v>
      </c>
      <c r="H1089" s="80">
        <f>Ahmednagar!H33</f>
        <v>0</v>
      </c>
      <c r="I1089" s="80">
        <f>D1089+F1089+H1089</f>
        <v>0</v>
      </c>
      <c r="J1089" s="80">
        <f>Ahmednagar!J33</f>
        <v>0</v>
      </c>
      <c r="K1089" s="80">
        <f>Ahmednagar!K33</f>
        <v>0</v>
      </c>
      <c r="L1089" s="80">
        <f>Ahmednagar!L33</f>
        <v>0</v>
      </c>
      <c r="M1089" s="80">
        <f>Ahmednagar!M33</f>
        <v>0</v>
      </c>
      <c r="N1089" s="80">
        <f>Ahmednagar!N33</f>
        <v>0</v>
      </c>
      <c r="O1089" s="80">
        <f>Ahmednagar!O33</f>
        <v>0</v>
      </c>
      <c r="P1089" s="80">
        <f>K1089+M1089+O1089</f>
        <v>0</v>
      </c>
      <c r="Q1089" s="80">
        <f>Ahmednagar!Q33</f>
        <v>0</v>
      </c>
      <c r="R1089" s="80">
        <f>Ahmednagar!R33</f>
        <v>0</v>
      </c>
      <c r="S1089" s="80">
        <f>Ahmednagar!S33</f>
        <v>0</v>
      </c>
      <c r="T1089" s="80">
        <f>Ahmednagar!T33</f>
        <v>0</v>
      </c>
      <c r="U1089" s="80">
        <f>Ahmednagar!U33</f>
        <v>0</v>
      </c>
      <c r="V1089" s="80">
        <f>Ahmednagar!V33</f>
        <v>0</v>
      </c>
      <c r="W1089" s="80">
        <f>Ahmednagar!W33</f>
        <v>0</v>
      </c>
      <c r="X1089" s="80">
        <f>Ahmednagar!X33</f>
        <v>0</v>
      </c>
      <c r="Y1089" s="80">
        <f>Ahmednagar!Y33</f>
        <v>0</v>
      </c>
      <c r="Z1089" s="80">
        <f>Ahmednagar!Z33</f>
        <v>0</v>
      </c>
      <c r="AA1089" s="80">
        <f>Ahmednagar!AA33</f>
        <v>0</v>
      </c>
      <c r="AB1089" s="80">
        <f>Ahmednagar!AB33</f>
        <v>0</v>
      </c>
      <c r="AC1089" s="233">
        <f>R1089+T1089+V1089</f>
        <v>0</v>
      </c>
      <c r="AD1089" s="7" t="e">
        <f>(R1089+T1089+V1089)/(D1089+F1089+H1089)*100</f>
        <v>#DIV/0!</v>
      </c>
      <c r="AE1089" s="7">
        <f>X1089+Z1089+AB1089</f>
        <v>0</v>
      </c>
      <c r="AF1089" s="7" t="e">
        <f>(X1089+Z1089+AB1089)/(K1089+M1089+O1089)*100</f>
        <v>#DIV/0!</v>
      </c>
      <c r="AG1089" s="7">
        <f>C1089+E1089+G1089+J1089+L1089+N1089</f>
        <v>0</v>
      </c>
      <c r="AH1089" s="7">
        <f>D1089+F1089+H1089+K1089+M1089+O1089</f>
        <v>0</v>
      </c>
      <c r="AI1089" s="7">
        <f>Q1089+S1089+U1089+W1089+Y1089+AA1089</f>
        <v>0</v>
      </c>
      <c r="AJ1089" s="7">
        <f>R1089+T1089+V1089+X1089+Z1089+AB1089</f>
        <v>0</v>
      </c>
      <c r="AK1089" s="234" t="e">
        <f>AJ1089/AH1089*100</f>
        <v>#DIV/0!</v>
      </c>
    </row>
    <row r="1090" spans="1:37">
      <c r="A1090" s="5">
        <v>2</v>
      </c>
      <c r="B1090" s="15" t="s">
        <v>23</v>
      </c>
      <c r="C1090" s="80">
        <f>Akola!C33</f>
        <v>0</v>
      </c>
      <c r="D1090" s="80">
        <f>Akola!D33</f>
        <v>0</v>
      </c>
      <c r="E1090" s="80">
        <f>Akola!E33</f>
        <v>0</v>
      </c>
      <c r="F1090" s="80">
        <f>Akola!F33</f>
        <v>0</v>
      </c>
      <c r="G1090" s="80">
        <f>Akola!G33</f>
        <v>0</v>
      </c>
      <c r="H1090" s="80">
        <f>Akola!H33</f>
        <v>0</v>
      </c>
      <c r="I1090" s="80">
        <f t="shared" ref="I1090:I1124" si="329">D1090+F1090+H1090</f>
        <v>0</v>
      </c>
      <c r="J1090" s="80">
        <f>Akola!J33</f>
        <v>0</v>
      </c>
      <c r="K1090" s="80">
        <f>Akola!K33</f>
        <v>0</v>
      </c>
      <c r="L1090" s="80">
        <f>Akola!L33</f>
        <v>0</v>
      </c>
      <c r="M1090" s="80">
        <f>Akola!M33</f>
        <v>0</v>
      </c>
      <c r="N1090" s="80">
        <f>Akola!N33</f>
        <v>0</v>
      </c>
      <c r="O1090" s="80">
        <f>Akola!O33</f>
        <v>0</v>
      </c>
      <c r="P1090" s="80">
        <f t="shared" ref="P1090:P1124" si="330">K1090+M1090+O1090</f>
        <v>0</v>
      </c>
      <c r="Q1090" s="80">
        <f>Akola!Q33</f>
        <v>0</v>
      </c>
      <c r="R1090" s="80">
        <f>Akola!R33</f>
        <v>0</v>
      </c>
      <c r="S1090" s="80">
        <f>Akola!S33</f>
        <v>0</v>
      </c>
      <c r="T1090" s="80">
        <f>Akola!T33</f>
        <v>0</v>
      </c>
      <c r="U1090" s="80">
        <f>Akola!U33</f>
        <v>0</v>
      </c>
      <c r="V1090" s="80">
        <f>Akola!V33</f>
        <v>0</v>
      </c>
      <c r="W1090" s="80">
        <f>Akola!W33</f>
        <v>0</v>
      </c>
      <c r="X1090" s="80">
        <f>Akola!X33</f>
        <v>0</v>
      </c>
      <c r="Y1090" s="80">
        <f>Akola!Y33</f>
        <v>0</v>
      </c>
      <c r="Z1090" s="80">
        <f>Akola!Z33</f>
        <v>0</v>
      </c>
      <c r="AA1090" s="80">
        <f>Akola!AA33</f>
        <v>0</v>
      </c>
      <c r="AB1090" s="80">
        <f>Akola!AB33</f>
        <v>0</v>
      </c>
      <c r="AC1090" s="233">
        <f t="shared" ref="AC1090:AC1124" si="331">R1090+T1090+V1090</f>
        <v>0</v>
      </c>
      <c r="AD1090" s="7" t="e">
        <f t="shared" ref="AD1090:AD1125" si="332">(R1090+T1090+V1090)/(D1090+F1090+H1090)*100</f>
        <v>#DIV/0!</v>
      </c>
      <c r="AE1090" s="7">
        <f t="shared" ref="AE1090:AE1124" si="333">X1090+Z1090+AB1090</f>
        <v>0</v>
      </c>
      <c r="AF1090" s="7" t="e">
        <f t="shared" ref="AF1090:AF1125" si="334">(X1090+Z1090+AB1090)/(K1090+M1090+O1090)*100</f>
        <v>#DIV/0!</v>
      </c>
      <c r="AG1090" s="7">
        <f t="shared" ref="AG1090:AG1124" si="335">C1090+E1090+G1090+J1090+L1090+N1090</f>
        <v>0</v>
      </c>
      <c r="AH1090" s="7">
        <f t="shared" ref="AH1090:AH1124" si="336">D1090+F1090+H1090+K1090+M1090+O1090</f>
        <v>0</v>
      </c>
      <c r="AI1090" s="7">
        <f t="shared" ref="AI1090:AI1124" si="337">Q1090+S1090+U1090+W1090+Y1090+AA1090</f>
        <v>0</v>
      </c>
      <c r="AJ1090" s="7">
        <f t="shared" ref="AJ1090:AJ1124" si="338">R1090+T1090+V1090+X1090+Z1090+AB1090</f>
        <v>0</v>
      </c>
      <c r="AK1090" s="234" t="e">
        <f t="shared" ref="AK1090:AK1124" si="339">AJ1090/AH1090*100</f>
        <v>#DIV/0!</v>
      </c>
    </row>
    <row r="1091" spans="1:37">
      <c r="A1091" s="5">
        <v>3</v>
      </c>
      <c r="B1091" s="15" t="s">
        <v>24</v>
      </c>
      <c r="C1091" s="80">
        <f>Amravati!C33</f>
        <v>0</v>
      </c>
      <c r="D1091" s="80">
        <f>Amravati!D33</f>
        <v>0</v>
      </c>
      <c r="E1091" s="80">
        <f>Amravati!E33</f>
        <v>0</v>
      </c>
      <c r="F1091" s="80">
        <f>Amravati!F33</f>
        <v>0</v>
      </c>
      <c r="G1091" s="80">
        <f>Amravati!G33</f>
        <v>0</v>
      </c>
      <c r="H1091" s="80">
        <f>Amravati!H33</f>
        <v>0</v>
      </c>
      <c r="I1091" s="80">
        <f t="shared" si="329"/>
        <v>0</v>
      </c>
      <c r="J1091" s="80">
        <f>Amravati!J33</f>
        <v>0</v>
      </c>
      <c r="K1091" s="80">
        <f>Amravati!K33</f>
        <v>0</v>
      </c>
      <c r="L1091" s="80">
        <f>Amravati!L33</f>
        <v>0</v>
      </c>
      <c r="M1091" s="80">
        <f>Amravati!M33</f>
        <v>0</v>
      </c>
      <c r="N1091" s="80">
        <f>Amravati!N33</f>
        <v>0</v>
      </c>
      <c r="O1091" s="80">
        <f>Amravati!O33</f>
        <v>0</v>
      </c>
      <c r="P1091" s="80">
        <f t="shared" si="330"/>
        <v>0</v>
      </c>
      <c r="Q1091" s="80">
        <f>Amravati!Q33</f>
        <v>0</v>
      </c>
      <c r="R1091" s="80">
        <f>Amravati!R33</f>
        <v>0</v>
      </c>
      <c r="S1091" s="80">
        <f>Amravati!S33</f>
        <v>0</v>
      </c>
      <c r="T1091" s="80">
        <f>Amravati!T33</f>
        <v>0</v>
      </c>
      <c r="U1091" s="80">
        <f>Amravati!U33</f>
        <v>0</v>
      </c>
      <c r="V1091" s="80">
        <f>Amravati!V33</f>
        <v>0</v>
      </c>
      <c r="W1091" s="80">
        <f>Amravati!W33</f>
        <v>0</v>
      </c>
      <c r="X1091" s="80">
        <f>Amravati!X33</f>
        <v>0</v>
      </c>
      <c r="Y1091" s="80">
        <f>Amravati!Y33</f>
        <v>0</v>
      </c>
      <c r="Z1091" s="80">
        <f>Amravati!Z33</f>
        <v>0</v>
      </c>
      <c r="AA1091" s="80">
        <f>Amravati!AA33</f>
        <v>0</v>
      </c>
      <c r="AB1091" s="80">
        <f>Amravati!AB33</f>
        <v>0</v>
      </c>
      <c r="AC1091" s="233">
        <f t="shared" si="331"/>
        <v>0</v>
      </c>
      <c r="AD1091" s="7" t="e">
        <f t="shared" si="332"/>
        <v>#DIV/0!</v>
      </c>
      <c r="AE1091" s="7">
        <f t="shared" si="333"/>
        <v>0</v>
      </c>
      <c r="AF1091" s="7" t="e">
        <f t="shared" si="334"/>
        <v>#DIV/0!</v>
      </c>
      <c r="AG1091" s="7">
        <f t="shared" si="335"/>
        <v>0</v>
      </c>
      <c r="AH1091" s="7">
        <f t="shared" si="336"/>
        <v>0</v>
      </c>
      <c r="AI1091" s="7">
        <f t="shared" si="337"/>
        <v>0</v>
      </c>
      <c r="AJ1091" s="7">
        <f t="shared" si="338"/>
        <v>0</v>
      </c>
      <c r="AK1091" s="234" t="e">
        <f t="shared" si="339"/>
        <v>#DIV/0!</v>
      </c>
    </row>
    <row r="1092" spans="1:37">
      <c r="A1092" s="5">
        <v>4</v>
      </c>
      <c r="B1092" s="15" t="s">
        <v>25</v>
      </c>
      <c r="C1092" s="80">
        <f>Aurangabad!C33</f>
        <v>0</v>
      </c>
      <c r="D1092" s="80">
        <f>Aurangabad!D33</f>
        <v>0</v>
      </c>
      <c r="E1092" s="80">
        <f>Aurangabad!E33</f>
        <v>0</v>
      </c>
      <c r="F1092" s="80">
        <f>Aurangabad!F33</f>
        <v>0</v>
      </c>
      <c r="G1092" s="80">
        <f>Aurangabad!G33</f>
        <v>0</v>
      </c>
      <c r="H1092" s="80">
        <f>Aurangabad!H33</f>
        <v>0</v>
      </c>
      <c r="I1092" s="80">
        <f t="shared" si="329"/>
        <v>0</v>
      </c>
      <c r="J1092" s="80">
        <f>Aurangabad!J33</f>
        <v>0</v>
      </c>
      <c r="K1092" s="80">
        <f>Aurangabad!K33</f>
        <v>0</v>
      </c>
      <c r="L1092" s="80">
        <f>Aurangabad!L33</f>
        <v>0</v>
      </c>
      <c r="M1092" s="80">
        <f>Aurangabad!M33</f>
        <v>0</v>
      </c>
      <c r="N1092" s="80">
        <f>Aurangabad!N33</f>
        <v>0</v>
      </c>
      <c r="O1092" s="80">
        <f>Aurangabad!O33</f>
        <v>0</v>
      </c>
      <c r="P1092" s="80">
        <f t="shared" si="330"/>
        <v>0</v>
      </c>
      <c r="Q1092" s="80">
        <f>Aurangabad!Q33</f>
        <v>1</v>
      </c>
      <c r="R1092" s="80">
        <f>Aurangabad!R33</f>
        <v>14.26</v>
      </c>
      <c r="S1092" s="80">
        <f>Aurangabad!S33</f>
        <v>0</v>
      </c>
      <c r="T1092" s="80">
        <f>Aurangabad!T33</f>
        <v>0</v>
      </c>
      <c r="U1092" s="80">
        <f>Aurangabad!U33</f>
        <v>0</v>
      </c>
      <c r="V1092" s="80">
        <f>Aurangabad!V33</f>
        <v>0</v>
      </c>
      <c r="W1092" s="80">
        <f>Aurangabad!W33</f>
        <v>0</v>
      </c>
      <c r="X1092" s="80">
        <f>Aurangabad!X33</f>
        <v>0</v>
      </c>
      <c r="Y1092" s="80">
        <f>Aurangabad!Y33</f>
        <v>0</v>
      </c>
      <c r="Z1092" s="80">
        <f>Aurangabad!Z33</f>
        <v>0</v>
      </c>
      <c r="AA1092" s="80">
        <f>Aurangabad!AA33</f>
        <v>0</v>
      </c>
      <c r="AB1092" s="80">
        <f>Aurangabad!AB33</f>
        <v>0</v>
      </c>
      <c r="AC1092" s="233">
        <f t="shared" si="331"/>
        <v>14.26</v>
      </c>
      <c r="AD1092" s="7" t="e">
        <f t="shared" si="332"/>
        <v>#DIV/0!</v>
      </c>
      <c r="AE1092" s="7">
        <f t="shared" si="333"/>
        <v>0</v>
      </c>
      <c r="AF1092" s="7" t="e">
        <f t="shared" si="334"/>
        <v>#DIV/0!</v>
      </c>
      <c r="AG1092" s="7">
        <f t="shared" si="335"/>
        <v>0</v>
      </c>
      <c r="AH1092" s="7">
        <f t="shared" si="336"/>
        <v>0</v>
      </c>
      <c r="AI1092" s="7">
        <f t="shared" si="337"/>
        <v>1</v>
      </c>
      <c r="AJ1092" s="7">
        <f t="shared" si="338"/>
        <v>14.26</v>
      </c>
      <c r="AK1092" s="234" t="e">
        <f t="shared" si="339"/>
        <v>#DIV/0!</v>
      </c>
    </row>
    <row r="1093" spans="1:37">
      <c r="A1093" s="5">
        <v>5</v>
      </c>
      <c r="B1093" s="15" t="s">
        <v>26</v>
      </c>
      <c r="C1093" s="80">
        <f>Beed!C33</f>
        <v>0</v>
      </c>
      <c r="D1093" s="80">
        <f>Beed!D33</f>
        <v>0</v>
      </c>
      <c r="E1093" s="80">
        <f>Beed!E33</f>
        <v>0</v>
      </c>
      <c r="F1093" s="80">
        <f>Beed!F33</f>
        <v>0</v>
      </c>
      <c r="G1093" s="80">
        <f>Beed!G33</f>
        <v>0</v>
      </c>
      <c r="H1093" s="80">
        <f>Beed!H33</f>
        <v>0</v>
      </c>
      <c r="I1093" s="80">
        <f t="shared" si="329"/>
        <v>0</v>
      </c>
      <c r="J1093" s="80">
        <f>Beed!J33</f>
        <v>0</v>
      </c>
      <c r="K1093" s="80">
        <f>Beed!K33</f>
        <v>0</v>
      </c>
      <c r="L1093" s="80">
        <f>Beed!L33</f>
        <v>0</v>
      </c>
      <c r="M1093" s="80">
        <f>Beed!M33</f>
        <v>0</v>
      </c>
      <c r="N1093" s="80">
        <f>Beed!N33</f>
        <v>0</v>
      </c>
      <c r="O1093" s="80">
        <f>Beed!O33</f>
        <v>0</v>
      </c>
      <c r="P1093" s="80">
        <f t="shared" si="330"/>
        <v>0</v>
      </c>
      <c r="Q1093" s="80">
        <f>Beed!Q33</f>
        <v>0</v>
      </c>
      <c r="R1093" s="80">
        <f>Beed!R33</f>
        <v>0</v>
      </c>
      <c r="S1093" s="80">
        <f>Beed!S33</f>
        <v>0</v>
      </c>
      <c r="T1093" s="80">
        <f>Beed!T33</f>
        <v>0</v>
      </c>
      <c r="U1093" s="80">
        <f>Beed!U33</f>
        <v>0</v>
      </c>
      <c r="V1093" s="80">
        <f>Beed!V33</f>
        <v>0</v>
      </c>
      <c r="W1093" s="80">
        <f>Beed!W33</f>
        <v>0</v>
      </c>
      <c r="X1093" s="80">
        <f>Beed!X33</f>
        <v>0</v>
      </c>
      <c r="Y1093" s="80">
        <f>Beed!Y33</f>
        <v>0</v>
      </c>
      <c r="Z1093" s="80">
        <f>Beed!Z33</f>
        <v>0</v>
      </c>
      <c r="AA1093" s="80">
        <f>Beed!AA33</f>
        <v>0</v>
      </c>
      <c r="AB1093" s="80">
        <f>Beed!AB33</f>
        <v>0</v>
      </c>
      <c r="AC1093" s="233">
        <f t="shared" si="331"/>
        <v>0</v>
      </c>
      <c r="AD1093" s="7" t="e">
        <f t="shared" si="332"/>
        <v>#DIV/0!</v>
      </c>
      <c r="AE1093" s="7">
        <f t="shared" si="333"/>
        <v>0</v>
      </c>
      <c r="AF1093" s="7" t="e">
        <f t="shared" si="334"/>
        <v>#DIV/0!</v>
      </c>
      <c r="AG1093" s="7">
        <f t="shared" si="335"/>
        <v>0</v>
      </c>
      <c r="AH1093" s="7">
        <f t="shared" si="336"/>
        <v>0</v>
      </c>
      <c r="AI1093" s="7">
        <f t="shared" si="337"/>
        <v>0</v>
      </c>
      <c r="AJ1093" s="7">
        <f t="shared" si="338"/>
        <v>0</v>
      </c>
      <c r="AK1093" s="234" t="e">
        <f t="shared" si="339"/>
        <v>#DIV/0!</v>
      </c>
    </row>
    <row r="1094" spans="1:37">
      <c r="A1094" s="5">
        <v>6</v>
      </c>
      <c r="B1094" s="15" t="s">
        <v>27</v>
      </c>
      <c r="C1094" s="80">
        <f>Bhandara!C33</f>
        <v>0</v>
      </c>
      <c r="D1094" s="80">
        <f>Bhandara!D33</f>
        <v>0</v>
      </c>
      <c r="E1094" s="80">
        <f>Bhandara!E33</f>
        <v>0</v>
      </c>
      <c r="F1094" s="80">
        <f>Bhandara!F33</f>
        <v>0</v>
      </c>
      <c r="G1094" s="80">
        <f>Bhandara!G33</f>
        <v>0</v>
      </c>
      <c r="H1094" s="80">
        <f>Bhandara!H33</f>
        <v>0</v>
      </c>
      <c r="I1094" s="80">
        <f t="shared" si="329"/>
        <v>0</v>
      </c>
      <c r="J1094" s="80">
        <f>Bhandara!J33</f>
        <v>0</v>
      </c>
      <c r="K1094" s="80">
        <f>Bhandara!K33</f>
        <v>0</v>
      </c>
      <c r="L1094" s="80">
        <f>Bhandara!L33</f>
        <v>0</v>
      </c>
      <c r="M1094" s="80">
        <f>Bhandara!M33</f>
        <v>0</v>
      </c>
      <c r="N1094" s="80">
        <f>Bhandara!N33</f>
        <v>0</v>
      </c>
      <c r="O1094" s="80">
        <f>Bhandara!O33</f>
        <v>0</v>
      </c>
      <c r="P1094" s="80">
        <f t="shared" si="330"/>
        <v>0</v>
      </c>
      <c r="Q1094" s="80">
        <f>Bhandara!Q33</f>
        <v>0</v>
      </c>
      <c r="R1094" s="80">
        <f>Bhandara!R33</f>
        <v>0</v>
      </c>
      <c r="S1094" s="80">
        <f>Bhandara!S33</f>
        <v>0</v>
      </c>
      <c r="T1094" s="80">
        <f>Bhandara!T33</f>
        <v>0</v>
      </c>
      <c r="U1094" s="80">
        <f>Bhandara!U33</f>
        <v>0</v>
      </c>
      <c r="V1094" s="80">
        <f>Bhandara!V33</f>
        <v>0</v>
      </c>
      <c r="W1094" s="80">
        <f>Bhandara!W33</f>
        <v>0</v>
      </c>
      <c r="X1094" s="80">
        <f>Bhandara!X33</f>
        <v>0</v>
      </c>
      <c r="Y1094" s="80">
        <f>Bhandara!Y33</f>
        <v>0</v>
      </c>
      <c r="Z1094" s="80">
        <f>Bhandara!Z33</f>
        <v>0</v>
      </c>
      <c r="AA1094" s="80">
        <f>Bhandara!AA33</f>
        <v>0</v>
      </c>
      <c r="AB1094" s="80">
        <f>Bhandara!AB33</f>
        <v>0</v>
      </c>
      <c r="AC1094" s="233">
        <f t="shared" si="331"/>
        <v>0</v>
      </c>
      <c r="AD1094" s="7" t="e">
        <f t="shared" si="332"/>
        <v>#DIV/0!</v>
      </c>
      <c r="AE1094" s="7">
        <f t="shared" si="333"/>
        <v>0</v>
      </c>
      <c r="AF1094" s="7" t="e">
        <f t="shared" si="334"/>
        <v>#DIV/0!</v>
      </c>
      <c r="AG1094" s="7">
        <f t="shared" si="335"/>
        <v>0</v>
      </c>
      <c r="AH1094" s="7">
        <f t="shared" si="336"/>
        <v>0</v>
      </c>
      <c r="AI1094" s="7">
        <f t="shared" si="337"/>
        <v>0</v>
      </c>
      <c r="AJ1094" s="7">
        <f t="shared" si="338"/>
        <v>0</v>
      </c>
      <c r="AK1094" s="234" t="e">
        <f t="shared" si="339"/>
        <v>#DIV/0!</v>
      </c>
    </row>
    <row r="1095" spans="1:37">
      <c r="A1095" s="5">
        <v>7</v>
      </c>
      <c r="B1095" s="15" t="s">
        <v>28</v>
      </c>
      <c r="C1095" s="80">
        <f>Buldhana!C33</f>
        <v>0</v>
      </c>
      <c r="D1095" s="80">
        <f>Buldhana!D33</f>
        <v>0</v>
      </c>
      <c r="E1095" s="80">
        <f>Buldhana!E33</f>
        <v>0</v>
      </c>
      <c r="F1095" s="80">
        <f>Buldhana!F33</f>
        <v>0</v>
      </c>
      <c r="G1095" s="80">
        <f>Buldhana!G33</f>
        <v>0</v>
      </c>
      <c r="H1095" s="80">
        <f>Buldhana!H33</f>
        <v>0</v>
      </c>
      <c r="I1095" s="80">
        <f t="shared" si="329"/>
        <v>0</v>
      </c>
      <c r="J1095" s="80">
        <f>Buldhana!J33</f>
        <v>0</v>
      </c>
      <c r="K1095" s="80">
        <f>Buldhana!K33</f>
        <v>0</v>
      </c>
      <c r="L1095" s="80">
        <f>Buldhana!L33</f>
        <v>0</v>
      </c>
      <c r="M1095" s="80">
        <f>Buldhana!M33</f>
        <v>0</v>
      </c>
      <c r="N1095" s="80">
        <f>Buldhana!N33</f>
        <v>0</v>
      </c>
      <c r="O1095" s="80">
        <f>Buldhana!O33</f>
        <v>0</v>
      </c>
      <c r="P1095" s="80">
        <f t="shared" si="330"/>
        <v>0</v>
      </c>
      <c r="Q1095" s="80">
        <f>Buldhana!Q33</f>
        <v>0</v>
      </c>
      <c r="R1095" s="80">
        <f>Buldhana!R33</f>
        <v>0</v>
      </c>
      <c r="S1095" s="80">
        <f>Buldhana!S33</f>
        <v>0</v>
      </c>
      <c r="T1095" s="80">
        <f>Buldhana!T33</f>
        <v>0</v>
      </c>
      <c r="U1095" s="80">
        <f>Buldhana!U33</f>
        <v>0</v>
      </c>
      <c r="V1095" s="80">
        <f>Buldhana!V33</f>
        <v>0</v>
      </c>
      <c r="W1095" s="80">
        <f>Buldhana!W33</f>
        <v>0</v>
      </c>
      <c r="X1095" s="80">
        <f>Buldhana!X33</f>
        <v>0</v>
      </c>
      <c r="Y1095" s="80">
        <f>Buldhana!Y33</f>
        <v>0</v>
      </c>
      <c r="Z1095" s="80">
        <f>Buldhana!Z33</f>
        <v>0</v>
      </c>
      <c r="AA1095" s="80">
        <f>Buldhana!AA33</f>
        <v>0</v>
      </c>
      <c r="AB1095" s="80">
        <f>Buldhana!AB33</f>
        <v>0</v>
      </c>
      <c r="AC1095" s="233">
        <f t="shared" si="331"/>
        <v>0</v>
      </c>
      <c r="AD1095" s="7" t="e">
        <f t="shared" si="332"/>
        <v>#DIV/0!</v>
      </c>
      <c r="AE1095" s="7">
        <f t="shared" si="333"/>
        <v>0</v>
      </c>
      <c r="AF1095" s="7" t="e">
        <f t="shared" si="334"/>
        <v>#DIV/0!</v>
      </c>
      <c r="AG1095" s="7">
        <f t="shared" si="335"/>
        <v>0</v>
      </c>
      <c r="AH1095" s="7">
        <f t="shared" si="336"/>
        <v>0</v>
      </c>
      <c r="AI1095" s="7">
        <f t="shared" si="337"/>
        <v>0</v>
      </c>
      <c r="AJ1095" s="7">
        <f t="shared" si="338"/>
        <v>0</v>
      </c>
      <c r="AK1095" s="234" t="e">
        <f t="shared" si="339"/>
        <v>#DIV/0!</v>
      </c>
    </row>
    <row r="1096" spans="1:37">
      <c r="A1096" s="5">
        <v>8</v>
      </c>
      <c r="B1096" s="15" t="s">
        <v>29</v>
      </c>
      <c r="C1096" s="80">
        <f>Chandrapur!C33</f>
        <v>0</v>
      </c>
      <c r="D1096" s="80">
        <f>Chandrapur!D33</f>
        <v>0</v>
      </c>
      <c r="E1096" s="80">
        <f>Chandrapur!E33</f>
        <v>0</v>
      </c>
      <c r="F1096" s="80">
        <f>Chandrapur!F33</f>
        <v>0</v>
      </c>
      <c r="G1096" s="80">
        <f>Chandrapur!G33</f>
        <v>0</v>
      </c>
      <c r="H1096" s="80">
        <f>Chandrapur!H33</f>
        <v>0</v>
      </c>
      <c r="I1096" s="80">
        <f t="shared" si="329"/>
        <v>0</v>
      </c>
      <c r="J1096" s="80">
        <f>Chandrapur!J33</f>
        <v>0</v>
      </c>
      <c r="K1096" s="80">
        <f>Chandrapur!K33</f>
        <v>0</v>
      </c>
      <c r="L1096" s="80">
        <f>Chandrapur!L33</f>
        <v>0</v>
      </c>
      <c r="M1096" s="80">
        <f>Chandrapur!M33</f>
        <v>0</v>
      </c>
      <c r="N1096" s="80">
        <f>Chandrapur!N33</f>
        <v>0</v>
      </c>
      <c r="O1096" s="80">
        <f>Chandrapur!O33</f>
        <v>0</v>
      </c>
      <c r="P1096" s="80">
        <f t="shared" si="330"/>
        <v>0</v>
      </c>
      <c r="Q1096" s="80">
        <f>Chandrapur!Q33</f>
        <v>0</v>
      </c>
      <c r="R1096" s="80">
        <f>Chandrapur!R33</f>
        <v>0</v>
      </c>
      <c r="S1096" s="80">
        <f>Chandrapur!S33</f>
        <v>0</v>
      </c>
      <c r="T1096" s="80">
        <f>Chandrapur!T33</f>
        <v>0</v>
      </c>
      <c r="U1096" s="80">
        <f>Chandrapur!U33</f>
        <v>0</v>
      </c>
      <c r="V1096" s="80">
        <f>Chandrapur!V33</f>
        <v>0</v>
      </c>
      <c r="W1096" s="80">
        <f>Chandrapur!W33</f>
        <v>0</v>
      </c>
      <c r="X1096" s="80">
        <f>Chandrapur!X33</f>
        <v>0</v>
      </c>
      <c r="Y1096" s="80">
        <f>Chandrapur!Y33</f>
        <v>0</v>
      </c>
      <c r="Z1096" s="80">
        <f>Chandrapur!Z33</f>
        <v>0</v>
      </c>
      <c r="AA1096" s="80">
        <f>Chandrapur!AA33</f>
        <v>0</v>
      </c>
      <c r="AB1096" s="80">
        <f>Chandrapur!AB33</f>
        <v>0</v>
      </c>
      <c r="AC1096" s="233">
        <f t="shared" si="331"/>
        <v>0</v>
      </c>
      <c r="AD1096" s="7" t="e">
        <f t="shared" si="332"/>
        <v>#DIV/0!</v>
      </c>
      <c r="AE1096" s="7">
        <f t="shared" si="333"/>
        <v>0</v>
      </c>
      <c r="AF1096" s="7" t="e">
        <f t="shared" si="334"/>
        <v>#DIV/0!</v>
      </c>
      <c r="AG1096" s="7">
        <f t="shared" si="335"/>
        <v>0</v>
      </c>
      <c r="AH1096" s="7">
        <f t="shared" si="336"/>
        <v>0</v>
      </c>
      <c r="AI1096" s="7">
        <f t="shared" si="337"/>
        <v>0</v>
      </c>
      <c r="AJ1096" s="7">
        <f t="shared" si="338"/>
        <v>0</v>
      </c>
      <c r="AK1096" s="234" t="e">
        <f t="shared" si="339"/>
        <v>#DIV/0!</v>
      </c>
    </row>
    <row r="1097" spans="1:37">
      <c r="A1097" s="5">
        <v>9</v>
      </c>
      <c r="B1097" s="15" t="s">
        <v>30</v>
      </c>
      <c r="C1097" s="80">
        <f>Dhule!C33</f>
        <v>0</v>
      </c>
      <c r="D1097" s="80">
        <f>Dhule!D33</f>
        <v>0</v>
      </c>
      <c r="E1097" s="80">
        <f>Dhule!E33</f>
        <v>0</v>
      </c>
      <c r="F1097" s="80">
        <f>Dhule!F33</f>
        <v>0</v>
      </c>
      <c r="G1097" s="80">
        <f>Dhule!G33</f>
        <v>0</v>
      </c>
      <c r="H1097" s="80">
        <f>Dhule!H33</f>
        <v>0</v>
      </c>
      <c r="I1097" s="80">
        <f t="shared" si="329"/>
        <v>0</v>
      </c>
      <c r="J1097" s="80">
        <f>Dhule!J33</f>
        <v>0</v>
      </c>
      <c r="K1097" s="80">
        <f>Dhule!K33</f>
        <v>0</v>
      </c>
      <c r="L1097" s="80">
        <f>Dhule!L33</f>
        <v>0</v>
      </c>
      <c r="M1097" s="80">
        <f>Dhule!M33</f>
        <v>0</v>
      </c>
      <c r="N1097" s="80">
        <f>Dhule!N33</f>
        <v>0</v>
      </c>
      <c r="O1097" s="80">
        <f>Dhule!O33</f>
        <v>0</v>
      </c>
      <c r="P1097" s="80">
        <f t="shared" si="330"/>
        <v>0</v>
      </c>
      <c r="Q1097" s="80">
        <f>Dhule!Q33</f>
        <v>0</v>
      </c>
      <c r="R1097" s="80">
        <f>Dhule!R33</f>
        <v>0</v>
      </c>
      <c r="S1097" s="80">
        <f>Dhule!S33</f>
        <v>0</v>
      </c>
      <c r="T1097" s="80">
        <f>Dhule!T33</f>
        <v>0</v>
      </c>
      <c r="U1097" s="80">
        <f>Dhule!U33</f>
        <v>0</v>
      </c>
      <c r="V1097" s="80">
        <f>Dhule!V33</f>
        <v>0</v>
      </c>
      <c r="W1097" s="80">
        <f>Dhule!W33</f>
        <v>0</v>
      </c>
      <c r="X1097" s="80">
        <f>Dhule!X33</f>
        <v>0</v>
      </c>
      <c r="Y1097" s="80">
        <f>Dhule!Y33</f>
        <v>0</v>
      </c>
      <c r="Z1097" s="80">
        <f>Dhule!Z33</f>
        <v>0</v>
      </c>
      <c r="AA1097" s="80">
        <f>Dhule!AA33</f>
        <v>0</v>
      </c>
      <c r="AB1097" s="80">
        <f>Dhule!AB33</f>
        <v>0</v>
      </c>
      <c r="AC1097" s="233">
        <f t="shared" si="331"/>
        <v>0</v>
      </c>
      <c r="AD1097" s="7" t="e">
        <f t="shared" si="332"/>
        <v>#DIV/0!</v>
      </c>
      <c r="AE1097" s="7">
        <f t="shared" si="333"/>
        <v>0</v>
      </c>
      <c r="AF1097" s="7" t="e">
        <f t="shared" si="334"/>
        <v>#DIV/0!</v>
      </c>
      <c r="AG1097" s="7">
        <f t="shared" si="335"/>
        <v>0</v>
      </c>
      <c r="AH1097" s="7">
        <f t="shared" si="336"/>
        <v>0</v>
      </c>
      <c r="AI1097" s="7">
        <f t="shared" si="337"/>
        <v>0</v>
      </c>
      <c r="AJ1097" s="7">
        <f t="shared" si="338"/>
        <v>0</v>
      </c>
      <c r="AK1097" s="234" t="e">
        <f t="shared" si="339"/>
        <v>#DIV/0!</v>
      </c>
    </row>
    <row r="1098" spans="1:37">
      <c r="A1098" s="5">
        <v>10</v>
      </c>
      <c r="B1098" s="15" t="s">
        <v>31</v>
      </c>
      <c r="C1098" s="80">
        <f>Gadchiroli!C33</f>
        <v>0</v>
      </c>
      <c r="D1098" s="80">
        <f>Gadchiroli!D33</f>
        <v>0</v>
      </c>
      <c r="E1098" s="80">
        <f>Gadchiroli!E33</f>
        <v>0</v>
      </c>
      <c r="F1098" s="80">
        <f>Gadchiroli!F33</f>
        <v>0</v>
      </c>
      <c r="G1098" s="80">
        <f>Gadchiroli!G33</f>
        <v>0</v>
      </c>
      <c r="H1098" s="80">
        <f>Gadchiroli!H33</f>
        <v>0</v>
      </c>
      <c r="I1098" s="80">
        <f t="shared" si="329"/>
        <v>0</v>
      </c>
      <c r="J1098" s="80">
        <f>Gadchiroli!J33</f>
        <v>0</v>
      </c>
      <c r="K1098" s="80">
        <f>Gadchiroli!K33</f>
        <v>0</v>
      </c>
      <c r="L1098" s="80">
        <f>Gadchiroli!L33</f>
        <v>0</v>
      </c>
      <c r="M1098" s="80">
        <f>Gadchiroli!M33</f>
        <v>0</v>
      </c>
      <c r="N1098" s="80">
        <f>Gadchiroli!N33</f>
        <v>0</v>
      </c>
      <c r="O1098" s="80">
        <f>Gadchiroli!O33</f>
        <v>0</v>
      </c>
      <c r="P1098" s="80">
        <f t="shared" si="330"/>
        <v>0</v>
      </c>
      <c r="Q1098" s="80">
        <f>Gadchiroli!Q33</f>
        <v>0</v>
      </c>
      <c r="R1098" s="80">
        <f>Gadchiroli!R33</f>
        <v>0</v>
      </c>
      <c r="S1098" s="80">
        <f>Gadchiroli!S33</f>
        <v>0</v>
      </c>
      <c r="T1098" s="80">
        <f>Gadchiroli!T33</f>
        <v>0</v>
      </c>
      <c r="U1098" s="80">
        <f>Gadchiroli!U33</f>
        <v>0</v>
      </c>
      <c r="V1098" s="80">
        <f>Gadchiroli!V33</f>
        <v>0</v>
      </c>
      <c r="W1098" s="80">
        <f>Gadchiroli!W33</f>
        <v>0</v>
      </c>
      <c r="X1098" s="80">
        <f>Gadchiroli!X33</f>
        <v>0</v>
      </c>
      <c r="Y1098" s="80">
        <f>Gadchiroli!Y33</f>
        <v>0</v>
      </c>
      <c r="Z1098" s="80">
        <f>Gadchiroli!Z33</f>
        <v>0</v>
      </c>
      <c r="AA1098" s="80">
        <f>Gadchiroli!AA33</f>
        <v>0</v>
      </c>
      <c r="AB1098" s="80">
        <f>Gadchiroli!AB33</f>
        <v>0</v>
      </c>
      <c r="AC1098" s="233">
        <f t="shared" si="331"/>
        <v>0</v>
      </c>
      <c r="AD1098" s="7" t="e">
        <f t="shared" si="332"/>
        <v>#DIV/0!</v>
      </c>
      <c r="AE1098" s="7">
        <f t="shared" si="333"/>
        <v>0</v>
      </c>
      <c r="AF1098" s="7" t="e">
        <f t="shared" si="334"/>
        <v>#DIV/0!</v>
      </c>
      <c r="AG1098" s="7">
        <f t="shared" si="335"/>
        <v>0</v>
      </c>
      <c r="AH1098" s="7">
        <f t="shared" si="336"/>
        <v>0</v>
      </c>
      <c r="AI1098" s="7">
        <f t="shared" si="337"/>
        <v>0</v>
      </c>
      <c r="AJ1098" s="7">
        <f t="shared" si="338"/>
        <v>0</v>
      </c>
      <c r="AK1098" s="234" t="e">
        <f t="shared" si="339"/>
        <v>#DIV/0!</v>
      </c>
    </row>
    <row r="1099" spans="1:37">
      <c r="A1099" s="5">
        <v>11</v>
      </c>
      <c r="B1099" s="15" t="s">
        <v>32</v>
      </c>
      <c r="C1099" s="80">
        <f>Gondia!C33</f>
        <v>0</v>
      </c>
      <c r="D1099" s="80">
        <f>Gondia!D33</f>
        <v>0</v>
      </c>
      <c r="E1099" s="80">
        <f>Gondia!E33</f>
        <v>0</v>
      </c>
      <c r="F1099" s="80">
        <f>Gondia!F33</f>
        <v>0</v>
      </c>
      <c r="G1099" s="80">
        <f>Gondia!G33</f>
        <v>0</v>
      </c>
      <c r="H1099" s="80">
        <f>Gondia!H33</f>
        <v>0</v>
      </c>
      <c r="I1099" s="80">
        <f t="shared" si="329"/>
        <v>0</v>
      </c>
      <c r="J1099" s="80">
        <f>Gondia!J33</f>
        <v>0</v>
      </c>
      <c r="K1099" s="80">
        <f>Gondia!K33</f>
        <v>0</v>
      </c>
      <c r="L1099" s="80">
        <f>Gondia!L33</f>
        <v>0</v>
      </c>
      <c r="M1099" s="80">
        <f>Gondia!M33</f>
        <v>0</v>
      </c>
      <c r="N1099" s="80">
        <f>Gondia!N33</f>
        <v>0</v>
      </c>
      <c r="O1099" s="80">
        <f>Gondia!O33</f>
        <v>0</v>
      </c>
      <c r="P1099" s="80">
        <f t="shared" si="330"/>
        <v>0</v>
      </c>
      <c r="Q1099" s="80">
        <f>Gondia!Q33</f>
        <v>0</v>
      </c>
      <c r="R1099" s="80">
        <f>Gondia!R33</f>
        <v>0</v>
      </c>
      <c r="S1099" s="80">
        <f>Gondia!S33</f>
        <v>0</v>
      </c>
      <c r="T1099" s="80">
        <f>Gondia!T33</f>
        <v>0</v>
      </c>
      <c r="U1099" s="80">
        <f>Gondia!U33</f>
        <v>0</v>
      </c>
      <c r="V1099" s="80">
        <f>Gondia!V33</f>
        <v>0</v>
      </c>
      <c r="W1099" s="80">
        <f>Gondia!W33</f>
        <v>0</v>
      </c>
      <c r="X1099" s="80">
        <f>Gondia!X33</f>
        <v>0</v>
      </c>
      <c r="Y1099" s="80">
        <f>Gondia!Y33</f>
        <v>0</v>
      </c>
      <c r="Z1099" s="80">
        <f>Gondia!Z33</f>
        <v>0</v>
      </c>
      <c r="AA1099" s="80">
        <f>Gondia!AA33</f>
        <v>0</v>
      </c>
      <c r="AB1099" s="80">
        <f>Gondia!AB33</f>
        <v>0</v>
      </c>
      <c r="AC1099" s="233">
        <f t="shared" si="331"/>
        <v>0</v>
      </c>
      <c r="AD1099" s="7" t="e">
        <f t="shared" si="332"/>
        <v>#DIV/0!</v>
      </c>
      <c r="AE1099" s="7">
        <f t="shared" si="333"/>
        <v>0</v>
      </c>
      <c r="AF1099" s="7" t="e">
        <f t="shared" si="334"/>
        <v>#DIV/0!</v>
      </c>
      <c r="AG1099" s="7">
        <f t="shared" si="335"/>
        <v>0</v>
      </c>
      <c r="AH1099" s="7">
        <f t="shared" si="336"/>
        <v>0</v>
      </c>
      <c r="AI1099" s="7">
        <f t="shared" si="337"/>
        <v>0</v>
      </c>
      <c r="AJ1099" s="7">
        <f t="shared" si="338"/>
        <v>0</v>
      </c>
      <c r="AK1099" s="234" t="e">
        <f t="shared" si="339"/>
        <v>#DIV/0!</v>
      </c>
    </row>
    <row r="1100" spans="1:37">
      <c r="A1100" s="5">
        <v>12</v>
      </c>
      <c r="B1100" s="15" t="s">
        <v>33</v>
      </c>
      <c r="C1100" s="80">
        <f>Hingoli!C33</f>
        <v>0</v>
      </c>
      <c r="D1100" s="80">
        <f>Hingoli!D33</f>
        <v>0</v>
      </c>
      <c r="E1100" s="80">
        <f>Hingoli!E33</f>
        <v>0</v>
      </c>
      <c r="F1100" s="80">
        <f>Hingoli!F33</f>
        <v>0</v>
      </c>
      <c r="G1100" s="80">
        <f>Hingoli!G33</f>
        <v>0</v>
      </c>
      <c r="H1100" s="80">
        <f>Hingoli!H33</f>
        <v>0</v>
      </c>
      <c r="I1100" s="80">
        <f t="shared" si="329"/>
        <v>0</v>
      </c>
      <c r="J1100" s="80">
        <f>Hingoli!J33</f>
        <v>0</v>
      </c>
      <c r="K1100" s="80">
        <f>Hingoli!K33</f>
        <v>0</v>
      </c>
      <c r="L1100" s="80">
        <f>Hingoli!L33</f>
        <v>0</v>
      </c>
      <c r="M1100" s="80">
        <f>Hingoli!M33</f>
        <v>0</v>
      </c>
      <c r="N1100" s="80">
        <f>Hingoli!N33</f>
        <v>0</v>
      </c>
      <c r="O1100" s="80">
        <f>Hingoli!O33</f>
        <v>0</v>
      </c>
      <c r="P1100" s="80">
        <f t="shared" si="330"/>
        <v>0</v>
      </c>
      <c r="Q1100" s="80">
        <f>Hingoli!Q33</f>
        <v>0</v>
      </c>
      <c r="R1100" s="80">
        <f>Hingoli!R33</f>
        <v>0</v>
      </c>
      <c r="S1100" s="80">
        <f>Hingoli!S33</f>
        <v>0</v>
      </c>
      <c r="T1100" s="80">
        <f>Hingoli!T33</f>
        <v>0</v>
      </c>
      <c r="U1100" s="80">
        <f>Hingoli!U33</f>
        <v>0</v>
      </c>
      <c r="V1100" s="80">
        <f>Hingoli!V33</f>
        <v>0</v>
      </c>
      <c r="W1100" s="80">
        <f>Hingoli!W33</f>
        <v>0</v>
      </c>
      <c r="X1100" s="80">
        <f>Hingoli!X33</f>
        <v>0</v>
      </c>
      <c r="Y1100" s="80">
        <f>Hingoli!Y33</f>
        <v>0</v>
      </c>
      <c r="Z1100" s="80">
        <f>Hingoli!Z33</f>
        <v>0</v>
      </c>
      <c r="AA1100" s="80">
        <f>Hingoli!AA33</f>
        <v>0</v>
      </c>
      <c r="AB1100" s="80">
        <f>Hingoli!AB33</f>
        <v>0</v>
      </c>
      <c r="AC1100" s="233">
        <f t="shared" si="331"/>
        <v>0</v>
      </c>
      <c r="AD1100" s="7" t="e">
        <f t="shared" si="332"/>
        <v>#DIV/0!</v>
      </c>
      <c r="AE1100" s="7">
        <f t="shared" si="333"/>
        <v>0</v>
      </c>
      <c r="AF1100" s="7" t="e">
        <f t="shared" si="334"/>
        <v>#DIV/0!</v>
      </c>
      <c r="AG1100" s="7">
        <f t="shared" si="335"/>
        <v>0</v>
      </c>
      <c r="AH1100" s="7">
        <f t="shared" si="336"/>
        <v>0</v>
      </c>
      <c r="AI1100" s="7">
        <f t="shared" si="337"/>
        <v>0</v>
      </c>
      <c r="AJ1100" s="7">
        <f t="shared" si="338"/>
        <v>0</v>
      </c>
      <c r="AK1100" s="234" t="e">
        <f t="shared" si="339"/>
        <v>#DIV/0!</v>
      </c>
    </row>
    <row r="1101" spans="1:37">
      <c r="A1101" s="5">
        <v>13</v>
      </c>
      <c r="B1101" s="15" t="s">
        <v>34</v>
      </c>
      <c r="C1101" s="80">
        <f>Jalgaon!C33</f>
        <v>0</v>
      </c>
      <c r="D1101" s="80">
        <f>Jalgaon!D33</f>
        <v>0</v>
      </c>
      <c r="E1101" s="80">
        <f>Jalgaon!E33</f>
        <v>0</v>
      </c>
      <c r="F1101" s="80">
        <f>Jalgaon!F33</f>
        <v>0</v>
      </c>
      <c r="G1101" s="80">
        <f>Jalgaon!G33</f>
        <v>0</v>
      </c>
      <c r="H1101" s="80">
        <f>Jalgaon!H33</f>
        <v>0</v>
      </c>
      <c r="I1101" s="80">
        <f t="shared" si="329"/>
        <v>0</v>
      </c>
      <c r="J1101" s="80">
        <f>Jalgaon!J33</f>
        <v>0</v>
      </c>
      <c r="K1101" s="80">
        <f>Jalgaon!K33</f>
        <v>0</v>
      </c>
      <c r="L1101" s="80">
        <f>Jalgaon!L33</f>
        <v>0</v>
      </c>
      <c r="M1101" s="80">
        <f>Jalgaon!M33</f>
        <v>0</v>
      </c>
      <c r="N1101" s="80">
        <f>Jalgaon!N33</f>
        <v>0</v>
      </c>
      <c r="O1101" s="80">
        <f>Jalgaon!O33</f>
        <v>0</v>
      </c>
      <c r="P1101" s="80">
        <f t="shared" si="330"/>
        <v>0</v>
      </c>
      <c r="Q1101" s="80">
        <f>Jalgaon!Q33</f>
        <v>0</v>
      </c>
      <c r="R1101" s="80">
        <f>Jalgaon!R33</f>
        <v>0</v>
      </c>
      <c r="S1101" s="80">
        <f>Jalgaon!S33</f>
        <v>0</v>
      </c>
      <c r="T1101" s="80">
        <f>Jalgaon!T33</f>
        <v>0</v>
      </c>
      <c r="U1101" s="80">
        <f>Jalgaon!U33</f>
        <v>0</v>
      </c>
      <c r="V1101" s="80">
        <f>Jalgaon!V33</f>
        <v>0</v>
      </c>
      <c r="W1101" s="80">
        <f>Jalgaon!W33</f>
        <v>0</v>
      </c>
      <c r="X1101" s="80">
        <f>Jalgaon!X33</f>
        <v>0</v>
      </c>
      <c r="Y1101" s="80">
        <f>Jalgaon!Y33</f>
        <v>0</v>
      </c>
      <c r="Z1101" s="80">
        <f>Jalgaon!Z33</f>
        <v>0</v>
      </c>
      <c r="AA1101" s="80">
        <f>Jalgaon!AA33</f>
        <v>0</v>
      </c>
      <c r="AB1101" s="80">
        <f>Jalgaon!AB33</f>
        <v>0</v>
      </c>
      <c r="AC1101" s="233">
        <f t="shared" si="331"/>
        <v>0</v>
      </c>
      <c r="AD1101" s="7" t="e">
        <f t="shared" si="332"/>
        <v>#DIV/0!</v>
      </c>
      <c r="AE1101" s="7">
        <f t="shared" si="333"/>
        <v>0</v>
      </c>
      <c r="AF1101" s="7" t="e">
        <f t="shared" si="334"/>
        <v>#DIV/0!</v>
      </c>
      <c r="AG1101" s="7">
        <f t="shared" si="335"/>
        <v>0</v>
      </c>
      <c r="AH1101" s="7">
        <f t="shared" si="336"/>
        <v>0</v>
      </c>
      <c r="AI1101" s="7">
        <f t="shared" si="337"/>
        <v>0</v>
      </c>
      <c r="AJ1101" s="7">
        <f t="shared" si="338"/>
        <v>0</v>
      </c>
      <c r="AK1101" s="234" t="e">
        <f t="shared" si="339"/>
        <v>#DIV/0!</v>
      </c>
    </row>
    <row r="1102" spans="1:37">
      <c r="A1102" s="5">
        <v>14</v>
      </c>
      <c r="B1102" s="15" t="s">
        <v>35</v>
      </c>
      <c r="C1102" s="80">
        <f>Jalna!C33</f>
        <v>0</v>
      </c>
      <c r="D1102" s="80">
        <f>Jalna!D33</f>
        <v>0</v>
      </c>
      <c r="E1102" s="80">
        <f>Jalna!E33</f>
        <v>0</v>
      </c>
      <c r="F1102" s="80">
        <f>Jalna!F33</f>
        <v>0</v>
      </c>
      <c r="G1102" s="80">
        <f>Jalna!G33</f>
        <v>0</v>
      </c>
      <c r="H1102" s="80">
        <f>Jalna!H33</f>
        <v>0</v>
      </c>
      <c r="I1102" s="80">
        <f t="shared" si="329"/>
        <v>0</v>
      </c>
      <c r="J1102" s="80">
        <f>Jalna!J33</f>
        <v>0</v>
      </c>
      <c r="K1102" s="80">
        <f>Jalna!K33</f>
        <v>0</v>
      </c>
      <c r="L1102" s="80">
        <f>Jalna!L33</f>
        <v>0</v>
      </c>
      <c r="M1102" s="80">
        <f>Jalna!M33</f>
        <v>0</v>
      </c>
      <c r="N1102" s="80">
        <f>Jalna!N33</f>
        <v>0</v>
      </c>
      <c r="O1102" s="80">
        <f>Jalna!O33</f>
        <v>0</v>
      </c>
      <c r="P1102" s="80">
        <f t="shared" si="330"/>
        <v>0</v>
      </c>
      <c r="Q1102" s="80">
        <f>Jalna!Q33</f>
        <v>0</v>
      </c>
      <c r="R1102" s="80">
        <f>Jalna!R33</f>
        <v>0</v>
      </c>
      <c r="S1102" s="80">
        <f>Jalna!S33</f>
        <v>0</v>
      </c>
      <c r="T1102" s="80">
        <f>Jalna!T33</f>
        <v>0</v>
      </c>
      <c r="U1102" s="80">
        <f>Jalna!U33</f>
        <v>0</v>
      </c>
      <c r="V1102" s="80">
        <f>Jalna!V33</f>
        <v>0</v>
      </c>
      <c r="W1102" s="80">
        <f>Jalna!W33</f>
        <v>0</v>
      </c>
      <c r="X1102" s="80">
        <f>Jalna!X33</f>
        <v>0</v>
      </c>
      <c r="Y1102" s="80">
        <f>Jalna!Y33</f>
        <v>0</v>
      </c>
      <c r="Z1102" s="80">
        <f>Jalna!Z33</f>
        <v>0</v>
      </c>
      <c r="AA1102" s="80">
        <f>Jalna!AA33</f>
        <v>0</v>
      </c>
      <c r="AB1102" s="80">
        <f>Jalna!AB33</f>
        <v>0</v>
      </c>
      <c r="AC1102" s="233">
        <f t="shared" si="331"/>
        <v>0</v>
      </c>
      <c r="AD1102" s="7" t="e">
        <f t="shared" si="332"/>
        <v>#DIV/0!</v>
      </c>
      <c r="AE1102" s="7">
        <f t="shared" si="333"/>
        <v>0</v>
      </c>
      <c r="AF1102" s="7" t="e">
        <f t="shared" si="334"/>
        <v>#DIV/0!</v>
      </c>
      <c r="AG1102" s="7">
        <f t="shared" si="335"/>
        <v>0</v>
      </c>
      <c r="AH1102" s="7">
        <f t="shared" si="336"/>
        <v>0</v>
      </c>
      <c r="AI1102" s="7">
        <f t="shared" si="337"/>
        <v>0</v>
      </c>
      <c r="AJ1102" s="7">
        <f t="shared" si="338"/>
        <v>0</v>
      </c>
      <c r="AK1102" s="234" t="e">
        <f t="shared" si="339"/>
        <v>#DIV/0!</v>
      </c>
    </row>
    <row r="1103" spans="1:37">
      <c r="A1103" s="5">
        <v>15</v>
      </c>
      <c r="B1103" s="15" t="s">
        <v>36</v>
      </c>
      <c r="C1103" s="80">
        <f>Kolhapur!C33</f>
        <v>0</v>
      </c>
      <c r="D1103" s="80">
        <f>Kolhapur!D33</f>
        <v>0</v>
      </c>
      <c r="E1103" s="80">
        <f>Kolhapur!E33</f>
        <v>0</v>
      </c>
      <c r="F1103" s="80">
        <f>Kolhapur!F33</f>
        <v>0</v>
      </c>
      <c r="G1103" s="80">
        <f>Kolhapur!G33</f>
        <v>0</v>
      </c>
      <c r="H1103" s="80">
        <f>Kolhapur!H33</f>
        <v>0</v>
      </c>
      <c r="I1103" s="80">
        <f t="shared" si="329"/>
        <v>0</v>
      </c>
      <c r="J1103" s="80">
        <f>Kolhapur!J33</f>
        <v>0</v>
      </c>
      <c r="K1103" s="80">
        <f>Kolhapur!K33</f>
        <v>0</v>
      </c>
      <c r="L1103" s="80">
        <f>Kolhapur!L33</f>
        <v>0</v>
      </c>
      <c r="M1103" s="80">
        <f>Kolhapur!M33</f>
        <v>0</v>
      </c>
      <c r="N1103" s="80">
        <f>Kolhapur!N33</f>
        <v>0</v>
      </c>
      <c r="O1103" s="80">
        <f>Kolhapur!O33</f>
        <v>0</v>
      </c>
      <c r="P1103" s="80">
        <f t="shared" si="330"/>
        <v>0</v>
      </c>
      <c r="Q1103" s="80">
        <f>Kolhapur!Q33</f>
        <v>1</v>
      </c>
      <c r="R1103" s="80">
        <f>Kolhapur!R33</f>
        <v>1.85</v>
      </c>
      <c r="S1103" s="80">
        <f>Kolhapur!S33</f>
        <v>0</v>
      </c>
      <c r="T1103" s="80">
        <f>Kolhapur!T33</f>
        <v>0</v>
      </c>
      <c r="U1103" s="80">
        <f>Kolhapur!U33</f>
        <v>0</v>
      </c>
      <c r="V1103" s="80">
        <f>Kolhapur!V33</f>
        <v>0</v>
      </c>
      <c r="W1103" s="80">
        <f>Kolhapur!W33</f>
        <v>2</v>
      </c>
      <c r="X1103" s="80">
        <f>Kolhapur!X33</f>
        <v>191.6</v>
      </c>
      <c r="Y1103" s="80">
        <f>Kolhapur!Y33</f>
        <v>0</v>
      </c>
      <c r="Z1103" s="80">
        <f>Kolhapur!Z33</f>
        <v>0</v>
      </c>
      <c r="AA1103" s="80">
        <f>Kolhapur!AA33</f>
        <v>0</v>
      </c>
      <c r="AB1103" s="80">
        <f>Kolhapur!AB33</f>
        <v>0</v>
      </c>
      <c r="AC1103" s="233">
        <f t="shared" si="331"/>
        <v>1.85</v>
      </c>
      <c r="AD1103" s="7" t="e">
        <f t="shared" si="332"/>
        <v>#DIV/0!</v>
      </c>
      <c r="AE1103" s="7">
        <f t="shared" si="333"/>
        <v>191.6</v>
      </c>
      <c r="AF1103" s="7" t="e">
        <f t="shared" si="334"/>
        <v>#DIV/0!</v>
      </c>
      <c r="AG1103" s="7">
        <f t="shared" si="335"/>
        <v>0</v>
      </c>
      <c r="AH1103" s="7">
        <f t="shared" si="336"/>
        <v>0</v>
      </c>
      <c r="AI1103" s="7">
        <f t="shared" si="337"/>
        <v>3</v>
      </c>
      <c r="AJ1103" s="7">
        <f t="shared" si="338"/>
        <v>193.45</v>
      </c>
      <c r="AK1103" s="234" t="e">
        <f t="shared" si="339"/>
        <v>#DIV/0!</v>
      </c>
    </row>
    <row r="1104" spans="1:37">
      <c r="A1104" s="5">
        <v>16</v>
      </c>
      <c r="B1104" s="15" t="s">
        <v>37</v>
      </c>
      <c r="C1104" s="80">
        <f>Latur!C33</f>
        <v>0</v>
      </c>
      <c r="D1104" s="80">
        <f>Latur!D33</f>
        <v>0</v>
      </c>
      <c r="E1104" s="80">
        <f>Latur!E33</f>
        <v>0</v>
      </c>
      <c r="F1104" s="80">
        <f>Latur!F33</f>
        <v>0</v>
      </c>
      <c r="G1104" s="80">
        <f>Latur!G33</f>
        <v>0</v>
      </c>
      <c r="H1104" s="80">
        <f>Latur!H33</f>
        <v>0</v>
      </c>
      <c r="I1104" s="80">
        <f t="shared" si="329"/>
        <v>0</v>
      </c>
      <c r="J1104" s="80">
        <f>Latur!J33</f>
        <v>0</v>
      </c>
      <c r="K1104" s="80">
        <f>Latur!K33</f>
        <v>0</v>
      </c>
      <c r="L1104" s="80">
        <f>Latur!L33</f>
        <v>0</v>
      </c>
      <c r="M1104" s="80">
        <f>Latur!M33</f>
        <v>0</v>
      </c>
      <c r="N1104" s="80">
        <f>Latur!N33</f>
        <v>0</v>
      </c>
      <c r="O1104" s="80">
        <f>Latur!O33</f>
        <v>0</v>
      </c>
      <c r="P1104" s="80">
        <f t="shared" si="330"/>
        <v>0</v>
      </c>
      <c r="Q1104" s="80">
        <f>Latur!Q33</f>
        <v>0</v>
      </c>
      <c r="R1104" s="80">
        <f>Latur!R33</f>
        <v>0</v>
      </c>
      <c r="S1104" s="80">
        <f>Latur!S33</f>
        <v>0</v>
      </c>
      <c r="T1104" s="80">
        <f>Latur!T33</f>
        <v>0</v>
      </c>
      <c r="U1104" s="80">
        <f>Latur!U33</f>
        <v>0</v>
      </c>
      <c r="V1104" s="80">
        <f>Latur!V33</f>
        <v>0</v>
      </c>
      <c r="W1104" s="80">
        <f>Latur!W33</f>
        <v>0</v>
      </c>
      <c r="X1104" s="80">
        <f>Latur!X33</f>
        <v>0</v>
      </c>
      <c r="Y1104" s="80">
        <f>Latur!Y33</f>
        <v>0</v>
      </c>
      <c r="Z1104" s="80">
        <f>Latur!Z33</f>
        <v>0</v>
      </c>
      <c r="AA1104" s="80">
        <f>Latur!AA33</f>
        <v>0</v>
      </c>
      <c r="AB1104" s="80">
        <f>Latur!AB33</f>
        <v>0</v>
      </c>
      <c r="AC1104" s="233">
        <f t="shared" si="331"/>
        <v>0</v>
      </c>
      <c r="AD1104" s="7" t="e">
        <f t="shared" si="332"/>
        <v>#DIV/0!</v>
      </c>
      <c r="AE1104" s="7">
        <f t="shared" si="333"/>
        <v>0</v>
      </c>
      <c r="AF1104" s="7" t="e">
        <f t="shared" si="334"/>
        <v>#DIV/0!</v>
      </c>
      <c r="AG1104" s="7">
        <f t="shared" si="335"/>
        <v>0</v>
      </c>
      <c r="AH1104" s="7">
        <f t="shared" si="336"/>
        <v>0</v>
      </c>
      <c r="AI1104" s="7">
        <f t="shared" si="337"/>
        <v>0</v>
      </c>
      <c r="AJ1104" s="7">
        <f t="shared" si="338"/>
        <v>0</v>
      </c>
      <c r="AK1104" s="234" t="e">
        <f t="shared" si="339"/>
        <v>#DIV/0!</v>
      </c>
    </row>
    <row r="1105" spans="1:37">
      <c r="A1105" s="5">
        <v>17</v>
      </c>
      <c r="B1105" s="15" t="s">
        <v>38</v>
      </c>
      <c r="C1105" s="80">
        <f>MumbaiCity!C33</f>
        <v>0</v>
      </c>
      <c r="D1105" s="80">
        <f>MumbaiCity!D33</f>
        <v>0</v>
      </c>
      <c r="E1105" s="80">
        <f>MumbaiCity!E33</f>
        <v>0</v>
      </c>
      <c r="F1105" s="80">
        <f>MumbaiCity!F33</f>
        <v>0</v>
      </c>
      <c r="G1105" s="80">
        <f>MumbaiCity!G33</f>
        <v>0</v>
      </c>
      <c r="H1105" s="80">
        <f>MumbaiCity!H33</f>
        <v>0</v>
      </c>
      <c r="I1105" s="80">
        <f t="shared" si="329"/>
        <v>0</v>
      </c>
      <c r="J1105" s="80">
        <f>MumbaiCity!J33</f>
        <v>0</v>
      </c>
      <c r="K1105" s="80">
        <f>MumbaiCity!K33</f>
        <v>0</v>
      </c>
      <c r="L1105" s="80">
        <f>MumbaiCity!L33</f>
        <v>0</v>
      </c>
      <c r="M1105" s="80">
        <f>MumbaiCity!M33</f>
        <v>0</v>
      </c>
      <c r="N1105" s="80">
        <f>MumbaiCity!N33</f>
        <v>0</v>
      </c>
      <c r="O1105" s="80">
        <f>MumbaiCity!O33</f>
        <v>0</v>
      </c>
      <c r="P1105" s="80">
        <f t="shared" si="330"/>
        <v>0</v>
      </c>
      <c r="Q1105" s="80">
        <f>MumbaiCity!Q33</f>
        <v>0</v>
      </c>
      <c r="R1105" s="80">
        <f>MumbaiCity!R33</f>
        <v>0</v>
      </c>
      <c r="S1105" s="80">
        <f>MumbaiCity!S33</f>
        <v>0</v>
      </c>
      <c r="T1105" s="80">
        <f>MumbaiCity!T33</f>
        <v>0</v>
      </c>
      <c r="U1105" s="80">
        <f>MumbaiCity!U33</f>
        <v>0</v>
      </c>
      <c r="V1105" s="80">
        <f>MumbaiCity!V33</f>
        <v>0</v>
      </c>
      <c r="W1105" s="80">
        <f>MumbaiCity!W33</f>
        <v>0</v>
      </c>
      <c r="X1105" s="80">
        <f>MumbaiCity!X33</f>
        <v>0</v>
      </c>
      <c r="Y1105" s="80">
        <f>MumbaiCity!Y33</f>
        <v>0</v>
      </c>
      <c r="Z1105" s="80">
        <f>MumbaiCity!Z33</f>
        <v>0</v>
      </c>
      <c r="AA1105" s="80">
        <f>MumbaiCity!AA33</f>
        <v>0</v>
      </c>
      <c r="AB1105" s="80">
        <f>MumbaiCity!AB33</f>
        <v>0</v>
      </c>
      <c r="AC1105" s="233">
        <f t="shared" si="331"/>
        <v>0</v>
      </c>
      <c r="AD1105" s="7" t="e">
        <f t="shared" si="332"/>
        <v>#DIV/0!</v>
      </c>
      <c r="AE1105" s="7">
        <f t="shared" si="333"/>
        <v>0</v>
      </c>
      <c r="AF1105" s="7" t="e">
        <f t="shared" si="334"/>
        <v>#DIV/0!</v>
      </c>
      <c r="AG1105" s="7">
        <f t="shared" si="335"/>
        <v>0</v>
      </c>
      <c r="AH1105" s="7">
        <f t="shared" si="336"/>
        <v>0</v>
      </c>
      <c r="AI1105" s="7">
        <f t="shared" si="337"/>
        <v>0</v>
      </c>
      <c r="AJ1105" s="7">
        <f t="shared" si="338"/>
        <v>0</v>
      </c>
      <c r="AK1105" s="234" t="e">
        <f t="shared" si="339"/>
        <v>#DIV/0!</v>
      </c>
    </row>
    <row r="1106" spans="1:37">
      <c r="A1106" s="5">
        <v>18</v>
      </c>
      <c r="B1106" s="33" t="s">
        <v>39</v>
      </c>
      <c r="C1106" s="149">
        <f>MumbaiSub!C33</f>
        <v>0</v>
      </c>
      <c r="D1106" s="149">
        <f>MumbaiSub!D33</f>
        <v>0</v>
      </c>
      <c r="E1106" s="149">
        <f>MumbaiSub!E33</f>
        <v>0</v>
      </c>
      <c r="F1106" s="149">
        <f>MumbaiSub!F33</f>
        <v>0</v>
      </c>
      <c r="G1106" s="149">
        <f>MumbaiSub!G33</f>
        <v>0</v>
      </c>
      <c r="H1106" s="149">
        <f>MumbaiSub!H33</f>
        <v>0</v>
      </c>
      <c r="I1106" s="80">
        <f t="shared" si="329"/>
        <v>0</v>
      </c>
      <c r="J1106" s="149">
        <f>MumbaiSub!J33</f>
        <v>0</v>
      </c>
      <c r="K1106" s="149">
        <f>MumbaiSub!K33</f>
        <v>0</v>
      </c>
      <c r="L1106" s="149">
        <f>MumbaiSub!L33</f>
        <v>0</v>
      </c>
      <c r="M1106" s="149">
        <f>MumbaiSub!M33</f>
        <v>0</v>
      </c>
      <c r="N1106" s="149">
        <f>MumbaiSub!N33</f>
        <v>0</v>
      </c>
      <c r="O1106" s="149">
        <f>MumbaiSub!O33</f>
        <v>0</v>
      </c>
      <c r="P1106" s="80">
        <f t="shared" si="330"/>
        <v>0</v>
      </c>
      <c r="Q1106" s="149">
        <f>MumbaiSub!Q33</f>
        <v>0</v>
      </c>
      <c r="R1106" s="149">
        <f>MumbaiSub!R33</f>
        <v>0</v>
      </c>
      <c r="S1106" s="149">
        <f>MumbaiSub!S33</f>
        <v>0</v>
      </c>
      <c r="T1106" s="149">
        <f>MumbaiSub!T33</f>
        <v>0</v>
      </c>
      <c r="U1106" s="149">
        <f>MumbaiSub!U33</f>
        <v>0</v>
      </c>
      <c r="V1106" s="149">
        <f>MumbaiSub!V33</f>
        <v>0</v>
      </c>
      <c r="W1106" s="149">
        <f>MumbaiSub!W33</f>
        <v>0</v>
      </c>
      <c r="X1106" s="149">
        <f>MumbaiSub!X33</f>
        <v>0</v>
      </c>
      <c r="Y1106" s="149">
        <f>MumbaiSub!Y33</f>
        <v>0</v>
      </c>
      <c r="Z1106" s="149">
        <f>MumbaiSub!Z33</f>
        <v>0</v>
      </c>
      <c r="AA1106" s="149">
        <f>MumbaiSub!AA33</f>
        <v>0</v>
      </c>
      <c r="AB1106" s="149">
        <f>MumbaiSub!AB33</f>
        <v>0</v>
      </c>
      <c r="AC1106" s="233">
        <f t="shared" si="331"/>
        <v>0</v>
      </c>
      <c r="AD1106" s="7" t="e">
        <f t="shared" si="332"/>
        <v>#DIV/0!</v>
      </c>
      <c r="AE1106" s="7">
        <f t="shared" si="333"/>
        <v>0</v>
      </c>
      <c r="AF1106" s="7" t="e">
        <f t="shared" si="334"/>
        <v>#DIV/0!</v>
      </c>
      <c r="AG1106" s="7">
        <f t="shared" si="335"/>
        <v>0</v>
      </c>
      <c r="AH1106" s="7">
        <f t="shared" si="336"/>
        <v>0</v>
      </c>
      <c r="AI1106" s="7">
        <f t="shared" si="337"/>
        <v>0</v>
      </c>
      <c r="AJ1106" s="7">
        <f t="shared" si="338"/>
        <v>0</v>
      </c>
      <c r="AK1106" s="234" t="e">
        <f t="shared" si="339"/>
        <v>#DIV/0!</v>
      </c>
    </row>
    <row r="1107" spans="1:37">
      <c r="A1107" s="5">
        <v>19</v>
      </c>
      <c r="B1107" s="15" t="s">
        <v>40</v>
      </c>
      <c r="C1107" s="80">
        <f>Nagpur!C33</f>
        <v>0</v>
      </c>
      <c r="D1107" s="80">
        <f>Nagpur!D33</f>
        <v>0</v>
      </c>
      <c r="E1107" s="80">
        <f>Nagpur!E33</f>
        <v>0</v>
      </c>
      <c r="F1107" s="80">
        <f>Nagpur!F33</f>
        <v>0</v>
      </c>
      <c r="G1107" s="80">
        <f>Nagpur!G33</f>
        <v>0</v>
      </c>
      <c r="H1107" s="80">
        <f>Nagpur!H33</f>
        <v>0</v>
      </c>
      <c r="I1107" s="80">
        <f t="shared" si="329"/>
        <v>0</v>
      </c>
      <c r="J1107" s="80">
        <f>Nagpur!J33</f>
        <v>0</v>
      </c>
      <c r="K1107" s="80">
        <f>Nagpur!K33</f>
        <v>0</v>
      </c>
      <c r="L1107" s="80">
        <f>Nagpur!L33</f>
        <v>0</v>
      </c>
      <c r="M1107" s="80">
        <f>Nagpur!M33</f>
        <v>0</v>
      </c>
      <c r="N1107" s="80">
        <f>Nagpur!N33</f>
        <v>0</v>
      </c>
      <c r="O1107" s="80">
        <f>Nagpur!O33</f>
        <v>0</v>
      </c>
      <c r="P1107" s="80">
        <f t="shared" si="330"/>
        <v>0</v>
      </c>
      <c r="Q1107" s="80">
        <f>Nagpur!Q33</f>
        <v>0</v>
      </c>
      <c r="R1107" s="80">
        <f>Nagpur!R33</f>
        <v>0</v>
      </c>
      <c r="S1107" s="80">
        <f>Nagpur!S33</f>
        <v>0</v>
      </c>
      <c r="T1107" s="80">
        <f>Nagpur!T33</f>
        <v>0</v>
      </c>
      <c r="U1107" s="80">
        <f>Nagpur!U33</f>
        <v>0</v>
      </c>
      <c r="V1107" s="80">
        <f>Nagpur!V33</f>
        <v>0</v>
      </c>
      <c r="W1107" s="80">
        <f>Nagpur!W33</f>
        <v>0</v>
      </c>
      <c r="X1107" s="80">
        <f>Nagpur!X33</f>
        <v>0</v>
      </c>
      <c r="Y1107" s="80">
        <f>Nagpur!Y33</f>
        <v>0</v>
      </c>
      <c r="Z1107" s="80">
        <f>Nagpur!Z33</f>
        <v>0</v>
      </c>
      <c r="AA1107" s="80">
        <f>Nagpur!AA33</f>
        <v>0</v>
      </c>
      <c r="AB1107" s="80">
        <f>Nagpur!AB33</f>
        <v>0</v>
      </c>
      <c r="AC1107" s="233">
        <f t="shared" si="331"/>
        <v>0</v>
      </c>
      <c r="AD1107" s="7" t="e">
        <f t="shared" si="332"/>
        <v>#DIV/0!</v>
      </c>
      <c r="AE1107" s="7">
        <f t="shared" si="333"/>
        <v>0</v>
      </c>
      <c r="AF1107" s="7" t="e">
        <f t="shared" si="334"/>
        <v>#DIV/0!</v>
      </c>
      <c r="AG1107" s="7">
        <f t="shared" si="335"/>
        <v>0</v>
      </c>
      <c r="AH1107" s="7">
        <f t="shared" si="336"/>
        <v>0</v>
      </c>
      <c r="AI1107" s="7">
        <f t="shared" si="337"/>
        <v>0</v>
      </c>
      <c r="AJ1107" s="7">
        <f t="shared" si="338"/>
        <v>0</v>
      </c>
      <c r="AK1107" s="234" t="e">
        <f t="shared" si="339"/>
        <v>#DIV/0!</v>
      </c>
    </row>
    <row r="1108" spans="1:37">
      <c r="A1108" s="5">
        <v>20</v>
      </c>
      <c r="B1108" s="15" t="s">
        <v>41</v>
      </c>
      <c r="C1108" s="80">
        <f>Nanded!C33</f>
        <v>184</v>
      </c>
      <c r="D1108" s="80">
        <f>Nanded!D33</f>
        <v>158.57</v>
      </c>
      <c r="E1108" s="80">
        <f>Nanded!E33</f>
        <v>0</v>
      </c>
      <c r="F1108" s="80">
        <f>Nanded!F33</f>
        <v>0</v>
      </c>
      <c r="G1108" s="80">
        <f>Nanded!G33</f>
        <v>3</v>
      </c>
      <c r="H1108" s="80">
        <f>Nanded!H33</f>
        <v>1</v>
      </c>
      <c r="I1108" s="80">
        <f t="shared" si="329"/>
        <v>159.57</v>
      </c>
      <c r="J1108" s="80">
        <f>Nanded!J33</f>
        <v>99</v>
      </c>
      <c r="K1108" s="80">
        <f>Nanded!K33</f>
        <v>85.23</v>
      </c>
      <c r="L1108" s="80">
        <f>Nanded!L33</f>
        <v>0</v>
      </c>
      <c r="M1108" s="80">
        <f>Nanded!M33</f>
        <v>0</v>
      </c>
      <c r="N1108" s="80">
        <f>Nanded!N33</f>
        <v>3</v>
      </c>
      <c r="O1108" s="80">
        <f>Nanded!O33</f>
        <v>1</v>
      </c>
      <c r="P1108" s="80">
        <f t="shared" si="330"/>
        <v>86.23</v>
      </c>
      <c r="Q1108" s="80">
        <f>Nanded!Q33</f>
        <v>10</v>
      </c>
      <c r="R1108" s="80">
        <f>Nanded!R33</f>
        <v>31.69</v>
      </c>
      <c r="S1108" s="80">
        <f>Nanded!S33</f>
        <v>0</v>
      </c>
      <c r="T1108" s="80">
        <f>Nanded!T33</f>
        <v>0</v>
      </c>
      <c r="U1108" s="80">
        <f>Nanded!U33</f>
        <v>0</v>
      </c>
      <c r="V1108" s="80">
        <f>Nanded!V33</f>
        <v>0</v>
      </c>
      <c r="W1108" s="80">
        <f>Nanded!W33</f>
        <v>1</v>
      </c>
      <c r="X1108" s="80">
        <f>Nanded!X33</f>
        <v>2.5</v>
      </c>
      <c r="Y1108" s="80">
        <f>Nanded!Y33</f>
        <v>0</v>
      </c>
      <c r="Z1108" s="80">
        <f>Nanded!Z33</f>
        <v>0</v>
      </c>
      <c r="AA1108" s="80">
        <f>Nanded!AA33</f>
        <v>0</v>
      </c>
      <c r="AB1108" s="80">
        <f>Nanded!AB33</f>
        <v>0</v>
      </c>
      <c r="AC1108" s="233">
        <f t="shared" si="331"/>
        <v>31.69</v>
      </c>
      <c r="AD1108" s="7">
        <f t="shared" si="332"/>
        <v>19.85962273610328</v>
      </c>
      <c r="AE1108" s="7">
        <f t="shared" si="333"/>
        <v>2.5</v>
      </c>
      <c r="AF1108" s="7">
        <f t="shared" si="334"/>
        <v>2.8992230082337933</v>
      </c>
      <c r="AG1108" s="7">
        <f t="shared" si="335"/>
        <v>289</v>
      </c>
      <c r="AH1108" s="7">
        <f t="shared" si="336"/>
        <v>245.8</v>
      </c>
      <c r="AI1108" s="7">
        <f t="shared" si="337"/>
        <v>11</v>
      </c>
      <c r="AJ1108" s="7">
        <f t="shared" si="338"/>
        <v>34.19</v>
      </c>
      <c r="AK1108" s="234">
        <f t="shared" si="339"/>
        <v>13.909682668836451</v>
      </c>
    </row>
    <row r="1109" spans="1:37">
      <c r="A1109" s="5">
        <v>21</v>
      </c>
      <c r="B1109" s="15" t="s">
        <v>42</v>
      </c>
      <c r="C1109" s="80">
        <f>Nandurbar!C33</f>
        <v>0</v>
      </c>
      <c r="D1109" s="80">
        <f>Nandurbar!D33</f>
        <v>0</v>
      </c>
      <c r="E1109" s="80">
        <f>Nandurbar!E33</f>
        <v>0</v>
      </c>
      <c r="F1109" s="80">
        <f>Nandurbar!F33</f>
        <v>0</v>
      </c>
      <c r="G1109" s="80">
        <f>Nandurbar!G33</f>
        <v>0</v>
      </c>
      <c r="H1109" s="80">
        <f>Nandurbar!H33</f>
        <v>0</v>
      </c>
      <c r="I1109" s="80">
        <f t="shared" si="329"/>
        <v>0</v>
      </c>
      <c r="J1109" s="80">
        <f>Nandurbar!J33</f>
        <v>0</v>
      </c>
      <c r="K1109" s="80">
        <f>Nandurbar!K33</f>
        <v>0</v>
      </c>
      <c r="L1109" s="80">
        <f>Nandurbar!L33</f>
        <v>0</v>
      </c>
      <c r="M1109" s="80">
        <f>Nandurbar!M33</f>
        <v>0</v>
      </c>
      <c r="N1109" s="80">
        <f>Nandurbar!N33</f>
        <v>0</v>
      </c>
      <c r="O1109" s="80">
        <f>Nandurbar!O33</f>
        <v>0</v>
      </c>
      <c r="P1109" s="80">
        <f t="shared" si="330"/>
        <v>0</v>
      </c>
      <c r="Q1109" s="80">
        <f>Nandurbar!Q33</f>
        <v>0</v>
      </c>
      <c r="R1109" s="80">
        <f>Nandurbar!R33</f>
        <v>0</v>
      </c>
      <c r="S1109" s="80">
        <f>Nandurbar!S33</f>
        <v>0</v>
      </c>
      <c r="T1109" s="80">
        <f>Nandurbar!T33</f>
        <v>0</v>
      </c>
      <c r="U1109" s="80">
        <f>Nandurbar!U33</f>
        <v>0</v>
      </c>
      <c r="V1109" s="80">
        <f>Nandurbar!V33</f>
        <v>0</v>
      </c>
      <c r="W1109" s="80">
        <f>Nandurbar!W33</f>
        <v>0</v>
      </c>
      <c r="X1109" s="80">
        <f>Nandurbar!X33</f>
        <v>0</v>
      </c>
      <c r="Y1109" s="80">
        <f>Nandurbar!Y33</f>
        <v>0</v>
      </c>
      <c r="Z1109" s="80">
        <f>Nandurbar!Z33</f>
        <v>0</v>
      </c>
      <c r="AA1109" s="80">
        <f>Nandurbar!AA33</f>
        <v>0</v>
      </c>
      <c r="AB1109" s="80">
        <f>Nandurbar!AB33</f>
        <v>0</v>
      </c>
      <c r="AC1109" s="233">
        <f t="shared" si="331"/>
        <v>0</v>
      </c>
      <c r="AD1109" s="7" t="e">
        <f t="shared" si="332"/>
        <v>#DIV/0!</v>
      </c>
      <c r="AE1109" s="7">
        <f t="shared" si="333"/>
        <v>0</v>
      </c>
      <c r="AF1109" s="7" t="e">
        <f t="shared" si="334"/>
        <v>#DIV/0!</v>
      </c>
      <c r="AG1109" s="7">
        <f t="shared" si="335"/>
        <v>0</v>
      </c>
      <c r="AH1109" s="7">
        <f t="shared" si="336"/>
        <v>0</v>
      </c>
      <c r="AI1109" s="7">
        <f t="shared" si="337"/>
        <v>0</v>
      </c>
      <c r="AJ1109" s="7">
        <f t="shared" si="338"/>
        <v>0</v>
      </c>
      <c r="AK1109" s="234" t="e">
        <f t="shared" si="339"/>
        <v>#DIV/0!</v>
      </c>
    </row>
    <row r="1110" spans="1:37">
      <c r="A1110" s="5">
        <v>22</v>
      </c>
      <c r="B1110" s="15" t="s">
        <v>43</v>
      </c>
      <c r="C1110" s="80">
        <f>Nasik!C33</f>
        <v>0</v>
      </c>
      <c r="D1110" s="80">
        <f>Nasik!D33</f>
        <v>0</v>
      </c>
      <c r="E1110" s="80">
        <f>Nasik!E33</f>
        <v>0</v>
      </c>
      <c r="F1110" s="80">
        <f>Nasik!F33</f>
        <v>0</v>
      </c>
      <c r="G1110" s="80">
        <f>Nasik!G33</f>
        <v>0</v>
      </c>
      <c r="H1110" s="80">
        <f>Nasik!H33</f>
        <v>0</v>
      </c>
      <c r="I1110" s="80">
        <f t="shared" si="329"/>
        <v>0</v>
      </c>
      <c r="J1110" s="80">
        <f>Nasik!J33</f>
        <v>0</v>
      </c>
      <c r="K1110" s="80">
        <f>Nasik!K33</f>
        <v>0</v>
      </c>
      <c r="L1110" s="80">
        <f>Nasik!L33</f>
        <v>0</v>
      </c>
      <c r="M1110" s="80">
        <f>Nasik!M33</f>
        <v>0</v>
      </c>
      <c r="N1110" s="80">
        <f>Nasik!N33</f>
        <v>0</v>
      </c>
      <c r="O1110" s="80">
        <f>Nasik!O33</f>
        <v>0</v>
      </c>
      <c r="P1110" s="80">
        <f t="shared" si="330"/>
        <v>0</v>
      </c>
      <c r="Q1110" s="80">
        <f>Nasik!Q33</f>
        <v>0</v>
      </c>
      <c r="R1110" s="80">
        <f>Nasik!R33</f>
        <v>0</v>
      </c>
      <c r="S1110" s="80">
        <f>Nasik!S33</f>
        <v>0</v>
      </c>
      <c r="T1110" s="80">
        <f>Nasik!T33</f>
        <v>0</v>
      </c>
      <c r="U1110" s="80">
        <f>Nasik!U33</f>
        <v>0</v>
      </c>
      <c r="V1110" s="80">
        <f>Nasik!V33</f>
        <v>0</v>
      </c>
      <c r="W1110" s="80">
        <f>Nasik!W33</f>
        <v>0</v>
      </c>
      <c r="X1110" s="80">
        <f>Nasik!X33</f>
        <v>0</v>
      </c>
      <c r="Y1110" s="80">
        <f>Nasik!Y33</f>
        <v>0</v>
      </c>
      <c r="Z1110" s="80">
        <f>Nasik!Z33</f>
        <v>0</v>
      </c>
      <c r="AA1110" s="80">
        <f>Nasik!AA33</f>
        <v>0</v>
      </c>
      <c r="AB1110" s="80">
        <f>Nasik!AB33</f>
        <v>0</v>
      </c>
      <c r="AC1110" s="233">
        <f t="shared" si="331"/>
        <v>0</v>
      </c>
      <c r="AD1110" s="7" t="e">
        <f t="shared" si="332"/>
        <v>#DIV/0!</v>
      </c>
      <c r="AE1110" s="7">
        <f t="shared" si="333"/>
        <v>0</v>
      </c>
      <c r="AF1110" s="7" t="e">
        <f t="shared" si="334"/>
        <v>#DIV/0!</v>
      </c>
      <c r="AG1110" s="7">
        <f t="shared" si="335"/>
        <v>0</v>
      </c>
      <c r="AH1110" s="7">
        <f t="shared" si="336"/>
        <v>0</v>
      </c>
      <c r="AI1110" s="7">
        <f t="shared" si="337"/>
        <v>0</v>
      </c>
      <c r="AJ1110" s="7">
        <f t="shared" si="338"/>
        <v>0</v>
      </c>
      <c r="AK1110" s="234" t="e">
        <f t="shared" si="339"/>
        <v>#DIV/0!</v>
      </c>
    </row>
    <row r="1111" spans="1:37">
      <c r="A1111" s="5">
        <v>23</v>
      </c>
      <c r="B1111" s="15" t="s">
        <v>44</v>
      </c>
      <c r="C1111" s="80">
        <f>Osmanabad!C33</f>
        <v>0</v>
      </c>
      <c r="D1111" s="80">
        <f>Osmanabad!D33</f>
        <v>0</v>
      </c>
      <c r="E1111" s="80">
        <f>Osmanabad!E33</f>
        <v>0</v>
      </c>
      <c r="F1111" s="80">
        <f>Osmanabad!F33</f>
        <v>0</v>
      </c>
      <c r="G1111" s="80">
        <f>Osmanabad!G33</f>
        <v>0</v>
      </c>
      <c r="H1111" s="80">
        <f>Osmanabad!H33</f>
        <v>0</v>
      </c>
      <c r="I1111" s="80">
        <f t="shared" si="329"/>
        <v>0</v>
      </c>
      <c r="J1111" s="80">
        <f>Osmanabad!J33</f>
        <v>0</v>
      </c>
      <c r="K1111" s="80">
        <f>Osmanabad!K33</f>
        <v>0</v>
      </c>
      <c r="L1111" s="80">
        <f>Osmanabad!L33</f>
        <v>0</v>
      </c>
      <c r="M1111" s="80">
        <f>Osmanabad!M33</f>
        <v>0</v>
      </c>
      <c r="N1111" s="80">
        <f>Osmanabad!N33</f>
        <v>0</v>
      </c>
      <c r="O1111" s="80">
        <f>Osmanabad!O33</f>
        <v>0</v>
      </c>
      <c r="P1111" s="80">
        <f t="shared" si="330"/>
        <v>0</v>
      </c>
      <c r="Q1111" s="80">
        <f>Osmanabad!Q33</f>
        <v>0</v>
      </c>
      <c r="R1111" s="80">
        <f>Osmanabad!R33</f>
        <v>0</v>
      </c>
      <c r="S1111" s="80">
        <f>Osmanabad!S33</f>
        <v>0</v>
      </c>
      <c r="T1111" s="80">
        <f>Osmanabad!T33</f>
        <v>0</v>
      </c>
      <c r="U1111" s="80">
        <f>Osmanabad!U33</f>
        <v>0</v>
      </c>
      <c r="V1111" s="80">
        <f>Osmanabad!V33</f>
        <v>0</v>
      </c>
      <c r="W1111" s="80">
        <f>Osmanabad!W33</f>
        <v>0</v>
      </c>
      <c r="X1111" s="80">
        <f>Osmanabad!X33</f>
        <v>0</v>
      </c>
      <c r="Y1111" s="80">
        <f>Osmanabad!Y33</f>
        <v>0</v>
      </c>
      <c r="Z1111" s="80">
        <f>Osmanabad!Z33</f>
        <v>0</v>
      </c>
      <c r="AA1111" s="80">
        <f>Osmanabad!AA33</f>
        <v>0</v>
      </c>
      <c r="AB1111" s="80">
        <f>Osmanabad!AB33</f>
        <v>0</v>
      </c>
      <c r="AC1111" s="233">
        <f t="shared" si="331"/>
        <v>0</v>
      </c>
      <c r="AD1111" s="7" t="e">
        <f t="shared" si="332"/>
        <v>#DIV/0!</v>
      </c>
      <c r="AE1111" s="7">
        <f t="shared" si="333"/>
        <v>0</v>
      </c>
      <c r="AF1111" s="7" t="e">
        <f t="shared" si="334"/>
        <v>#DIV/0!</v>
      </c>
      <c r="AG1111" s="7">
        <f t="shared" si="335"/>
        <v>0</v>
      </c>
      <c r="AH1111" s="7">
        <f t="shared" si="336"/>
        <v>0</v>
      </c>
      <c r="AI1111" s="7">
        <f t="shared" si="337"/>
        <v>0</v>
      </c>
      <c r="AJ1111" s="7">
        <f t="shared" si="338"/>
        <v>0</v>
      </c>
      <c r="AK1111" s="234" t="e">
        <f t="shared" si="339"/>
        <v>#DIV/0!</v>
      </c>
    </row>
    <row r="1112" spans="1:37">
      <c r="A1112" s="5">
        <v>24</v>
      </c>
      <c r="B1112" s="35" t="s">
        <v>45</v>
      </c>
      <c r="C1112" s="150">
        <f>Palghar!C33</f>
        <v>94</v>
      </c>
      <c r="D1112" s="150">
        <f>Palghar!D33</f>
        <v>54</v>
      </c>
      <c r="E1112" s="150">
        <f>Palghar!E33</f>
        <v>19</v>
      </c>
      <c r="F1112" s="150">
        <f>Palghar!F33</f>
        <v>6</v>
      </c>
      <c r="G1112" s="150">
        <f>Palghar!G33</f>
        <v>12</v>
      </c>
      <c r="H1112" s="150">
        <f>Palghar!H33</f>
        <v>4</v>
      </c>
      <c r="I1112" s="80">
        <f t="shared" si="329"/>
        <v>64</v>
      </c>
      <c r="J1112" s="150">
        <f>Palghar!J33</f>
        <v>54</v>
      </c>
      <c r="K1112" s="150">
        <f>Palghar!K33</f>
        <v>29</v>
      </c>
      <c r="L1112" s="150">
        <f>Palghar!L33</f>
        <v>11</v>
      </c>
      <c r="M1112" s="150">
        <f>Palghar!M33</f>
        <v>3</v>
      </c>
      <c r="N1112" s="150">
        <f>Palghar!N33</f>
        <v>10</v>
      </c>
      <c r="O1112" s="150">
        <f>Palghar!O33</f>
        <v>2</v>
      </c>
      <c r="P1112" s="80">
        <f t="shared" si="330"/>
        <v>34</v>
      </c>
      <c r="Q1112" s="150">
        <f>Palghar!Q33</f>
        <v>0</v>
      </c>
      <c r="R1112" s="150">
        <f>Palghar!R33</f>
        <v>0</v>
      </c>
      <c r="S1112" s="150">
        <f>Palghar!S33</f>
        <v>0</v>
      </c>
      <c r="T1112" s="150">
        <f>Palghar!T33</f>
        <v>0</v>
      </c>
      <c r="U1112" s="150">
        <f>Palghar!U33</f>
        <v>0</v>
      </c>
      <c r="V1112" s="150">
        <f>Palghar!V33</f>
        <v>0</v>
      </c>
      <c r="W1112" s="150">
        <f>Palghar!W33</f>
        <v>0</v>
      </c>
      <c r="X1112" s="150">
        <f>Palghar!X33</f>
        <v>0</v>
      </c>
      <c r="Y1112" s="150">
        <f>Palghar!Y33</f>
        <v>0</v>
      </c>
      <c r="Z1112" s="150">
        <f>Palghar!Z33</f>
        <v>0</v>
      </c>
      <c r="AA1112" s="150">
        <f>Palghar!AA33</f>
        <v>0</v>
      </c>
      <c r="AB1112" s="150">
        <f>Palghar!AB33</f>
        <v>0</v>
      </c>
      <c r="AC1112" s="233">
        <f t="shared" si="331"/>
        <v>0</v>
      </c>
      <c r="AD1112" s="7">
        <f t="shared" si="332"/>
        <v>0</v>
      </c>
      <c r="AE1112" s="7">
        <f t="shared" si="333"/>
        <v>0</v>
      </c>
      <c r="AF1112" s="7">
        <f t="shared" si="334"/>
        <v>0</v>
      </c>
      <c r="AG1112" s="7">
        <f t="shared" si="335"/>
        <v>200</v>
      </c>
      <c r="AH1112" s="7">
        <f t="shared" si="336"/>
        <v>98</v>
      </c>
      <c r="AI1112" s="7">
        <f t="shared" si="337"/>
        <v>0</v>
      </c>
      <c r="AJ1112" s="7">
        <f t="shared" si="338"/>
        <v>0</v>
      </c>
      <c r="AK1112" s="234">
        <f t="shared" si="339"/>
        <v>0</v>
      </c>
    </row>
    <row r="1113" spans="1:37">
      <c r="A1113" s="5">
        <v>25</v>
      </c>
      <c r="B1113" s="15" t="s">
        <v>46</v>
      </c>
      <c r="C1113" s="80">
        <f>Parbhani!C33</f>
        <v>0</v>
      </c>
      <c r="D1113" s="80">
        <f>Parbhani!D33</f>
        <v>0</v>
      </c>
      <c r="E1113" s="80">
        <f>Parbhani!E33</f>
        <v>0</v>
      </c>
      <c r="F1113" s="80">
        <f>Parbhani!F33</f>
        <v>0</v>
      </c>
      <c r="G1113" s="80">
        <f>Parbhani!G33</f>
        <v>0</v>
      </c>
      <c r="H1113" s="80">
        <f>Parbhani!H33</f>
        <v>0</v>
      </c>
      <c r="I1113" s="80">
        <f t="shared" si="329"/>
        <v>0</v>
      </c>
      <c r="J1113" s="80">
        <f>Parbhani!J33</f>
        <v>0</v>
      </c>
      <c r="K1113" s="80">
        <f>Parbhani!K33</f>
        <v>0</v>
      </c>
      <c r="L1113" s="80">
        <f>Parbhani!L33</f>
        <v>0</v>
      </c>
      <c r="M1113" s="80">
        <f>Parbhani!M33</f>
        <v>0</v>
      </c>
      <c r="N1113" s="80">
        <f>Parbhani!N33</f>
        <v>0</v>
      </c>
      <c r="O1113" s="80">
        <f>Parbhani!O33</f>
        <v>0</v>
      </c>
      <c r="P1113" s="80">
        <f t="shared" si="330"/>
        <v>0</v>
      </c>
      <c r="Q1113" s="80">
        <f>Parbhani!Q33</f>
        <v>0</v>
      </c>
      <c r="R1113" s="80">
        <f>Parbhani!R33</f>
        <v>0</v>
      </c>
      <c r="S1113" s="80">
        <f>Parbhani!S33</f>
        <v>0</v>
      </c>
      <c r="T1113" s="80">
        <f>Parbhani!T33</f>
        <v>0</v>
      </c>
      <c r="U1113" s="80">
        <f>Parbhani!U33</f>
        <v>0</v>
      </c>
      <c r="V1113" s="80">
        <f>Parbhani!V33</f>
        <v>0</v>
      </c>
      <c r="W1113" s="80">
        <f>Parbhani!W33</f>
        <v>0</v>
      </c>
      <c r="X1113" s="80">
        <f>Parbhani!X33</f>
        <v>0</v>
      </c>
      <c r="Y1113" s="80">
        <f>Parbhani!Y33</f>
        <v>0</v>
      </c>
      <c r="Z1113" s="80">
        <f>Parbhani!Z33</f>
        <v>0</v>
      </c>
      <c r="AA1113" s="80">
        <f>Parbhani!AA33</f>
        <v>0</v>
      </c>
      <c r="AB1113" s="80">
        <f>Parbhani!AB33</f>
        <v>0</v>
      </c>
      <c r="AC1113" s="233">
        <f t="shared" si="331"/>
        <v>0</v>
      </c>
      <c r="AD1113" s="7" t="e">
        <f t="shared" si="332"/>
        <v>#DIV/0!</v>
      </c>
      <c r="AE1113" s="7">
        <f t="shared" si="333"/>
        <v>0</v>
      </c>
      <c r="AF1113" s="7" t="e">
        <f t="shared" si="334"/>
        <v>#DIV/0!</v>
      </c>
      <c r="AG1113" s="7">
        <f t="shared" si="335"/>
        <v>0</v>
      </c>
      <c r="AH1113" s="7">
        <f t="shared" si="336"/>
        <v>0</v>
      </c>
      <c r="AI1113" s="7">
        <f t="shared" si="337"/>
        <v>0</v>
      </c>
      <c r="AJ1113" s="7">
        <f t="shared" si="338"/>
        <v>0</v>
      </c>
      <c r="AK1113" s="234" t="e">
        <f t="shared" si="339"/>
        <v>#DIV/0!</v>
      </c>
    </row>
    <row r="1114" spans="1:37">
      <c r="A1114" s="5">
        <v>26</v>
      </c>
      <c r="B1114" s="15" t="s">
        <v>47</v>
      </c>
      <c r="C1114" s="80">
        <f>Pune!C33</f>
        <v>41</v>
      </c>
      <c r="D1114" s="80">
        <f>Pune!D33</f>
        <v>102</v>
      </c>
      <c r="E1114" s="80">
        <f>Pune!E33</f>
        <v>0</v>
      </c>
      <c r="F1114" s="80">
        <f>Pune!F33</f>
        <v>0</v>
      </c>
      <c r="G1114" s="80">
        <f>Pune!G33</f>
        <v>0</v>
      </c>
      <c r="H1114" s="80">
        <f>Pune!H33</f>
        <v>0</v>
      </c>
      <c r="I1114" s="80">
        <f t="shared" si="329"/>
        <v>102</v>
      </c>
      <c r="J1114" s="80">
        <f>Pune!J33</f>
        <v>27</v>
      </c>
      <c r="K1114" s="80">
        <f>Pune!K33</f>
        <v>55</v>
      </c>
      <c r="L1114" s="80">
        <f>Pune!L33</f>
        <v>0</v>
      </c>
      <c r="M1114" s="80">
        <f>Pune!M33</f>
        <v>0</v>
      </c>
      <c r="N1114" s="80">
        <f>Pune!N33</f>
        <v>0</v>
      </c>
      <c r="O1114" s="80">
        <f>Pune!O33</f>
        <v>1</v>
      </c>
      <c r="P1114" s="80">
        <f t="shared" si="330"/>
        <v>56</v>
      </c>
      <c r="Q1114" s="80">
        <f>Pune!Q33</f>
        <v>1</v>
      </c>
      <c r="R1114" s="80">
        <f>Pune!R33</f>
        <v>1.6</v>
      </c>
      <c r="S1114" s="80">
        <f>Pune!S33</f>
        <v>0</v>
      </c>
      <c r="T1114" s="80">
        <f>Pune!T33</f>
        <v>0</v>
      </c>
      <c r="U1114" s="80">
        <f>Pune!U33</f>
        <v>0</v>
      </c>
      <c r="V1114" s="80">
        <f>Pune!V33</f>
        <v>0</v>
      </c>
      <c r="W1114" s="80">
        <f>Pune!W33</f>
        <v>1</v>
      </c>
      <c r="X1114" s="80">
        <f>Pune!X33</f>
        <v>1.6</v>
      </c>
      <c r="Y1114" s="80">
        <f>Pune!Y33</f>
        <v>0</v>
      </c>
      <c r="Z1114" s="80">
        <f>Pune!Z33</f>
        <v>0</v>
      </c>
      <c r="AA1114" s="80">
        <f>Pune!AA33</f>
        <v>0</v>
      </c>
      <c r="AB1114" s="80">
        <f>Pune!AB33</f>
        <v>0</v>
      </c>
      <c r="AC1114" s="233">
        <f t="shared" si="331"/>
        <v>1.6</v>
      </c>
      <c r="AD1114" s="7">
        <f t="shared" si="332"/>
        <v>1.5686274509803921</v>
      </c>
      <c r="AE1114" s="7">
        <f t="shared" si="333"/>
        <v>1.6</v>
      </c>
      <c r="AF1114" s="7">
        <f t="shared" si="334"/>
        <v>2.8571428571428572</v>
      </c>
      <c r="AG1114" s="7">
        <f t="shared" si="335"/>
        <v>68</v>
      </c>
      <c r="AH1114" s="7">
        <f t="shared" si="336"/>
        <v>158</v>
      </c>
      <c r="AI1114" s="7">
        <f t="shared" si="337"/>
        <v>2</v>
      </c>
      <c r="AJ1114" s="7">
        <f t="shared" si="338"/>
        <v>3.2</v>
      </c>
      <c r="AK1114" s="234">
        <f t="shared" si="339"/>
        <v>2.0253164556962027</v>
      </c>
    </row>
    <row r="1115" spans="1:37">
      <c r="A1115" s="5">
        <v>27</v>
      </c>
      <c r="B1115" s="15" t="s">
        <v>48</v>
      </c>
      <c r="C1115" s="124">
        <f>Raigad!C33</f>
        <v>40</v>
      </c>
      <c r="D1115" s="124">
        <f>Raigad!D33</f>
        <v>34</v>
      </c>
      <c r="E1115" s="124">
        <f>Raigad!E33</f>
        <v>0</v>
      </c>
      <c r="F1115" s="124">
        <f>Raigad!F33</f>
        <v>0</v>
      </c>
      <c r="G1115" s="124">
        <f>Raigad!G33</f>
        <v>0</v>
      </c>
      <c r="H1115" s="124">
        <f>Raigad!H33</f>
        <v>0</v>
      </c>
      <c r="I1115" s="80">
        <f t="shared" si="329"/>
        <v>34</v>
      </c>
      <c r="J1115" s="124">
        <f>Raigad!J33</f>
        <v>16</v>
      </c>
      <c r="K1115" s="124">
        <f>Raigad!K33</f>
        <v>10</v>
      </c>
      <c r="L1115" s="124">
        <f>Raigad!L33</f>
        <v>0</v>
      </c>
      <c r="M1115" s="124">
        <f>Raigad!M33</f>
        <v>0</v>
      </c>
      <c r="N1115" s="124">
        <f>Raigad!N33</f>
        <v>0</v>
      </c>
      <c r="O1115" s="124">
        <f>Raigad!O33</f>
        <v>0</v>
      </c>
      <c r="P1115" s="80">
        <f t="shared" si="330"/>
        <v>10</v>
      </c>
      <c r="Q1115" s="124">
        <f>Raigad!Q33</f>
        <v>0</v>
      </c>
      <c r="R1115" s="124">
        <f>Raigad!R33</f>
        <v>0</v>
      </c>
      <c r="S1115" s="124">
        <f>Raigad!S33</f>
        <v>0</v>
      </c>
      <c r="T1115" s="124">
        <f>Raigad!T33</f>
        <v>0</v>
      </c>
      <c r="U1115" s="124">
        <f>Raigad!U33</f>
        <v>0</v>
      </c>
      <c r="V1115" s="124">
        <f>Raigad!V33</f>
        <v>0</v>
      </c>
      <c r="W1115" s="124">
        <f>Raigad!W33</f>
        <v>0</v>
      </c>
      <c r="X1115" s="124">
        <f>Raigad!X33</f>
        <v>0</v>
      </c>
      <c r="Y1115" s="124">
        <f>Raigad!Y33</f>
        <v>0</v>
      </c>
      <c r="Z1115" s="124">
        <f>Raigad!Z33</f>
        <v>0</v>
      </c>
      <c r="AA1115" s="124">
        <f>Raigad!AA33</f>
        <v>0</v>
      </c>
      <c r="AB1115" s="124">
        <f>Raigad!AB33</f>
        <v>0</v>
      </c>
      <c r="AC1115" s="233">
        <f t="shared" si="331"/>
        <v>0</v>
      </c>
      <c r="AD1115" s="7">
        <f t="shared" si="332"/>
        <v>0</v>
      </c>
      <c r="AE1115" s="7">
        <f t="shared" si="333"/>
        <v>0</v>
      </c>
      <c r="AF1115" s="7">
        <f t="shared" si="334"/>
        <v>0</v>
      </c>
      <c r="AG1115" s="7">
        <f t="shared" si="335"/>
        <v>56</v>
      </c>
      <c r="AH1115" s="7">
        <f t="shared" si="336"/>
        <v>44</v>
      </c>
      <c r="AI1115" s="7">
        <f t="shared" si="337"/>
        <v>0</v>
      </c>
      <c r="AJ1115" s="7">
        <f t="shared" si="338"/>
        <v>0</v>
      </c>
      <c r="AK1115" s="234">
        <f t="shared" si="339"/>
        <v>0</v>
      </c>
    </row>
    <row r="1116" spans="1:37">
      <c r="A1116" s="5">
        <v>28</v>
      </c>
      <c r="B1116" s="15" t="s">
        <v>49</v>
      </c>
      <c r="C1116" s="80">
        <f>Ratnagiri!C33</f>
        <v>0</v>
      </c>
      <c r="D1116" s="80">
        <f>Ratnagiri!D33</f>
        <v>0</v>
      </c>
      <c r="E1116" s="80">
        <f>Ratnagiri!E33</f>
        <v>0</v>
      </c>
      <c r="F1116" s="80">
        <f>Ratnagiri!F33</f>
        <v>0</v>
      </c>
      <c r="G1116" s="80">
        <f>Ratnagiri!G33</f>
        <v>0</v>
      </c>
      <c r="H1116" s="80">
        <f>Ratnagiri!H33</f>
        <v>0</v>
      </c>
      <c r="I1116" s="80">
        <f t="shared" si="329"/>
        <v>0</v>
      </c>
      <c r="J1116" s="80">
        <f>Ratnagiri!J33</f>
        <v>0</v>
      </c>
      <c r="K1116" s="80">
        <f>Ratnagiri!K33</f>
        <v>0</v>
      </c>
      <c r="L1116" s="80">
        <f>Ratnagiri!L33</f>
        <v>0</v>
      </c>
      <c r="M1116" s="80">
        <f>Ratnagiri!M33</f>
        <v>0</v>
      </c>
      <c r="N1116" s="80">
        <f>Ratnagiri!N33</f>
        <v>0</v>
      </c>
      <c r="O1116" s="80">
        <f>Ratnagiri!O33</f>
        <v>0</v>
      </c>
      <c r="P1116" s="80">
        <f t="shared" si="330"/>
        <v>0</v>
      </c>
      <c r="Q1116" s="80">
        <f>Ratnagiri!Q33</f>
        <v>0</v>
      </c>
      <c r="R1116" s="80">
        <f>Ratnagiri!R33</f>
        <v>0</v>
      </c>
      <c r="S1116" s="80">
        <f>Ratnagiri!S33</f>
        <v>0</v>
      </c>
      <c r="T1116" s="80">
        <f>Ratnagiri!T33</f>
        <v>0</v>
      </c>
      <c r="U1116" s="80">
        <f>Ratnagiri!U33</f>
        <v>0</v>
      </c>
      <c r="V1116" s="80">
        <f>Ratnagiri!V33</f>
        <v>0</v>
      </c>
      <c r="W1116" s="80">
        <f>Ratnagiri!W33</f>
        <v>0</v>
      </c>
      <c r="X1116" s="80">
        <f>Ratnagiri!X33</f>
        <v>0</v>
      </c>
      <c r="Y1116" s="80">
        <f>Ratnagiri!Y33</f>
        <v>0</v>
      </c>
      <c r="Z1116" s="80">
        <f>Ratnagiri!Z33</f>
        <v>0</v>
      </c>
      <c r="AA1116" s="80">
        <f>Ratnagiri!AA33</f>
        <v>0</v>
      </c>
      <c r="AB1116" s="80">
        <f>Ratnagiri!AB33</f>
        <v>0</v>
      </c>
      <c r="AC1116" s="233">
        <f t="shared" si="331"/>
        <v>0</v>
      </c>
      <c r="AD1116" s="7" t="e">
        <f t="shared" si="332"/>
        <v>#DIV/0!</v>
      </c>
      <c r="AE1116" s="7">
        <f t="shared" si="333"/>
        <v>0</v>
      </c>
      <c r="AF1116" s="7" t="e">
        <f t="shared" si="334"/>
        <v>#DIV/0!</v>
      </c>
      <c r="AG1116" s="7">
        <f t="shared" si="335"/>
        <v>0</v>
      </c>
      <c r="AH1116" s="7">
        <f t="shared" si="336"/>
        <v>0</v>
      </c>
      <c r="AI1116" s="7">
        <f t="shared" si="337"/>
        <v>0</v>
      </c>
      <c r="AJ1116" s="7">
        <f t="shared" si="338"/>
        <v>0</v>
      </c>
      <c r="AK1116" s="234" t="e">
        <f t="shared" si="339"/>
        <v>#DIV/0!</v>
      </c>
    </row>
    <row r="1117" spans="1:37">
      <c r="A1117" s="5">
        <v>29</v>
      </c>
      <c r="B1117" s="15" t="s">
        <v>50</v>
      </c>
      <c r="C1117" s="80">
        <f>Sangli!C33</f>
        <v>178</v>
      </c>
      <c r="D1117" s="80">
        <f>Sangli!D33</f>
        <v>213</v>
      </c>
      <c r="E1117" s="80">
        <f>Sangli!E33</f>
        <v>0</v>
      </c>
      <c r="F1117" s="80">
        <f>Sangli!F33</f>
        <v>0</v>
      </c>
      <c r="G1117" s="80">
        <f>Sangli!G33</f>
        <v>12</v>
      </c>
      <c r="H1117" s="80">
        <f>Sangli!H33</f>
        <v>2</v>
      </c>
      <c r="I1117" s="80">
        <f t="shared" si="329"/>
        <v>215</v>
      </c>
      <c r="J1117" s="80">
        <f>Sangli!J33</f>
        <v>123</v>
      </c>
      <c r="K1117" s="80">
        <f>Sangli!K33</f>
        <v>142</v>
      </c>
      <c r="L1117" s="80">
        <f>Sangli!L33</f>
        <v>0</v>
      </c>
      <c r="M1117" s="80">
        <f>Sangli!M33</f>
        <v>0</v>
      </c>
      <c r="N1117" s="80">
        <f>Sangli!N33</f>
        <v>11</v>
      </c>
      <c r="O1117" s="80">
        <f>Sangli!O33</f>
        <v>1</v>
      </c>
      <c r="P1117" s="80">
        <f t="shared" si="330"/>
        <v>143</v>
      </c>
      <c r="Q1117" s="80">
        <f>Sangli!Q33</f>
        <v>7</v>
      </c>
      <c r="R1117" s="80">
        <f>Sangli!R33</f>
        <v>76.739999999999995</v>
      </c>
      <c r="S1117" s="80">
        <f>Sangli!S33</f>
        <v>0</v>
      </c>
      <c r="T1117" s="80">
        <f>Sangli!T33</f>
        <v>0</v>
      </c>
      <c r="U1117" s="80">
        <f>Sangli!U33</f>
        <v>0</v>
      </c>
      <c r="V1117" s="80">
        <f>Sangli!V33</f>
        <v>0</v>
      </c>
      <c r="W1117" s="80">
        <f>Sangli!W33</f>
        <v>0</v>
      </c>
      <c r="X1117" s="80">
        <f>Sangli!X33</f>
        <v>0</v>
      </c>
      <c r="Y1117" s="80">
        <f>Sangli!Y33</f>
        <v>0</v>
      </c>
      <c r="Z1117" s="80">
        <f>Sangli!Z33</f>
        <v>0</v>
      </c>
      <c r="AA1117" s="80">
        <f>Sangli!AA33</f>
        <v>0</v>
      </c>
      <c r="AB1117" s="80">
        <f>Sangli!AB33</f>
        <v>0</v>
      </c>
      <c r="AC1117" s="233">
        <f t="shared" si="331"/>
        <v>76.739999999999995</v>
      </c>
      <c r="AD1117" s="7">
        <f t="shared" si="332"/>
        <v>35.693023255813948</v>
      </c>
      <c r="AE1117" s="7">
        <f t="shared" si="333"/>
        <v>0</v>
      </c>
      <c r="AF1117" s="7">
        <f t="shared" si="334"/>
        <v>0</v>
      </c>
      <c r="AG1117" s="7">
        <f t="shared" si="335"/>
        <v>324</v>
      </c>
      <c r="AH1117" s="7">
        <f t="shared" si="336"/>
        <v>358</v>
      </c>
      <c r="AI1117" s="7">
        <f t="shared" si="337"/>
        <v>7</v>
      </c>
      <c r="AJ1117" s="7">
        <f t="shared" si="338"/>
        <v>76.739999999999995</v>
      </c>
      <c r="AK1117" s="234">
        <f t="shared" si="339"/>
        <v>21.435754189944134</v>
      </c>
    </row>
    <row r="1118" spans="1:37">
      <c r="A1118" s="5">
        <v>30</v>
      </c>
      <c r="B1118" s="15" t="s">
        <v>51</v>
      </c>
      <c r="C1118" s="80">
        <f>Satara!C33</f>
        <v>25</v>
      </c>
      <c r="D1118" s="80">
        <f>Satara!D33</f>
        <v>80</v>
      </c>
      <c r="E1118" s="80">
        <f>Satara!E33</f>
        <v>60</v>
      </c>
      <c r="F1118" s="80">
        <f>Satara!F33</f>
        <v>30</v>
      </c>
      <c r="G1118" s="80">
        <f>Satara!G33</f>
        <v>60</v>
      </c>
      <c r="H1118" s="80">
        <f>Satara!H33</f>
        <v>30</v>
      </c>
      <c r="I1118" s="80">
        <f t="shared" si="329"/>
        <v>140</v>
      </c>
      <c r="J1118" s="80">
        <f>Satara!J33</f>
        <v>10</v>
      </c>
      <c r="K1118" s="80">
        <f>Satara!K33</f>
        <v>20</v>
      </c>
      <c r="L1118" s="80">
        <f>Satara!L33</f>
        <v>40</v>
      </c>
      <c r="M1118" s="80">
        <f>Satara!M33</f>
        <v>20</v>
      </c>
      <c r="N1118" s="80">
        <f>Satara!N33</f>
        <v>40</v>
      </c>
      <c r="O1118" s="80">
        <f>Satara!O33</f>
        <v>20</v>
      </c>
      <c r="P1118" s="80">
        <f t="shared" si="330"/>
        <v>60</v>
      </c>
      <c r="Q1118" s="80">
        <f>Satara!Q33</f>
        <v>0</v>
      </c>
      <c r="R1118" s="80">
        <f>Satara!R33</f>
        <v>0</v>
      </c>
      <c r="S1118" s="80">
        <f>Satara!S33</f>
        <v>0</v>
      </c>
      <c r="T1118" s="80">
        <f>Satara!T33</f>
        <v>0</v>
      </c>
      <c r="U1118" s="80">
        <f>Satara!U33</f>
        <v>1</v>
      </c>
      <c r="V1118" s="80">
        <f>Satara!V33</f>
        <v>17.5</v>
      </c>
      <c r="W1118" s="80">
        <f>Satara!W33</f>
        <v>0</v>
      </c>
      <c r="X1118" s="80">
        <f>Satara!X33</f>
        <v>0</v>
      </c>
      <c r="Y1118" s="80">
        <f>Satara!Y33</f>
        <v>0</v>
      </c>
      <c r="Z1118" s="80">
        <f>Satara!Z33</f>
        <v>0</v>
      </c>
      <c r="AA1118" s="80">
        <f>Satara!AA33</f>
        <v>0</v>
      </c>
      <c r="AB1118" s="80">
        <f>Satara!AB33</f>
        <v>0</v>
      </c>
      <c r="AC1118" s="233">
        <f t="shared" si="331"/>
        <v>17.5</v>
      </c>
      <c r="AD1118" s="7">
        <f t="shared" si="332"/>
        <v>12.5</v>
      </c>
      <c r="AE1118" s="7">
        <f t="shared" si="333"/>
        <v>0</v>
      </c>
      <c r="AF1118" s="7">
        <f t="shared" si="334"/>
        <v>0</v>
      </c>
      <c r="AG1118" s="7">
        <f t="shared" si="335"/>
        <v>235</v>
      </c>
      <c r="AH1118" s="7">
        <f t="shared" si="336"/>
        <v>200</v>
      </c>
      <c r="AI1118" s="7">
        <f t="shared" si="337"/>
        <v>1</v>
      </c>
      <c r="AJ1118" s="7">
        <f t="shared" si="338"/>
        <v>17.5</v>
      </c>
      <c r="AK1118" s="234">
        <f t="shared" si="339"/>
        <v>8.75</v>
      </c>
    </row>
    <row r="1119" spans="1:37">
      <c r="A1119" s="5">
        <v>31</v>
      </c>
      <c r="B1119" s="15" t="s">
        <v>52</v>
      </c>
      <c r="C1119" s="80">
        <f>Sindhudurg!C33</f>
        <v>0</v>
      </c>
      <c r="D1119" s="80">
        <f>Sindhudurg!D33</f>
        <v>0</v>
      </c>
      <c r="E1119" s="80">
        <f>Sindhudurg!E33</f>
        <v>0</v>
      </c>
      <c r="F1119" s="80">
        <f>Sindhudurg!F33</f>
        <v>0</v>
      </c>
      <c r="G1119" s="80">
        <f>Sindhudurg!G33</f>
        <v>0</v>
      </c>
      <c r="H1119" s="80">
        <f>Sindhudurg!H33</f>
        <v>0</v>
      </c>
      <c r="I1119" s="80">
        <f t="shared" si="329"/>
        <v>0</v>
      </c>
      <c r="J1119" s="80">
        <f>Sindhudurg!J33</f>
        <v>0</v>
      </c>
      <c r="K1119" s="80">
        <f>Sindhudurg!K33</f>
        <v>0</v>
      </c>
      <c r="L1119" s="80">
        <f>Sindhudurg!L33</f>
        <v>0</v>
      </c>
      <c r="M1119" s="80">
        <f>Sindhudurg!M33</f>
        <v>0</v>
      </c>
      <c r="N1119" s="80">
        <f>Sindhudurg!N33</f>
        <v>0</v>
      </c>
      <c r="O1119" s="80">
        <f>Sindhudurg!O33</f>
        <v>0</v>
      </c>
      <c r="P1119" s="80">
        <f t="shared" si="330"/>
        <v>0</v>
      </c>
      <c r="Q1119" s="80">
        <f>Sindhudurg!Q33</f>
        <v>0</v>
      </c>
      <c r="R1119" s="80">
        <f>Sindhudurg!R33</f>
        <v>0</v>
      </c>
      <c r="S1119" s="80">
        <f>Sindhudurg!S33</f>
        <v>0</v>
      </c>
      <c r="T1119" s="80">
        <f>Sindhudurg!T33</f>
        <v>0</v>
      </c>
      <c r="U1119" s="80">
        <f>Sindhudurg!U33</f>
        <v>0</v>
      </c>
      <c r="V1119" s="80">
        <f>Sindhudurg!V33</f>
        <v>0</v>
      </c>
      <c r="W1119" s="80">
        <f>Sindhudurg!W33</f>
        <v>0</v>
      </c>
      <c r="X1119" s="80">
        <f>Sindhudurg!X33</f>
        <v>0</v>
      </c>
      <c r="Y1119" s="80">
        <f>Sindhudurg!Y33</f>
        <v>0</v>
      </c>
      <c r="Z1119" s="80">
        <f>Sindhudurg!Z33</f>
        <v>0</v>
      </c>
      <c r="AA1119" s="80">
        <f>Sindhudurg!AA33</f>
        <v>0</v>
      </c>
      <c r="AB1119" s="80">
        <f>Sindhudurg!AB33</f>
        <v>0</v>
      </c>
      <c r="AC1119" s="233">
        <f t="shared" si="331"/>
        <v>0</v>
      </c>
      <c r="AD1119" s="7" t="e">
        <f t="shared" si="332"/>
        <v>#DIV/0!</v>
      </c>
      <c r="AE1119" s="7">
        <f t="shared" si="333"/>
        <v>0</v>
      </c>
      <c r="AF1119" s="7" t="e">
        <f t="shared" si="334"/>
        <v>#DIV/0!</v>
      </c>
      <c r="AG1119" s="7">
        <f t="shared" si="335"/>
        <v>0</v>
      </c>
      <c r="AH1119" s="7">
        <f t="shared" si="336"/>
        <v>0</v>
      </c>
      <c r="AI1119" s="7">
        <f t="shared" si="337"/>
        <v>0</v>
      </c>
      <c r="AJ1119" s="7">
        <f t="shared" si="338"/>
        <v>0</v>
      </c>
      <c r="AK1119" s="234" t="e">
        <f t="shared" si="339"/>
        <v>#DIV/0!</v>
      </c>
    </row>
    <row r="1120" spans="1:37">
      <c r="A1120" s="5">
        <v>32</v>
      </c>
      <c r="B1120" s="15" t="s">
        <v>53</v>
      </c>
      <c r="C1120" s="80">
        <f>Solapur!C33</f>
        <v>45</v>
      </c>
      <c r="D1120" s="80">
        <f>Solapur!D33</f>
        <v>60</v>
      </c>
      <c r="E1120" s="80">
        <f>Solapur!E33</f>
        <v>2</v>
      </c>
      <c r="F1120" s="80">
        <f>Solapur!F33</f>
        <v>1</v>
      </c>
      <c r="G1120" s="80">
        <f>Solapur!G33</f>
        <v>4</v>
      </c>
      <c r="H1120" s="80">
        <f>Solapur!H33</f>
        <v>1</v>
      </c>
      <c r="I1120" s="80">
        <f t="shared" si="329"/>
        <v>62</v>
      </c>
      <c r="J1120" s="80">
        <f>Solapur!J33</f>
        <v>39</v>
      </c>
      <c r="K1120" s="80">
        <f>Solapur!K33</f>
        <v>50</v>
      </c>
      <c r="L1120" s="80">
        <f>Solapur!L33</f>
        <v>2</v>
      </c>
      <c r="M1120" s="80">
        <f>Solapur!M33</f>
        <v>1</v>
      </c>
      <c r="N1120" s="80">
        <f>Solapur!N33</f>
        <v>6</v>
      </c>
      <c r="O1120" s="80">
        <f>Solapur!O33</f>
        <v>2</v>
      </c>
      <c r="P1120" s="80">
        <f t="shared" si="330"/>
        <v>53</v>
      </c>
      <c r="Q1120" s="80">
        <f>Solapur!Q33</f>
        <v>3</v>
      </c>
      <c r="R1120" s="80">
        <f>Solapur!R33</f>
        <v>16.27</v>
      </c>
      <c r="S1120" s="80">
        <f>Solapur!S33</f>
        <v>0</v>
      </c>
      <c r="T1120" s="80">
        <f>Solapur!T33</f>
        <v>0</v>
      </c>
      <c r="U1120" s="80">
        <f>Solapur!U33</f>
        <v>0</v>
      </c>
      <c r="V1120" s="80">
        <f>Solapur!V33</f>
        <v>0</v>
      </c>
      <c r="W1120" s="80">
        <f>Solapur!W33</f>
        <v>2</v>
      </c>
      <c r="X1120" s="80">
        <f>Solapur!X33</f>
        <v>18.29</v>
      </c>
      <c r="Y1120" s="80">
        <f>Solapur!Y33</f>
        <v>0</v>
      </c>
      <c r="Z1120" s="80">
        <f>Solapur!Z33</f>
        <v>0</v>
      </c>
      <c r="AA1120" s="80">
        <f>Solapur!AA33</f>
        <v>0</v>
      </c>
      <c r="AB1120" s="80">
        <f>Solapur!AB33</f>
        <v>0</v>
      </c>
      <c r="AC1120" s="233">
        <f t="shared" si="331"/>
        <v>16.27</v>
      </c>
      <c r="AD1120" s="7">
        <f t="shared" si="332"/>
        <v>26.241935483870964</v>
      </c>
      <c r="AE1120" s="7">
        <f t="shared" si="333"/>
        <v>18.29</v>
      </c>
      <c r="AF1120" s="7">
        <f t="shared" si="334"/>
        <v>34.509433962264147</v>
      </c>
      <c r="AG1120" s="7">
        <f t="shared" si="335"/>
        <v>98</v>
      </c>
      <c r="AH1120" s="7">
        <f t="shared" si="336"/>
        <v>115</v>
      </c>
      <c r="AI1120" s="7">
        <f t="shared" si="337"/>
        <v>5</v>
      </c>
      <c r="AJ1120" s="7">
        <f t="shared" si="338"/>
        <v>34.56</v>
      </c>
      <c r="AK1120" s="234">
        <f t="shared" si="339"/>
        <v>30.052173913043479</v>
      </c>
    </row>
    <row r="1121" spans="1:37">
      <c r="A1121" s="5">
        <v>33</v>
      </c>
      <c r="B1121" s="15" t="s">
        <v>54</v>
      </c>
      <c r="C1121" s="80">
        <f>Thane!C33</f>
        <v>0</v>
      </c>
      <c r="D1121" s="80">
        <f>Thane!D33</f>
        <v>0</v>
      </c>
      <c r="E1121" s="80">
        <f>Thane!E33</f>
        <v>0</v>
      </c>
      <c r="F1121" s="80">
        <f>Thane!F33</f>
        <v>0</v>
      </c>
      <c r="G1121" s="80">
        <f>Thane!G33</f>
        <v>0</v>
      </c>
      <c r="H1121" s="80">
        <f>Thane!H33</f>
        <v>0</v>
      </c>
      <c r="I1121" s="80">
        <f t="shared" si="329"/>
        <v>0</v>
      </c>
      <c r="J1121" s="80">
        <f>Thane!J33</f>
        <v>0</v>
      </c>
      <c r="K1121" s="80">
        <f>Thane!K33</f>
        <v>0</v>
      </c>
      <c r="L1121" s="80">
        <f>Thane!L33</f>
        <v>0</v>
      </c>
      <c r="M1121" s="80">
        <f>Thane!M33</f>
        <v>0</v>
      </c>
      <c r="N1121" s="80">
        <f>Thane!N33</f>
        <v>0</v>
      </c>
      <c r="O1121" s="80">
        <f>Thane!O33</f>
        <v>0</v>
      </c>
      <c r="P1121" s="80">
        <f t="shared" si="330"/>
        <v>0</v>
      </c>
      <c r="Q1121" s="80">
        <f>Thane!Q33</f>
        <v>0</v>
      </c>
      <c r="R1121" s="80">
        <f>Thane!R33</f>
        <v>0</v>
      </c>
      <c r="S1121" s="80">
        <f>Thane!S33</f>
        <v>0</v>
      </c>
      <c r="T1121" s="80">
        <f>Thane!T33</f>
        <v>0</v>
      </c>
      <c r="U1121" s="80">
        <f>Thane!U33</f>
        <v>0</v>
      </c>
      <c r="V1121" s="80">
        <f>Thane!V33</f>
        <v>0</v>
      </c>
      <c r="W1121" s="80">
        <f>Thane!W33</f>
        <v>0</v>
      </c>
      <c r="X1121" s="80">
        <f>Thane!X33</f>
        <v>0</v>
      </c>
      <c r="Y1121" s="80">
        <f>Thane!Y33</f>
        <v>0</v>
      </c>
      <c r="Z1121" s="80">
        <f>Thane!Z33</f>
        <v>0</v>
      </c>
      <c r="AA1121" s="80">
        <f>Thane!AA33</f>
        <v>0</v>
      </c>
      <c r="AB1121" s="80">
        <f>Thane!AB33</f>
        <v>0</v>
      </c>
      <c r="AC1121" s="233">
        <f t="shared" si="331"/>
        <v>0</v>
      </c>
      <c r="AD1121" s="7" t="e">
        <f t="shared" si="332"/>
        <v>#DIV/0!</v>
      </c>
      <c r="AE1121" s="7">
        <f t="shared" si="333"/>
        <v>0</v>
      </c>
      <c r="AF1121" s="7" t="e">
        <f t="shared" si="334"/>
        <v>#DIV/0!</v>
      </c>
      <c r="AG1121" s="7">
        <f t="shared" si="335"/>
        <v>0</v>
      </c>
      <c r="AH1121" s="7">
        <f t="shared" si="336"/>
        <v>0</v>
      </c>
      <c r="AI1121" s="7">
        <f t="shared" si="337"/>
        <v>0</v>
      </c>
      <c r="AJ1121" s="7">
        <f t="shared" si="338"/>
        <v>0</v>
      </c>
      <c r="AK1121" s="234" t="e">
        <f t="shared" si="339"/>
        <v>#DIV/0!</v>
      </c>
    </row>
    <row r="1122" spans="1:37">
      <c r="A1122" s="5">
        <v>34</v>
      </c>
      <c r="B1122" s="15" t="s">
        <v>55</v>
      </c>
      <c r="C1122" s="80">
        <f>Wardha!C33</f>
        <v>0</v>
      </c>
      <c r="D1122" s="80">
        <f>Wardha!D33</f>
        <v>0</v>
      </c>
      <c r="E1122" s="80">
        <f>Wardha!E33</f>
        <v>0</v>
      </c>
      <c r="F1122" s="80">
        <f>Wardha!F33</f>
        <v>0</v>
      </c>
      <c r="G1122" s="80">
        <f>Wardha!G33</f>
        <v>0</v>
      </c>
      <c r="H1122" s="80">
        <f>Wardha!H33</f>
        <v>0</v>
      </c>
      <c r="I1122" s="80">
        <f t="shared" si="329"/>
        <v>0</v>
      </c>
      <c r="J1122" s="80">
        <f>Wardha!J33</f>
        <v>0</v>
      </c>
      <c r="K1122" s="80">
        <f>Wardha!K33</f>
        <v>0</v>
      </c>
      <c r="L1122" s="80">
        <f>Wardha!L33</f>
        <v>0</v>
      </c>
      <c r="M1122" s="80">
        <f>Wardha!M33</f>
        <v>0</v>
      </c>
      <c r="N1122" s="80">
        <f>Wardha!N33</f>
        <v>0</v>
      </c>
      <c r="O1122" s="80">
        <f>Wardha!O33</f>
        <v>0</v>
      </c>
      <c r="P1122" s="80">
        <f t="shared" si="330"/>
        <v>0</v>
      </c>
      <c r="Q1122" s="80">
        <f>Wardha!Q33</f>
        <v>0</v>
      </c>
      <c r="R1122" s="80">
        <f>Wardha!R33</f>
        <v>0</v>
      </c>
      <c r="S1122" s="80">
        <f>Wardha!S33</f>
        <v>0</v>
      </c>
      <c r="T1122" s="80">
        <f>Wardha!T33</f>
        <v>0</v>
      </c>
      <c r="U1122" s="80">
        <f>Wardha!U33</f>
        <v>0</v>
      </c>
      <c r="V1122" s="80">
        <f>Wardha!V33</f>
        <v>0</v>
      </c>
      <c r="W1122" s="80">
        <f>Wardha!W33</f>
        <v>0</v>
      </c>
      <c r="X1122" s="80">
        <f>Wardha!X33</f>
        <v>0</v>
      </c>
      <c r="Y1122" s="80">
        <f>Wardha!Y33</f>
        <v>0</v>
      </c>
      <c r="Z1122" s="80">
        <f>Wardha!Z33</f>
        <v>0</v>
      </c>
      <c r="AA1122" s="80">
        <f>Wardha!AA33</f>
        <v>0</v>
      </c>
      <c r="AB1122" s="80">
        <f>Wardha!AB33</f>
        <v>0</v>
      </c>
      <c r="AC1122" s="233">
        <f t="shared" si="331"/>
        <v>0</v>
      </c>
      <c r="AD1122" s="7" t="e">
        <f t="shared" si="332"/>
        <v>#DIV/0!</v>
      </c>
      <c r="AE1122" s="7">
        <f t="shared" si="333"/>
        <v>0</v>
      </c>
      <c r="AF1122" s="7" t="e">
        <f t="shared" si="334"/>
        <v>#DIV/0!</v>
      </c>
      <c r="AG1122" s="7">
        <f t="shared" si="335"/>
        <v>0</v>
      </c>
      <c r="AH1122" s="7">
        <f t="shared" si="336"/>
        <v>0</v>
      </c>
      <c r="AI1122" s="7">
        <f t="shared" si="337"/>
        <v>0</v>
      </c>
      <c r="AJ1122" s="7">
        <f t="shared" si="338"/>
        <v>0</v>
      </c>
      <c r="AK1122" s="234" t="e">
        <f t="shared" si="339"/>
        <v>#DIV/0!</v>
      </c>
    </row>
    <row r="1123" spans="1:37">
      <c r="A1123" s="5">
        <v>35</v>
      </c>
      <c r="B1123" s="15" t="s">
        <v>56</v>
      </c>
      <c r="C1123" s="80">
        <f>Washim!C33</f>
        <v>0</v>
      </c>
      <c r="D1123" s="80">
        <f>Washim!D33</f>
        <v>0</v>
      </c>
      <c r="E1123" s="80">
        <f>Washim!E33</f>
        <v>0</v>
      </c>
      <c r="F1123" s="80">
        <f>Washim!F33</f>
        <v>0</v>
      </c>
      <c r="G1123" s="80">
        <f>Washim!G33</f>
        <v>0</v>
      </c>
      <c r="H1123" s="80">
        <f>Washim!H33</f>
        <v>0</v>
      </c>
      <c r="I1123" s="80">
        <f t="shared" si="329"/>
        <v>0</v>
      </c>
      <c r="J1123" s="80">
        <f>Washim!J33</f>
        <v>0</v>
      </c>
      <c r="K1123" s="80">
        <f>Washim!K33</f>
        <v>0</v>
      </c>
      <c r="L1123" s="80">
        <f>Washim!L33</f>
        <v>0</v>
      </c>
      <c r="M1123" s="80">
        <f>Washim!M33</f>
        <v>0</v>
      </c>
      <c r="N1123" s="80">
        <f>Washim!N33</f>
        <v>0</v>
      </c>
      <c r="O1123" s="80">
        <f>Washim!O33</f>
        <v>0</v>
      </c>
      <c r="P1123" s="80">
        <f t="shared" si="330"/>
        <v>0</v>
      </c>
      <c r="Q1123" s="80">
        <f>Washim!Q33</f>
        <v>0</v>
      </c>
      <c r="R1123" s="80">
        <f>Washim!R33</f>
        <v>0</v>
      </c>
      <c r="S1123" s="80">
        <f>Washim!S33</f>
        <v>0</v>
      </c>
      <c r="T1123" s="80">
        <f>Washim!T33</f>
        <v>0</v>
      </c>
      <c r="U1123" s="80">
        <f>Washim!U33</f>
        <v>0</v>
      </c>
      <c r="V1123" s="80">
        <f>Washim!V33</f>
        <v>0</v>
      </c>
      <c r="W1123" s="80">
        <f>Washim!W33</f>
        <v>0</v>
      </c>
      <c r="X1123" s="80">
        <f>Washim!X33</f>
        <v>0</v>
      </c>
      <c r="Y1123" s="80">
        <f>Washim!Y33</f>
        <v>0</v>
      </c>
      <c r="Z1123" s="80">
        <f>Washim!Z33</f>
        <v>0</v>
      </c>
      <c r="AA1123" s="80">
        <f>Washim!AA33</f>
        <v>0</v>
      </c>
      <c r="AB1123" s="80">
        <f>Washim!AB33</f>
        <v>0</v>
      </c>
      <c r="AC1123" s="233">
        <f t="shared" si="331"/>
        <v>0</v>
      </c>
      <c r="AD1123" s="7" t="e">
        <f t="shared" si="332"/>
        <v>#DIV/0!</v>
      </c>
      <c r="AE1123" s="7">
        <f t="shared" si="333"/>
        <v>0</v>
      </c>
      <c r="AF1123" s="7" t="e">
        <f t="shared" si="334"/>
        <v>#DIV/0!</v>
      </c>
      <c r="AG1123" s="7">
        <f t="shared" si="335"/>
        <v>0</v>
      </c>
      <c r="AH1123" s="7">
        <f t="shared" si="336"/>
        <v>0</v>
      </c>
      <c r="AI1123" s="7">
        <f t="shared" si="337"/>
        <v>0</v>
      </c>
      <c r="AJ1123" s="7">
        <f t="shared" si="338"/>
        <v>0</v>
      </c>
      <c r="AK1123" s="234" t="e">
        <f t="shared" si="339"/>
        <v>#DIV/0!</v>
      </c>
    </row>
    <row r="1124" spans="1:37">
      <c r="A1124" s="5">
        <v>36</v>
      </c>
      <c r="B1124" s="15" t="s">
        <v>57</v>
      </c>
      <c r="C1124" s="80">
        <f>Yavatmal!C33</f>
        <v>0</v>
      </c>
      <c r="D1124" s="80">
        <f>Yavatmal!D33</f>
        <v>0</v>
      </c>
      <c r="E1124" s="80">
        <f>Yavatmal!E33</f>
        <v>0</v>
      </c>
      <c r="F1124" s="80">
        <f>Yavatmal!F33</f>
        <v>0</v>
      </c>
      <c r="G1124" s="80">
        <f>Yavatmal!G33</f>
        <v>0</v>
      </c>
      <c r="H1124" s="80">
        <f>Yavatmal!H33</f>
        <v>0</v>
      </c>
      <c r="I1124" s="80">
        <f t="shared" si="329"/>
        <v>0</v>
      </c>
      <c r="J1124" s="80">
        <f>Yavatmal!J33</f>
        <v>0</v>
      </c>
      <c r="K1124" s="80">
        <f>Yavatmal!K33</f>
        <v>0</v>
      </c>
      <c r="L1124" s="80">
        <f>Yavatmal!L33</f>
        <v>0</v>
      </c>
      <c r="M1124" s="80">
        <f>Yavatmal!M33</f>
        <v>0</v>
      </c>
      <c r="N1124" s="80">
        <f>Yavatmal!N33</f>
        <v>0</v>
      </c>
      <c r="O1124" s="80">
        <f>Yavatmal!O33</f>
        <v>0</v>
      </c>
      <c r="P1124" s="80">
        <f t="shared" si="330"/>
        <v>0</v>
      </c>
      <c r="Q1124" s="80">
        <f>Yavatmal!Q33</f>
        <v>0</v>
      </c>
      <c r="R1124" s="80">
        <f>Yavatmal!R33</f>
        <v>0</v>
      </c>
      <c r="S1124" s="80">
        <f>Yavatmal!S33</f>
        <v>0</v>
      </c>
      <c r="T1124" s="80">
        <f>Yavatmal!T33</f>
        <v>0</v>
      </c>
      <c r="U1124" s="80">
        <f>Yavatmal!U33</f>
        <v>0</v>
      </c>
      <c r="V1124" s="80">
        <f>Yavatmal!V33</f>
        <v>0</v>
      </c>
      <c r="W1124" s="80">
        <f>Yavatmal!W33</f>
        <v>0</v>
      </c>
      <c r="X1124" s="80">
        <f>Yavatmal!X33</f>
        <v>0</v>
      </c>
      <c r="Y1124" s="80">
        <f>Yavatmal!Y33</f>
        <v>0</v>
      </c>
      <c r="Z1124" s="80">
        <f>Yavatmal!Z33</f>
        <v>0</v>
      </c>
      <c r="AA1124" s="80">
        <f>Yavatmal!AA33</f>
        <v>0</v>
      </c>
      <c r="AB1124" s="80">
        <f>Yavatmal!AB33</f>
        <v>0</v>
      </c>
      <c r="AC1124" s="233">
        <f t="shared" si="331"/>
        <v>0</v>
      </c>
      <c r="AD1124" s="7" t="e">
        <f t="shared" si="332"/>
        <v>#DIV/0!</v>
      </c>
      <c r="AE1124" s="7">
        <f t="shared" si="333"/>
        <v>0</v>
      </c>
      <c r="AF1124" s="7" t="e">
        <f t="shared" si="334"/>
        <v>#DIV/0!</v>
      </c>
      <c r="AG1124" s="7">
        <f t="shared" si="335"/>
        <v>0</v>
      </c>
      <c r="AH1124" s="7">
        <f t="shared" si="336"/>
        <v>0</v>
      </c>
      <c r="AI1124" s="7">
        <f t="shared" si="337"/>
        <v>0</v>
      </c>
      <c r="AJ1124" s="7">
        <f t="shared" si="338"/>
        <v>0</v>
      </c>
      <c r="AK1124" s="234" t="e">
        <f t="shared" si="339"/>
        <v>#DIV/0!</v>
      </c>
    </row>
    <row r="1125" spans="1:37" ht="15">
      <c r="A1125" s="10"/>
      <c r="B1125" s="8" t="s">
        <v>10</v>
      </c>
      <c r="C1125" s="9">
        <f t="shared" ref="C1125:AB1125" si="340">SUM(C1089:C1124)</f>
        <v>607</v>
      </c>
      <c r="D1125" s="9">
        <f t="shared" si="340"/>
        <v>701.56999999999994</v>
      </c>
      <c r="E1125" s="9">
        <f t="shared" si="340"/>
        <v>81</v>
      </c>
      <c r="F1125" s="9">
        <f t="shared" si="340"/>
        <v>37</v>
      </c>
      <c r="G1125" s="9">
        <f t="shared" si="340"/>
        <v>91</v>
      </c>
      <c r="H1125" s="9">
        <f t="shared" si="340"/>
        <v>38</v>
      </c>
      <c r="I1125" s="9">
        <f t="shared" si="340"/>
        <v>776.56999999999994</v>
      </c>
      <c r="J1125" s="9">
        <f t="shared" si="340"/>
        <v>368</v>
      </c>
      <c r="K1125" s="9">
        <f t="shared" si="340"/>
        <v>391.23</v>
      </c>
      <c r="L1125" s="9">
        <f t="shared" si="340"/>
        <v>53</v>
      </c>
      <c r="M1125" s="9">
        <f t="shared" si="340"/>
        <v>24</v>
      </c>
      <c r="N1125" s="9">
        <f t="shared" si="340"/>
        <v>70</v>
      </c>
      <c r="O1125" s="9">
        <f t="shared" si="340"/>
        <v>27</v>
      </c>
      <c r="P1125" s="9">
        <f t="shared" si="340"/>
        <v>442.23</v>
      </c>
      <c r="Q1125" s="9">
        <f t="shared" si="340"/>
        <v>23</v>
      </c>
      <c r="R1125" s="9">
        <f t="shared" si="340"/>
        <v>142.41</v>
      </c>
      <c r="S1125" s="9">
        <f t="shared" si="340"/>
        <v>0</v>
      </c>
      <c r="T1125" s="9">
        <f t="shared" si="340"/>
        <v>0</v>
      </c>
      <c r="U1125" s="9">
        <f t="shared" si="340"/>
        <v>1</v>
      </c>
      <c r="V1125" s="9">
        <f t="shared" si="340"/>
        <v>17.5</v>
      </c>
      <c r="W1125" s="9">
        <f t="shared" si="340"/>
        <v>6</v>
      </c>
      <c r="X1125" s="9">
        <f t="shared" si="340"/>
        <v>213.98999999999998</v>
      </c>
      <c r="Y1125" s="9">
        <f t="shared" si="340"/>
        <v>0</v>
      </c>
      <c r="Z1125" s="9">
        <f t="shared" si="340"/>
        <v>0</v>
      </c>
      <c r="AA1125" s="9">
        <f t="shared" si="340"/>
        <v>0</v>
      </c>
      <c r="AB1125" s="9">
        <f t="shared" si="340"/>
        <v>0</v>
      </c>
      <c r="AC1125" s="190">
        <f>SUM(AC1089:AC1124)</f>
        <v>159.91</v>
      </c>
      <c r="AD1125" s="190">
        <f t="shared" si="332"/>
        <v>20.591833318310005</v>
      </c>
      <c r="AE1125" s="190">
        <f>(X1125/K1125)*100</f>
        <v>54.696725711218456</v>
      </c>
      <c r="AF1125" s="190">
        <f t="shared" si="334"/>
        <v>48.38884743233158</v>
      </c>
      <c r="AG1125" s="190">
        <f>SUM(AG1089:AG1124)</f>
        <v>1270</v>
      </c>
      <c r="AH1125" s="190">
        <f>SUM(AH1089:AH1124)</f>
        <v>1218.8</v>
      </c>
      <c r="AI1125" s="190">
        <f>SUM(AI1089:AI1124)</f>
        <v>30</v>
      </c>
      <c r="AJ1125" s="190">
        <f>SUM(AJ1089:AJ1124)</f>
        <v>373.9</v>
      </c>
      <c r="AK1125" s="190">
        <f>(AJ1125/AH1125)*100</f>
        <v>30.677715786019032</v>
      </c>
    </row>
    <row r="1126" spans="1:37" ht="20.25">
      <c r="A1126" s="344" t="s">
        <v>150</v>
      </c>
      <c r="B1126" s="344"/>
      <c r="C1126" s="344"/>
      <c r="D1126" s="344"/>
      <c r="E1126" s="344"/>
      <c r="F1126" s="344"/>
      <c r="G1126" s="344"/>
      <c r="H1126" s="344"/>
      <c r="I1126" s="344"/>
      <c r="J1126" s="344"/>
      <c r="K1126" s="344"/>
      <c r="L1126" s="344"/>
      <c r="M1126" s="344"/>
      <c r="N1126" s="344"/>
      <c r="O1126" s="344"/>
      <c r="P1126" s="344"/>
      <c r="Q1126" s="344"/>
      <c r="R1126" s="344"/>
      <c r="S1126" s="344"/>
      <c r="T1126" s="344"/>
      <c r="U1126" s="344"/>
      <c r="V1126" s="344"/>
      <c r="W1126" s="344"/>
      <c r="X1126" s="344"/>
      <c r="Y1126" s="344"/>
      <c r="Z1126" s="344"/>
      <c r="AA1126" s="344"/>
      <c r="AB1126" s="344"/>
      <c r="AC1126" s="344"/>
      <c r="AD1126" s="344"/>
      <c r="AE1126" s="344"/>
      <c r="AF1126" s="344"/>
      <c r="AG1126" s="344"/>
      <c r="AH1126" s="344"/>
      <c r="AI1126" s="344"/>
      <c r="AJ1126" s="344"/>
      <c r="AK1126" s="344"/>
    </row>
    <row r="1127" spans="1:37">
      <c r="A1127" s="345"/>
      <c r="B1127" s="345"/>
      <c r="C1127" s="345"/>
      <c r="D1127" s="345"/>
      <c r="E1127" s="345"/>
      <c r="F1127" s="345"/>
      <c r="G1127" s="345"/>
      <c r="H1127" s="345"/>
      <c r="I1127" s="345"/>
      <c r="J1127" s="345"/>
      <c r="K1127" s="345"/>
      <c r="L1127" s="345"/>
      <c r="M1127" s="345"/>
      <c r="N1127" s="345"/>
      <c r="O1127" s="345"/>
      <c r="P1127" s="345"/>
      <c r="Q1127" s="345"/>
      <c r="R1127" s="345"/>
      <c r="S1127" s="345"/>
      <c r="T1127" s="345"/>
      <c r="U1127" s="345"/>
      <c r="V1127" s="345"/>
      <c r="W1127" s="345"/>
      <c r="X1127" s="345"/>
      <c r="Y1127" s="345"/>
      <c r="Z1127" s="345"/>
      <c r="AA1127" s="345"/>
      <c r="AB1127" s="345"/>
      <c r="AC1127" s="345"/>
      <c r="AD1127" s="345"/>
      <c r="AE1127" s="345"/>
      <c r="AF1127" s="345"/>
      <c r="AG1127" s="345"/>
      <c r="AH1127" s="345"/>
      <c r="AI1127" s="345"/>
      <c r="AJ1127" s="345"/>
      <c r="AK1127" s="345"/>
    </row>
    <row r="1128" spans="1:37" ht="15.75">
      <c r="A1128" s="346" t="str">
        <f>A3</f>
        <v>Disbursements under  KCC Loans  ( 2023 - 24 ) -  Position as of 31.03.2024</v>
      </c>
      <c r="B1128" s="346"/>
      <c r="C1128" s="346"/>
      <c r="D1128" s="346"/>
      <c r="E1128" s="346"/>
      <c r="F1128" s="346"/>
      <c r="G1128" s="346"/>
      <c r="H1128" s="346"/>
      <c r="I1128" s="346"/>
      <c r="J1128" s="346"/>
      <c r="K1128" s="346"/>
      <c r="L1128" s="346"/>
      <c r="M1128" s="346"/>
      <c r="N1128" s="346"/>
      <c r="O1128" s="346"/>
      <c r="P1128" s="346"/>
      <c r="Q1128" s="346"/>
      <c r="R1128" s="346"/>
      <c r="S1128" s="346"/>
      <c r="T1128" s="346"/>
      <c r="U1128" s="346"/>
      <c r="V1128" s="346"/>
      <c r="W1128" s="346"/>
      <c r="X1128" s="346"/>
      <c r="Y1128" s="346"/>
      <c r="Z1128" s="346"/>
      <c r="AA1128" s="346"/>
      <c r="AB1128" s="346"/>
      <c r="AC1128" s="346"/>
      <c r="AD1128" s="346"/>
      <c r="AE1128" s="346"/>
      <c r="AF1128" s="346"/>
      <c r="AG1128" s="346"/>
      <c r="AH1128" s="346"/>
      <c r="AI1128" s="346"/>
      <c r="AJ1128" s="346"/>
      <c r="AK1128" s="346"/>
    </row>
    <row r="1129" spans="1:37">
      <c r="A1129" s="3"/>
      <c r="B1129" s="3"/>
      <c r="C1129" s="3"/>
      <c r="D1129" s="3"/>
      <c r="E1129" s="3"/>
      <c r="F1129" s="3"/>
      <c r="G1129" s="3"/>
      <c r="H1129" s="3"/>
      <c r="I1129" s="3"/>
      <c r="J1129" s="3"/>
      <c r="K1129" s="3"/>
      <c r="L1129" s="3"/>
      <c r="M1129" s="3"/>
      <c r="N1129" s="3"/>
      <c r="O1129" s="3"/>
      <c r="P1129" s="3"/>
      <c r="Q1129" s="3"/>
      <c r="R1129" s="3"/>
      <c r="S1129" s="3"/>
      <c r="T1129" s="3"/>
      <c r="U1129" s="3"/>
      <c r="V1129" s="3"/>
      <c r="W1129" s="3"/>
      <c r="X1129" s="3"/>
      <c r="Y1129" s="3"/>
      <c r="Z1129" s="3"/>
      <c r="AA1129" s="3"/>
      <c r="AB1129" s="3"/>
      <c r="AC1129" s="3"/>
      <c r="AD1129" s="3"/>
      <c r="AE1129" s="3"/>
      <c r="AF1129" s="3"/>
      <c r="AG1129" s="347" t="s">
        <v>6</v>
      </c>
      <c r="AH1129" s="347"/>
      <c r="AI1129" s="347"/>
      <c r="AJ1129" s="347"/>
      <c r="AK1129" s="347"/>
    </row>
    <row r="1130" spans="1:37" ht="32.25" customHeight="1">
      <c r="A1130" s="350" t="s">
        <v>7</v>
      </c>
      <c r="B1130" s="350" t="s">
        <v>64</v>
      </c>
      <c r="C1130" s="353" t="str">
        <f>C5</f>
        <v xml:space="preserve"> KCC Loan Target 
 ACP 2023-24</v>
      </c>
      <c r="D1130" s="354"/>
      <c r="E1130" s="354"/>
      <c r="F1130" s="354"/>
      <c r="G1130" s="354"/>
      <c r="H1130" s="354"/>
      <c r="I1130" s="354"/>
      <c r="J1130" s="354"/>
      <c r="K1130" s="354"/>
      <c r="L1130" s="354"/>
      <c r="M1130" s="354"/>
      <c r="N1130" s="354"/>
      <c r="O1130" s="354"/>
      <c r="P1130" s="355"/>
      <c r="Q1130" s="391" t="str">
        <f>Q5</f>
        <v xml:space="preserve"> Cumulative Achievement from 
 01.04.23</v>
      </c>
      <c r="R1130" s="392"/>
      <c r="S1130" s="392"/>
      <c r="T1130" s="392"/>
      <c r="U1130" s="392"/>
      <c r="V1130" s="392"/>
      <c r="W1130" s="392"/>
      <c r="X1130" s="392"/>
      <c r="Y1130" s="392"/>
      <c r="Z1130" s="392"/>
      <c r="AA1130" s="392"/>
      <c r="AB1130" s="393"/>
      <c r="AC1130" s="353" t="s">
        <v>9</v>
      </c>
      <c r="AD1130" s="354"/>
      <c r="AE1130" s="354"/>
      <c r="AF1130" s="355"/>
      <c r="AG1130" s="350" t="s">
        <v>10</v>
      </c>
      <c r="AH1130" s="350"/>
      <c r="AI1130" s="350"/>
      <c r="AJ1130" s="350"/>
      <c r="AK1130" s="350"/>
    </row>
    <row r="1131" spans="1:37">
      <c r="A1131" s="351"/>
      <c r="B1131" s="351"/>
      <c r="C1131" s="375" t="s">
        <v>11</v>
      </c>
      <c r="D1131" s="376"/>
      <c r="E1131" s="376"/>
      <c r="F1131" s="376"/>
      <c r="G1131" s="376"/>
      <c r="H1131" s="376"/>
      <c r="I1131" s="377"/>
      <c r="J1131" s="371" t="s">
        <v>12</v>
      </c>
      <c r="K1131" s="372"/>
      <c r="L1131" s="372"/>
      <c r="M1131" s="372"/>
      <c r="N1131" s="372"/>
      <c r="O1131" s="372"/>
      <c r="P1131" s="373"/>
      <c r="Q1131" s="375" t="s">
        <v>11</v>
      </c>
      <c r="R1131" s="376"/>
      <c r="S1131" s="376"/>
      <c r="T1131" s="376"/>
      <c r="U1131" s="376"/>
      <c r="V1131" s="377"/>
      <c r="W1131" s="394" t="s">
        <v>12</v>
      </c>
      <c r="X1131" s="395"/>
      <c r="Y1131" s="395"/>
      <c r="Z1131" s="395"/>
      <c r="AA1131" s="395"/>
      <c r="AB1131" s="396"/>
      <c r="AC1131" s="385" t="s">
        <v>11</v>
      </c>
      <c r="AD1131" s="386"/>
      <c r="AE1131" s="388" t="s">
        <v>12</v>
      </c>
      <c r="AF1131" s="386"/>
      <c r="AG1131" s="388" t="s">
        <v>13</v>
      </c>
      <c r="AH1131" s="386"/>
      <c r="AI1131" s="388" t="s">
        <v>14</v>
      </c>
      <c r="AJ1131" s="386"/>
      <c r="AK1131" s="398" t="s">
        <v>15</v>
      </c>
    </row>
    <row r="1132" spans="1:37">
      <c r="A1132" s="352"/>
      <c r="B1132" s="352"/>
      <c r="C1132" s="367" t="s">
        <v>16</v>
      </c>
      <c r="D1132" s="368"/>
      <c r="E1132" s="369" t="s">
        <v>17</v>
      </c>
      <c r="F1132" s="368"/>
      <c r="G1132" s="369" t="s">
        <v>18</v>
      </c>
      <c r="H1132" s="370"/>
      <c r="I1132" s="249" t="s">
        <v>10</v>
      </c>
      <c r="J1132" s="362" t="s">
        <v>19</v>
      </c>
      <c r="K1132" s="363"/>
      <c r="L1132" s="364" t="s">
        <v>17</v>
      </c>
      <c r="M1132" s="363"/>
      <c r="N1132" s="364" t="s">
        <v>18</v>
      </c>
      <c r="O1132" s="374"/>
      <c r="P1132" s="258" t="s">
        <v>10</v>
      </c>
      <c r="Q1132" s="367" t="s">
        <v>19</v>
      </c>
      <c r="R1132" s="368"/>
      <c r="S1132" s="369" t="s">
        <v>17</v>
      </c>
      <c r="T1132" s="368"/>
      <c r="U1132" s="369" t="s">
        <v>18</v>
      </c>
      <c r="V1132" s="370"/>
      <c r="W1132" s="362" t="s">
        <v>16</v>
      </c>
      <c r="X1132" s="363"/>
      <c r="Y1132" s="364" t="s">
        <v>17</v>
      </c>
      <c r="Z1132" s="363"/>
      <c r="AA1132" s="364" t="s">
        <v>18</v>
      </c>
      <c r="AB1132" s="374"/>
      <c r="AC1132" s="387"/>
      <c r="AD1132" s="381"/>
      <c r="AE1132" s="380"/>
      <c r="AF1132" s="381"/>
      <c r="AG1132" s="380"/>
      <c r="AH1132" s="381"/>
      <c r="AI1132" s="380"/>
      <c r="AJ1132" s="381"/>
      <c r="AK1132" s="399"/>
    </row>
    <row r="1133" spans="1:37">
      <c r="A1133" s="202"/>
      <c r="B1133" s="202"/>
      <c r="C1133" s="217" t="s">
        <v>20</v>
      </c>
      <c r="D1133" s="119" t="s">
        <v>21</v>
      </c>
      <c r="E1133" s="119" t="s">
        <v>20</v>
      </c>
      <c r="F1133" s="119" t="s">
        <v>21</v>
      </c>
      <c r="G1133" s="119" t="s">
        <v>20</v>
      </c>
      <c r="H1133" s="218" t="s">
        <v>21</v>
      </c>
      <c r="I1133" s="218" t="s">
        <v>21</v>
      </c>
      <c r="J1133" s="237" t="s">
        <v>20</v>
      </c>
      <c r="K1133" s="204" t="s">
        <v>21</v>
      </c>
      <c r="L1133" s="204" t="s">
        <v>20</v>
      </c>
      <c r="M1133" s="204" t="s">
        <v>21</v>
      </c>
      <c r="N1133" s="204" t="s">
        <v>20</v>
      </c>
      <c r="O1133" s="238" t="s">
        <v>21</v>
      </c>
      <c r="P1133" s="258" t="s">
        <v>21</v>
      </c>
      <c r="Q1133" s="217" t="s">
        <v>20</v>
      </c>
      <c r="R1133" s="119" t="s">
        <v>21</v>
      </c>
      <c r="S1133" s="119" t="s">
        <v>20</v>
      </c>
      <c r="T1133" s="119" t="s">
        <v>21</v>
      </c>
      <c r="U1133" s="119" t="s">
        <v>20</v>
      </c>
      <c r="V1133" s="218" t="s">
        <v>21</v>
      </c>
      <c r="W1133" s="247" t="s">
        <v>20</v>
      </c>
      <c r="X1133" s="205" t="s">
        <v>21</v>
      </c>
      <c r="Y1133" s="205" t="s">
        <v>20</v>
      </c>
      <c r="Z1133" s="205" t="s">
        <v>21</v>
      </c>
      <c r="AA1133" s="205" t="s">
        <v>20</v>
      </c>
      <c r="AB1133" s="248" t="s">
        <v>21</v>
      </c>
      <c r="AC1133" s="217" t="s">
        <v>21</v>
      </c>
      <c r="AD1133" s="119" t="s">
        <v>15</v>
      </c>
      <c r="AE1133" s="217" t="s">
        <v>21</v>
      </c>
      <c r="AF1133" s="119" t="s">
        <v>15</v>
      </c>
      <c r="AG1133" s="119" t="s">
        <v>20</v>
      </c>
      <c r="AH1133" s="119" t="s">
        <v>21</v>
      </c>
      <c r="AI1133" s="119" t="s">
        <v>20</v>
      </c>
      <c r="AJ1133" s="119" t="s">
        <v>21</v>
      </c>
      <c r="AK1133" s="400"/>
    </row>
    <row r="1134" spans="1:37">
      <c r="A1134" s="5">
        <v>1</v>
      </c>
      <c r="B1134" s="15" t="s">
        <v>22</v>
      </c>
      <c r="C1134" s="80">
        <f>Ahmednagar!C35</f>
        <v>4571</v>
      </c>
      <c r="D1134" s="80">
        <f>Ahmednagar!D35</f>
        <v>4610</v>
      </c>
      <c r="E1134" s="80">
        <f>Ahmednagar!E35</f>
        <v>4</v>
      </c>
      <c r="F1134" s="80">
        <f>Ahmednagar!F35</f>
        <v>2</v>
      </c>
      <c r="G1134" s="80">
        <f>Ahmednagar!G35</f>
        <v>263</v>
      </c>
      <c r="H1134" s="80">
        <f>Ahmednagar!H35</f>
        <v>96</v>
      </c>
      <c r="I1134" s="80">
        <f>D1134+F1134+H1134</f>
        <v>4708</v>
      </c>
      <c r="J1134" s="80">
        <f>Ahmednagar!J35</f>
        <v>2495</v>
      </c>
      <c r="K1134" s="80">
        <f>Ahmednagar!K35</f>
        <v>2483</v>
      </c>
      <c r="L1134" s="80">
        <f>Ahmednagar!L35</f>
        <v>6</v>
      </c>
      <c r="M1134" s="80">
        <f>Ahmednagar!M35</f>
        <v>1</v>
      </c>
      <c r="N1134" s="80">
        <f>Ahmednagar!N35</f>
        <v>156</v>
      </c>
      <c r="O1134" s="80">
        <f>Ahmednagar!O35</f>
        <v>52</v>
      </c>
      <c r="P1134" s="80">
        <f>K1134+M1134+O1134</f>
        <v>2536</v>
      </c>
      <c r="Q1134" s="80">
        <f>Ahmednagar!Q35</f>
        <v>11</v>
      </c>
      <c r="R1134" s="80">
        <f>Ahmednagar!R35</f>
        <v>74.77</v>
      </c>
      <c r="S1134" s="80">
        <f>Ahmednagar!S35</f>
        <v>0</v>
      </c>
      <c r="T1134" s="80">
        <f>Ahmednagar!T35</f>
        <v>0</v>
      </c>
      <c r="U1134" s="80">
        <f>Ahmednagar!U35</f>
        <v>0</v>
      </c>
      <c r="V1134" s="80">
        <f>Ahmednagar!V35</f>
        <v>0</v>
      </c>
      <c r="W1134" s="80">
        <f>Ahmednagar!W35</f>
        <v>24</v>
      </c>
      <c r="X1134" s="80">
        <f>Ahmednagar!X35</f>
        <v>223.7</v>
      </c>
      <c r="Y1134" s="80">
        <f>Ahmednagar!Y35</f>
        <v>0</v>
      </c>
      <c r="Z1134" s="80">
        <f>Ahmednagar!Z35</f>
        <v>0</v>
      </c>
      <c r="AA1134" s="80">
        <f>Ahmednagar!AA35</f>
        <v>0</v>
      </c>
      <c r="AB1134" s="80">
        <f>Ahmednagar!AB35</f>
        <v>0</v>
      </c>
      <c r="AC1134" s="233">
        <f>R1134+T1134+V1134</f>
        <v>74.77</v>
      </c>
      <c r="AD1134" s="7">
        <f>(R1134+T1134+V1134)/(D1134+F1134+H1134)*100</f>
        <v>1.5881478334749362</v>
      </c>
      <c r="AE1134" s="7">
        <f>X1134+Z1134+AB1134</f>
        <v>223.7</v>
      </c>
      <c r="AF1134" s="7">
        <f>(X1134+Z1134+AB1134)/(K1134+M1134+O1134)*100</f>
        <v>8.8209779179810717</v>
      </c>
      <c r="AG1134" s="7">
        <f>C1134+E1134+G1134+J1134+L1134+N1134</f>
        <v>7495</v>
      </c>
      <c r="AH1134" s="7">
        <f>D1134+F1134+H1134+K1134+M1134+O1134</f>
        <v>7244</v>
      </c>
      <c r="AI1134" s="7">
        <f>Q1134+S1134+U1134+W1134+Y1134+AA1134</f>
        <v>35</v>
      </c>
      <c r="AJ1134" s="7">
        <f>R1134+T1134+V1134+X1134+Z1134+AB1134</f>
        <v>298.46999999999997</v>
      </c>
      <c r="AK1134" s="234">
        <f>AJ1134/AH1134*100</f>
        <v>4.1202374378796245</v>
      </c>
    </row>
    <row r="1135" spans="1:37">
      <c r="A1135" s="5">
        <v>2</v>
      </c>
      <c r="B1135" s="15" t="s">
        <v>23</v>
      </c>
      <c r="C1135" s="80">
        <f>Akola!C35</f>
        <v>79</v>
      </c>
      <c r="D1135" s="80">
        <f>Akola!D35</f>
        <v>89.11</v>
      </c>
      <c r="E1135" s="80">
        <f>Akola!E35</f>
        <v>0</v>
      </c>
      <c r="F1135" s="80">
        <f>Akola!F35</f>
        <v>0</v>
      </c>
      <c r="G1135" s="80">
        <f>Akola!G35</f>
        <v>1</v>
      </c>
      <c r="H1135" s="80">
        <f>Akola!H35</f>
        <v>0.89</v>
      </c>
      <c r="I1135" s="80">
        <f t="shared" ref="I1135:I1169" si="341">D1135+F1135+H1135</f>
        <v>90</v>
      </c>
      <c r="J1135" s="80">
        <f>Akola!J35</f>
        <v>19</v>
      </c>
      <c r="K1135" s="80">
        <f>Akola!K35</f>
        <v>12.89</v>
      </c>
      <c r="L1135" s="80">
        <f>Akola!L35</f>
        <v>0</v>
      </c>
      <c r="M1135" s="80">
        <f>Akola!M35</f>
        <v>0</v>
      </c>
      <c r="N1135" s="80">
        <f>Akola!N35</f>
        <v>1</v>
      </c>
      <c r="O1135" s="80">
        <f>Akola!O35</f>
        <v>0.11</v>
      </c>
      <c r="P1135" s="80">
        <f t="shared" ref="P1135:P1169" si="342">K1135+M1135+O1135</f>
        <v>13</v>
      </c>
      <c r="Q1135" s="80">
        <f>Akola!Q35</f>
        <v>0</v>
      </c>
      <c r="R1135" s="80">
        <f>Akola!R35</f>
        <v>0</v>
      </c>
      <c r="S1135" s="80">
        <f>Akola!S35</f>
        <v>0</v>
      </c>
      <c r="T1135" s="80">
        <f>Akola!T35</f>
        <v>0</v>
      </c>
      <c r="U1135" s="80">
        <f>Akola!U35</f>
        <v>0</v>
      </c>
      <c r="V1135" s="80">
        <f>Akola!V35</f>
        <v>0</v>
      </c>
      <c r="W1135" s="80">
        <f>Akola!W35</f>
        <v>0</v>
      </c>
      <c r="X1135" s="80">
        <f>Akola!X35</f>
        <v>0</v>
      </c>
      <c r="Y1135" s="80">
        <f>Akola!Y35</f>
        <v>0</v>
      </c>
      <c r="Z1135" s="80">
        <f>Akola!Z35</f>
        <v>0</v>
      </c>
      <c r="AA1135" s="80">
        <f>Akola!AA35</f>
        <v>0</v>
      </c>
      <c r="AB1135" s="80">
        <f>Akola!AB35</f>
        <v>0</v>
      </c>
      <c r="AC1135" s="233">
        <f t="shared" ref="AC1135:AC1169" si="343">R1135+T1135+V1135</f>
        <v>0</v>
      </c>
      <c r="AD1135" s="7">
        <f t="shared" ref="AD1135:AD1170" si="344">(R1135+T1135+V1135)/(D1135+F1135+H1135)*100</f>
        <v>0</v>
      </c>
      <c r="AE1135" s="7">
        <f t="shared" ref="AE1135:AE1169" si="345">X1135+Z1135+AB1135</f>
        <v>0</v>
      </c>
      <c r="AF1135" s="7">
        <f t="shared" ref="AF1135:AF1170" si="346">(X1135+Z1135+AB1135)/(K1135+M1135+O1135)*100</f>
        <v>0</v>
      </c>
      <c r="AG1135" s="7">
        <f t="shared" ref="AG1135:AG1169" si="347">C1135+E1135+G1135+J1135+L1135+N1135</f>
        <v>100</v>
      </c>
      <c r="AH1135" s="7">
        <f t="shared" ref="AH1135:AH1169" si="348">D1135+F1135+H1135+K1135+M1135+O1135</f>
        <v>103</v>
      </c>
      <c r="AI1135" s="7">
        <f t="shared" ref="AI1135:AI1169" si="349">Q1135+S1135+U1135+W1135+Y1135+AA1135</f>
        <v>0</v>
      </c>
      <c r="AJ1135" s="7">
        <f t="shared" ref="AJ1135:AJ1169" si="350">R1135+T1135+V1135+X1135+Z1135+AB1135</f>
        <v>0</v>
      </c>
      <c r="AK1135" s="234">
        <f t="shared" ref="AK1135:AK1169" si="351">AJ1135/AH1135*100</f>
        <v>0</v>
      </c>
    </row>
    <row r="1136" spans="1:37">
      <c r="A1136" s="5">
        <v>3</v>
      </c>
      <c r="B1136" s="15" t="s">
        <v>24</v>
      </c>
      <c r="C1136" s="80">
        <f>Amravati!C35</f>
        <v>0</v>
      </c>
      <c r="D1136" s="80">
        <f>Amravati!D35</f>
        <v>0</v>
      </c>
      <c r="E1136" s="80">
        <f>Amravati!E35</f>
        <v>0</v>
      </c>
      <c r="F1136" s="80">
        <f>Amravati!F35</f>
        <v>0</v>
      </c>
      <c r="G1136" s="80">
        <f>Amravati!G35</f>
        <v>0</v>
      </c>
      <c r="H1136" s="80">
        <f>Amravati!H35</f>
        <v>0</v>
      </c>
      <c r="I1136" s="80">
        <f t="shared" si="341"/>
        <v>0</v>
      </c>
      <c r="J1136" s="80">
        <f>Amravati!J35</f>
        <v>0</v>
      </c>
      <c r="K1136" s="80">
        <f>Amravati!K35</f>
        <v>0</v>
      </c>
      <c r="L1136" s="80">
        <f>Amravati!L35</f>
        <v>0</v>
      </c>
      <c r="M1136" s="80">
        <f>Amravati!M35</f>
        <v>0</v>
      </c>
      <c r="N1136" s="80">
        <f>Amravati!N35</f>
        <v>0</v>
      </c>
      <c r="O1136" s="80">
        <f>Amravati!O35</f>
        <v>0</v>
      </c>
      <c r="P1136" s="80">
        <f t="shared" si="342"/>
        <v>0</v>
      </c>
      <c r="Q1136" s="80">
        <f>Amravati!Q35</f>
        <v>1</v>
      </c>
      <c r="R1136" s="80">
        <f>Amravati!R35</f>
        <v>25</v>
      </c>
      <c r="S1136" s="80">
        <f>Amravati!S35</f>
        <v>0</v>
      </c>
      <c r="T1136" s="80">
        <f>Amravati!T35</f>
        <v>0</v>
      </c>
      <c r="U1136" s="80">
        <f>Amravati!U35</f>
        <v>0</v>
      </c>
      <c r="V1136" s="80">
        <f>Amravati!V35</f>
        <v>0</v>
      </c>
      <c r="W1136" s="80">
        <f>Amravati!W35</f>
        <v>1</v>
      </c>
      <c r="X1136" s="80">
        <f>Amravati!X35</f>
        <v>30</v>
      </c>
      <c r="Y1136" s="80">
        <f>Amravati!Y35</f>
        <v>0</v>
      </c>
      <c r="Z1136" s="80">
        <f>Amravati!Z35</f>
        <v>0</v>
      </c>
      <c r="AA1136" s="80">
        <f>Amravati!AA35</f>
        <v>0</v>
      </c>
      <c r="AB1136" s="80">
        <f>Amravati!AB35</f>
        <v>0</v>
      </c>
      <c r="AC1136" s="233">
        <f t="shared" si="343"/>
        <v>25</v>
      </c>
      <c r="AD1136" s="7" t="e">
        <f t="shared" si="344"/>
        <v>#DIV/0!</v>
      </c>
      <c r="AE1136" s="7">
        <f t="shared" si="345"/>
        <v>30</v>
      </c>
      <c r="AF1136" s="7" t="e">
        <f t="shared" si="346"/>
        <v>#DIV/0!</v>
      </c>
      <c r="AG1136" s="7">
        <f t="shared" si="347"/>
        <v>0</v>
      </c>
      <c r="AH1136" s="7">
        <f t="shared" si="348"/>
        <v>0</v>
      </c>
      <c r="AI1136" s="7">
        <f t="shared" si="349"/>
        <v>2</v>
      </c>
      <c r="AJ1136" s="7">
        <f t="shared" si="350"/>
        <v>55</v>
      </c>
      <c r="AK1136" s="234" t="e">
        <f t="shared" si="351"/>
        <v>#DIV/0!</v>
      </c>
    </row>
    <row r="1137" spans="1:37">
      <c r="A1137" s="5">
        <v>4</v>
      </c>
      <c r="B1137" s="15" t="s">
        <v>25</v>
      </c>
      <c r="C1137" s="80">
        <f>Aurangabad!C35</f>
        <v>0</v>
      </c>
      <c r="D1137" s="80">
        <f>Aurangabad!D35</f>
        <v>0</v>
      </c>
      <c r="E1137" s="80">
        <f>Aurangabad!E35</f>
        <v>0</v>
      </c>
      <c r="F1137" s="80">
        <f>Aurangabad!F35</f>
        <v>0</v>
      </c>
      <c r="G1137" s="80">
        <f>Aurangabad!G35</f>
        <v>0</v>
      </c>
      <c r="H1137" s="80">
        <f>Aurangabad!H35</f>
        <v>0</v>
      </c>
      <c r="I1137" s="80">
        <f t="shared" si="341"/>
        <v>0</v>
      </c>
      <c r="J1137" s="80">
        <f>Aurangabad!J35</f>
        <v>0</v>
      </c>
      <c r="K1137" s="80">
        <f>Aurangabad!K35</f>
        <v>0</v>
      </c>
      <c r="L1137" s="80">
        <f>Aurangabad!L35</f>
        <v>0</v>
      </c>
      <c r="M1137" s="80">
        <f>Aurangabad!M35</f>
        <v>0</v>
      </c>
      <c r="N1137" s="80">
        <f>Aurangabad!N35</f>
        <v>0</v>
      </c>
      <c r="O1137" s="80">
        <f>Aurangabad!O35</f>
        <v>0</v>
      </c>
      <c r="P1137" s="80">
        <f t="shared" si="342"/>
        <v>0</v>
      </c>
      <c r="Q1137" s="80">
        <f>Aurangabad!Q35</f>
        <v>4</v>
      </c>
      <c r="R1137" s="80">
        <f>Aurangabad!R35</f>
        <v>320</v>
      </c>
      <c r="S1137" s="80">
        <f>Aurangabad!S35</f>
        <v>0</v>
      </c>
      <c r="T1137" s="80">
        <f>Aurangabad!T35</f>
        <v>0</v>
      </c>
      <c r="U1137" s="80">
        <f>Aurangabad!U35</f>
        <v>0</v>
      </c>
      <c r="V1137" s="80">
        <f>Aurangabad!V35</f>
        <v>0</v>
      </c>
      <c r="W1137" s="80">
        <f>Aurangabad!W35</f>
        <v>6</v>
      </c>
      <c r="X1137" s="80">
        <f>Aurangabad!X35</f>
        <v>340</v>
      </c>
      <c r="Y1137" s="80">
        <f>Aurangabad!Y35</f>
        <v>0</v>
      </c>
      <c r="Z1137" s="80">
        <f>Aurangabad!Z35</f>
        <v>0</v>
      </c>
      <c r="AA1137" s="80">
        <f>Aurangabad!AA35</f>
        <v>0</v>
      </c>
      <c r="AB1137" s="80">
        <f>Aurangabad!AB35</f>
        <v>0</v>
      </c>
      <c r="AC1137" s="233">
        <f t="shared" si="343"/>
        <v>320</v>
      </c>
      <c r="AD1137" s="7" t="e">
        <f t="shared" si="344"/>
        <v>#DIV/0!</v>
      </c>
      <c r="AE1137" s="7">
        <f t="shared" si="345"/>
        <v>340</v>
      </c>
      <c r="AF1137" s="7" t="e">
        <f t="shared" si="346"/>
        <v>#DIV/0!</v>
      </c>
      <c r="AG1137" s="7">
        <f t="shared" si="347"/>
        <v>0</v>
      </c>
      <c r="AH1137" s="7">
        <f t="shared" si="348"/>
        <v>0</v>
      </c>
      <c r="AI1137" s="7">
        <f t="shared" si="349"/>
        <v>10</v>
      </c>
      <c r="AJ1137" s="7">
        <f t="shared" si="350"/>
        <v>660</v>
      </c>
      <c r="AK1137" s="234" t="e">
        <f t="shared" si="351"/>
        <v>#DIV/0!</v>
      </c>
    </row>
    <row r="1138" spans="1:37">
      <c r="A1138" s="5">
        <v>5</v>
      </c>
      <c r="B1138" s="15" t="s">
        <v>26</v>
      </c>
      <c r="C1138" s="80">
        <f>Beed!C35</f>
        <v>225</v>
      </c>
      <c r="D1138" s="80">
        <f>Beed!D35</f>
        <v>290</v>
      </c>
      <c r="E1138" s="80">
        <f>Beed!E35</f>
        <v>3</v>
      </c>
      <c r="F1138" s="80">
        <f>Beed!F35</f>
        <v>1</v>
      </c>
      <c r="G1138" s="80">
        <f>Beed!G35</f>
        <v>25</v>
      </c>
      <c r="H1138" s="80">
        <f>Beed!H35</f>
        <v>8</v>
      </c>
      <c r="I1138" s="80">
        <f t="shared" si="341"/>
        <v>299</v>
      </c>
      <c r="J1138" s="80">
        <f>Beed!J35</f>
        <v>80</v>
      </c>
      <c r="K1138" s="80">
        <f>Beed!K35</f>
        <v>97</v>
      </c>
      <c r="L1138" s="80">
        <f>Beed!L35</f>
        <v>3</v>
      </c>
      <c r="M1138" s="80">
        <f>Beed!M35</f>
        <v>1</v>
      </c>
      <c r="N1138" s="80">
        <f>Beed!N35</f>
        <v>12</v>
      </c>
      <c r="O1138" s="80">
        <f>Beed!O35</f>
        <v>3</v>
      </c>
      <c r="P1138" s="80">
        <f t="shared" si="342"/>
        <v>101</v>
      </c>
      <c r="Q1138" s="80">
        <f>Beed!Q35</f>
        <v>0</v>
      </c>
      <c r="R1138" s="80">
        <f>Beed!R35</f>
        <v>0</v>
      </c>
      <c r="S1138" s="80">
        <f>Beed!S35</f>
        <v>0</v>
      </c>
      <c r="T1138" s="80">
        <f>Beed!T35</f>
        <v>0</v>
      </c>
      <c r="U1138" s="80">
        <f>Beed!U35</f>
        <v>0</v>
      </c>
      <c r="V1138" s="80">
        <f>Beed!V35</f>
        <v>0</v>
      </c>
      <c r="W1138" s="80">
        <f>Beed!W35</f>
        <v>0</v>
      </c>
      <c r="X1138" s="80">
        <f>Beed!X35</f>
        <v>0</v>
      </c>
      <c r="Y1138" s="80">
        <f>Beed!Y35</f>
        <v>0</v>
      </c>
      <c r="Z1138" s="80">
        <f>Beed!Z35</f>
        <v>0</v>
      </c>
      <c r="AA1138" s="80">
        <f>Beed!AA35</f>
        <v>0</v>
      </c>
      <c r="AB1138" s="80">
        <f>Beed!AB35</f>
        <v>0</v>
      </c>
      <c r="AC1138" s="233">
        <f t="shared" si="343"/>
        <v>0</v>
      </c>
      <c r="AD1138" s="7">
        <f t="shared" si="344"/>
        <v>0</v>
      </c>
      <c r="AE1138" s="7">
        <f t="shared" si="345"/>
        <v>0</v>
      </c>
      <c r="AF1138" s="7">
        <f t="shared" si="346"/>
        <v>0</v>
      </c>
      <c r="AG1138" s="7">
        <f t="shared" si="347"/>
        <v>348</v>
      </c>
      <c r="AH1138" s="7">
        <f t="shared" si="348"/>
        <v>400</v>
      </c>
      <c r="AI1138" s="7">
        <f t="shared" si="349"/>
        <v>0</v>
      </c>
      <c r="AJ1138" s="7">
        <f t="shared" si="350"/>
        <v>0</v>
      </c>
      <c r="AK1138" s="234">
        <f t="shared" si="351"/>
        <v>0</v>
      </c>
    </row>
    <row r="1139" spans="1:37">
      <c r="A1139" s="5">
        <v>6</v>
      </c>
      <c r="B1139" s="15" t="s">
        <v>27</v>
      </c>
      <c r="C1139" s="80">
        <f>Bhandara!C35</f>
        <v>0</v>
      </c>
      <c r="D1139" s="80">
        <f>Bhandara!D35</f>
        <v>0</v>
      </c>
      <c r="E1139" s="80">
        <f>Bhandara!E35</f>
        <v>0</v>
      </c>
      <c r="F1139" s="80">
        <f>Bhandara!F35</f>
        <v>0</v>
      </c>
      <c r="G1139" s="80">
        <f>Bhandara!G35</f>
        <v>0</v>
      </c>
      <c r="H1139" s="80">
        <f>Bhandara!H35</f>
        <v>0</v>
      </c>
      <c r="I1139" s="80">
        <f t="shared" si="341"/>
        <v>0</v>
      </c>
      <c r="J1139" s="80">
        <f>Bhandara!J35</f>
        <v>0</v>
      </c>
      <c r="K1139" s="80">
        <f>Bhandara!K35</f>
        <v>0</v>
      </c>
      <c r="L1139" s="80">
        <f>Bhandara!L35</f>
        <v>0</v>
      </c>
      <c r="M1139" s="80">
        <f>Bhandara!M35</f>
        <v>0</v>
      </c>
      <c r="N1139" s="80">
        <f>Bhandara!N35</f>
        <v>0</v>
      </c>
      <c r="O1139" s="80">
        <f>Bhandara!O35</f>
        <v>0</v>
      </c>
      <c r="P1139" s="80">
        <f t="shared" si="342"/>
        <v>0</v>
      </c>
      <c r="Q1139" s="80">
        <f>Bhandara!Q35</f>
        <v>0</v>
      </c>
      <c r="R1139" s="80">
        <f>Bhandara!R35</f>
        <v>0</v>
      </c>
      <c r="S1139" s="80">
        <f>Bhandara!S35</f>
        <v>0</v>
      </c>
      <c r="T1139" s="80">
        <f>Bhandara!T35</f>
        <v>0</v>
      </c>
      <c r="U1139" s="80">
        <f>Bhandara!U35</f>
        <v>0</v>
      </c>
      <c r="V1139" s="80">
        <f>Bhandara!V35</f>
        <v>0</v>
      </c>
      <c r="W1139" s="80">
        <f>Bhandara!W35</f>
        <v>0</v>
      </c>
      <c r="X1139" s="80">
        <f>Bhandara!X35</f>
        <v>0</v>
      </c>
      <c r="Y1139" s="80">
        <f>Bhandara!Y35</f>
        <v>0</v>
      </c>
      <c r="Z1139" s="80">
        <f>Bhandara!Z35</f>
        <v>0</v>
      </c>
      <c r="AA1139" s="80">
        <f>Bhandara!AA35</f>
        <v>0</v>
      </c>
      <c r="AB1139" s="80">
        <f>Bhandara!AB35</f>
        <v>0</v>
      </c>
      <c r="AC1139" s="233">
        <f t="shared" si="343"/>
        <v>0</v>
      </c>
      <c r="AD1139" s="7" t="e">
        <f t="shared" si="344"/>
        <v>#DIV/0!</v>
      </c>
      <c r="AE1139" s="7">
        <f t="shared" si="345"/>
        <v>0</v>
      </c>
      <c r="AF1139" s="7" t="e">
        <f t="shared" si="346"/>
        <v>#DIV/0!</v>
      </c>
      <c r="AG1139" s="7">
        <f t="shared" si="347"/>
        <v>0</v>
      </c>
      <c r="AH1139" s="7">
        <f t="shared" si="348"/>
        <v>0</v>
      </c>
      <c r="AI1139" s="7">
        <f t="shared" si="349"/>
        <v>0</v>
      </c>
      <c r="AJ1139" s="7">
        <f t="shared" si="350"/>
        <v>0</v>
      </c>
      <c r="AK1139" s="234" t="e">
        <f t="shared" si="351"/>
        <v>#DIV/0!</v>
      </c>
    </row>
    <row r="1140" spans="1:37">
      <c r="A1140" s="5">
        <v>7</v>
      </c>
      <c r="B1140" s="15" t="s">
        <v>28</v>
      </c>
      <c r="C1140" s="80">
        <f>Buldhana!C35</f>
        <v>0</v>
      </c>
      <c r="D1140" s="80">
        <f>Buldhana!D35</f>
        <v>0</v>
      </c>
      <c r="E1140" s="80">
        <f>Buldhana!E35</f>
        <v>0</v>
      </c>
      <c r="F1140" s="80">
        <f>Buldhana!F35</f>
        <v>0</v>
      </c>
      <c r="G1140" s="80">
        <f>Buldhana!G35</f>
        <v>0</v>
      </c>
      <c r="H1140" s="80">
        <f>Buldhana!H35</f>
        <v>0</v>
      </c>
      <c r="I1140" s="80">
        <f t="shared" si="341"/>
        <v>0</v>
      </c>
      <c r="J1140" s="80">
        <f>Buldhana!J35</f>
        <v>0</v>
      </c>
      <c r="K1140" s="80">
        <f>Buldhana!K35</f>
        <v>0</v>
      </c>
      <c r="L1140" s="80">
        <f>Buldhana!L35</f>
        <v>0</v>
      </c>
      <c r="M1140" s="80">
        <f>Buldhana!M35</f>
        <v>0</v>
      </c>
      <c r="N1140" s="80">
        <f>Buldhana!N35</f>
        <v>0</v>
      </c>
      <c r="O1140" s="80">
        <f>Buldhana!O35</f>
        <v>0</v>
      </c>
      <c r="P1140" s="80">
        <f t="shared" si="342"/>
        <v>0</v>
      </c>
      <c r="Q1140" s="80">
        <f>Buldhana!Q35</f>
        <v>0</v>
      </c>
      <c r="R1140" s="80">
        <f>Buldhana!R35</f>
        <v>0</v>
      </c>
      <c r="S1140" s="80">
        <f>Buldhana!S35</f>
        <v>0</v>
      </c>
      <c r="T1140" s="80">
        <f>Buldhana!T35</f>
        <v>0</v>
      </c>
      <c r="U1140" s="80">
        <f>Buldhana!U35</f>
        <v>0</v>
      </c>
      <c r="V1140" s="80">
        <f>Buldhana!V35</f>
        <v>0</v>
      </c>
      <c r="W1140" s="80">
        <f>Buldhana!W35</f>
        <v>0</v>
      </c>
      <c r="X1140" s="80">
        <f>Buldhana!X35</f>
        <v>0</v>
      </c>
      <c r="Y1140" s="80">
        <f>Buldhana!Y35</f>
        <v>0</v>
      </c>
      <c r="Z1140" s="80">
        <f>Buldhana!Z35</f>
        <v>0</v>
      </c>
      <c r="AA1140" s="80">
        <f>Buldhana!AA35</f>
        <v>0</v>
      </c>
      <c r="AB1140" s="80">
        <f>Buldhana!AB35</f>
        <v>0</v>
      </c>
      <c r="AC1140" s="233">
        <f t="shared" si="343"/>
        <v>0</v>
      </c>
      <c r="AD1140" s="7" t="e">
        <f t="shared" si="344"/>
        <v>#DIV/0!</v>
      </c>
      <c r="AE1140" s="7">
        <f t="shared" si="345"/>
        <v>0</v>
      </c>
      <c r="AF1140" s="7" t="e">
        <f t="shared" si="346"/>
        <v>#DIV/0!</v>
      </c>
      <c r="AG1140" s="7">
        <f t="shared" si="347"/>
        <v>0</v>
      </c>
      <c r="AH1140" s="7">
        <f t="shared" si="348"/>
        <v>0</v>
      </c>
      <c r="AI1140" s="7">
        <f t="shared" si="349"/>
        <v>0</v>
      </c>
      <c r="AJ1140" s="7">
        <f t="shared" si="350"/>
        <v>0</v>
      </c>
      <c r="AK1140" s="234" t="e">
        <f t="shared" si="351"/>
        <v>#DIV/0!</v>
      </c>
    </row>
    <row r="1141" spans="1:37">
      <c r="A1141" s="5">
        <v>8</v>
      </c>
      <c r="B1141" s="15" t="s">
        <v>29</v>
      </c>
      <c r="C1141" s="80">
        <f>Chandrapur!C35</f>
        <v>0</v>
      </c>
      <c r="D1141" s="80">
        <f>Chandrapur!D35</f>
        <v>0</v>
      </c>
      <c r="E1141" s="80">
        <f>Chandrapur!E35</f>
        <v>0</v>
      </c>
      <c r="F1141" s="80">
        <f>Chandrapur!F35</f>
        <v>0</v>
      </c>
      <c r="G1141" s="80">
        <f>Chandrapur!G35</f>
        <v>0</v>
      </c>
      <c r="H1141" s="80">
        <f>Chandrapur!H35</f>
        <v>0</v>
      </c>
      <c r="I1141" s="80">
        <f t="shared" si="341"/>
        <v>0</v>
      </c>
      <c r="J1141" s="80">
        <f>Chandrapur!J35</f>
        <v>0</v>
      </c>
      <c r="K1141" s="80">
        <f>Chandrapur!K35</f>
        <v>0</v>
      </c>
      <c r="L1141" s="80">
        <f>Chandrapur!L35</f>
        <v>0</v>
      </c>
      <c r="M1141" s="80">
        <f>Chandrapur!M35</f>
        <v>0</v>
      </c>
      <c r="N1141" s="80">
        <f>Chandrapur!N35</f>
        <v>0</v>
      </c>
      <c r="O1141" s="80">
        <f>Chandrapur!O35</f>
        <v>0</v>
      </c>
      <c r="P1141" s="80">
        <f t="shared" si="342"/>
        <v>0</v>
      </c>
      <c r="Q1141" s="80">
        <f>Chandrapur!Q35</f>
        <v>0</v>
      </c>
      <c r="R1141" s="80">
        <f>Chandrapur!R35</f>
        <v>0</v>
      </c>
      <c r="S1141" s="80">
        <f>Chandrapur!S35</f>
        <v>0</v>
      </c>
      <c r="T1141" s="80">
        <f>Chandrapur!T35</f>
        <v>0</v>
      </c>
      <c r="U1141" s="80">
        <f>Chandrapur!U35</f>
        <v>0</v>
      </c>
      <c r="V1141" s="80">
        <f>Chandrapur!V35</f>
        <v>0</v>
      </c>
      <c r="W1141" s="80">
        <f>Chandrapur!W35</f>
        <v>0</v>
      </c>
      <c r="X1141" s="80">
        <f>Chandrapur!X35</f>
        <v>0</v>
      </c>
      <c r="Y1141" s="80">
        <f>Chandrapur!Y35</f>
        <v>0</v>
      </c>
      <c r="Z1141" s="80">
        <f>Chandrapur!Z35</f>
        <v>0</v>
      </c>
      <c r="AA1141" s="80">
        <f>Chandrapur!AA35</f>
        <v>0</v>
      </c>
      <c r="AB1141" s="80">
        <f>Chandrapur!AB35</f>
        <v>0</v>
      </c>
      <c r="AC1141" s="233">
        <f t="shared" si="343"/>
        <v>0</v>
      </c>
      <c r="AD1141" s="7" t="e">
        <f t="shared" si="344"/>
        <v>#DIV/0!</v>
      </c>
      <c r="AE1141" s="7">
        <f t="shared" si="345"/>
        <v>0</v>
      </c>
      <c r="AF1141" s="7" t="e">
        <f t="shared" si="346"/>
        <v>#DIV/0!</v>
      </c>
      <c r="AG1141" s="7">
        <f t="shared" si="347"/>
        <v>0</v>
      </c>
      <c r="AH1141" s="7">
        <f t="shared" si="348"/>
        <v>0</v>
      </c>
      <c r="AI1141" s="7">
        <f t="shared" si="349"/>
        <v>0</v>
      </c>
      <c r="AJ1141" s="7">
        <f t="shared" si="350"/>
        <v>0</v>
      </c>
      <c r="AK1141" s="234" t="e">
        <f t="shared" si="351"/>
        <v>#DIV/0!</v>
      </c>
    </row>
    <row r="1142" spans="1:37">
      <c r="A1142" s="5">
        <v>9</v>
      </c>
      <c r="B1142" s="15" t="s">
        <v>30</v>
      </c>
      <c r="C1142" s="80">
        <f>Dhule!C35</f>
        <v>114</v>
      </c>
      <c r="D1142" s="80">
        <f>Dhule!D35</f>
        <v>120</v>
      </c>
      <c r="E1142" s="80">
        <f>Dhule!E35</f>
        <v>0</v>
      </c>
      <c r="F1142" s="80">
        <f>Dhule!F35</f>
        <v>0</v>
      </c>
      <c r="G1142" s="80">
        <f>Dhule!G35</f>
        <v>20</v>
      </c>
      <c r="H1142" s="80">
        <f>Dhule!H35</f>
        <v>6</v>
      </c>
      <c r="I1142" s="80">
        <f t="shared" si="341"/>
        <v>126</v>
      </c>
      <c r="J1142" s="80">
        <f>Dhule!J35</f>
        <v>53</v>
      </c>
      <c r="K1142" s="80">
        <f>Dhule!K35</f>
        <v>52</v>
      </c>
      <c r="L1142" s="80">
        <f>Dhule!L35</f>
        <v>0</v>
      </c>
      <c r="M1142" s="80">
        <f>Dhule!M35</f>
        <v>0</v>
      </c>
      <c r="N1142" s="80">
        <f>Dhule!N35</f>
        <v>8</v>
      </c>
      <c r="O1142" s="80">
        <f>Dhule!O35</f>
        <v>2</v>
      </c>
      <c r="P1142" s="80">
        <f t="shared" si="342"/>
        <v>54</v>
      </c>
      <c r="Q1142" s="80">
        <f>Dhule!Q35</f>
        <v>0</v>
      </c>
      <c r="R1142" s="80">
        <f>Dhule!R35</f>
        <v>0</v>
      </c>
      <c r="S1142" s="80">
        <f>Dhule!S35</f>
        <v>0</v>
      </c>
      <c r="T1142" s="80">
        <f>Dhule!T35</f>
        <v>0</v>
      </c>
      <c r="U1142" s="80">
        <f>Dhule!U35</f>
        <v>0</v>
      </c>
      <c r="V1142" s="80">
        <f>Dhule!V35</f>
        <v>0</v>
      </c>
      <c r="W1142" s="80">
        <f>Dhule!W35</f>
        <v>0</v>
      </c>
      <c r="X1142" s="80">
        <f>Dhule!X35</f>
        <v>0</v>
      </c>
      <c r="Y1142" s="80">
        <f>Dhule!Y35</f>
        <v>0</v>
      </c>
      <c r="Z1142" s="80">
        <f>Dhule!Z35</f>
        <v>0</v>
      </c>
      <c r="AA1142" s="80">
        <f>Dhule!AA35</f>
        <v>0</v>
      </c>
      <c r="AB1142" s="80">
        <f>Dhule!AB35</f>
        <v>0</v>
      </c>
      <c r="AC1142" s="233">
        <f t="shared" si="343"/>
        <v>0</v>
      </c>
      <c r="AD1142" s="7">
        <f t="shared" si="344"/>
        <v>0</v>
      </c>
      <c r="AE1142" s="7">
        <f t="shared" si="345"/>
        <v>0</v>
      </c>
      <c r="AF1142" s="7">
        <f t="shared" si="346"/>
        <v>0</v>
      </c>
      <c r="AG1142" s="7">
        <f t="shared" si="347"/>
        <v>195</v>
      </c>
      <c r="AH1142" s="7">
        <f t="shared" si="348"/>
        <v>180</v>
      </c>
      <c r="AI1142" s="7">
        <f t="shared" si="349"/>
        <v>0</v>
      </c>
      <c r="AJ1142" s="7">
        <f t="shared" si="350"/>
        <v>0</v>
      </c>
      <c r="AK1142" s="234">
        <f t="shared" si="351"/>
        <v>0</v>
      </c>
    </row>
    <row r="1143" spans="1:37">
      <c r="A1143" s="5">
        <v>10</v>
      </c>
      <c r="B1143" s="15" t="s">
        <v>31</v>
      </c>
      <c r="C1143" s="80">
        <f>Gadchiroli!C35</f>
        <v>0</v>
      </c>
      <c r="D1143" s="80">
        <f>Gadchiroli!D35</f>
        <v>0</v>
      </c>
      <c r="E1143" s="80">
        <f>Gadchiroli!E35</f>
        <v>0</v>
      </c>
      <c r="F1143" s="80">
        <f>Gadchiroli!F35</f>
        <v>0</v>
      </c>
      <c r="G1143" s="80">
        <f>Gadchiroli!G35</f>
        <v>0</v>
      </c>
      <c r="H1143" s="80">
        <f>Gadchiroli!H35</f>
        <v>0</v>
      </c>
      <c r="I1143" s="80">
        <f t="shared" si="341"/>
        <v>0</v>
      </c>
      <c r="J1143" s="80">
        <f>Gadchiroli!J35</f>
        <v>0</v>
      </c>
      <c r="K1143" s="80">
        <f>Gadchiroli!K35</f>
        <v>0</v>
      </c>
      <c r="L1143" s="80">
        <f>Gadchiroli!L35</f>
        <v>0</v>
      </c>
      <c r="M1143" s="80">
        <f>Gadchiroli!M35</f>
        <v>0</v>
      </c>
      <c r="N1143" s="80">
        <f>Gadchiroli!N35</f>
        <v>0</v>
      </c>
      <c r="O1143" s="80">
        <f>Gadchiroli!O35</f>
        <v>0</v>
      </c>
      <c r="P1143" s="80">
        <f t="shared" si="342"/>
        <v>0</v>
      </c>
      <c r="Q1143" s="80">
        <f>Gadchiroli!Q35</f>
        <v>0</v>
      </c>
      <c r="R1143" s="80">
        <f>Gadchiroli!R35</f>
        <v>0</v>
      </c>
      <c r="S1143" s="80">
        <f>Gadchiroli!S35</f>
        <v>0</v>
      </c>
      <c r="T1143" s="80">
        <f>Gadchiroli!T35</f>
        <v>0</v>
      </c>
      <c r="U1143" s="80">
        <f>Gadchiroli!U35</f>
        <v>0</v>
      </c>
      <c r="V1143" s="80">
        <f>Gadchiroli!V35</f>
        <v>0</v>
      </c>
      <c r="W1143" s="80">
        <f>Gadchiroli!W35</f>
        <v>0</v>
      </c>
      <c r="X1143" s="80">
        <f>Gadchiroli!X35</f>
        <v>0</v>
      </c>
      <c r="Y1143" s="80">
        <f>Gadchiroli!Y35</f>
        <v>0</v>
      </c>
      <c r="Z1143" s="80">
        <f>Gadchiroli!Z35</f>
        <v>0</v>
      </c>
      <c r="AA1143" s="80">
        <f>Gadchiroli!AA35</f>
        <v>0</v>
      </c>
      <c r="AB1143" s="80">
        <f>Gadchiroli!AB35</f>
        <v>0</v>
      </c>
      <c r="AC1143" s="233">
        <f t="shared" si="343"/>
        <v>0</v>
      </c>
      <c r="AD1143" s="7" t="e">
        <f t="shared" si="344"/>
        <v>#DIV/0!</v>
      </c>
      <c r="AE1143" s="7">
        <f t="shared" si="345"/>
        <v>0</v>
      </c>
      <c r="AF1143" s="7" t="e">
        <f t="shared" si="346"/>
        <v>#DIV/0!</v>
      </c>
      <c r="AG1143" s="7">
        <f t="shared" si="347"/>
        <v>0</v>
      </c>
      <c r="AH1143" s="7">
        <f t="shared" si="348"/>
        <v>0</v>
      </c>
      <c r="AI1143" s="7">
        <f t="shared" si="349"/>
        <v>0</v>
      </c>
      <c r="AJ1143" s="7">
        <f t="shared" si="350"/>
        <v>0</v>
      </c>
      <c r="AK1143" s="234" t="e">
        <f t="shared" si="351"/>
        <v>#DIV/0!</v>
      </c>
    </row>
    <row r="1144" spans="1:37">
      <c r="A1144" s="5">
        <v>11</v>
      </c>
      <c r="B1144" s="15" t="s">
        <v>32</v>
      </c>
      <c r="C1144" s="80">
        <f>Gondia!C35</f>
        <v>0</v>
      </c>
      <c r="D1144" s="80">
        <f>Gondia!D35</f>
        <v>0</v>
      </c>
      <c r="E1144" s="80">
        <f>Gondia!E35</f>
        <v>0</v>
      </c>
      <c r="F1144" s="80">
        <f>Gondia!F35</f>
        <v>0</v>
      </c>
      <c r="G1144" s="80">
        <f>Gondia!G35</f>
        <v>0</v>
      </c>
      <c r="H1144" s="80">
        <f>Gondia!H35</f>
        <v>0</v>
      </c>
      <c r="I1144" s="80">
        <f t="shared" si="341"/>
        <v>0</v>
      </c>
      <c r="J1144" s="80">
        <f>Gondia!J35</f>
        <v>0</v>
      </c>
      <c r="K1144" s="80">
        <f>Gondia!K35</f>
        <v>0</v>
      </c>
      <c r="L1144" s="80">
        <f>Gondia!L35</f>
        <v>0</v>
      </c>
      <c r="M1144" s="80">
        <f>Gondia!M35</f>
        <v>0</v>
      </c>
      <c r="N1144" s="80">
        <f>Gondia!N35</f>
        <v>0</v>
      </c>
      <c r="O1144" s="80">
        <f>Gondia!O35</f>
        <v>0</v>
      </c>
      <c r="P1144" s="80">
        <f t="shared" si="342"/>
        <v>0</v>
      </c>
      <c r="Q1144" s="80">
        <f>Gondia!Q35</f>
        <v>0</v>
      </c>
      <c r="R1144" s="80">
        <f>Gondia!R35</f>
        <v>0</v>
      </c>
      <c r="S1144" s="80">
        <f>Gondia!S35</f>
        <v>0</v>
      </c>
      <c r="T1144" s="80">
        <f>Gondia!T35</f>
        <v>0</v>
      </c>
      <c r="U1144" s="80">
        <f>Gondia!U35</f>
        <v>0</v>
      </c>
      <c r="V1144" s="80">
        <f>Gondia!V35</f>
        <v>0</v>
      </c>
      <c r="W1144" s="80">
        <f>Gondia!W35</f>
        <v>0</v>
      </c>
      <c r="X1144" s="80">
        <f>Gondia!X35</f>
        <v>0</v>
      </c>
      <c r="Y1144" s="80">
        <f>Gondia!Y35</f>
        <v>0</v>
      </c>
      <c r="Z1144" s="80">
        <f>Gondia!Z35</f>
        <v>0</v>
      </c>
      <c r="AA1144" s="80">
        <f>Gondia!AA35</f>
        <v>0</v>
      </c>
      <c r="AB1144" s="80">
        <f>Gondia!AB35</f>
        <v>0</v>
      </c>
      <c r="AC1144" s="233">
        <f t="shared" si="343"/>
        <v>0</v>
      </c>
      <c r="AD1144" s="7" t="e">
        <f t="shared" si="344"/>
        <v>#DIV/0!</v>
      </c>
      <c r="AE1144" s="7">
        <f t="shared" si="345"/>
        <v>0</v>
      </c>
      <c r="AF1144" s="7" t="e">
        <f t="shared" si="346"/>
        <v>#DIV/0!</v>
      </c>
      <c r="AG1144" s="7">
        <f t="shared" si="347"/>
        <v>0</v>
      </c>
      <c r="AH1144" s="7">
        <f t="shared" si="348"/>
        <v>0</v>
      </c>
      <c r="AI1144" s="7">
        <f t="shared" si="349"/>
        <v>0</v>
      </c>
      <c r="AJ1144" s="7">
        <f t="shared" si="350"/>
        <v>0</v>
      </c>
      <c r="AK1144" s="234" t="e">
        <f t="shared" si="351"/>
        <v>#DIV/0!</v>
      </c>
    </row>
    <row r="1145" spans="1:37">
      <c r="A1145" s="5">
        <v>12</v>
      </c>
      <c r="B1145" s="15" t="s">
        <v>33</v>
      </c>
      <c r="C1145" s="80">
        <f>Hingoli!C35</f>
        <v>0</v>
      </c>
      <c r="D1145" s="80">
        <f>Hingoli!D35</f>
        <v>0</v>
      </c>
      <c r="E1145" s="80">
        <f>Hingoli!E35</f>
        <v>0</v>
      </c>
      <c r="F1145" s="80">
        <f>Hingoli!F35</f>
        <v>0</v>
      </c>
      <c r="G1145" s="80">
        <f>Hingoli!G35</f>
        <v>0</v>
      </c>
      <c r="H1145" s="80">
        <f>Hingoli!H35</f>
        <v>0</v>
      </c>
      <c r="I1145" s="80">
        <f t="shared" si="341"/>
        <v>0</v>
      </c>
      <c r="J1145" s="80">
        <f>Hingoli!J35</f>
        <v>0</v>
      </c>
      <c r="K1145" s="80">
        <f>Hingoli!K35</f>
        <v>0</v>
      </c>
      <c r="L1145" s="80">
        <f>Hingoli!L35</f>
        <v>0</v>
      </c>
      <c r="M1145" s="80">
        <f>Hingoli!M35</f>
        <v>0</v>
      </c>
      <c r="N1145" s="80">
        <f>Hingoli!N35</f>
        <v>0</v>
      </c>
      <c r="O1145" s="80">
        <f>Hingoli!O35</f>
        <v>0</v>
      </c>
      <c r="P1145" s="80">
        <f t="shared" si="342"/>
        <v>0</v>
      </c>
      <c r="Q1145" s="80">
        <f>Hingoli!Q35</f>
        <v>0</v>
      </c>
      <c r="R1145" s="80">
        <f>Hingoli!R35</f>
        <v>0</v>
      </c>
      <c r="S1145" s="80">
        <f>Hingoli!S35</f>
        <v>0</v>
      </c>
      <c r="T1145" s="80">
        <f>Hingoli!T35</f>
        <v>0</v>
      </c>
      <c r="U1145" s="80">
        <f>Hingoli!U35</f>
        <v>0</v>
      </c>
      <c r="V1145" s="80">
        <f>Hingoli!V35</f>
        <v>0</v>
      </c>
      <c r="W1145" s="80">
        <f>Hingoli!W35</f>
        <v>0</v>
      </c>
      <c r="X1145" s="80">
        <f>Hingoli!X35</f>
        <v>0</v>
      </c>
      <c r="Y1145" s="80">
        <f>Hingoli!Y35</f>
        <v>0</v>
      </c>
      <c r="Z1145" s="80">
        <f>Hingoli!Z35</f>
        <v>0</v>
      </c>
      <c r="AA1145" s="80">
        <f>Hingoli!AA35</f>
        <v>0</v>
      </c>
      <c r="AB1145" s="80">
        <f>Hingoli!AB35</f>
        <v>0</v>
      </c>
      <c r="AC1145" s="233">
        <f t="shared" si="343"/>
        <v>0</v>
      </c>
      <c r="AD1145" s="7" t="e">
        <f t="shared" si="344"/>
        <v>#DIV/0!</v>
      </c>
      <c r="AE1145" s="7">
        <f t="shared" si="345"/>
        <v>0</v>
      </c>
      <c r="AF1145" s="7" t="e">
        <f t="shared" si="346"/>
        <v>#DIV/0!</v>
      </c>
      <c r="AG1145" s="7">
        <f t="shared" si="347"/>
        <v>0</v>
      </c>
      <c r="AH1145" s="7">
        <f t="shared" si="348"/>
        <v>0</v>
      </c>
      <c r="AI1145" s="7">
        <f t="shared" si="349"/>
        <v>0</v>
      </c>
      <c r="AJ1145" s="7">
        <f t="shared" si="350"/>
        <v>0</v>
      </c>
      <c r="AK1145" s="234" t="e">
        <f t="shared" si="351"/>
        <v>#DIV/0!</v>
      </c>
    </row>
    <row r="1146" spans="1:37">
      <c r="A1146" s="5">
        <v>13</v>
      </c>
      <c r="B1146" s="15" t="s">
        <v>34</v>
      </c>
      <c r="C1146" s="80">
        <f>Jalgaon!C35</f>
        <v>197</v>
      </c>
      <c r="D1146" s="80">
        <f>Jalgaon!D35</f>
        <v>250</v>
      </c>
      <c r="E1146" s="80">
        <f>Jalgaon!E35</f>
        <v>0</v>
      </c>
      <c r="F1146" s="80">
        <f>Jalgaon!F35</f>
        <v>0</v>
      </c>
      <c r="G1146" s="80">
        <f>Jalgaon!G35</f>
        <v>0</v>
      </c>
      <c r="H1146" s="80">
        <f>Jalgaon!H35</f>
        <v>0</v>
      </c>
      <c r="I1146" s="80">
        <f t="shared" si="341"/>
        <v>250</v>
      </c>
      <c r="J1146" s="80">
        <f>Jalgaon!J35</f>
        <v>59</v>
      </c>
      <c r="K1146" s="80">
        <f>Jalgaon!K35</f>
        <v>49</v>
      </c>
      <c r="L1146" s="80">
        <f>Jalgaon!L35</f>
        <v>0</v>
      </c>
      <c r="M1146" s="80">
        <f>Jalgaon!M35</f>
        <v>0</v>
      </c>
      <c r="N1146" s="80">
        <f>Jalgaon!N35</f>
        <v>0</v>
      </c>
      <c r="O1146" s="80">
        <f>Jalgaon!O35</f>
        <v>0</v>
      </c>
      <c r="P1146" s="80">
        <f t="shared" si="342"/>
        <v>49</v>
      </c>
      <c r="Q1146" s="80">
        <f>Jalgaon!Q35</f>
        <v>17</v>
      </c>
      <c r="R1146" s="80">
        <f>Jalgaon!R35</f>
        <v>243.86</v>
      </c>
      <c r="S1146" s="80">
        <f>Jalgaon!S35</f>
        <v>0</v>
      </c>
      <c r="T1146" s="80">
        <f>Jalgaon!T35</f>
        <v>0</v>
      </c>
      <c r="U1146" s="80">
        <f>Jalgaon!U35</f>
        <v>0</v>
      </c>
      <c r="V1146" s="80">
        <f>Jalgaon!V35</f>
        <v>0</v>
      </c>
      <c r="W1146" s="80">
        <f>Jalgaon!W35</f>
        <v>7</v>
      </c>
      <c r="X1146" s="80">
        <f>Jalgaon!X35</f>
        <v>223.84</v>
      </c>
      <c r="Y1146" s="80">
        <f>Jalgaon!Y35</f>
        <v>0</v>
      </c>
      <c r="Z1146" s="80">
        <f>Jalgaon!Z35</f>
        <v>0</v>
      </c>
      <c r="AA1146" s="80">
        <f>Jalgaon!AA35</f>
        <v>0</v>
      </c>
      <c r="AB1146" s="80">
        <f>Jalgaon!AB35</f>
        <v>0</v>
      </c>
      <c r="AC1146" s="233">
        <f t="shared" si="343"/>
        <v>243.86</v>
      </c>
      <c r="AD1146" s="7">
        <f t="shared" si="344"/>
        <v>97.544000000000011</v>
      </c>
      <c r="AE1146" s="7">
        <f t="shared" si="345"/>
        <v>223.84</v>
      </c>
      <c r="AF1146" s="7">
        <f t="shared" si="346"/>
        <v>456.81632653061223</v>
      </c>
      <c r="AG1146" s="7">
        <f t="shared" si="347"/>
        <v>256</v>
      </c>
      <c r="AH1146" s="7">
        <f t="shared" si="348"/>
        <v>299</v>
      </c>
      <c r="AI1146" s="7">
        <f t="shared" si="349"/>
        <v>24</v>
      </c>
      <c r="AJ1146" s="7">
        <f t="shared" si="350"/>
        <v>467.70000000000005</v>
      </c>
      <c r="AK1146" s="234">
        <f t="shared" si="351"/>
        <v>156.42140468227424</v>
      </c>
    </row>
    <row r="1147" spans="1:37">
      <c r="A1147" s="5">
        <v>14</v>
      </c>
      <c r="B1147" s="15" t="s">
        <v>35</v>
      </c>
      <c r="C1147" s="80">
        <f>Jalna!C35</f>
        <v>730</v>
      </c>
      <c r="D1147" s="80">
        <f>Jalna!D35</f>
        <v>300</v>
      </c>
      <c r="E1147" s="80">
        <f>Jalna!E35</f>
        <v>0</v>
      </c>
      <c r="F1147" s="80">
        <f>Jalna!F35</f>
        <v>0</v>
      </c>
      <c r="G1147" s="80">
        <f>Jalna!G35</f>
        <v>0</v>
      </c>
      <c r="H1147" s="80">
        <f>Jalna!H35</f>
        <v>0</v>
      </c>
      <c r="I1147" s="80">
        <f t="shared" si="341"/>
        <v>300</v>
      </c>
      <c r="J1147" s="80">
        <f>Jalna!J35</f>
        <v>189</v>
      </c>
      <c r="K1147" s="80">
        <f>Jalna!K35</f>
        <v>100</v>
      </c>
      <c r="L1147" s="80">
        <f>Jalna!L35</f>
        <v>0</v>
      </c>
      <c r="M1147" s="80">
        <f>Jalna!M35</f>
        <v>0</v>
      </c>
      <c r="N1147" s="80">
        <f>Jalna!N35</f>
        <v>0</v>
      </c>
      <c r="O1147" s="80">
        <f>Jalna!O35</f>
        <v>0</v>
      </c>
      <c r="P1147" s="80">
        <f t="shared" si="342"/>
        <v>100</v>
      </c>
      <c r="Q1147" s="80">
        <f>Jalna!Q35</f>
        <v>0</v>
      </c>
      <c r="R1147" s="80">
        <f>Jalna!R35</f>
        <v>0</v>
      </c>
      <c r="S1147" s="80">
        <f>Jalna!S35</f>
        <v>0</v>
      </c>
      <c r="T1147" s="80">
        <f>Jalna!T35</f>
        <v>0</v>
      </c>
      <c r="U1147" s="80">
        <f>Jalna!U35</f>
        <v>0</v>
      </c>
      <c r="V1147" s="80">
        <f>Jalna!V35</f>
        <v>0</v>
      </c>
      <c r="W1147" s="80">
        <f>Jalna!W35</f>
        <v>1</v>
      </c>
      <c r="X1147" s="80">
        <f>Jalna!X35</f>
        <v>240</v>
      </c>
      <c r="Y1147" s="80">
        <f>Jalna!Y35</f>
        <v>0</v>
      </c>
      <c r="Z1147" s="80">
        <f>Jalna!Z35</f>
        <v>0</v>
      </c>
      <c r="AA1147" s="80">
        <f>Jalna!AA35</f>
        <v>0</v>
      </c>
      <c r="AB1147" s="80">
        <f>Jalna!AB35</f>
        <v>0</v>
      </c>
      <c r="AC1147" s="233">
        <f t="shared" si="343"/>
        <v>0</v>
      </c>
      <c r="AD1147" s="7">
        <f t="shared" si="344"/>
        <v>0</v>
      </c>
      <c r="AE1147" s="7">
        <f t="shared" si="345"/>
        <v>240</v>
      </c>
      <c r="AF1147" s="7">
        <f t="shared" si="346"/>
        <v>240</v>
      </c>
      <c r="AG1147" s="7">
        <f t="shared" si="347"/>
        <v>919</v>
      </c>
      <c r="AH1147" s="7">
        <f t="shared" si="348"/>
        <v>400</v>
      </c>
      <c r="AI1147" s="7">
        <f t="shared" si="349"/>
        <v>1</v>
      </c>
      <c r="AJ1147" s="7">
        <f t="shared" si="350"/>
        <v>240</v>
      </c>
      <c r="AK1147" s="234">
        <f t="shared" si="351"/>
        <v>60</v>
      </c>
    </row>
    <row r="1148" spans="1:37">
      <c r="A1148" s="5">
        <v>15</v>
      </c>
      <c r="B1148" s="15" t="s">
        <v>36</v>
      </c>
      <c r="C1148" s="80">
        <f>Kolhapur!C35</f>
        <v>0</v>
      </c>
      <c r="D1148" s="80">
        <f>Kolhapur!D35</f>
        <v>0</v>
      </c>
      <c r="E1148" s="80">
        <f>Kolhapur!E35</f>
        <v>0</v>
      </c>
      <c r="F1148" s="80">
        <f>Kolhapur!F35</f>
        <v>0</v>
      </c>
      <c r="G1148" s="80">
        <f>Kolhapur!G35</f>
        <v>0</v>
      </c>
      <c r="H1148" s="80">
        <f>Kolhapur!H35</f>
        <v>0</v>
      </c>
      <c r="I1148" s="80">
        <f t="shared" si="341"/>
        <v>0</v>
      </c>
      <c r="J1148" s="80">
        <f>Kolhapur!J35</f>
        <v>0</v>
      </c>
      <c r="K1148" s="80">
        <f>Kolhapur!K35</f>
        <v>0</v>
      </c>
      <c r="L1148" s="80">
        <f>Kolhapur!L35</f>
        <v>0</v>
      </c>
      <c r="M1148" s="80">
        <f>Kolhapur!M35</f>
        <v>0</v>
      </c>
      <c r="N1148" s="80">
        <f>Kolhapur!N35</f>
        <v>0</v>
      </c>
      <c r="O1148" s="80">
        <f>Kolhapur!O35</f>
        <v>0</v>
      </c>
      <c r="P1148" s="80">
        <f t="shared" si="342"/>
        <v>0</v>
      </c>
      <c r="Q1148" s="80">
        <f>Kolhapur!Q35</f>
        <v>0</v>
      </c>
      <c r="R1148" s="80">
        <f>Kolhapur!R35</f>
        <v>0</v>
      </c>
      <c r="S1148" s="80">
        <f>Kolhapur!S35</f>
        <v>0</v>
      </c>
      <c r="T1148" s="80">
        <f>Kolhapur!T35</f>
        <v>0</v>
      </c>
      <c r="U1148" s="80">
        <f>Kolhapur!U35</f>
        <v>0</v>
      </c>
      <c r="V1148" s="80">
        <f>Kolhapur!V35</f>
        <v>0</v>
      </c>
      <c r="W1148" s="80">
        <f>Kolhapur!W35</f>
        <v>1</v>
      </c>
      <c r="X1148" s="80">
        <f>Kolhapur!X35</f>
        <v>7.6</v>
      </c>
      <c r="Y1148" s="80">
        <f>Kolhapur!Y35</f>
        <v>0</v>
      </c>
      <c r="Z1148" s="80">
        <f>Kolhapur!Z35</f>
        <v>0</v>
      </c>
      <c r="AA1148" s="80">
        <f>Kolhapur!AA35</f>
        <v>0</v>
      </c>
      <c r="AB1148" s="80">
        <f>Kolhapur!AB35</f>
        <v>0</v>
      </c>
      <c r="AC1148" s="233">
        <f t="shared" si="343"/>
        <v>0</v>
      </c>
      <c r="AD1148" s="7" t="e">
        <f t="shared" si="344"/>
        <v>#DIV/0!</v>
      </c>
      <c r="AE1148" s="7">
        <f t="shared" si="345"/>
        <v>7.6</v>
      </c>
      <c r="AF1148" s="7" t="e">
        <f t="shared" si="346"/>
        <v>#DIV/0!</v>
      </c>
      <c r="AG1148" s="7">
        <f t="shared" si="347"/>
        <v>0</v>
      </c>
      <c r="AH1148" s="7">
        <f t="shared" si="348"/>
        <v>0</v>
      </c>
      <c r="AI1148" s="7">
        <f t="shared" si="349"/>
        <v>1</v>
      </c>
      <c r="AJ1148" s="7">
        <f t="shared" si="350"/>
        <v>7.6</v>
      </c>
      <c r="AK1148" s="234" t="e">
        <f t="shared" si="351"/>
        <v>#DIV/0!</v>
      </c>
    </row>
    <row r="1149" spans="1:37">
      <c r="A1149" s="5">
        <v>16</v>
      </c>
      <c r="B1149" s="15" t="s">
        <v>37</v>
      </c>
      <c r="C1149" s="80">
        <f>Latur!C35</f>
        <v>190</v>
      </c>
      <c r="D1149" s="80">
        <f>Latur!D35</f>
        <v>114</v>
      </c>
      <c r="E1149" s="80">
        <f>Latur!E35</f>
        <v>2</v>
      </c>
      <c r="F1149" s="80">
        <f>Latur!F35</f>
        <v>0</v>
      </c>
      <c r="G1149" s="80">
        <f>Latur!G35</f>
        <v>14</v>
      </c>
      <c r="H1149" s="80">
        <f>Latur!H35</f>
        <v>1</v>
      </c>
      <c r="I1149" s="80">
        <f t="shared" si="341"/>
        <v>115</v>
      </c>
      <c r="J1149" s="80">
        <f>Latur!J35</f>
        <v>176</v>
      </c>
      <c r="K1149" s="80">
        <f>Latur!K35</f>
        <v>113</v>
      </c>
      <c r="L1149" s="80">
        <f>Latur!L35</f>
        <v>0</v>
      </c>
      <c r="M1149" s="80">
        <f>Latur!M35</f>
        <v>0</v>
      </c>
      <c r="N1149" s="80">
        <f>Latur!N35</f>
        <v>4</v>
      </c>
      <c r="O1149" s="80">
        <f>Latur!O35</f>
        <v>1</v>
      </c>
      <c r="P1149" s="80">
        <f t="shared" si="342"/>
        <v>114</v>
      </c>
      <c r="Q1149" s="80">
        <f>Latur!Q35</f>
        <v>0</v>
      </c>
      <c r="R1149" s="80">
        <f>Latur!R35</f>
        <v>0</v>
      </c>
      <c r="S1149" s="80">
        <f>Latur!S35</f>
        <v>0</v>
      </c>
      <c r="T1149" s="80">
        <f>Latur!T35</f>
        <v>0</v>
      </c>
      <c r="U1149" s="80">
        <f>Latur!U35</f>
        <v>0</v>
      </c>
      <c r="V1149" s="80">
        <f>Latur!V35</f>
        <v>0</v>
      </c>
      <c r="W1149" s="80">
        <f>Latur!W35</f>
        <v>1</v>
      </c>
      <c r="X1149" s="80">
        <f>Latur!X35</f>
        <v>70</v>
      </c>
      <c r="Y1149" s="80">
        <f>Latur!Y35</f>
        <v>0</v>
      </c>
      <c r="Z1149" s="80">
        <f>Latur!Z35</f>
        <v>0</v>
      </c>
      <c r="AA1149" s="80">
        <f>Latur!AA35</f>
        <v>0</v>
      </c>
      <c r="AB1149" s="80">
        <f>Latur!AB35</f>
        <v>0</v>
      </c>
      <c r="AC1149" s="233">
        <f t="shared" si="343"/>
        <v>0</v>
      </c>
      <c r="AD1149" s="7">
        <f t="shared" si="344"/>
        <v>0</v>
      </c>
      <c r="AE1149" s="7">
        <f t="shared" si="345"/>
        <v>70</v>
      </c>
      <c r="AF1149" s="7">
        <f t="shared" si="346"/>
        <v>61.403508771929829</v>
      </c>
      <c r="AG1149" s="7">
        <f t="shared" si="347"/>
        <v>386</v>
      </c>
      <c r="AH1149" s="7">
        <f t="shared" si="348"/>
        <v>229</v>
      </c>
      <c r="AI1149" s="7">
        <f t="shared" si="349"/>
        <v>1</v>
      </c>
      <c r="AJ1149" s="7">
        <f t="shared" si="350"/>
        <v>70</v>
      </c>
      <c r="AK1149" s="234">
        <f t="shared" si="351"/>
        <v>30.567685589519648</v>
      </c>
    </row>
    <row r="1150" spans="1:37">
      <c r="A1150" s="5">
        <v>17</v>
      </c>
      <c r="B1150" s="15" t="s">
        <v>38</v>
      </c>
      <c r="C1150" s="80">
        <f>MumbaiCity!C35</f>
        <v>0</v>
      </c>
      <c r="D1150" s="80">
        <f>MumbaiCity!D35</f>
        <v>0</v>
      </c>
      <c r="E1150" s="80">
        <f>MumbaiCity!E35</f>
        <v>150</v>
      </c>
      <c r="F1150" s="80">
        <f>MumbaiCity!F35</f>
        <v>400</v>
      </c>
      <c r="G1150" s="80">
        <f>MumbaiCity!G35</f>
        <v>0</v>
      </c>
      <c r="H1150" s="80">
        <f>MumbaiCity!H35</f>
        <v>0</v>
      </c>
      <c r="I1150" s="80">
        <f t="shared" si="341"/>
        <v>400</v>
      </c>
      <c r="J1150" s="80">
        <f>MumbaiCity!J35</f>
        <v>0</v>
      </c>
      <c r="K1150" s="80">
        <f>MumbaiCity!K35</f>
        <v>0</v>
      </c>
      <c r="L1150" s="80">
        <f>MumbaiCity!L35</f>
        <v>0</v>
      </c>
      <c r="M1150" s="80">
        <f>MumbaiCity!M35</f>
        <v>0</v>
      </c>
      <c r="N1150" s="80">
        <f>MumbaiCity!N35</f>
        <v>0</v>
      </c>
      <c r="O1150" s="80">
        <f>MumbaiCity!O35</f>
        <v>0</v>
      </c>
      <c r="P1150" s="80">
        <f t="shared" si="342"/>
        <v>0</v>
      </c>
      <c r="Q1150" s="80">
        <f>MumbaiCity!Q35</f>
        <v>0</v>
      </c>
      <c r="R1150" s="80">
        <f>MumbaiCity!R35</f>
        <v>0</v>
      </c>
      <c r="S1150" s="80">
        <f>MumbaiCity!S35</f>
        <v>0</v>
      </c>
      <c r="T1150" s="80">
        <f>MumbaiCity!T35</f>
        <v>0</v>
      </c>
      <c r="U1150" s="80">
        <f>MumbaiCity!U35</f>
        <v>0</v>
      </c>
      <c r="V1150" s="80">
        <f>MumbaiCity!V35</f>
        <v>0</v>
      </c>
      <c r="W1150" s="80">
        <f>MumbaiCity!W35</f>
        <v>1</v>
      </c>
      <c r="X1150" s="80">
        <f>MumbaiCity!X35</f>
        <v>40</v>
      </c>
      <c r="Y1150" s="80">
        <f>MumbaiCity!Y35</f>
        <v>0</v>
      </c>
      <c r="Z1150" s="80">
        <f>MumbaiCity!Z35</f>
        <v>0</v>
      </c>
      <c r="AA1150" s="80">
        <f>MumbaiCity!AA35</f>
        <v>0</v>
      </c>
      <c r="AB1150" s="80">
        <f>MumbaiCity!AB35</f>
        <v>0</v>
      </c>
      <c r="AC1150" s="233">
        <f t="shared" si="343"/>
        <v>0</v>
      </c>
      <c r="AD1150" s="7">
        <f t="shared" si="344"/>
        <v>0</v>
      </c>
      <c r="AE1150" s="7">
        <f t="shared" si="345"/>
        <v>40</v>
      </c>
      <c r="AF1150" s="7" t="e">
        <f t="shared" si="346"/>
        <v>#DIV/0!</v>
      </c>
      <c r="AG1150" s="7">
        <f t="shared" si="347"/>
        <v>150</v>
      </c>
      <c r="AH1150" s="7">
        <f t="shared" si="348"/>
        <v>400</v>
      </c>
      <c r="AI1150" s="7">
        <f t="shared" si="349"/>
        <v>1</v>
      </c>
      <c r="AJ1150" s="7">
        <f t="shared" si="350"/>
        <v>40</v>
      </c>
      <c r="AK1150" s="234">
        <f t="shared" si="351"/>
        <v>10</v>
      </c>
    </row>
    <row r="1151" spans="1:37">
      <c r="A1151" s="5">
        <v>18</v>
      </c>
      <c r="B1151" s="33" t="s">
        <v>39</v>
      </c>
      <c r="C1151" s="149">
        <f>MumbaiSub!C35</f>
        <v>0</v>
      </c>
      <c r="D1151" s="149">
        <f>MumbaiSub!D35</f>
        <v>0</v>
      </c>
      <c r="E1151" s="149">
        <f>MumbaiSub!E35</f>
        <v>10</v>
      </c>
      <c r="F1151" s="149">
        <f>MumbaiSub!F35</f>
        <v>25</v>
      </c>
      <c r="G1151" s="149">
        <f>MumbaiSub!G35</f>
        <v>0</v>
      </c>
      <c r="H1151" s="149">
        <f>MumbaiSub!H35</f>
        <v>0</v>
      </c>
      <c r="I1151" s="80">
        <f t="shared" si="341"/>
        <v>25</v>
      </c>
      <c r="J1151" s="149">
        <f>MumbaiSub!J35</f>
        <v>0</v>
      </c>
      <c r="K1151" s="149">
        <f>MumbaiSub!K35</f>
        <v>0</v>
      </c>
      <c r="L1151" s="149">
        <f>MumbaiSub!L35</f>
        <v>15</v>
      </c>
      <c r="M1151" s="149">
        <f>MumbaiSub!M35</f>
        <v>25</v>
      </c>
      <c r="N1151" s="149">
        <f>MumbaiSub!N35</f>
        <v>0</v>
      </c>
      <c r="O1151" s="149">
        <f>MumbaiSub!O35</f>
        <v>0</v>
      </c>
      <c r="P1151" s="80">
        <f t="shared" si="342"/>
        <v>25</v>
      </c>
      <c r="Q1151" s="149">
        <f>MumbaiSub!Q35</f>
        <v>1</v>
      </c>
      <c r="R1151" s="149">
        <f>MumbaiSub!R35</f>
        <v>50</v>
      </c>
      <c r="S1151" s="149">
        <f>MumbaiSub!S35</f>
        <v>0</v>
      </c>
      <c r="T1151" s="149">
        <f>MumbaiSub!T35</f>
        <v>0</v>
      </c>
      <c r="U1151" s="149">
        <f>MumbaiSub!U35</f>
        <v>0</v>
      </c>
      <c r="V1151" s="149">
        <f>MumbaiSub!V35</f>
        <v>0</v>
      </c>
      <c r="W1151" s="149">
        <f>MumbaiSub!W35</f>
        <v>1</v>
      </c>
      <c r="X1151" s="149">
        <f>MumbaiSub!X35</f>
        <v>40</v>
      </c>
      <c r="Y1151" s="149">
        <f>MumbaiSub!Y35</f>
        <v>0</v>
      </c>
      <c r="Z1151" s="149">
        <f>MumbaiSub!Z35</f>
        <v>0</v>
      </c>
      <c r="AA1151" s="149">
        <f>MumbaiSub!AA35</f>
        <v>0</v>
      </c>
      <c r="AB1151" s="149">
        <f>MumbaiSub!AB35</f>
        <v>0</v>
      </c>
      <c r="AC1151" s="233">
        <f t="shared" si="343"/>
        <v>50</v>
      </c>
      <c r="AD1151" s="7">
        <f t="shared" si="344"/>
        <v>200</v>
      </c>
      <c r="AE1151" s="7">
        <f t="shared" si="345"/>
        <v>40</v>
      </c>
      <c r="AF1151" s="7">
        <f t="shared" si="346"/>
        <v>160</v>
      </c>
      <c r="AG1151" s="7">
        <f t="shared" si="347"/>
        <v>25</v>
      </c>
      <c r="AH1151" s="7">
        <f t="shared" si="348"/>
        <v>50</v>
      </c>
      <c r="AI1151" s="7">
        <f t="shared" si="349"/>
        <v>2</v>
      </c>
      <c r="AJ1151" s="7">
        <f t="shared" si="350"/>
        <v>90</v>
      </c>
      <c r="AK1151" s="234">
        <f t="shared" si="351"/>
        <v>180</v>
      </c>
    </row>
    <row r="1152" spans="1:37">
      <c r="A1152" s="5">
        <v>19</v>
      </c>
      <c r="B1152" s="15" t="s">
        <v>40</v>
      </c>
      <c r="C1152" s="80">
        <f>Nagpur!C35</f>
        <v>233</v>
      </c>
      <c r="D1152" s="80">
        <f>Nagpur!D35</f>
        <v>393</v>
      </c>
      <c r="E1152" s="80">
        <f>Nagpur!E35</f>
        <v>12</v>
      </c>
      <c r="F1152" s="80">
        <f>Nagpur!F35</f>
        <v>4</v>
      </c>
      <c r="G1152" s="80">
        <f>Nagpur!G35</f>
        <v>118</v>
      </c>
      <c r="H1152" s="80">
        <f>Nagpur!H35</f>
        <v>37</v>
      </c>
      <c r="I1152" s="80">
        <f t="shared" si="341"/>
        <v>434</v>
      </c>
      <c r="J1152" s="80">
        <f>Nagpur!J35</f>
        <v>74</v>
      </c>
      <c r="K1152" s="80">
        <f>Nagpur!K35</f>
        <v>111</v>
      </c>
      <c r="L1152" s="80">
        <f>Nagpur!L35</f>
        <v>5</v>
      </c>
      <c r="M1152" s="80">
        <f>Nagpur!M35</f>
        <v>1</v>
      </c>
      <c r="N1152" s="80">
        <f>Nagpur!N35</f>
        <v>36</v>
      </c>
      <c r="O1152" s="80">
        <f>Nagpur!O35</f>
        <v>10</v>
      </c>
      <c r="P1152" s="80">
        <f t="shared" si="342"/>
        <v>122</v>
      </c>
      <c r="Q1152" s="80">
        <f>Nagpur!Q35</f>
        <v>3</v>
      </c>
      <c r="R1152" s="80">
        <f>Nagpur!R35</f>
        <v>80</v>
      </c>
      <c r="S1152" s="80">
        <f>Nagpur!S35</f>
        <v>0</v>
      </c>
      <c r="T1152" s="80">
        <f>Nagpur!T35</f>
        <v>0</v>
      </c>
      <c r="U1152" s="80">
        <f>Nagpur!U35</f>
        <v>0</v>
      </c>
      <c r="V1152" s="80">
        <f>Nagpur!V35</f>
        <v>0</v>
      </c>
      <c r="W1152" s="80">
        <f>Nagpur!W35</f>
        <v>7</v>
      </c>
      <c r="X1152" s="80">
        <f>Nagpur!X35</f>
        <v>650</v>
      </c>
      <c r="Y1152" s="80">
        <f>Nagpur!Y35</f>
        <v>0</v>
      </c>
      <c r="Z1152" s="80">
        <f>Nagpur!Z35</f>
        <v>0</v>
      </c>
      <c r="AA1152" s="80">
        <f>Nagpur!AA35</f>
        <v>0</v>
      </c>
      <c r="AB1152" s="80">
        <f>Nagpur!AB35</f>
        <v>0</v>
      </c>
      <c r="AC1152" s="233">
        <f t="shared" si="343"/>
        <v>80</v>
      </c>
      <c r="AD1152" s="7">
        <f t="shared" si="344"/>
        <v>18.433179723502306</v>
      </c>
      <c r="AE1152" s="7">
        <f t="shared" si="345"/>
        <v>650</v>
      </c>
      <c r="AF1152" s="7">
        <f t="shared" si="346"/>
        <v>532.78688524590166</v>
      </c>
      <c r="AG1152" s="7">
        <f t="shared" si="347"/>
        <v>478</v>
      </c>
      <c r="AH1152" s="7">
        <f t="shared" si="348"/>
        <v>556</v>
      </c>
      <c r="AI1152" s="7">
        <f t="shared" si="349"/>
        <v>10</v>
      </c>
      <c r="AJ1152" s="7">
        <f t="shared" si="350"/>
        <v>730</v>
      </c>
      <c r="AK1152" s="234">
        <f t="shared" si="351"/>
        <v>131.29496402877697</v>
      </c>
    </row>
    <row r="1153" spans="1:37">
      <c r="A1153" s="5">
        <v>20</v>
      </c>
      <c r="B1153" s="15" t="s">
        <v>41</v>
      </c>
      <c r="C1153" s="80">
        <f>Nanded!C35</f>
        <v>0</v>
      </c>
      <c r="D1153" s="80">
        <f>Nanded!D35</f>
        <v>0</v>
      </c>
      <c r="E1153" s="80">
        <f>Nanded!E35</f>
        <v>0</v>
      </c>
      <c r="F1153" s="80">
        <f>Nanded!F35</f>
        <v>0</v>
      </c>
      <c r="G1153" s="80">
        <f>Nanded!G35</f>
        <v>0</v>
      </c>
      <c r="H1153" s="80">
        <f>Nanded!H35</f>
        <v>0</v>
      </c>
      <c r="I1153" s="80">
        <f t="shared" si="341"/>
        <v>0</v>
      </c>
      <c r="J1153" s="80">
        <f>Nanded!J35</f>
        <v>0</v>
      </c>
      <c r="K1153" s="80">
        <f>Nanded!K35</f>
        <v>0</v>
      </c>
      <c r="L1153" s="80">
        <f>Nanded!L35</f>
        <v>0</v>
      </c>
      <c r="M1153" s="80">
        <f>Nanded!M35</f>
        <v>0</v>
      </c>
      <c r="N1153" s="80">
        <f>Nanded!N35</f>
        <v>0</v>
      </c>
      <c r="O1153" s="80">
        <f>Nanded!O35</f>
        <v>0</v>
      </c>
      <c r="P1153" s="80">
        <f t="shared" si="342"/>
        <v>0</v>
      </c>
      <c r="Q1153" s="80">
        <f>Nanded!Q35</f>
        <v>0</v>
      </c>
      <c r="R1153" s="80">
        <f>Nanded!R35</f>
        <v>0</v>
      </c>
      <c r="S1153" s="80">
        <f>Nanded!S35</f>
        <v>0</v>
      </c>
      <c r="T1153" s="80">
        <f>Nanded!T35</f>
        <v>0</v>
      </c>
      <c r="U1153" s="80">
        <f>Nanded!U35</f>
        <v>0</v>
      </c>
      <c r="V1153" s="80">
        <f>Nanded!V35</f>
        <v>0</v>
      </c>
      <c r="W1153" s="80">
        <f>Nanded!W35</f>
        <v>2</v>
      </c>
      <c r="X1153" s="80">
        <f>Nanded!X35</f>
        <v>120</v>
      </c>
      <c r="Y1153" s="80">
        <f>Nanded!Y35</f>
        <v>0</v>
      </c>
      <c r="Z1153" s="80">
        <f>Nanded!Z35</f>
        <v>0</v>
      </c>
      <c r="AA1153" s="80">
        <f>Nanded!AA35</f>
        <v>0</v>
      </c>
      <c r="AB1153" s="80">
        <f>Nanded!AB35</f>
        <v>0</v>
      </c>
      <c r="AC1153" s="233">
        <f t="shared" si="343"/>
        <v>0</v>
      </c>
      <c r="AD1153" s="7" t="e">
        <f t="shared" si="344"/>
        <v>#DIV/0!</v>
      </c>
      <c r="AE1153" s="7">
        <f t="shared" si="345"/>
        <v>120</v>
      </c>
      <c r="AF1153" s="7" t="e">
        <f t="shared" si="346"/>
        <v>#DIV/0!</v>
      </c>
      <c r="AG1153" s="7">
        <f t="shared" si="347"/>
        <v>0</v>
      </c>
      <c r="AH1153" s="7">
        <f t="shared" si="348"/>
        <v>0</v>
      </c>
      <c r="AI1153" s="7">
        <f t="shared" si="349"/>
        <v>2</v>
      </c>
      <c r="AJ1153" s="7">
        <f t="shared" si="350"/>
        <v>120</v>
      </c>
      <c r="AK1153" s="234" t="e">
        <f t="shared" si="351"/>
        <v>#DIV/0!</v>
      </c>
    </row>
    <row r="1154" spans="1:37">
      <c r="A1154" s="5">
        <v>21</v>
      </c>
      <c r="B1154" s="15" t="s">
        <v>42</v>
      </c>
      <c r="C1154" s="80">
        <f>Nandurbar!C35</f>
        <v>0</v>
      </c>
      <c r="D1154" s="80">
        <f>Nandurbar!D35</f>
        <v>0</v>
      </c>
      <c r="E1154" s="80">
        <f>Nandurbar!E35</f>
        <v>0</v>
      </c>
      <c r="F1154" s="80">
        <f>Nandurbar!F35</f>
        <v>0</v>
      </c>
      <c r="G1154" s="80">
        <f>Nandurbar!G35</f>
        <v>0</v>
      </c>
      <c r="H1154" s="80">
        <f>Nandurbar!H35</f>
        <v>0</v>
      </c>
      <c r="I1154" s="80">
        <f t="shared" si="341"/>
        <v>0</v>
      </c>
      <c r="J1154" s="80">
        <f>Nandurbar!J35</f>
        <v>0</v>
      </c>
      <c r="K1154" s="80">
        <f>Nandurbar!K35</f>
        <v>0</v>
      </c>
      <c r="L1154" s="80">
        <f>Nandurbar!L35</f>
        <v>0</v>
      </c>
      <c r="M1154" s="80">
        <f>Nandurbar!M35</f>
        <v>0</v>
      </c>
      <c r="N1154" s="80">
        <f>Nandurbar!N35</f>
        <v>0</v>
      </c>
      <c r="O1154" s="80">
        <f>Nandurbar!O35</f>
        <v>0</v>
      </c>
      <c r="P1154" s="80">
        <f t="shared" si="342"/>
        <v>0</v>
      </c>
      <c r="Q1154" s="80">
        <f>Nandurbar!Q35</f>
        <v>0</v>
      </c>
      <c r="R1154" s="80">
        <f>Nandurbar!R35</f>
        <v>0</v>
      </c>
      <c r="S1154" s="80">
        <f>Nandurbar!S35</f>
        <v>0</v>
      </c>
      <c r="T1154" s="80">
        <f>Nandurbar!T35</f>
        <v>0</v>
      </c>
      <c r="U1154" s="80">
        <f>Nandurbar!U35</f>
        <v>0</v>
      </c>
      <c r="V1154" s="80">
        <f>Nandurbar!V35</f>
        <v>0</v>
      </c>
      <c r="W1154" s="80">
        <f>Nandurbar!W35</f>
        <v>0</v>
      </c>
      <c r="X1154" s="80">
        <f>Nandurbar!X35</f>
        <v>0</v>
      </c>
      <c r="Y1154" s="80">
        <f>Nandurbar!Y35</f>
        <v>0</v>
      </c>
      <c r="Z1154" s="80">
        <f>Nandurbar!Z35</f>
        <v>0</v>
      </c>
      <c r="AA1154" s="80">
        <f>Nandurbar!AA35</f>
        <v>0</v>
      </c>
      <c r="AB1154" s="80">
        <f>Nandurbar!AB35</f>
        <v>0</v>
      </c>
      <c r="AC1154" s="233">
        <f t="shared" si="343"/>
        <v>0</v>
      </c>
      <c r="AD1154" s="7" t="e">
        <f t="shared" si="344"/>
        <v>#DIV/0!</v>
      </c>
      <c r="AE1154" s="7">
        <f t="shared" si="345"/>
        <v>0</v>
      </c>
      <c r="AF1154" s="7" t="e">
        <f t="shared" si="346"/>
        <v>#DIV/0!</v>
      </c>
      <c r="AG1154" s="7">
        <f t="shared" si="347"/>
        <v>0</v>
      </c>
      <c r="AH1154" s="7">
        <f t="shared" si="348"/>
        <v>0</v>
      </c>
      <c r="AI1154" s="7">
        <f t="shared" si="349"/>
        <v>0</v>
      </c>
      <c r="AJ1154" s="7">
        <f t="shared" si="350"/>
        <v>0</v>
      </c>
      <c r="AK1154" s="234" t="e">
        <f t="shared" si="351"/>
        <v>#DIV/0!</v>
      </c>
    </row>
    <row r="1155" spans="1:37">
      <c r="A1155" s="5">
        <v>22</v>
      </c>
      <c r="B1155" s="15" t="s">
        <v>43</v>
      </c>
      <c r="C1155" s="80">
        <f>Nasik!C35</f>
        <v>1680</v>
      </c>
      <c r="D1155" s="80">
        <f>Nasik!D35</f>
        <v>3535</v>
      </c>
      <c r="E1155" s="80">
        <f>Nasik!E35</f>
        <v>0</v>
      </c>
      <c r="F1155" s="80">
        <f>Nasik!F35</f>
        <v>0</v>
      </c>
      <c r="G1155" s="80">
        <f>Nasik!G35</f>
        <v>0</v>
      </c>
      <c r="H1155" s="80">
        <f>Nasik!H35</f>
        <v>0</v>
      </c>
      <c r="I1155" s="80">
        <f t="shared" si="341"/>
        <v>3535</v>
      </c>
      <c r="J1155" s="80">
        <f>Nasik!J35</f>
        <v>418</v>
      </c>
      <c r="K1155" s="80">
        <f>Nasik!K35</f>
        <v>1076</v>
      </c>
      <c r="L1155" s="80">
        <f>Nasik!L35</f>
        <v>0</v>
      </c>
      <c r="M1155" s="80">
        <f>Nasik!M35</f>
        <v>0</v>
      </c>
      <c r="N1155" s="80">
        <f>Nasik!N35</f>
        <v>0</v>
      </c>
      <c r="O1155" s="80">
        <f>Nasik!O35</f>
        <v>0</v>
      </c>
      <c r="P1155" s="80">
        <f t="shared" si="342"/>
        <v>1076</v>
      </c>
      <c r="Q1155" s="80">
        <f>Nasik!Q35</f>
        <v>72</v>
      </c>
      <c r="R1155" s="80">
        <f>Nasik!R35</f>
        <v>716.17</v>
      </c>
      <c r="S1155" s="80">
        <f>Nasik!S35</f>
        <v>0</v>
      </c>
      <c r="T1155" s="80">
        <f>Nasik!T35</f>
        <v>0</v>
      </c>
      <c r="U1155" s="80">
        <f>Nasik!U35</f>
        <v>0</v>
      </c>
      <c r="V1155" s="80">
        <f>Nasik!V35</f>
        <v>0</v>
      </c>
      <c r="W1155" s="80">
        <f>Nasik!W35</f>
        <v>435</v>
      </c>
      <c r="X1155" s="80">
        <f>Nasik!X35</f>
        <v>2627.43</v>
      </c>
      <c r="Y1155" s="80">
        <f>Nasik!Y35</f>
        <v>0</v>
      </c>
      <c r="Z1155" s="80">
        <f>Nasik!Z35</f>
        <v>0</v>
      </c>
      <c r="AA1155" s="80">
        <f>Nasik!AA35</f>
        <v>0</v>
      </c>
      <c r="AB1155" s="80">
        <f>Nasik!AB35</f>
        <v>0</v>
      </c>
      <c r="AC1155" s="233">
        <f t="shared" si="343"/>
        <v>716.17</v>
      </c>
      <c r="AD1155" s="7">
        <f t="shared" si="344"/>
        <v>20.259405940594057</v>
      </c>
      <c r="AE1155" s="7">
        <f t="shared" si="345"/>
        <v>2627.43</v>
      </c>
      <c r="AF1155" s="7">
        <f t="shared" si="346"/>
        <v>244.18494423791822</v>
      </c>
      <c r="AG1155" s="7">
        <f t="shared" si="347"/>
        <v>2098</v>
      </c>
      <c r="AH1155" s="7">
        <f t="shared" si="348"/>
        <v>4611</v>
      </c>
      <c r="AI1155" s="7">
        <f t="shared" si="349"/>
        <v>507</v>
      </c>
      <c r="AJ1155" s="7">
        <f t="shared" si="350"/>
        <v>3343.6</v>
      </c>
      <c r="AK1155" s="234">
        <f t="shared" si="351"/>
        <v>72.513554543482968</v>
      </c>
    </row>
    <row r="1156" spans="1:37">
      <c r="A1156" s="5">
        <v>23</v>
      </c>
      <c r="B1156" s="15" t="s">
        <v>44</v>
      </c>
      <c r="C1156" s="80">
        <f>Osmanabad!C35</f>
        <v>160</v>
      </c>
      <c r="D1156" s="80">
        <f>Osmanabad!D35</f>
        <v>155</v>
      </c>
      <c r="E1156" s="80">
        <f>Osmanabad!E35</f>
        <v>5</v>
      </c>
      <c r="F1156" s="80">
        <f>Osmanabad!F35</f>
        <v>2</v>
      </c>
      <c r="G1156" s="80">
        <f>Osmanabad!G35</f>
        <v>10</v>
      </c>
      <c r="H1156" s="80">
        <f>Osmanabad!H35</f>
        <v>3</v>
      </c>
      <c r="I1156" s="80">
        <f t="shared" si="341"/>
        <v>160</v>
      </c>
      <c r="J1156" s="80">
        <f>Osmanabad!J35</f>
        <v>69</v>
      </c>
      <c r="K1156" s="80">
        <f>Osmanabad!K35</f>
        <v>67</v>
      </c>
      <c r="L1156" s="80">
        <f>Osmanabad!L35</f>
        <v>2</v>
      </c>
      <c r="M1156" s="80">
        <f>Osmanabad!M35</f>
        <v>1</v>
      </c>
      <c r="N1156" s="80">
        <f>Osmanabad!N35</f>
        <v>4</v>
      </c>
      <c r="O1156" s="80">
        <f>Osmanabad!O35</f>
        <v>1</v>
      </c>
      <c r="P1156" s="80">
        <f t="shared" si="342"/>
        <v>69</v>
      </c>
      <c r="Q1156" s="80">
        <f>Osmanabad!Q35</f>
        <v>0</v>
      </c>
      <c r="R1156" s="80">
        <f>Osmanabad!R35</f>
        <v>0</v>
      </c>
      <c r="S1156" s="80">
        <f>Osmanabad!S35</f>
        <v>0</v>
      </c>
      <c r="T1156" s="80">
        <f>Osmanabad!T35</f>
        <v>0</v>
      </c>
      <c r="U1156" s="80">
        <f>Osmanabad!U35</f>
        <v>0</v>
      </c>
      <c r="V1156" s="80">
        <f>Osmanabad!V35</f>
        <v>0</v>
      </c>
      <c r="W1156" s="80">
        <f>Osmanabad!W35</f>
        <v>0</v>
      </c>
      <c r="X1156" s="80">
        <f>Osmanabad!X35</f>
        <v>0</v>
      </c>
      <c r="Y1156" s="80">
        <f>Osmanabad!Y35</f>
        <v>0</v>
      </c>
      <c r="Z1156" s="80">
        <f>Osmanabad!Z35</f>
        <v>0</v>
      </c>
      <c r="AA1156" s="80">
        <f>Osmanabad!AA35</f>
        <v>0</v>
      </c>
      <c r="AB1156" s="80">
        <f>Osmanabad!AB35</f>
        <v>0</v>
      </c>
      <c r="AC1156" s="233">
        <f t="shared" si="343"/>
        <v>0</v>
      </c>
      <c r="AD1156" s="7">
        <f t="shared" si="344"/>
        <v>0</v>
      </c>
      <c r="AE1156" s="7">
        <f t="shared" si="345"/>
        <v>0</v>
      </c>
      <c r="AF1156" s="7">
        <f t="shared" si="346"/>
        <v>0</v>
      </c>
      <c r="AG1156" s="7">
        <f t="shared" si="347"/>
        <v>250</v>
      </c>
      <c r="AH1156" s="7">
        <f t="shared" si="348"/>
        <v>229</v>
      </c>
      <c r="AI1156" s="7">
        <f t="shared" si="349"/>
        <v>0</v>
      </c>
      <c r="AJ1156" s="7">
        <f t="shared" si="350"/>
        <v>0</v>
      </c>
      <c r="AK1156" s="234">
        <f t="shared" si="351"/>
        <v>0</v>
      </c>
    </row>
    <row r="1157" spans="1:37">
      <c r="A1157" s="5">
        <v>24</v>
      </c>
      <c r="B1157" s="35" t="s">
        <v>45</v>
      </c>
      <c r="C1157" s="150">
        <f>Palghar!C35</f>
        <v>93</v>
      </c>
      <c r="D1157" s="150">
        <f>Palghar!D35</f>
        <v>53</v>
      </c>
      <c r="E1157" s="150">
        <f>Palghar!E35</f>
        <v>19</v>
      </c>
      <c r="F1157" s="150">
        <f>Palghar!F35</f>
        <v>6</v>
      </c>
      <c r="G1157" s="150">
        <f>Palghar!G35</f>
        <v>12</v>
      </c>
      <c r="H1157" s="150">
        <f>Palghar!H35</f>
        <v>4</v>
      </c>
      <c r="I1157" s="80">
        <f t="shared" si="341"/>
        <v>63</v>
      </c>
      <c r="J1157" s="150">
        <f>Palghar!J35</f>
        <v>56</v>
      </c>
      <c r="K1157" s="150">
        <f>Palghar!K35</f>
        <v>29</v>
      </c>
      <c r="L1157" s="150">
        <f>Palghar!L35</f>
        <v>12</v>
      </c>
      <c r="M1157" s="150">
        <f>Palghar!M35</f>
        <v>3</v>
      </c>
      <c r="N1157" s="150">
        <f>Palghar!N35</f>
        <v>10</v>
      </c>
      <c r="O1157" s="150">
        <f>Palghar!O35</f>
        <v>3</v>
      </c>
      <c r="P1157" s="80">
        <f t="shared" si="342"/>
        <v>35</v>
      </c>
      <c r="Q1157" s="150">
        <f>Palghar!Q35</f>
        <v>0</v>
      </c>
      <c r="R1157" s="150">
        <f>Palghar!R35</f>
        <v>0</v>
      </c>
      <c r="S1157" s="150">
        <f>Palghar!S35</f>
        <v>0</v>
      </c>
      <c r="T1157" s="150">
        <f>Palghar!T35</f>
        <v>0</v>
      </c>
      <c r="U1157" s="150">
        <f>Palghar!U35</f>
        <v>0</v>
      </c>
      <c r="V1157" s="150">
        <f>Palghar!V35</f>
        <v>0</v>
      </c>
      <c r="W1157" s="150">
        <f>Palghar!W35</f>
        <v>0</v>
      </c>
      <c r="X1157" s="150">
        <f>Palghar!X35</f>
        <v>0</v>
      </c>
      <c r="Y1157" s="150">
        <f>Palghar!Y35</f>
        <v>0</v>
      </c>
      <c r="Z1157" s="150">
        <f>Palghar!Z35</f>
        <v>0</v>
      </c>
      <c r="AA1157" s="150">
        <f>Palghar!AA35</f>
        <v>0</v>
      </c>
      <c r="AB1157" s="150">
        <f>Palghar!AB35</f>
        <v>0</v>
      </c>
      <c r="AC1157" s="233">
        <f t="shared" si="343"/>
        <v>0</v>
      </c>
      <c r="AD1157" s="7">
        <f t="shared" si="344"/>
        <v>0</v>
      </c>
      <c r="AE1157" s="7">
        <f t="shared" si="345"/>
        <v>0</v>
      </c>
      <c r="AF1157" s="7">
        <f t="shared" si="346"/>
        <v>0</v>
      </c>
      <c r="AG1157" s="7">
        <f t="shared" si="347"/>
        <v>202</v>
      </c>
      <c r="AH1157" s="7">
        <f t="shared" si="348"/>
        <v>98</v>
      </c>
      <c r="AI1157" s="7">
        <f t="shared" si="349"/>
        <v>0</v>
      </c>
      <c r="AJ1157" s="7">
        <f t="shared" si="350"/>
        <v>0</v>
      </c>
      <c r="AK1157" s="234">
        <f t="shared" si="351"/>
        <v>0</v>
      </c>
    </row>
    <row r="1158" spans="1:37">
      <c r="A1158" s="5">
        <v>25</v>
      </c>
      <c r="B1158" s="15" t="s">
        <v>46</v>
      </c>
      <c r="C1158" s="80">
        <f>Parbhani!C35</f>
        <v>0</v>
      </c>
      <c r="D1158" s="80">
        <f>Parbhani!D35</f>
        <v>0</v>
      </c>
      <c r="E1158" s="80">
        <f>Parbhani!E35</f>
        <v>0</v>
      </c>
      <c r="F1158" s="80">
        <f>Parbhani!F35</f>
        <v>0</v>
      </c>
      <c r="G1158" s="80">
        <f>Parbhani!G35</f>
        <v>0</v>
      </c>
      <c r="H1158" s="80">
        <f>Parbhani!H35</f>
        <v>0</v>
      </c>
      <c r="I1158" s="80">
        <f t="shared" si="341"/>
        <v>0</v>
      </c>
      <c r="J1158" s="80">
        <f>Parbhani!J35</f>
        <v>0</v>
      </c>
      <c r="K1158" s="80">
        <f>Parbhani!K35</f>
        <v>0</v>
      </c>
      <c r="L1158" s="80">
        <f>Parbhani!L35</f>
        <v>0</v>
      </c>
      <c r="M1158" s="80">
        <f>Parbhani!M35</f>
        <v>0</v>
      </c>
      <c r="N1158" s="80">
        <f>Parbhani!N35</f>
        <v>0</v>
      </c>
      <c r="O1158" s="80">
        <f>Parbhani!O35</f>
        <v>0</v>
      </c>
      <c r="P1158" s="80">
        <f t="shared" si="342"/>
        <v>0</v>
      </c>
      <c r="Q1158" s="80">
        <f>Parbhani!Q35</f>
        <v>0</v>
      </c>
      <c r="R1158" s="80">
        <f>Parbhani!R35</f>
        <v>0</v>
      </c>
      <c r="S1158" s="80">
        <f>Parbhani!S35</f>
        <v>0</v>
      </c>
      <c r="T1158" s="80">
        <f>Parbhani!T35</f>
        <v>0</v>
      </c>
      <c r="U1158" s="80">
        <f>Parbhani!U35</f>
        <v>0</v>
      </c>
      <c r="V1158" s="80">
        <f>Parbhani!V35</f>
        <v>0</v>
      </c>
      <c r="W1158" s="80">
        <f>Parbhani!W35</f>
        <v>0</v>
      </c>
      <c r="X1158" s="80">
        <f>Parbhani!X35</f>
        <v>0</v>
      </c>
      <c r="Y1158" s="80">
        <f>Parbhani!Y35</f>
        <v>0</v>
      </c>
      <c r="Z1158" s="80">
        <f>Parbhani!Z35</f>
        <v>0</v>
      </c>
      <c r="AA1158" s="80">
        <f>Parbhani!AA35</f>
        <v>0</v>
      </c>
      <c r="AB1158" s="80">
        <f>Parbhani!AB35</f>
        <v>0</v>
      </c>
      <c r="AC1158" s="233">
        <f t="shared" si="343"/>
        <v>0</v>
      </c>
      <c r="AD1158" s="7" t="e">
        <f t="shared" si="344"/>
        <v>#DIV/0!</v>
      </c>
      <c r="AE1158" s="7">
        <f t="shared" si="345"/>
        <v>0</v>
      </c>
      <c r="AF1158" s="7" t="e">
        <f t="shared" si="346"/>
        <v>#DIV/0!</v>
      </c>
      <c r="AG1158" s="7">
        <f t="shared" si="347"/>
        <v>0</v>
      </c>
      <c r="AH1158" s="7">
        <f t="shared" si="348"/>
        <v>0</v>
      </c>
      <c r="AI1158" s="7">
        <f t="shared" si="349"/>
        <v>0</v>
      </c>
      <c r="AJ1158" s="7">
        <f t="shared" si="350"/>
        <v>0</v>
      </c>
      <c r="AK1158" s="234" t="e">
        <f t="shared" si="351"/>
        <v>#DIV/0!</v>
      </c>
    </row>
    <row r="1159" spans="1:37">
      <c r="A1159" s="5">
        <v>26</v>
      </c>
      <c r="B1159" s="15" t="s">
        <v>47</v>
      </c>
      <c r="C1159" s="80">
        <f>Pune!C35</f>
        <v>211</v>
      </c>
      <c r="D1159" s="80">
        <f>Pune!D35</f>
        <v>484</v>
      </c>
      <c r="E1159" s="80">
        <f>Pune!E35</f>
        <v>0</v>
      </c>
      <c r="F1159" s="80">
        <f>Pune!F35</f>
        <v>0</v>
      </c>
      <c r="G1159" s="80">
        <f>Pune!G35</f>
        <v>0</v>
      </c>
      <c r="H1159" s="80">
        <f>Pune!H35</f>
        <v>0</v>
      </c>
      <c r="I1159" s="80">
        <f t="shared" si="341"/>
        <v>484</v>
      </c>
      <c r="J1159" s="80">
        <f>Pune!J35</f>
        <v>115</v>
      </c>
      <c r="K1159" s="80">
        <f>Pune!K35</f>
        <v>256</v>
      </c>
      <c r="L1159" s="80">
        <f>Pune!L35</f>
        <v>1</v>
      </c>
      <c r="M1159" s="80">
        <f>Pune!M35</f>
        <v>1</v>
      </c>
      <c r="N1159" s="80">
        <f>Pune!N35</f>
        <v>1</v>
      </c>
      <c r="O1159" s="80">
        <f>Pune!O35</f>
        <v>3</v>
      </c>
      <c r="P1159" s="80">
        <f t="shared" si="342"/>
        <v>260</v>
      </c>
      <c r="Q1159" s="80">
        <f>Pune!Q35</f>
        <v>8</v>
      </c>
      <c r="R1159" s="80">
        <f>Pune!R35</f>
        <v>282.89999999999998</v>
      </c>
      <c r="S1159" s="80">
        <f>Pune!S35</f>
        <v>0</v>
      </c>
      <c r="T1159" s="80">
        <f>Pune!T35</f>
        <v>0</v>
      </c>
      <c r="U1159" s="80">
        <f>Pune!U35</f>
        <v>0</v>
      </c>
      <c r="V1159" s="80">
        <f>Pune!V35</f>
        <v>0</v>
      </c>
      <c r="W1159" s="80">
        <f>Pune!W35</f>
        <v>19</v>
      </c>
      <c r="X1159" s="80">
        <f>Pune!X35</f>
        <v>940.64</v>
      </c>
      <c r="Y1159" s="80">
        <f>Pune!Y35</f>
        <v>0</v>
      </c>
      <c r="Z1159" s="80">
        <f>Pune!Z35</f>
        <v>0</v>
      </c>
      <c r="AA1159" s="80">
        <f>Pune!AA35</f>
        <v>0</v>
      </c>
      <c r="AB1159" s="80">
        <f>Pune!AB35</f>
        <v>0</v>
      </c>
      <c r="AC1159" s="233">
        <f t="shared" si="343"/>
        <v>282.89999999999998</v>
      </c>
      <c r="AD1159" s="7">
        <f t="shared" si="344"/>
        <v>58.450413223140494</v>
      </c>
      <c r="AE1159" s="7">
        <f t="shared" si="345"/>
        <v>940.64</v>
      </c>
      <c r="AF1159" s="7">
        <f t="shared" si="346"/>
        <v>361.78461538461539</v>
      </c>
      <c r="AG1159" s="7">
        <f t="shared" si="347"/>
        <v>328</v>
      </c>
      <c r="AH1159" s="7">
        <f t="shared" si="348"/>
        <v>744</v>
      </c>
      <c r="AI1159" s="7">
        <f t="shared" si="349"/>
        <v>27</v>
      </c>
      <c r="AJ1159" s="7">
        <f t="shared" si="350"/>
        <v>1223.54</v>
      </c>
      <c r="AK1159" s="234">
        <f t="shared" si="351"/>
        <v>164.4543010752688</v>
      </c>
    </row>
    <row r="1160" spans="1:37">
      <c r="A1160" s="5">
        <v>27</v>
      </c>
      <c r="B1160" s="15" t="s">
        <v>48</v>
      </c>
      <c r="C1160" s="124">
        <f>Raigad!C35</f>
        <v>544</v>
      </c>
      <c r="D1160" s="124">
        <f>Raigad!D35</f>
        <v>443</v>
      </c>
      <c r="E1160" s="124">
        <f>Raigad!E35</f>
        <v>9</v>
      </c>
      <c r="F1160" s="124">
        <f>Raigad!F35</f>
        <v>3</v>
      </c>
      <c r="G1160" s="124">
        <f>Raigad!G35</f>
        <v>0</v>
      </c>
      <c r="H1160" s="124">
        <f>Raigad!H35</f>
        <v>0</v>
      </c>
      <c r="I1160" s="80">
        <f t="shared" si="341"/>
        <v>446</v>
      </c>
      <c r="J1160" s="124">
        <f>Raigad!J35</f>
        <v>157</v>
      </c>
      <c r="K1160" s="124">
        <f>Raigad!K35</f>
        <v>111</v>
      </c>
      <c r="L1160" s="124">
        <f>Raigad!L35</f>
        <v>16</v>
      </c>
      <c r="M1160" s="124">
        <f>Raigad!M35</f>
        <v>5</v>
      </c>
      <c r="N1160" s="124">
        <f>Raigad!N35</f>
        <v>0</v>
      </c>
      <c r="O1160" s="124">
        <f>Raigad!O35</f>
        <v>0</v>
      </c>
      <c r="P1160" s="80">
        <f t="shared" si="342"/>
        <v>116</v>
      </c>
      <c r="Q1160" s="124">
        <f>Raigad!Q35</f>
        <v>0</v>
      </c>
      <c r="R1160" s="124">
        <f>Raigad!R35</f>
        <v>0</v>
      </c>
      <c r="S1160" s="124">
        <f>Raigad!S35</f>
        <v>0</v>
      </c>
      <c r="T1160" s="124">
        <f>Raigad!T35</f>
        <v>0</v>
      </c>
      <c r="U1160" s="124">
        <f>Raigad!U35</f>
        <v>0</v>
      </c>
      <c r="V1160" s="124">
        <f>Raigad!V35</f>
        <v>0</v>
      </c>
      <c r="W1160" s="124">
        <f>Raigad!W35</f>
        <v>0</v>
      </c>
      <c r="X1160" s="124">
        <f>Raigad!X35</f>
        <v>0</v>
      </c>
      <c r="Y1160" s="124">
        <f>Raigad!Y35</f>
        <v>0</v>
      </c>
      <c r="Z1160" s="124">
        <f>Raigad!Z35</f>
        <v>0</v>
      </c>
      <c r="AA1160" s="124">
        <f>Raigad!AA35</f>
        <v>0</v>
      </c>
      <c r="AB1160" s="124">
        <f>Raigad!AB35</f>
        <v>0</v>
      </c>
      <c r="AC1160" s="233">
        <f t="shared" si="343"/>
        <v>0</v>
      </c>
      <c r="AD1160" s="7">
        <f t="shared" si="344"/>
        <v>0</v>
      </c>
      <c r="AE1160" s="7">
        <f t="shared" si="345"/>
        <v>0</v>
      </c>
      <c r="AF1160" s="7">
        <f t="shared" si="346"/>
        <v>0</v>
      </c>
      <c r="AG1160" s="7">
        <f t="shared" si="347"/>
        <v>726</v>
      </c>
      <c r="AH1160" s="7">
        <f t="shared" si="348"/>
        <v>562</v>
      </c>
      <c r="AI1160" s="7">
        <f t="shared" si="349"/>
        <v>0</v>
      </c>
      <c r="AJ1160" s="7">
        <f t="shared" si="350"/>
        <v>0</v>
      </c>
      <c r="AK1160" s="234">
        <f t="shared" si="351"/>
        <v>0</v>
      </c>
    </row>
    <row r="1161" spans="1:37">
      <c r="A1161" s="5">
        <v>28</v>
      </c>
      <c r="B1161" s="15" t="s">
        <v>49</v>
      </c>
      <c r="C1161" s="80">
        <f>Ratnagiri!C35</f>
        <v>15</v>
      </c>
      <c r="D1161" s="80">
        <f>Ratnagiri!D35</f>
        <v>400</v>
      </c>
      <c r="E1161" s="80">
        <f>Ratnagiri!E35</f>
        <v>7</v>
      </c>
      <c r="F1161" s="80">
        <f>Ratnagiri!F35</f>
        <v>6</v>
      </c>
      <c r="G1161" s="80">
        <f>Ratnagiri!G35</f>
        <v>7</v>
      </c>
      <c r="H1161" s="80">
        <f>Ratnagiri!H35</f>
        <v>6</v>
      </c>
      <c r="I1161" s="80">
        <f t="shared" si="341"/>
        <v>412</v>
      </c>
      <c r="J1161" s="80">
        <f>Ratnagiri!J35</f>
        <v>10</v>
      </c>
      <c r="K1161" s="80">
        <f>Ratnagiri!K35</f>
        <v>268</v>
      </c>
      <c r="L1161" s="80">
        <f>Ratnagiri!L35</f>
        <v>2</v>
      </c>
      <c r="M1161" s="80">
        <f>Ratnagiri!M35</f>
        <v>4</v>
      </c>
      <c r="N1161" s="80">
        <f>Ratnagiri!N35</f>
        <v>2</v>
      </c>
      <c r="O1161" s="80">
        <f>Ratnagiri!O35</f>
        <v>4</v>
      </c>
      <c r="P1161" s="80">
        <f t="shared" si="342"/>
        <v>276</v>
      </c>
      <c r="Q1161" s="80">
        <f>Ratnagiri!Q35</f>
        <v>0</v>
      </c>
      <c r="R1161" s="80">
        <f>Ratnagiri!R35</f>
        <v>0</v>
      </c>
      <c r="S1161" s="80">
        <f>Ratnagiri!S35</f>
        <v>0</v>
      </c>
      <c r="T1161" s="80">
        <f>Ratnagiri!T35</f>
        <v>0</v>
      </c>
      <c r="U1161" s="80">
        <f>Ratnagiri!U35</f>
        <v>0</v>
      </c>
      <c r="V1161" s="80">
        <f>Ratnagiri!V35</f>
        <v>0</v>
      </c>
      <c r="W1161" s="80">
        <f>Ratnagiri!W35</f>
        <v>0</v>
      </c>
      <c r="X1161" s="80">
        <f>Ratnagiri!X35</f>
        <v>0</v>
      </c>
      <c r="Y1161" s="80">
        <f>Ratnagiri!Y35</f>
        <v>0</v>
      </c>
      <c r="Z1161" s="80">
        <f>Ratnagiri!Z35</f>
        <v>0</v>
      </c>
      <c r="AA1161" s="80">
        <f>Ratnagiri!AA35</f>
        <v>0</v>
      </c>
      <c r="AB1161" s="80">
        <f>Ratnagiri!AB35</f>
        <v>0</v>
      </c>
      <c r="AC1161" s="233">
        <f t="shared" si="343"/>
        <v>0</v>
      </c>
      <c r="AD1161" s="7">
        <f t="shared" si="344"/>
        <v>0</v>
      </c>
      <c r="AE1161" s="7">
        <f t="shared" si="345"/>
        <v>0</v>
      </c>
      <c r="AF1161" s="7">
        <f t="shared" si="346"/>
        <v>0</v>
      </c>
      <c r="AG1161" s="7">
        <f t="shared" si="347"/>
        <v>43</v>
      </c>
      <c r="AH1161" s="7">
        <f t="shared" si="348"/>
        <v>688</v>
      </c>
      <c r="AI1161" s="7">
        <f t="shared" si="349"/>
        <v>0</v>
      </c>
      <c r="AJ1161" s="7">
        <f t="shared" si="350"/>
        <v>0</v>
      </c>
      <c r="AK1161" s="234">
        <f t="shared" si="351"/>
        <v>0</v>
      </c>
    </row>
    <row r="1162" spans="1:37">
      <c r="A1162" s="5">
        <v>29</v>
      </c>
      <c r="B1162" s="15" t="s">
        <v>50</v>
      </c>
      <c r="C1162" s="80">
        <f>Sangli!C35</f>
        <v>48</v>
      </c>
      <c r="D1162" s="80">
        <f>Sangli!D35</f>
        <v>62</v>
      </c>
      <c r="E1162" s="80">
        <f>Sangli!E35</f>
        <v>0</v>
      </c>
      <c r="F1162" s="80">
        <f>Sangli!F35</f>
        <v>0</v>
      </c>
      <c r="G1162" s="80">
        <f>Sangli!G35</f>
        <v>0</v>
      </c>
      <c r="H1162" s="80">
        <f>Sangli!H35</f>
        <v>0</v>
      </c>
      <c r="I1162" s="80">
        <f t="shared" si="341"/>
        <v>62</v>
      </c>
      <c r="J1162" s="80">
        <f>Sangli!J35</f>
        <v>39</v>
      </c>
      <c r="K1162" s="80">
        <f>Sangli!K35</f>
        <v>41</v>
      </c>
      <c r="L1162" s="80">
        <f>Sangli!L35</f>
        <v>0</v>
      </c>
      <c r="M1162" s="80">
        <f>Sangli!M35</f>
        <v>0</v>
      </c>
      <c r="N1162" s="80">
        <f>Sangli!N35</f>
        <v>0</v>
      </c>
      <c r="O1162" s="80">
        <f>Sangli!O35</f>
        <v>0</v>
      </c>
      <c r="P1162" s="80">
        <f t="shared" si="342"/>
        <v>41</v>
      </c>
      <c r="Q1162" s="80">
        <f>Sangli!Q35</f>
        <v>0</v>
      </c>
      <c r="R1162" s="80">
        <f>Sangli!R35</f>
        <v>0</v>
      </c>
      <c r="S1162" s="80">
        <f>Sangli!S35</f>
        <v>0</v>
      </c>
      <c r="T1162" s="80">
        <f>Sangli!T35</f>
        <v>0</v>
      </c>
      <c r="U1162" s="80">
        <f>Sangli!U35</f>
        <v>0</v>
      </c>
      <c r="V1162" s="80">
        <f>Sangli!V35</f>
        <v>0</v>
      </c>
      <c r="W1162" s="80">
        <f>Sangli!W35</f>
        <v>1</v>
      </c>
      <c r="X1162" s="80">
        <f>Sangli!X35</f>
        <v>72</v>
      </c>
      <c r="Y1162" s="80">
        <f>Sangli!Y35</f>
        <v>0</v>
      </c>
      <c r="Z1162" s="80">
        <f>Sangli!Z35</f>
        <v>0</v>
      </c>
      <c r="AA1162" s="80">
        <f>Sangli!AA35</f>
        <v>0</v>
      </c>
      <c r="AB1162" s="80">
        <f>Sangli!AB35</f>
        <v>0</v>
      </c>
      <c r="AC1162" s="233">
        <f t="shared" si="343"/>
        <v>0</v>
      </c>
      <c r="AD1162" s="7">
        <f t="shared" si="344"/>
        <v>0</v>
      </c>
      <c r="AE1162" s="7">
        <f t="shared" si="345"/>
        <v>72</v>
      </c>
      <c r="AF1162" s="7">
        <f t="shared" si="346"/>
        <v>175.60975609756099</v>
      </c>
      <c r="AG1162" s="7">
        <f t="shared" si="347"/>
        <v>87</v>
      </c>
      <c r="AH1162" s="7">
        <f t="shared" si="348"/>
        <v>103</v>
      </c>
      <c r="AI1162" s="7">
        <f t="shared" si="349"/>
        <v>1</v>
      </c>
      <c r="AJ1162" s="7">
        <f t="shared" si="350"/>
        <v>72</v>
      </c>
      <c r="AK1162" s="234">
        <f t="shared" si="351"/>
        <v>69.902912621359221</v>
      </c>
    </row>
    <row r="1163" spans="1:37">
      <c r="A1163" s="5">
        <v>30</v>
      </c>
      <c r="B1163" s="15" t="s">
        <v>51</v>
      </c>
      <c r="C1163" s="80">
        <f>Satara!C35</f>
        <v>25</v>
      </c>
      <c r="D1163" s="80">
        <f>Satara!D35</f>
        <v>290</v>
      </c>
      <c r="E1163" s="80">
        <f>Satara!E35</f>
        <v>60</v>
      </c>
      <c r="F1163" s="80">
        <f>Satara!F35</f>
        <v>30</v>
      </c>
      <c r="G1163" s="80">
        <f>Satara!G35</f>
        <v>60</v>
      </c>
      <c r="H1163" s="80">
        <f>Satara!H35</f>
        <v>30</v>
      </c>
      <c r="I1163" s="80">
        <f t="shared" si="341"/>
        <v>350</v>
      </c>
      <c r="J1163" s="80">
        <f>Satara!J35</f>
        <v>5</v>
      </c>
      <c r="K1163" s="80">
        <f>Satara!K35</f>
        <v>110</v>
      </c>
      <c r="L1163" s="80">
        <f>Satara!L35</f>
        <v>40</v>
      </c>
      <c r="M1163" s="80">
        <f>Satara!M35</f>
        <v>20</v>
      </c>
      <c r="N1163" s="80">
        <f>Satara!N35</f>
        <v>40</v>
      </c>
      <c r="O1163" s="80">
        <f>Satara!O35</f>
        <v>20</v>
      </c>
      <c r="P1163" s="80">
        <f t="shared" si="342"/>
        <v>150</v>
      </c>
      <c r="Q1163" s="80">
        <f>Satara!Q35</f>
        <v>0</v>
      </c>
      <c r="R1163" s="80">
        <f>Satara!R35</f>
        <v>0</v>
      </c>
      <c r="S1163" s="80">
        <f>Satara!S35</f>
        <v>0</v>
      </c>
      <c r="T1163" s="80">
        <f>Satara!T35</f>
        <v>0</v>
      </c>
      <c r="U1163" s="80">
        <f>Satara!U35</f>
        <v>0</v>
      </c>
      <c r="V1163" s="80">
        <f>Satara!V35</f>
        <v>0</v>
      </c>
      <c r="W1163" s="80">
        <f>Satara!W35</f>
        <v>0</v>
      </c>
      <c r="X1163" s="80">
        <f>Satara!X35</f>
        <v>0</v>
      </c>
      <c r="Y1163" s="80">
        <f>Satara!Y35</f>
        <v>0</v>
      </c>
      <c r="Z1163" s="80">
        <f>Satara!Z35</f>
        <v>0</v>
      </c>
      <c r="AA1163" s="80">
        <f>Satara!AA35</f>
        <v>0</v>
      </c>
      <c r="AB1163" s="80">
        <f>Satara!AB35</f>
        <v>0</v>
      </c>
      <c r="AC1163" s="233">
        <f t="shared" si="343"/>
        <v>0</v>
      </c>
      <c r="AD1163" s="7">
        <f t="shared" si="344"/>
        <v>0</v>
      </c>
      <c r="AE1163" s="7">
        <f t="shared" si="345"/>
        <v>0</v>
      </c>
      <c r="AF1163" s="7">
        <f t="shared" si="346"/>
        <v>0</v>
      </c>
      <c r="AG1163" s="7">
        <f t="shared" si="347"/>
        <v>230</v>
      </c>
      <c r="AH1163" s="7">
        <f t="shared" si="348"/>
        <v>500</v>
      </c>
      <c r="AI1163" s="7">
        <f t="shared" si="349"/>
        <v>0</v>
      </c>
      <c r="AJ1163" s="7">
        <f t="shared" si="350"/>
        <v>0</v>
      </c>
      <c r="AK1163" s="234">
        <f t="shared" si="351"/>
        <v>0</v>
      </c>
    </row>
    <row r="1164" spans="1:37">
      <c r="A1164" s="5">
        <v>31</v>
      </c>
      <c r="B1164" s="15" t="s">
        <v>52</v>
      </c>
      <c r="C1164" s="80">
        <f>Sindhudurg!C35</f>
        <v>50</v>
      </c>
      <c r="D1164" s="80">
        <f>Sindhudurg!D35</f>
        <v>82</v>
      </c>
      <c r="E1164" s="80">
        <f>Sindhudurg!E35</f>
        <v>10</v>
      </c>
      <c r="F1164" s="80">
        <f>Sindhudurg!F35</f>
        <v>27</v>
      </c>
      <c r="G1164" s="80">
        <f>Sindhudurg!G35</f>
        <v>15</v>
      </c>
      <c r="H1164" s="80">
        <f>Sindhudurg!H35</f>
        <v>27</v>
      </c>
      <c r="I1164" s="80">
        <f t="shared" si="341"/>
        <v>136</v>
      </c>
      <c r="J1164" s="80">
        <f>Sindhudurg!J35</f>
        <v>50</v>
      </c>
      <c r="K1164" s="80">
        <f>Sindhudurg!K35</f>
        <v>82</v>
      </c>
      <c r="L1164" s="80">
        <f>Sindhudurg!L35</f>
        <v>10</v>
      </c>
      <c r="M1164" s="80">
        <f>Sindhudurg!M35</f>
        <v>11</v>
      </c>
      <c r="N1164" s="80">
        <f>Sindhudurg!N35</f>
        <v>15</v>
      </c>
      <c r="O1164" s="80">
        <f>Sindhudurg!O35</f>
        <v>16</v>
      </c>
      <c r="P1164" s="80">
        <f t="shared" si="342"/>
        <v>109</v>
      </c>
      <c r="Q1164" s="80">
        <f>Sindhudurg!Q35</f>
        <v>0</v>
      </c>
      <c r="R1164" s="80">
        <f>Sindhudurg!R35</f>
        <v>0</v>
      </c>
      <c r="S1164" s="80">
        <f>Sindhudurg!S35</f>
        <v>0</v>
      </c>
      <c r="T1164" s="80">
        <f>Sindhudurg!T35</f>
        <v>0</v>
      </c>
      <c r="U1164" s="80">
        <f>Sindhudurg!U35</f>
        <v>0</v>
      </c>
      <c r="V1164" s="80">
        <f>Sindhudurg!V35</f>
        <v>0</v>
      </c>
      <c r="W1164" s="80">
        <f>Sindhudurg!W35</f>
        <v>0</v>
      </c>
      <c r="X1164" s="80">
        <f>Sindhudurg!X35</f>
        <v>0</v>
      </c>
      <c r="Y1164" s="80">
        <f>Sindhudurg!Y35</f>
        <v>0</v>
      </c>
      <c r="Z1164" s="80">
        <f>Sindhudurg!Z35</f>
        <v>0</v>
      </c>
      <c r="AA1164" s="80">
        <f>Sindhudurg!AA35</f>
        <v>0</v>
      </c>
      <c r="AB1164" s="80">
        <f>Sindhudurg!AB35</f>
        <v>0</v>
      </c>
      <c r="AC1164" s="233">
        <f t="shared" si="343"/>
        <v>0</v>
      </c>
      <c r="AD1164" s="7">
        <f t="shared" si="344"/>
        <v>0</v>
      </c>
      <c r="AE1164" s="7">
        <f t="shared" si="345"/>
        <v>0</v>
      </c>
      <c r="AF1164" s="7">
        <f t="shared" si="346"/>
        <v>0</v>
      </c>
      <c r="AG1164" s="7">
        <f t="shared" si="347"/>
        <v>150</v>
      </c>
      <c r="AH1164" s="7">
        <f t="shared" si="348"/>
        <v>245</v>
      </c>
      <c r="AI1164" s="7">
        <f t="shared" si="349"/>
        <v>0</v>
      </c>
      <c r="AJ1164" s="7">
        <f t="shared" si="350"/>
        <v>0</v>
      </c>
      <c r="AK1164" s="234">
        <f t="shared" si="351"/>
        <v>0</v>
      </c>
    </row>
    <row r="1165" spans="1:37">
      <c r="A1165" s="5">
        <v>32</v>
      </c>
      <c r="B1165" s="15" t="s">
        <v>53</v>
      </c>
      <c r="C1165" s="80">
        <f>Solapur!C35</f>
        <v>44</v>
      </c>
      <c r="D1165" s="80">
        <f>Solapur!D35</f>
        <v>60</v>
      </c>
      <c r="E1165" s="80">
        <f>Solapur!E35</f>
        <v>2</v>
      </c>
      <c r="F1165" s="80">
        <f>Solapur!F35</f>
        <v>1</v>
      </c>
      <c r="G1165" s="80">
        <f>Solapur!G35</f>
        <v>2</v>
      </c>
      <c r="H1165" s="80">
        <f>Solapur!H35</f>
        <v>1</v>
      </c>
      <c r="I1165" s="80">
        <f t="shared" si="341"/>
        <v>62</v>
      </c>
      <c r="J1165" s="80">
        <f>Solapur!J35</f>
        <v>40</v>
      </c>
      <c r="K1165" s="80">
        <f>Solapur!K35</f>
        <v>50</v>
      </c>
      <c r="L1165" s="80">
        <f>Solapur!L35</f>
        <v>2</v>
      </c>
      <c r="M1165" s="80">
        <f>Solapur!M35</f>
        <v>1</v>
      </c>
      <c r="N1165" s="80">
        <f>Solapur!N35</f>
        <v>6</v>
      </c>
      <c r="O1165" s="80">
        <f>Solapur!O35</f>
        <v>3</v>
      </c>
      <c r="P1165" s="80">
        <f t="shared" si="342"/>
        <v>54</v>
      </c>
      <c r="Q1165" s="80">
        <f>Solapur!Q35</f>
        <v>15</v>
      </c>
      <c r="R1165" s="80">
        <f>Solapur!R35</f>
        <v>64.45</v>
      </c>
      <c r="S1165" s="80">
        <f>Solapur!S35</f>
        <v>0</v>
      </c>
      <c r="T1165" s="80">
        <f>Solapur!T35</f>
        <v>0</v>
      </c>
      <c r="U1165" s="80">
        <f>Solapur!U35</f>
        <v>0</v>
      </c>
      <c r="V1165" s="80">
        <f>Solapur!V35</f>
        <v>0</v>
      </c>
      <c r="W1165" s="80">
        <f>Solapur!W35</f>
        <v>24</v>
      </c>
      <c r="X1165" s="80">
        <f>Solapur!X35</f>
        <v>263.73</v>
      </c>
      <c r="Y1165" s="80">
        <f>Solapur!Y35</f>
        <v>0</v>
      </c>
      <c r="Z1165" s="80">
        <f>Solapur!Z35</f>
        <v>0</v>
      </c>
      <c r="AA1165" s="80">
        <f>Solapur!AA35</f>
        <v>0</v>
      </c>
      <c r="AB1165" s="80">
        <f>Solapur!AB35</f>
        <v>0</v>
      </c>
      <c r="AC1165" s="233">
        <f t="shared" si="343"/>
        <v>64.45</v>
      </c>
      <c r="AD1165" s="7">
        <f t="shared" si="344"/>
        <v>103.95161290322581</v>
      </c>
      <c r="AE1165" s="7">
        <f t="shared" si="345"/>
        <v>263.73</v>
      </c>
      <c r="AF1165" s="7">
        <f t="shared" si="346"/>
        <v>488.38888888888891</v>
      </c>
      <c r="AG1165" s="7">
        <f t="shared" si="347"/>
        <v>96</v>
      </c>
      <c r="AH1165" s="7">
        <f t="shared" si="348"/>
        <v>116</v>
      </c>
      <c r="AI1165" s="7">
        <f t="shared" si="349"/>
        <v>39</v>
      </c>
      <c r="AJ1165" s="7">
        <f t="shared" si="350"/>
        <v>328.18</v>
      </c>
      <c r="AK1165" s="234">
        <f t="shared" si="351"/>
        <v>282.91379310344826</v>
      </c>
    </row>
    <row r="1166" spans="1:37">
      <c r="A1166" s="5">
        <v>33</v>
      </c>
      <c r="B1166" s="15" t="s">
        <v>54</v>
      </c>
      <c r="C1166" s="80">
        <f>Thane!C35</f>
        <v>0</v>
      </c>
      <c r="D1166" s="80">
        <f>Thane!D35</f>
        <v>0</v>
      </c>
      <c r="E1166" s="80">
        <f>Thane!E35</f>
        <v>0</v>
      </c>
      <c r="F1166" s="80">
        <f>Thane!F35</f>
        <v>0</v>
      </c>
      <c r="G1166" s="80">
        <f>Thane!G35</f>
        <v>0</v>
      </c>
      <c r="H1166" s="80">
        <f>Thane!H35</f>
        <v>0</v>
      </c>
      <c r="I1166" s="80">
        <f t="shared" si="341"/>
        <v>0</v>
      </c>
      <c r="J1166" s="80">
        <f>Thane!J35</f>
        <v>0</v>
      </c>
      <c r="K1166" s="80">
        <f>Thane!K35</f>
        <v>0</v>
      </c>
      <c r="L1166" s="80">
        <f>Thane!L35</f>
        <v>0</v>
      </c>
      <c r="M1166" s="80">
        <f>Thane!M35</f>
        <v>0</v>
      </c>
      <c r="N1166" s="80">
        <f>Thane!N35</f>
        <v>0</v>
      </c>
      <c r="O1166" s="80">
        <f>Thane!O35</f>
        <v>0</v>
      </c>
      <c r="P1166" s="80">
        <f t="shared" si="342"/>
        <v>0</v>
      </c>
      <c r="Q1166" s="80">
        <f>Thane!Q35</f>
        <v>5</v>
      </c>
      <c r="R1166" s="80">
        <f>Thane!R35</f>
        <v>420.34</v>
      </c>
      <c r="S1166" s="80">
        <f>Thane!S35</f>
        <v>0</v>
      </c>
      <c r="T1166" s="80">
        <f>Thane!T35</f>
        <v>0</v>
      </c>
      <c r="U1166" s="80">
        <f>Thane!U35</f>
        <v>0</v>
      </c>
      <c r="V1166" s="80">
        <f>Thane!V35</f>
        <v>0</v>
      </c>
      <c r="W1166" s="80">
        <f>Thane!W35</f>
        <v>3</v>
      </c>
      <c r="X1166" s="80">
        <f>Thane!X35</f>
        <v>235</v>
      </c>
      <c r="Y1166" s="80">
        <f>Thane!Y35</f>
        <v>0</v>
      </c>
      <c r="Z1166" s="80">
        <f>Thane!Z35</f>
        <v>0</v>
      </c>
      <c r="AA1166" s="80">
        <f>Thane!AA35</f>
        <v>0</v>
      </c>
      <c r="AB1166" s="80">
        <f>Thane!AB35</f>
        <v>0</v>
      </c>
      <c r="AC1166" s="233">
        <f t="shared" si="343"/>
        <v>420.34</v>
      </c>
      <c r="AD1166" s="7" t="e">
        <f t="shared" si="344"/>
        <v>#DIV/0!</v>
      </c>
      <c r="AE1166" s="7">
        <f t="shared" si="345"/>
        <v>235</v>
      </c>
      <c r="AF1166" s="7" t="e">
        <f t="shared" si="346"/>
        <v>#DIV/0!</v>
      </c>
      <c r="AG1166" s="7">
        <f t="shared" si="347"/>
        <v>0</v>
      </c>
      <c r="AH1166" s="7">
        <f t="shared" si="348"/>
        <v>0</v>
      </c>
      <c r="AI1166" s="7">
        <f t="shared" si="349"/>
        <v>8</v>
      </c>
      <c r="AJ1166" s="7">
        <f t="shared" si="350"/>
        <v>655.33999999999992</v>
      </c>
      <c r="AK1166" s="234" t="e">
        <f t="shared" si="351"/>
        <v>#DIV/0!</v>
      </c>
    </row>
    <row r="1167" spans="1:37">
      <c r="A1167" s="5">
        <v>34</v>
      </c>
      <c r="B1167" s="15" t="s">
        <v>55</v>
      </c>
      <c r="C1167" s="80">
        <f>Wardha!C35</f>
        <v>0</v>
      </c>
      <c r="D1167" s="80">
        <f>Wardha!D35</f>
        <v>0</v>
      </c>
      <c r="E1167" s="80">
        <f>Wardha!E35</f>
        <v>0</v>
      </c>
      <c r="F1167" s="80">
        <f>Wardha!F35</f>
        <v>0</v>
      </c>
      <c r="G1167" s="80">
        <f>Wardha!G35</f>
        <v>0</v>
      </c>
      <c r="H1167" s="80">
        <f>Wardha!H35</f>
        <v>0</v>
      </c>
      <c r="I1167" s="80">
        <f t="shared" si="341"/>
        <v>0</v>
      </c>
      <c r="J1167" s="80">
        <f>Wardha!J35</f>
        <v>0</v>
      </c>
      <c r="K1167" s="80">
        <f>Wardha!K35</f>
        <v>0</v>
      </c>
      <c r="L1167" s="80">
        <f>Wardha!L35</f>
        <v>0</v>
      </c>
      <c r="M1167" s="80">
        <f>Wardha!M35</f>
        <v>0</v>
      </c>
      <c r="N1167" s="80">
        <f>Wardha!N35</f>
        <v>0</v>
      </c>
      <c r="O1167" s="80">
        <f>Wardha!O35</f>
        <v>0</v>
      </c>
      <c r="P1167" s="80">
        <f t="shared" si="342"/>
        <v>0</v>
      </c>
      <c r="Q1167" s="80">
        <f>Wardha!Q35</f>
        <v>0</v>
      </c>
      <c r="R1167" s="80">
        <f>Wardha!R35</f>
        <v>0</v>
      </c>
      <c r="S1167" s="80">
        <f>Wardha!S35</f>
        <v>0</v>
      </c>
      <c r="T1167" s="80">
        <f>Wardha!T35</f>
        <v>0</v>
      </c>
      <c r="U1167" s="80">
        <f>Wardha!U35</f>
        <v>0</v>
      </c>
      <c r="V1167" s="80">
        <f>Wardha!V35</f>
        <v>0</v>
      </c>
      <c r="W1167" s="80">
        <f>Wardha!W35</f>
        <v>0</v>
      </c>
      <c r="X1167" s="80">
        <f>Wardha!X35</f>
        <v>0</v>
      </c>
      <c r="Y1167" s="80">
        <f>Wardha!Y35</f>
        <v>0</v>
      </c>
      <c r="Z1167" s="80">
        <f>Wardha!Z35</f>
        <v>0</v>
      </c>
      <c r="AA1167" s="80">
        <f>Wardha!AA35</f>
        <v>0</v>
      </c>
      <c r="AB1167" s="80">
        <f>Wardha!AB35</f>
        <v>0</v>
      </c>
      <c r="AC1167" s="233">
        <f t="shared" si="343"/>
        <v>0</v>
      </c>
      <c r="AD1167" s="7" t="e">
        <f t="shared" si="344"/>
        <v>#DIV/0!</v>
      </c>
      <c r="AE1167" s="7">
        <f t="shared" si="345"/>
        <v>0</v>
      </c>
      <c r="AF1167" s="7" t="e">
        <f t="shared" si="346"/>
        <v>#DIV/0!</v>
      </c>
      <c r="AG1167" s="7">
        <f t="shared" si="347"/>
        <v>0</v>
      </c>
      <c r="AH1167" s="7">
        <f t="shared" si="348"/>
        <v>0</v>
      </c>
      <c r="AI1167" s="7">
        <f t="shared" si="349"/>
        <v>0</v>
      </c>
      <c r="AJ1167" s="7">
        <f t="shared" si="350"/>
        <v>0</v>
      </c>
      <c r="AK1167" s="234" t="e">
        <f t="shared" si="351"/>
        <v>#DIV/0!</v>
      </c>
    </row>
    <row r="1168" spans="1:37">
      <c r="A1168" s="5">
        <v>35</v>
      </c>
      <c r="B1168" s="15" t="s">
        <v>56</v>
      </c>
      <c r="C1168" s="80">
        <f>Washim!C35</f>
        <v>0</v>
      </c>
      <c r="D1168" s="80">
        <f>Washim!D35</f>
        <v>0</v>
      </c>
      <c r="E1168" s="80">
        <f>Washim!E35</f>
        <v>0</v>
      </c>
      <c r="F1168" s="80">
        <f>Washim!F35</f>
        <v>0</v>
      </c>
      <c r="G1168" s="80">
        <f>Washim!G35</f>
        <v>0</v>
      </c>
      <c r="H1168" s="80">
        <f>Washim!H35</f>
        <v>0</v>
      </c>
      <c r="I1168" s="80">
        <f t="shared" si="341"/>
        <v>0</v>
      </c>
      <c r="J1168" s="80">
        <f>Washim!J35</f>
        <v>0</v>
      </c>
      <c r="K1168" s="80">
        <f>Washim!K35</f>
        <v>0</v>
      </c>
      <c r="L1168" s="80">
        <f>Washim!L35</f>
        <v>0</v>
      </c>
      <c r="M1168" s="80">
        <f>Washim!M35</f>
        <v>0</v>
      </c>
      <c r="N1168" s="80">
        <f>Washim!N35</f>
        <v>0</v>
      </c>
      <c r="O1168" s="80">
        <f>Washim!O35</f>
        <v>0</v>
      </c>
      <c r="P1168" s="80">
        <f t="shared" si="342"/>
        <v>0</v>
      </c>
      <c r="Q1168" s="80">
        <f>Washim!Q35</f>
        <v>0</v>
      </c>
      <c r="R1168" s="80">
        <f>Washim!R35</f>
        <v>0</v>
      </c>
      <c r="S1168" s="80">
        <f>Washim!S35</f>
        <v>0</v>
      </c>
      <c r="T1168" s="80">
        <f>Washim!T35</f>
        <v>0</v>
      </c>
      <c r="U1168" s="80">
        <f>Washim!U35</f>
        <v>0</v>
      </c>
      <c r="V1168" s="80">
        <f>Washim!V35</f>
        <v>0</v>
      </c>
      <c r="W1168" s="80">
        <f>Washim!W35</f>
        <v>0</v>
      </c>
      <c r="X1168" s="80">
        <f>Washim!X35</f>
        <v>0</v>
      </c>
      <c r="Y1168" s="80">
        <f>Washim!Y35</f>
        <v>0</v>
      </c>
      <c r="Z1168" s="80">
        <f>Washim!Z35</f>
        <v>0</v>
      </c>
      <c r="AA1168" s="80">
        <f>Washim!AA35</f>
        <v>0</v>
      </c>
      <c r="AB1168" s="80">
        <f>Washim!AB35</f>
        <v>0</v>
      </c>
      <c r="AC1168" s="233">
        <f t="shared" si="343"/>
        <v>0</v>
      </c>
      <c r="AD1168" s="7" t="e">
        <f t="shared" si="344"/>
        <v>#DIV/0!</v>
      </c>
      <c r="AE1168" s="7">
        <f t="shared" si="345"/>
        <v>0</v>
      </c>
      <c r="AF1168" s="7" t="e">
        <f t="shared" si="346"/>
        <v>#DIV/0!</v>
      </c>
      <c r="AG1168" s="7">
        <f t="shared" si="347"/>
        <v>0</v>
      </c>
      <c r="AH1168" s="7">
        <f t="shared" si="348"/>
        <v>0</v>
      </c>
      <c r="AI1168" s="7">
        <f t="shared" si="349"/>
        <v>0</v>
      </c>
      <c r="AJ1168" s="7">
        <f t="shared" si="350"/>
        <v>0</v>
      </c>
      <c r="AK1168" s="234" t="e">
        <f t="shared" si="351"/>
        <v>#DIV/0!</v>
      </c>
    </row>
    <row r="1169" spans="1:37">
      <c r="A1169" s="5">
        <v>36</v>
      </c>
      <c r="B1169" s="15" t="s">
        <v>57</v>
      </c>
      <c r="C1169" s="80">
        <f>Yavatmal!C35</f>
        <v>0</v>
      </c>
      <c r="D1169" s="80">
        <f>Yavatmal!D35</f>
        <v>0</v>
      </c>
      <c r="E1169" s="80">
        <f>Yavatmal!E35</f>
        <v>0</v>
      </c>
      <c r="F1169" s="80">
        <f>Yavatmal!F35</f>
        <v>0</v>
      </c>
      <c r="G1169" s="80">
        <f>Yavatmal!G35</f>
        <v>0</v>
      </c>
      <c r="H1169" s="80">
        <f>Yavatmal!H35</f>
        <v>0</v>
      </c>
      <c r="I1169" s="80">
        <f t="shared" si="341"/>
        <v>0</v>
      </c>
      <c r="J1169" s="80">
        <f>Yavatmal!J35</f>
        <v>0</v>
      </c>
      <c r="K1169" s="80">
        <f>Yavatmal!K35</f>
        <v>0</v>
      </c>
      <c r="L1169" s="80">
        <f>Yavatmal!L35</f>
        <v>0</v>
      </c>
      <c r="M1169" s="80">
        <f>Yavatmal!M35</f>
        <v>0</v>
      </c>
      <c r="N1169" s="80">
        <f>Yavatmal!N35</f>
        <v>0</v>
      </c>
      <c r="O1169" s="80">
        <f>Yavatmal!O35</f>
        <v>0</v>
      </c>
      <c r="P1169" s="80">
        <f t="shared" si="342"/>
        <v>0</v>
      </c>
      <c r="Q1169" s="80">
        <f>Yavatmal!Q35</f>
        <v>0</v>
      </c>
      <c r="R1169" s="80">
        <f>Yavatmal!R35</f>
        <v>0</v>
      </c>
      <c r="S1169" s="80">
        <f>Yavatmal!S35</f>
        <v>0</v>
      </c>
      <c r="T1169" s="80">
        <f>Yavatmal!T35</f>
        <v>0</v>
      </c>
      <c r="U1169" s="80">
        <f>Yavatmal!U35</f>
        <v>0</v>
      </c>
      <c r="V1169" s="80">
        <f>Yavatmal!V35</f>
        <v>0</v>
      </c>
      <c r="W1169" s="80">
        <f>Yavatmal!W35</f>
        <v>0</v>
      </c>
      <c r="X1169" s="80">
        <f>Yavatmal!X35</f>
        <v>0</v>
      </c>
      <c r="Y1169" s="80">
        <f>Yavatmal!Y35</f>
        <v>0</v>
      </c>
      <c r="Z1169" s="80">
        <f>Yavatmal!Z35</f>
        <v>0</v>
      </c>
      <c r="AA1169" s="80">
        <f>Yavatmal!AA35</f>
        <v>0</v>
      </c>
      <c r="AB1169" s="80">
        <f>Yavatmal!AB35</f>
        <v>0</v>
      </c>
      <c r="AC1169" s="233">
        <f t="shared" si="343"/>
        <v>0</v>
      </c>
      <c r="AD1169" s="7" t="e">
        <f t="shared" si="344"/>
        <v>#DIV/0!</v>
      </c>
      <c r="AE1169" s="7">
        <f t="shared" si="345"/>
        <v>0</v>
      </c>
      <c r="AF1169" s="7" t="e">
        <f t="shared" si="346"/>
        <v>#DIV/0!</v>
      </c>
      <c r="AG1169" s="7">
        <f t="shared" si="347"/>
        <v>0</v>
      </c>
      <c r="AH1169" s="7">
        <f t="shared" si="348"/>
        <v>0</v>
      </c>
      <c r="AI1169" s="7">
        <f t="shared" si="349"/>
        <v>0</v>
      </c>
      <c r="AJ1169" s="7">
        <f t="shared" si="350"/>
        <v>0</v>
      </c>
      <c r="AK1169" s="234" t="e">
        <f t="shared" si="351"/>
        <v>#DIV/0!</v>
      </c>
    </row>
    <row r="1170" spans="1:37" ht="15">
      <c r="A1170" s="10"/>
      <c r="B1170" s="8" t="s">
        <v>10</v>
      </c>
      <c r="C1170" s="9">
        <f t="shared" ref="C1170:AB1170" si="352">SUM(C1134:C1169)</f>
        <v>9209</v>
      </c>
      <c r="D1170" s="9">
        <f t="shared" si="352"/>
        <v>11730.11</v>
      </c>
      <c r="E1170" s="9">
        <f t="shared" si="352"/>
        <v>293</v>
      </c>
      <c r="F1170" s="9">
        <f t="shared" si="352"/>
        <v>507</v>
      </c>
      <c r="G1170" s="9">
        <f t="shared" si="352"/>
        <v>547</v>
      </c>
      <c r="H1170" s="9">
        <f t="shared" si="352"/>
        <v>219.89</v>
      </c>
      <c r="I1170" s="9">
        <f t="shared" si="352"/>
        <v>12457</v>
      </c>
      <c r="J1170" s="9">
        <f t="shared" si="352"/>
        <v>4104</v>
      </c>
      <c r="K1170" s="9">
        <f t="shared" si="352"/>
        <v>5107.8899999999994</v>
      </c>
      <c r="L1170" s="9">
        <f t="shared" si="352"/>
        <v>114</v>
      </c>
      <c r="M1170" s="9">
        <f t="shared" si="352"/>
        <v>74</v>
      </c>
      <c r="N1170" s="9">
        <f t="shared" si="352"/>
        <v>295</v>
      </c>
      <c r="O1170" s="9">
        <f t="shared" si="352"/>
        <v>118.11</v>
      </c>
      <c r="P1170" s="9">
        <f t="shared" si="352"/>
        <v>5300</v>
      </c>
      <c r="Q1170" s="9">
        <f t="shared" si="352"/>
        <v>137</v>
      </c>
      <c r="R1170" s="9">
        <f t="shared" si="352"/>
        <v>2277.4899999999998</v>
      </c>
      <c r="S1170" s="9">
        <f t="shared" si="352"/>
        <v>0</v>
      </c>
      <c r="T1170" s="9">
        <f t="shared" si="352"/>
        <v>0</v>
      </c>
      <c r="U1170" s="9">
        <f t="shared" si="352"/>
        <v>0</v>
      </c>
      <c r="V1170" s="9">
        <f t="shared" si="352"/>
        <v>0</v>
      </c>
      <c r="W1170" s="9">
        <f t="shared" si="352"/>
        <v>534</v>
      </c>
      <c r="X1170" s="9">
        <f t="shared" si="352"/>
        <v>6123.9400000000005</v>
      </c>
      <c r="Y1170" s="9">
        <f t="shared" si="352"/>
        <v>0</v>
      </c>
      <c r="Z1170" s="9">
        <f t="shared" si="352"/>
        <v>0</v>
      </c>
      <c r="AA1170" s="9">
        <f t="shared" si="352"/>
        <v>0</v>
      </c>
      <c r="AB1170" s="9">
        <f t="shared" si="352"/>
        <v>0</v>
      </c>
      <c r="AC1170" s="190">
        <f>SUM(AC1134:AC1169)</f>
        <v>2277.4899999999998</v>
      </c>
      <c r="AD1170" s="190">
        <f t="shared" si="344"/>
        <v>18.28281287629445</v>
      </c>
      <c r="AE1170" s="190">
        <f>(X1170/K1170)*100</f>
        <v>119.89177527315587</v>
      </c>
      <c r="AF1170" s="190">
        <f t="shared" si="346"/>
        <v>115.54603773584908</v>
      </c>
      <c r="AG1170" s="190">
        <f>SUM(AG1134:AG1169)</f>
        <v>14562</v>
      </c>
      <c r="AH1170" s="190">
        <f>SUM(AH1134:AH1169)</f>
        <v>17757</v>
      </c>
      <c r="AI1170" s="190">
        <f>SUM(AI1134:AI1169)</f>
        <v>671</v>
      </c>
      <c r="AJ1170" s="190">
        <f>SUM(AJ1134:AJ1169)</f>
        <v>8401.43</v>
      </c>
      <c r="AK1170" s="190">
        <f>(AJ1170/AH1170)*100</f>
        <v>47.313341217548007</v>
      </c>
    </row>
    <row r="1171" spans="1:37" ht="20.25">
      <c r="A1171" s="344" t="s">
        <v>151</v>
      </c>
      <c r="B1171" s="344"/>
      <c r="C1171" s="344"/>
      <c r="D1171" s="344"/>
      <c r="E1171" s="344"/>
      <c r="F1171" s="344"/>
      <c r="G1171" s="344"/>
      <c r="H1171" s="344"/>
      <c r="I1171" s="344"/>
      <c r="J1171" s="344"/>
      <c r="K1171" s="344"/>
      <c r="L1171" s="344"/>
      <c r="M1171" s="344"/>
      <c r="N1171" s="344"/>
      <c r="O1171" s="344"/>
      <c r="P1171" s="344"/>
      <c r="Q1171" s="344"/>
      <c r="R1171" s="344"/>
      <c r="S1171" s="344"/>
      <c r="T1171" s="344"/>
      <c r="U1171" s="344"/>
      <c r="V1171" s="344"/>
      <c r="W1171" s="344"/>
      <c r="X1171" s="344"/>
      <c r="Y1171" s="344"/>
      <c r="Z1171" s="344"/>
      <c r="AA1171" s="344"/>
      <c r="AB1171" s="344"/>
      <c r="AC1171" s="344"/>
      <c r="AD1171" s="344"/>
      <c r="AE1171" s="344"/>
      <c r="AF1171" s="344"/>
      <c r="AG1171" s="344"/>
      <c r="AH1171" s="344"/>
      <c r="AI1171" s="344"/>
      <c r="AJ1171" s="344"/>
      <c r="AK1171" s="344"/>
    </row>
    <row r="1172" spans="1:37">
      <c r="A1172" s="345"/>
      <c r="B1172" s="345"/>
      <c r="C1172" s="345"/>
      <c r="D1172" s="345"/>
      <c r="E1172" s="345"/>
      <c r="F1172" s="345"/>
      <c r="G1172" s="345"/>
      <c r="H1172" s="345"/>
      <c r="I1172" s="345"/>
      <c r="J1172" s="345"/>
      <c r="K1172" s="345"/>
      <c r="L1172" s="345"/>
      <c r="M1172" s="345"/>
      <c r="N1172" s="345"/>
      <c r="O1172" s="345"/>
      <c r="P1172" s="345"/>
      <c r="Q1172" s="345"/>
      <c r="R1172" s="345"/>
      <c r="S1172" s="345"/>
      <c r="T1172" s="345"/>
      <c r="U1172" s="345"/>
      <c r="V1172" s="345"/>
      <c r="W1172" s="345"/>
      <c r="X1172" s="345"/>
      <c r="Y1172" s="345"/>
      <c r="Z1172" s="345"/>
      <c r="AA1172" s="345"/>
      <c r="AB1172" s="345"/>
      <c r="AC1172" s="345"/>
      <c r="AD1172" s="345"/>
      <c r="AE1172" s="345"/>
      <c r="AF1172" s="345"/>
      <c r="AG1172" s="345"/>
      <c r="AH1172" s="345"/>
      <c r="AI1172" s="345"/>
      <c r="AJ1172" s="345"/>
      <c r="AK1172" s="345"/>
    </row>
    <row r="1173" spans="1:37" ht="15.75">
      <c r="A1173" s="346" t="str">
        <f>A3</f>
        <v>Disbursements under  KCC Loans  ( 2023 - 24 ) -  Position as of 31.03.2024</v>
      </c>
      <c r="B1173" s="346"/>
      <c r="C1173" s="346"/>
      <c r="D1173" s="346"/>
      <c r="E1173" s="346"/>
      <c r="F1173" s="346"/>
      <c r="G1173" s="346"/>
      <c r="H1173" s="346"/>
      <c r="I1173" s="346"/>
      <c r="J1173" s="346"/>
      <c r="K1173" s="346"/>
      <c r="L1173" s="346"/>
      <c r="M1173" s="346"/>
      <c r="N1173" s="346"/>
      <c r="O1173" s="346"/>
      <c r="P1173" s="346"/>
      <c r="Q1173" s="346"/>
      <c r="R1173" s="346"/>
      <c r="S1173" s="346"/>
      <c r="T1173" s="346"/>
      <c r="U1173" s="346"/>
      <c r="V1173" s="346"/>
      <c r="W1173" s="346"/>
      <c r="X1173" s="346"/>
      <c r="Y1173" s="346"/>
      <c r="Z1173" s="346"/>
      <c r="AA1173" s="346"/>
      <c r="AB1173" s="346"/>
      <c r="AC1173" s="346"/>
      <c r="AD1173" s="346"/>
      <c r="AE1173" s="346"/>
      <c r="AF1173" s="346"/>
      <c r="AG1173" s="346"/>
      <c r="AH1173" s="346"/>
      <c r="AI1173" s="346"/>
      <c r="AJ1173" s="346"/>
      <c r="AK1173" s="346"/>
    </row>
    <row r="1174" spans="1:37">
      <c r="A1174" s="3"/>
      <c r="B1174" s="3"/>
      <c r="C1174" s="3"/>
      <c r="D1174" s="3"/>
      <c r="E1174" s="3"/>
      <c r="F1174" s="3"/>
      <c r="G1174" s="3"/>
      <c r="H1174" s="3"/>
      <c r="I1174" s="3"/>
      <c r="J1174" s="3"/>
      <c r="K1174" s="3"/>
      <c r="L1174" s="3"/>
      <c r="M1174" s="3"/>
      <c r="N1174" s="3"/>
      <c r="O1174" s="3"/>
      <c r="P1174" s="3"/>
      <c r="Q1174" s="3"/>
      <c r="R1174" s="3"/>
      <c r="S1174" s="3"/>
      <c r="T1174" s="3"/>
      <c r="U1174" s="3"/>
      <c r="V1174" s="3"/>
      <c r="W1174" s="3"/>
      <c r="X1174" s="3"/>
      <c r="Y1174" s="3"/>
      <c r="Z1174" s="3"/>
      <c r="AA1174" s="3"/>
      <c r="AB1174" s="3"/>
      <c r="AC1174" s="3"/>
      <c r="AD1174" s="3"/>
      <c r="AE1174" s="3"/>
      <c r="AF1174" s="3"/>
      <c r="AG1174" s="347" t="s">
        <v>6</v>
      </c>
      <c r="AH1174" s="347"/>
      <c r="AI1174" s="347"/>
      <c r="AJ1174" s="347"/>
      <c r="AK1174" s="347"/>
    </row>
    <row r="1175" spans="1:37" ht="32.25" customHeight="1">
      <c r="A1175" s="350" t="s">
        <v>7</v>
      </c>
      <c r="B1175" s="350" t="s">
        <v>64</v>
      </c>
      <c r="C1175" s="353" t="str">
        <f>C5</f>
        <v xml:space="preserve"> KCC Loan Target 
 ACP 2023-24</v>
      </c>
      <c r="D1175" s="354"/>
      <c r="E1175" s="354"/>
      <c r="F1175" s="354"/>
      <c r="G1175" s="354"/>
      <c r="H1175" s="354"/>
      <c r="I1175" s="354"/>
      <c r="J1175" s="354"/>
      <c r="K1175" s="354"/>
      <c r="L1175" s="354"/>
      <c r="M1175" s="354"/>
      <c r="N1175" s="354"/>
      <c r="O1175" s="354"/>
      <c r="P1175" s="355"/>
      <c r="Q1175" s="391" t="str">
        <f>Q5</f>
        <v xml:space="preserve"> Cumulative Achievement from 
 01.04.23</v>
      </c>
      <c r="R1175" s="392"/>
      <c r="S1175" s="392"/>
      <c r="T1175" s="392"/>
      <c r="U1175" s="392"/>
      <c r="V1175" s="392"/>
      <c r="W1175" s="392"/>
      <c r="X1175" s="392"/>
      <c r="Y1175" s="392"/>
      <c r="Z1175" s="392"/>
      <c r="AA1175" s="392"/>
      <c r="AB1175" s="393"/>
      <c r="AC1175" s="353" t="s">
        <v>9</v>
      </c>
      <c r="AD1175" s="354"/>
      <c r="AE1175" s="354"/>
      <c r="AF1175" s="355"/>
      <c r="AG1175" s="350" t="s">
        <v>10</v>
      </c>
      <c r="AH1175" s="350"/>
      <c r="AI1175" s="350"/>
      <c r="AJ1175" s="350"/>
      <c r="AK1175" s="350"/>
    </row>
    <row r="1176" spans="1:37">
      <c r="A1176" s="351"/>
      <c r="B1176" s="351"/>
      <c r="C1176" s="375" t="s">
        <v>11</v>
      </c>
      <c r="D1176" s="376"/>
      <c r="E1176" s="376"/>
      <c r="F1176" s="376"/>
      <c r="G1176" s="376"/>
      <c r="H1176" s="376"/>
      <c r="I1176" s="377"/>
      <c r="J1176" s="371" t="s">
        <v>12</v>
      </c>
      <c r="K1176" s="372"/>
      <c r="L1176" s="372"/>
      <c r="M1176" s="372"/>
      <c r="N1176" s="372"/>
      <c r="O1176" s="372"/>
      <c r="P1176" s="373"/>
      <c r="Q1176" s="375" t="s">
        <v>11</v>
      </c>
      <c r="R1176" s="376"/>
      <c r="S1176" s="376"/>
      <c r="T1176" s="376"/>
      <c r="U1176" s="376"/>
      <c r="V1176" s="377"/>
      <c r="W1176" s="394" t="s">
        <v>12</v>
      </c>
      <c r="X1176" s="395"/>
      <c r="Y1176" s="395"/>
      <c r="Z1176" s="395"/>
      <c r="AA1176" s="395"/>
      <c r="AB1176" s="396"/>
      <c r="AC1176" s="385" t="s">
        <v>11</v>
      </c>
      <c r="AD1176" s="386"/>
      <c r="AE1176" s="388" t="s">
        <v>12</v>
      </c>
      <c r="AF1176" s="386"/>
      <c r="AG1176" s="388" t="s">
        <v>13</v>
      </c>
      <c r="AH1176" s="386"/>
      <c r="AI1176" s="388" t="s">
        <v>14</v>
      </c>
      <c r="AJ1176" s="386"/>
      <c r="AK1176" s="398" t="s">
        <v>15</v>
      </c>
    </row>
    <row r="1177" spans="1:37">
      <c r="A1177" s="352"/>
      <c r="B1177" s="352"/>
      <c r="C1177" s="367" t="s">
        <v>16</v>
      </c>
      <c r="D1177" s="368"/>
      <c r="E1177" s="369" t="s">
        <v>17</v>
      </c>
      <c r="F1177" s="368"/>
      <c r="G1177" s="369" t="s">
        <v>18</v>
      </c>
      <c r="H1177" s="370"/>
      <c r="I1177" s="249" t="s">
        <v>10</v>
      </c>
      <c r="J1177" s="362" t="s">
        <v>19</v>
      </c>
      <c r="K1177" s="363"/>
      <c r="L1177" s="364" t="s">
        <v>17</v>
      </c>
      <c r="M1177" s="363"/>
      <c r="N1177" s="364" t="s">
        <v>18</v>
      </c>
      <c r="O1177" s="374"/>
      <c r="P1177" s="258" t="s">
        <v>10</v>
      </c>
      <c r="Q1177" s="367" t="s">
        <v>19</v>
      </c>
      <c r="R1177" s="368"/>
      <c r="S1177" s="369" t="s">
        <v>17</v>
      </c>
      <c r="T1177" s="368"/>
      <c r="U1177" s="369" t="s">
        <v>18</v>
      </c>
      <c r="V1177" s="370"/>
      <c r="W1177" s="362" t="s">
        <v>16</v>
      </c>
      <c r="X1177" s="363"/>
      <c r="Y1177" s="364" t="s">
        <v>17</v>
      </c>
      <c r="Z1177" s="363"/>
      <c r="AA1177" s="364" t="s">
        <v>18</v>
      </c>
      <c r="AB1177" s="374"/>
      <c r="AC1177" s="387"/>
      <c r="AD1177" s="381"/>
      <c r="AE1177" s="380"/>
      <c r="AF1177" s="381"/>
      <c r="AG1177" s="380"/>
      <c r="AH1177" s="381"/>
      <c r="AI1177" s="380"/>
      <c r="AJ1177" s="381"/>
      <c r="AK1177" s="399"/>
    </row>
    <row r="1178" spans="1:37">
      <c r="A1178" s="202"/>
      <c r="B1178" s="202"/>
      <c r="C1178" s="217" t="s">
        <v>20</v>
      </c>
      <c r="D1178" s="119" t="s">
        <v>21</v>
      </c>
      <c r="E1178" s="119" t="s">
        <v>20</v>
      </c>
      <c r="F1178" s="119" t="s">
        <v>21</v>
      </c>
      <c r="G1178" s="119" t="s">
        <v>20</v>
      </c>
      <c r="H1178" s="218" t="s">
        <v>21</v>
      </c>
      <c r="I1178" s="218" t="s">
        <v>21</v>
      </c>
      <c r="J1178" s="237" t="s">
        <v>20</v>
      </c>
      <c r="K1178" s="204" t="s">
        <v>21</v>
      </c>
      <c r="L1178" s="204" t="s">
        <v>20</v>
      </c>
      <c r="M1178" s="204" t="s">
        <v>21</v>
      </c>
      <c r="N1178" s="204" t="s">
        <v>20</v>
      </c>
      <c r="O1178" s="238" t="s">
        <v>21</v>
      </c>
      <c r="P1178" s="258" t="s">
        <v>21</v>
      </c>
      <c r="Q1178" s="217" t="s">
        <v>20</v>
      </c>
      <c r="R1178" s="119" t="s">
        <v>21</v>
      </c>
      <c r="S1178" s="119" t="s">
        <v>20</v>
      </c>
      <c r="T1178" s="119" t="s">
        <v>21</v>
      </c>
      <c r="U1178" s="119" t="s">
        <v>20</v>
      </c>
      <c r="V1178" s="218" t="s">
        <v>21</v>
      </c>
      <c r="W1178" s="247" t="s">
        <v>20</v>
      </c>
      <c r="X1178" s="205" t="s">
        <v>21</v>
      </c>
      <c r="Y1178" s="205" t="s">
        <v>20</v>
      </c>
      <c r="Z1178" s="205" t="s">
        <v>21</v>
      </c>
      <c r="AA1178" s="205" t="s">
        <v>20</v>
      </c>
      <c r="AB1178" s="248" t="s">
        <v>21</v>
      </c>
      <c r="AC1178" s="217" t="s">
        <v>21</v>
      </c>
      <c r="AD1178" s="119" t="s">
        <v>15</v>
      </c>
      <c r="AE1178" s="217" t="s">
        <v>21</v>
      </c>
      <c r="AF1178" s="119" t="s">
        <v>15</v>
      </c>
      <c r="AG1178" s="119" t="s">
        <v>20</v>
      </c>
      <c r="AH1178" s="119" t="s">
        <v>21</v>
      </c>
      <c r="AI1178" s="119" t="s">
        <v>20</v>
      </c>
      <c r="AJ1178" s="119" t="s">
        <v>21</v>
      </c>
      <c r="AK1178" s="400"/>
    </row>
    <row r="1179" spans="1:37">
      <c r="A1179" s="5">
        <v>1</v>
      </c>
      <c r="B1179" s="15" t="s">
        <v>22</v>
      </c>
      <c r="C1179" s="80">
        <f>Ahmednagar!C36</f>
        <v>833</v>
      </c>
      <c r="D1179" s="80">
        <f>Ahmednagar!D36</f>
        <v>841</v>
      </c>
      <c r="E1179" s="80">
        <f>Ahmednagar!E36</f>
        <v>0</v>
      </c>
      <c r="F1179" s="80">
        <f>Ahmednagar!F36</f>
        <v>0</v>
      </c>
      <c r="G1179" s="80">
        <f>Ahmednagar!G36</f>
        <v>62</v>
      </c>
      <c r="H1179" s="80">
        <f>Ahmednagar!H36</f>
        <v>23</v>
      </c>
      <c r="I1179" s="80">
        <f>D1179+F1179+H1179</f>
        <v>864</v>
      </c>
      <c r="J1179" s="80">
        <f>Ahmednagar!J36</f>
        <v>455</v>
      </c>
      <c r="K1179" s="80">
        <f>Ahmednagar!K36</f>
        <v>453</v>
      </c>
      <c r="L1179" s="80">
        <f>Ahmednagar!L36</f>
        <v>0</v>
      </c>
      <c r="M1179" s="80">
        <f>Ahmednagar!M36</f>
        <v>0</v>
      </c>
      <c r="N1179" s="80">
        <f>Ahmednagar!N36</f>
        <v>38</v>
      </c>
      <c r="O1179" s="80">
        <f>Ahmednagar!O36</f>
        <v>12</v>
      </c>
      <c r="P1179" s="80">
        <f>K1179+M1179+O1179</f>
        <v>465</v>
      </c>
      <c r="Q1179" s="80">
        <f>Ahmednagar!Q36</f>
        <v>44</v>
      </c>
      <c r="R1179" s="80">
        <f>Ahmednagar!R36</f>
        <v>692.65</v>
      </c>
      <c r="S1179" s="80">
        <f>Ahmednagar!S36</f>
        <v>0</v>
      </c>
      <c r="T1179" s="80">
        <f>Ahmednagar!T36</f>
        <v>0</v>
      </c>
      <c r="U1179" s="80">
        <f>Ahmednagar!U36</f>
        <v>0</v>
      </c>
      <c r="V1179" s="80">
        <f>Ahmednagar!V36</f>
        <v>0</v>
      </c>
      <c r="W1179" s="80">
        <f>Ahmednagar!W36</f>
        <v>29</v>
      </c>
      <c r="X1179" s="80">
        <f>Ahmednagar!X36</f>
        <v>597.41</v>
      </c>
      <c r="Y1179" s="80">
        <f>Ahmednagar!Y36</f>
        <v>0</v>
      </c>
      <c r="Z1179" s="80">
        <f>Ahmednagar!Z36</f>
        <v>0</v>
      </c>
      <c r="AA1179" s="80">
        <f>Ahmednagar!AA36</f>
        <v>0</v>
      </c>
      <c r="AB1179" s="80">
        <f>Ahmednagar!AB36</f>
        <v>0</v>
      </c>
      <c r="AC1179" s="233">
        <f>R1179+T1179+V1179</f>
        <v>692.65</v>
      </c>
      <c r="AD1179" s="7">
        <f>(R1179+T1179+V1179)/(D1179+F1179+H1179)*100</f>
        <v>80.167824074074062</v>
      </c>
      <c r="AE1179" s="7">
        <f>X1179+Z1179+AB1179</f>
        <v>597.41</v>
      </c>
      <c r="AF1179" s="7">
        <f>(X1179+Z1179+AB1179)/(K1179+M1179+O1179)*100</f>
        <v>128.4752688172043</v>
      </c>
      <c r="AG1179" s="7">
        <f>C1179+E1179+G1179+J1179+L1179+N1179</f>
        <v>1388</v>
      </c>
      <c r="AH1179" s="7">
        <f>D1179+F1179+H1179+K1179+M1179+O1179</f>
        <v>1329</v>
      </c>
      <c r="AI1179" s="7">
        <f>Q1179+S1179+U1179+W1179+Y1179+AA1179</f>
        <v>73</v>
      </c>
      <c r="AJ1179" s="7">
        <f>R1179+T1179+V1179+X1179+Z1179+AB1179</f>
        <v>1290.06</v>
      </c>
      <c r="AK1179" s="234">
        <f>AJ1179/AH1179*100</f>
        <v>97.069977426636569</v>
      </c>
    </row>
    <row r="1180" spans="1:37">
      <c r="A1180" s="5">
        <v>2</v>
      </c>
      <c r="B1180" s="15" t="s">
        <v>23</v>
      </c>
      <c r="C1180" s="80">
        <f>Akola!C36</f>
        <v>0</v>
      </c>
      <c r="D1180" s="80">
        <f>Akola!D36</f>
        <v>0</v>
      </c>
      <c r="E1180" s="80">
        <f>Akola!E36</f>
        <v>0</v>
      </c>
      <c r="F1180" s="80">
        <f>Akola!F36</f>
        <v>0</v>
      </c>
      <c r="G1180" s="80">
        <f>Akola!G36</f>
        <v>0</v>
      </c>
      <c r="H1180" s="80">
        <f>Akola!H36</f>
        <v>0</v>
      </c>
      <c r="I1180" s="80">
        <f t="shared" ref="I1180:I1214" si="353">D1180+F1180+H1180</f>
        <v>0</v>
      </c>
      <c r="J1180" s="80">
        <f>Akola!J36</f>
        <v>0</v>
      </c>
      <c r="K1180" s="80">
        <f>Akola!K36</f>
        <v>0</v>
      </c>
      <c r="L1180" s="80">
        <f>Akola!L36</f>
        <v>0</v>
      </c>
      <c r="M1180" s="80">
        <f>Akola!M36</f>
        <v>0</v>
      </c>
      <c r="N1180" s="80">
        <f>Akola!N36</f>
        <v>0</v>
      </c>
      <c r="O1180" s="80">
        <f>Akola!O36</f>
        <v>0</v>
      </c>
      <c r="P1180" s="80">
        <f t="shared" ref="P1180:P1214" si="354">K1180+M1180+O1180</f>
        <v>0</v>
      </c>
      <c r="Q1180" s="80">
        <f>Akola!Q36</f>
        <v>1</v>
      </c>
      <c r="R1180" s="80">
        <f>Akola!R36</f>
        <v>2.4</v>
      </c>
      <c r="S1180" s="80">
        <f>Akola!S36</f>
        <v>0</v>
      </c>
      <c r="T1180" s="80">
        <f>Akola!T36</f>
        <v>0</v>
      </c>
      <c r="U1180" s="80">
        <f>Akola!U36</f>
        <v>0</v>
      </c>
      <c r="V1180" s="80">
        <f>Akola!V36</f>
        <v>0</v>
      </c>
      <c r="W1180" s="80">
        <f>Akola!W36</f>
        <v>0</v>
      </c>
      <c r="X1180" s="80">
        <f>Akola!X36</f>
        <v>0</v>
      </c>
      <c r="Y1180" s="80">
        <f>Akola!Y36</f>
        <v>0</v>
      </c>
      <c r="Z1180" s="80">
        <f>Akola!Z36</f>
        <v>0</v>
      </c>
      <c r="AA1180" s="80">
        <f>Akola!AA36</f>
        <v>0</v>
      </c>
      <c r="AB1180" s="80">
        <f>Akola!AB36</f>
        <v>0</v>
      </c>
      <c r="AC1180" s="233">
        <f t="shared" ref="AC1180:AC1214" si="355">R1180+T1180+V1180</f>
        <v>2.4</v>
      </c>
      <c r="AD1180" s="7" t="e">
        <f t="shared" ref="AD1180:AD1215" si="356">(R1180+T1180+V1180)/(D1180+F1180+H1180)*100</f>
        <v>#DIV/0!</v>
      </c>
      <c r="AE1180" s="7">
        <f t="shared" ref="AE1180:AE1214" si="357">X1180+Z1180+AB1180</f>
        <v>0</v>
      </c>
      <c r="AF1180" s="7" t="e">
        <f t="shared" ref="AF1180:AF1215" si="358">(X1180+Z1180+AB1180)/(K1180+M1180+O1180)*100</f>
        <v>#DIV/0!</v>
      </c>
      <c r="AG1180" s="7">
        <f t="shared" ref="AG1180:AG1214" si="359">C1180+E1180+G1180+J1180+L1180+N1180</f>
        <v>0</v>
      </c>
      <c r="AH1180" s="7">
        <f t="shared" ref="AH1180:AH1214" si="360">D1180+F1180+H1180+K1180+M1180+O1180</f>
        <v>0</v>
      </c>
      <c r="AI1180" s="7">
        <f t="shared" ref="AI1180:AI1214" si="361">Q1180+S1180+U1180+W1180+Y1180+AA1180</f>
        <v>1</v>
      </c>
      <c r="AJ1180" s="7">
        <f t="shared" ref="AJ1180:AJ1214" si="362">R1180+T1180+V1180+X1180+Z1180+AB1180</f>
        <v>2.4</v>
      </c>
      <c r="AK1180" s="234" t="e">
        <f t="shared" ref="AK1180:AK1214" si="363">AJ1180/AH1180*100</f>
        <v>#DIV/0!</v>
      </c>
    </row>
    <row r="1181" spans="1:37">
      <c r="A1181" s="5">
        <v>3</v>
      </c>
      <c r="B1181" s="15" t="s">
        <v>24</v>
      </c>
      <c r="C1181" s="80">
        <f>Amravati!C36</f>
        <v>70</v>
      </c>
      <c r="D1181" s="80">
        <f>Amravati!D36</f>
        <v>80</v>
      </c>
      <c r="E1181" s="80">
        <f>Amravati!E36</f>
        <v>0</v>
      </c>
      <c r="F1181" s="80">
        <f>Amravati!F36</f>
        <v>0</v>
      </c>
      <c r="G1181" s="80">
        <f>Amravati!G36</f>
        <v>0</v>
      </c>
      <c r="H1181" s="80">
        <f>Amravati!H36</f>
        <v>0</v>
      </c>
      <c r="I1181" s="80">
        <f t="shared" si="353"/>
        <v>80</v>
      </c>
      <c r="J1181" s="80">
        <f>Amravati!J36</f>
        <v>30</v>
      </c>
      <c r="K1181" s="80">
        <f>Amravati!K36</f>
        <v>40</v>
      </c>
      <c r="L1181" s="80">
        <f>Amravati!L36</f>
        <v>0</v>
      </c>
      <c r="M1181" s="80">
        <f>Amravati!M36</f>
        <v>0</v>
      </c>
      <c r="N1181" s="80">
        <f>Amravati!N36</f>
        <v>0</v>
      </c>
      <c r="O1181" s="80">
        <f>Amravati!O36</f>
        <v>0</v>
      </c>
      <c r="P1181" s="80">
        <f t="shared" si="354"/>
        <v>40</v>
      </c>
      <c r="Q1181" s="80">
        <f>Amravati!Q36</f>
        <v>8</v>
      </c>
      <c r="R1181" s="80">
        <f>Amravati!R36</f>
        <v>106.09</v>
      </c>
      <c r="S1181" s="80">
        <f>Amravati!S36</f>
        <v>0</v>
      </c>
      <c r="T1181" s="80">
        <f>Amravati!T36</f>
        <v>0</v>
      </c>
      <c r="U1181" s="80">
        <f>Amravati!U36</f>
        <v>0</v>
      </c>
      <c r="V1181" s="80">
        <f>Amravati!V36</f>
        <v>0</v>
      </c>
      <c r="W1181" s="80">
        <f>Amravati!W36</f>
        <v>7</v>
      </c>
      <c r="X1181" s="80">
        <f>Amravati!X36</f>
        <v>73.27</v>
      </c>
      <c r="Y1181" s="80">
        <f>Amravati!Y36</f>
        <v>0</v>
      </c>
      <c r="Z1181" s="80">
        <f>Amravati!Z36</f>
        <v>0</v>
      </c>
      <c r="AA1181" s="80">
        <f>Amravati!AA36</f>
        <v>0</v>
      </c>
      <c r="AB1181" s="80">
        <f>Amravati!AB36</f>
        <v>0</v>
      </c>
      <c r="AC1181" s="233">
        <f t="shared" si="355"/>
        <v>106.09</v>
      </c>
      <c r="AD1181" s="7">
        <f t="shared" si="356"/>
        <v>132.61250000000001</v>
      </c>
      <c r="AE1181" s="7">
        <f t="shared" si="357"/>
        <v>73.27</v>
      </c>
      <c r="AF1181" s="7">
        <f t="shared" si="358"/>
        <v>183.17500000000001</v>
      </c>
      <c r="AG1181" s="7">
        <f t="shared" si="359"/>
        <v>100</v>
      </c>
      <c r="AH1181" s="7">
        <f t="shared" si="360"/>
        <v>120</v>
      </c>
      <c r="AI1181" s="7">
        <f t="shared" si="361"/>
        <v>15</v>
      </c>
      <c r="AJ1181" s="7">
        <f t="shared" si="362"/>
        <v>179.36</v>
      </c>
      <c r="AK1181" s="234">
        <f t="shared" si="363"/>
        <v>149.46666666666667</v>
      </c>
    </row>
    <row r="1182" spans="1:37">
      <c r="A1182" s="5">
        <v>4</v>
      </c>
      <c r="B1182" s="15" t="s">
        <v>25</v>
      </c>
      <c r="C1182" s="80">
        <f>Aurangabad!C36</f>
        <v>914</v>
      </c>
      <c r="D1182" s="80">
        <f>Aurangabad!D36</f>
        <v>1847</v>
      </c>
      <c r="E1182" s="80">
        <f>Aurangabad!E36</f>
        <v>0</v>
      </c>
      <c r="F1182" s="80">
        <f>Aurangabad!F36</f>
        <v>0</v>
      </c>
      <c r="G1182" s="80">
        <f>Aurangabad!G36</f>
        <v>0</v>
      </c>
      <c r="H1182" s="80">
        <f>Aurangabad!H36</f>
        <v>0</v>
      </c>
      <c r="I1182" s="80">
        <f t="shared" si="353"/>
        <v>1847</v>
      </c>
      <c r="J1182" s="80">
        <f>Aurangabad!J36</f>
        <v>494</v>
      </c>
      <c r="K1182" s="80">
        <f>Aurangabad!K36</f>
        <v>994</v>
      </c>
      <c r="L1182" s="80">
        <f>Aurangabad!L36</f>
        <v>0</v>
      </c>
      <c r="M1182" s="80">
        <f>Aurangabad!M36</f>
        <v>0</v>
      </c>
      <c r="N1182" s="80">
        <f>Aurangabad!N36</f>
        <v>0</v>
      </c>
      <c r="O1182" s="80">
        <f>Aurangabad!O36</f>
        <v>0</v>
      </c>
      <c r="P1182" s="80">
        <f t="shared" si="354"/>
        <v>994</v>
      </c>
      <c r="Q1182" s="80">
        <f>Aurangabad!Q36</f>
        <v>100</v>
      </c>
      <c r="R1182" s="80">
        <f>Aurangabad!R36</f>
        <v>1129.3399999999999</v>
      </c>
      <c r="S1182" s="80">
        <f>Aurangabad!S36</f>
        <v>0</v>
      </c>
      <c r="T1182" s="80">
        <f>Aurangabad!T36</f>
        <v>0</v>
      </c>
      <c r="U1182" s="80">
        <f>Aurangabad!U36</f>
        <v>0</v>
      </c>
      <c r="V1182" s="80">
        <f>Aurangabad!V36</f>
        <v>0</v>
      </c>
      <c r="W1182" s="80">
        <f>Aurangabad!W36</f>
        <v>96</v>
      </c>
      <c r="X1182" s="80">
        <f>Aurangabad!X36</f>
        <v>947</v>
      </c>
      <c r="Y1182" s="80">
        <f>Aurangabad!Y36</f>
        <v>0</v>
      </c>
      <c r="Z1182" s="80">
        <f>Aurangabad!Z36</f>
        <v>0</v>
      </c>
      <c r="AA1182" s="80">
        <f>Aurangabad!AA36</f>
        <v>0</v>
      </c>
      <c r="AB1182" s="80">
        <f>Aurangabad!AB36</f>
        <v>0</v>
      </c>
      <c r="AC1182" s="233">
        <f t="shared" si="355"/>
        <v>1129.3399999999999</v>
      </c>
      <c r="AD1182" s="7">
        <f t="shared" si="356"/>
        <v>61.144558743909037</v>
      </c>
      <c r="AE1182" s="7">
        <f t="shared" si="357"/>
        <v>947</v>
      </c>
      <c r="AF1182" s="7">
        <f t="shared" si="358"/>
        <v>95.271629778672036</v>
      </c>
      <c r="AG1182" s="7">
        <f t="shared" si="359"/>
        <v>1408</v>
      </c>
      <c r="AH1182" s="7">
        <f t="shared" si="360"/>
        <v>2841</v>
      </c>
      <c r="AI1182" s="7">
        <f t="shared" si="361"/>
        <v>196</v>
      </c>
      <c r="AJ1182" s="7">
        <f t="shared" si="362"/>
        <v>2076.34</v>
      </c>
      <c r="AK1182" s="234">
        <f t="shared" si="363"/>
        <v>73.084829285462874</v>
      </c>
    </row>
    <row r="1183" spans="1:37">
      <c r="A1183" s="5">
        <v>5</v>
      </c>
      <c r="B1183" s="15" t="s">
        <v>26</v>
      </c>
      <c r="C1183" s="80">
        <f>Beed!C36</f>
        <v>611</v>
      </c>
      <c r="D1183" s="80">
        <f>Beed!D36</f>
        <v>777</v>
      </c>
      <c r="E1183" s="80">
        <f>Beed!E36</f>
        <v>12</v>
      </c>
      <c r="F1183" s="80">
        <f>Beed!F36</f>
        <v>4</v>
      </c>
      <c r="G1183" s="80">
        <f>Beed!G36</f>
        <v>71</v>
      </c>
      <c r="H1183" s="80">
        <f>Beed!H36</f>
        <v>22</v>
      </c>
      <c r="I1183" s="80">
        <f t="shared" si="353"/>
        <v>803</v>
      </c>
      <c r="J1183" s="80">
        <f>Beed!J36</f>
        <v>305</v>
      </c>
      <c r="K1183" s="80">
        <f>Beed!K36</f>
        <v>383</v>
      </c>
      <c r="L1183" s="80">
        <f>Beed!L36</f>
        <v>7</v>
      </c>
      <c r="M1183" s="80">
        <f>Beed!M36</f>
        <v>2</v>
      </c>
      <c r="N1183" s="80">
        <f>Beed!N36</f>
        <v>40</v>
      </c>
      <c r="O1183" s="80">
        <f>Beed!O36</f>
        <v>11</v>
      </c>
      <c r="P1183" s="80">
        <f t="shared" si="354"/>
        <v>396</v>
      </c>
      <c r="Q1183" s="80">
        <f>Beed!Q36</f>
        <v>56</v>
      </c>
      <c r="R1183" s="80">
        <f>Beed!R36</f>
        <v>667.32</v>
      </c>
      <c r="S1183" s="80">
        <f>Beed!S36</f>
        <v>0</v>
      </c>
      <c r="T1183" s="80">
        <f>Beed!T36</f>
        <v>0</v>
      </c>
      <c r="U1183" s="80">
        <f>Beed!U36</f>
        <v>0</v>
      </c>
      <c r="V1183" s="80">
        <f>Beed!V36</f>
        <v>0</v>
      </c>
      <c r="W1183" s="80">
        <f>Beed!W36</f>
        <v>20</v>
      </c>
      <c r="X1183" s="80">
        <f>Beed!X36</f>
        <v>268.68</v>
      </c>
      <c r="Y1183" s="80">
        <f>Beed!Y36</f>
        <v>0</v>
      </c>
      <c r="Z1183" s="80">
        <f>Beed!Z36</f>
        <v>0</v>
      </c>
      <c r="AA1183" s="80">
        <f>Beed!AA36</f>
        <v>0</v>
      </c>
      <c r="AB1183" s="80">
        <f>Beed!AB36</f>
        <v>0</v>
      </c>
      <c r="AC1183" s="233">
        <f t="shared" si="355"/>
        <v>667.32</v>
      </c>
      <c r="AD1183" s="7">
        <f t="shared" si="356"/>
        <v>83.103362391033627</v>
      </c>
      <c r="AE1183" s="7">
        <f t="shared" si="357"/>
        <v>268.68</v>
      </c>
      <c r="AF1183" s="7">
        <f t="shared" si="358"/>
        <v>67.848484848484844</v>
      </c>
      <c r="AG1183" s="7">
        <f t="shared" si="359"/>
        <v>1046</v>
      </c>
      <c r="AH1183" s="7">
        <f t="shared" si="360"/>
        <v>1199</v>
      </c>
      <c r="AI1183" s="7">
        <f t="shared" si="361"/>
        <v>76</v>
      </c>
      <c r="AJ1183" s="7">
        <f t="shared" si="362"/>
        <v>936</v>
      </c>
      <c r="AK1183" s="234">
        <f t="shared" si="363"/>
        <v>78.065054211843204</v>
      </c>
    </row>
    <row r="1184" spans="1:37">
      <c r="A1184" s="5">
        <v>6</v>
      </c>
      <c r="B1184" s="15" t="s">
        <v>27</v>
      </c>
      <c r="C1184" s="80">
        <f>Bhandara!C36</f>
        <v>0</v>
      </c>
      <c r="D1184" s="80">
        <f>Bhandara!D36</f>
        <v>0</v>
      </c>
      <c r="E1184" s="80">
        <f>Bhandara!E36</f>
        <v>0</v>
      </c>
      <c r="F1184" s="80">
        <f>Bhandara!F36</f>
        <v>0</v>
      </c>
      <c r="G1184" s="80">
        <f>Bhandara!G36</f>
        <v>0</v>
      </c>
      <c r="H1184" s="80">
        <f>Bhandara!H36</f>
        <v>0</v>
      </c>
      <c r="I1184" s="80">
        <f t="shared" si="353"/>
        <v>0</v>
      </c>
      <c r="J1184" s="80">
        <f>Bhandara!J36</f>
        <v>0</v>
      </c>
      <c r="K1184" s="80">
        <f>Bhandara!K36</f>
        <v>0</v>
      </c>
      <c r="L1184" s="80">
        <f>Bhandara!L36</f>
        <v>0</v>
      </c>
      <c r="M1184" s="80">
        <f>Bhandara!M36</f>
        <v>0</v>
      </c>
      <c r="N1184" s="80">
        <f>Bhandara!N36</f>
        <v>0</v>
      </c>
      <c r="O1184" s="80">
        <f>Bhandara!O36</f>
        <v>0</v>
      </c>
      <c r="P1184" s="80">
        <f t="shared" si="354"/>
        <v>0</v>
      </c>
      <c r="Q1184" s="80">
        <f>Bhandara!Q36</f>
        <v>0</v>
      </c>
      <c r="R1184" s="80">
        <f>Bhandara!R36</f>
        <v>0</v>
      </c>
      <c r="S1184" s="80">
        <f>Bhandara!S36</f>
        <v>0</v>
      </c>
      <c r="T1184" s="80">
        <f>Bhandara!T36</f>
        <v>0</v>
      </c>
      <c r="U1184" s="80">
        <f>Bhandara!U36</f>
        <v>0</v>
      </c>
      <c r="V1184" s="80">
        <f>Bhandara!V36</f>
        <v>0</v>
      </c>
      <c r="W1184" s="80">
        <f>Bhandara!W36</f>
        <v>0</v>
      </c>
      <c r="X1184" s="80">
        <f>Bhandara!X36</f>
        <v>0</v>
      </c>
      <c r="Y1184" s="80">
        <f>Bhandara!Y36</f>
        <v>0</v>
      </c>
      <c r="Z1184" s="80">
        <f>Bhandara!Z36</f>
        <v>0</v>
      </c>
      <c r="AA1184" s="80">
        <f>Bhandara!AA36</f>
        <v>0</v>
      </c>
      <c r="AB1184" s="80">
        <f>Bhandara!AB36</f>
        <v>0</v>
      </c>
      <c r="AC1184" s="233">
        <f t="shared" si="355"/>
        <v>0</v>
      </c>
      <c r="AD1184" s="7" t="e">
        <f t="shared" si="356"/>
        <v>#DIV/0!</v>
      </c>
      <c r="AE1184" s="7">
        <f t="shared" si="357"/>
        <v>0</v>
      </c>
      <c r="AF1184" s="7" t="e">
        <f t="shared" si="358"/>
        <v>#DIV/0!</v>
      </c>
      <c r="AG1184" s="7">
        <f t="shared" si="359"/>
        <v>0</v>
      </c>
      <c r="AH1184" s="7">
        <f t="shared" si="360"/>
        <v>0</v>
      </c>
      <c r="AI1184" s="7">
        <f t="shared" si="361"/>
        <v>0</v>
      </c>
      <c r="AJ1184" s="7">
        <f t="shared" si="362"/>
        <v>0</v>
      </c>
      <c r="AK1184" s="234" t="e">
        <f t="shared" si="363"/>
        <v>#DIV/0!</v>
      </c>
    </row>
    <row r="1185" spans="1:37">
      <c r="A1185" s="5">
        <v>7</v>
      </c>
      <c r="B1185" s="15" t="s">
        <v>28</v>
      </c>
      <c r="C1185" s="80">
        <f>Buldhana!C36</f>
        <v>0</v>
      </c>
      <c r="D1185" s="80">
        <f>Buldhana!D36</f>
        <v>0</v>
      </c>
      <c r="E1185" s="80">
        <f>Buldhana!E36</f>
        <v>0</v>
      </c>
      <c r="F1185" s="80">
        <f>Buldhana!F36</f>
        <v>0</v>
      </c>
      <c r="G1185" s="80">
        <f>Buldhana!G36</f>
        <v>0</v>
      </c>
      <c r="H1185" s="80">
        <f>Buldhana!H36</f>
        <v>0</v>
      </c>
      <c r="I1185" s="80">
        <f t="shared" si="353"/>
        <v>0</v>
      </c>
      <c r="J1185" s="80">
        <f>Buldhana!J36</f>
        <v>0</v>
      </c>
      <c r="K1185" s="80">
        <f>Buldhana!K36</f>
        <v>0</v>
      </c>
      <c r="L1185" s="80">
        <f>Buldhana!L36</f>
        <v>0</v>
      </c>
      <c r="M1185" s="80">
        <f>Buldhana!M36</f>
        <v>0</v>
      </c>
      <c r="N1185" s="80">
        <f>Buldhana!N36</f>
        <v>0</v>
      </c>
      <c r="O1185" s="80">
        <f>Buldhana!O36</f>
        <v>0</v>
      </c>
      <c r="P1185" s="80">
        <f t="shared" si="354"/>
        <v>0</v>
      </c>
      <c r="Q1185" s="80">
        <f>Buldhana!Q36</f>
        <v>0</v>
      </c>
      <c r="R1185" s="80">
        <f>Buldhana!R36</f>
        <v>0</v>
      </c>
      <c r="S1185" s="80">
        <f>Buldhana!S36</f>
        <v>0</v>
      </c>
      <c r="T1185" s="80">
        <f>Buldhana!T36</f>
        <v>0</v>
      </c>
      <c r="U1185" s="80">
        <f>Buldhana!U36</f>
        <v>0</v>
      </c>
      <c r="V1185" s="80">
        <f>Buldhana!V36</f>
        <v>0</v>
      </c>
      <c r="W1185" s="80">
        <f>Buldhana!W36</f>
        <v>0</v>
      </c>
      <c r="X1185" s="80">
        <f>Buldhana!X36</f>
        <v>0</v>
      </c>
      <c r="Y1185" s="80">
        <f>Buldhana!Y36</f>
        <v>0</v>
      </c>
      <c r="Z1185" s="80">
        <f>Buldhana!Z36</f>
        <v>0</v>
      </c>
      <c r="AA1185" s="80">
        <f>Buldhana!AA36</f>
        <v>0</v>
      </c>
      <c r="AB1185" s="80">
        <f>Buldhana!AB36</f>
        <v>0</v>
      </c>
      <c r="AC1185" s="233">
        <f t="shared" si="355"/>
        <v>0</v>
      </c>
      <c r="AD1185" s="7" t="e">
        <f t="shared" si="356"/>
        <v>#DIV/0!</v>
      </c>
      <c r="AE1185" s="7">
        <f t="shared" si="357"/>
        <v>0</v>
      </c>
      <c r="AF1185" s="7" t="e">
        <f t="shared" si="358"/>
        <v>#DIV/0!</v>
      </c>
      <c r="AG1185" s="7">
        <f t="shared" si="359"/>
        <v>0</v>
      </c>
      <c r="AH1185" s="7">
        <f t="shared" si="360"/>
        <v>0</v>
      </c>
      <c r="AI1185" s="7">
        <f t="shared" si="361"/>
        <v>0</v>
      </c>
      <c r="AJ1185" s="7">
        <f t="shared" si="362"/>
        <v>0</v>
      </c>
      <c r="AK1185" s="234" t="e">
        <f t="shared" si="363"/>
        <v>#DIV/0!</v>
      </c>
    </row>
    <row r="1186" spans="1:37">
      <c r="A1186" s="5">
        <v>8</v>
      </c>
      <c r="B1186" s="15" t="s">
        <v>29</v>
      </c>
      <c r="C1186" s="80">
        <f>Chandrapur!C36</f>
        <v>0</v>
      </c>
      <c r="D1186" s="80">
        <f>Chandrapur!D36</f>
        <v>0</v>
      </c>
      <c r="E1186" s="80">
        <f>Chandrapur!E36</f>
        <v>0</v>
      </c>
      <c r="F1186" s="80">
        <f>Chandrapur!F36</f>
        <v>0</v>
      </c>
      <c r="G1186" s="80">
        <f>Chandrapur!G36</f>
        <v>0</v>
      </c>
      <c r="H1186" s="80">
        <f>Chandrapur!H36</f>
        <v>0</v>
      </c>
      <c r="I1186" s="80">
        <f t="shared" si="353"/>
        <v>0</v>
      </c>
      <c r="J1186" s="80">
        <f>Chandrapur!J36</f>
        <v>0</v>
      </c>
      <c r="K1186" s="80">
        <f>Chandrapur!K36</f>
        <v>0</v>
      </c>
      <c r="L1186" s="80">
        <f>Chandrapur!L36</f>
        <v>0</v>
      </c>
      <c r="M1186" s="80">
        <f>Chandrapur!M36</f>
        <v>0</v>
      </c>
      <c r="N1186" s="80">
        <f>Chandrapur!N36</f>
        <v>0</v>
      </c>
      <c r="O1186" s="80">
        <f>Chandrapur!O36</f>
        <v>0</v>
      </c>
      <c r="P1186" s="80">
        <f t="shared" si="354"/>
        <v>0</v>
      </c>
      <c r="Q1186" s="80">
        <f>Chandrapur!Q36</f>
        <v>0</v>
      </c>
      <c r="R1186" s="80">
        <f>Chandrapur!R36</f>
        <v>0</v>
      </c>
      <c r="S1186" s="80">
        <f>Chandrapur!S36</f>
        <v>0</v>
      </c>
      <c r="T1186" s="80">
        <f>Chandrapur!T36</f>
        <v>0</v>
      </c>
      <c r="U1186" s="80">
        <f>Chandrapur!U36</f>
        <v>0</v>
      </c>
      <c r="V1186" s="80">
        <f>Chandrapur!V36</f>
        <v>0</v>
      </c>
      <c r="W1186" s="80">
        <f>Chandrapur!W36</f>
        <v>0</v>
      </c>
      <c r="X1186" s="80">
        <f>Chandrapur!X36</f>
        <v>0</v>
      </c>
      <c r="Y1186" s="80">
        <f>Chandrapur!Y36</f>
        <v>0</v>
      </c>
      <c r="Z1186" s="80">
        <f>Chandrapur!Z36</f>
        <v>0</v>
      </c>
      <c r="AA1186" s="80">
        <f>Chandrapur!AA36</f>
        <v>0</v>
      </c>
      <c r="AB1186" s="80">
        <f>Chandrapur!AB36</f>
        <v>0</v>
      </c>
      <c r="AC1186" s="233">
        <f t="shared" si="355"/>
        <v>0</v>
      </c>
      <c r="AD1186" s="7" t="e">
        <f t="shared" si="356"/>
        <v>#DIV/0!</v>
      </c>
      <c r="AE1186" s="7">
        <f t="shared" si="357"/>
        <v>0</v>
      </c>
      <c r="AF1186" s="7" t="e">
        <f t="shared" si="358"/>
        <v>#DIV/0!</v>
      </c>
      <c r="AG1186" s="7">
        <f t="shared" si="359"/>
        <v>0</v>
      </c>
      <c r="AH1186" s="7">
        <f t="shared" si="360"/>
        <v>0</v>
      </c>
      <c r="AI1186" s="7">
        <f t="shared" si="361"/>
        <v>0</v>
      </c>
      <c r="AJ1186" s="7">
        <f t="shared" si="362"/>
        <v>0</v>
      </c>
      <c r="AK1186" s="234" t="e">
        <f t="shared" si="363"/>
        <v>#DIV/0!</v>
      </c>
    </row>
    <row r="1187" spans="1:37">
      <c r="A1187" s="5">
        <v>9</v>
      </c>
      <c r="B1187" s="15" t="s">
        <v>30</v>
      </c>
      <c r="C1187" s="80">
        <f>Dhule!C36</f>
        <v>0</v>
      </c>
      <c r="D1187" s="80">
        <f>Dhule!D36</f>
        <v>0</v>
      </c>
      <c r="E1187" s="80">
        <f>Dhule!E36</f>
        <v>0</v>
      </c>
      <c r="F1187" s="80">
        <f>Dhule!F36</f>
        <v>0</v>
      </c>
      <c r="G1187" s="80">
        <f>Dhule!G36</f>
        <v>0</v>
      </c>
      <c r="H1187" s="80">
        <f>Dhule!H36</f>
        <v>0</v>
      </c>
      <c r="I1187" s="80">
        <f t="shared" si="353"/>
        <v>0</v>
      </c>
      <c r="J1187" s="80">
        <f>Dhule!J36</f>
        <v>0</v>
      </c>
      <c r="K1187" s="80">
        <f>Dhule!K36</f>
        <v>0</v>
      </c>
      <c r="L1187" s="80">
        <f>Dhule!L36</f>
        <v>0</v>
      </c>
      <c r="M1187" s="80">
        <f>Dhule!M36</f>
        <v>0</v>
      </c>
      <c r="N1187" s="80">
        <f>Dhule!N36</f>
        <v>0</v>
      </c>
      <c r="O1187" s="80">
        <f>Dhule!O36</f>
        <v>0</v>
      </c>
      <c r="P1187" s="80">
        <f t="shared" si="354"/>
        <v>0</v>
      </c>
      <c r="Q1187" s="80">
        <f>Dhule!Q36</f>
        <v>0</v>
      </c>
      <c r="R1187" s="80">
        <f>Dhule!R36</f>
        <v>0</v>
      </c>
      <c r="S1187" s="80">
        <f>Dhule!S36</f>
        <v>0</v>
      </c>
      <c r="T1187" s="80">
        <f>Dhule!T36</f>
        <v>0</v>
      </c>
      <c r="U1187" s="80">
        <f>Dhule!U36</f>
        <v>0</v>
      </c>
      <c r="V1187" s="80">
        <f>Dhule!V36</f>
        <v>0</v>
      </c>
      <c r="W1187" s="80">
        <f>Dhule!W36</f>
        <v>0</v>
      </c>
      <c r="X1187" s="80">
        <f>Dhule!X36</f>
        <v>0</v>
      </c>
      <c r="Y1187" s="80">
        <f>Dhule!Y36</f>
        <v>0</v>
      </c>
      <c r="Z1187" s="80">
        <f>Dhule!Z36</f>
        <v>0</v>
      </c>
      <c r="AA1187" s="80">
        <f>Dhule!AA36</f>
        <v>0</v>
      </c>
      <c r="AB1187" s="80">
        <f>Dhule!AB36</f>
        <v>0</v>
      </c>
      <c r="AC1187" s="233">
        <f t="shared" si="355"/>
        <v>0</v>
      </c>
      <c r="AD1187" s="7" t="e">
        <f t="shared" si="356"/>
        <v>#DIV/0!</v>
      </c>
      <c r="AE1187" s="7">
        <f t="shared" si="357"/>
        <v>0</v>
      </c>
      <c r="AF1187" s="7" t="e">
        <f t="shared" si="358"/>
        <v>#DIV/0!</v>
      </c>
      <c r="AG1187" s="7">
        <f t="shared" si="359"/>
        <v>0</v>
      </c>
      <c r="AH1187" s="7">
        <f t="shared" si="360"/>
        <v>0</v>
      </c>
      <c r="AI1187" s="7">
        <f t="shared" si="361"/>
        <v>0</v>
      </c>
      <c r="AJ1187" s="7">
        <f t="shared" si="362"/>
        <v>0</v>
      </c>
      <c r="AK1187" s="234" t="e">
        <f t="shared" si="363"/>
        <v>#DIV/0!</v>
      </c>
    </row>
    <row r="1188" spans="1:37">
      <c r="A1188" s="5">
        <v>10</v>
      </c>
      <c r="B1188" s="15" t="s">
        <v>31</v>
      </c>
      <c r="C1188" s="80">
        <f>Gadchiroli!C36</f>
        <v>0</v>
      </c>
      <c r="D1188" s="80">
        <f>Gadchiroli!D36</f>
        <v>0</v>
      </c>
      <c r="E1188" s="80">
        <f>Gadchiroli!E36</f>
        <v>0</v>
      </c>
      <c r="F1188" s="80">
        <f>Gadchiroli!F36</f>
        <v>0</v>
      </c>
      <c r="G1188" s="80">
        <f>Gadchiroli!G36</f>
        <v>0</v>
      </c>
      <c r="H1188" s="80">
        <f>Gadchiroli!H36</f>
        <v>0</v>
      </c>
      <c r="I1188" s="80">
        <f t="shared" si="353"/>
        <v>0</v>
      </c>
      <c r="J1188" s="80">
        <f>Gadchiroli!J36</f>
        <v>0</v>
      </c>
      <c r="K1188" s="80">
        <f>Gadchiroli!K36</f>
        <v>0</v>
      </c>
      <c r="L1188" s="80">
        <f>Gadchiroli!L36</f>
        <v>0</v>
      </c>
      <c r="M1188" s="80">
        <f>Gadchiroli!M36</f>
        <v>0</v>
      </c>
      <c r="N1188" s="80">
        <f>Gadchiroli!N36</f>
        <v>0</v>
      </c>
      <c r="O1188" s="80">
        <f>Gadchiroli!O36</f>
        <v>0</v>
      </c>
      <c r="P1188" s="80">
        <f t="shared" si="354"/>
        <v>0</v>
      </c>
      <c r="Q1188" s="80">
        <f>Gadchiroli!Q36</f>
        <v>0</v>
      </c>
      <c r="R1188" s="80">
        <f>Gadchiroli!R36</f>
        <v>0</v>
      </c>
      <c r="S1188" s="80">
        <f>Gadchiroli!S36</f>
        <v>0</v>
      </c>
      <c r="T1188" s="80">
        <f>Gadchiroli!T36</f>
        <v>0</v>
      </c>
      <c r="U1188" s="80">
        <f>Gadchiroli!U36</f>
        <v>0</v>
      </c>
      <c r="V1188" s="80">
        <f>Gadchiroli!V36</f>
        <v>0</v>
      </c>
      <c r="W1188" s="80">
        <f>Gadchiroli!W36</f>
        <v>0</v>
      </c>
      <c r="X1188" s="80">
        <f>Gadchiroli!X36</f>
        <v>0</v>
      </c>
      <c r="Y1188" s="80">
        <f>Gadchiroli!Y36</f>
        <v>0</v>
      </c>
      <c r="Z1188" s="80">
        <f>Gadchiroli!Z36</f>
        <v>0</v>
      </c>
      <c r="AA1188" s="80">
        <f>Gadchiroli!AA36</f>
        <v>0</v>
      </c>
      <c r="AB1188" s="80">
        <f>Gadchiroli!AB36</f>
        <v>0</v>
      </c>
      <c r="AC1188" s="233">
        <f t="shared" si="355"/>
        <v>0</v>
      </c>
      <c r="AD1188" s="7" t="e">
        <f t="shared" si="356"/>
        <v>#DIV/0!</v>
      </c>
      <c r="AE1188" s="7">
        <f t="shared" si="357"/>
        <v>0</v>
      </c>
      <c r="AF1188" s="7" t="e">
        <f t="shared" si="358"/>
        <v>#DIV/0!</v>
      </c>
      <c r="AG1188" s="7">
        <f t="shared" si="359"/>
        <v>0</v>
      </c>
      <c r="AH1188" s="7">
        <f t="shared" si="360"/>
        <v>0</v>
      </c>
      <c r="AI1188" s="7">
        <f t="shared" si="361"/>
        <v>0</v>
      </c>
      <c r="AJ1188" s="7">
        <f t="shared" si="362"/>
        <v>0</v>
      </c>
      <c r="AK1188" s="234" t="e">
        <f t="shared" si="363"/>
        <v>#DIV/0!</v>
      </c>
    </row>
    <row r="1189" spans="1:37">
      <c r="A1189" s="5">
        <v>11</v>
      </c>
      <c r="B1189" s="15" t="s">
        <v>32</v>
      </c>
      <c r="C1189" s="80">
        <f>Gondia!C36</f>
        <v>0</v>
      </c>
      <c r="D1189" s="80">
        <f>Gondia!D36</f>
        <v>0</v>
      </c>
      <c r="E1189" s="80">
        <f>Gondia!E36</f>
        <v>0</v>
      </c>
      <c r="F1189" s="80">
        <f>Gondia!F36</f>
        <v>0</v>
      </c>
      <c r="G1189" s="80">
        <f>Gondia!G36</f>
        <v>0</v>
      </c>
      <c r="H1189" s="80">
        <f>Gondia!H36</f>
        <v>0</v>
      </c>
      <c r="I1189" s="80">
        <f t="shared" si="353"/>
        <v>0</v>
      </c>
      <c r="J1189" s="80">
        <f>Gondia!J36</f>
        <v>0</v>
      </c>
      <c r="K1189" s="80">
        <f>Gondia!K36</f>
        <v>0</v>
      </c>
      <c r="L1189" s="80">
        <f>Gondia!L36</f>
        <v>0</v>
      </c>
      <c r="M1189" s="80">
        <f>Gondia!M36</f>
        <v>0</v>
      </c>
      <c r="N1189" s="80">
        <f>Gondia!N36</f>
        <v>0</v>
      </c>
      <c r="O1189" s="80">
        <f>Gondia!O36</f>
        <v>0</v>
      </c>
      <c r="P1189" s="80">
        <f t="shared" si="354"/>
        <v>0</v>
      </c>
      <c r="Q1189" s="80">
        <f>Gondia!Q36</f>
        <v>0</v>
      </c>
      <c r="R1189" s="80">
        <f>Gondia!R36</f>
        <v>0</v>
      </c>
      <c r="S1189" s="80">
        <f>Gondia!S36</f>
        <v>0</v>
      </c>
      <c r="T1189" s="80">
        <f>Gondia!T36</f>
        <v>0</v>
      </c>
      <c r="U1189" s="80">
        <f>Gondia!U36</f>
        <v>0</v>
      </c>
      <c r="V1189" s="80">
        <f>Gondia!V36</f>
        <v>0</v>
      </c>
      <c r="W1189" s="80">
        <f>Gondia!W36</f>
        <v>0</v>
      </c>
      <c r="X1189" s="80">
        <f>Gondia!X36</f>
        <v>0</v>
      </c>
      <c r="Y1189" s="80">
        <f>Gondia!Y36</f>
        <v>0</v>
      </c>
      <c r="Z1189" s="80">
        <f>Gondia!Z36</f>
        <v>0</v>
      </c>
      <c r="AA1189" s="80">
        <f>Gondia!AA36</f>
        <v>0</v>
      </c>
      <c r="AB1189" s="80">
        <f>Gondia!AB36</f>
        <v>0</v>
      </c>
      <c r="AC1189" s="233">
        <f t="shared" si="355"/>
        <v>0</v>
      </c>
      <c r="AD1189" s="7" t="e">
        <f t="shared" si="356"/>
        <v>#DIV/0!</v>
      </c>
      <c r="AE1189" s="7">
        <f t="shared" si="357"/>
        <v>0</v>
      </c>
      <c r="AF1189" s="7" t="e">
        <f t="shared" si="358"/>
        <v>#DIV/0!</v>
      </c>
      <c r="AG1189" s="7">
        <f t="shared" si="359"/>
        <v>0</v>
      </c>
      <c r="AH1189" s="7">
        <f t="shared" si="360"/>
        <v>0</v>
      </c>
      <c r="AI1189" s="7">
        <f t="shared" si="361"/>
        <v>0</v>
      </c>
      <c r="AJ1189" s="7">
        <f t="shared" si="362"/>
        <v>0</v>
      </c>
      <c r="AK1189" s="234" t="e">
        <f t="shared" si="363"/>
        <v>#DIV/0!</v>
      </c>
    </row>
    <row r="1190" spans="1:37">
      <c r="A1190" s="5">
        <v>12</v>
      </c>
      <c r="B1190" s="15" t="s">
        <v>33</v>
      </c>
      <c r="C1190" s="80">
        <f>Hingoli!C36</f>
        <v>0</v>
      </c>
      <c r="D1190" s="80">
        <f>Hingoli!D36</f>
        <v>0</v>
      </c>
      <c r="E1190" s="80">
        <f>Hingoli!E36</f>
        <v>0</v>
      </c>
      <c r="F1190" s="80">
        <f>Hingoli!F36</f>
        <v>0</v>
      </c>
      <c r="G1190" s="80">
        <f>Hingoli!G36</f>
        <v>0</v>
      </c>
      <c r="H1190" s="80">
        <f>Hingoli!H36</f>
        <v>0</v>
      </c>
      <c r="I1190" s="80">
        <f t="shared" si="353"/>
        <v>0</v>
      </c>
      <c r="J1190" s="80">
        <f>Hingoli!J36</f>
        <v>0</v>
      </c>
      <c r="K1190" s="80">
        <f>Hingoli!K36</f>
        <v>0</v>
      </c>
      <c r="L1190" s="80">
        <f>Hingoli!L36</f>
        <v>0</v>
      </c>
      <c r="M1190" s="80">
        <f>Hingoli!M36</f>
        <v>0</v>
      </c>
      <c r="N1190" s="80">
        <f>Hingoli!N36</f>
        <v>0</v>
      </c>
      <c r="O1190" s="80">
        <f>Hingoli!O36</f>
        <v>0</v>
      </c>
      <c r="P1190" s="80">
        <f t="shared" si="354"/>
        <v>0</v>
      </c>
      <c r="Q1190" s="80">
        <f>Hingoli!Q36</f>
        <v>0</v>
      </c>
      <c r="R1190" s="80">
        <f>Hingoli!R36</f>
        <v>0</v>
      </c>
      <c r="S1190" s="80">
        <f>Hingoli!S36</f>
        <v>0</v>
      </c>
      <c r="T1190" s="80">
        <f>Hingoli!T36</f>
        <v>0</v>
      </c>
      <c r="U1190" s="80">
        <f>Hingoli!U36</f>
        <v>0</v>
      </c>
      <c r="V1190" s="80">
        <f>Hingoli!V36</f>
        <v>0</v>
      </c>
      <c r="W1190" s="80">
        <f>Hingoli!W36</f>
        <v>0</v>
      </c>
      <c r="X1190" s="80">
        <f>Hingoli!X36</f>
        <v>0</v>
      </c>
      <c r="Y1190" s="80">
        <f>Hingoli!Y36</f>
        <v>0</v>
      </c>
      <c r="Z1190" s="80">
        <f>Hingoli!Z36</f>
        <v>0</v>
      </c>
      <c r="AA1190" s="80">
        <f>Hingoli!AA36</f>
        <v>0</v>
      </c>
      <c r="AB1190" s="80">
        <f>Hingoli!AB36</f>
        <v>0</v>
      </c>
      <c r="AC1190" s="233">
        <f t="shared" si="355"/>
        <v>0</v>
      </c>
      <c r="AD1190" s="7" t="e">
        <f t="shared" si="356"/>
        <v>#DIV/0!</v>
      </c>
      <c r="AE1190" s="7">
        <f t="shared" si="357"/>
        <v>0</v>
      </c>
      <c r="AF1190" s="7" t="e">
        <f t="shared" si="358"/>
        <v>#DIV/0!</v>
      </c>
      <c r="AG1190" s="7">
        <f t="shared" si="359"/>
        <v>0</v>
      </c>
      <c r="AH1190" s="7">
        <f t="shared" si="360"/>
        <v>0</v>
      </c>
      <c r="AI1190" s="7">
        <f t="shared" si="361"/>
        <v>0</v>
      </c>
      <c r="AJ1190" s="7">
        <f t="shared" si="362"/>
        <v>0</v>
      </c>
      <c r="AK1190" s="234" t="e">
        <f t="shared" si="363"/>
        <v>#DIV/0!</v>
      </c>
    </row>
    <row r="1191" spans="1:37">
      <c r="A1191" s="5">
        <v>13</v>
      </c>
      <c r="B1191" s="15" t="s">
        <v>34</v>
      </c>
      <c r="C1191" s="80">
        <f>Jalgaon!C36</f>
        <v>306</v>
      </c>
      <c r="D1191" s="80">
        <f>Jalgaon!D36</f>
        <v>371</v>
      </c>
      <c r="E1191" s="80">
        <f>Jalgaon!E36</f>
        <v>12</v>
      </c>
      <c r="F1191" s="80">
        <f>Jalgaon!F36</f>
        <v>5</v>
      </c>
      <c r="G1191" s="80">
        <f>Jalgaon!G36</f>
        <v>97</v>
      </c>
      <c r="H1191" s="80">
        <f>Jalgaon!H36</f>
        <v>44</v>
      </c>
      <c r="I1191" s="80">
        <f t="shared" si="353"/>
        <v>420</v>
      </c>
      <c r="J1191" s="80">
        <f>Jalgaon!J36</f>
        <v>62</v>
      </c>
      <c r="K1191" s="80">
        <f>Jalgaon!K36</f>
        <v>71</v>
      </c>
      <c r="L1191" s="80">
        <f>Jalgaon!L36</f>
        <v>3</v>
      </c>
      <c r="M1191" s="80">
        <f>Jalgaon!M36</f>
        <v>1</v>
      </c>
      <c r="N1191" s="80">
        <f>Jalgaon!N36</f>
        <v>23</v>
      </c>
      <c r="O1191" s="80">
        <f>Jalgaon!O36</f>
        <v>8</v>
      </c>
      <c r="P1191" s="80">
        <f t="shared" si="354"/>
        <v>80</v>
      </c>
      <c r="Q1191" s="80">
        <f>Jalgaon!Q36</f>
        <v>22</v>
      </c>
      <c r="R1191" s="80">
        <f>Jalgaon!R36</f>
        <v>161.91</v>
      </c>
      <c r="S1191" s="80">
        <f>Jalgaon!S36</f>
        <v>0</v>
      </c>
      <c r="T1191" s="80">
        <f>Jalgaon!T36</f>
        <v>0</v>
      </c>
      <c r="U1191" s="80">
        <f>Jalgaon!U36</f>
        <v>0</v>
      </c>
      <c r="V1191" s="80">
        <f>Jalgaon!V36</f>
        <v>0</v>
      </c>
      <c r="W1191" s="80">
        <f>Jalgaon!W36</f>
        <v>23</v>
      </c>
      <c r="X1191" s="80">
        <f>Jalgaon!X36</f>
        <v>142.75</v>
      </c>
      <c r="Y1191" s="80">
        <f>Jalgaon!Y36</f>
        <v>0</v>
      </c>
      <c r="Z1191" s="80">
        <f>Jalgaon!Z36</f>
        <v>0</v>
      </c>
      <c r="AA1191" s="80">
        <f>Jalgaon!AA36</f>
        <v>0</v>
      </c>
      <c r="AB1191" s="80">
        <f>Jalgaon!AB36</f>
        <v>0</v>
      </c>
      <c r="AC1191" s="233">
        <f t="shared" si="355"/>
        <v>161.91</v>
      </c>
      <c r="AD1191" s="7">
        <f t="shared" si="356"/>
        <v>38.550000000000004</v>
      </c>
      <c r="AE1191" s="7">
        <f t="shared" si="357"/>
        <v>142.75</v>
      </c>
      <c r="AF1191" s="7">
        <f t="shared" si="358"/>
        <v>178.4375</v>
      </c>
      <c r="AG1191" s="7">
        <f t="shared" si="359"/>
        <v>503</v>
      </c>
      <c r="AH1191" s="7">
        <f t="shared" si="360"/>
        <v>500</v>
      </c>
      <c r="AI1191" s="7">
        <f t="shared" si="361"/>
        <v>45</v>
      </c>
      <c r="AJ1191" s="7">
        <f t="shared" si="362"/>
        <v>304.65999999999997</v>
      </c>
      <c r="AK1191" s="234">
        <f t="shared" si="363"/>
        <v>60.931999999999995</v>
      </c>
    </row>
    <row r="1192" spans="1:37">
      <c r="A1192" s="5">
        <v>14</v>
      </c>
      <c r="B1192" s="15" t="s">
        <v>35</v>
      </c>
      <c r="C1192" s="80">
        <f>Jalna!C36</f>
        <v>0</v>
      </c>
      <c r="D1192" s="80">
        <f>Jalna!D36</f>
        <v>0</v>
      </c>
      <c r="E1192" s="80">
        <f>Jalna!E36</f>
        <v>0</v>
      </c>
      <c r="F1192" s="80">
        <f>Jalna!F36</f>
        <v>0</v>
      </c>
      <c r="G1192" s="80">
        <f>Jalna!G36</f>
        <v>0</v>
      </c>
      <c r="H1192" s="80">
        <f>Jalna!H36</f>
        <v>0</v>
      </c>
      <c r="I1192" s="80">
        <f t="shared" si="353"/>
        <v>0</v>
      </c>
      <c r="J1192" s="80">
        <f>Jalna!J36</f>
        <v>0</v>
      </c>
      <c r="K1192" s="80">
        <f>Jalna!K36</f>
        <v>0</v>
      </c>
      <c r="L1192" s="80">
        <f>Jalna!L36</f>
        <v>0</v>
      </c>
      <c r="M1192" s="80">
        <f>Jalna!M36</f>
        <v>0</v>
      </c>
      <c r="N1192" s="80">
        <f>Jalna!N36</f>
        <v>0</v>
      </c>
      <c r="O1192" s="80">
        <f>Jalna!O36</f>
        <v>0</v>
      </c>
      <c r="P1192" s="80">
        <f t="shared" si="354"/>
        <v>0</v>
      </c>
      <c r="Q1192" s="80">
        <f>Jalna!Q36</f>
        <v>1</v>
      </c>
      <c r="R1192" s="80">
        <f>Jalna!R36</f>
        <v>44.07</v>
      </c>
      <c r="S1192" s="80">
        <f>Jalna!S36</f>
        <v>0</v>
      </c>
      <c r="T1192" s="80">
        <f>Jalna!T36</f>
        <v>0</v>
      </c>
      <c r="U1192" s="80">
        <f>Jalna!U36</f>
        <v>0</v>
      </c>
      <c r="V1192" s="80">
        <f>Jalna!V36</f>
        <v>0</v>
      </c>
      <c r="W1192" s="80">
        <f>Jalna!W36</f>
        <v>4</v>
      </c>
      <c r="X1192" s="80">
        <f>Jalna!X36</f>
        <v>83.99</v>
      </c>
      <c r="Y1192" s="80">
        <f>Jalna!Y36</f>
        <v>0</v>
      </c>
      <c r="Z1192" s="80">
        <f>Jalna!Z36</f>
        <v>0</v>
      </c>
      <c r="AA1192" s="80">
        <f>Jalna!AA36</f>
        <v>0</v>
      </c>
      <c r="AB1192" s="80">
        <f>Jalna!AB36</f>
        <v>0</v>
      </c>
      <c r="AC1192" s="233">
        <f t="shared" si="355"/>
        <v>44.07</v>
      </c>
      <c r="AD1192" s="7" t="e">
        <f t="shared" si="356"/>
        <v>#DIV/0!</v>
      </c>
      <c r="AE1192" s="7">
        <f t="shared" si="357"/>
        <v>83.99</v>
      </c>
      <c r="AF1192" s="7" t="e">
        <f t="shared" si="358"/>
        <v>#DIV/0!</v>
      </c>
      <c r="AG1192" s="7">
        <f t="shared" si="359"/>
        <v>0</v>
      </c>
      <c r="AH1192" s="7">
        <f t="shared" si="360"/>
        <v>0</v>
      </c>
      <c r="AI1192" s="7">
        <f t="shared" si="361"/>
        <v>5</v>
      </c>
      <c r="AJ1192" s="7">
        <f t="shared" si="362"/>
        <v>128.06</v>
      </c>
      <c r="AK1192" s="234" t="e">
        <f t="shared" si="363"/>
        <v>#DIV/0!</v>
      </c>
    </row>
    <row r="1193" spans="1:37">
      <c r="A1193" s="5">
        <v>15</v>
      </c>
      <c r="B1193" s="15" t="s">
        <v>36</v>
      </c>
      <c r="C1193" s="80">
        <f>Kolhapur!C36</f>
        <v>1009</v>
      </c>
      <c r="D1193" s="80">
        <f>Kolhapur!D36</f>
        <v>1000</v>
      </c>
      <c r="E1193" s="80">
        <f>Kolhapur!E36</f>
        <v>0</v>
      </c>
      <c r="F1193" s="80">
        <f>Kolhapur!F36</f>
        <v>0</v>
      </c>
      <c r="G1193" s="80">
        <f>Kolhapur!G36</f>
        <v>0</v>
      </c>
      <c r="H1193" s="80">
        <f>Kolhapur!H36</f>
        <v>0</v>
      </c>
      <c r="I1193" s="80">
        <f t="shared" si="353"/>
        <v>1000</v>
      </c>
      <c r="J1193" s="80">
        <f>Kolhapur!J36</f>
        <v>1009</v>
      </c>
      <c r="K1193" s="80">
        <f>Kolhapur!K36</f>
        <v>1000</v>
      </c>
      <c r="L1193" s="80">
        <f>Kolhapur!L36</f>
        <v>0</v>
      </c>
      <c r="M1193" s="80">
        <f>Kolhapur!M36</f>
        <v>0</v>
      </c>
      <c r="N1193" s="80">
        <f>Kolhapur!N36</f>
        <v>0</v>
      </c>
      <c r="O1193" s="80">
        <f>Kolhapur!O36</f>
        <v>0</v>
      </c>
      <c r="P1193" s="80">
        <f t="shared" si="354"/>
        <v>1000</v>
      </c>
      <c r="Q1193" s="80">
        <f>Kolhapur!Q36</f>
        <v>163</v>
      </c>
      <c r="R1193" s="80">
        <f>Kolhapur!R36</f>
        <v>727.37</v>
      </c>
      <c r="S1193" s="80">
        <f>Kolhapur!S36</f>
        <v>0</v>
      </c>
      <c r="T1193" s="80">
        <f>Kolhapur!T36</f>
        <v>0</v>
      </c>
      <c r="U1193" s="80">
        <f>Kolhapur!U36</f>
        <v>0</v>
      </c>
      <c r="V1193" s="80">
        <f>Kolhapur!V36</f>
        <v>0</v>
      </c>
      <c r="W1193" s="80">
        <f>Kolhapur!W36</f>
        <v>111</v>
      </c>
      <c r="X1193" s="80">
        <f>Kolhapur!X36</f>
        <v>605.76</v>
      </c>
      <c r="Y1193" s="80">
        <f>Kolhapur!Y36</f>
        <v>0</v>
      </c>
      <c r="Z1193" s="80">
        <f>Kolhapur!Z36</f>
        <v>0</v>
      </c>
      <c r="AA1193" s="80">
        <f>Kolhapur!AA36</f>
        <v>0</v>
      </c>
      <c r="AB1193" s="80">
        <f>Kolhapur!AB36</f>
        <v>0</v>
      </c>
      <c r="AC1193" s="233">
        <f t="shared" si="355"/>
        <v>727.37</v>
      </c>
      <c r="AD1193" s="7">
        <f t="shared" si="356"/>
        <v>72.736999999999995</v>
      </c>
      <c r="AE1193" s="7">
        <f t="shared" si="357"/>
        <v>605.76</v>
      </c>
      <c r="AF1193" s="7">
        <f t="shared" si="358"/>
        <v>60.575999999999993</v>
      </c>
      <c r="AG1193" s="7">
        <f t="shared" si="359"/>
        <v>2018</v>
      </c>
      <c r="AH1193" s="7">
        <f t="shared" si="360"/>
        <v>2000</v>
      </c>
      <c r="AI1193" s="7">
        <f t="shared" si="361"/>
        <v>274</v>
      </c>
      <c r="AJ1193" s="7">
        <f t="shared" si="362"/>
        <v>1333.13</v>
      </c>
      <c r="AK1193" s="234">
        <f t="shared" si="363"/>
        <v>66.656500000000008</v>
      </c>
    </row>
    <row r="1194" spans="1:37">
      <c r="A1194" s="5">
        <v>16</v>
      </c>
      <c r="B1194" s="15" t="s">
        <v>37</v>
      </c>
      <c r="C1194" s="80">
        <f>Latur!C36</f>
        <v>0</v>
      </c>
      <c r="D1194" s="80">
        <f>Latur!D36</f>
        <v>0</v>
      </c>
      <c r="E1194" s="80">
        <f>Latur!E36</f>
        <v>0</v>
      </c>
      <c r="F1194" s="80">
        <f>Latur!F36</f>
        <v>0</v>
      </c>
      <c r="G1194" s="80">
        <f>Latur!G36</f>
        <v>0</v>
      </c>
      <c r="H1194" s="80">
        <f>Latur!H36</f>
        <v>0</v>
      </c>
      <c r="I1194" s="80">
        <f t="shared" si="353"/>
        <v>0</v>
      </c>
      <c r="J1194" s="80">
        <f>Latur!J36</f>
        <v>0</v>
      </c>
      <c r="K1194" s="80">
        <f>Latur!K36</f>
        <v>0</v>
      </c>
      <c r="L1194" s="80">
        <f>Latur!L36</f>
        <v>0</v>
      </c>
      <c r="M1194" s="80">
        <f>Latur!M36</f>
        <v>0</v>
      </c>
      <c r="N1194" s="80">
        <f>Latur!N36</f>
        <v>0</v>
      </c>
      <c r="O1194" s="80">
        <f>Latur!O36</f>
        <v>0</v>
      </c>
      <c r="P1194" s="80">
        <f t="shared" si="354"/>
        <v>0</v>
      </c>
      <c r="Q1194" s="80">
        <f>Latur!Q36</f>
        <v>2</v>
      </c>
      <c r="R1194" s="80">
        <f>Latur!R36</f>
        <v>28.35</v>
      </c>
      <c r="S1194" s="80">
        <f>Latur!S36</f>
        <v>0</v>
      </c>
      <c r="T1194" s="80">
        <f>Latur!T36</f>
        <v>0</v>
      </c>
      <c r="U1194" s="80">
        <f>Latur!U36</f>
        <v>0</v>
      </c>
      <c r="V1194" s="80">
        <f>Latur!V36</f>
        <v>0</v>
      </c>
      <c r="W1194" s="80">
        <f>Latur!W36</f>
        <v>0</v>
      </c>
      <c r="X1194" s="80">
        <f>Latur!X36</f>
        <v>0</v>
      </c>
      <c r="Y1194" s="80">
        <f>Latur!Y36</f>
        <v>0</v>
      </c>
      <c r="Z1194" s="80">
        <f>Latur!Z36</f>
        <v>0</v>
      </c>
      <c r="AA1194" s="80">
        <f>Latur!AA36</f>
        <v>0</v>
      </c>
      <c r="AB1194" s="80">
        <f>Latur!AB36</f>
        <v>0</v>
      </c>
      <c r="AC1194" s="233">
        <f t="shared" si="355"/>
        <v>28.35</v>
      </c>
      <c r="AD1194" s="7" t="e">
        <f t="shared" si="356"/>
        <v>#DIV/0!</v>
      </c>
      <c r="AE1194" s="7">
        <f t="shared" si="357"/>
        <v>0</v>
      </c>
      <c r="AF1194" s="7" t="e">
        <f t="shared" si="358"/>
        <v>#DIV/0!</v>
      </c>
      <c r="AG1194" s="7">
        <f t="shared" si="359"/>
        <v>0</v>
      </c>
      <c r="AH1194" s="7">
        <f t="shared" si="360"/>
        <v>0</v>
      </c>
      <c r="AI1194" s="7">
        <f t="shared" si="361"/>
        <v>2</v>
      </c>
      <c r="AJ1194" s="7">
        <f t="shared" si="362"/>
        <v>28.35</v>
      </c>
      <c r="AK1194" s="234" t="e">
        <f t="shared" si="363"/>
        <v>#DIV/0!</v>
      </c>
    </row>
    <row r="1195" spans="1:37">
      <c r="A1195" s="5">
        <v>17</v>
      </c>
      <c r="B1195" s="15" t="s">
        <v>38</v>
      </c>
      <c r="C1195" s="80">
        <f>MumbaiCity!C36</f>
        <v>0</v>
      </c>
      <c r="D1195" s="80">
        <f>MumbaiCity!D36</f>
        <v>0</v>
      </c>
      <c r="E1195" s="80">
        <f>MumbaiCity!E36</f>
        <v>50</v>
      </c>
      <c r="F1195" s="80">
        <f>MumbaiCity!F36</f>
        <v>200</v>
      </c>
      <c r="G1195" s="80">
        <f>MumbaiCity!G36</f>
        <v>0</v>
      </c>
      <c r="H1195" s="80">
        <f>MumbaiCity!H36</f>
        <v>0</v>
      </c>
      <c r="I1195" s="80">
        <f t="shared" si="353"/>
        <v>200</v>
      </c>
      <c r="J1195" s="80">
        <f>MumbaiCity!J36</f>
        <v>0</v>
      </c>
      <c r="K1195" s="80">
        <f>MumbaiCity!K36</f>
        <v>0</v>
      </c>
      <c r="L1195" s="80">
        <f>MumbaiCity!L36</f>
        <v>0</v>
      </c>
      <c r="M1195" s="80">
        <f>MumbaiCity!M36</f>
        <v>0</v>
      </c>
      <c r="N1195" s="80">
        <f>MumbaiCity!N36</f>
        <v>0</v>
      </c>
      <c r="O1195" s="80">
        <f>MumbaiCity!O36</f>
        <v>0</v>
      </c>
      <c r="P1195" s="80">
        <f t="shared" si="354"/>
        <v>0</v>
      </c>
      <c r="Q1195" s="80">
        <f>MumbaiCity!Q36</f>
        <v>0</v>
      </c>
      <c r="R1195" s="80">
        <f>MumbaiCity!R36</f>
        <v>0</v>
      </c>
      <c r="S1195" s="80">
        <f>MumbaiCity!S36</f>
        <v>0</v>
      </c>
      <c r="T1195" s="80">
        <f>MumbaiCity!T36</f>
        <v>0</v>
      </c>
      <c r="U1195" s="80">
        <f>MumbaiCity!U36</f>
        <v>0</v>
      </c>
      <c r="V1195" s="80">
        <f>MumbaiCity!V36</f>
        <v>0</v>
      </c>
      <c r="W1195" s="80">
        <f>MumbaiCity!W36</f>
        <v>0</v>
      </c>
      <c r="X1195" s="80">
        <f>MumbaiCity!X36</f>
        <v>0</v>
      </c>
      <c r="Y1195" s="80">
        <f>MumbaiCity!Y36</f>
        <v>0</v>
      </c>
      <c r="Z1195" s="80">
        <f>MumbaiCity!Z36</f>
        <v>0</v>
      </c>
      <c r="AA1195" s="80">
        <f>MumbaiCity!AA36</f>
        <v>0</v>
      </c>
      <c r="AB1195" s="80">
        <f>MumbaiCity!AB36</f>
        <v>0</v>
      </c>
      <c r="AC1195" s="233">
        <f t="shared" si="355"/>
        <v>0</v>
      </c>
      <c r="AD1195" s="7">
        <f t="shared" si="356"/>
        <v>0</v>
      </c>
      <c r="AE1195" s="7">
        <f t="shared" si="357"/>
        <v>0</v>
      </c>
      <c r="AF1195" s="7" t="e">
        <f t="shared" si="358"/>
        <v>#DIV/0!</v>
      </c>
      <c r="AG1195" s="7">
        <f t="shared" si="359"/>
        <v>50</v>
      </c>
      <c r="AH1195" s="7">
        <f t="shared" si="360"/>
        <v>200</v>
      </c>
      <c r="AI1195" s="7">
        <f t="shared" si="361"/>
        <v>0</v>
      </c>
      <c r="AJ1195" s="7">
        <f t="shared" si="362"/>
        <v>0</v>
      </c>
      <c r="AK1195" s="234">
        <f t="shared" si="363"/>
        <v>0</v>
      </c>
    </row>
    <row r="1196" spans="1:37">
      <c r="A1196" s="5">
        <v>18</v>
      </c>
      <c r="B1196" s="33" t="s">
        <v>39</v>
      </c>
      <c r="C1196" s="149">
        <f>MumbaiSub!C36</f>
        <v>0</v>
      </c>
      <c r="D1196" s="149">
        <f>MumbaiSub!D36</f>
        <v>0</v>
      </c>
      <c r="E1196" s="149">
        <f>MumbaiSub!E36</f>
        <v>0</v>
      </c>
      <c r="F1196" s="149">
        <f>MumbaiSub!F36</f>
        <v>0</v>
      </c>
      <c r="G1196" s="149">
        <f>MumbaiSub!G36</f>
        <v>0</v>
      </c>
      <c r="H1196" s="149">
        <f>MumbaiSub!H36</f>
        <v>0</v>
      </c>
      <c r="I1196" s="80">
        <f t="shared" si="353"/>
        <v>0</v>
      </c>
      <c r="J1196" s="149">
        <f>MumbaiSub!J36</f>
        <v>0</v>
      </c>
      <c r="K1196" s="149">
        <f>MumbaiSub!K36</f>
        <v>0</v>
      </c>
      <c r="L1196" s="149">
        <f>MumbaiSub!L36</f>
        <v>0</v>
      </c>
      <c r="M1196" s="149">
        <f>MumbaiSub!M36</f>
        <v>0</v>
      </c>
      <c r="N1196" s="149">
        <f>MumbaiSub!N36</f>
        <v>0</v>
      </c>
      <c r="O1196" s="149">
        <f>MumbaiSub!O36</f>
        <v>0</v>
      </c>
      <c r="P1196" s="80">
        <f t="shared" si="354"/>
        <v>0</v>
      </c>
      <c r="Q1196" s="149">
        <f>MumbaiSub!Q36</f>
        <v>2</v>
      </c>
      <c r="R1196" s="149">
        <f>MumbaiSub!R36</f>
        <v>4.0999999999999996</v>
      </c>
      <c r="S1196" s="149">
        <f>MumbaiSub!S36</f>
        <v>0</v>
      </c>
      <c r="T1196" s="149">
        <f>MumbaiSub!T36</f>
        <v>0</v>
      </c>
      <c r="U1196" s="149">
        <f>MumbaiSub!U36</f>
        <v>0</v>
      </c>
      <c r="V1196" s="149">
        <f>MumbaiSub!V36</f>
        <v>0</v>
      </c>
      <c r="W1196" s="149">
        <f>MumbaiSub!W36</f>
        <v>1</v>
      </c>
      <c r="X1196" s="149">
        <f>MumbaiSub!X36</f>
        <v>4.0999999999999996</v>
      </c>
      <c r="Y1196" s="149">
        <f>MumbaiSub!Y36</f>
        <v>0</v>
      </c>
      <c r="Z1196" s="149">
        <f>MumbaiSub!Z36</f>
        <v>0</v>
      </c>
      <c r="AA1196" s="149">
        <f>MumbaiSub!AA36</f>
        <v>0</v>
      </c>
      <c r="AB1196" s="149">
        <f>MumbaiSub!AB36</f>
        <v>0</v>
      </c>
      <c r="AC1196" s="233">
        <f t="shared" si="355"/>
        <v>4.0999999999999996</v>
      </c>
      <c r="AD1196" s="7" t="e">
        <f t="shared" si="356"/>
        <v>#DIV/0!</v>
      </c>
      <c r="AE1196" s="7">
        <f t="shared" si="357"/>
        <v>4.0999999999999996</v>
      </c>
      <c r="AF1196" s="7" t="e">
        <f t="shared" si="358"/>
        <v>#DIV/0!</v>
      </c>
      <c r="AG1196" s="7">
        <f t="shared" si="359"/>
        <v>0</v>
      </c>
      <c r="AH1196" s="7">
        <f t="shared" si="360"/>
        <v>0</v>
      </c>
      <c r="AI1196" s="7">
        <f t="shared" si="361"/>
        <v>3</v>
      </c>
      <c r="AJ1196" s="7">
        <f t="shared" si="362"/>
        <v>8.1999999999999993</v>
      </c>
      <c r="AK1196" s="234" t="e">
        <f t="shared" si="363"/>
        <v>#DIV/0!</v>
      </c>
    </row>
    <row r="1197" spans="1:37">
      <c r="A1197" s="5">
        <v>19</v>
      </c>
      <c r="B1197" s="15" t="s">
        <v>40</v>
      </c>
      <c r="C1197" s="80">
        <f>Nagpur!C36</f>
        <v>274</v>
      </c>
      <c r="D1197" s="80">
        <f>Nagpur!D36</f>
        <v>463</v>
      </c>
      <c r="E1197" s="80">
        <f>Nagpur!E36</f>
        <v>15</v>
      </c>
      <c r="F1197" s="80">
        <f>Nagpur!F36</f>
        <v>5</v>
      </c>
      <c r="G1197" s="80">
        <f>Nagpur!G36</f>
        <v>138</v>
      </c>
      <c r="H1197" s="80">
        <f>Nagpur!H36</f>
        <v>43</v>
      </c>
      <c r="I1197" s="80">
        <f t="shared" si="353"/>
        <v>511</v>
      </c>
      <c r="J1197" s="80">
        <f>Nagpur!J36</f>
        <v>86</v>
      </c>
      <c r="K1197" s="80">
        <f>Nagpur!K36</f>
        <v>131</v>
      </c>
      <c r="L1197" s="80">
        <f>Nagpur!L36</f>
        <v>5</v>
      </c>
      <c r="M1197" s="80">
        <f>Nagpur!M36</f>
        <v>1</v>
      </c>
      <c r="N1197" s="80">
        <f>Nagpur!N36</f>
        <v>42</v>
      </c>
      <c r="O1197" s="80">
        <f>Nagpur!O36</f>
        <v>12</v>
      </c>
      <c r="P1197" s="80">
        <f t="shared" si="354"/>
        <v>144</v>
      </c>
      <c r="Q1197" s="80">
        <f>Nagpur!Q36</f>
        <v>18</v>
      </c>
      <c r="R1197" s="80">
        <f>Nagpur!R36</f>
        <v>119.39</v>
      </c>
      <c r="S1197" s="80">
        <f>Nagpur!S36</f>
        <v>0</v>
      </c>
      <c r="T1197" s="80">
        <f>Nagpur!T36</f>
        <v>0</v>
      </c>
      <c r="U1197" s="80">
        <f>Nagpur!U36</f>
        <v>0</v>
      </c>
      <c r="V1197" s="80">
        <f>Nagpur!V36</f>
        <v>0</v>
      </c>
      <c r="W1197" s="80">
        <f>Nagpur!W36</f>
        <v>14</v>
      </c>
      <c r="X1197" s="80">
        <f>Nagpur!X36</f>
        <v>110.11</v>
      </c>
      <c r="Y1197" s="80">
        <f>Nagpur!Y36</f>
        <v>0</v>
      </c>
      <c r="Z1197" s="80">
        <f>Nagpur!Z36</f>
        <v>0</v>
      </c>
      <c r="AA1197" s="80">
        <f>Nagpur!AA36</f>
        <v>0</v>
      </c>
      <c r="AB1197" s="80">
        <f>Nagpur!AB36</f>
        <v>0</v>
      </c>
      <c r="AC1197" s="233">
        <f t="shared" si="355"/>
        <v>119.39</v>
      </c>
      <c r="AD1197" s="7">
        <f t="shared" si="356"/>
        <v>23.363992172211351</v>
      </c>
      <c r="AE1197" s="7">
        <f t="shared" si="357"/>
        <v>110.11</v>
      </c>
      <c r="AF1197" s="7">
        <f t="shared" si="358"/>
        <v>76.465277777777771</v>
      </c>
      <c r="AG1197" s="7">
        <f t="shared" si="359"/>
        <v>560</v>
      </c>
      <c r="AH1197" s="7">
        <f t="shared" si="360"/>
        <v>655</v>
      </c>
      <c r="AI1197" s="7">
        <f t="shared" si="361"/>
        <v>32</v>
      </c>
      <c r="AJ1197" s="7">
        <f t="shared" si="362"/>
        <v>229.5</v>
      </c>
      <c r="AK1197" s="234">
        <f t="shared" si="363"/>
        <v>35.038167938931295</v>
      </c>
    </row>
    <row r="1198" spans="1:37">
      <c r="A1198" s="5">
        <v>20</v>
      </c>
      <c r="B1198" s="15" t="s">
        <v>41</v>
      </c>
      <c r="C1198" s="80">
        <f>Nanded!C36</f>
        <v>0</v>
      </c>
      <c r="D1198" s="80">
        <f>Nanded!D36</f>
        <v>0</v>
      </c>
      <c r="E1198" s="80">
        <f>Nanded!E36</f>
        <v>0</v>
      </c>
      <c r="F1198" s="80">
        <f>Nanded!F36</f>
        <v>0</v>
      </c>
      <c r="G1198" s="80">
        <f>Nanded!G36</f>
        <v>0</v>
      </c>
      <c r="H1198" s="80">
        <f>Nanded!H36</f>
        <v>0</v>
      </c>
      <c r="I1198" s="80">
        <f t="shared" si="353"/>
        <v>0</v>
      </c>
      <c r="J1198" s="80">
        <f>Nanded!J36</f>
        <v>0</v>
      </c>
      <c r="K1198" s="80">
        <f>Nanded!K36</f>
        <v>0</v>
      </c>
      <c r="L1198" s="80">
        <f>Nanded!L36</f>
        <v>0</v>
      </c>
      <c r="M1198" s="80">
        <f>Nanded!M36</f>
        <v>0</v>
      </c>
      <c r="N1198" s="80">
        <f>Nanded!N36</f>
        <v>0</v>
      </c>
      <c r="O1198" s="80">
        <f>Nanded!O36</f>
        <v>0</v>
      </c>
      <c r="P1198" s="80">
        <f t="shared" si="354"/>
        <v>0</v>
      </c>
      <c r="Q1198" s="80">
        <f>Nanded!Q36</f>
        <v>0</v>
      </c>
      <c r="R1198" s="80">
        <f>Nanded!R36</f>
        <v>0</v>
      </c>
      <c r="S1198" s="80">
        <f>Nanded!S36</f>
        <v>0</v>
      </c>
      <c r="T1198" s="80">
        <f>Nanded!T36</f>
        <v>0</v>
      </c>
      <c r="U1198" s="80">
        <f>Nanded!U36</f>
        <v>0</v>
      </c>
      <c r="V1198" s="80">
        <f>Nanded!V36</f>
        <v>0</v>
      </c>
      <c r="W1198" s="80">
        <f>Nanded!W36</f>
        <v>0</v>
      </c>
      <c r="X1198" s="80">
        <f>Nanded!X36</f>
        <v>0</v>
      </c>
      <c r="Y1198" s="80">
        <f>Nanded!Y36</f>
        <v>0</v>
      </c>
      <c r="Z1198" s="80">
        <f>Nanded!Z36</f>
        <v>0</v>
      </c>
      <c r="AA1198" s="80">
        <f>Nanded!AA36</f>
        <v>0</v>
      </c>
      <c r="AB1198" s="80">
        <f>Nanded!AB36</f>
        <v>0</v>
      </c>
      <c r="AC1198" s="233">
        <f t="shared" si="355"/>
        <v>0</v>
      </c>
      <c r="AD1198" s="7" t="e">
        <f t="shared" si="356"/>
        <v>#DIV/0!</v>
      </c>
      <c r="AE1198" s="7">
        <f t="shared" si="357"/>
        <v>0</v>
      </c>
      <c r="AF1198" s="7" t="e">
        <f t="shared" si="358"/>
        <v>#DIV/0!</v>
      </c>
      <c r="AG1198" s="7">
        <f t="shared" si="359"/>
        <v>0</v>
      </c>
      <c r="AH1198" s="7">
        <f t="shared" si="360"/>
        <v>0</v>
      </c>
      <c r="AI1198" s="7">
        <f t="shared" si="361"/>
        <v>0</v>
      </c>
      <c r="AJ1198" s="7">
        <f t="shared" si="362"/>
        <v>0</v>
      </c>
      <c r="AK1198" s="234" t="e">
        <f t="shared" si="363"/>
        <v>#DIV/0!</v>
      </c>
    </row>
    <row r="1199" spans="1:37">
      <c r="A1199" s="5">
        <v>21</v>
      </c>
      <c r="B1199" s="15" t="s">
        <v>42</v>
      </c>
      <c r="C1199" s="80">
        <f>Nandurbar!C36</f>
        <v>0</v>
      </c>
      <c r="D1199" s="80">
        <f>Nandurbar!D36</f>
        <v>0</v>
      </c>
      <c r="E1199" s="80">
        <f>Nandurbar!E36</f>
        <v>0</v>
      </c>
      <c r="F1199" s="80">
        <f>Nandurbar!F36</f>
        <v>0</v>
      </c>
      <c r="G1199" s="80">
        <f>Nandurbar!G36</f>
        <v>0</v>
      </c>
      <c r="H1199" s="80">
        <f>Nandurbar!H36</f>
        <v>0</v>
      </c>
      <c r="I1199" s="80">
        <f t="shared" si="353"/>
        <v>0</v>
      </c>
      <c r="J1199" s="80">
        <f>Nandurbar!J36</f>
        <v>0</v>
      </c>
      <c r="K1199" s="80">
        <f>Nandurbar!K36</f>
        <v>0</v>
      </c>
      <c r="L1199" s="80">
        <f>Nandurbar!L36</f>
        <v>0</v>
      </c>
      <c r="M1199" s="80">
        <f>Nandurbar!M36</f>
        <v>0</v>
      </c>
      <c r="N1199" s="80">
        <f>Nandurbar!N36</f>
        <v>0</v>
      </c>
      <c r="O1199" s="80">
        <f>Nandurbar!O36</f>
        <v>0</v>
      </c>
      <c r="P1199" s="80">
        <f t="shared" si="354"/>
        <v>0</v>
      </c>
      <c r="Q1199" s="80">
        <f>Nandurbar!Q36</f>
        <v>0</v>
      </c>
      <c r="R1199" s="80">
        <f>Nandurbar!R36</f>
        <v>0</v>
      </c>
      <c r="S1199" s="80">
        <f>Nandurbar!S36</f>
        <v>0</v>
      </c>
      <c r="T1199" s="80">
        <f>Nandurbar!T36</f>
        <v>0</v>
      </c>
      <c r="U1199" s="80">
        <f>Nandurbar!U36</f>
        <v>0</v>
      </c>
      <c r="V1199" s="80">
        <f>Nandurbar!V36</f>
        <v>0</v>
      </c>
      <c r="W1199" s="80">
        <f>Nandurbar!W36</f>
        <v>0</v>
      </c>
      <c r="X1199" s="80">
        <f>Nandurbar!X36</f>
        <v>0</v>
      </c>
      <c r="Y1199" s="80">
        <f>Nandurbar!Y36</f>
        <v>0</v>
      </c>
      <c r="Z1199" s="80">
        <f>Nandurbar!Z36</f>
        <v>0</v>
      </c>
      <c r="AA1199" s="80">
        <f>Nandurbar!AA36</f>
        <v>0</v>
      </c>
      <c r="AB1199" s="80">
        <f>Nandurbar!AB36</f>
        <v>0</v>
      </c>
      <c r="AC1199" s="233">
        <f t="shared" si="355"/>
        <v>0</v>
      </c>
      <c r="AD1199" s="7" t="e">
        <f t="shared" si="356"/>
        <v>#DIV/0!</v>
      </c>
      <c r="AE1199" s="7">
        <f t="shared" si="357"/>
        <v>0</v>
      </c>
      <c r="AF1199" s="7" t="e">
        <f t="shared" si="358"/>
        <v>#DIV/0!</v>
      </c>
      <c r="AG1199" s="7">
        <f t="shared" si="359"/>
        <v>0</v>
      </c>
      <c r="AH1199" s="7">
        <f t="shared" si="360"/>
        <v>0</v>
      </c>
      <c r="AI1199" s="7">
        <f t="shared" si="361"/>
        <v>0</v>
      </c>
      <c r="AJ1199" s="7">
        <f t="shared" si="362"/>
        <v>0</v>
      </c>
      <c r="AK1199" s="234" t="e">
        <f t="shared" si="363"/>
        <v>#DIV/0!</v>
      </c>
    </row>
    <row r="1200" spans="1:37">
      <c r="A1200" s="5">
        <v>22</v>
      </c>
      <c r="B1200" s="15" t="s">
        <v>43</v>
      </c>
      <c r="C1200" s="80">
        <f>Nasik!C36</f>
        <v>70</v>
      </c>
      <c r="D1200" s="80">
        <f>Nasik!D36</f>
        <v>148</v>
      </c>
      <c r="E1200" s="80">
        <f>Nasik!E36</f>
        <v>0</v>
      </c>
      <c r="F1200" s="80">
        <f>Nasik!F36</f>
        <v>0</v>
      </c>
      <c r="G1200" s="80">
        <f>Nasik!G36</f>
        <v>98</v>
      </c>
      <c r="H1200" s="80">
        <f>Nasik!H36</f>
        <v>29</v>
      </c>
      <c r="I1200" s="80">
        <f t="shared" si="353"/>
        <v>177</v>
      </c>
      <c r="J1200" s="80">
        <f>Nasik!J36</f>
        <v>16</v>
      </c>
      <c r="K1200" s="80">
        <f>Nasik!K36</f>
        <v>42</v>
      </c>
      <c r="L1200" s="80">
        <f>Nasik!L36</f>
        <v>0</v>
      </c>
      <c r="M1200" s="80">
        <f>Nasik!M36</f>
        <v>0</v>
      </c>
      <c r="N1200" s="80">
        <f>Nasik!N36</f>
        <v>27</v>
      </c>
      <c r="O1200" s="80">
        <f>Nasik!O36</f>
        <v>8</v>
      </c>
      <c r="P1200" s="80">
        <f t="shared" si="354"/>
        <v>50</v>
      </c>
      <c r="Q1200" s="80">
        <f>Nasik!Q36</f>
        <v>20</v>
      </c>
      <c r="R1200" s="80">
        <f>Nasik!R36</f>
        <v>284.01</v>
      </c>
      <c r="S1200" s="80">
        <f>Nasik!S36</f>
        <v>0</v>
      </c>
      <c r="T1200" s="80">
        <f>Nasik!T36</f>
        <v>0</v>
      </c>
      <c r="U1200" s="80">
        <f>Nasik!U36</f>
        <v>0</v>
      </c>
      <c r="V1200" s="80">
        <f>Nasik!V36</f>
        <v>0</v>
      </c>
      <c r="W1200" s="80">
        <f>Nasik!W36</f>
        <v>9</v>
      </c>
      <c r="X1200" s="80">
        <f>Nasik!X36</f>
        <v>94.2</v>
      </c>
      <c r="Y1200" s="80">
        <f>Nasik!Y36</f>
        <v>0</v>
      </c>
      <c r="Z1200" s="80">
        <f>Nasik!Z36</f>
        <v>0</v>
      </c>
      <c r="AA1200" s="80">
        <f>Nasik!AA36</f>
        <v>0</v>
      </c>
      <c r="AB1200" s="80">
        <f>Nasik!AB36</f>
        <v>0</v>
      </c>
      <c r="AC1200" s="233">
        <f t="shared" si="355"/>
        <v>284.01</v>
      </c>
      <c r="AD1200" s="7">
        <f t="shared" si="356"/>
        <v>160.45762711864407</v>
      </c>
      <c r="AE1200" s="7">
        <f t="shared" si="357"/>
        <v>94.2</v>
      </c>
      <c r="AF1200" s="7">
        <f t="shared" si="358"/>
        <v>188.4</v>
      </c>
      <c r="AG1200" s="7">
        <f t="shared" si="359"/>
        <v>211</v>
      </c>
      <c r="AH1200" s="7">
        <f t="shared" si="360"/>
        <v>227</v>
      </c>
      <c r="AI1200" s="7">
        <f t="shared" si="361"/>
        <v>29</v>
      </c>
      <c r="AJ1200" s="7">
        <f t="shared" si="362"/>
        <v>378.21</v>
      </c>
      <c r="AK1200" s="234">
        <f t="shared" si="363"/>
        <v>166.6123348017621</v>
      </c>
    </row>
    <row r="1201" spans="1:37">
      <c r="A1201" s="5">
        <v>23</v>
      </c>
      <c r="B1201" s="15" t="s">
        <v>44</v>
      </c>
      <c r="C1201" s="80">
        <f>Osmanabad!C36</f>
        <v>160</v>
      </c>
      <c r="D1201" s="80">
        <f>Osmanabad!D36</f>
        <v>155</v>
      </c>
      <c r="E1201" s="80">
        <f>Osmanabad!E36</f>
        <v>5</v>
      </c>
      <c r="F1201" s="80">
        <f>Osmanabad!F36</f>
        <v>2</v>
      </c>
      <c r="G1201" s="80">
        <f>Osmanabad!G36</f>
        <v>10</v>
      </c>
      <c r="H1201" s="80">
        <f>Osmanabad!H36</f>
        <v>3</v>
      </c>
      <c r="I1201" s="80">
        <f t="shared" si="353"/>
        <v>160</v>
      </c>
      <c r="J1201" s="80">
        <f>Osmanabad!J36</f>
        <v>69</v>
      </c>
      <c r="K1201" s="80">
        <f>Osmanabad!K36</f>
        <v>67</v>
      </c>
      <c r="L1201" s="80">
        <f>Osmanabad!L36</f>
        <v>2</v>
      </c>
      <c r="M1201" s="80">
        <f>Osmanabad!M36</f>
        <v>1</v>
      </c>
      <c r="N1201" s="80">
        <f>Osmanabad!N36</f>
        <v>3</v>
      </c>
      <c r="O1201" s="80">
        <f>Osmanabad!O36</f>
        <v>1</v>
      </c>
      <c r="P1201" s="80">
        <f t="shared" si="354"/>
        <v>69</v>
      </c>
      <c r="Q1201" s="80">
        <f>Osmanabad!Q36</f>
        <v>58</v>
      </c>
      <c r="R1201" s="80">
        <f>Osmanabad!R36</f>
        <v>270.14999999999998</v>
      </c>
      <c r="S1201" s="80">
        <f>Osmanabad!S36</f>
        <v>0</v>
      </c>
      <c r="T1201" s="80">
        <f>Osmanabad!T36</f>
        <v>0</v>
      </c>
      <c r="U1201" s="80">
        <f>Osmanabad!U36</f>
        <v>0</v>
      </c>
      <c r="V1201" s="80">
        <f>Osmanabad!V36</f>
        <v>0</v>
      </c>
      <c r="W1201" s="80">
        <f>Osmanabad!W36</f>
        <v>27</v>
      </c>
      <c r="X1201" s="80">
        <f>Osmanabad!X36</f>
        <v>118.56</v>
      </c>
      <c r="Y1201" s="80">
        <f>Osmanabad!Y36</f>
        <v>0</v>
      </c>
      <c r="Z1201" s="80">
        <f>Osmanabad!Z36</f>
        <v>0</v>
      </c>
      <c r="AA1201" s="80">
        <f>Osmanabad!AA36</f>
        <v>0</v>
      </c>
      <c r="AB1201" s="80">
        <f>Osmanabad!AB36</f>
        <v>0</v>
      </c>
      <c r="AC1201" s="233">
        <f t="shared" si="355"/>
        <v>270.14999999999998</v>
      </c>
      <c r="AD1201" s="7">
        <f t="shared" si="356"/>
        <v>168.84374999999997</v>
      </c>
      <c r="AE1201" s="7">
        <f t="shared" si="357"/>
        <v>118.56</v>
      </c>
      <c r="AF1201" s="7">
        <f t="shared" si="358"/>
        <v>171.82608695652175</v>
      </c>
      <c r="AG1201" s="7">
        <f t="shared" si="359"/>
        <v>249</v>
      </c>
      <c r="AH1201" s="7">
        <f t="shared" si="360"/>
        <v>229</v>
      </c>
      <c r="AI1201" s="7">
        <f t="shared" si="361"/>
        <v>85</v>
      </c>
      <c r="AJ1201" s="7">
        <f t="shared" si="362"/>
        <v>388.71</v>
      </c>
      <c r="AK1201" s="234">
        <f t="shared" si="363"/>
        <v>169.74235807860259</v>
      </c>
    </row>
    <row r="1202" spans="1:37">
      <c r="A1202" s="5">
        <v>24</v>
      </c>
      <c r="B1202" s="35" t="s">
        <v>45</v>
      </c>
      <c r="C1202" s="150">
        <f>Palghar!C36</f>
        <v>188</v>
      </c>
      <c r="D1202" s="150">
        <f>Palghar!D36</f>
        <v>106</v>
      </c>
      <c r="E1202" s="150">
        <f>Palghar!E36</f>
        <v>39</v>
      </c>
      <c r="F1202" s="150">
        <f>Palghar!F36</f>
        <v>11</v>
      </c>
      <c r="G1202" s="150">
        <f>Palghar!G36</f>
        <v>29</v>
      </c>
      <c r="H1202" s="150">
        <f>Palghar!H36</f>
        <v>9</v>
      </c>
      <c r="I1202" s="80">
        <f t="shared" si="353"/>
        <v>126</v>
      </c>
      <c r="J1202" s="150">
        <f>Palghar!J36</f>
        <v>105</v>
      </c>
      <c r="K1202" s="150">
        <f>Palghar!K36</f>
        <v>57</v>
      </c>
      <c r="L1202" s="150">
        <f>Palghar!L36</f>
        <v>21</v>
      </c>
      <c r="M1202" s="150">
        <f>Palghar!M36</f>
        <v>6</v>
      </c>
      <c r="N1202" s="150">
        <f>Palghar!N36</f>
        <v>21</v>
      </c>
      <c r="O1202" s="150">
        <f>Palghar!O36</f>
        <v>5</v>
      </c>
      <c r="P1202" s="80">
        <f t="shared" si="354"/>
        <v>68</v>
      </c>
      <c r="Q1202" s="150">
        <f>Palghar!Q36</f>
        <v>0</v>
      </c>
      <c r="R1202" s="150">
        <f>Palghar!R36</f>
        <v>0</v>
      </c>
      <c r="S1202" s="150">
        <f>Palghar!S36</f>
        <v>0</v>
      </c>
      <c r="T1202" s="150">
        <f>Palghar!T36</f>
        <v>0</v>
      </c>
      <c r="U1202" s="150">
        <f>Palghar!U36</f>
        <v>0</v>
      </c>
      <c r="V1202" s="150">
        <f>Palghar!V36</f>
        <v>0</v>
      </c>
      <c r="W1202" s="150">
        <f>Palghar!W36</f>
        <v>0</v>
      </c>
      <c r="X1202" s="150">
        <f>Palghar!X36</f>
        <v>0</v>
      </c>
      <c r="Y1202" s="150">
        <f>Palghar!Y36</f>
        <v>0</v>
      </c>
      <c r="Z1202" s="150">
        <f>Palghar!Z36</f>
        <v>0</v>
      </c>
      <c r="AA1202" s="150">
        <f>Palghar!AA36</f>
        <v>0</v>
      </c>
      <c r="AB1202" s="150">
        <f>Palghar!AB36</f>
        <v>0</v>
      </c>
      <c r="AC1202" s="233">
        <f t="shared" si="355"/>
        <v>0</v>
      </c>
      <c r="AD1202" s="7">
        <f t="shared" si="356"/>
        <v>0</v>
      </c>
      <c r="AE1202" s="7">
        <f t="shared" si="357"/>
        <v>0</v>
      </c>
      <c r="AF1202" s="7">
        <f t="shared" si="358"/>
        <v>0</v>
      </c>
      <c r="AG1202" s="7">
        <f t="shared" si="359"/>
        <v>403</v>
      </c>
      <c r="AH1202" s="7">
        <f t="shared" si="360"/>
        <v>194</v>
      </c>
      <c r="AI1202" s="7">
        <f t="shared" si="361"/>
        <v>0</v>
      </c>
      <c r="AJ1202" s="7">
        <f t="shared" si="362"/>
        <v>0</v>
      </c>
      <c r="AK1202" s="234">
        <f t="shared" si="363"/>
        <v>0</v>
      </c>
    </row>
    <row r="1203" spans="1:37">
      <c r="A1203" s="5">
        <v>25</v>
      </c>
      <c r="B1203" s="15" t="s">
        <v>46</v>
      </c>
      <c r="C1203" s="80">
        <f>Parbhani!C36</f>
        <v>0</v>
      </c>
      <c r="D1203" s="80">
        <f>Parbhani!D36</f>
        <v>0</v>
      </c>
      <c r="E1203" s="80">
        <f>Parbhani!E36</f>
        <v>0</v>
      </c>
      <c r="F1203" s="80">
        <f>Parbhani!F36</f>
        <v>0</v>
      </c>
      <c r="G1203" s="80">
        <f>Parbhani!G36</f>
        <v>0</v>
      </c>
      <c r="H1203" s="80">
        <f>Parbhani!H36</f>
        <v>0</v>
      </c>
      <c r="I1203" s="80">
        <f t="shared" si="353"/>
        <v>0</v>
      </c>
      <c r="J1203" s="80">
        <f>Parbhani!J36</f>
        <v>0</v>
      </c>
      <c r="K1203" s="80">
        <f>Parbhani!K36</f>
        <v>0</v>
      </c>
      <c r="L1203" s="80">
        <f>Parbhani!L36</f>
        <v>0</v>
      </c>
      <c r="M1203" s="80">
        <f>Parbhani!M36</f>
        <v>0</v>
      </c>
      <c r="N1203" s="80">
        <f>Parbhani!N36</f>
        <v>0</v>
      </c>
      <c r="O1203" s="80">
        <f>Parbhani!O36</f>
        <v>0</v>
      </c>
      <c r="P1203" s="80">
        <f t="shared" si="354"/>
        <v>0</v>
      </c>
      <c r="Q1203" s="80">
        <f>Parbhani!Q36</f>
        <v>2</v>
      </c>
      <c r="R1203" s="80">
        <f>Parbhani!R36</f>
        <v>23.03</v>
      </c>
      <c r="S1203" s="80">
        <f>Parbhani!S36</f>
        <v>0</v>
      </c>
      <c r="T1203" s="80">
        <f>Parbhani!T36</f>
        <v>0</v>
      </c>
      <c r="U1203" s="80">
        <f>Parbhani!U36</f>
        <v>0</v>
      </c>
      <c r="V1203" s="80">
        <f>Parbhani!V36</f>
        <v>0</v>
      </c>
      <c r="W1203" s="80">
        <f>Parbhani!W36</f>
        <v>2</v>
      </c>
      <c r="X1203" s="80">
        <f>Parbhani!X36</f>
        <v>60.22</v>
      </c>
      <c r="Y1203" s="80">
        <f>Parbhani!Y36</f>
        <v>0</v>
      </c>
      <c r="Z1203" s="80">
        <f>Parbhani!Z36</f>
        <v>0</v>
      </c>
      <c r="AA1203" s="80">
        <f>Parbhani!AA36</f>
        <v>0</v>
      </c>
      <c r="AB1203" s="80">
        <f>Parbhani!AB36</f>
        <v>0</v>
      </c>
      <c r="AC1203" s="233">
        <f t="shared" si="355"/>
        <v>23.03</v>
      </c>
      <c r="AD1203" s="7" t="e">
        <f t="shared" si="356"/>
        <v>#DIV/0!</v>
      </c>
      <c r="AE1203" s="7">
        <f t="shared" si="357"/>
        <v>60.22</v>
      </c>
      <c r="AF1203" s="7" t="e">
        <f t="shared" si="358"/>
        <v>#DIV/0!</v>
      </c>
      <c r="AG1203" s="7">
        <f t="shared" si="359"/>
        <v>0</v>
      </c>
      <c r="AH1203" s="7">
        <f t="shared" si="360"/>
        <v>0</v>
      </c>
      <c r="AI1203" s="7">
        <f t="shared" si="361"/>
        <v>4</v>
      </c>
      <c r="AJ1203" s="7">
        <f t="shared" si="362"/>
        <v>83.25</v>
      </c>
      <c r="AK1203" s="234" t="e">
        <f t="shared" si="363"/>
        <v>#DIV/0!</v>
      </c>
    </row>
    <row r="1204" spans="1:37">
      <c r="A1204" s="5">
        <v>26</v>
      </c>
      <c r="B1204" s="15" t="s">
        <v>47</v>
      </c>
      <c r="C1204" s="80">
        <f>Pune!C36</f>
        <v>197</v>
      </c>
      <c r="D1204" s="80">
        <f>Pune!D36</f>
        <v>469</v>
      </c>
      <c r="E1204" s="80">
        <f>Pune!E36</f>
        <v>0</v>
      </c>
      <c r="F1204" s="80">
        <f>Pune!F36</f>
        <v>0</v>
      </c>
      <c r="G1204" s="80">
        <f>Pune!G36</f>
        <v>0</v>
      </c>
      <c r="H1204" s="80">
        <f>Pune!H36</f>
        <v>0</v>
      </c>
      <c r="I1204" s="80">
        <f t="shared" si="353"/>
        <v>469</v>
      </c>
      <c r="J1204" s="80">
        <f>Pune!J36</f>
        <v>120</v>
      </c>
      <c r="K1204" s="80">
        <f>Pune!K36</f>
        <v>249</v>
      </c>
      <c r="L1204" s="80">
        <f>Pune!L36</f>
        <v>1</v>
      </c>
      <c r="M1204" s="80">
        <f>Pune!M36</f>
        <v>1</v>
      </c>
      <c r="N1204" s="80">
        <f>Pune!N36</f>
        <v>1</v>
      </c>
      <c r="O1204" s="80">
        <f>Pune!O36</f>
        <v>3</v>
      </c>
      <c r="P1204" s="80">
        <f t="shared" si="354"/>
        <v>253</v>
      </c>
      <c r="Q1204" s="80">
        <f>Pune!Q36</f>
        <v>22</v>
      </c>
      <c r="R1204" s="80">
        <f>Pune!R36</f>
        <v>230.06</v>
      </c>
      <c r="S1204" s="80">
        <f>Pune!S36</f>
        <v>0</v>
      </c>
      <c r="T1204" s="80">
        <f>Pune!T36</f>
        <v>0</v>
      </c>
      <c r="U1204" s="80">
        <f>Pune!U36</f>
        <v>0</v>
      </c>
      <c r="V1204" s="80">
        <f>Pune!V36</f>
        <v>0</v>
      </c>
      <c r="W1204" s="80">
        <f>Pune!W36</f>
        <v>8</v>
      </c>
      <c r="X1204" s="80">
        <f>Pune!X36</f>
        <v>77.11</v>
      </c>
      <c r="Y1204" s="80">
        <f>Pune!Y36</f>
        <v>0</v>
      </c>
      <c r="Z1204" s="80">
        <f>Pune!Z36</f>
        <v>0</v>
      </c>
      <c r="AA1204" s="80">
        <f>Pune!AA36</f>
        <v>0</v>
      </c>
      <c r="AB1204" s="80">
        <f>Pune!AB36</f>
        <v>0</v>
      </c>
      <c r="AC1204" s="233">
        <f t="shared" si="355"/>
        <v>230.06</v>
      </c>
      <c r="AD1204" s="7">
        <f t="shared" si="356"/>
        <v>49.053304904051174</v>
      </c>
      <c r="AE1204" s="7">
        <f t="shared" si="357"/>
        <v>77.11</v>
      </c>
      <c r="AF1204" s="7">
        <f t="shared" si="358"/>
        <v>30.478260869565215</v>
      </c>
      <c r="AG1204" s="7">
        <f t="shared" si="359"/>
        <v>319</v>
      </c>
      <c r="AH1204" s="7">
        <f t="shared" si="360"/>
        <v>722</v>
      </c>
      <c r="AI1204" s="7">
        <f t="shared" si="361"/>
        <v>30</v>
      </c>
      <c r="AJ1204" s="7">
        <f t="shared" si="362"/>
        <v>307.17</v>
      </c>
      <c r="AK1204" s="234">
        <f t="shared" si="363"/>
        <v>42.544321329639892</v>
      </c>
    </row>
    <row r="1205" spans="1:37">
      <c r="A1205" s="5">
        <v>27</v>
      </c>
      <c r="B1205" s="15" t="s">
        <v>48</v>
      </c>
      <c r="C1205" s="124">
        <f>Raigad!C36</f>
        <v>0</v>
      </c>
      <c r="D1205" s="124">
        <f>Raigad!D36</f>
        <v>0</v>
      </c>
      <c r="E1205" s="124">
        <f>Raigad!E36</f>
        <v>0</v>
      </c>
      <c r="F1205" s="124">
        <f>Raigad!F36</f>
        <v>0</v>
      </c>
      <c r="G1205" s="124">
        <f>Raigad!G36</f>
        <v>0</v>
      </c>
      <c r="H1205" s="124">
        <f>Raigad!H36</f>
        <v>0</v>
      </c>
      <c r="I1205" s="80">
        <f t="shared" si="353"/>
        <v>0</v>
      </c>
      <c r="J1205" s="124">
        <f>Raigad!J36</f>
        <v>0</v>
      </c>
      <c r="K1205" s="124">
        <f>Raigad!K36</f>
        <v>0</v>
      </c>
      <c r="L1205" s="124">
        <f>Raigad!L36</f>
        <v>0</v>
      </c>
      <c r="M1205" s="124">
        <f>Raigad!M36</f>
        <v>0</v>
      </c>
      <c r="N1205" s="124">
        <f>Raigad!N36</f>
        <v>0</v>
      </c>
      <c r="O1205" s="124">
        <f>Raigad!O36</f>
        <v>0</v>
      </c>
      <c r="P1205" s="80">
        <f t="shared" si="354"/>
        <v>0</v>
      </c>
      <c r="Q1205" s="124">
        <f>Raigad!Q36</f>
        <v>5</v>
      </c>
      <c r="R1205" s="124">
        <f>Raigad!R36</f>
        <v>166.15</v>
      </c>
      <c r="S1205" s="124">
        <f>Raigad!S36</f>
        <v>0</v>
      </c>
      <c r="T1205" s="124">
        <f>Raigad!T36</f>
        <v>0</v>
      </c>
      <c r="U1205" s="124">
        <f>Raigad!U36</f>
        <v>0</v>
      </c>
      <c r="V1205" s="124">
        <f>Raigad!V36</f>
        <v>0</v>
      </c>
      <c r="W1205" s="124">
        <f>Raigad!W36</f>
        <v>0</v>
      </c>
      <c r="X1205" s="124">
        <f>Raigad!X36</f>
        <v>0</v>
      </c>
      <c r="Y1205" s="124">
        <f>Raigad!Y36</f>
        <v>0</v>
      </c>
      <c r="Z1205" s="124">
        <f>Raigad!Z36</f>
        <v>0</v>
      </c>
      <c r="AA1205" s="124">
        <f>Raigad!AA36</f>
        <v>0</v>
      </c>
      <c r="AB1205" s="124">
        <f>Raigad!AB36</f>
        <v>0</v>
      </c>
      <c r="AC1205" s="233">
        <f t="shared" si="355"/>
        <v>166.15</v>
      </c>
      <c r="AD1205" s="7" t="e">
        <f t="shared" si="356"/>
        <v>#DIV/0!</v>
      </c>
      <c r="AE1205" s="7">
        <f t="shared" si="357"/>
        <v>0</v>
      </c>
      <c r="AF1205" s="7" t="e">
        <f t="shared" si="358"/>
        <v>#DIV/0!</v>
      </c>
      <c r="AG1205" s="7">
        <f t="shared" si="359"/>
        <v>0</v>
      </c>
      <c r="AH1205" s="7">
        <f t="shared" si="360"/>
        <v>0</v>
      </c>
      <c r="AI1205" s="7">
        <f t="shared" si="361"/>
        <v>5</v>
      </c>
      <c r="AJ1205" s="7">
        <f t="shared" si="362"/>
        <v>166.15</v>
      </c>
      <c r="AK1205" s="234" t="e">
        <f t="shared" si="363"/>
        <v>#DIV/0!</v>
      </c>
    </row>
    <row r="1206" spans="1:37">
      <c r="A1206" s="5">
        <v>28</v>
      </c>
      <c r="B1206" s="15" t="s">
        <v>49</v>
      </c>
      <c r="C1206" s="80">
        <f>Ratnagiri!C36</f>
        <v>0</v>
      </c>
      <c r="D1206" s="80">
        <f>Ratnagiri!D36</f>
        <v>0</v>
      </c>
      <c r="E1206" s="80">
        <f>Ratnagiri!E36</f>
        <v>0</v>
      </c>
      <c r="F1206" s="80">
        <f>Ratnagiri!F36</f>
        <v>0</v>
      </c>
      <c r="G1206" s="80">
        <f>Ratnagiri!G36</f>
        <v>0</v>
      </c>
      <c r="H1206" s="80">
        <f>Ratnagiri!H36</f>
        <v>0</v>
      </c>
      <c r="I1206" s="80">
        <f t="shared" si="353"/>
        <v>0</v>
      </c>
      <c r="J1206" s="80">
        <f>Ratnagiri!J36</f>
        <v>0</v>
      </c>
      <c r="K1206" s="80">
        <f>Ratnagiri!K36</f>
        <v>0</v>
      </c>
      <c r="L1206" s="80">
        <f>Ratnagiri!L36</f>
        <v>0</v>
      </c>
      <c r="M1206" s="80">
        <f>Ratnagiri!M36</f>
        <v>0</v>
      </c>
      <c r="N1206" s="80">
        <f>Ratnagiri!N36</f>
        <v>0</v>
      </c>
      <c r="O1206" s="80">
        <f>Ratnagiri!O36</f>
        <v>0</v>
      </c>
      <c r="P1206" s="80">
        <f t="shared" si="354"/>
        <v>0</v>
      </c>
      <c r="Q1206" s="80">
        <f>Ratnagiri!Q36</f>
        <v>0</v>
      </c>
      <c r="R1206" s="80">
        <f>Ratnagiri!R36</f>
        <v>0</v>
      </c>
      <c r="S1206" s="80">
        <f>Ratnagiri!S36</f>
        <v>0</v>
      </c>
      <c r="T1206" s="80">
        <f>Ratnagiri!T36</f>
        <v>0</v>
      </c>
      <c r="U1206" s="80">
        <f>Ratnagiri!U36</f>
        <v>0</v>
      </c>
      <c r="V1206" s="80">
        <f>Ratnagiri!V36</f>
        <v>0</v>
      </c>
      <c r="W1206" s="80">
        <f>Ratnagiri!W36</f>
        <v>0</v>
      </c>
      <c r="X1206" s="80">
        <f>Ratnagiri!X36</f>
        <v>0</v>
      </c>
      <c r="Y1206" s="80">
        <f>Ratnagiri!Y36</f>
        <v>0</v>
      </c>
      <c r="Z1206" s="80">
        <f>Ratnagiri!Z36</f>
        <v>0</v>
      </c>
      <c r="AA1206" s="80">
        <f>Ratnagiri!AA36</f>
        <v>0</v>
      </c>
      <c r="AB1206" s="80">
        <f>Ratnagiri!AB36</f>
        <v>0</v>
      </c>
      <c r="AC1206" s="233">
        <f t="shared" si="355"/>
        <v>0</v>
      </c>
      <c r="AD1206" s="7" t="e">
        <f t="shared" si="356"/>
        <v>#DIV/0!</v>
      </c>
      <c r="AE1206" s="7">
        <f t="shared" si="357"/>
        <v>0</v>
      </c>
      <c r="AF1206" s="7" t="e">
        <f t="shared" si="358"/>
        <v>#DIV/0!</v>
      </c>
      <c r="AG1206" s="7">
        <f t="shared" si="359"/>
        <v>0</v>
      </c>
      <c r="AH1206" s="7">
        <f t="shared" si="360"/>
        <v>0</v>
      </c>
      <c r="AI1206" s="7">
        <f t="shared" si="361"/>
        <v>0</v>
      </c>
      <c r="AJ1206" s="7">
        <f t="shared" si="362"/>
        <v>0</v>
      </c>
      <c r="AK1206" s="234" t="e">
        <f t="shared" si="363"/>
        <v>#DIV/0!</v>
      </c>
    </row>
    <row r="1207" spans="1:37">
      <c r="A1207" s="5">
        <v>29</v>
      </c>
      <c r="B1207" s="15" t="s">
        <v>50</v>
      </c>
      <c r="C1207" s="80">
        <f>Sangli!C36</f>
        <v>3826</v>
      </c>
      <c r="D1207" s="80">
        <f>Sangli!D36</f>
        <v>4556</v>
      </c>
      <c r="E1207" s="80">
        <f>Sangli!E36</f>
        <v>22</v>
      </c>
      <c r="F1207" s="80">
        <f>Sangli!F36</f>
        <v>5</v>
      </c>
      <c r="G1207" s="80">
        <f>Sangli!G36</f>
        <v>337</v>
      </c>
      <c r="H1207" s="80">
        <f>Sangli!H36</f>
        <v>57</v>
      </c>
      <c r="I1207" s="80">
        <f t="shared" si="353"/>
        <v>4618</v>
      </c>
      <c r="J1207" s="80">
        <f>Sangli!J36</f>
        <v>2608</v>
      </c>
      <c r="K1207" s="80">
        <f>Sangli!K36</f>
        <v>3038</v>
      </c>
      <c r="L1207" s="80">
        <f>Sangli!L36</f>
        <v>28</v>
      </c>
      <c r="M1207" s="80">
        <f>Sangli!M36</f>
        <v>3</v>
      </c>
      <c r="N1207" s="80">
        <f>Sangli!N36</f>
        <v>277</v>
      </c>
      <c r="O1207" s="80">
        <f>Sangli!O36</f>
        <v>39</v>
      </c>
      <c r="P1207" s="80">
        <f t="shared" si="354"/>
        <v>3080</v>
      </c>
      <c r="Q1207" s="80">
        <f>Sangli!Q36</f>
        <v>66</v>
      </c>
      <c r="R1207" s="80">
        <f>Sangli!R36</f>
        <v>513.61</v>
      </c>
      <c r="S1207" s="80">
        <f>Sangli!S36</f>
        <v>0</v>
      </c>
      <c r="T1207" s="80">
        <f>Sangli!T36</f>
        <v>0</v>
      </c>
      <c r="U1207" s="80">
        <f>Sangli!U36</f>
        <v>0</v>
      </c>
      <c r="V1207" s="80">
        <f>Sangli!V36</f>
        <v>0</v>
      </c>
      <c r="W1207" s="80">
        <f>Sangli!W36</f>
        <v>85</v>
      </c>
      <c r="X1207" s="80">
        <f>Sangli!X36</f>
        <v>547.49</v>
      </c>
      <c r="Y1207" s="80">
        <f>Sangli!Y36</f>
        <v>0</v>
      </c>
      <c r="Z1207" s="80">
        <f>Sangli!Z36</f>
        <v>0</v>
      </c>
      <c r="AA1207" s="80">
        <f>Sangli!AA36</f>
        <v>0</v>
      </c>
      <c r="AB1207" s="80">
        <f>Sangli!AB36</f>
        <v>0</v>
      </c>
      <c r="AC1207" s="233">
        <f t="shared" si="355"/>
        <v>513.61</v>
      </c>
      <c r="AD1207" s="7">
        <f t="shared" si="356"/>
        <v>11.121914248592464</v>
      </c>
      <c r="AE1207" s="7">
        <f t="shared" si="357"/>
        <v>547.49</v>
      </c>
      <c r="AF1207" s="7">
        <f t="shared" si="358"/>
        <v>17.775649350649349</v>
      </c>
      <c r="AG1207" s="7">
        <f t="shared" si="359"/>
        <v>7098</v>
      </c>
      <c r="AH1207" s="7">
        <f t="shared" si="360"/>
        <v>7698</v>
      </c>
      <c r="AI1207" s="7">
        <f t="shared" si="361"/>
        <v>151</v>
      </c>
      <c r="AJ1207" s="7">
        <f t="shared" si="362"/>
        <v>1061.0999999999999</v>
      </c>
      <c r="AK1207" s="234">
        <f t="shared" si="363"/>
        <v>13.78409976617303</v>
      </c>
    </row>
    <row r="1208" spans="1:37">
      <c r="A1208" s="5">
        <v>30</v>
      </c>
      <c r="B1208" s="15" t="s">
        <v>51</v>
      </c>
      <c r="C1208" s="80">
        <f>Satara!C36</f>
        <v>50</v>
      </c>
      <c r="D1208" s="80">
        <f>Satara!D36</f>
        <v>80</v>
      </c>
      <c r="E1208" s="80">
        <f>Satara!E36</f>
        <v>60</v>
      </c>
      <c r="F1208" s="80">
        <f>Satara!F36</f>
        <v>30</v>
      </c>
      <c r="G1208" s="80">
        <f>Satara!G36</f>
        <v>60</v>
      </c>
      <c r="H1208" s="80">
        <f>Satara!H36</f>
        <v>30</v>
      </c>
      <c r="I1208" s="80">
        <f t="shared" si="353"/>
        <v>140</v>
      </c>
      <c r="J1208" s="80">
        <f>Satara!J36</f>
        <v>10</v>
      </c>
      <c r="K1208" s="80">
        <f>Satara!K36</f>
        <v>20</v>
      </c>
      <c r="L1208" s="80">
        <f>Satara!L36</f>
        <v>40</v>
      </c>
      <c r="M1208" s="80">
        <f>Satara!M36</f>
        <v>20</v>
      </c>
      <c r="N1208" s="80">
        <f>Satara!N36</f>
        <v>40</v>
      </c>
      <c r="O1208" s="80">
        <f>Satara!O36</f>
        <v>20</v>
      </c>
      <c r="P1208" s="80">
        <f t="shared" si="354"/>
        <v>60</v>
      </c>
      <c r="Q1208" s="80">
        <f>Satara!Q36</f>
        <v>6</v>
      </c>
      <c r="R1208" s="80">
        <f>Satara!R36</f>
        <v>22.57</v>
      </c>
      <c r="S1208" s="80">
        <f>Satara!S36</f>
        <v>0</v>
      </c>
      <c r="T1208" s="80">
        <f>Satara!T36</f>
        <v>0</v>
      </c>
      <c r="U1208" s="80">
        <f>Satara!U36</f>
        <v>0</v>
      </c>
      <c r="V1208" s="80">
        <f>Satara!V36</f>
        <v>0</v>
      </c>
      <c r="W1208" s="80">
        <f>Satara!W36</f>
        <v>9</v>
      </c>
      <c r="X1208" s="80">
        <f>Satara!X36</f>
        <v>130.69999999999999</v>
      </c>
      <c r="Y1208" s="80">
        <f>Satara!Y36</f>
        <v>0</v>
      </c>
      <c r="Z1208" s="80">
        <f>Satara!Z36</f>
        <v>0</v>
      </c>
      <c r="AA1208" s="80">
        <f>Satara!AA36</f>
        <v>0</v>
      </c>
      <c r="AB1208" s="80">
        <f>Satara!AB36</f>
        <v>0</v>
      </c>
      <c r="AC1208" s="233">
        <f t="shared" si="355"/>
        <v>22.57</v>
      </c>
      <c r="AD1208" s="7">
        <f t="shared" si="356"/>
        <v>16.121428571428574</v>
      </c>
      <c r="AE1208" s="7">
        <f t="shared" si="357"/>
        <v>130.69999999999999</v>
      </c>
      <c r="AF1208" s="7">
        <f t="shared" si="358"/>
        <v>217.83333333333331</v>
      </c>
      <c r="AG1208" s="7">
        <f t="shared" si="359"/>
        <v>260</v>
      </c>
      <c r="AH1208" s="7">
        <f t="shared" si="360"/>
        <v>200</v>
      </c>
      <c r="AI1208" s="7">
        <f t="shared" si="361"/>
        <v>15</v>
      </c>
      <c r="AJ1208" s="7">
        <f t="shared" si="362"/>
        <v>153.26999999999998</v>
      </c>
      <c r="AK1208" s="234">
        <f t="shared" si="363"/>
        <v>76.634999999999991</v>
      </c>
    </row>
    <row r="1209" spans="1:37">
      <c r="A1209" s="5">
        <v>31</v>
      </c>
      <c r="B1209" s="15" t="s">
        <v>52</v>
      </c>
      <c r="C1209" s="80">
        <f>Sindhudurg!C36</f>
        <v>0</v>
      </c>
      <c r="D1209" s="80">
        <f>Sindhudurg!D36</f>
        <v>0</v>
      </c>
      <c r="E1209" s="80">
        <f>Sindhudurg!E36</f>
        <v>0</v>
      </c>
      <c r="F1209" s="80">
        <f>Sindhudurg!F36</f>
        <v>0</v>
      </c>
      <c r="G1209" s="80">
        <f>Sindhudurg!G36</f>
        <v>0</v>
      </c>
      <c r="H1209" s="80">
        <f>Sindhudurg!H36</f>
        <v>0</v>
      </c>
      <c r="I1209" s="80">
        <f t="shared" si="353"/>
        <v>0</v>
      </c>
      <c r="J1209" s="80">
        <f>Sindhudurg!J36</f>
        <v>0</v>
      </c>
      <c r="K1209" s="80">
        <f>Sindhudurg!K36</f>
        <v>0</v>
      </c>
      <c r="L1209" s="80">
        <f>Sindhudurg!L36</f>
        <v>0</v>
      </c>
      <c r="M1209" s="80">
        <f>Sindhudurg!M36</f>
        <v>0</v>
      </c>
      <c r="N1209" s="80">
        <f>Sindhudurg!N36</f>
        <v>0</v>
      </c>
      <c r="O1209" s="80">
        <f>Sindhudurg!O36</f>
        <v>0</v>
      </c>
      <c r="P1209" s="80">
        <f t="shared" si="354"/>
        <v>0</v>
      </c>
      <c r="Q1209" s="80">
        <f>Sindhudurg!Q36</f>
        <v>0</v>
      </c>
      <c r="R1209" s="80">
        <f>Sindhudurg!R36</f>
        <v>0</v>
      </c>
      <c r="S1209" s="80">
        <f>Sindhudurg!S36</f>
        <v>0</v>
      </c>
      <c r="T1209" s="80">
        <f>Sindhudurg!T36</f>
        <v>0</v>
      </c>
      <c r="U1209" s="80">
        <f>Sindhudurg!U36</f>
        <v>0</v>
      </c>
      <c r="V1209" s="80">
        <f>Sindhudurg!V36</f>
        <v>0</v>
      </c>
      <c r="W1209" s="80">
        <f>Sindhudurg!W36</f>
        <v>1</v>
      </c>
      <c r="X1209" s="80">
        <f>Sindhudurg!X36</f>
        <v>21.59</v>
      </c>
      <c r="Y1209" s="80">
        <f>Sindhudurg!Y36</f>
        <v>0</v>
      </c>
      <c r="Z1209" s="80">
        <f>Sindhudurg!Z36</f>
        <v>0</v>
      </c>
      <c r="AA1209" s="80">
        <f>Sindhudurg!AA36</f>
        <v>0</v>
      </c>
      <c r="AB1209" s="80">
        <f>Sindhudurg!AB36</f>
        <v>0</v>
      </c>
      <c r="AC1209" s="233">
        <f t="shared" si="355"/>
        <v>0</v>
      </c>
      <c r="AD1209" s="7" t="e">
        <f t="shared" si="356"/>
        <v>#DIV/0!</v>
      </c>
      <c r="AE1209" s="7">
        <f t="shared" si="357"/>
        <v>21.59</v>
      </c>
      <c r="AF1209" s="7" t="e">
        <f t="shared" si="358"/>
        <v>#DIV/0!</v>
      </c>
      <c r="AG1209" s="7">
        <f t="shared" si="359"/>
        <v>0</v>
      </c>
      <c r="AH1209" s="7">
        <f t="shared" si="360"/>
        <v>0</v>
      </c>
      <c r="AI1209" s="7">
        <f t="shared" si="361"/>
        <v>1</v>
      </c>
      <c r="AJ1209" s="7">
        <f t="shared" si="362"/>
        <v>21.59</v>
      </c>
      <c r="AK1209" s="234" t="e">
        <f t="shared" si="363"/>
        <v>#DIV/0!</v>
      </c>
    </row>
    <row r="1210" spans="1:37">
      <c r="A1210" s="5">
        <v>32</v>
      </c>
      <c r="B1210" s="15" t="s">
        <v>53</v>
      </c>
      <c r="C1210" s="80">
        <f>Solapur!C36</f>
        <v>467</v>
      </c>
      <c r="D1210" s="80">
        <f>Solapur!D36</f>
        <v>600</v>
      </c>
      <c r="E1210" s="80">
        <f>Solapur!E36</f>
        <v>22</v>
      </c>
      <c r="F1210" s="80">
        <f>Solapur!F36</f>
        <v>7</v>
      </c>
      <c r="G1210" s="80">
        <f>Solapur!G36</f>
        <v>47</v>
      </c>
      <c r="H1210" s="80">
        <f>Solapur!H36</f>
        <v>17</v>
      </c>
      <c r="I1210" s="80">
        <f t="shared" si="353"/>
        <v>624</v>
      </c>
      <c r="J1210" s="80">
        <f>Solapur!J36</f>
        <v>375</v>
      </c>
      <c r="K1210" s="80">
        <f>Solapur!K36</f>
        <v>498</v>
      </c>
      <c r="L1210" s="80">
        <f>Solapur!L36</f>
        <v>18</v>
      </c>
      <c r="M1210" s="80">
        <f>Solapur!M36</f>
        <v>6</v>
      </c>
      <c r="N1210" s="80">
        <f>Solapur!N36</f>
        <v>45</v>
      </c>
      <c r="O1210" s="80">
        <f>Solapur!O36</f>
        <v>15</v>
      </c>
      <c r="P1210" s="80">
        <f t="shared" si="354"/>
        <v>519</v>
      </c>
      <c r="Q1210" s="80">
        <f>Solapur!Q36</f>
        <v>152</v>
      </c>
      <c r="R1210" s="80">
        <f>Solapur!R36</f>
        <v>1051.03</v>
      </c>
      <c r="S1210" s="80">
        <f>Solapur!S36</f>
        <v>0</v>
      </c>
      <c r="T1210" s="80">
        <f>Solapur!T36</f>
        <v>0</v>
      </c>
      <c r="U1210" s="80">
        <f>Solapur!U36</f>
        <v>0</v>
      </c>
      <c r="V1210" s="80">
        <f>Solapur!V36</f>
        <v>0</v>
      </c>
      <c r="W1210" s="80">
        <f>Solapur!W36</f>
        <v>70</v>
      </c>
      <c r="X1210" s="80">
        <f>Solapur!X36</f>
        <v>587.5</v>
      </c>
      <c r="Y1210" s="80">
        <f>Solapur!Y36</f>
        <v>0</v>
      </c>
      <c r="Z1210" s="80">
        <f>Solapur!Z36</f>
        <v>0</v>
      </c>
      <c r="AA1210" s="80">
        <f>Solapur!AA36</f>
        <v>0</v>
      </c>
      <c r="AB1210" s="80">
        <f>Solapur!AB36</f>
        <v>0</v>
      </c>
      <c r="AC1210" s="233">
        <f t="shared" si="355"/>
        <v>1051.03</v>
      </c>
      <c r="AD1210" s="7">
        <f t="shared" si="356"/>
        <v>168.43429487179486</v>
      </c>
      <c r="AE1210" s="7">
        <f t="shared" si="357"/>
        <v>587.5</v>
      </c>
      <c r="AF1210" s="7">
        <f t="shared" si="358"/>
        <v>113.19845857418112</v>
      </c>
      <c r="AG1210" s="7">
        <f t="shared" si="359"/>
        <v>974</v>
      </c>
      <c r="AH1210" s="7">
        <f t="shared" si="360"/>
        <v>1143</v>
      </c>
      <c r="AI1210" s="7">
        <f t="shared" si="361"/>
        <v>222</v>
      </c>
      <c r="AJ1210" s="7">
        <f t="shared" si="362"/>
        <v>1638.53</v>
      </c>
      <c r="AK1210" s="234">
        <f t="shared" si="363"/>
        <v>143.35345581802275</v>
      </c>
    </row>
    <row r="1211" spans="1:37">
      <c r="A1211" s="5">
        <v>33</v>
      </c>
      <c r="B1211" s="15" t="s">
        <v>54</v>
      </c>
      <c r="C1211" s="80">
        <f>Thane!C36</f>
        <v>100</v>
      </c>
      <c r="D1211" s="80">
        <f>Thane!D36</f>
        <v>145</v>
      </c>
      <c r="E1211" s="80">
        <f>Thane!E36</f>
        <v>92</v>
      </c>
      <c r="F1211" s="80">
        <f>Thane!F36</f>
        <v>20</v>
      </c>
      <c r="G1211" s="80">
        <f>Thane!G36</f>
        <v>149</v>
      </c>
      <c r="H1211" s="80">
        <f>Thane!H36</f>
        <v>32</v>
      </c>
      <c r="I1211" s="80">
        <f t="shared" si="353"/>
        <v>197</v>
      </c>
      <c r="J1211" s="80">
        <f>Thane!J36</f>
        <v>47</v>
      </c>
      <c r="K1211" s="80">
        <f>Thane!K36</f>
        <v>63</v>
      </c>
      <c r="L1211" s="80">
        <f>Thane!L36</f>
        <v>42</v>
      </c>
      <c r="M1211" s="80">
        <f>Thane!M36</f>
        <v>8</v>
      </c>
      <c r="N1211" s="80">
        <f>Thane!N36</f>
        <v>65</v>
      </c>
      <c r="O1211" s="80">
        <f>Thane!O36</f>
        <v>14</v>
      </c>
      <c r="P1211" s="80">
        <f t="shared" si="354"/>
        <v>85</v>
      </c>
      <c r="Q1211" s="80">
        <f>Thane!Q36</f>
        <v>1</v>
      </c>
      <c r="R1211" s="80">
        <f>Thane!R36</f>
        <v>4.5199999999999996</v>
      </c>
      <c r="S1211" s="80">
        <f>Thane!S36</f>
        <v>0</v>
      </c>
      <c r="T1211" s="80">
        <f>Thane!T36</f>
        <v>0</v>
      </c>
      <c r="U1211" s="80">
        <f>Thane!U36</f>
        <v>0</v>
      </c>
      <c r="V1211" s="80">
        <f>Thane!V36</f>
        <v>0</v>
      </c>
      <c r="W1211" s="80">
        <f>Thane!W36</f>
        <v>1</v>
      </c>
      <c r="X1211" s="80">
        <f>Thane!X36</f>
        <v>2.0299999999999998</v>
      </c>
      <c r="Y1211" s="80">
        <f>Thane!Y36</f>
        <v>0</v>
      </c>
      <c r="Z1211" s="80">
        <f>Thane!Z36</f>
        <v>0</v>
      </c>
      <c r="AA1211" s="80">
        <f>Thane!AA36</f>
        <v>0</v>
      </c>
      <c r="AB1211" s="80">
        <f>Thane!AB36</f>
        <v>0</v>
      </c>
      <c r="AC1211" s="233">
        <f t="shared" si="355"/>
        <v>4.5199999999999996</v>
      </c>
      <c r="AD1211" s="7">
        <f t="shared" si="356"/>
        <v>2.2944162436548221</v>
      </c>
      <c r="AE1211" s="7">
        <f t="shared" si="357"/>
        <v>2.0299999999999998</v>
      </c>
      <c r="AF1211" s="7">
        <f t="shared" si="358"/>
        <v>2.388235294117647</v>
      </c>
      <c r="AG1211" s="7">
        <f t="shared" si="359"/>
        <v>495</v>
      </c>
      <c r="AH1211" s="7">
        <f t="shared" si="360"/>
        <v>282</v>
      </c>
      <c r="AI1211" s="7">
        <f t="shared" si="361"/>
        <v>2</v>
      </c>
      <c r="AJ1211" s="7">
        <f t="shared" si="362"/>
        <v>6.5499999999999989</v>
      </c>
      <c r="AK1211" s="234">
        <f t="shared" si="363"/>
        <v>2.3226950354609923</v>
      </c>
    </row>
    <row r="1212" spans="1:37">
      <c r="A1212" s="5">
        <v>34</v>
      </c>
      <c r="B1212" s="15" t="s">
        <v>55</v>
      </c>
      <c r="C1212" s="80">
        <f>Wardha!C36</f>
        <v>0</v>
      </c>
      <c r="D1212" s="80">
        <f>Wardha!D36</f>
        <v>0</v>
      </c>
      <c r="E1212" s="80">
        <f>Wardha!E36</f>
        <v>0</v>
      </c>
      <c r="F1212" s="80">
        <f>Wardha!F36</f>
        <v>0</v>
      </c>
      <c r="G1212" s="80">
        <f>Wardha!G36</f>
        <v>0</v>
      </c>
      <c r="H1212" s="80">
        <f>Wardha!H36</f>
        <v>0</v>
      </c>
      <c r="I1212" s="80">
        <f t="shared" si="353"/>
        <v>0</v>
      </c>
      <c r="J1212" s="80">
        <f>Wardha!J36</f>
        <v>0</v>
      </c>
      <c r="K1212" s="80">
        <f>Wardha!K36</f>
        <v>0</v>
      </c>
      <c r="L1212" s="80">
        <f>Wardha!L36</f>
        <v>0</v>
      </c>
      <c r="M1212" s="80">
        <f>Wardha!M36</f>
        <v>0</v>
      </c>
      <c r="N1212" s="80">
        <f>Wardha!N36</f>
        <v>0</v>
      </c>
      <c r="O1212" s="80">
        <f>Wardha!O36</f>
        <v>0</v>
      </c>
      <c r="P1212" s="80">
        <f t="shared" si="354"/>
        <v>0</v>
      </c>
      <c r="Q1212" s="80">
        <f>Wardha!Q36</f>
        <v>0</v>
      </c>
      <c r="R1212" s="80">
        <f>Wardha!R36</f>
        <v>0</v>
      </c>
      <c r="S1212" s="80">
        <f>Wardha!S36</f>
        <v>0</v>
      </c>
      <c r="T1212" s="80">
        <f>Wardha!T36</f>
        <v>0</v>
      </c>
      <c r="U1212" s="80">
        <f>Wardha!U36</f>
        <v>0</v>
      </c>
      <c r="V1212" s="80">
        <f>Wardha!V36</f>
        <v>0</v>
      </c>
      <c r="W1212" s="80">
        <f>Wardha!W36</f>
        <v>0</v>
      </c>
      <c r="X1212" s="80">
        <f>Wardha!X36</f>
        <v>0</v>
      </c>
      <c r="Y1212" s="80">
        <f>Wardha!Y36</f>
        <v>0</v>
      </c>
      <c r="Z1212" s="80">
        <f>Wardha!Z36</f>
        <v>0</v>
      </c>
      <c r="AA1212" s="80">
        <f>Wardha!AA36</f>
        <v>0</v>
      </c>
      <c r="AB1212" s="80">
        <f>Wardha!AB36</f>
        <v>0</v>
      </c>
      <c r="AC1212" s="233">
        <f t="shared" si="355"/>
        <v>0</v>
      </c>
      <c r="AD1212" s="7" t="e">
        <f t="shared" si="356"/>
        <v>#DIV/0!</v>
      </c>
      <c r="AE1212" s="7">
        <f t="shared" si="357"/>
        <v>0</v>
      </c>
      <c r="AF1212" s="7" t="e">
        <f t="shared" si="358"/>
        <v>#DIV/0!</v>
      </c>
      <c r="AG1212" s="7">
        <f t="shared" si="359"/>
        <v>0</v>
      </c>
      <c r="AH1212" s="7">
        <f t="shared" si="360"/>
        <v>0</v>
      </c>
      <c r="AI1212" s="7">
        <f t="shared" si="361"/>
        <v>0</v>
      </c>
      <c r="AJ1212" s="7">
        <f t="shared" si="362"/>
        <v>0</v>
      </c>
      <c r="AK1212" s="234" t="e">
        <f t="shared" si="363"/>
        <v>#DIV/0!</v>
      </c>
    </row>
    <row r="1213" spans="1:37">
      <c r="A1213" s="5">
        <v>35</v>
      </c>
      <c r="B1213" s="15" t="s">
        <v>56</v>
      </c>
      <c r="C1213" s="80">
        <f>Washim!C36</f>
        <v>0</v>
      </c>
      <c r="D1213" s="80">
        <f>Washim!D36</f>
        <v>0</v>
      </c>
      <c r="E1213" s="80">
        <f>Washim!E36</f>
        <v>0</v>
      </c>
      <c r="F1213" s="80">
        <f>Washim!F36</f>
        <v>0</v>
      </c>
      <c r="G1213" s="80">
        <f>Washim!G36</f>
        <v>0</v>
      </c>
      <c r="H1213" s="80">
        <f>Washim!H36</f>
        <v>0</v>
      </c>
      <c r="I1213" s="80">
        <f t="shared" si="353"/>
        <v>0</v>
      </c>
      <c r="J1213" s="80">
        <f>Washim!J36</f>
        <v>0</v>
      </c>
      <c r="K1213" s="80">
        <f>Washim!K36</f>
        <v>0</v>
      </c>
      <c r="L1213" s="80">
        <f>Washim!L36</f>
        <v>0</v>
      </c>
      <c r="M1213" s="80">
        <f>Washim!M36</f>
        <v>0</v>
      </c>
      <c r="N1213" s="80">
        <f>Washim!N36</f>
        <v>0</v>
      </c>
      <c r="O1213" s="80">
        <f>Washim!O36</f>
        <v>0</v>
      </c>
      <c r="P1213" s="80">
        <f t="shared" si="354"/>
        <v>0</v>
      </c>
      <c r="Q1213" s="80">
        <f>Washim!Q36</f>
        <v>0</v>
      </c>
      <c r="R1213" s="80">
        <f>Washim!R36</f>
        <v>0</v>
      </c>
      <c r="S1213" s="80">
        <f>Washim!S36</f>
        <v>0</v>
      </c>
      <c r="T1213" s="80">
        <f>Washim!T36</f>
        <v>0</v>
      </c>
      <c r="U1213" s="80">
        <f>Washim!U36</f>
        <v>0</v>
      </c>
      <c r="V1213" s="80">
        <f>Washim!V36</f>
        <v>0</v>
      </c>
      <c r="W1213" s="80">
        <f>Washim!W36</f>
        <v>0</v>
      </c>
      <c r="X1213" s="80">
        <f>Washim!X36</f>
        <v>0</v>
      </c>
      <c r="Y1213" s="80">
        <f>Washim!Y36</f>
        <v>0</v>
      </c>
      <c r="Z1213" s="80">
        <f>Washim!Z36</f>
        <v>0</v>
      </c>
      <c r="AA1213" s="80">
        <f>Washim!AA36</f>
        <v>0</v>
      </c>
      <c r="AB1213" s="80">
        <f>Washim!AB36</f>
        <v>0</v>
      </c>
      <c r="AC1213" s="233">
        <f t="shared" si="355"/>
        <v>0</v>
      </c>
      <c r="AD1213" s="7" t="e">
        <f t="shared" si="356"/>
        <v>#DIV/0!</v>
      </c>
      <c r="AE1213" s="7">
        <f t="shared" si="357"/>
        <v>0</v>
      </c>
      <c r="AF1213" s="7" t="e">
        <f t="shared" si="358"/>
        <v>#DIV/0!</v>
      </c>
      <c r="AG1213" s="7">
        <f t="shared" si="359"/>
        <v>0</v>
      </c>
      <c r="AH1213" s="7">
        <f t="shared" si="360"/>
        <v>0</v>
      </c>
      <c r="AI1213" s="7">
        <f t="shared" si="361"/>
        <v>0</v>
      </c>
      <c r="AJ1213" s="7">
        <f t="shared" si="362"/>
        <v>0</v>
      </c>
      <c r="AK1213" s="234" t="e">
        <f t="shared" si="363"/>
        <v>#DIV/0!</v>
      </c>
    </row>
    <row r="1214" spans="1:37">
      <c r="A1214" s="5">
        <v>36</v>
      </c>
      <c r="B1214" s="15" t="s">
        <v>57</v>
      </c>
      <c r="C1214" s="80">
        <f>Yavatmal!C36</f>
        <v>0</v>
      </c>
      <c r="D1214" s="80">
        <f>Yavatmal!D36</f>
        <v>0</v>
      </c>
      <c r="E1214" s="80">
        <f>Yavatmal!E36</f>
        <v>0</v>
      </c>
      <c r="F1214" s="80">
        <f>Yavatmal!F36</f>
        <v>0</v>
      </c>
      <c r="G1214" s="80">
        <f>Yavatmal!G36</f>
        <v>0</v>
      </c>
      <c r="H1214" s="80">
        <f>Yavatmal!H36</f>
        <v>0</v>
      </c>
      <c r="I1214" s="80">
        <f t="shared" si="353"/>
        <v>0</v>
      </c>
      <c r="J1214" s="80">
        <f>Yavatmal!J36</f>
        <v>0</v>
      </c>
      <c r="K1214" s="80">
        <f>Yavatmal!K36</f>
        <v>0</v>
      </c>
      <c r="L1214" s="80">
        <f>Yavatmal!L36</f>
        <v>0</v>
      </c>
      <c r="M1214" s="80">
        <f>Yavatmal!M36</f>
        <v>0</v>
      </c>
      <c r="N1214" s="80">
        <f>Yavatmal!N36</f>
        <v>0</v>
      </c>
      <c r="O1214" s="80">
        <f>Yavatmal!O36</f>
        <v>0</v>
      </c>
      <c r="P1214" s="80">
        <f t="shared" si="354"/>
        <v>0</v>
      </c>
      <c r="Q1214" s="80">
        <f>Yavatmal!Q36</f>
        <v>0</v>
      </c>
      <c r="R1214" s="80">
        <f>Yavatmal!R36</f>
        <v>0</v>
      </c>
      <c r="S1214" s="80">
        <f>Yavatmal!S36</f>
        <v>0</v>
      </c>
      <c r="T1214" s="80">
        <f>Yavatmal!T36</f>
        <v>0</v>
      </c>
      <c r="U1214" s="80">
        <f>Yavatmal!U36</f>
        <v>0</v>
      </c>
      <c r="V1214" s="80">
        <f>Yavatmal!V36</f>
        <v>0</v>
      </c>
      <c r="W1214" s="80">
        <f>Yavatmal!W36</f>
        <v>0</v>
      </c>
      <c r="X1214" s="80">
        <f>Yavatmal!X36</f>
        <v>0</v>
      </c>
      <c r="Y1214" s="80">
        <f>Yavatmal!Y36</f>
        <v>0</v>
      </c>
      <c r="Z1214" s="80">
        <f>Yavatmal!Z36</f>
        <v>0</v>
      </c>
      <c r="AA1214" s="80">
        <f>Yavatmal!AA36</f>
        <v>0</v>
      </c>
      <c r="AB1214" s="80">
        <f>Yavatmal!AB36</f>
        <v>0</v>
      </c>
      <c r="AC1214" s="233">
        <f t="shared" si="355"/>
        <v>0</v>
      </c>
      <c r="AD1214" s="7" t="e">
        <f t="shared" si="356"/>
        <v>#DIV/0!</v>
      </c>
      <c r="AE1214" s="7">
        <f t="shared" si="357"/>
        <v>0</v>
      </c>
      <c r="AF1214" s="7" t="e">
        <f t="shared" si="358"/>
        <v>#DIV/0!</v>
      </c>
      <c r="AG1214" s="7">
        <f t="shared" si="359"/>
        <v>0</v>
      </c>
      <c r="AH1214" s="7">
        <f t="shared" si="360"/>
        <v>0</v>
      </c>
      <c r="AI1214" s="7">
        <f t="shared" si="361"/>
        <v>0</v>
      </c>
      <c r="AJ1214" s="7">
        <f t="shared" si="362"/>
        <v>0</v>
      </c>
      <c r="AK1214" s="234" t="e">
        <f t="shared" si="363"/>
        <v>#DIV/0!</v>
      </c>
    </row>
    <row r="1215" spans="1:37" ht="15">
      <c r="A1215" s="10"/>
      <c r="B1215" s="8" t="s">
        <v>10</v>
      </c>
      <c r="C1215" s="9">
        <f t="shared" ref="C1215:AB1215" si="364">SUM(C1179:C1214)</f>
        <v>9075</v>
      </c>
      <c r="D1215" s="9">
        <f t="shared" si="364"/>
        <v>11638</v>
      </c>
      <c r="E1215" s="9">
        <f t="shared" si="364"/>
        <v>329</v>
      </c>
      <c r="F1215" s="9">
        <f t="shared" si="364"/>
        <v>289</v>
      </c>
      <c r="G1215" s="9">
        <f t="shared" si="364"/>
        <v>1098</v>
      </c>
      <c r="H1215" s="9">
        <f t="shared" si="364"/>
        <v>309</v>
      </c>
      <c r="I1215" s="9">
        <f t="shared" si="364"/>
        <v>12236</v>
      </c>
      <c r="J1215" s="9">
        <f t="shared" si="364"/>
        <v>5791</v>
      </c>
      <c r="K1215" s="9">
        <f t="shared" si="364"/>
        <v>7106</v>
      </c>
      <c r="L1215" s="9">
        <f t="shared" si="364"/>
        <v>167</v>
      </c>
      <c r="M1215" s="9">
        <f t="shared" si="364"/>
        <v>49</v>
      </c>
      <c r="N1215" s="9">
        <f t="shared" si="364"/>
        <v>622</v>
      </c>
      <c r="O1215" s="9">
        <f t="shared" si="364"/>
        <v>148</v>
      </c>
      <c r="P1215" s="9">
        <f t="shared" si="364"/>
        <v>7303</v>
      </c>
      <c r="Q1215" s="9">
        <f t="shared" si="364"/>
        <v>749</v>
      </c>
      <c r="R1215" s="9">
        <f t="shared" si="364"/>
        <v>6248.119999999999</v>
      </c>
      <c r="S1215" s="9">
        <f t="shared" si="364"/>
        <v>0</v>
      </c>
      <c r="T1215" s="9">
        <f t="shared" si="364"/>
        <v>0</v>
      </c>
      <c r="U1215" s="9">
        <f t="shared" si="364"/>
        <v>0</v>
      </c>
      <c r="V1215" s="9">
        <f t="shared" si="364"/>
        <v>0</v>
      </c>
      <c r="W1215" s="9">
        <f t="shared" si="364"/>
        <v>517</v>
      </c>
      <c r="X1215" s="9">
        <f t="shared" si="364"/>
        <v>4472.4699999999993</v>
      </c>
      <c r="Y1215" s="9">
        <f t="shared" si="364"/>
        <v>0</v>
      </c>
      <c r="Z1215" s="9">
        <f t="shared" si="364"/>
        <v>0</v>
      </c>
      <c r="AA1215" s="9">
        <f t="shared" si="364"/>
        <v>0</v>
      </c>
      <c r="AB1215" s="9">
        <f t="shared" si="364"/>
        <v>0</v>
      </c>
      <c r="AC1215" s="190">
        <f>SUM(AC1179:AC1214)</f>
        <v>6248.119999999999</v>
      </c>
      <c r="AD1215" s="190">
        <f t="shared" si="356"/>
        <v>51.063419418110492</v>
      </c>
      <c r="AE1215" s="190">
        <f>(X1215/K1215)*100</f>
        <v>62.939347030678292</v>
      </c>
      <c r="AF1215" s="190">
        <f t="shared" si="358"/>
        <v>61.241544570724351</v>
      </c>
      <c r="AG1215" s="190">
        <f>SUM(AG1179:AG1214)</f>
        <v>17082</v>
      </c>
      <c r="AH1215" s="190">
        <f>SUM(AH1179:AH1214)</f>
        <v>19539</v>
      </c>
      <c r="AI1215" s="190">
        <f>SUM(AI1179:AI1214)</f>
        <v>1266</v>
      </c>
      <c r="AJ1215" s="190">
        <f>SUM(AJ1179:AJ1214)</f>
        <v>10720.59</v>
      </c>
      <c r="AK1215" s="190">
        <f>(AJ1215/AH1215)*100</f>
        <v>54.867649316751113</v>
      </c>
    </row>
    <row r="1216" spans="1:37" ht="20.25">
      <c r="A1216" s="344" t="s">
        <v>93</v>
      </c>
      <c r="B1216" s="344"/>
      <c r="C1216" s="344"/>
      <c r="D1216" s="344"/>
      <c r="E1216" s="344"/>
      <c r="F1216" s="344"/>
      <c r="G1216" s="344"/>
      <c r="H1216" s="344"/>
      <c r="I1216" s="344"/>
      <c r="J1216" s="344"/>
      <c r="K1216" s="344"/>
      <c r="L1216" s="344"/>
      <c r="M1216" s="344"/>
      <c r="N1216" s="344"/>
      <c r="O1216" s="344"/>
      <c r="P1216" s="344"/>
      <c r="Q1216" s="344"/>
      <c r="R1216" s="344"/>
      <c r="S1216" s="344"/>
      <c r="T1216" s="344"/>
      <c r="U1216" s="344"/>
      <c r="V1216" s="344"/>
      <c r="W1216" s="344"/>
      <c r="X1216" s="344"/>
      <c r="Y1216" s="344"/>
      <c r="Z1216" s="344"/>
      <c r="AA1216" s="344"/>
      <c r="AB1216" s="344"/>
      <c r="AC1216" s="344"/>
      <c r="AD1216" s="344"/>
      <c r="AE1216" s="344"/>
      <c r="AF1216" s="344"/>
      <c r="AG1216" s="344"/>
      <c r="AH1216" s="344"/>
      <c r="AI1216" s="344"/>
      <c r="AJ1216" s="344"/>
      <c r="AK1216" s="344"/>
    </row>
    <row r="1217" spans="1:37">
      <c r="A1217" s="345"/>
      <c r="B1217" s="345"/>
      <c r="C1217" s="345"/>
      <c r="D1217" s="345"/>
      <c r="E1217" s="345"/>
      <c r="F1217" s="345"/>
      <c r="G1217" s="345"/>
      <c r="H1217" s="345"/>
      <c r="I1217" s="345"/>
      <c r="J1217" s="345"/>
      <c r="K1217" s="345"/>
      <c r="L1217" s="345"/>
      <c r="M1217" s="345"/>
      <c r="N1217" s="345"/>
      <c r="O1217" s="345"/>
      <c r="P1217" s="345"/>
      <c r="Q1217" s="345"/>
      <c r="R1217" s="345"/>
      <c r="S1217" s="345"/>
      <c r="T1217" s="345"/>
      <c r="U1217" s="345"/>
      <c r="V1217" s="345"/>
      <c r="W1217" s="345"/>
      <c r="X1217" s="345"/>
      <c r="Y1217" s="345"/>
      <c r="Z1217" s="345"/>
      <c r="AA1217" s="345"/>
      <c r="AB1217" s="345"/>
      <c r="AC1217" s="345"/>
      <c r="AD1217" s="345"/>
      <c r="AE1217" s="345"/>
      <c r="AF1217" s="345"/>
      <c r="AG1217" s="345"/>
      <c r="AH1217" s="345"/>
      <c r="AI1217" s="345"/>
      <c r="AJ1217" s="345"/>
      <c r="AK1217" s="345"/>
    </row>
    <row r="1218" spans="1:37" ht="15.75">
      <c r="A1218" s="346" t="str">
        <f>A3</f>
        <v>Disbursements under  KCC Loans  ( 2023 - 24 ) -  Position as of 31.03.2024</v>
      </c>
      <c r="B1218" s="346"/>
      <c r="C1218" s="346"/>
      <c r="D1218" s="346"/>
      <c r="E1218" s="346"/>
      <c r="F1218" s="346"/>
      <c r="G1218" s="346"/>
      <c r="H1218" s="346"/>
      <c r="I1218" s="346"/>
      <c r="J1218" s="346"/>
      <c r="K1218" s="346"/>
      <c r="L1218" s="346"/>
      <c r="M1218" s="346"/>
      <c r="N1218" s="346"/>
      <c r="O1218" s="346"/>
      <c r="P1218" s="346"/>
      <c r="Q1218" s="346"/>
      <c r="R1218" s="346"/>
      <c r="S1218" s="346"/>
      <c r="T1218" s="346"/>
      <c r="U1218" s="346"/>
      <c r="V1218" s="346"/>
      <c r="W1218" s="346"/>
      <c r="X1218" s="346"/>
      <c r="Y1218" s="346"/>
      <c r="Z1218" s="346"/>
      <c r="AA1218" s="346"/>
      <c r="AB1218" s="346"/>
      <c r="AC1218" s="346"/>
      <c r="AD1218" s="346"/>
      <c r="AE1218" s="346"/>
      <c r="AF1218" s="346"/>
      <c r="AG1218" s="346"/>
      <c r="AH1218" s="346"/>
      <c r="AI1218" s="346"/>
      <c r="AJ1218" s="346"/>
      <c r="AK1218" s="346"/>
    </row>
    <row r="1219" spans="1:37">
      <c r="A1219" s="3"/>
      <c r="B1219" s="3"/>
      <c r="C1219" s="3"/>
      <c r="D1219" s="3"/>
      <c r="E1219" s="3"/>
      <c r="F1219" s="3"/>
      <c r="G1219" s="3"/>
      <c r="H1219" s="3"/>
      <c r="I1219" s="3"/>
      <c r="J1219" s="3"/>
      <c r="K1219" s="3"/>
      <c r="L1219" s="3"/>
      <c r="M1219" s="3"/>
      <c r="N1219" s="3"/>
      <c r="O1219" s="3"/>
      <c r="P1219" s="3"/>
      <c r="Q1219" s="3"/>
      <c r="R1219" s="3"/>
      <c r="S1219" s="3"/>
      <c r="T1219" s="3"/>
      <c r="U1219" s="3"/>
      <c r="V1219" s="3"/>
      <c r="W1219" s="3"/>
      <c r="X1219" s="3"/>
      <c r="Y1219" s="3"/>
      <c r="Z1219" s="3"/>
      <c r="AA1219" s="3"/>
      <c r="AB1219" s="3"/>
      <c r="AC1219" s="3"/>
      <c r="AD1219" s="3"/>
      <c r="AE1219" s="3"/>
      <c r="AF1219" s="3"/>
      <c r="AG1219" s="347" t="s">
        <v>6</v>
      </c>
      <c r="AH1219" s="347"/>
      <c r="AI1219" s="347"/>
      <c r="AJ1219" s="347"/>
      <c r="AK1219" s="347"/>
    </row>
    <row r="1220" spans="1:37" ht="32.25" customHeight="1">
      <c r="A1220" s="350" t="s">
        <v>7</v>
      </c>
      <c r="B1220" s="350" t="s">
        <v>64</v>
      </c>
      <c r="C1220" s="353" t="str">
        <f>C5</f>
        <v xml:space="preserve"> KCC Loan Target 
 ACP 2023-24</v>
      </c>
      <c r="D1220" s="354"/>
      <c r="E1220" s="354"/>
      <c r="F1220" s="354"/>
      <c r="G1220" s="354"/>
      <c r="H1220" s="354"/>
      <c r="I1220" s="354"/>
      <c r="J1220" s="354"/>
      <c r="K1220" s="354"/>
      <c r="L1220" s="354"/>
      <c r="M1220" s="354"/>
      <c r="N1220" s="354"/>
      <c r="O1220" s="354"/>
      <c r="P1220" s="355"/>
      <c r="Q1220" s="391" t="str">
        <f>Q5</f>
        <v xml:space="preserve"> Cumulative Achievement from 
 01.04.23</v>
      </c>
      <c r="R1220" s="392"/>
      <c r="S1220" s="392"/>
      <c r="T1220" s="392"/>
      <c r="U1220" s="392"/>
      <c r="V1220" s="392"/>
      <c r="W1220" s="392"/>
      <c r="X1220" s="392"/>
      <c r="Y1220" s="392"/>
      <c r="Z1220" s="392"/>
      <c r="AA1220" s="392"/>
      <c r="AB1220" s="393"/>
      <c r="AC1220" s="353" t="s">
        <v>9</v>
      </c>
      <c r="AD1220" s="354"/>
      <c r="AE1220" s="354"/>
      <c r="AF1220" s="355"/>
      <c r="AG1220" s="350" t="s">
        <v>10</v>
      </c>
      <c r="AH1220" s="350"/>
      <c r="AI1220" s="350"/>
      <c r="AJ1220" s="350"/>
      <c r="AK1220" s="350"/>
    </row>
    <row r="1221" spans="1:37">
      <c r="A1221" s="351"/>
      <c r="B1221" s="351"/>
      <c r="C1221" s="375" t="s">
        <v>11</v>
      </c>
      <c r="D1221" s="376"/>
      <c r="E1221" s="376"/>
      <c r="F1221" s="376"/>
      <c r="G1221" s="376"/>
      <c r="H1221" s="376"/>
      <c r="I1221" s="377"/>
      <c r="J1221" s="371" t="s">
        <v>12</v>
      </c>
      <c r="K1221" s="372"/>
      <c r="L1221" s="372"/>
      <c r="M1221" s="372"/>
      <c r="N1221" s="372"/>
      <c r="O1221" s="372"/>
      <c r="P1221" s="373"/>
      <c r="Q1221" s="375" t="s">
        <v>11</v>
      </c>
      <c r="R1221" s="376"/>
      <c r="S1221" s="376"/>
      <c r="T1221" s="376"/>
      <c r="U1221" s="376"/>
      <c r="V1221" s="377"/>
      <c r="W1221" s="394" t="s">
        <v>12</v>
      </c>
      <c r="X1221" s="395"/>
      <c r="Y1221" s="395"/>
      <c r="Z1221" s="395"/>
      <c r="AA1221" s="395"/>
      <c r="AB1221" s="396"/>
      <c r="AC1221" s="385" t="s">
        <v>11</v>
      </c>
      <c r="AD1221" s="386"/>
      <c r="AE1221" s="388" t="s">
        <v>12</v>
      </c>
      <c r="AF1221" s="386"/>
      <c r="AG1221" s="388" t="s">
        <v>13</v>
      </c>
      <c r="AH1221" s="386"/>
      <c r="AI1221" s="388" t="s">
        <v>14</v>
      </c>
      <c r="AJ1221" s="386"/>
      <c r="AK1221" s="398" t="s">
        <v>15</v>
      </c>
    </row>
    <row r="1222" spans="1:37">
      <c r="A1222" s="352"/>
      <c r="B1222" s="352"/>
      <c r="C1222" s="367" t="s">
        <v>16</v>
      </c>
      <c r="D1222" s="368"/>
      <c r="E1222" s="369" t="s">
        <v>17</v>
      </c>
      <c r="F1222" s="368"/>
      <c r="G1222" s="369" t="s">
        <v>18</v>
      </c>
      <c r="H1222" s="370"/>
      <c r="I1222" s="249" t="s">
        <v>10</v>
      </c>
      <c r="J1222" s="362" t="s">
        <v>19</v>
      </c>
      <c r="K1222" s="363"/>
      <c r="L1222" s="364" t="s">
        <v>17</v>
      </c>
      <c r="M1222" s="363"/>
      <c r="N1222" s="364" t="s">
        <v>18</v>
      </c>
      <c r="O1222" s="374"/>
      <c r="P1222" s="258" t="s">
        <v>10</v>
      </c>
      <c r="Q1222" s="367" t="s">
        <v>19</v>
      </c>
      <c r="R1222" s="368"/>
      <c r="S1222" s="369" t="s">
        <v>17</v>
      </c>
      <c r="T1222" s="368"/>
      <c r="U1222" s="369" t="s">
        <v>18</v>
      </c>
      <c r="V1222" s="370"/>
      <c r="W1222" s="362" t="s">
        <v>16</v>
      </c>
      <c r="X1222" s="363"/>
      <c r="Y1222" s="364" t="s">
        <v>17</v>
      </c>
      <c r="Z1222" s="363"/>
      <c r="AA1222" s="364" t="s">
        <v>18</v>
      </c>
      <c r="AB1222" s="374"/>
      <c r="AC1222" s="387"/>
      <c r="AD1222" s="381"/>
      <c r="AE1222" s="380"/>
      <c r="AF1222" s="381"/>
      <c r="AG1222" s="380"/>
      <c r="AH1222" s="381"/>
      <c r="AI1222" s="380"/>
      <c r="AJ1222" s="381"/>
      <c r="AK1222" s="399"/>
    </row>
    <row r="1223" spans="1:37">
      <c r="A1223" s="202"/>
      <c r="B1223" s="202"/>
      <c r="C1223" s="217" t="s">
        <v>20</v>
      </c>
      <c r="D1223" s="119" t="s">
        <v>21</v>
      </c>
      <c r="E1223" s="119" t="s">
        <v>20</v>
      </c>
      <c r="F1223" s="119" t="s">
        <v>21</v>
      </c>
      <c r="G1223" s="119" t="s">
        <v>20</v>
      </c>
      <c r="H1223" s="218" t="s">
        <v>21</v>
      </c>
      <c r="I1223" s="218" t="s">
        <v>21</v>
      </c>
      <c r="J1223" s="237" t="s">
        <v>20</v>
      </c>
      <c r="K1223" s="204" t="s">
        <v>21</v>
      </c>
      <c r="L1223" s="204" t="s">
        <v>20</v>
      </c>
      <c r="M1223" s="204" t="s">
        <v>21</v>
      </c>
      <c r="N1223" s="204" t="s">
        <v>20</v>
      </c>
      <c r="O1223" s="238" t="s">
        <v>21</v>
      </c>
      <c r="P1223" s="258" t="s">
        <v>21</v>
      </c>
      <c r="Q1223" s="217" t="s">
        <v>20</v>
      </c>
      <c r="R1223" s="119" t="s">
        <v>21</v>
      </c>
      <c r="S1223" s="119" t="s">
        <v>20</v>
      </c>
      <c r="T1223" s="119" t="s">
        <v>21</v>
      </c>
      <c r="U1223" s="119" t="s">
        <v>20</v>
      </c>
      <c r="V1223" s="218" t="s">
        <v>21</v>
      </c>
      <c r="W1223" s="247" t="s">
        <v>20</v>
      </c>
      <c r="X1223" s="205" t="s">
        <v>21</v>
      </c>
      <c r="Y1223" s="205" t="s">
        <v>20</v>
      </c>
      <c r="Z1223" s="205" t="s">
        <v>21</v>
      </c>
      <c r="AA1223" s="205" t="s">
        <v>20</v>
      </c>
      <c r="AB1223" s="248" t="s">
        <v>21</v>
      </c>
      <c r="AC1223" s="217" t="s">
        <v>21</v>
      </c>
      <c r="AD1223" s="119" t="s">
        <v>15</v>
      </c>
      <c r="AE1223" s="217" t="s">
        <v>21</v>
      </c>
      <c r="AF1223" s="119" t="s">
        <v>15</v>
      </c>
      <c r="AG1223" s="119" t="s">
        <v>20</v>
      </c>
      <c r="AH1223" s="119" t="s">
        <v>21</v>
      </c>
      <c r="AI1223" s="119" t="s">
        <v>20</v>
      </c>
      <c r="AJ1223" s="119" t="s">
        <v>21</v>
      </c>
      <c r="AK1223" s="400"/>
    </row>
    <row r="1224" spans="1:37">
      <c r="A1224" s="5">
        <v>1</v>
      </c>
      <c r="B1224" s="15" t="s">
        <v>22</v>
      </c>
      <c r="C1224" s="80">
        <f>Ahmednagar!C37</f>
        <v>301</v>
      </c>
      <c r="D1224" s="80">
        <f>Ahmednagar!D37</f>
        <v>133</v>
      </c>
      <c r="E1224" s="80">
        <f>Ahmednagar!E37</f>
        <v>112</v>
      </c>
      <c r="F1224" s="80">
        <f>Ahmednagar!F37</f>
        <v>41</v>
      </c>
      <c r="G1224" s="80">
        <f>Ahmednagar!G37</f>
        <v>7430</v>
      </c>
      <c r="H1224" s="80">
        <f>Ahmednagar!H37</f>
        <v>2641</v>
      </c>
      <c r="I1224" s="80">
        <f>D1224+F1224+H1224</f>
        <v>2815</v>
      </c>
      <c r="J1224" s="80">
        <f>Ahmednagar!J37</f>
        <v>170</v>
      </c>
      <c r="K1224" s="80">
        <f>Ahmednagar!K37</f>
        <v>72</v>
      </c>
      <c r="L1224" s="80">
        <f>Ahmednagar!L37</f>
        <v>69</v>
      </c>
      <c r="M1224" s="80">
        <f>Ahmednagar!M37</f>
        <v>22</v>
      </c>
      <c r="N1224" s="80">
        <f>Ahmednagar!N37</f>
        <v>4030</v>
      </c>
      <c r="O1224" s="80">
        <f>Ahmednagar!O37</f>
        <v>1422</v>
      </c>
      <c r="P1224" s="80">
        <f>K1224+M1224+O1224</f>
        <v>1516</v>
      </c>
      <c r="Q1224" s="80">
        <f>Ahmednagar!Q37</f>
        <v>123</v>
      </c>
      <c r="R1224" s="80">
        <f>Ahmednagar!R37</f>
        <v>1909.4</v>
      </c>
      <c r="S1224" s="80">
        <f>Ahmednagar!S37</f>
        <v>0</v>
      </c>
      <c r="T1224" s="80">
        <f>Ahmednagar!T37</f>
        <v>0</v>
      </c>
      <c r="U1224" s="80">
        <f>Ahmednagar!U37</f>
        <v>0</v>
      </c>
      <c r="V1224" s="80">
        <f>Ahmednagar!V37</f>
        <v>0</v>
      </c>
      <c r="W1224" s="80">
        <f>Ahmednagar!W37</f>
        <v>526</v>
      </c>
      <c r="X1224" s="80">
        <f>Ahmednagar!X37</f>
        <v>10421.16</v>
      </c>
      <c r="Y1224" s="80">
        <f>Ahmednagar!Y37</f>
        <v>0</v>
      </c>
      <c r="Z1224" s="80">
        <f>Ahmednagar!Z37</f>
        <v>0</v>
      </c>
      <c r="AA1224" s="80">
        <f>Ahmednagar!AA37</f>
        <v>0</v>
      </c>
      <c r="AB1224" s="80">
        <f>Ahmednagar!AB37</f>
        <v>0</v>
      </c>
      <c r="AC1224" s="233">
        <f>R1224+T1224+V1224</f>
        <v>1909.4</v>
      </c>
      <c r="AD1224" s="7">
        <f>(R1224+T1224+V1224)/(D1224+F1224+H1224)*100</f>
        <v>67.829484902309062</v>
      </c>
      <c r="AE1224" s="7">
        <f>X1224+Z1224+AB1224</f>
        <v>10421.16</v>
      </c>
      <c r="AF1224" s="7">
        <f>(X1224+Z1224+AB1224)/(K1224+M1224+O1224)*100</f>
        <v>687.41160949868072</v>
      </c>
      <c r="AG1224" s="7">
        <f>C1224+E1224+G1224+J1224+L1224+N1224</f>
        <v>12112</v>
      </c>
      <c r="AH1224" s="7">
        <f>D1224+F1224+H1224+K1224+M1224+O1224</f>
        <v>4331</v>
      </c>
      <c r="AI1224" s="7">
        <f>Q1224+S1224+U1224+W1224+Y1224+AA1224</f>
        <v>649</v>
      </c>
      <c r="AJ1224" s="7">
        <f>R1224+T1224+V1224+X1224+Z1224+AB1224</f>
        <v>12330.56</v>
      </c>
      <c r="AK1224" s="234">
        <f>AJ1224/AH1224*100</f>
        <v>284.70468713922878</v>
      </c>
    </row>
    <row r="1225" spans="1:37">
      <c r="A1225" s="5">
        <v>2</v>
      </c>
      <c r="B1225" s="15" t="s">
        <v>23</v>
      </c>
      <c r="C1225" s="80">
        <f>Akola!C37</f>
        <v>0</v>
      </c>
      <c r="D1225" s="80">
        <f>Akola!D37</f>
        <v>0</v>
      </c>
      <c r="E1225" s="80">
        <f>Akola!E37</f>
        <v>0</v>
      </c>
      <c r="F1225" s="80">
        <f>Akola!F37</f>
        <v>0</v>
      </c>
      <c r="G1225" s="80">
        <f>Akola!G37</f>
        <v>0</v>
      </c>
      <c r="H1225" s="80">
        <f>Akola!H37</f>
        <v>0</v>
      </c>
      <c r="I1225" s="80">
        <f t="shared" ref="I1225:I1259" si="365">D1225+F1225+H1225</f>
        <v>0</v>
      </c>
      <c r="J1225" s="80">
        <f>Akola!J37</f>
        <v>0</v>
      </c>
      <c r="K1225" s="80">
        <f>Akola!K37</f>
        <v>0</v>
      </c>
      <c r="L1225" s="80">
        <f>Akola!L37</f>
        <v>0</v>
      </c>
      <c r="M1225" s="80">
        <f>Akola!M37</f>
        <v>0</v>
      </c>
      <c r="N1225" s="80">
        <f>Akola!N37</f>
        <v>0</v>
      </c>
      <c r="O1225" s="80">
        <f>Akola!O37</f>
        <v>0</v>
      </c>
      <c r="P1225" s="80">
        <f t="shared" ref="P1225:P1259" si="366">K1225+M1225+O1225</f>
        <v>0</v>
      </c>
      <c r="Q1225" s="80">
        <f>Akola!Q37</f>
        <v>0</v>
      </c>
      <c r="R1225" s="80">
        <f>Akola!R37</f>
        <v>0</v>
      </c>
      <c r="S1225" s="80">
        <f>Akola!S37</f>
        <v>0</v>
      </c>
      <c r="T1225" s="80">
        <f>Akola!T37</f>
        <v>0</v>
      </c>
      <c r="U1225" s="80">
        <f>Akola!U37</f>
        <v>0</v>
      </c>
      <c r="V1225" s="80">
        <f>Akola!V37</f>
        <v>0</v>
      </c>
      <c r="W1225" s="80">
        <f>Akola!W37</f>
        <v>0</v>
      </c>
      <c r="X1225" s="80">
        <f>Akola!X37</f>
        <v>0</v>
      </c>
      <c r="Y1225" s="80">
        <f>Akola!Y37</f>
        <v>0</v>
      </c>
      <c r="Z1225" s="80">
        <f>Akola!Z37</f>
        <v>0</v>
      </c>
      <c r="AA1225" s="80">
        <f>Akola!AA37</f>
        <v>0</v>
      </c>
      <c r="AB1225" s="80">
        <f>Akola!AB37</f>
        <v>0</v>
      </c>
      <c r="AC1225" s="233">
        <f t="shared" ref="AC1225:AC1259" si="367">R1225+T1225+V1225</f>
        <v>0</v>
      </c>
      <c r="AD1225" s="7" t="e">
        <f t="shared" ref="AD1225:AD1260" si="368">(R1225+T1225+V1225)/(D1225+F1225+H1225)*100</f>
        <v>#DIV/0!</v>
      </c>
      <c r="AE1225" s="7">
        <f t="shared" ref="AE1225:AE1259" si="369">X1225+Z1225+AB1225</f>
        <v>0</v>
      </c>
      <c r="AF1225" s="7" t="e">
        <f t="shared" ref="AF1225:AF1260" si="370">(X1225+Z1225+AB1225)/(K1225+M1225+O1225)*100</f>
        <v>#DIV/0!</v>
      </c>
      <c r="AG1225" s="7">
        <f t="shared" ref="AG1225:AG1259" si="371">C1225+E1225+G1225+J1225+L1225+N1225</f>
        <v>0</v>
      </c>
      <c r="AH1225" s="7">
        <f t="shared" ref="AH1225:AH1259" si="372">D1225+F1225+H1225+K1225+M1225+O1225</f>
        <v>0</v>
      </c>
      <c r="AI1225" s="7">
        <f t="shared" ref="AI1225:AI1259" si="373">Q1225+S1225+U1225+W1225+Y1225+AA1225</f>
        <v>0</v>
      </c>
      <c r="AJ1225" s="7">
        <f t="shared" ref="AJ1225:AJ1259" si="374">R1225+T1225+V1225+X1225+Z1225+AB1225</f>
        <v>0</v>
      </c>
      <c r="AK1225" s="234" t="e">
        <f t="shared" ref="AK1225:AK1259" si="375">AJ1225/AH1225*100</f>
        <v>#DIV/0!</v>
      </c>
    </row>
    <row r="1226" spans="1:37">
      <c r="A1226" s="5">
        <v>3</v>
      </c>
      <c r="B1226" s="15" t="s">
        <v>24</v>
      </c>
      <c r="C1226" s="80">
        <f>Amravati!C37</f>
        <v>0</v>
      </c>
      <c r="D1226" s="80">
        <f>Amravati!D37</f>
        <v>0</v>
      </c>
      <c r="E1226" s="80">
        <f>Amravati!E37</f>
        <v>0</v>
      </c>
      <c r="F1226" s="80">
        <f>Amravati!F37</f>
        <v>0</v>
      </c>
      <c r="G1226" s="80">
        <f>Amravati!G37</f>
        <v>0</v>
      </c>
      <c r="H1226" s="80">
        <f>Amravati!H37</f>
        <v>0</v>
      </c>
      <c r="I1226" s="80">
        <f t="shared" si="365"/>
        <v>0</v>
      </c>
      <c r="J1226" s="80">
        <f>Amravati!J37</f>
        <v>0</v>
      </c>
      <c r="K1226" s="80">
        <f>Amravati!K37</f>
        <v>0</v>
      </c>
      <c r="L1226" s="80">
        <f>Amravati!L37</f>
        <v>0</v>
      </c>
      <c r="M1226" s="80">
        <f>Amravati!M37</f>
        <v>0</v>
      </c>
      <c r="N1226" s="80">
        <f>Amravati!N37</f>
        <v>0</v>
      </c>
      <c r="O1226" s="80">
        <f>Amravati!O37</f>
        <v>0</v>
      </c>
      <c r="P1226" s="80">
        <f t="shared" si="366"/>
        <v>0</v>
      </c>
      <c r="Q1226" s="80">
        <f>Amravati!Q37</f>
        <v>0</v>
      </c>
      <c r="R1226" s="80">
        <f>Amravati!R37</f>
        <v>0</v>
      </c>
      <c r="S1226" s="80">
        <f>Amravati!S37</f>
        <v>0</v>
      </c>
      <c r="T1226" s="80">
        <f>Amravati!T37</f>
        <v>0</v>
      </c>
      <c r="U1226" s="80">
        <f>Amravati!U37</f>
        <v>0</v>
      </c>
      <c r="V1226" s="80">
        <f>Amravati!V37</f>
        <v>0</v>
      </c>
      <c r="W1226" s="80">
        <f>Amravati!W37</f>
        <v>0</v>
      </c>
      <c r="X1226" s="80">
        <f>Amravati!X37</f>
        <v>0</v>
      </c>
      <c r="Y1226" s="80">
        <f>Amravati!Y37</f>
        <v>0</v>
      </c>
      <c r="Z1226" s="80">
        <f>Amravati!Z37</f>
        <v>0</v>
      </c>
      <c r="AA1226" s="80">
        <f>Amravati!AA37</f>
        <v>0</v>
      </c>
      <c r="AB1226" s="80">
        <f>Amravati!AB37</f>
        <v>0</v>
      </c>
      <c r="AC1226" s="233">
        <f t="shared" si="367"/>
        <v>0</v>
      </c>
      <c r="AD1226" s="7" t="e">
        <f t="shared" si="368"/>
        <v>#DIV/0!</v>
      </c>
      <c r="AE1226" s="7">
        <f t="shared" si="369"/>
        <v>0</v>
      </c>
      <c r="AF1226" s="7" t="e">
        <f t="shared" si="370"/>
        <v>#DIV/0!</v>
      </c>
      <c r="AG1226" s="7">
        <f t="shared" si="371"/>
        <v>0</v>
      </c>
      <c r="AH1226" s="7">
        <f t="shared" si="372"/>
        <v>0</v>
      </c>
      <c r="AI1226" s="7">
        <f t="shared" si="373"/>
        <v>0</v>
      </c>
      <c r="AJ1226" s="7">
        <f t="shared" si="374"/>
        <v>0</v>
      </c>
      <c r="AK1226" s="234" t="e">
        <f t="shared" si="375"/>
        <v>#DIV/0!</v>
      </c>
    </row>
    <row r="1227" spans="1:37">
      <c r="A1227" s="5">
        <v>4</v>
      </c>
      <c r="B1227" s="15" t="s">
        <v>25</v>
      </c>
      <c r="C1227" s="80">
        <f>Aurangabad!C37</f>
        <v>0</v>
      </c>
      <c r="D1227" s="80">
        <f>Aurangabad!D37</f>
        <v>0</v>
      </c>
      <c r="E1227" s="80">
        <f>Aurangabad!E37</f>
        <v>0</v>
      </c>
      <c r="F1227" s="80">
        <f>Aurangabad!F37</f>
        <v>0</v>
      </c>
      <c r="G1227" s="80">
        <f>Aurangabad!G37</f>
        <v>0</v>
      </c>
      <c r="H1227" s="80">
        <f>Aurangabad!H37</f>
        <v>0</v>
      </c>
      <c r="I1227" s="80">
        <f t="shared" si="365"/>
        <v>0</v>
      </c>
      <c r="J1227" s="80">
        <f>Aurangabad!J37</f>
        <v>0</v>
      </c>
      <c r="K1227" s="80">
        <f>Aurangabad!K37</f>
        <v>0</v>
      </c>
      <c r="L1227" s="80">
        <f>Aurangabad!L37</f>
        <v>0</v>
      </c>
      <c r="M1227" s="80">
        <f>Aurangabad!M37</f>
        <v>0</v>
      </c>
      <c r="N1227" s="80">
        <f>Aurangabad!N37</f>
        <v>0</v>
      </c>
      <c r="O1227" s="80">
        <f>Aurangabad!O37</f>
        <v>0</v>
      </c>
      <c r="P1227" s="80">
        <f t="shared" si="366"/>
        <v>0</v>
      </c>
      <c r="Q1227" s="80">
        <f>Aurangabad!Q37</f>
        <v>0</v>
      </c>
      <c r="R1227" s="80">
        <f>Aurangabad!R37</f>
        <v>0</v>
      </c>
      <c r="S1227" s="80">
        <f>Aurangabad!S37</f>
        <v>0</v>
      </c>
      <c r="T1227" s="80">
        <f>Aurangabad!T37</f>
        <v>0</v>
      </c>
      <c r="U1227" s="80">
        <f>Aurangabad!U37</f>
        <v>0</v>
      </c>
      <c r="V1227" s="80">
        <f>Aurangabad!V37</f>
        <v>0</v>
      </c>
      <c r="W1227" s="80">
        <f>Aurangabad!W37</f>
        <v>8</v>
      </c>
      <c r="X1227" s="80">
        <f>Aurangabad!X37</f>
        <v>123.47</v>
      </c>
      <c r="Y1227" s="80">
        <f>Aurangabad!Y37</f>
        <v>0</v>
      </c>
      <c r="Z1227" s="80">
        <f>Aurangabad!Z37</f>
        <v>0</v>
      </c>
      <c r="AA1227" s="80">
        <f>Aurangabad!AA37</f>
        <v>0</v>
      </c>
      <c r="AB1227" s="80">
        <f>Aurangabad!AB37</f>
        <v>0</v>
      </c>
      <c r="AC1227" s="233">
        <f t="shared" si="367"/>
        <v>0</v>
      </c>
      <c r="AD1227" s="7" t="e">
        <f t="shared" si="368"/>
        <v>#DIV/0!</v>
      </c>
      <c r="AE1227" s="7">
        <f t="shared" si="369"/>
        <v>123.47</v>
      </c>
      <c r="AF1227" s="7" t="e">
        <f t="shared" si="370"/>
        <v>#DIV/0!</v>
      </c>
      <c r="AG1227" s="7">
        <f t="shared" si="371"/>
        <v>0</v>
      </c>
      <c r="AH1227" s="7">
        <f t="shared" si="372"/>
        <v>0</v>
      </c>
      <c r="AI1227" s="7">
        <f t="shared" si="373"/>
        <v>8</v>
      </c>
      <c r="AJ1227" s="7">
        <f t="shared" si="374"/>
        <v>123.47</v>
      </c>
      <c r="AK1227" s="234" t="e">
        <f t="shared" si="375"/>
        <v>#DIV/0!</v>
      </c>
    </row>
    <row r="1228" spans="1:37">
      <c r="A1228" s="5">
        <v>5</v>
      </c>
      <c r="B1228" s="15" t="s">
        <v>26</v>
      </c>
      <c r="C1228" s="80">
        <f>Beed!C37</f>
        <v>0</v>
      </c>
      <c r="D1228" s="80">
        <f>Beed!D37</f>
        <v>0</v>
      </c>
      <c r="E1228" s="80">
        <f>Beed!E37</f>
        <v>0</v>
      </c>
      <c r="F1228" s="80">
        <f>Beed!F37</f>
        <v>0</v>
      </c>
      <c r="G1228" s="80">
        <f>Beed!G37</f>
        <v>0</v>
      </c>
      <c r="H1228" s="80">
        <f>Beed!H37</f>
        <v>0</v>
      </c>
      <c r="I1228" s="80">
        <f t="shared" si="365"/>
        <v>0</v>
      </c>
      <c r="J1228" s="80">
        <f>Beed!J37</f>
        <v>0</v>
      </c>
      <c r="K1228" s="80">
        <f>Beed!K37</f>
        <v>0</v>
      </c>
      <c r="L1228" s="80">
        <f>Beed!L37</f>
        <v>0</v>
      </c>
      <c r="M1228" s="80">
        <f>Beed!M37</f>
        <v>0</v>
      </c>
      <c r="N1228" s="80">
        <f>Beed!N37</f>
        <v>0</v>
      </c>
      <c r="O1228" s="80">
        <f>Beed!O37</f>
        <v>0</v>
      </c>
      <c r="P1228" s="80">
        <f t="shared" si="366"/>
        <v>0</v>
      </c>
      <c r="Q1228" s="80">
        <f>Beed!Q37</f>
        <v>0</v>
      </c>
      <c r="R1228" s="80">
        <f>Beed!R37</f>
        <v>0</v>
      </c>
      <c r="S1228" s="80">
        <f>Beed!S37</f>
        <v>0</v>
      </c>
      <c r="T1228" s="80">
        <f>Beed!T37</f>
        <v>0</v>
      </c>
      <c r="U1228" s="80">
        <f>Beed!U37</f>
        <v>0</v>
      </c>
      <c r="V1228" s="80">
        <f>Beed!V37</f>
        <v>0</v>
      </c>
      <c r="W1228" s="80">
        <f>Beed!W37</f>
        <v>0</v>
      </c>
      <c r="X1228" s="80">
        <f>Beed!X37</f>
        <v>0</v>
      </c>
      <c r="Y1228" s="80">
        <f>Beed!Y37</f>
        <v>0</v>
      </c>
      <c r="Z1228" s="80">
        <f>Beed!Z37</f>
        <v>0</v>
      </c>
      <c r="AA1228" s="80">
        <f>Beed!AA37</f>
        <v>0</v>
      </c>
      <c r="AB1228" s="80">
        <f>Beed!AB37</f>
        <v>0</v>
      </c>
      <c r="AC1228" s="233">
        <f t="shared" si="367"/>
        <v>0</v>
      </c>
      <c r="AD1228" s="7" t="e">
        <f t="shared" si="368"/>
        <v>#DIV/0!</v>
      </c>
      <c r="AE1228" s="7">
        <f t="shared" si="369"/>
        <v>0</v>
      </c>
      <c r="AF1228" s="7" t="e">
        <f t="shared" si="370"/>
        <v>#DIV/0!</v>
      </c>
      <c r="AG1228" s="7">
        <f t="shared" si="371"/>
        <v>0</v>
      </c>
      <c r="AH1228" s="7">
        <f t="shared" si="372"/>
        <v>0</v>
      </c>
      <c r="AI1228" s="7">
        <f t="shared" si="373"/>
        <v>0</v>
      </c>
      <c r="AJ1228" s="7">
        <f t="shared" si="374"/>
        <v>0</v>
      </c>
      <c r="AK1228" s="234" t="e">
        <f t="shared" si="375"/>
        <v>#DIV/0!</v>
      </c>
    </row>
    <row r="1229" spans="1:37">
      <c r="A1229" s="5">
        <v>6</v>
      </c>
      <c r="B1229" s="15" t="s">
        <v>27</v>
      </c>
      <c r="C1229" s="80">
        <f>Bhandara!C37</f>
        <v>0</v>
      </c>
      <c r="D1229" s="80">
        <f>Bhandara!D37</f>
        <v>0</v>
      </c>
      <c r="E1229" s="80">
        <f>Bhandara!E37</f>
        <v>0</v>
      </c>
      <c r="F1229" s="80">
        <f>Bhandara!F37</f>
        <v>0</v>
      </c>
      <c r="G1229" s="80">
        <f>Bhandara!G37</f>
        <v>0</v>
      </c>
      <c r="H1229" s="80">
        <f>Bhandara!H37</f>
        <v>0</v>
      </c>
      <c r="I1229" s="80">
        <f t="shared" si="365"/>
        <v>0</v>
      </c>
      <c r="J1229" s="80">
        <f>Bhandara!J37</f>
        <v>0</v>
      </c>
      <c r="K1229" s="80">
        <f>Bhandara!K37</f>
        <v>0</v>
      </c>
      <c r="L1229" s="80">
        <f>Bhandara!L37</f>
        <v>0</v>
      </c>
      <c r="M1229" s="80">
        <f>Bhandara!M37</f>
        <v>0</v>
      </c>
      <c r="N1229" s="80">
        <f>Bhandara!N37</f>
        <v>0</v>
      </c>
      <c r="O1229" s="80">
        <f>Bhandara!O37</f>
        <v>0</v>
      </c>
      <c r="P1229" s="80">
        <f t="shared" si="366"/>
        <v>0</v>
      </c>
      <c r="Q1229" s="80">
        <f>Bhandara!Q37</f>
        <v>0</v>
      </c>
      <c r="R1229" s="80">
        <f>Bhandara!R37</f>
        <v>0</v>
      </c>
      <c r="S1229" s="80">
        <f>Bhandara!S37</f>
        <v>0</v>
      </c>
      <c r="T1229" s="80">
        <f>Bhandara!T37</f>
        <v>0</v>
      </c>
      <c r="U1229" s="80">
        <f>Bhandara!U37</f>
        <v>0</v>
      </c>
      <c r="V1229" s="80">
        <f>Bhandara!V37</f>
        <v>0</v>
      </c>
      <c r="W1229" s="80">
        <f>Bhandara!W37</f>
        <v>0</v>
      </c>
      <c r="X1229" s="80">
        <f>Bhandara!X37</f>
        <v>0</v>
      </c>
      <c r="Y1229" s="80">
        <f>Bhandara!Y37</f>
        <v>0</v>
      </c>
      <c r="Z1229" s="80">
        <f>Bhandara!Z37</f>
        <v>0</v>
      </c>
      <c r="AA1229" s="80">
        <f>Bhandara!AA37</f>
        <v>0</v>
      </c>
      <c r="AB1229" s="80">
        <f>Bhandara!AB37</f>
        <v>0</v>
      </c>
      <c r="AC1229" s="233">
        <f t="shared" si="367"/>
        <v>0</v>
      </c>
      <c r="AD1229" s="7" t="e">
        <f t="shared" si="368"/>
        <v>#DIV/0!</v>
      </c>
      <c r="AE1229" s="7">
        <f t="shared" si="369"/>
        <v>0</v>
      </c>
      <c r="AF1229" s="7" t="e">
        <f t="shared" si="370"/>
        <v>#DIV/0!</v>
      </c>
      <c r="AG1229" s="7">
        <f t="shared" si="371"/>
        <v>0</v>
      </c>
      <c r="AH1229" s="7">
        <f t="shared" si="372"/>
        <v>0</v>
      </c>
      <c r="AI1229" s="7">
        <f t="shared" si="373"/>
        <v>0</v>
      </c>
      <c r="AJ1229" s="7">
        <f t="shared" si="374"/>
        <v>0</v>
      </c>
      <c r="AK1229" s="234" t="e">
        <f t="shared" si="375"/>
        <v>#DIV/0!</v>
      </c>
    </row>
    <row r="1230" spans="1:37">
      <c r="A1230" s="5">
        <v>7</v>
      </c>
      <c r="B1230" s="15" t="s">
        <v>28</v>
      </c>
      <c r="C1230" s="80">
        <f>Buldhana!C37</f>
        <v>0</v>
      </c>
      <c r="D1230" s="80">
        <f>Buldhana!D37</f>
        <v>0</v>
      </c>
      <c r="E1230" s="80">
        <f>Buldhana!E37</f>
        <v>0</v>
      </c>
      <c r="F1230" s="80">
        <f>Buldhana!F37</f>
        <v>0</v>
      </c>
      <c r="G1230" s="80">
        <f>Buldhana!G37</f>
        <v>0</v>
      </c>
      <c r="H1230" s="80">
        <f>Buldhana!H37</f>
        <v>0</v>
      </c>
      <c r="I1230" s="80">
        <f t="shared" si="365"/>
        <v>0</v>
      </c>
      <c r="J1230" s="80">
        <f>Buldhana!J37</f>
        <v>0</v>
      </c>
      <c r="K1230" s="80">
        <f>Buldhana!K37</f>
        <v>0</v>
      </c>
      <c r="L1230" s="80">
        <f>Buldhana!L37</f>
        <v>0</v>
      </c>
      <c r="M1230" s="80">
        <f>Buldhana!M37</f>
        <v>0</v>
      </c>
      <c r="N1230" s="80">
        <f>Buldhana!N37</f>
        <v>0</v>
      </c>
      <c r="O1230" s="80">
        <f>Buldhana!O37</f>
        <v>0</v>
      </c>
      <c r="P1230" s="80">
        <f t="shared" si="366"/>
        <v>0</v>
      </c>
      <c r="Q1230" s="80">
        <f>Buldhana!Q37</f>
        <v>0</v>
      </c>
      <c r="R1230" s="80">
        <f>Buldhana!R37</f>
        <v>0</v>
      </c>
      <c r="S1230" s="80">
        <f>Buldhana!S37</f>
        <v>0</v>
      </c>
      <c r="T1230" s="80">
        <f>Buldhana!T37</f>
        <v>0</v>
      </c>
      <c r="U1230" s="80">
        <f>Buldhana!U37</f>
        <v>0</v>
      </c>
      <c r="V1230" s="80">
        <f>Buldhana!V37</f>
        <v>0</v>
      </c>
      <c r="W1230" s="80">
        <f>Buldhana!W37</f>
        <v>0</v>
      </c>
      <c r="X1230" s="80">
        <f>Buldhana!X37</f>
        <v>0</v>
      </c>
      <c r="Y1230" s="80">
        <f>Buldhana!Y37</f>
        <v>0</v>
      </c>
      <c r="Z1230" s="80">
        <f>Buldhana!Z37</f>
        <v>0</v>
      </c>
      <c r="AA1230" s="80">
        <f>Buldhana!AA37</f>
        <v>0</v>
      </c>
      <c r="AB1230" s="80">
        <f>Buldhana!AB37</f>
        <v>0</v>
      </c>
      <c r="AC1230" s="233">
        <f t="shared" si="367"/>
        <v>0</v>
      </c>
      <c r="AD1230" s="7" t="e">
        <f t="shared" si="368"/>
        <v>#DIV/0!</v>
      </c>
      <c r="AE1230" s="7">
        <f t="shared" si="369"/>
        <v>0</v>
      </c>
      <c r="AF1230" s="7" t="e">
        <f t="shared" si="370"/>
        <v>#DIV/0!</v>
      </c>
      <c r="AG1230" s="7">
        <f t="shared" si="371"/>
        <v>0</v>
      </c>
      <c r="AH1230" s="7">
        <f t="shared" si="372"/>
        <v>0</v>
      </c>
      <c r="AI1230" s="7">
        <f t="shared" si="373"/>
        <v>0</v>
      </c>
      <c r="AJ1230" s="7">
        <f t="shared" si="374"/>
        <v>0</v>
      </c>
      <c r="AK1230" s="234" t="e">
        <f t="shared" si="375"/>
        <v>#DIV/0!</v>
      </c>
    </row>
    <row r="1231" spans="1:37">
      <c r="A1231" s="5">
        <v>8</v>
      </c>
      <c r="B1231" s="15" t="s">
        <v>29</v>
      </c>
      <c r="C1231" s="80">
        <f>Chandrapur!C37</f>
        <v>0</v>
      </c>
      <c r="D1231" s="80">
        <f>Chandrapur!D37</f>
        <v>0</v>
      </c>
      <c r="E1231" s="80">
        <f>Chandrapur!E37</f>
        <v>0</v>
      </c>
      <c r="F1231" s="80">
        <f>Chandrapur!F37</f>
        <v>0</v>
      </c>
      <c r="G1231" s="80">
        <f>Chandrapur!G37</f>
        <v>0</v>
      </c>
      <c r="H1231" s="80">
        <f>Chandrapur!H37</f>
        <v>0</v>
      </c>
      <c r="I1231" s="80">
        <f t="shared" si="365"/>
        <v>0</v>
      </c>
      <c r="J1231" s="80">
        <f>Chandrapur!J37</f>
        <v>0</v>
      </c>
      <c r="K1231" s="80">
        <f>Chandrapur!K37</f>
        <v>0</v>
      </c>
      <c r="L1231" s="80">
        <f>Chandrapur!L37</f>
        <v>0</v>
      </c>
      <c r="M1231" s="80">
        <f>Chandrapur!M37</f>
        <v>0</v>
      </c>
      <c r="N1231" s="80">
        <f>Chandrapur!N37</f>
        <v>0</v>
      </c>
      <c r="O1231" s="80">
        <f>Chandrapur!O37</f>
        <v>0</v>
      </c>
      <c r="P1231" s="80">
        <f t="shared" si="366"/>
        <v>0</v>
      </c>
      <c r="Q1231" s="80">
        <f>Chandrapur!Q37</f>
        <v>0</v>
      </c>
      <c r="R1231" s="80">
        <f>Chandrapur!R37</f>
        <v>0</v>
      </c>
      <c r="S1231" s="80">
        <f>Chandrapur!S37</f>
        <v>0</v>
      </c>
      <c r="T1231" s="80">
        <f>Chandrapur!T37</f>
        <v>0</v>
      </c>
      <c r="U1231" s="80">
        <f>Chandrapur!U37</f>
        <v>0</v>
      </c>
      <c r="V1231" s="80">
        <f>Chandrapur!V37</f>
        <v>0</v>
      </c>
      <c r="W1231" s="80">
        <f>Chandrapur!W37</f>
        <v>0</v>
      </c>
      <c r="X1231" s="80">
        <f>Chandrapur!X37</f>
        <v>0</v>
      </c>
      <c r="Y1231" s="80">
        <f>Chandrapur!Y37</f>
        <v>0</v>
      </c>
      <c r="Z1231" s="80">
        <f>Chandrapur!Z37</f>
        <v>0</v>
      </c>
      <c r="AA1231" s="80">
        <f>Chandrapur!AA37</f>
        <v>0</v>
      </c>
      <c r="AB1231" s="80">
        <f>Chandrapur!AB37</f>
        <v>0</v>
      </c>
      <c r="AC1231" s="233">
        <f t="shared" si="367"/>
        <v>0</v>
      </c>
      <c r="AD1231" s="7" t="e">
        <f t="shared" si="368"/>
        <v>#DIV/0!</v>
      </c>
      <c r="AE1231" s="7">
        <f t="shared" si="369"/>
        <v>0</v>
      </c>
      <c r="AF1231" s="7" t="e">
        <f t="shared" si="370"/>
        <v>#DIV/0!</v>
      </c>
      <c r="AG1231" s="7">
        <f t="shared" si="371"/>
        <v>0</v>
      </c>
      <c r="AH1231" s="7">
        <f t="shared" si="372"/>
        <v>0</v>
      </c>
      <c r="AI1231" s="7">
        <f t="shared" si="373"/>
        <v>0</v>
      </c>
      <c r="AJ1231" s="7">
        <f t="shared" si="374"/>
        <v>0</v>
      </c>
      <c r="AK1231" s="234" t="e">
        <f t="shared" si="375"/>
        <v>#DIV/0!</v>
      </c>
    </row>
    <row r="1232" spans="1:37">
      <c r="A1232" s="5">
        <v>9</v>
      </c>
      <c r="B1232" s="15" t="s">
        <v>30</v>
      </c>
      <c r="C1232" s="80">
        <f>Dhule!C37</f>
        <v>114</v>
      </c>
      <c r="D1232" s="80">
        <f>Dhule!D37</f>
        <v>120</v>
      </c>
      <c r="E1232" s="80">
        <f>Dhule!E37</f>
        <v>0</v>
      </c>
      <c r="F1232" s="80">
        <f>Dhule!F37</f>
        <v>0</v>
      </c>
      <c r="G1232" s="80">
        <f>Dhule!G37</f>
        <v>20</v>
      </c>
      <c r="H1232" s="80">
        <f>Dhule!H37</f>
        <v>6</v>
      </c>
      <c r="I1232" s="80">
        <f t="shared" si="365"/>
        <v>126</v>
      </c>
      <c r="J1232" s="80">
        <f>Dhule!J37</f>
        <v>53</v>
      </c>
      <c r="K1232" s="80">
        <f>Dhule!K37</f>
        <v>52</v>
      </c>
      <c r="L1232" s="80">
        <f>Dhule!L37</f>
        <v>0</v>
      </c>
      <c r="M1232" s="80">
        <f>Dhule!M37</f>
        <v>0</v>
      </c>
      <c r="N1232" s="80">
        <f>Dhule!N37</f>
        <v>8</v>
      </c>
      <c r="O1232" s="80">
        <f>Dhule!O37</f>
        <v>2</v>
      </c>
      <c r="P1232" s="80">
        <f t="shared" si="366"/>
        <v>54</v>
      </c>
      <c r="Q1232" s="80">
        <f>Dhule!Q37</f>
        <v>0</v>
      </c>
      <c r="R1232" s="80">
        <f>Dhule!R37</f>
        <v>0</v>
      </c>
      <c r="S1232" s="80">
        <f>Dhule!S37</f>
        <v>0</v>
      </c>
      <c r="T1232" s="80">
        <f>Dhule!T37</f>
        <v>0</v>
      </c>
      <c r="U1232" s="80">
        <f>Dhule!U37</f>
        <v>0</v>
      </c>
      <c r="V1232" s="80">
        <f>Dhule!V37</f>
        <v>0</v>
      </c>
      <c r="W1232" s="80">
        <f>Dhule!W37</f>
        <v>0</v>
      </c>
      <c r="X1232" s="80">
        <f>Dhule!X37</f>
        <v>0</v>
      </c>
      <c r="Y1232" s="80">
        <f>Dhule!Y37</f>
        <v>0</v>
      </c>
      <c r="Z1232" s="80">
        <f>Dhule!Z37</f>
        <v>0</v>
      </c>
      <c r="AA1232" s="80">
        <f>Dhule!AA37</f>
        <v>0</v>
      </c>
      <c r="AB1232" s="80">
        <f>Dhule!AB37</f>
        <v>0</v>
      </c>
      <c r="AC1232" s="233">
        <f t="shared" si="367"/>
        <v>0</v>
      </c>
      <c r="AD1232" s="7">
        <f t="shared" si="368"/>
        <v>0</v>
      </c>
      <c r="AE1232" s="7">
        <f t="shared" si="369"/>
        <v>0</v>
      </c>
      <c r="AF1232" s="7">
        <f t="shared" si="370"/>
        <v>0</v>
      </c>
      <c r="AG1232" s="7">
        <f t="shared" si="371"/>
        <v>195</v>
      </c>
      <c r="AH1232" s="7">
        <f t="shared" si="372"/>
        <v>180</v>
      </c>
      <c r="AI1232" s="7">
        <f t="shared" si="373"/>
        <v>0</v>
      </c>
      <c r="AJ1232" s="7">
        <f t="shared" si="374"/>
        <v>0</v>
      </c>
      <c r="AK1232" s="234">
        <f t="shared" si="375"/>
        <v>0</v>
      </c>
    </row>
    <row r="1233" spans="1:37">
      <c r="A1233" s="5">
        <v>10</v>
      </c>
      <c r="B1233" s="15" t="s">
        <v>31</v>
      </c>
      <c r="C1233" s="80">
        <f>Gadchiroli!C37</f>
        <v>0</v>
      </c>
      <c r="D1233" s="80">
        <f>Gadchiroli!D37</f>
        <v>0</v>
      </c>
      <c r="E1233" s="80">
        <f>Gadchiroli!E37</f>
        <v>0</v>
      </c>
      <c r="F1233" s="80">
        <f>Gadchiroli!F37</f>
        <v>0</v>
      </c>
      <c r="G1233" s="80">
        <f>Gadchiroli!G37</f>
        <v>0</v>
      </c>
      <c r="H1233" s="80">
        <f>Gadchiroli!H37</f>
        <v>0</v>
      </c>
      <c r="I1233" s="80">
        <f t="shared" si="365"/>
        <v>0</v>
      </c>
      <c r="J1233" s="80">
        <f>Gadchiroli!J37</f>
        <v>0</v>
      </c>
      <c r="K1233" s="80">
        <f>Gadchiroli!K37</f>
        <v>0</v>
      </c>
      <c r="L1233" s="80">
        <f>Gadchiroli!L37</f>
        <v>0</v>
      </c>
      <c r="M1233" s="80">
        <f>Gadchiroli!M37</f>
        <v>0</v>
      </c>
      <c r="N1233" s="80">
        <f>Gadchiroli!N37</f>
        <v>0</v>
      </c>
      <c r="O1233" s="80">
        <f>Gadchiroli!O37</f>
        <v>0</v>
      </c>
      <c r="P1233" s="80">
        <f t="shared" si="366"/>
        <v>0</v>
      </c>
      <c r="Q1233" s="80">
        <f>Gadchiroli!Q37</f>
        <v>0</v>
      </c>
      <c r="R1233" s="80">
        <f>Gadchiroli!R37</f>
        <v>0</v>
      </c>
      <c r="S1233" s="80">
        <f>Gadchiroli!S37</f>
        <v>0</v>
      </c>
      <c r="T1233" s="80">
        <f>Gadchiroli!T37</f>
        <v>0</v>
      </c>
      <c r="U1233" s="80">
        <f>Gadchiroli!U37</f>
        <v>0</v>
      </c>
      <c r="V1233" s="80">
        <f>Gadchiroli!V37</f>
        <v>0</v>
      </c>
      <c r="W1233" s="80">
        <f>Gadchiroli!W37</f>
        <v>0</v>
      </c>
      <c r="X1233" s="80">
        <f>Gadchiroli!X37</f>
        <v>0</v>
      </c>
      <c r="Y1233" s="80">
        <f>Gadchiroli!Y37</f>
        <v>0</v>
      </c>
      <c r="Z1233" s="80">
        <f>Gadchiroli!Z37</f>
        <v>0</v>
      </c>
      <c r="AA1233" s="80">
        <f>Gadchiroli!AA37</f>
        <v>0</v>
      </c>
      <c r="AB1233" s="80">
        <f>Gadchiroli!AB37</f>
        <v>0</v>
      </c>
      <c r="AC1233" s="233">
        <f t="shared" si="367"/>
        <v>0</v>
      </c>
      <c r="AD1233" s="7" t="e">
        <f t="shared" si="368"/>
        <v>#DIV/0!</v>
      </c>
      <c r="AE1233" s="7">
        <f t="shared" si="369"/>
        <v>0</v>
      </c>
      <c r="AF1233" s="7" t="e">
        <f t="shared" si="370"/>
        <v>#DIV/0!</v>
      </c>
      <c r="AG1233" s="7">
        <f t="shared" si="371"/>
        <v>0</v>
      </c>
      <c r="AH1233" s="7">
        <f t="shared" si="372"/>
        <v>0</v>
      </c>
      <c r="AI1233" s="7">
        <f t="shared" si="373"/>
        <v>0</v>
      </c>
      <c r="AJ1233" s="7">
        <f t="shared" si="374"/>
        <v>0</v>
      </c>
      <c r="AK1233" s="234" t="e">
        <f t="shared" si="375"/>
        <v>#DIV/0!</v>
      </c>
    </row>
    <row r="1234" spans="1:37">
      <c r="A1234" s="5">
        <v>11</v>
      </c>
      <c r="B1234" s="15" t="s">
        <v>32</v>
      </c>
      <c r="C1234" s="80">
        <f>Gondia!C37</f>
        <v>0</v>
      </c>
      <c r="D1234" s="80">
        <f>Gondia!D37</f>
        <v>0</v>
      </c>
      <c r="E1234" s="80">
        <f>Gondia!E37</f>
        <v>0</v>
      </c>
      <c r="F1234" s="80">
        <f>Gondia!F37</f>
        <v>0</v>
      </c>
      <c r="G1234" s="80">
        <f>Gondia!G37</f>
        <v>0</v>
      </c>
      <c r="H1234" s="80">
        <f>Gondia!H37</f>
        <v>0</v>
      </c>
      <c r="I1234" s="80">
        <f t="shared" si="365"/>
        <v>0</v>
      </c>
      <c r="J1234" s="80">
        <f>Gondia!J37</f>
        <v>0</v>
      </c>
      <c r="K1234" s="80">
        <f>Gondia!K37</f>
        <v>0</v>
      </c>
      <c r="L1234" s="80">
        <f>Gondia!L37</f>
        <v>0</v>
      </c>
      <c r="M1234" s="80">
        <f>Gondia!M37</f>
        <v>0</v>
      </c>
      <c r="N1234" s="80">
        <f>Gondia!N37</f>
        <v>0</v>
      </c>
      <c r="O1234" s="80">
        <f>Gondia!O37</f>
        <v>0</v>
      </c>
      <c r="P1234" s="80">
        <f t="shared" si="366"/>
        <v>0</v>
      </c>
      <c r="Q1234" s="80">
        <f>Gondia!Q37</f>
        <v>0</v>
      </c>
      <c r="R1234" s="80">
        <f>Gondia!R37</f>
        <v>0</v>
      </c>
      <c r="S1234" s="80">
        <f>Gondia!S37</f>
        <v>0</v>
      </c>
      <c r="T1234" s="80">
        <f>Gondia!T37</f>
        <v>0</v>
      </c>
      <c r="U1234" s="80">
        <f>Gondia!U37</f>
        <v>0</v>
      </c>
      <c r="V1234" s="80">
        <f>Gondia!V37</f>
        <v>0</v>
      </c>
      <c r="W1234" s="80">
        <f>Gondia!W37</f>
        <v>0</v>
      </c>
      <c r="X1234" s="80">
        <f>Gondia!X37</f>
        <v>0</v>
      </c>
      <c r="Y1234" s="80">
        <f>Gondia!Y37</f>
        <v>0</v>
      </c>
      <c r="Z1234" s="80">
        <f>Gondia!Z37</f>
        <v>0</v>
      </c>
      <c r="AA1234" s="80">
        <f>Gondia!AA37</f>
        <v>0</v>
      </c>
      <c r="AB1234" s="80">
        <f>Gondia!AB37</f>
        <v>0</v>
      </c>
      <c r="AC1234" s="233">
        <f t="shared" si="367"/>
        <v>0</v>
      </c>
      <c r="AD1234" s="7" t="e">
        <f t="shared" si="368"/>
        <v>#DIV/0!</v>
      </c>
      <c r="AE1234" s="7">
        <f t="shared" si="369"/>
        <v>0</v>
      </c>
      <c r="AF1234" s="7" t="e">
        <f t="shared" si="370"/>
        <v>#DIV/0!</v>
      </c>
      <c r="AG1234" s="7">
        <f t="shared" si="371"/>
        <v>0</v>
      </c>
      <c r="AH1234" s="7">
        <f t="shared" si="372"/>
        <v>0</v>
      </c>
      <c r="AI1234" s="7">
        <f t="shared" si="373"/>
        <v>0</v>
      </c>
      <c r="AJ1234" s="7">
        <f t="shared" si="374"/>
        <v>0</v>
      </c>
      <c r="AK1234" s="234" t="e">
        <f t="shared" si="375"/>
        <v>#DIV/0!</v>
      </c>
    </row>
    <row r="1235" spans="1:37">
      <c r="A1235" s="5">
        <v>12</v>
      </c>
      <c r="B1235" s="15" t="s">
        <v>33</v>
      </c>
      <c r="C1235" s="80">
        <f>Hingoli!C37</f>
        <v>0</v>
      </c>
      <c r="D1235" s="80">
        <f>Hingoli!D37</f>
        <v>0</v>
      </c>
      <c r="E1235" s="80">
        <f>Hingoli!E37</f>
        <v>0</v>
      </c>
      <c r="F1235" s="80">
        <f>Hingoli!F37</f>
        <v>0</v>
      </c>
      <c r="G1235" s="80">
        <f>Hingoli!G37</f>
        <v>0</v>
      </c>
      <c r="H1235" s="80">
        <f>Hingoli!H37</f>
        <v>0</v>
      </c>
      <c r="I1235" s="80">
        <f t="shared" si="365"/>
        <v>0</v>
      </c>
      <c r="J1235" s="80">
        <f>Hingoli!J37</f>
        <v>0</v>
      </c>
      <c r="K1235" s="80">
        <f>Hingoli!K37</f>
        <v>0</v>
      </c>
      <c r="L1235" s="80">
        <f>Hingoli!L37</f>
        <v>0</v>
      </c>
      <c r="M1235" s="80">
        <f>Hingoli!M37</f>
        <v>0</v>
      </c>
      <c r="N1235" s="80">
        <f>Hingoli!N37</f>
        <v>0</v>
      </c>
      <c r="O1235" s="80">
        <f>Hingoli!O37</f>
        <v>0</v>
      </c>
      <c r="P1235" s="80">
        <f t="shared" si="366"/>
        <v>0</v>
      </c>
      <c r="Q1235" s="80">
        <f>Hingoli!Q37</f>
        <v>0</v>
      </c>
      <c r="R1235" s="80">
        <f>Hingoli!R37</f>
        <v>0</v>
      </c>
      <c r="S1235" s="80">
        <f>Hingoli!S37</f>
        <v>0</v>
      </c>
      <c r="T1235" s="80">
        <f>Hingoli!T37</f>
        <v>0</v>
      </c>
      <c r="U1235" s="80">
        <f>Hingoli!U37</f>
        <v>0</v>
      </c>
      <c r="V1235" s="80">
        <f>Hingoli!V37</f>
        <v>0</v>
      </c>
      <c r="W1235" s="80">
        <f>Hingoli!W37</f>
        <v>0</v>
      </c>
      <c r="X1235" s="80">
        <f>Hingoli!X37</f>
        <v>0</v>
      </c>
      <c r="Y1235" s="80">
        <f>Hingoli!Y37</f>
        <v>0</v>
      </c>
      <c r="Z1235" s="80">
        <f>Hingoli!Z37</f>
        <v>0</v>
      </c>
      <c r="AA1235" s="80">
        <f>Hingoli!AA37</f>
        <v>0</v>
      </c>
      <c r="AB1235" s="80">
        <f>Hingoli!AB37</f>
        <v>0</v>
      </c>
      <c r="AC1235" s="233">
        <f t="shared" si="367"/>
        <v>0</v>
      </c>
      <c r="AD1235" s="7" t="e">
        <f t="shared" si="368"/>
        <v>#DIV/0!</v>
      </c>
      <c r="AE1235" s="7">
        <f t="shared" si="369"/>
        <v>0</v>
      </c>
      <c r="AF1235" s="7" t="e">
        <f t="shared" si="370"/>
        <v>#DIV/0!</v>
      </c>
      <c r="AG1235" s="7">
        <f t="shared" si="371"/>
        <v>0</v>
      </c>
      <c r="AH1235" s="7">
        <f t="shared" si="372"/>
        <v>0</v>
      </c>
      <c r="AI1235" s="7">
        <f t="shared" si="373"/>
        <v>0</v>
      </c>
      <c r="AJ1235" s="7">
        <f t="shared" si="374"/>
        <v>0</v>
      </c>
      <c r="AK1235" s="234" t="e">
        <f t="shared" si="375"/>
        <v>#DIV/0!</v>
      </c>
    </row>
    <row r="1236" spans="1:37">
      <c r="A1236" s="5">
        <v>13</v>
      </c>
      <c r="B1236" s="15" t="s">
        <v>34</v>
      </c>
      <c r="C1236" s="80">
        <f>Jalgaon!C37</f>
        <v>2503</v>
      </c>
      <c r="D1236" s="80">
        <f>Jalgaon!D37</f>
        <v>3020</v>
      </c>
      <c r="E1236" s="80">
        <f>Jalgaon!E37</f>
        <v>0</v>
      </c>
      <c r="F1236" s="80">
        <f>Jalgaon!F37</f>
        <v>0</v>
      </c>
      <c r="G1236" s="80">
        <f>Jalgaon!G37</f>
        <v>4</v>
      </c>
      <c r="H1236" s="80">
        <f>Jalgaon!H37</f>
        <v>2</v>
      </c>
      <c r="I1236" s="80">
        <f t="shared" si="365"/>
        <v>3022</v>
      </c>
      <c r="J1236" s="80">
        <f>Jalgaon!J37</f>
        <v>498</v>
      </c>
      <c r="K1236" s="80">
        <f>Jalgaon!K37</f>
        <v>575</v>
      </c>
      <c r="L1236" s="80">
        <f>Jalgaon!L37</f>
        <v>1</v>
      </c>
      <c r="M1236" s="80">
        <f>Jalgaon!M37</f>
        <v>1</v>
      </c>
      <c r="N1236" s="80">
        <f>Jalgaon!N37</f>
        <v>5</v>
      </c>
      <c r="O1236" s="80">
        <f>Jalgaon!O37</f>
        <v>2</v>
      </c>
      <c r="P1236" s="80">
        <f t="shared" si="366"/>
        <v>578</v>
      </c>
      <c r="Q1236" s="80">
        <f>Jalgaon!Q37</f>
        <v>113</v>
      </c>
      <c r="R1236" s="80">
        <f>Jalgaon!R37</f>
        <v>1659.38</v>
      </c>
      <c r="S1236" s="80">
        <f>Jalgaon!S37</f>
        <v>0</v>
      </c>
      <c r="T1236" s="80">
        <f>Jalgaon!T37</f>
        <v>0</v>
      </c>
      <c r="U1236" s="80">
        <f>Jalgaon!U37</f>
        <v>0</v>
      </c>
      <c r="V1236" s="80">
        <f>Jalgaon!V37</f>
        <v>0</v>
      </c>
      <c r="W1236" s="80">
        <f>Jalgaon!W37</f>
        <v>683</v>
      </c>
      <c r="X1236" s="80">
        <f>Jalgaon!X37</f>
        <v>8482.39</v>
      </c>
      <c r="Y1236" s="80">
        <f>Jalgaon!Y37</f>
        <v>0</v>
      </c>
      <c r="Z1236" s="80">
        <f>Jalgaon!Z37</f>
        <v>0</v>
      </c>
      <c r="AA1236" s="80">
        <f>Jalgaon!AA37</f>
        <v>0</v>
      </c>
      <c r="AB1236" s="80">
        <f>Jalgaon!AB37</f>
        <v>0</v>
      </c>
      <c r="AC1236" s="233">
        <f t="shared" si="367"/>
        <v>1659.38</v>
      </c>
      <c r="AD1236" s="7">
        <f t="shared" si="368"/>
        <v>54.909993381866315</v>
      </c>
      <c r="AE1236" s="7">
        <f t="shared" si="369"/>
        <v>8482.39</v>
      </c>
      <c r="AF1236" s="7">
        <f t="shared" si="370"/>
        <v>1467.5415224913493</v>
      </c>
      <c r="AG1236" s="7">
        <f t="shared" si="371"/>
        <v>3011</v>
      </c>
      <c r="AH1236" s="7">
        <f t="shared" si="372"/>
        <v>3600</v>
      </c>
      <c r="AI1236" s="7">
        <f t="shared" si="373"/>
        <v>796</v>
      </c>
      <c r="AJ1236" s="7">
        <f t="shared" si="374"/>
        <v>10141.77</v>
      </c>
      <c r="AK1236" s="234">
        <f t="shared" si="375"/>
        <v>281.71583333333336</v>
      </c>
    </row>
    <row r="1237" spans="1:37">
      <c r="A1237" s="5">
        <v>14</v>
      </c>
      <c r="B1237" s="15" t="s">
        <v>35</v>
      </c>
      <c r="C1237" s="80">
        <f>Jalna!C37</f>
        <v>0</v>
      </c>
      <c r="D1237" s="80">
        <f>Jalna!D37</f>
        <v>0</v>
      </c>
      <c r="E1237" s="80">
        <f>Jalna!E37</f>
        <v>0</v>
      </c>
      <c r="F1237" s="80">
        <f>Jalna!F37</f>
        <v>0</v>
      </c>
      <c r="G1237" s="80">
        <f>Jalna!G37</f>
        <v>0</v>
      </c>
      <c r="H1237" s="80">
        <f>Jalna!H37</f>
        <v>0</v>
      </c>
      <c r="I1237" s="80">
        <f t="shared" si="365"/>
        <v>0</v>
      </c>
      <c r="J1237" s="80">
        <f>Jalna!J37</f>
        <v>0</v>
      </c>
      <c r="K1237" s="80">
        <f>Jalna!K37</f>
        <v>0</v>
      </c>
      <c r="L1237" s="80">
        <f>Jalna!L37</f>
        <v>0</v>
      </c>
      <c r="M1237" s="80">
        <f>Jalna!M37</f>
        <v>0</v>
      </c>
      <c r="N1237" s="80">
        <f>Jalna!N37</f>
        <v>0</v>
      </c>
      <c r="O1237" s="80">
        <f>Jalna!O37</f>
        <v>0</v>
      </c>
      <c r="P1237" s="80">
        <f t="shared" si="366"/>
        <v>0</v>
      </c>
      <c r="Q1237" s="80">
        <f>Jalna!Q37</f>
        <v>0</v>
      </c>
      <c r="R1237" s="80">
        <f>Jalna!R37</f>
        <v>0</v>
      </c>
      <c r="S1237" s="80">
        <f>Jalna!S37</f>
        <v>0</v>
      </c>
      <c r="T1237" s="80">
        <f>Jalna!T37</f>
        <v>0</v>
      </c>
      <c r="U1237" s="80">
        <f>Jalna!U37</f>
        <v>0</v>
      </c>
      <c r="V1237" s="80">
        <f>Jalna!V37</f>
        <v>0</v>
      </c>
      <c r="W1237" s="80">
        <f>Jalna!W37</f>
        <v>0</v>
      </c>
      <c r="X1237" s="80">
        <f>Jalna!X37</f>
        <v>0</v>
      </c>
      <c r="Y1237" s="80">
        <f>Jalna!Y37</f>
        <v>0</v>
      </c>
      <c r="Z1237" s="80">
        <f>Jalna!Z37</f>
        <v>0</v>
      </c>
      <c r="AA1237" s="80">
        <f>Jalna!AA37</f>
        <v>0</v>
      </c>
      <c r="AB1237" s="80">
        <f>Jalna!AB37</f>
        <v>0</v>
      </c>
      <c r="AC1237" s="233">
        <f t="shared" si="367"/>
        <v>0</v>
      </c>
      <c r="AD1237" s="7" t="e">
        <f t="shared" si="368"/>
        <v>#DIV/0!</v>
      </c>
      <c r="AE1237" s="7">
        <f t="shared" si="369"/>
        <v>0</v>
      </c>
      <c r="AF1237" s="7" t="e">
        <f t="shared" si="370"/>
        <v>#DIV/0!</v>
      </c>
      <c r="AG1237" s="7">
        <f t="shared" si="371"/>
        <v>0</v>
      </c>
      <c r="AH1237" s="7">
        <f t="shared" si="372"/>
        <v>0</v>
      </c>
      <c r="AI1237" s="7">
        <f t="shared" si="373"/>
        <v>0</v>
      </c>
      <c r="AJ1237" s="7">
        <f t="shared" si="374"/>
        <v>0</v>
      </c>
      <c r="AK1237" s="234" t="e">
        <f t="shared" si="375"/>
        <v>#DIV/0!</v>
      </c>
    </row>
    <row r="1238" spans="1:37">
      <c r="A1238" s="5">
        <v>15</v>
      </c>
      <c r="B1238" s="15" t="s">
        <v>36</v>
      </c>
      <c r="C1238" s="80">
        <f>Kolhapur!C37</f>
        <v>52</v>
      </c>
      <c r="D1238" s="80">
        <f>Kolhapur!D37</f>
        <v>100</v>
      </c>
      <c r="E1238" s="80">
        <f>Kolhapur!E37</f>
        <v>0</v>
      </c>
      <c r="F1238" s="80">
        <f>Kolhapur!F37</f>
        <v>0</v>
      </c>
      <c r="G1238" s="80">
        <f>Kolhapur!G37</f>
        <v>0</v>
      </c>
      <c r="H1238" s="80">
        <f>Kolhapur!H37</f>
        <v>0</v>
      </c>
      <c r="I1238" s="80">
        <f t="shared" si="365"/>
        <v>100</v>
      </c>
      <c r="J1238" s="80">
        <f>Kolhapur!J37</f>
        <v>52</v>
      </c>
      <c r="K1238" s="80">
        <f>Kolhapur!K37</f>
        <v>100</v>
      </c>
      <c r="L1238" s="80">
        <f>Kolhapur!L37</f>
        <v>0</v>
      </c>
      <c r="M1238" s="80">
        <f>Kolhapur!M37</f>
        <v>0</v>
      </c>
      <c r="N1238" s="80">
        <f>Kolhapur!N37</f>
        <v>0</v>
      </c>
      <c r="O1238" s="80">
        <f>Kolhapur!O37</f>
        <v>0</v>
      </c>
      <c r="P1238" s="80">
        <f t="shared" si="366"/>
        <v>100</v>
      </c>
      <c r="Q1238" s="80">
        <f>Kolhapur!Q37</f>
        <v>8</v>
      </c>
      <c r="R1238" s="80">
        <f>Kolhapur!R37</f>
        <v>71.39</v>
      </c>
      <c r="S1238" s="80">
        <f>Kolhapur!S37</f>
        <v>0</v>
      </c>
      <c r="T1238" s="80">
        <f>Kolhapur!T37</f>
        <v>0</v>
      </c>
      <c r="U1238" s="80">
        <f>Kolhapur!U37</f>
        <v>0</v>
      </c>
      <c r="V1238" s="80">
        <f>Kolhapur!V37</f>
        <v>0</v>
      </c>
      <c r="W1238" s="80">
        <f>Kolhapur!W37</f>
        <v>54</v>
      </c>
      <c r="X1238" s="80">
        <f>Kolhapur!X37</f>
        <v>736.79</v>
      </c>
      <c r="Y1238" s="80">
        <f>Kolhapur!Y37</f>
        <v>0</v>
      </c>
      <c r="Z1238" s="80">
        <f>Kolhapur!Z37</f>
        <v>0</v>
      </c>
      <c r="AA1238" s="80">
        <f>Kolhapur!AA37</f>
        <v>0</v>
      </c>
      <c r="AB1238" s="80">
        <f>Kolhapur!AB37</f>
        <v>0</v>
      </c>
      <c r="AC1238" s="233">
        <f t="shared" si="367"/>
        <v>71.39</v>
      </c>
      <c r="AD1238" s="7">
        <f t="shared" si="368"/>
        <v>71.39</v>
      </c>
      <c r="AE1238" s="7">
        <f t="shared" si="369"/>
        <v>736.79</v>
      </c>
      <c r="AF1238" s="7">
        <f t="shared" si="370"/>
        <v>736.79</v>
      </c>
      <c r="AG1238" s="7">
        <f t="shared" si="371"/>
        <v>104</v>
      </c>
      <c r="AH1238" s="7">
        <f t="shared" si="372"/>
        <v>200</v>
      </c>
      <c r="AI1238" s="7">
        <f t="shared" si="373"/>
        <v>62</v>
      </c>
      <c r="AJ1238" s="7">
        <f t="shared" si="374"/>
        <v>808.18</v>
      </c>
      <c r="AK1238" s="234">
        <f t="shared" si="375"/>
        <v>404.09</v>
      </c>
    </row>
    <row r="1239" spans="1:37">
      <c r="A1239" s="5">
        <v>16</v>
      </c>
      <c r="B1239" s="15" t="s">
        <v>37</v>
      </c>
      <c r="C1239" s="80">
        <f>Latur!C37</f>
        <v>0</v>
      </c>
      <c r="D1239" s="80">
        <f>Latur!D37</f>
        <v>0</v>
      </c>
      <c r="E1239" s="80">
        <f>Latur!E37</f>
        <v>0</v>
      </c>
      <c r="F1239" s="80">
        <f>Latur!F37</f>
        <v>0</v>
      </c>
      <c r="G1239" s="80">
        <f>Latur!G37</f>
        <v>0</v>
      </c>
      <c r="H1239" s="80">
        <f>Latur!H37</f>
        <v>0</v>
      </c>
      <c r="I1239" s="80">
        <f t="shared" si="365"/>
        <v>0</v>
      </c>
      <c r="J1239" s="80">
        <f>Latur!J37</f>
        <v>0</v>
      </c>
      <c r="K1239" s="80">
        <f>Latur!K37</f>
        <v>0</v>
      </c>
      <c r="L1239" s="80">
        <f>Latur!L37</f>
        <v>0</v>
      </c>
      <c r="M1239" s="80">
        <f>Latur!M37</f>
        <v>0</v>
      </c>
      <c r="N1239" s="80">
        <f>Latur!N37</f>
        <v>0</v>
      </c>
      <c r="O1239" s="80">
        <f>Latur!O37</f>
        <v>0</v>
      </c>
      <c r="P1239" s="80">
        <f t="shared" si="366"/>
        <v>0</v>
      </c>
      <c r="Q1239" s="80">
        <f>Latur!Q37</f>
        <v>0</v>
      </c>
      <c r="R1239" s="80">
        <f>Latur!R37</f>
        <v>0</v>
      </c>
      <c r="S1239" s="80">
        <f>Latur!S37</f>
        <v>0</v>
      </c>
      <c r="T1239" s="80">
        <f>Latur!T37</f>
        <v>0</v>
      </c>
      <c r="U1239" s="80">
        <f>Latur!U37</f>
        <v>0</v>
      </c>
      <c r="V1239" s="80">
        <f>Latur!V37</f>
        <v>0</v>
      </c>
      <c r="W1239" s="80">
        <f>Latur!W37</f>
        <v>0</v>
      </c>
      <c r="X1239" s="80">
        <f>Latur!X37</f>
        <v>0</v>
      </c>
      <c r="Y1239" s="80">
        <f>Latur!Y37</f>
        <v>0</v>
      </c>
      <c r="Z1239" s="80">
        <f>Latur!Z37</f>
        <v>0</v>
      </c>
      <c r="AA1239" s="80">
        <f>Latur!AA37</f>
        <v>0</v>
      </c>
      <c r="AB1239" s="80">
        <f>Latur!AB37</f>
        <v>0</v>
      </c>
      <c r="AC1239" s="233">
        <f t="shared" si="367"/>
        <v>0</v>
      </c>
      <c r="AD1239" s="7" t="e">
        <f t="shared" si="368"/>
        <v>#DIV/0!</v>
      </c>
      <c r="AE1239" s="7">
        <f t="shared" si="369"/>
        <v>0</v>
      </c>
      <c r="AF1239" s="7" t="e">
        <f t="shared" si="370"/>
        <v>#DIV/0!</v>
      </c>
      <c r="AG1239" s="7">
        <f t="shared" si="371"/>
        <v>0</v>
      </c>
      <c r="AH1239" s="7">
        <f t="shared" si="372"/>
        <v>0</v>
      </c>
      <c r="AI1239" s="7">
        <f t="shared" si="373"/>
        <v>0</v>
      </c>
      <c r="AJ1239" s="7">
        <f t="shared" si="374"/>
        <v>0</v>
      </c>
      <c r="AK1239" s="234" t="e">
        <f t="shared" si="375"/>
        <v>#DIV/0!</v>
      </c>
    </row>
    <row r="1240" spans="1:37">
      <c r="A1240" s="5">
        <v>17</v>
      </c>
      <c r="B1240" s="15" t="s">
        <v>38</v>
      </c>
      <c r="C1240" s="80">
        <f>MumbaiCity!C37</f>
        <v>0</v>
      </c>
      <c r="D1240" s="80">
        <f>MumbaiCity!D37</f>
        <v>0</v>
      </c>
      <c r="E1240" s="80">
        <f>MumbaiCity!E37</f>
        <v>50</v>
      </c>
      <c r="F1240" s="80">
        <f>MumbaiCity!F37</f>
        <v>200</v>
      </c>
      <c r="G1240" s="80">
        <f>MumbaiCity!G37</f>
        <v>0</v>
      </c>
      <c r="H1240" s="80">
        <f>MumbaiCity!H37</f>
        <v>0</v>
      </c>
      <c r="I1240" s="80">
        <f t="shared" si="365"/>
        <v>200</v>
      </c>
      <c r="J1240" s="80">
        <f>MumbaiCity!J37</f>
        <v>0</v>
      </c>
      <c r="K1240" s="80">
        <f>MumbaiCity!K37</f>
        <v>0</v>
      </c>
      <c r="L1240" s="80">
        <f>MumbaiCity!L37</f>
        <v>0</v>
      </c>
      <c r="M1240" s="80">
        <f>MumbaiCity!M37</f>
        <v>0</v>
      </c>
      <c r="N1240" s="80">
        <f>MumbaiCity!N37</f>
        <v>0</v>
      </c>
      <c r="O1240" s="80">
        <f>MumbaiCity!O37</f>
        <v>0</v>
      </c>
      <c r="P1240" s="80">
        <f t="shared" si="366"/>
        <v>0</v>
      </c>
      <c r="Q1240" s="80">
        <f>MumbaiCity!Q37</f>
        <v>0</v>
      </c>
      <c r="R1240" s="80">
        <f>MumbaiCity!R37</f>
        <v>0</v>
      </c>
      <c r="S1240" s="80">
        <f>MumbaiCity!S37</f>
        <v>0</v>
      </c>
      <c r="T1240" s="80">
        <f>MumbaiCity!T37</f>
        <v>0</v>
      </c>
      <c r="U1240" s="80">
        <f>MumbaiCity!U37</f>
        <v>0</v>
      </c>
      <c r="V1240" s="80">
        <f>MumbaiCity!V37</f>
        <v>0</v>
      </c>
      <c r="W1240" s="80">
        <f>MumbaiCity!W37</f>
        <v>0</v>
      </c>
      <c r="X1240" s="80">
        <f>MumbaiCity!X37</f>
        <v>0</v>
      </c>
      <c r="Y1240" s="80">
        <f>MumbaiCity!Y37</f>
        <v>0</v>
      </c>
      <c r="Z1240" s="80">
        <f>MumbaiCity!Z37</f>
        <v>0</v>
      </c>
      <c r="AA1240" s="80">
        <f>MumbaiCity!AA37</f>
        <v>0</v>
      </c>
      <c r="AB1240" s="80">
        <f>MumbaiCity!AB37</f>
        <v>0</v>
      </c>
      <c r="AC1240" s="233">
        <f t="shared" si="367"/>
        <v>0</v>
      </c>
      <c r="AD1240" s="7">
        <f t="shared" si="368"/>
        <v>0</v>
      </c>
      <c r="AE1240" s="7">
        <f t="shared" si="369"/>
        <v>0</v>
      </c>
      <c r="AF1240" s="7" t="e">
        <f t="shared" si="370"/>
        <v>#DIV/0!</v>
      </c>
      <c r="AG1240" s="7">
        <f t="shared" si="371"/>
        <v>50</v>
      </c>
      <c r="AH1240" s="7">
        <f t="shared" si="372"/>
        <v>200</v>
      </c>
      <c r="AI1240" s="7">
        <f t="shared" si="373"/>
        <v>0</v>
      </c>
      <c r="AJ1240" s="7">
        <f t="shared" si="374"/>
        <v>0</v>
      </c>
      <c r="AK1240" s="234">
        <f t="shared" si="375"/>
        <v>0</v>
      </c>
    </row>
    <row r="1241" spans="1:37">
      <c r="A1241" s="5">
        <v>18</v>
      </c>
      <c r="B1241" s="33" t="s">
        <v>39</v>
      </c>
      <c r="C1241" s="149">
        <f>MumbaiSub!C37</f>
        <v>0</v>
      </c>
      <c r="D1241" s="149">
        <f>MumbaiSub!D37</f>
        <v>0</v>
      </c>
      <c r="E1241" s="149">
        <f>MumbaiSub!E37</f>
        <v>0</v>
      </c>
      <c r="F1241" s="149">
        <f>MumbaiSub!F37</f>
        <v>0</v>
      </c>
      <c r="G1241" s="149">
        <f>MumbaiSub!G37</f>
        <v>0</v>
      </c>
      <c r="H1241" s="149">
        <f>MumbaiSub!H37</f>
        <v>0</v>
      </c>
      <c r="I1241" s="80">
        <f t="shared" si="365"/>
        <v>0</v>
      </c>
      <c r="J1241" s="149">
        <f>MumbaiSub!J37</f>
        <v>0</v>
      </c>
      <c r="K1241" s="149">
        <f>MumbaiSub!K37</f>
        <v>0</v>
      </c>
      <c r="L1241" s="149">
        <f>MumbaiSub!L37</f>
        <v>0</v>
      </c>
      <c r="M1241" s="149">
        <f>MumbaiSub!M37</f>
        <v>0</v>
      </c>
      <c r="N1241" s="149">
        <f>MumbaiSub!N37</f>
        <v>0</v>
      </c>
      <c r="O1241" s="149">
        <f>MumbaiSub!O37</f>
        <v>0</v>
      </c>
      <c r="P1241" s="80">
        <f t="shared" si="366"/>
        <v>0</v>
      </c>
      <c r="Q1241" s="149">
        <f>MumbaiSub!Q37</f>
        <v>0</v>
      </c>
      <c r="R1241" s="149">
        <f>MumbaiSub!R37</f>
        <v>0</v>
      </c>
      <c r="S1241" s="149">
        <f>MumbaiSub!S37</f>
        <v>0</v>
      </c>
      <c r="T1241" s="149">
        <f>MumbaiSub!T37</f>
        <v>0</v>
      </c>
      <c r="U1241" s="149">
        <f>MumbaiSub!U37</f>
        <v>0</v>
      </c>
      <c r="V1241" s="149">
        <f>MumbaiSub!V37</f>
        <v>0</v>
      </c>
      <c r="W1241" s="149">
        <f>MumbaiSub!W37</f>
        <v>0</v>
      </c>
      <c r="X1241" s="149">
        <f>MumbaiSub!X37</f>
        <v>0</v>
      </c>
      <c r="Y1241" s="149">
        <f>MumbaiSub!Y37</f>
        <v>0</v>
      </c>
      <c r="Z1241" s="149">
        <f>MumbaiSub!Z37</f>
        <v>0</v>
      </c>
      <c r="AA1241" s="149">
        <f>MumbaiSub!AA37</f>
        <v>0</v>
      </c>
      <c r="AB1241" s="149">
        <f>MumbaiSub!AB37</f>
        <v>0</v>
      </c>
      <c r="AC1241" s="233">
        <f t="shared" si="367"/>
        <v>0</v>
      </c>
      <c r="AD1241" s="7" t="e">
        <f t="shared" si="368"/>
        <v>#DIV/0!</v>
      </c>
      <c r="AE1241" s="7">
        <f t="shared" si="369"/>
        <v>0</v>
      </c>
      <c r="AF1241" s="7" t="e">
        <f t="shared" si="370"/>
        <v>#DIV/0!</v>
      </c>
      <c r="AG1241" s="7">
        <f t="shared" si="371"/>
        <v>0</v>
      </c>
      <c r="AH1241" s="7">
        <f t="shared" si="372"/>
        <v>0</v>
      </c>
      <c r="AI1241" s="7">
        <f t="shared" si="373"/>
        <v>0</v>
      </c>
      <c r="AJ1241" s="7">
        <f t="shared" si="374"/>
        <v>0</v>
      </c>
      <c r="AK1241" s="234" t="e">
        <f t="shared" si="375"/>
        <v>#DIV/0!</v>
      </c>
    </row>
    <row r="1242" spans="1:37">
      <c r="A1242" s="5">
        <v>19</v>
      </c>
      <c r="B1242" s="15" t="s">
        <v>40</v>
      </c>
      <c r="C1242" s="80">
        <f>Nagpur!C37</f>
        <v>0</v>
      </c>
      <c r="D1242" s="80">
        <f>Nagpur!D37</f>
        <v>0</v>
      </c>
      <c r="E1242" s="80">
        <f>Nagpur!E37</f>
        <v>0</v>
      </c>
      <c r="F1242" s="80">
        <f>Nagpur!F37</f>
        <v>0</v>
      </c>
      <c r="G1242" s="80">
        <f>Nagpur!G37</f>
        <v>0</v>
      </c>
      <c r="H1242" s="80">
        <f>Nagpur!H37</f>
        <v>0</v>
      </c>
      <c r="I1242" s="80">
        <f t="shared" si="365"/>
        <v>0</v>
      </c>
      <c r="J1242" s="80">
        <f>Nagpur!J37</f>
        <v>0</v>
      </c>
      <c r="K1242" s="80">
        <f>Nagpur!K37</f>
        <v>0</v>
      </c>
      <c r="L1242" s="80">
        <f>Nagpur!L37</f>
        <v>0</v>
      </c>
      <c r="M1242" s="80">
        <f>Nagpur!M37</f>
        <v>0</v>
      </c>
      <c r="N1242" s="80">
        <f>Nagpur!N37</f>
        <v>0</v>
      </c>
      <c r="O1242" s="80">
        <f>Nagpur!O37</f>
        <v>0</v>
      </c>
      <c r="P1242" s="80">
        <f t="shared" si="366"/>
        <v>0</v>
      </c>
      <c r="Q1242" s="80">
        <f>Nagpur!Q37</f>
        <v>0</v>
      </c>
      <c r="R1242" s="80">
        <f>Nagpur!R37</f>
        <v>0</v>
      </c>
      <c r="S1242" s="80">
        <f>Nagpur!S37</f>
        <v>0</v>
      </c>
      <c r="T1242" s="80">
        <f>Nagpur!T37</f>
        <v>0</v>
      </c>
      <c r="U1242" s="80">
        <f>Nagpur!U37</f>
        <v>0</v>
      </c>
      <c r="V1242" s="80">
        <f>Nagpur!V37</f>
        <v>0</v>
      </c>
      <c r="W1242" s="80">
        <f>Nagpur!W37</f>
        <v>0</v>
      </c>
      <c r="X1242" s="80">
        <f>Nagpur!X37</f>
        <v>0</v>
      </c>
      <c r="Y1242" s="80">
        <f>Nagpur!Y37</f>
        <v>0</v>
      </c>
      <c r="Z1242" s="80">
        <f>Nagpur!Z37</f>
        <v>0</v>
      </c>
      <c r="AA1242" s="80">
        <f>Nagpur!AA37</f>
        <v>0</v>
      </c>
      <c r="AB1242" s="80">
        <f>Nagpur!AB37</f>
        <v>0</v>
      </c>
      <c r="AC1242" s="233">
        <f t="shared" si="367"/>
        <v>0</v>
      </c>
      <c r="AD1242" s="7" t="e">
        <f t="shared" si="368"/>
        <v>#DIV/0!</v>
      </c>
      <c r="AE1242" s="7">
        <f t="shared" si="369"/>
        <v>0</v>
      </c>
      <c r="AF1242" s="7" t="e">
        <f t="shared" si="370"/>
        <v>#DIV/0!</v>
      </c>
      <c r="AG1242" s="7">
        <f t="shared" si="371"/>
        <v>0</v>
      </c>
      <c r="AH1242" s="7">
        <f t="shared" si="372"/>
        <v>0</v>
      </c>
      <c r="AI1242" s="7">
        <f t="shared" si="373"/>
        <v>0</v>
      </c>
      <c r="AJ1242" s="7">
        <f t="shared" si="374"/>
        <v>0</v>
      </c>
      <c r="AK1242" s="234" t="e">
        <f t="shared" si="375"/>
        <v>#DIV/0!</v>
      </c>
    </row>
    <row r="1243" spans="1:37">
      <c r="A1243" s="5">
        <v>20</v>
      </c>
      <c r="B1243" s="15" t="s">
        <v>41</v>
      </c>
      <c r="C1243" s="80">
        <f>Nanded!C37</f>
        <v>0</v>
      </c>
      <c r="D1243" s="80">
        <f>Nanded!D37</f>
        <v>0</v>
      </c>
      <c r="E1243" s="80">
        <f>Nanded!E37</f>
        <v>0</v>
      </c>
      <c r="F1243" s="80">
        <f>Nanded!F37</f>
        <v>0</v>
      </c>
      <c r="G1243" s="80">
        <f>Nanded!G37</f>
        <v>0</v>
      </c>
      <c r="H1243" s="80">
        <f>Nanded!H37</f>
        <v>0</v>
      </c>
      <c r="I1243" s="80">
        <f t="shared" si="365"/>
        <v>0</v>
      </c>
      <c r="J1243" s="80">
        <f>Nanded!J37</f>
        <v>0</v>
      </c>
      <c r="K1243" s="80">
        <f>Nanded!K37</f>
        <v>0</v>
      </c>
      <c r="L1243" s="80">
        <f>Nanded!L37</f>
        <v>0</v>
      </c>
      <c r="M1243" s="80">
        <f>Nanded!M37</f>
        <v>0</v>
      </c>
      <c r="N1243" s="80">
        <f>Nanded!N37</f>
        <v>0</v>
      </c>
      <c r="O1243" s="80">
        <f>Nanded!O37</f>
        <v>0</v>
      </c>
      <c r="P1243" s="80">
        <f t="shared" si="366"/>
        <v>0</v>
      </c>
      <c r="Q1243" s="80">
        <f>Nanded!Q37</f>
        <v>0</v>
      </c>
      <c r="R1243" s="80">
        <f>Nanded!R37</f>
        <v>0</v>
      </c>
      <c r="S1243" s="80">
        <f>Nanded!S37</f>
        <v>0</v>
      </c>
      <c r="T1243" s="80">
        <f>Nanded!T37</f>
        <v>0</v>
      </c>
      <c r="U1243" s="80">
        <f>Nanded!U37</f>
        <v>0</v>
      </c>
      <c r="V1243" s="80">
        <f>Nanded!V37</f>
        <v>0</v>
      </c>
      <c r="W1243" s="80">
        <f>Nanded!W37</f>
        <v>0</v>
      </c>
      <c r="X1243" s="80">
        <f>Nanded!X37</f>
        <v>0</v>
      </c>
      <c r="Y1243" s="80">
        <f>Nanded!Y37</f>
        <v>0</v>
      </c>
      <c r="Z1243" s="80">
        <f>Nanded!Z37</f>
        <v>0</v>
      </c>
      <c r="AA1243" s="80">
        <f>Nanded!AA37</f>
        <v>0</v>
      </c>
      <c r="AB1243" s="80">
        <f>Nanded!AB37</f>
        <v>0</v>
      </c>
      <c r="AC1243" s="233">
        <f t="shared" si="367"/>
        <v>0</v>
      </c>
      <c r="AD1243" s="7" t="e">
        <f t="shared" si="368"/>
        <v>#DIV/0!</v>
      </c>
      <c r="AE1243" s="7">
        <f t="shared" si="369"/>
        <v>0</v>
      </c>
      <c r="AF1243" s="7" t="e">
        <f t="shared" si="370"/>
        <v>#DIV/0!</v>
      </c>
      <c r="AG1243" s="7">
        <f t="shared" si="371"/>
        <v>0</v>
      </c>
      <c r="AH1243" s="7">
        <f t="shared" si="372"/>
        <v>0</v>
      </c>
      <c r="AI1243" s="7">
        <f t="shared" si="373"/>
        <v>0</v>
      </c>
      <c r="AJ1243" s="7">
        <f t="shared" si="374"/>
        <v>0</v>
      </c>
      <c r="AK1243" s="234" t="e">
        <f t="shared" si="375"/>
        <v>#DIV/0!</v>
      </c>
    </row>
    <row r="1244" spans="1:37">
      <c r="A1244" s="5">
        <v>21</v>
      </c>
      <c r="B1244" s="15" t="s">
        <v>42</v>
      </c>
      <c r="C1244" s="80">
        <f>Nandurbar!C37</f>
        <v>0</v>
      </c>
      <c r="D1244" s="80">
        <f>Nandurbar!D37</f>
        <v>0</v>
      </c>
      <c r="E1244" s="80">
        <f>Nandurbar!E37</f>
        <v>0</v>
      </c>
      <c r="F1244" s="80">
        <f>Nandurbar!F37</f>
        <v>0</v>
      </c>
      <c r="G1244" s="80">
        <f>Nandurbar!G37</f>
        <v>0</v>
      </c>
      <c r="H1244" s="80">
        <f>Nandurbar!H37</f>
        <v>0</v>
      </c>
      <c r="I1244" s="80">
        <f t="shared" si="365"/>
        <v>0</v>
      </c>
      <c r="J1244" s="80">
        <f>Nandurbar!J37</f>
        <v>0</v>
      </c>
      <c r="K1244" s="80">
        <f>Nandurbar!K37</f>
        <v>0</v>
      </c>
      <c r="L1244" s="80">
        <f>Nandurbar!L37</f>
        <v>0</v>
      </c>
      <c r="M1244" s="80">
        <f>Nandurbar!M37</f>
        <v>0</v>
      </c>
      <c r="N1244" s="80">
        <f>Nandurbar!N37</f>
        <v>0</v>
      </c>
      <c r="O1244" s="80">
        <f>Nandurbar!O37</f>
        <v>0</v>
      </c>
      <c r="P1244" s="80">
        <f t="shared" si="366"/>
        <v>0</v>
      </c>
      <c r="Q1244" s="80">
        <f>Nandurbar!Q37</f>
        <v>0</v>
      </c>
      <c r="R1244" s="80">
        <f>Nandurbar!R37</f>
        <v>0</v>
      </c>
      <c r="S1244" s="80">
        <f>Nandurbar!S37</f>
        <v>0</v>
      </c>
      <c r="T1244" s="80">
        <f>Nandurbar!T37</f>
        <v>0</v>
      </c>
      <c r="U1244" s="80">
        <f>Nandurbar!U37</f>
        <v>0</v>
      </c>
      <c r="V1244" s="80">
        <f>Nandurbar!V37</f>
        <v>0</v>
      </c>
      <c r="W1244" s="80">
        <f>Nandurbar!W37</f>
        <v>0</v>
      </c>
      <c r="X1244" s="80">
        <f>Nandurbar!X37</f>
        <v>0</v>
      </c>
      <c r="Y1244" s="80">
        <f>Nandurbar!Y37</f>
        <v>0</v>
      </c>
      <c r="Z1244" s="80">
        <f>Nandurbar!Z37</f>
        <v>0</v>
      </c>
      <c r="AA1244" s="80">
        <f>Nandurbar!AA37</f>
        <v>0</v>
      </c>
      <c r="AB1244" s="80">
        <f>Nandurbar!AB37</f>
        <v>0</v>
      </c>
      <c r="AC1244" s="233">
        <f t="shared" si="367"/>
        <v>0</v>
      </c>
      <c r="AD1244" s="7" t="e">
        <f t="shared" si="368"/>
        <v>#DIV/0!</v>
      </c>
      <c r="AE1244" s="7">
        <f t="shared" si="369"/>
        <v>0</v>
      </c>
      <c r="AF1244" s="7" t="e">
        <f t="shared" si="370"/>
        <v>#DIV/0!</v>
      </c>
      <c r="AG1244" s="7">
        <f t="shared" si="371"/>
        <v>0</v>
      </c>
      <c r="AH1244" s="7">
        <f t="shared" si="372"/>
        <v>0</v>
      </c>
      <c r="AI1244" s="7">
        <f t="shared" si="373"/>
        <v>0</v>
      </c>
      <c r="AJ1244" s="7">
        <f t="shared" si="374"/>
        <v>0</v>
      </c>
      <c r="AK1244" s="234" t="e">
        <f t="shared" si="375"/>
        <v>#DIV/0!</v>
      </c>
    </row>
    <row r="1245" spans="1:37">
      <c r="A1245" s="5">
        <v>22</v>
      </c>
      <c r="B1245" s="15" t="s">
        <v>43</v>
      </c>
      <c r="C1245" s="80">
        <f>Nasik!C37</f>
        <v>3415</v>
      </c>
      <c r="D1245" s="80">
        <f>Nasik!D37</f>
        <v>7176</v>
      </c>
      <c r="E1245" s="80">
        <f>Nasik!E37</f>
        <v>1346</v>
      </c>
      <c r="F1245" s="80">
        <f>Nasik!F37</f>
        <v>404</v>
      </c>
      <c r="G1245" s="80">
        <f>Nasik!G37</f>
        <v>270</v>
      </c>
      <c r="H1245" s="80">
        <f>Nasik!H37</f>
        <v>81</v>
      </c>
      <c r="I1245" s="80">
        <f t="shared" si="365"/>
        <v>7661</v>
      </c>
      <c r="J1245" s="80">
        <f>Nasik!J37</f>
        <v>1239</v>
      </c>
      <c r="K1245" s="80">
        <f>Nasik!K37</f>
        <v>3316</v>
      </c>
      <c r="L1245" s="80">
        <f>Nasik!L37</f>
        <v>621</v>
      </c>
      <c r="M1245" s="80">
        <f>Nasik!M37</f>
        <v>187</v>
      </c>
      <c r="N1245" s="80">
        <f>Nasik!N37</f>
        <v>126</v>
      </c>
      <c r="O1245" s="80">
        <f>Nasik!O37</f>
        <v>37</v>
      </c>
      <c r="P1245" s="80">
        <f t="shared" si="366"/>
        <v>3540</v>
      </c>
      <c r="Q1245" s="80">
        <f>Nasik!Q37</f>
        <v>141</v>
      </c>
      <c r="R1245" s="80">
        <f>Nasik!R37</f>
        <v>1674</v>
      </c>
      <c r="S1245" s="80">
        <f>Nasik!S37</f>
        <v>0</v>
      </c>
      <c r="T1245" s="80">
        <f>Nasik!T37</f>
        <v>0</v>
      </c>
      <c r="U1245" s="80">
        <f>Nasik!U37</f>
        <v>0</v>
      </c>
      <c r="V1245" s="80">
        <f>Nasik!V37</f>
        <v>0</v>
      </c>
      <c r="W1245" s="80">
        <f>Nasik!W37</f>
        <v>992</v>
      </c>
      <c r="X1245" s="80">
        <f>Nasik!X37</f>
        <v>11587.57</v>
      </c>
      <c r="Y1245" s="80">
        <f>Nasik!Y37</f>
        <v>0</v>
      </c>
      <c r="Z1245" s="80">
        <f>Nasik!Z37</f>
        <v>0</v>
      </c>
      <c r="AA1245" s="80">
        <f>Nasik!AA37</f>
        <v>0</v>
      </c>
      <c r="AB1245" s="80">
        <f>Nasik!AB37</f>
        <v>0</v>
      </c>
      <c r="AC1245" s="233">
        <f t="shared" si="367"/>
        <v>1674</v>
      </c>
      <c r="AD1245" s="7">
        <f t="shared" si="368"/>
        <v>21.850933298524996</v>
      </c>
      <c r="AE1245" s="7">
        <f t="shared" si="369"/>
        <v>11587.57</v>
      </c>
      <c r="AF1245" s="7">
        <f t="shared" si="370"/>
        <v>327.3324858757062</v>
      </c>
      <c r="AG1245" s="7">
        <f t="shared" si="371"/>
        <v>7017</v>
      </c>
      <c r="AH1245" s="7">
        <f t="shared" si="372"/>
        <v>11201</v>
      </c>
      <c r="AI1245" s="7">
        <f t="shared" si="373"/>
        <v>1133</v>
      </c>
      <c r="AJ1245" s="7">
        <f t="shared" si="374"/>
        <v>13261.57</v>
      </c>
      <c r="AK1245" s="234">
        <f t="shared" si="375"/>
        <v>118.39630390143736</v>
      </c>
    </row>
    <row r="1246" spans="1:37">
      <c r="A1246" s="5">
        <v>23</v>
      </c>
      <c r="B1246" s="15" t="s">
        <v>44</v>
      </c>
      <c r="C1246" s="80">
        <f>Osmanabad!C37</f>
        <v>0</v>
      </c>
      <c r="D1246" s="80">
        <f>Osmanabad!D37</f>
        <v>0</v>
      </c>
      <c r="E1246" s="80">
        <f>Osmanabad!E37</f>
        <v>0</v>
      </c>
      <c r="F1246" s="80">
        <f>Osmanabad!F37</f>
        <v>0</v>
      </c>
      <c r="G1246" s="80">
        <f>Osmanabad!G37</f>
        <v>0</v>
      </c>
      <c r="H1246" s="80">
        <f>Osmanabad!H37</f>
        <v>0</v>
      </c>
      <c r="I1246" s="80">
        <f t="shared" si="365"/>
        <v>0</v>
      </c>
      <c r="J1246" s="80">
        <f>Osmanabad!J37</f>
        <v>0</v>
      </c>
      <c r="K1246" s="80">
        <f>Osmanabad!K37</f>
        <v>0</v>
      </c>
      <c r="L1246" s="80">
        <f>Osmanabad!L37</f>
        <v>0</v>
      </c>
      <c r="M1246" s="80">
        <f>Osmanabad!M37</f>
        <v>0</v>
      </c>
      <c r="N1246" s="80">
        <f>Osmanabad!N37</f>
        <v>0</v>
      </c>
      <c r="O1246" s="80">
        <f>Osmanabad!O37</f>
        <v>0</v>
      </c>
      <c r="P1246" s="80">
        <f t="shared" si="366"/>
        <v>0</v>
      </c>
      <c r="Q1246" s="80">
        <f>Osmanabad!Q37</f>
        <v>0</v>
      </c>
      <c r="R1246" s="80">
        <f>Osmanabad!R37</f>
        <v>0</v>
      </c>
      <c r="S1246" s="80">
        <f>Osmanabad!S37</f>
        <v>0</v>
      </c>
      <c r="T1246" s="80">
        <f>Osmanabad!T37</f>
        <v>0</v>
      </c>
      <c r="U1246" s="80">
        <f>Osmanabad!U37</f>
        <v>0</v>
      </c>
      <c r="V1246" s="80">
        <f>Osmanabad!V37</f>
        <v>0</v>
      </c>
      <c r="W1246" s="80">
        <f>Osmanabad!W37</f>
        <v>0</v>
      </c>
      <c r="X1246" s="80">
        <f>Osmanabad!X37</f>
        <v>0</v>
      </c>
      <c r="Y1246" s="80">
        <f>Osmanabad!Y37</f>
        <v>0</v>
      </c>
      <c r="Z1246" s="80">
        <f>Osmanabad!Z37</f>
        <v>0</v>
      </c>
      <c r="AA1246" s="80">
        <f>Osmanabad!AA37</f>
        <v>0</v>
      </c>
      <c r="AB1246" s="80">
        <f>Osmanabad!AB37</f>
        <v>0</v>
      </c>
      <c r="AC1246" s="233">
        <f t="shared" si="367"/>
        <v>0</v>
      </c>
      <c r="AD1246" s="7" t="e">
        <f t="shared" si="368"/>
        <v>#DIV/0!</v>
      </c>
      <c r="AE1246" s="7">
        <f t="shared" si="369"/>
        <v>0</v>
      </c>
      <c r="AF1246" s="7" t="e">
        <f t="shared" si="370"/>
        <v>#DIV/0!</v>
      </c>
      <c r="AG1246" s="7">
        <f t="shared" si="371"/>
        <v>0</v>
      </c>
      <c r="AH1246" s="7">
        <f t="shared" si="372"/>
        <v>0</v>
      </c>
      <c r="AI1246" s="7">
        <f t="shared" si="373"/>
        <v>0</v>
      </c>
      <c r="AJ1246" s="7">
        <f t="shared" si="374"/>
        <v>0</v>
      </c>
      <c r="AK1246" s="234" t="e">
        <f t="shared" si="375"/>
        <v>#DIV/0!</v>
      </c>
    </row>
    <row r="1247" spans="1:37">
      <c r="A1247" s="5">
        <v>24</v>
      </c>
      <c r="B1247" s="35" t="s">
        <v>45</v>
      </c>
      <c r="C1247" s="150">
        <f>Palghar!C37</f>
        <v>187</v>
      </c>
      <c r="D1247" s="150">
        <f>Palghar!D37</f>
        <v>107</v>
      </c>
      <c r="E1247" s="150">
        <f>Palghar!E37</f>
        <v>37</v>
      </c>
      <c r="F1247" s="150">
        <f>Palghar!F37</f>
        <v>11</v>
      </c>
      <c r="G1247" s="150">
        <f>Palghar!G37</f>
        <v>24</v>
      </c>
      <c r="H1247" s="150">
        <f>Palghar!H37</f>
        <v>8</v>
      </c>
      <c r="I1247" s="80">
        <f t="shared" si="365"/>
        <v>126</v>
      </c>
      <c r="J1247" s="150">
        <f>Palghar!J37</f>
        <v>108</v>
      </c>
      <c r="K1247" s="150">
        <f>Palghar!K37</f>
        <v>58</v>
      </c>
      <c r="L1247" s="150">
        <f>Palghar!L37</f>
        <v>23</v>
      </c>
      <c r="M1247" s="150">
        <f>Palghar!M37</f>
        <v>6</v>
      </c>
      <c r="N1247" s="150">
        <f>Palghar!N37</f>
        <v>19</v>
      </c>
      <c r="O1247" s="150">
        <f>Palghar!O37</f>
        <v>5</v>
      </c>
      <c r="P1247" s="80">
        <f t="shared" si="366"/>
        <v>69</v>
      </c>
      <c r="Q1247" s="150">
        <f>Palghar!Q37</f>
        <v>0</v>
      </c>
      <c r="R1247" s="150">
        <f>Palghar!R37</f>
        <v>0</v>
      </c>
      <c r="S1247" s="150">
        <f>Palghar!S37</f>
        <v>0</v>
      </c>
      <c r="T1247" s="150">
        <f>Palghar!T37</f>
        <v>0</v>
      </c>
      <c r="U1247" s="150">
        <f>Palghar!U37</f>
        <v>0</v>
      </c>
      <c r="V1247" s="150">
        <f>Palghar!V37</f>
        <v>0</v>
      </c>
      <c r="W1247" s="150">
        <f>Palghar!W37</f>
        <v>0</v>
      </c>
      <c r="X1247" s="150">
        <f>Palghar!X37</f>
        <v>0</v>
      </c>
      <c r="Y1247" s="150">
        <f>Palghar!Y37</f>
        <v>0</v>
      </c>
      <c r="Z1247" s="150">
        <f>Palghar!Z37</f>
        <v>0</v>
      </c>
      <c r="AA1247" s="150">
        <f>Palghar!AA37</f>
        <v>0</v>
      </c>
      <c r="AB1247" s="150">
        <f>Palghar!AB37</f>
        <v>0</v>
      </c>
      <c r="AC1247" s="233">
        <f t="shared" si="367"/>
        <v>0</v>
      </c>
      <c r="AD1247" s="7">
        <f t="shared" si="368"/>
        <v>0</v>
      </c>
      <c r="AE1247" s="7">
        <f t="shared" si="369"/>
        <v>0</v>
      </c>
      <c r="AF1247" s="7">
        <f t="shared" si="370"/>
        <v>0</v>
      </c>
      <c r="AG1247" s="7">
        <f t="shared" si="371"/>
        <v>398</v>
      </c>
      <c r="AH1247" s="7">
        <f t="shared" si="372"/>
        <v>195</v>
      </c>
      <c r="AI1247" s="7">
        <f t="shared" si="373"/>
        <v>0</v>
      </c>
      <c r="AJ1247" s="7">
        <f t="shared" si="374"/>
        <v>0</v>
      </c>
      <c r="AK1247" s="234">
        <f t="shared" si="375"/>
        <v>0</v>
      </c>
    </row>
    <row r="1248" spans="1:37">
      <c r="A1248" s="5">
        <v>25</v>
      </c>
      <c r="B1248" s="15" t="s">
        <v>46</v>
      </c>
      <c r="C1248" s="80">
        <f>Parbhani!C37</f>
        <v>0</v>
      </c>
      <c r="D1248" s="80">
        <f>Parbhani!D37</f>
        <v>0</v>
      </c>
      <c r="E1248" s="80">
        <f>Parbhani!E37</f>
        <v>0</v>
      </c>
      <c r="F1248" s="80">
        <f>Parbhani!F37</f>
        <v>0</v>
      </c>
      <c r="G1248" s="80">
        <f>Parbhani!G37</f>
        <v>0</v>
      </c>
      <c r="H1248" s="80">
        <f>Parbhani!H37</f>
        <v>0</v>
      </c>
      <c r="I1248" s="80">
        <f t="shared" si="365"/>
        <v>0</v>
      </c>
      <c r="J1248" s="80">
        <f>Parbhani!J37</f>
        <v>0</v>
      </c>
      <c r="K1248" s="80">
        <f>Parbhani!K37</f>
        <v>0</v>
      </c>
      <c r="L1248" s="80">
        <f>Parbhani!L37</f>
        <v>0</v>
      </c>
      <c r="M1248" s="80">
        <f>Parbhani!M37</f>
        <v>0</v>
      </c>
      <c r="N1248" s="80">
        <f>Parbhani!N37</f>
        <v>0</v>
      </c>
      <c r="O1248" s="80">
        <f>Parbhani!O37</f>
        <v>0</v>
      </c>
      <c r="P1248" s="80">
        <f t="shared" si="366"/>
        <v>0</v>
      </c>
      <c r="Q1248" s="80">
        <f>Parbhani!Q37</f>
        <v>0</v>
      </c>
      <c r="R1248" s="80">
        <f>Parbhani!R37</f>
        <v>0</v>
      </c>
      <c r="S1248" s="80">
        <f>Parbhani!S37</f>
        <v>0</v>
      </c>
      <c r="T1248" s="80">
        <f>Parbhani!T37</f>
        <v>0</v>
      </c>
      <c r="U1248" s="80">
        <f>Parbhani!U37</f>
        <v>0</v>
      </c>
      <c r="V1248" s="80">
        <f>Parbhani!V37</f>
        <v>0</v>
      </c>
      <c r="W1248" s="80">
        <f>Parbhani!W37</f>
        <v>0</v>
      </c>
      <c r="X1248" s="80">
        <f>Parbhani!X37</f>
        <v>0</v>
      </c>
      <c r="Y1248" s="80">
        <f>Parbhani!Y37</f>
        <v>0</v>
      </c>
      <c r="Z1248" s="80">
        <f>Parbhani!Z37</f>
        <v>0</v>
      </c>
      <c r="AA1248" s="80">
        <f>Parbhani!AA37</f>
        <v>0</v>
      </c>
      <c r="AB1248" s="80">
        <f>Parbhani!AB37</f>
        <v>0</v>
      </c>
      <c r="AC1248" s="233">
        <f t="shared" si="367"/>
        <v>0</v>
      </c>
      <c r="AD1248" s="7" t="e">
        <f t="shared" si="368"/>
        <v>#DIV/0!</v>
      </c>
      <c r="AE1248" s="7">
        <f t="shared" si="369"/>
        <v>0</v>
      </c>
      <c r="AF1248" s="7" t="e">
        <f t="shared" si="370"/>
        <v>#DIV/0!</v>
      </c>
      <c r="AG1248" s="7">
        <f t="shared" si="371"/>
        <v>0</v>
      </c>
      <c r="AH1248" s="7">
        <f t="shared" si="372"/>
        <v>0</v>
      </c>
      <c r="AI1248" s="7">
        <f t="shared" si="373"/>
        <v>0</v>
      </c>
      <c r="AJ1248" s="7">
        <f t="shared" si="374"/>
        <v>0</v>
      </c>
      <c r="AK1248" s="234" t="e">
        <f t="shared" si="375"/>
        <v>#DIV/0!</v>
      </c>
    </row>
    <row r="1249" spans="1:37">
      <c r="A1249" s="5">
        <v>26</v>
      </c>
      <c r="B1249" s="15" t="s">
        <v>47</v>
      </c>
      <c r="C1249" s="80">
        <f>Pune!C37</f>
        <v>70</v>
      </c>
      <c r="D1249" s="80">
        <f>Pune!D37</f>
        <v>171</v>
      </c>
      <c r="E1249" s="80">
        <f>Pune!E37</f>
        <v>0</v>
      </c>
      <c r="F1249" s="80">
        <f>Pune!F37</f>
        <v>0</v>
      </c>
      <c r="G1249" s="80">
        <f>Pune!G37</f>
        <v>0</v>
      </c>
      <c r="H1249" s="80">
        <f>Pune!H37</f>
        <v>0</v>
      </c>
      <c r="I1249" s="80">
        <f t="shared" si="365"/>
        <v>171</v>
      </c>
      <c r="J1249" s="80">
        <f>Pune!J37</f>
        <v>48</v>
      </c>
      <c r="K1249" s="80">
        <f>Pune!K37</f>
        <v>102</v>
      </c>
      <c r="L1249" s="80">
        <f>Pune!L37</f>
        <v>0</v>
      </c>
      <c r="M1249" s="80">
        <f>Pune!M37</f>
        <v>0</v>
      </c>
      <c r="N1249" s="80">
        <f>Pune!N37</f>
        <v>1</v>
      </c>
      <c r="O1249" s="80">
        <f>Pune!O37</f>
        <v>1</v>
      </c>
      <c r="P1249" s="80">
        <f t="shared" si="366"/>
        <v>103</v>
      </c>
      <c r="Q1249" s="80">
        <f>Pune!Q37</f>
        <v>134</v>
      </c>
      <c r="R1249" s="80">
        <f>Pune!R37</f>
        <v>2130.7199999999998</v>
      </c>
      <c r="S1249" s="80">
        <f>Pune!S37</f>
        <v>0</v>
      </c>
      <c r="T1249" s="80">
        <f>Pune!T37</f>
        <v>0</v>
      </c>
      <c r="U1249" s="80">
        <f>Pune!U37</f>
        <v>0</v>
      </c>
      <c r="V1249" s="80">
        <f>Pune!V37</f>
        <v>0</v>
      </c>
      <c r="W1249" s="80">
        <f>Pune!W37</f>
        <v>567</v>
      </c>
      <c r="X1249" s="80">
        <f>Pune!X37</f>
        <v>12989.81</v>
      </c>
      <c r="Y1249" s="80">
        <f>Pune!Y37</f>
        <v>0</v>
      </c>
      <c r="Z1249" s="80">
        <f>Pune!Z37</f>
        <v>0</v>
      </c>
      <c r="AA1249" s="80">
        <f>Pune!AA37</f>
        <v>0</v>
      </c>
      <c r="AB1249" s="80">
        <f>Pune!AB37</f>
        <v>0</v>
      </c>
      <c r="AC1249" s="233">
        <f t="shared" si="367"/>
        <v>2130.7199999999998</v>
      </c>
      <c r="AD1249" s="7">
        <f t="shared" si="368"/>
        <v>1246.0350877192982</v>
      </c>
      <c r="AE1249" s="7">
        <f t="shared" si="369"/>
        <v>12989.81</v>
      </c>
      <c r="AF1249" s="7">
        <f t="shared" si="370"/>
        <v>12611.466019417474</v>
      </c>
      <c r="AG1249" s="7">
        <f t="shared" si="371"/>
        <v>119</v>
      </c>
      <c r="AH1249" s="7">
        <f t="shared" si="372"/>
        <v>274</v>
      </c>
      <c r="AI1249" s="7">
        <f t="shared" si="373"/>
        <v>701</v>
      </c>
      <c r="AJ1249" s="7">
        <f t="shared" si="374"/>
        <v>15120.529999999999</v>
      </c>
      <c r="AK1249" s="234">
        <f t="shared" si="375"/>
        <v>5518.4416058394154</v>
      </c>
    </row>
    <row r="1250" spans="1:37">
      <c r="A1250" s="5">
        <v>27</v>
      </c>
      <c r="B1250" s="15" t="s">
        <v>48</v>
      </c>
      <c r="C1250" s="124">
        <f>Raigad!C37</f>
        <v>327</v>
      </c>
      <c r="D1250" s="124">
        <f>Raigad!D37</f>
        <v>266</v>
      </c>
      <c r="E1250" s="124">
        <f>Raigad!E37</f>
        <v>9</v>
      </c>
      <c r="F1250" s="124">
        <f>Raigad!F37</f>
        <v>3</v>
      </c>
      <c r="G1250" s="124">
        <f>Raigad!G37</f>
        <v>2</v>
      </c>
      <c r="H1250" s="124">
        <f>Raigad!H37</f>
        <v>1</v>
      </c>
      <c r="I1250" s="80">
        <f t="shared" si="365"/>
        <v>270</v>
      </c>
      <c r="J1250" s="124">
        <f>Raigad!J37</f>
        <v>90</v>
      </c>
      <c r="K1250" s="124">
        <f>Raigad!K37</f>
        <v>67</v>
      </c>
      <c r="L1250" s="124">
        <f>Raigad!L37</f>
        <v>10</v>
      </c>
      <c r="M1250" s="124">
        <f>Raigad!M37</f>
        <v>2</v>
      </c>
      <c r="N1250" s="124">
        <f>Raigad!N37</f>
        <v>2</v>
      </c>
      <c r="O1250" s="124">
        <f>Raigad!O37</f>
        <v>1</v>
      </c>
      <c r="P1250" s="80">
        <f t="shared" si="366"/>
        <v>70</v>
      </c>
      <c r="Q1250" s="124">
        <f>Raigad!Q37</f>
        <v>0</v>
      </c>
      <c r="R1250" s="124">
        <f>Raigad!R37</f>
        <v>0</v>
      </c>
      <c r="S1250" s="124">
        <f>Raigad!S37</f>
        <v>0</v>
      </c>
      <c r="T1250" s="124">
        <f>Raigad!T37</f>
        <v>0</v>
      </c>
      <c r="U1250" s="124">
        <f>Raigad!U37</f>
        <v>0</v>
      </c>
      <c r="V1250" s="124">
        <f>Raigad!V37</f>
        <v>0</v>
      </c>
      <c r="W1250" s="124">
        <f>Raigad!W37</f>
        <v>0</v>
      </c>
      <c r="X1250" s="124">
        <f>Raigad!X37</f>
        <v>0</v>
      </c>
      <c r="Y1250" s="124">
        <f>Raigad!Y37</f>
        <v>0</v>
      </c>
      <c r="Z1250" s="124">
        <f>Raigad!Z37</f>
        <v>0</v>
      </c>
      <c r="AA1250" s="124">
        <f>Raigad!AA37</f>
        <v>0</v>
      </c>
      <c r="AB1250" s="124">
        <f>Raigad!AB37</f>
        <v>0</v>
      </c>
      <c r="AC1250" s="233">
        <f t="shared" si="367"/>
        <v>0</v>
      </c>
      <c r="AD1250" s="7">
        <f t="shared" si="368"/>
        <v>0</v>
      </c>
      <c r="AE1250" s="7">
        <f t="shared" si="369"/>
        <v>0</v>
      </c>
      <c r="AF1250" s="7">
        <f t="shared" si="370"/>
        <v>0</v>
      </c>
      <c r="AG1250" s="7">
        <f t="shared" si="371"/>
        <v>440</v>
      </c>
      <c r="AH1250" s="7">
        <f t="shared" si="372"/>
        <v>340</v>
      </c>
      <c r="AI1250" s="7">
        <f t="shared" si="373"/>
        <v>0</v>
      </c>
      <c r="AJ1250" s="7">
        <f t="shared" si="374"/>
        <v>0</v>
      </c>
      <c r="AK1250" s="234">
        <f t="shared" si="375"/>
        <v>0</v>
      </c>
    </row>
    <row r="1251" spans="1:37">
      <c r="A1251" s="5">
        <v>28</v>
      </c>
      <c r="B1251" s="15" t="s">
        <v>49</v>
      </c>
      <c r="C1251" s="80">
        <f>Ratnagiri!C37</f>
        <v>16</v>
      </c>
      <c r="D1251" s="80">
        <f>Ratnagiri!D37</f>
        <v>14</v>
      </c>
      <c r="E1251" s="80">
        <f>Ratnagiri!E37</f>
        <v>1</v>
      </c>
      <c r="F1251" s="80">
        <f>Ratnagiri!F37</f>
        <v>1</v>
      </c>
      <c r="G1251" s="80">
        <f>Ratnagiri!G37</f>
        <v>1</v>
      </c>
      <c r="H1251" s="80">
        <f>Ratnagiri!H37</f>
        <v>1</v>
      </c>
      <c r="I1251" s="80">
        <f t="shared" si="365"/>
        <v>16</v>
      </c>
      <c r="J1251" s="80">
        <f>Ratnagiri!J37</f>
        <v>23</v>
      </c>
      <c r="K1251" s="80">
        <f>Ratnagiri!K37</f>
        <v>18.899999999999999</v>
      </c>
      <c r="L1251" s="80">
        <f>Ratnagiri!L37</f>
        <v>1</v>
      </c>
      <c r="M1251" s="80">
        <f>Ratnagiri!M37</f>
        <v>1.05</v>
      </c>
      <c r="N1251" s="80">
        <f>Ratnagiri!N37</f>
        <v>1</v>
      </c>
      <c r="O1251" s="80">
        <f>Ratnagiri!O37</f>
        <v>1.05</v>
      </c>
      <c r="P1251" s="80">
        <f t="shared" si="366"/>
        <v>21</v>
      </c>
      <c r="Q1251" s="80">
        <f>Ratnagiri!Q37</f>
        <v>0</v>
      </c>
      <c r="R1251" s="80">
        <f>Ratnagiri!R37</f>
        <v>0</v>
      </c>
      <c r="S1251" s="80">
        <f>Ratnagiri!S37</f>
        <v>0</v>
      </c>
      <c r="T1251" s="80">
        <f>Ratnagiri!T37</f>
        <v>0</v>
      </c>
      <c r="U1251" s="80">
        <f>Ratnagiri!U37</f>
        <v>0</v>
      </c>
      <c r="V1251" s="80">
        <f>Ratnagiri!V37</f>
        <v>0</v>
      </c>
      <c r="W1251" s="80">
        <f>Ratnagiri!W37</f>
        <v>0</v>
      </c>
      <c r="X1251" s="80">
        <f>Ratnagiri!X37</f>
        <v>0</v>
      </c>
      <c r="Y1251" s="80">
        <f>Ratnagiri!Y37</f>
        <v>0</v>
      </c>
      <c r="Z1251" s="80">
        <f>Ratnagiri!Z37</f>
        <v>0</v>
      </c>
      <c r="AA1251" s="80">
        <f>Ratnagiri!AA37</f>
        <v>0</v>
      </c>
      <c r="AB1251" s="80">
        <f>Ratnagiri!AB37</f>
        <v>0</v>
      </c>
      <c r="AC1251" s="233">
        <f t="shared" si="367"/>
        <v>0</v>
      </c>
      <c r="AD1251" s="7">
        <f t="shared" si="368"/>
        <v>0</v>
      </c>
      <c r="AE1251" s="7">
        <f t="shared" si="369"/>
        <v>0</v>
      </c>
      <c r="AF1251" s="7">
        <f t="shared" si="370"/>
        <v>0</v>
      </c>
      <c r="AG1251" s="7">
        <f t="shared" si="371"/>
        <v>43</v>
      </c>
      <c r="AH1251" s="7">
        <f t="shared" si="372"/>
        <v>36.999999999999993</v>
      </c>
      <c r="AI1251" s="7">
        <f t="shared" si="373"/>
        <v>0</v>
      </c>
      <c r="AJ1251" s="7">
        <f t="shared" si="374"/>
        <v>0</v>
      </c>
      <c r="AK1251" s="234">
        <f t="shared" si="375"/>
        <v>0</v>
      </c>
    </row>
    <row r="1252" spans="1:37">
      <c r="A1252" s="5">
        <v>29</v>
      </c>
      <c r="B1252" s="15" t="s">
        <v>50</v>
      </c>
      <c r="C1252" s="80">
        <f>Sangli!C37</f>
        <v>543</v>
      </c>
      <c r="D1252" s="80">
        <f>Sangli!D37</f>
        <v>681</v>
      </c>
      <c r="E1252" s="80">
        <f>Sangli!E37</f>
        <v>0</v>
      </c>
      <c r="F1252" s="80">
        <f>Sangli!F37</f>
        <v>0</v>
      </c>
      <c r="G1252" s="80">
        <f>Sangli!G37</f>
        <v>16</v>
      </c>
      <c r="H1252" s="80">
        <f>Sangli!H37</f>
        <v>2</v>
      </c>
      <c r="I1252" s="80">
        <f t="shared" si="365"/>
        <v>683</v>
      </c>
      <c r="J1252" s="80">
        <f>Sangli!J37</f>
        <v>765</v>
      </c>
      <c r="K1252" s="80">
        <f>Sangli!K37</f>
        <v>828</v>
      </c>
      <c r="L1252" s="80">
        <f>Sangli!L37</f>
        <v>0</v>
      </c>
      <c r="M1252" s="80">
        <f>Sangli!M37</f>
        <v>0</v>
      </c>
      <c r="N1252" s="80">
        <f>Sangli!N37</f>
        <v>42</v>
      </c>
      <c r="O1252" s="80">
        <f>Sangli!O37</f>
        <v>6</v>
      </c>
      <c r="P1252" s="80">
        <f t="shared" si="366"/>
        <v>834</v>
      </c>
      <c r="Q1252" s="80">
        <f>Sangli!Q37</f>
        <v>61</v>
      </c>
      <c r="R1252" s="80">
        <f>Sangli!R37</f>
        <v>742.69</v>
      </c>
      <c r="S1252" s="80">
        <f>Sangli!S37</f>
        <v>0</v>
      </c>
      <c r="T1252" s="80">
        <f>Sangli!T37</f>
        <v>0</v>
      </c>
      <c r="U1252" s="80">
        <f>Sangli!U37</f>
        <v>0</v>
      </c>
      <c r="V1252" s="80">
        <f>Sangli!V37</f>
        <v>0</v>
      </c>
      <c r="W1252" s="80">
        <f>Sangli!W37</f>
        <v>253</v>
      </c>
      <c r="X1252" s="80">
        <f>Sangli!X37</f>
        <v>4382.54</v>
      </c>
      <c r="Y1252" s="80">
        <f>Sangli!Y37</f>
        <v>0</v>
      </c>
      <c r="Z1252" s="80">
        <f>Sangli!Z37</f>
        <v>0</v>
      </c>
      <c r="AA1252" s="80">
        <f>Sangli!AA37</f>
        <v>0</v>
      </c>
      <c r="AB1252" s="80">
        <f>Sangli!AB37</f>
        <v>0</v>
      </c>
      <c r="AC1252" s="233">
        <f t="shared" si="367"/>
        <v>742.69</v>
      </c>
      <c r="AD1252" s="7">
        <f t="shared" si="368"/>
        <v>108.73938506588581</v>
      </c>
      <c r="AE1252" s="7">
        <f t="shared" si="369"/>
        <v>4382.54</v>
      </c>
      <c r="AF1252" s="7">
        <f t="shared" si="370"/>
        <v>525.48441247002393</v>
      </c>
      <c r="AG1252" s="7">
        <f t="shared" si="371"/>
        <v>1366</v>
      </c>
      <c r="AH1252" s="7">
        <f t="shared" si="372"/>
        <v>1517</v>
      </c>
      <c r="AI1252" s="7">
        <f t="shared" si="373"/>
        <v>314</v>
      </c>
      <c r="AJ1252" s="7">
        <f t="shared" si="374"/>
        <v>5125.2299999999996</v>
      </c>
      <c r="AK1252" s="234">
        <f t="shared" si="375"/>
        <v>337.85299934080422</v>
      </c>
    </row>
    <row r="1253" spans="1:37">
      <c r="A1253" s="5">
        <v>30</v>
      </c>
      <c r="B1253" s="15" t="s">
        <v>51</v>
      </c>
      <c r="C1253" s="80">
        <f>Satara!C37</f>
        <v>0</v>
      </c>
      <c r="D1253" s="80">
        <f>Satara!D37</f>
        <v>0</v>
      </c>
      <c r="E1253" s="80">
        <f>Satara!E37</f>
        <v>0</v>
      </c>
      <c r="F1253" s="80">
        <f>Satara!F37</f>
        <v>0</v>
      </c>
      <c r="G1253" s="80">
        <f>Satara!G37</f>
        <v>0</v>
      </c>
      <c r="H1253" s="80">
        <f>Satara!H37</f>
        <v>0</v>
      </c>
      <c r="I1253" s="80">
        <f t="shared" si="365"/>
        <v>0</v>
      </c>
      <c r="J1253" s="80">
        <f>Satara!J37</f>
        <v>0</v>
      </c>
      <c r="K1253" s="80">
        <f>Satara!K37</f>
        <v>0</v>
      </c>
      <c r="L1253" s="80">
        <f>Satara!L37</f>
        <v>0</v>
      </c>
      <c r="M1253" s="80">
        <f>Satara!M37</f>
        <v>0</v>
      </c>
      <c r="N1253" s="80">
        <f>Satara!N37</f>
        <v>0</v>
      </c>
      <c r="O1253" s="80">
        <f>Satara!O37</f>
        <v>0</v>
      </c>
      <c r="P1253" s="80">
        <f t="shared" si="366"/>
        <v>0</v>
      </c>
      <c r="Q1253" s="80">
        <f>Satara!Q37</f>
        <v>0</v>
      </c>
      <c r="R1253" s="80">
        <f>Satara!R37</f>
        <v>0</v>
      </c>
      <c r="S1253" s="80">
        <f>Satara!S37</f>
        <v>0</v>
      </c>
      <c r="T1253" s="80">
        <f>Satara!T37</f>
        <v>0</v>
      </c>
      <c r="U1253" s="80">
        <f>Satara!U37</f>
        <v>0</v>
      </c>
      <c r="V1253" s="80">
        <f>Satara!V37</f>
        <v>0</v>
      </c>
      <c r="W1253" s="80">
        <f>Satara!W37</f>
        <v>0</v>
      </c>
      <c r="X1253" s="80">
        <f>Satara!X37</f>
        <v>0</v>
      </c>
      <c r="Y1253" s="80">
        <f>Satara!Y37</f>
        <v>0</v>
      </c>
      <c r="Z1253" s="80">
        <f>Satara!Z37</f>
        <v>0</v>
      </c>
      <c r="AA1253" s="80">
        <f>Satara!AA37</f>
        <v>0</v>
      </c>
      <c r="AB1253" s="80">
        <f>Satara!AB37</f>
        <v>0</v>
      </c>
      <c r="AC1253" s="233">
        <f t="shared" si="367"/>
        <v>0</v>
      </c>
      <c r="AD1253" s="7" t="e">
        <f t="shared" si="368"/>
        <v>#DIV/0!</v>
      </c>
      <c r="AE1253" s="7">
        <f t="shared" si="369"/>
        <v>0</v>
      </c>
      <c r="AF1253" s="7" t="e">
        <f t="shared" si="370"/>
        <v>#DIV/0!</v>
      </c>
      <c r="AG1253" s="7">
        <f t="shared" si="371"/>
        <v>0</v>
      </c>
      <c r="AH1253" s="7">
        <f t="shared" si="372"/>
        <v>0</v>
      </c>
      <c r="AI1253" s="7">
        <f t="shared" si="373"/>
        <v>0</v>
      </c>
      <c r="AJ1253" s="7">
        <f t="shared" si="374"/>
        <v>0</v>
      </c>
      <c r="AK1253" s="234" t="e">
        <f t="shared" si="375"/>
        <v>#DIV/0!</v>
      </c>
    </row>
    <row r="1254" spans="1:37">
      <c r="A1254" s="5">
        <v>31</v>
      </c>
      <c r="B1254" s="15" t="s">
        <v>52</v>
      </c>
      <c r="C1254" s="80">
        <f>Sindhudurg!C37</f>
        <v>75</v>
      </c>
      <c r="D1254" s="80">
        <f>Sindhudurg!D37</f>
        <v>109</v>
      </c>
      <c r="E1254" s="80">
        <f>Sindhudurg!E37</f>
        <v>0</v>
      </c>
      <c r="F1254" s="80">
        <f>Sindhudurg!F37</f>
        <v>0</v>
      </c>
      <c r="G1254" s="80">
        <f>Sindhudurg!G37</f>
        <v>0</v>
      </c>
      <c r="H1254" s="80">
        <f>Sindhudurg!H37</f>
        <v>0</v>
      </c>
      <c r="I1254" s="80">
        <f t="shared" si="365"/>
        <v>109</v>
      </c>
      <c r="J1254" s="80">
        <f>Sindhudurg!J37</f>
        <v>50</v>
      </c>
      <c r="K1254" s="80">
        <f>Sindhudurg!K37</f>
        <v>82</v>
      </c>
      <c r="L1254" s="80">
        <f>Sindhudurg!L37</f>
        <v>0</v>
      </c>
      <c r="M1254" s="80">
        <f>Sindhudurg!M37</f>
        <v>0</v>
      </c>
      <c r="N1254" s="80">
        <f>Sindhudurg!N37</f>
        <v>0</v>
      </c>
      <c r="O1254" s="80">
        <f>Sindhudurg!O37</f>
        <v>0</v>
      </c>
      <c r="P1254" s="80">
        <f t="shared" si="366"/>
        <v>82</v>
      </c>
      <c r="Q1254" s="80">
        <f>Sindhudurg!Q37</f>
        <v>0</v>
      </c>
      <c r="R1254" s="80">
        <f>Sindhudurg!R37</f>
        <v>0</v>
      </c>
      <c r="S1254" s="80">
        <f>Sindhudurg!S37</f>
        <v>0</v>
      </c>
      <c r="T1254" s="80">
        <f>Sindhudurg!T37</f>
        <v>0</v>
      </c>
      <c r="U1254" s="80">
        <f>Sindhudurg!U37</f>
        <v>0</v>
      </c>
      <c r="V1254" s="80">
        <f>Sindhudurg!V37</f>
        <v>0</v>
      </c>
      <c r="W1254" s="80">
        <f>Sindhudurg!W37</f>
        <v>0</v>
      </c>
      <c r="X1254" s="80">
        <f>Sindhudurg!X37</f>
        <v>0</v>
      </c>
      <c r="Y1254" s="80">
        <f>Sindhudurg!Y37</f>
        <v>0</v>
      </c>
      <c r="Z1254" s="80">
        <f>Sindhudurg!Z37</f>
        <v>0</v>
      </c>
      <c r="AA1254" s="80">
        <f>Sindhudurg!AA37</f>
        <v>0</v>
      </c>
      <c r="AB1254" s="80">
        <f>Sindhudurg!AB37</f>
        <v>0</v>
      </c>
      <c r="AC1254" s="233">
        <f t="shared" si="367"/>
        <v>0</v>
      </c>
      <c r="AD1254" s="7">
        <f t="shared" si="368"/>
        <v>0</v>
      </c>
      <c r="AE1254" s="7">
        <f t="shared" si="369"/>
        <v>0</v>
      </c>
      <c r="AF1254" s="7">
        <f t="shared" si="370"/>
        <v>0</v>
      </c>
      <c r="AG1254" s="7">
        <f t="shared" si="371"/>
        <v>125</v>
      </c>
      <c r="AH1254" s="7">
        <f t="shared" si="372"/>
        <v>191</v>
      </c>
      <c r="AI1254" s="7">
        <f t="shared" si="373"/>
        <v>0</v>
      </c>
      <c r="AJ1254" s="7">
        <f t="shared" si="374"/>
        <v>0</v>
      </c>
      <c r="AK1254" s="234">
        <f t="shared" si="375"/>
        <v>0</v>
      </c>
    </row>
    <row r="1255" spans="1:37">
      <c r="A1255" s="5">
        <v>32</v>
      </c>
      <c r="B1255" s="15" t="s">
        <v>53</v>
      </c>
      <c r="C1255" s="80">
        <f>Solapur!C37</f>
        <v>0</v>
      </c>
      <c r="D1255" s="80">
        <f>Solapur!D37</f>
        <v>0</v>
      </c>
      <c r="E1255" s="80">
        <f>Solapur!E37</f>
        <v>0</v>
      </c>
      <c r="F1255" s="80">
        <f>Solapur!F37</f>
        <v>0</v>
      </c>
      <c r="G1255" s="80">
        <f>Solapur!G37</f>
        <v>0</v>
      </c>
      <c r="H1255" s="80">
        <f>Solapur!H37</f>
        <v>0</v>
      </c>
      <c r="I1255" s="80">
        <f t="shared" si="365"/>
        <v>0</v>
      </c>
      <c r="J1255" s="80">
        <f>Solapur!J37</f>
        <v>0</v>
      </c>
      <c r="K1255" s="80">
        <f>Solapur!K37</f>
        <v>0</v>
      </c>
      <c r="L1255" s="80">
        <f>Solapur!L37</f>
        <v>0</v>
      </c>
      <c r="M1255" s="80">
        <f>Solapur!M37</f>
        <v>0</v>
      </c>
      <c r="N1255" s="80">
        <f>Solapur!N37</f>
        <v>0</v>
      </c>
      <c r="O1255" s="80">
        <f>Solapur!O37</f>
        <v>0</v>
      </c>
      <c r="P1255" s="80">
        <f t="shared" si="366"/>
        <v>0</v>
      </c>
      <c r="Q1255" s="80">
        <f>Solapur!Q37</f>
        <v>0</v>
      </c>
      <c r="R1255" s="80">
        <f>Solapur!R37</f>
        <v>0</v>
      </c>
      <c r="S1255" s="80">
        <f>Solapur!S37</f>
        <v>0</v>
      </c>
      <c r="T1255" s="80">
        <f>Solapur!T37</f>
        <v>0</v>
      </c>
      <c r="U1255" s="80">
        <f>Solapur!U37</f>
        <v>0</v>
      </c>
      <c r="V1255" s="80">
        <f>Solapur!V37</f>
        <v>0</v>
      </c>
      <c r="W1255" s="80">
        <f>Solapur!W37</f>
        <v>0</v>
      </c>
      <c r="X1255" s="80">
        <f>Solapur!X37</f>
        <v>0</v>
      </c>
      <c r="Y1255" s="80">
        <f>Solapur!Y37</f>
        <v>0</v>
      </c>
      <c r="Z1255" s="80">
        <f>Solapur!Z37</f>
        <v>0</v>
      </c>
      <c r="AA1255" s="80">
        <f>Solapur!AA37</f>
        <v>0</v>
      </c>
      <c r="AB1255" s="80">
        <f>Solapur!AB37</f>
        <v>0</v>
      </c>
      <c r="AC1255" s="233">
        <f t="shared" si="367"/>
        <v>0</v>
      </c>
      <c r="AD1255" s="7" t="e">
        <f t="shared" si="368"/>
        <v>#DIV/0!</v>
      </c>
      <c r="AE1255" s="7">
        <f t="shared" si="369"/>
        <v>0</v>
      </c>
      <c r="AF1255" s="7" t="e">
        <f t="shared" si="370"/>
        <v>#DIV/0!</v>
      </c>
      <c r="AG1255" s="7">
        <f t="shared" si="371"/>
        <v>0</v>
      </c>
      <c r="AH1255" s="7">
        <f t="shared" si="372"/>
        <v>0</v>
      </c>
      <c r="AI1255" s="7">
        <f t="shared" si="373"/>
        <v>0</v>
      </c>
      <c r="AJ1255" s="7">
        <f t="shared" si="374"/>
        <v>0</v>
      </c>
      <c r="AK1255" s="234" t="e">
        <f t="shared" si="375"/>
        <v>#DIV/0!</v>
      </c>
    </row>
    <row r="1256" spans="1:37">
      <c r="A1256" s="5">
        <v>33</v>
      </c>
      <c r="B1256" s="15" t="s">
        <v>54</v>
      </c>
      <c r="C1256" s="80">
        <f>Thane!C37</f>
        <v>100</v>
      </c>
      <c r="D1256" s="80">
        <f>Thane!D37</f>
        <v>145</v>
      </c>
      <c r="E1256" s="80">
        <f>Thane!E37</f>
        <v>92</v>
      </c>
      <c r="F1256" s="80">
        <f>Thane!F37</f>
        <v>20</v>
      </c>
      <c r="G1256" s="80">
        <f>Thane!G37</f>
        <v>149</v>
      </c>
      <c r="H1256" s="80">
        <f>Thane!H37</f>
        <v>32</v>
      </c>
      <c r="I1256" s="80">
        <f t="shared" si="365"/>
        <v>197</v>
      </c>
      <c r="J1256" s="80">
        <f>Thane!J37</f>
        <v>47</v>
      </c>
      <c r="K1256" s="80">
        <f>Thane!K37</f>
        <v>63</v>
      </c>
      <c r="L1256" s="80">
        <f>Thane!L37</f>
        <v>42</v>
      </c>
      <c r="M1256" s="80">
        <f>Thane!M37</f>
        <v>8</v>
      </c>
      <c r="N1256" s="80">
        <f>Thane!N37</f>
        <v>65</v>
      </c>
      <c r="O1256" s="80">
        <f>Thane!O37</f>
        <v>14</v>
      </c>
      <c r="P1256" s="80">
        <f t="shared" si="366"/>
        <v>85</v>
      </c>
      <c r="Q1256" s="80">
        <f>Thane!Q37</f>
        <v>0</v>
      </c>
      <c r="R1256" s="80">
        <f>Thane!R37</f>
        <v>0</v>
      </c>
      <c r="S1256" s="80">
        <f>Thane!S37</f>
        <v>0</v>
      </c>
      <c r="T1256" s="80">
        <f>Thane!T37</f>
        <v>0</v>
      </c>
      <c r="U1256" s="80">
        <f>Thane!U37</f>
        <v>0</v>
      </c>
      <c r="V1256" s="80">
        <f>Thane!V37</f>
        <v>0</v>
      </c>
      <c r="W1256" s="80">
        <f>Thane!W37</f>
        <v>0</v>
      </c>
      <c r="X1256" s="80">
        <f>Thane!X37</f>
        <v>0</v>
      </c>
      <c r="Y1256" s="80">
        <f>Thane!Y37</f>
        <v>0</v>
      </c>
      <c r="Z1256" s="80">
        <f>Thane!Z37</f>
        <v>0</v>
      </c>
      <c r="AA1256" s="80">
        <f>Thane!AA37</f>
        <v>0</v>
      </c>
      <c r="AB1256" s="80">
        <f>Thane!AB37</f>
        <v>0</v>
      </c>
      <c r="AC1256" s="233">
        <f t="shared" si="367"/>
        <v>0</v>
      </c>
      <c r="AD1256" s="7">
        <f t="shared" si="368"/>
        <v>0</v>
      </c>
      <c r="AE1256" s="7">
        <f t="shared" si="369"/>
        <v>0</v>
      </c>
      <c r="AF1256" s="7">
        <f t="shared" si="370"/>
        <v>0</v>
      </c>
      <c r="AG1256" s="7">
        <f t="shared" si="371"/>
        <v>495</v>
      </c>
      <c r="AH1256" s="7">
        <f t="shared" si="372"/>
        <v>282</v>
      </c>
      <c r="AI1256" s="7">
        <f t="shared" si="373"/>
        <v>0</v>
      </c>
      <c r="AJ1256" s="7">
        <f t="shared" si="374"/>
        <v>0</v>
      </c>
      <c r="AK1256" s="234">
        <f t="shared" si="375"/>
        <v>0</v>
      </c>
    </row>
    <row r="1257" spans="1:37">
      <c r="A1257" s="5">
        <v>34</v>
      </c>
      <c r="B1257" s="15" t="s">
        <v>55</v>
      </c>
      <c r="C1257" s="80">
        <f>Wardha!C37</f>
        <v>0</v>
      </c>
      <c r="D1257" s="80">
        <f>Wardha!D37</f>
        <v>0</v>
      </c>
      <c r="E1257" s="80">
        <f>Wardha!E37</f>
        <v>0</v>
      </c>
      <c r="F1257" s="80">
        <f>Wardha!F37</f>
        <v>0</v>
      </c>
      <c r="G1257" s="80">
        <f>Wardha!G37</f>
        <v>0</v>
      </c>
      <c r="H1257" s="80">
        <f>Wardha!H37</f>
        <v>0</v>
      </c>
      <c r="I1257" s="80">
        <f t="shared" si="365"/>
        <v>0</v>
      </c>
      <c r="J1257" s="80">
        <f>Wardha!J37</f>
        <v>0</v>
      </c>
      <c r="K1257" s="80">
        <f>Wardha!K37</f>
        <v>0</v>
      </c>
      <c r="L1257" s="80">
        <f>Wardha!L37</f>
        <v>0</v>
      </c>
      <c r="M1257" s="80">
        <f>Wardha!M37</f>
        <v>0</v>
      </c>
      <c r="N1257" s="80">
        <f>Wardha!N37</f>
        <v>0</v>
      </c>
      <c r="O1257" s="80">
        <f>Wardha!O37</f>
        <v>0</v>
      </c>
      <c r="P1257" s="80">
        <f t="shared" si="366"/>
        <v>0</v>
      </c>
      <c r="Q1257" s="80">
        <f>Wardha!Q37</f>
        <v>0</v>
      </c>
      <c r="R1257" s="80">
        <f>Wardha!R37</f>
        <v>0</v>
      </c>
      <c r="S1257" s="80">
        <f>Wardha!S37</f>
        <v>0</v>
      </c>
      <c r="T1257" s="80">
        <f>Wardha!T37</f>
        <v>0</v>
      </c>
      <c r="U1257" s="80">
        <f>Wardha!U37</f>
        <v>0</v>
      </c>
      <c r="V1257" s="80">
        <f>Wardha!V37</f>
        <v>0</v>
      </c>
      <c r="W1257" s="80">
        <f>Wardha!W37</f>
        <v>0</v>
      </c>
      <c r="X1257" s="80">
        <f>Wardha!X37</f>
        <v>0</v>
      </c>
      <c r="Y1257" s="80">
        <f>Wardha!Y37</f>
        <v>0</v>
      </c>
      <c r="Z1257" s="80">
        <f>Wardha!Z37</f>
        <v>0</v>
      </c>
      <c r="AA1257" s="80">
        <f>Wardha!AA37</f>
        <v>0</v>
      </c>
      <c r="AB1257" s="80">
        <f>Wardha!AB37</f>
        <v>0</v>
      </c>
      <c r="AC1257" s="233">
        <f t="shared" si="367"/>
        <v>0</v>
      </c>
      <c r="AD1257" s="7" t="e">
        <f t="shared" si="368"/>
        <v>#DIV/0!</v>
      </c>
      <c r="AE1257" s="7">
        <f t="shared" si="369"/>
        <v>0</v>
      </c>
      <c r="AF1257" s="7" t="e">
        <f t="shared" si="370"/>
        <v>#DIV/0!</v>
      </c>
      <c r="AG1257" s="7">
        <f t="shared" si="371"/>
        <v>0</v>
      </c>
      <c r="AH1257" s="7">
        <f t="shared" si="372"/>
        <v>0</v>
      </c>
      <c r="AI1257" s="7">
        <f t="shared" si="373"/>
        <v>0</v>
      </c>
      <c r="AJ1257" s="7">
        <f t="shared" si="374"/>
        <v>0</v>
      </c>
      <c r="AK1257" s="234" t="e">
        <f t="shared" si="375"/>
        <v>#DIV/0!</v>
      </c>
    </row>
    <row r="1258" spans="1:37">
      <c r="A1258" s="5">
        <v>35</v>
      </c>
      <c r="B1258" s="15" t="s">
        <v>56</v>
      </c>
      <c r="C1258" s="80">
        <f>Washim!C37</f>
        <v>0</v>
      </c>
      <c r="D1258" s="80">
        <f>Washim!D37</f>
        <v>0</v>
      </c>
      <c r="E1258" s="80">
        <f>Washim!E37</f>
        <v>0</v>
      </c>
      <c r="F1258" s="80">
        <f>Washim!F37</f>
        <v>0</v>
      </c>
      <c r="G1258" s="80">
        <f>Washim!G37</f>
        <v>0</v>
      </c>
      <c r="H1258" s="80">
        <f>Washim!H37</f>
        <v>0</v>
      </c>
      <c r="I1258" s="80">
        <f t="shared" si="365"/>
        <v>0</v>
      </c>
      <c r="J1258" s="80">
        <f>Washim!J37</f>
        <v>0</v>
      </c>
      <c r="K1258" s="80">
        <f>Washim!K37</f>
        <v>0</v>
      </c>
      <c r="L1258" s="80">
        <f>Washim!L37</f>
        <v>0</v>
      </c>
      <c r="M1258" s="80">
        <f>Washim!M37</f>
        <v>0</v>
      </c>
      <c r="N1258" s="80">
        <f>Washim!N37</f>
        <v>0</v>
      </c>
      <c r="O1258" s="80">
        <f>Washim!O37</f>
        <v>0</v>
      </c>
      <c r="P1258" s="80">
        <f t="shared" si="366"/>
        <v>0</v>
      </c>
      <c r="Q1258" s="80">
        <f>Washim!Q37</f>
        <v>0</v>
      </c>
      <c r="R1258" s="80">
        <f>Washim!R37</f>
        <v>0</v>
      </c>
      <c r="S1258" s="80">
        <f>Washim!S37</f>
        <v>0</v>
      </c>
      <c r="T1258" s="80">
        <f>Washim!T37</f>
        <v>0</v>
      </c>
      <c r="U1258" s="80">
        <f>Washim!U37</f>
        <v>0</v>
      </c>
      <c r="V1258" s="80">
        <f>Washim!V37</f>
        <v>0</v>
      </c>
      <c r="W1258" s="80">
        <f>Washim!W37</f>
        <v>0</v>
      </c>
      <c r="X1258" s="80">
        <f>Washim!X37</f>
        <v>0</v>
      </c>
      <c r="Y1258" s="80">
        <f>Washim!Y37</f>
        <v>0</v>
      </c>
      <c r="Z1258" s="80">
        <f>Washim!Z37</f>
        <v>0</v>
      </c>
      <c r="AA1258" s="80">
        <f>Washim!AA37</f>
        <v>0</v>
      </c>
      <c r="AB1258" s="80">
        <f>Washim!AB37</f>
        <v>0</v>
      </c>
      <c r="AC1258" s="233">
        <f t="shared" si="367"/>
        <v>0</v>
      </c>
      <c r="AD1258" s="7" t="e">
        <f t="shared" si="368"/>
        <v>#DIV/0!</v>
      </c>
      <c r="AE1258" s="7">
        <f t="shared" si="369"/>
        <v>0</v>
      </c>
      <c r="AF1258" s="7" t="e">
        <f t="shared" si="370"/>
        <v>#DIV/0!</v>
      </c>
      <c r="AG1258" s="7">
        <f t="shared" si="371"/>
        <v>0</v>
      </c>
      <c r="AH1258" s="7">
        <f t="shared" si="372"/>
        <v>0</v>
      </c>
      <c r="AI1258" s="7">
        <f t="shared" si="373"/>
        <v>0</v>
      </c>
      <c r="AJ1258" s="7">
        <f t="shared" si="374"/>
        <v>0</v>
      </c>
      <c r="AK1258" s="234" t="e">
        <f t="shared" si="375"/>
        <v>#DIV/0!</v>
      </c>
    </row>
    <row r="1259" spans="1:37">
      <c r="A1259" s="5">
        <v>36</v>
      </c>
      <c r="B1259" s="15" t="s">
        <v>57</v>
      </c>
      <c r="C1259" s="80">
        <f>Yavatmal!C37</f>
        <v>0</v>
      </c>
      <c r="D1259" s="80">
        <f>Yavatmal!D37</f>
        <v>0</v>
      </c>
      <c r="E1259" s="80">
        <f>Yavatmal!E37</f>
        <v>0</v>
      </c>
      <c r="F1259" s="80">
        <f>Yavatmal!F37</f>
        <v>0</v>
      </c>
      <c r="G1259" s="80">
        <f>Yavatmal!G37</f>
        <v>0</v>
      </c>
      <c r="H1259" s="80">
        <f>Yavatmal!H37</f>
        <v>0</v>
      </c>
      <c r="I1259" s="80">
        <f t="shared" si="365"/>
        <v>0</v>
      </c>
      <c r="J1259" s="80">
        <f>Yavatmal!J37</f>
        <v>0</v>
      </c>
      <c r="K1259" s="80">
        <f>Yavatmal!K37</f>
        <v>0</v>
      </c>
      <c r="L1259" s="80">
        <f>Yavatmal!L37</f>
        <v>0</v>
      </c>
      <c r="M1259" s="80">
        <f>Yavatmal!M37</f>
        <v>0</v>
      </c>
      <c r="N1259" s="80">
        <f>Yavatmal!N37</f>
        <v>0</v>
      </c>
      <c r="O1259" s="80">
        <f>Yavatmal!O37</f>
        <v>0</v>
      </c>
      <c r="P1259" s="80">
        <f t="shared" si="366"/>
        <v>0</v>
      </c>
      <c r="Q1259" s="80">
        <f>Yavatmal!Q37</f>
        <v>0</v>
      </c>
      <c r="R1259" s="80">
        <f>Yavatmal!R37</f>
        <v>0</v>
      </c>
      <c r="S1259" s="80">
        <f>Yavatmal!S37</f>
        <v>0</v>
      </c>
      <c r="T1259" s="80">
        <f>Yavatmal!T37</f>
        <v>0</v>
      </c>
      <c r="U1259" s="80">
        <f>Yavatmal!U37</f>
        <v>0</v>
      </c>
      <c r="V1259" s="80">
        <f>Yavatmal!V37</f>
        <v>0</v>
      </c>
      <c r="W1259" s="80">
        <f>Yavatmal!W37</f>
        <v>0</v>
      </c>
      <c r="X1259" s="80">
        <f>Yavatmal!X37</f>
        <v>0</v>
      </c>
      <c r="Y1259" s="80">
        <f>Yavatmal!Y37</f>
        <v>0</v>
      </c>
      <c r="Z1259" s="80">
        <f>Yavatmal!Z37</f>
        <v>0</v>
      </c>
      <c r="AA1259" s="80">
        <f>Yavatmal!AA37</f>
        <v>0</v>
      </c>
      <c r="AB1259" s="80">
        <f>Yavatmal!AB37</f>
        <v>0</v>
      </c>
      <c r="AC1259" s="233">
        <f t="shared" si="367"/>
        <v>0</v>
      </c>
      <c r="AD1259" s="7" t="e">
        <f t="shared" si="368"/>
        <v>#DIV/0!</v>
      </c>
      <c r="AE1259" s="7">
        <f t="shared" si="369"/>
        <v>0</v>
      </c>
      <c r="AF1259" s="7" t="e">
        <f t="shared" si="370"/>
        <v>#DIV/0!</v>
      </c>
      <c r="AG1259" s="7">
        <f t="shared" si="371"/>
        <v>0</v>
      </c>
      <c r="AH1259" s="7">
        <f t="shared" si="372"/>
        <v>0</v>
      </c>
      <c r="AI1259" s="7">
        <f t="shared" si="373"/>
        <v>0</v>
      </c>
      <c r="AJ1259" s="7">
        <f t="shared" si="374"/>
        <v>0</v>
      </c>
      <c r="AK1259" s="234" t="e">
        <f t="shared" si="375"/>
        <v>#DIV/0!</v>
      </c>
    </row>
    <row r="1260" spans="1:37" ht="15">
      <c r="A1260" s="10"/>
      <c r="B1260" s="8" t="s">
        <v>10</v>
      </c>
      <c r="C1260" s="9">
        <f t="shared" ref="C1260:AB1260" si="376">SUM(C1224:C1259)</f>
        <v>7703</v>
      </c>
      <c r="D1260" s="9">
        <f t="shared" si="376"/>
        <v>12042</v>
      </c>
      <c r="E1260" s="9">
        <f t="shared" si="376"/>
        <v>1647</v>
      </c>
      <c r="F1260" s="9">
        <f t="shared" si="376"/>
        <v>680</v>
      </c>
      <c r="G1260" s="9">
        <f t="shared" si="376"/>
        <v>7916</v>
      </c>
      <c r="H1260" s="9">
        <f t="shared" si="376"/>
        <v>2774</v>
      </c>
      <c r="I1260" s="9">
        <f t="shared" si="376"/>
        <v>15496</v>
      </c>
      <c r="J1260" s="9">
        <f t="shared" si="376"/>
        <v>3143</v>
      </c>
      <c r="K1260" s="9">
        <f t="shared" si="376"/>
        <v>5333.9</v>
      </c>
      <c r="L1260" s="9">
        <f t="shared" si="376"/>
        <v>767</v>
      </c>
      <c r="M1260" s="9">
        <f t="shared" si="376"/>
        <v>227.05</v>
      </c>
      <c r="N1260" s="9">
        <f t="shared" si="376"/>
        <v>4299</v>
      </c>
      <c r="O1260" s="9">
        <f t="shared" si="376"/>
        <v>1491.05</v>
      </c>
      <c r="P1260" s="9">
        <f t="shared" si="376"/>
        <v>7052</v>
      </c>
      <c r="Q1260" s="9">
        <f t="shared" si="376"/>
        <v>580</v>
      </c>
      <c r="R1260" s="9">
        <f t="shared" si="376"/>
        <v>8187.58</v>
      </c>
      <c r="S1260" s="9">
        <f t="shared" si="376"/>
        <v>0</v>
      </c>
      <c r="T1260" s="9">
        <f t="shared" si="376"/>
        <v>0</v>
      </c>
      <c r="U1260" s="9">
        <f t="shared" si="376"/>
        <v>0</v>
      </c>
      <c r="V1260" s="9">
        <f t="shared" si="376"/>
        <v>0</v>
      </c>
      <c r="W1260" s="9">
        <f t="shared" si="376"/>
        <v>3083</v>
      </c>
      <c r="X1260" s="9">
        <f t="shared" si="376"/>
        <v>48723.729999999996</v>
      </c>
      <c r="Y1260" s="9">
        <f t="shared" si="376"/>
        <v>0</v>
      </c>
      <c r="Z1260" s="9">
        <f t="shared" si="376"/>
        <v>0</v>
      </c>
      <c r="AA1260" s="9">
        <f t="shared" si="376"/>
        <v>0</v>
      </c>
      <c r="AB1260" s="9">
        <f t="shared" si="376"/>
        <v>0</v>
      </c>
      <c r="AC1260" s="190">
        <f>SUM(AC1224:AC1259)</f>
        <v>8187.58</v>
      </c>
      <c r="AD1260" s="190">
        <f t="shared" si="368"/>
        <v>52.83673205988643</v>
      </c>
      <c r="AE1260" s="190">
        <f>(X1260/K1260)*100</f>
        <v>913.4728810063931</v>
      </c>
      <c r="AF1260" s="190">
        <f t="shared" si="370"/>
        <v>690.92073170731703</v>
      </c>
      <c r="AG1260" s="190">
        <f>SUM(AG1224:AG1259)</f>
        <v>25475</v>
      </c>
      <c r="AH1260" s="190">
        <f>SUM(AH1224:AH1259)</f>
        <v>22548</v>
      </c>
      <c r="AI1260" s="190">
        <f>SUM(AI1224:AI1259)</f>
        <v>3663</v>
      </c>
      <c r="AJ1260" s="190">
        <f>SUM(AJ1224:AJ1259)</f>
        <v>56911.31</v>
      </c>
      <c r="AK1260" s="190">
        <f>(AJ1260/AH1260)*100</f>
        <v>252.40070072733721</v>
      </c>
    </row>
    <row r="1261" spans="1:37" ht="20.25">
      <c r="A1261" s="344" t="s">
        <v>152</v>
      </c>
      <c r="B1261" s="344"/>
      <c r="C1261" s="344"/>
      <c r="D1261" s="344"/>
      <c r="E1261" s="344"/>
      <c r="F1261" s="344"/>
      <c r="G1261" s="344"/>
      <c r="H1261" s="344"/>
      <c r="I1261" s="344"/>
      <c r="J1261" s="344"/>
      <c r="K1261" s="344"/>
      <c r="L1261" s="344"/>
      <c r="M1261" s="344"/>
      <c r="N1261" s="344"/>
      <c r="O1261" s="344"/>
      <c r="P1261" s="344"/>
      <c r="Q1261" s="344"/>
      <c r="R1261" s="344"/>
      <c r="S1261" s="344"/>
      <c r="T1261" s="344"/>
      <c r="U1261" s="344"/>
      <c r="V1261" s="344"/>
      <c r="W1261" s="344"/>
      <c r="X1261" s="344"/>
      <c r="Y1261" s="344"/>
      <c r="Z1261" s="344"/>
      <c r="AA1261" s="344"/>
      <c r="AB1261" s="344"/>
      <c r="AC1261" s="344"/>
      <c r="AD1261" s="344"/>
      <c r="AE1261" s="344"/>
      <c r="AF1261" s="344"/>
      <c r="AG1261" s="344"/>
      <c r="AH1261" s="344"/>
      <c r="AI1261" s="344"/>
      <c r="AJ1261" s="344"/>
      <c r="AK1261" s="344"/>
    </row>
    <row r="1262" spans="1:37">
      <c r="A1262" s="345"/>
      <c r="B1262" s="345"/>
      <c r="C1262" s="345"/>
      <c r="D1262" s="345"/>
      <c r="E1262" s="345"/>
      <c r="F1262" s="345"/>
      <c r="G1262" s="345"/>
      <c r="H1262" s="345"/>
      <c r="I1262" s="345"/>
      <c r="J1262" s="345"/>
      <c r="K1262" s="345"/>
      <c r="L1262" s="345"/>
      <c r="M1262" s="345"/>
      <c r="N1262" s="345"/>
      <c r="O1262" s="345"/>
      <c r="P1262" s="345"/>
      <c r="Q1262" s="345"/>
      <c r="R1262" s="345"/>
      <c r="S1262" s="345"/>
      <c r="T1262" s="345"/>
      <c r="U1262" s="345"/>
      <c r="V1262" s="345"/>
      <c r="W1262" s="345"/>
      <c r="X1262" s="345"/>
      <c r="Y1262" s="345"/>
      <c r="Z1262" s="345"/>
      <c r="AA1262" s="345"/>
      <c r="AB1262" s="345"/>
      <c r="AC1262" s="345"/>
      <c r="AD1262" s="345"/>
      <c r="AE1262" s="345"/>
      <c r="AF1262" s="345"/>
      <c r="AG1262" s="345"/>
      <c r="AH1262" s="345"/>
      <c r="AI1262" s="345"/>
      <c r="AJ1262" s="345"/>
      <c r="AK1262" s="345"/>
    </row>
    <row r="1263" spans="1:37" ht="15.75">
      <c r="A1263" s="346" t="str">
        <f>A48</f>
        <v>Disbursements under  KCC Loans  ( 2023 - 24 ) -  Position as of 31.03.2024</v>
      </c>
      <c r="B1263" s="346"/>
      <c r="C1263" s="346"/>
      <c r="D1263" s="346"/>
      <c r="E1263" s="346"/>
      <c r="F1263" s="346"/>
      <c r="G1263" s="346"/>
      <c r="H1263" s="346"/>
      <c r="I1263" s="346"/>
      <c r="J1263" s="346"/>
      <c r="K1263" s="346"/>
      <c r="L1263" s="346"/>
      <c r="M1263" s="346"/>
      <c r="N1263" s="346"/>
      <c r="O1263" s="346"/>
      <c r="P1263" s="346"/>
      <c r="Q1263" s="346"/>
      <c r="R1263" s="346"/>
      <c r="S1263" s="346"/>
      <c r="T1263" s="346"/>
      <c r="U1263" s="346"/>
      <c r="V1263" s="346"/>
      <c r="W1263" s="346"/>
      <c r="X1263" s="346"/>
      <c r="Y1263" s="346"/>
      <c r="Z1263" s="346"/>
      <c r="AA1263" s="346"/>
      <c r="AB1263" s="346"/>
      <c r="AC1263" s="346"/>
      <c r="AD1263" s="346"/>
      <c r="AE1263" s="346"/>
      <c r="AF1263" s="346"/>
      <c r="AG1263" s="346"/>
      <c r="AH1263" s="346"/>
      <c r="AI1263" s="346"/>
      <c r="AJ1263" s="346"/>
      <c r="AK1263" s="346"/>
    </row>
    <row r="1264" spans="1:37">
      <c r="A1264" s="3"/>
      <c r="B1264" s="3"/>
      <c r="C1264" s="3"/>
      <c r="D1264" s="3"/>
      <c r="E1264" s="3"/>
      <c r="F1264" s="3"/>
      <c r="G1264" s="3"/>
      <c r="H1264" s="3"/>
      <c r="I1264" s="3"/>
      <c r="J1264" s="3"/>
      <c r="K1264" s="3"/>
      <c r="L1264" s="3"/>
      <c r="M1264" s="3"/>
      <c r="N1264" s="3"/>
      <c r="O1264" s="3"/>
      <c r="P1264" s="3"/>
      <c r="Q1264" s="3"/>
      <c r="R1264" s="3"/>
      <c r="S1264" s="3"/>
      <c r="T1264" s="3"/>
      <c r="U1264" s="3"/>
      <c r="V1264" s="3"/>
      <c r="W1264" s="3"/>
      <c r="X1264" s="3"/>
      <c r="Y1264" s="3"/>
      <c r="Z1264" s="3"/>
      <c r="AA1264" s="3"/>
      <c r="AB1264" s="3"/>
      <c r="AC1264" s="3"/>
      <c r="AD1264" s="3"/>
      <c r="AE1264" s="3"/>
      <c r="AF1264" s="3"/>
      <c r="AG1264" s="347" t="s">
        <v>6</v>
      </c>
      <c r="AH1264" s="347"/>
      <c r="AI1264" s="347"/>
      <c r="AJ1264" s="347"/>
      <c r="AK1264" s="347"/>
    </row>
    <row r="1265" spans="1:37" ht="32.25" customHeight="1">
      <c r="A1265" s="350" t="s">
        <v>7</v>
      </c>
      <c r="B1265" s="350" t="s">
        <v>64</v>
      </c>
      <c r="C1265" s="353" t="str">
        <f>C5</f>
        <v xml:space="preserve"> KCC Loan Target 
 ACP 2023-24</v>
      </c>
      <c r="D1265" s="354"/>
      <c r="E1265" s="354"/>
      <c r="F1265" s="354"/>
      <c r="G1265" s="354"/>
      <c r="H1265" s="354"/>
      <c r="I1265" s="354"/>
      <c r="J1265" s="354"/>
      <c r="K1265" s="354"/>
      <c r="L1265" s="354"/>
      <c r="M1265" s="354"/>
      <c r="N1265" s="354"/>
      <c r="O1265" s="354"/>
      <c r="P1265" s="355"/>
      <c r="Q1265" s="391" t="str">
        <f>Q5</f>
        <v xml:space="preserve"> Cumulative Achievement from 
 01.04.23</v>
      </c>
      <c r="R1265" s="392"/>
      <c r="S1265" s="392"/>
      <c r="T1265" s="392"/>
      <c r="U1265" s="392"/>
      <c r="V1265" s="392"/>
      <c r="W1265" s="392"/>
      <c r="X1265" s="392"/>
      <c r="Y1265" s="392"/>
      <c r="Z1265" s="392"/>
      <c r="AA1265" s="392"/>
      <c r="AB1265" s="393"/>
      <c r="AC1265" s="353" t="s">
        <v>9</v>
      </c>
      <c r="AD1265" s="354"/>
      <c r="AE1265" s="354"/>
      <c r="AF1265" s="355"/>
      <c r="AG1265" s="350" t="s">
        <v>10</v>
      </c>
      <c r="AH1265" s="350"/>
      <c r="AI1265" s="350"/>
      <c r="AJ1265" s="350"/>
      <c r="AK1265" s="350"/>
    </row>
    <row r="1266" spans="1:37">
      <c r="A1266" s="351"/>
      <c r="B1266" s="351"/>
      <c r="C1266" s="375" t="s">
        <v>11</v>
      </c>
      <c r="D1266" s="376"/>
      <c r="E1266" s="376"/>
      <c r="F1266" s="376"/>
      <c r="G1266" s="376"/>
      <c r="H1266" s="376"/>
      <c r="I1266" s="377"/>
      <c r="J1266" s="371" t="s">
        <v>12</v>
      </c>
      <c r="K1266" s="372"/>
      <c r="L1266" s="372"/>
      <c r="M1266" s="372"/>
      <c r="N1266" s="372"/>
      <c r="O1266" s="372"/>
      <c r="P1266" s="373"/>
      <c r="Q1266" s="375" t="s">
        <v>11</v>
      </c>
      <c r="R1266" s="376"/>
      <c r="S1266" s="376"/>
      <c r="T1266" s="376"/>
      <c r="U1266" s="376"/>
      <c r="V1266" s="377"/>
      <c r="W1266" s="394" t="s">
        <v>12</v>
      </c>
      <c r="X1266" s="395"/>
      <c r="Y1266" s="395"/>
      <c r="Z1266" s="395"/>
      <c r="AA1266" s="395"/>
      <c r="AB1266" s="396"/>
      <c r="AC1266" s="385" t="s">
        <v>11</v>
      </c>
      <c r="AD1266" s="386"/>
      <c r="AE1266" s="388" t="s">
        <v>12</v>
      </c>
      <c r="AF1266" s="386"/>
      <c r="AG1266" s="388" t="s">
        <v>13</v>
      </c>
      <c r="AH1266" s="386"/>
      <c r="AI1266" s="388" t="s">
        <v>14</v>
      </c>
      <c r="AJ1266" s="386"/>
      <c r="AK1266" s="398" t="s">
        <v>15</v>
      </c>
    </row>
    <row r="1267" spans="1:37">
      <c r="A1267" s="352"/>
      <c r="B1267" s="352"/>
      <c r="C1267" s="367" t="s">
        <v>16</v>
      </c>
      <c r="D1267" s="368"/>
      <c r="E1267" s="369" t="s">
        <v>17</v>
      </c>
      <c r="F1267" s="368"/>
      <c r="G1267" s="369" t="s">
        <v>18</v>
      </c>
      <c r="H1267" s="370"/>
      <c r="I1267" s="249" t="s">
        <v>10</v>
      </c>
      <c r="J1267" s="362" t="s">
        <v>19</v>
      </c>
      <c r="K1267" s="363"/>
      <c r="L1267" s="364" t="s">
        <v>17</v>
      </c>
      <c r="M1267" s="363"/>
      <c r="N1267" s="364" t="s">
        <v>18</v>
      </c>
      <c r="O1267" s="374"/>
      <c r="P1267" s="258" t="s">
        <v>10</v>
      </c>
      <c r="Q1267" s="367" t="s">
        <v>19</v>
      </c>
      <c r="R1267" s="368"/>
      <c r="S1267" s="369" t="s">
        <v>17</v>
      </c>
      <c r="T1267" s="368"/>
      <c r="U1267" s="369" t="s">
        <v>18</v>
      </c>
      <c r="V1267" s="370"/>
      <c r="W1267" s="362" t="s">
        <v>16</v>
      </c>
      <c r="X1267" s="363"/>
      <c r="Y1267" s="364" t="s">
        <v>17</v>
      </c>
      <c r="Z1267" s="363"/>
      <c r="AA1267" s="364" t="s">
        <v>18</v>
      </c>
      <c r="AB1267" s="374"/>
      <c r="AC1267" s="387"/>
      <c r="AD1267" s="381"/>
      <c r="AE1267" s="380"/>
      <c r="AF1267" s="381"/>
      <c r="AG1267" s="380"/>
      <c r="AH1267" s="381"/>
      <c r="AI1267" s="380"/>
      <c r="AJ1267" s="381"/>
      <c r="AK1267" s="399"/>
    </row>
    <row r="1268" spans="1:37">
      <c r="A1268" s="202"/>
      <c r="B1268" s="202"/>
      <c r="C1268" s="217" t="s">
        <v>20</v>
      </c>
      <c r="D1268" s="119" t="s">
        <v>21</v>
      </c>
      <c r="E1268" s="119" t="s">
        <v>20</v>
      </c>
      <c r="F1268" s="119" t="s">
        <v>21</v>
      </c>
      <c r="G1268" s="119" t="s">
        <v>20</v>
      </c>
      <c r="H1268" s="218" t="s">
        <v>21</v>
      </c>
      <c r="I1268" s="218" t="s">
        <v>21</v>
      </c>
      <c r="J1268" s="237" t="s">
        <v>20</v>
      </c>
      <c r="K1268" s="204" t="s">
        <v>21</v>
      </c>
      <c r="L1268" s="204" t="s">
        <v>20</v>
      </c>
      <c r="M1268" s="204" t="s">
        <v>21</v>
      </c>
      <c r="N1268" s="204" t="s">
        <v>20</v>
      </c>
      <c r="O1268" s="238" t="s">
        <v>21</v>
      </c>
      <c r="P1268" s="258" t="s">
        <v>21</v>
      </c>
      <c r="Q1268" s="217" t="s">
        <v>20</v>
      </c>
      <c r="R1268" s="119" t="s">
        <v>21</v>
      </c>
      <c r="S1268" s="119" t="s">
        <v>20</v>
      </c>
      <c r="T1268" s="119" t="s">
        <v>21</v>
      </c>
      <c r="U1268" s="119" t="s">
        <v>20</v>
      </c>
      <c r="V1268" s="218" t="s">
        <v>21</v>
      </c>
      <c r="W1268" s="247" t="s">
        <v>20</v>
      </c>
      <c r="X1268" s="205" t="s">
        <v>21</v>
      </c>
      <c r="Y1268" s="205" t="s">
        <v>20</v>
      </c>
      <c r="Z1268" s="205" t="s">
        <v>21</v>
      </c>
      <c r="AA1268" s="205" t="s">
        <v>20</v>
      </c>
      <c r="AB1268" s="248" t="s">
        <v>21</v>
      </c>
      <c r="AC1268" s="217" t="s">
        <v>21</v>
      </c>
      <c r="AD1268" s="119" t="s">
        <v>15</v>
      </c>
      <c r="AE1268" s="217" t="s">
        <v>21</v>
      </c>
      <c r="AF1268" s="119" t="s">
        <v>15</v>
      </c>
      <c r="AG1268" s="119" t="s">
        <v>20</v>
      </c>
      <c r="AH1268" s="119" t="s">
        <v>21</v>
      </c>
      <c r="AI1268" s="119" t="s">
        <v>20</v>
      </c>
      <c r="AJ1268" s="119" t="s">
        <v>21</v>
      </c>
      <c r="AK1268" s="400"/>
    </row>
    <row r="1269" spans="1:37">
      <c r="A1269" s="5">
        <v>1</v>
      </c>
      <c r="B1269" s="15" t="s">
        <v>22</v>
      </c>
      <c r="C1269" s="80">
        <f>Ahmednagar!C39</f>
        <v>0</v>
      </c>
      <c r="D1269" s="80">
        <f>Ahmednagar!D39</f>
        <v>0</v>
      </c>
      <c r="E1269" s="80">
        <f>Ahmednagar!E39</f>
        <v>0</v>
      </c>
      <c r="F1269" s="80">
        <f>Ahmednagar!F39</f>
        <v>0</v>
      </c>
      <c r="G1269" s="80">
        <f>Ahmednagar!G39</f>
        <v>0</v>
      </c>
      <c r="H1269" s="80">
        <f>Ahmednagar!H39</f>
        <v>0</v>
      </c>
      <c r="I1269" s="80">
        <f>D1269+F1269+H1269</f>
        <v>0</v>
      </c>
      <c r="J1269" s="80">
        <f>Ahmednagar!J39</f>
        <v>0</v>
      </c>
      <c r="K1269" s="80">
        <f>Ahmednagar!K39</f>
        <v>0</v>
      </c>
      <c r="L1269" s="80">
        <f>Ahmednagar!L39</f>
        <v>0</v>
      </c>
      <c r="M1269" s="80">
        <f>Ahmednagar!M39</f>
        <v>0</v>
      </c>
      <c r="N1269" s="80">
        <f>Ahmednagar!N39</f>
        <v>0</v>
      </c>
      <c r="O1269" s="80">
        <f>Ahmednagar!O39</f>
        <v>0</v>
      </c>
      <c r="P1269" s="80">
        <f>K1269+M1269+O1269</f>
        <v>0</v>
      </c>
      <c r="Q1269" s="80">
        <f>Ahmednagar!Q39</f>
        <v>0</v>
      </c>
      <c r="R1269" s="80">
        <f>Ahmednagar!R39</f>
        <v>0</v>
      </c>
      <c r="S1269" s="80">
        <f>Ahmednagar!S39</f>
        <v>0</v>
      </c>
      <c r="T1269" s="80">
        <f>Ahmednagar!T39</f>
        <v>0</v>
      </c>
      <c r="U1269" s="80">
        <f>Ahmednagar!U39</f>
        <v>0</v>
      </c>
      <c r="V1269" s="80">
        <f>Ahmednagar!V39</f>
        <v>0</v>
      </c>
      <c r="W1269" s="80">
        <f>Ahmednagar!W39</f>
        <v>0</v>
      </c>
      <c r="X1269" s="80">
        <f>Ahmednagar!X39</f>
        <v>0</v>
      </c>
      <c r="Y1269" s="80">
        <f>Ahmednagar!Y39</f>
        <v>0</v>
      </c>
      <c r="Z1269" s="80">
        <f>Ahmednagar!Z39</f>
        <v>0</v>
      </c>
      <c r="AA1269" s="80">
        <f>Ahmednagar!AA39</f>
        <v>0</v>
      </c>
      <c r="AB1269" s="80">
        <f>Ahmednagar!AB39</f>
        <v>0</v>
      </c>
      <c r="AC1269" s="233">
        <f>R1269+T1269+V1269</f>
        <v>0</v>
      </c>
      <c r="AD1269" s="7" t="e">
        <f>(R1269+T1269+V1269)/(D1269+F1269+H1269)*100</f>
        <v>#DIV/0!</v>
      </c>
      <c r="AE1269" s="7">
        <f>X1269+Z1269+AB1269</f>
        <v>0</v>
      </c>
      <c r="AF1269" s="7" t="e">
        <f>(X1269+Z1269+AB1269)/(K1269+M1269+O1269)*100</f>
        <v>#DIV/0!</v>
      </c>
      <c r="AG1269" s="7">
        <f>C1269+E1269+G1269+J1269+L1269+N1269</f>
        <v>0</v>
      </c>
      <c r="AH1269" s="7">
        <f>D1269+F1269+H1269+K1269+M1269+O1269</f>
        <v>0</v>
      </c>
      <c r="AI1269" s="7">
        <f>Q1269+S1269+U1269+W1269+Y1269+AA1269</f>
        <v>0</v>
      </c>
      <c r="AJ1269" s="7">
        <f>R1269+T1269+V1269+X1269+Z1269+AB1269</f>
        <v>0</v>
      </c>
      <c r="AK1269" s="234" t="e">
        <f>AJ1269/AH1269*100</f>
        <v>#DIV/0!</v>
      </c>
    </row>
    <row r="1270" spans="1:37">
      <c r="A1270" s="5">
        <v>2</v>
      </c>
      <c r="B1270" s="15" t="s">
        <v>23</v>
      </c>
      <c r="C1270" s="80">
        <f>Akola!C39</f>
        <v>0</v>
      </c>
      <c r="D1270" s="80">
        <f>Akola!D39</f>
        <v>0</v>
      </c>
      <c r="E1270" s="80">
        <f>Akola!E39</f>
        <v>0</v>
      </c>
      <c r="F1270" s="80">
        <f>Akola!F39</f>
        <v>0</v>
      </c>
      <c r="G1270" s="80">
        <f>Akola!G39</f>
        <v>0</v>
      </c>
      <c r="H1270" s="80">
        <f>Akola!H39</f>
        <v>0</v>
      </c>
      <c r="I1270" s="80">
        <f t="shared" ref="I1270:I1304" si="377">D1270+F1270+H1270</f>
        <v>0</v>
      </c>
      <c r="J1270" s="80">
        <f>Akola!J39</f>
        <v>0</v>
      </c>
      <c r="K1270" s="80">
        <f>Akola!K39</f>
        <v>0</v>
      </c>
      <c r="L1270" s="80">
        <f>Akola!L39</f>
        <v>0</v>
      </c>
      <c r="M1270" s="80">
        <f>Akola!M39</f>
        <v>0</v>
      </c>
      <c r="N1270" s="80">
        <f>Akola!N39</f>
        <v>0</v>
      </c>
      <c r="O1270" s="80">
        <f>Akola!O39</f>
        <v>0</v>
      </c>
      <c r="P1270" s="80">
        <f t="shared" ref="P1270:P1304" si="378">K1270+M1270+O1270</f>
        <v>0</v>
      </c>
      <c r="Q1270" s="80">
        <f>Akola!Q39</f>
        <v>0</v>
      </c>
      <c r="R1270" s="80">
        <f>Akola!R39</f>
        <v>0</v>
      </c>
      <c r="S1270" s="80">
        <f>Akola!S39</f>
        <v>0</v>
      </c>
      <c r="T1270" s="80">
        <f>Akola!T39</f>
        <v>0</v>
      </c>
      <c r="U1270" s="80">
        <f>Akola!U39</f>
        <v>0</v>
      </c>
      <c r="V1270" s="80">
        <f>Akola!V39</f>
        <v>0</v>
      </c>
      <c r="W1270" s="80">
        <f>Akola!W39</f>
        <v>0</v>
      </c>
      <c r="X1270" s="80">
        <f>Akola!X39</f>
        <v>0</v>
      </c>
      <c r="Y1270" s="80">
        <f>Akola!Y39</f>
        <v>0</v>
      </c>
      <c r="Z1270" s="80">
        <f>Akola!Z39</f>
        <v>0</v>
      </c>
      <c r="AA1270" s="80">
        <f>Akola!AA39</f>
        <v>0</v>
      </c>
      <c r="AB1270" s="80">
        <f>Akola!AB39</f>
        <v>0</v>
      </c>
      <c r="AC1270" s="233">
        <f t="shared" ref="AC1270:AC1304" si="379">R1270+T1270+V1270</f>
        <v>0</v>
      </c>
      <c r="AD1270" s="7" t="e">
        <f t="shared" ref="AD1270:AD1305" si="380">(R1270+T1270+V1270)/(D1270+F1270+H1270)*100</f>
        <v>#DIV/0!</v>
      </c>
      <c r="AE1270" s="7">
        <f t="shared" ref="AE1270:AE1304" si="381">X1270+Z1270+AB1270</f>
        <v>0</v>
      </c>
      <c r="AF1270" s="7" t="e">
        <f t="shared" ref="AF1270:AF1305" si="382">(X1270+Z1270+AB1270)/(K1270+M1270+O1270)*100</f>
        <v>#DIV/0!</v>
      </c>
      <c r="AG1270" s="7">
        <f t="shared" ref="AG1270:AG1304" si="383">C1270+E1270+G1270+J1270+L1270+N1270</f>
        <v>0</v>
      </c>
      <c r="AH1270" s="7">
        <f t="shared" ref="AH1270:AH1304" si="384">D1270+F1270+H1270+K1270+M1270+O1270</f>
        <v>0</v>
      </c>
      <c r="AI1270" s="7">
        <f t="shared" ref="AI1270:AI1304" si="385">Q1270+S1270+U1270+W1270+Y1270+AA1270</f>
        <v>0</v>
      </c>
      <c r="AJ1270" s="7">
        <f t="shared" ref="AJ1270:AJ1304" si="386">R1270+T1270+V1270+X1270+Z1270+AB1270</f>
        <v>0</v>
      </c>
      <c r="AK1270" s="234" t="e">
        <f t="shared" ref="AK1270:AK1304" si="387">AJ1270/AH1270*100</f>
        <v>#DIV/0!</v>
      </c>
    </row>
    <row r="1271" spans="1:37">
      <c r="A1271" s="5">
        <v>3</v>
      </c>
      <c r="B1271" s="15" t="s">
        <v>24</v>
      </c>
      <c r="C1271" s="80">
        <f>Amravati!C39</f>
        <v>0</v>
      </c>
      <c r="D1271" s="80">
        <f>Amravati!D39</f>
        <v>0</v>
      </c>
      <c r="E1271" s="80">
        <f>Amravati!E39</f>
        <v>0</v>
      </c>
      <c r="F1271" s="80">
        <f>Amravati!F39</f>
        <v>0</v>
      </c>
      <c r="G1271" s="80">
        <f>Amravati!G39</f>
        <v>0</v>
      </c>
      <c r="H1271" s="80">
        <f>Amravati!H39</f>
        <v>0</v>
      </c>
      <c r="I1271" s="80">
        <f t="shared" si="377"/>
        <v>0</v>
      </c>
      <c r="J1271" s="80">
        <f>Amravati!J39</f>
        <v>0</v>
      </c>
      <c r="K1271" s="80">
        <f>Amravati!K39</f>
        <v>0</v>
      </c>
      <c r="L1271" s="80">
        <f>Amravati!L39</f>
        <v>0</v>
      </c>
      <c r="M1271" s="80">
        <f>Amravati!M39</f>
        <v>0</v>
      </c>
      <c r="N1271" s="80">
        <f>Amravati!N39</f>
        <v>0</v>
      </c>
      <c r="O1271" s="80">
        <f>Amravati!O39</f>
        <v>0</v>
      </c>
      <c r="P1271" s="80">
        <f t="shared" si="378"/>
        <v>0</v>
      </c>
      <c r="Q1271" s="80">
        <f>Amravati!Q39</f>
        <v>0</v>
      </c>
      <c r="R1271" s="80">
        <f>Amravati!R39</f>
        <v>0</v>
      </c>
      <c r="S1271" s="80">
        <f>Amravati!S39</f>
        <v>0</v>
      </c>
      <c r="T1271" s="80">
        <f>Amravati!T39</f>
        <v>0</v>
      </c>
      <c r="U1271" s="80">
        <f>Amravati!U39</f>
        <v>0</v>
      </c>
      <c r="V1271" s="80">
        <f>Amravati!V39</f>
        <v>0</v>
      </c>
      <c r="W1271" s="80">
        <f>Amravati!W39</f>
        <v>0</v>
      </c>
      <c r="X1271" s="80">
        <f>Amravati!X39</f>
        <v>0</v>
      </c>
      <c r="Y1271" s="80">
        <f>Amravati!Y39</f>
        <v>0</v>
      </c>
      <c r="Z1271" s="80">
        <f>Amravati!Z39</f>
        <v>0</v>
      </c>
      <c r="AA1271" s="80">
        <f>Amravati!AA39</f>
        <v>0</v>
      </c>
      <c r="AB1271" s="80">
        <f>Amravati!AB39</f>
        <v>0</v>
      </c>
      <c r="AC1271" s="233">
        <f t="shared" si="379"/>
        <v>0</v>
      </c>
      <c r="AD1271" s="7" t="e">
        <f t="shared" si="380"/>
        <v>#DIV/0!</v>
      </c>
      <c r="AE1271" s="7">
        <f t="shared" si="381"/>
        <v>0</v>
      </c>
      <c r="AF1271" s="7" t="e">
        <f t="shared" si="382"/>
        <v>#DIV/0!</v>
      </c>
      <c r="AG1271" s="7">
        <f t="shared" si="383"/>
        <v>0</v>
      </c>
      <c r="AH1271" s="7">
        <f t="shared" si="384"/>
        <v>0</v>
      </c>
      <c r="AI1271" s="7">
        <f t="shared" si="385"/>
        <v>0</v>
      </c>
      <c r="AJ1271" s="7">
        <f t="shared" si="386"/>
        <v>0</v>
      </c>
      <c r="AK1271" s="234" t="e">
        <f t="shared" si="387"/>
        <v>#DIV/0!</v>
      </c>
    </row>
    <row r="1272" spans="1:37">
      <c r="A1272" s="5">
        <v>4</v>
      </c>
      <c r="B1272" s="15" t="s">
        <v>25</v>
      </c>
      <c r="C1272" s="80">
        <f>Aurangabad!C39</f>
        <v>0</v>
      </c>
      <c r="D1272" s="80">
        <f>Aurangabad!D39</f>
        <v>0</v>
      </c>
      <c r="E1272" s="80">
        <f>Aurangabad!E39</f>
        <v>0</v>
      </c>
      <c r="F1272" s="80">
        <f>Aurangabad!F39</f>
        <v>0</v>
      </c>
      <c r="G1272" s="80">
        <f>Aurangabad!G39</f>
        <v>0</v>
      </c>
      <c r="H1272" s="80">
        <f>Aurangabad!H39</f>
        <v>0</v>
      </c>
      <c r="I1272" s="80">
        <f t="shared" si="377"/>
        <v>0</v>
      </c>
      <c r="J1272" s="80">
        <f>Aurangabad!J39</f>
        <v>0</v>
      </c>
      <c r="K1272" s="80">
        <f>Aurangabad!K39</f>
        <v>0</v>
      </c>
      <c r="L1272" s="80">
        <f>Aurangabad!L39</f>
        <v>0</v>
      </c>
      <c r="M1272" s="80">
        <f>Aurangabad!M39</f>
        <v>0</v>
      </c>
      <c r="N1272" s="80">
        <f>Aurangabad!N39</f>
        <v>0</v>
      </c>
      <c r="O1272" s="80">
        <f>Aurangabad!O39</f>
        <v>0</v>
      </c>
      <c r="P1272" s="80">
        <f t="shared" si="378"/>
        <v>0</v>
      </c>
      <c r="Q1272" s="80">
        <f>Aurangabad!Q39</f>
        <v>0</v>
      </c>
      <c r="R1272" s="80">
        <f>Aurangabad!R39</f>
        <v>0</v>
      </c>
      <c r="S1272" s="80">
        <f>Aurangabad!S39</f>
        <v>0</v>
      </c>
      <c r="T1272" s="80">
        <f>Aurangabad!T39</f>
        <v>0</v>
      </c>
      <c r="U1272" s="80">
        <f>Aurangabad!U39</f>
        <v>0</v>
      </c>
      <c r="V1272" s="80">
        <f>Aurangabad!V39</f>
        <v>0</v>
      </c>
      <c r="W1272" s="80">
        <f>Aurangabad!W39</f>
        <v>0</v>
      </c>
      <c r="X1272" s="80">
        <f>Aurangabad!X39</f>
        <v>0</v>
      </c>
      <c r="Y1272" s="80">
        <f>Aurangabad!Y39</f>
        <v>0</v>
      </c>
      <c r="Z1272" s="80">
        <f>Aurangabad!Z39</f>
        <v>0</v>
      </c>
      <c r="AA1272" s="80">
        <f>Aurangabad!AA39</f>
        <v>0</v>
      </c>
      <c r="AB1272" s="80">
        <f>Aurangabad!AB39</f>
        <v>0</v>
      </c>
      <c r="AC1272" s="233">
        <f t="shared" si="379"/>
        <v>0</v>
      </c>
      <c r="AD1272" s="7" t="e">
        <f t="shared" si="380"/>
        <v>#DIV/0!</v>
      </c>
      <c r="AE1272" s="7">
        <f t="shared" si="381"/>
        <v>0</v>
      </c>
      <c r="AF1272" s="7" t="e">
        <f t="shared" si="382"/>
        <v>#DIV/0!</v>
      </c>
      <c r="AG1272" s="7">
        <f t="shared" si="383"/>
        <v>0</v>
      </c>
      <c r="AH1272" s="7">
        <f t="shared" si="384"/>
        <v>0</v>
      </c>
      <c r="AI1272" s="7">
        <f t="shared" si="385"/>
        <v>0</v>
      </c>
      <c r="AJ1272" s="7">
        <f t="shared" si="386"/>
        <v>0</v>
      </c>
      <c r="AK1272" s="234" t="e">
        <f t="shared" si="387"/>
        <v>#DIV/0!</v>
      </c>
    </row>
    <row r="1273" spans="1:37">
      <c r="A1273" s="5">
        <v>5</v>
      </c>
      <c r="B1273" s="15" t="s">
        <v>26</v>
      </c>
      <c r="C1273" s="80">
        <f>Beed!C39</f>
        <v>0</v>
      </c>
      <c r="D1273" s="80">
        <f>Beed!D39</f>
        <v>0</v>
      </c>
      <c r="E1273" s="80">
        <f>Beed!E39</f>
        <v>0</v>
      </c>
      <c r="F1273" s="80">
        <f>Beed!F39</f>
        <v>0</v>
      </c>
      <c r="G1273" s="80">
        <f>Beed!G39</f>
        <v>0</v>
      </c>
      <c r="H1273" s="80">
        <f>Beed!H39</f>
        <v>0</v>
      </c>
      <c r="I1273" s="80">
        <f t="shared" si="377"/>
        <v>0</v>
      </c>
      <c r="J1273" s="80">
        <f>Beed!J39</f>
        <v>0</v>
      </c>
      <c r="K1273" s="80">
        <f>Beed!K39</f>
        <v>0</v>
      </c>
      <c r="L1273" s="80">
        <f>Beed!L39</f>
        <v>0</v>
      </c>
      <c r="M1273" s="80">
        <f>Beed!M39</f>
        <v>0</v>
      </c>
      <c r="N1273" s="80">
        <f>Beed!N39</f>
        <v>0</v>
      </c>
      <c r="O1273" s="80">
        <f>Beed!O39</f>
        <v>0</v>
      </c>
      <c r="P1273" s="80">
        <f t="shared" si="378"/>
        <v>0</v>
      </c>
      <c r="Q1273" s="80">
        <f>Beed!Q39</f>
        <v>0</v>
      </c>
      <c r="R1273" s="80">
        <f>Beed!R39</f>
        <v>0</v>
      </c>
      <c r="S1273" s="80">
        <f>Beed!S39</f>
        <v>0</v>
      </c>
      <c r="T1273" s="80">
        <f>Beed!T39</f>
        <v>0</v>
      </c>
      <c r="U1273" s="80">
        <f>Beed!U39</f>
        <v>0</v>
      </c>
      <c r="V1273" s="80">
        <f>Beed!V39</f>
        <v>0</v>
      </c>
      <c r="W1273" s="80">
        <f>Beed!W39</f>
        <v>0</v>
      </c>
      <c r="X1273" s="80">
        <f>Beed!X39</f>
        <v>0</v>
      </c>
      <c r="Y1273" s="80">
        <f>Beed!Y39</f>
        <v>0</v>
      </c>
      <c r="Z1273" s="80">
        <f>Beed!Z39</f>
        <v>0</v>
      </c>
      <c r="AA1273" s="80">
        <f>Beed!AA39</f>
        <v>0</v>
      </c>
      <c r="AB1273" s="80">
        <f>Beed!AB39</f>
        <v>0</v>
      </c>
      <c r="AC1273" s="233">
        <f t="shared" si="379"/>
        <v>0</v>
      </c>
      <c r="AD1273" s="7" t="e">
        <f t="shared" si="380"/>
        <v>#DIV/0!</v>
      </c>
      <c r="AE1273" s="7">
        <f t="shared" si="381"/>
        <v>0</v>
      </c>
      <c r="AF1273" s="7" t="e">
        <f t="shared" si="382"/>
        <v>#DIV/0!</v>
      </c>
      <c r="AG1273" s="7">
        <f t="shared" si="383"/>
        <v>0</v>
      </c>
      <c r="AH1273" s="7">
        <f t="shared" si="384"/>
        <v>0</v>
      </c>
      <c r="AI1273" s="7">
        <f t="shared" si="385"/>
        <v>0</v>
      </c>
      <c r="AJ1273" s="7">
        <f t="shared" si="386"/>
        <v>0</v>
      </c>
      <c r="AK1273" s="234" t="e">
        <f t="shared" si="387"/>
        <v>#DIV/0!</v>
      </c>
    </row>
    <row r="1274" spans="1:37">
      <c r="A1274" s="5">
        <v>6</v>
      </c>
      <c r="B1274" s="15" t="s">
        <v>27</v>
      </c>
      <c r="C1274" s="80">
        <f>Bhandara!C39</f>
        <v>0</v>
      </c>
      <c r="D1274" s="80">
        <f>Bhandara!D39</f>
        <v>0</v>
      </c>
      <c r="E1274" s="80">
        <f>Bhandara!E39</f>
        <v>0</v>
      </c>
      <c r="F1274" s="80">
        <f>Bhandara!F39</f>
        <v>0</v>
      </c>
      <c r="G1274" s="80">
        <f>Bhandara!G39</f>
        <v>0</v>
      </c>
      <c r="H1274" s="80">
        <f>Bhandara!H39</f>
        <v>0</v>
      </c>
      <c r="I1274" s="80">
        <f t="shared" si="377"/>
        <v>0</v>
      </c>
      <c r="J1274" s="80">
        <f>Bhandara!J39</f>
        <v>0</v>
      </c>
      <c r="K1274" s="80">
        <f>Bhandara!K39</f>
        <v>0</v>
      </c>
      <c r="L1274" s="80">
        <f>Bhandara!L39</f>
        <v>0</v>
      </c>
      <c r="M1274" s="80">
        <f>Bhandara!M39</f>
        <v>0</v>
      </c>
      <c r="N1274" s="80">
        <f>Bhandara!N39</f>
        <v>0</v>
      </c>
      <c r="O1274" s="80">
        <f>Bhandara!O39</f>
        <v>0</v>
      </c>
      <c r="P1274" s="80">
        <f t="shared" si="378"/>
        <v>0</v>
      </c>
      <c r="Q1274" s="80">
        <f>Bhandara!Q39</f>
        <v>0</v>
      </c>
      <c r="R1274" s="80">
        <f>Bhandara!R39</f>
        <v>0</v>
      </c>
      <c r="S1274" s="80">
        <f>Bhandara!S39</f>
        <v>0</v>
      </c>
      <c r="T1274" s="80">
        <f>Bhandara!T39</f>
        <v>0</v>
      </c>
      <c r="U1274" s="80">
        <f>Bhandara!U39</f>
        <v>0</v>
      </c>
      <c r="V1274" s="80">
        <f>Bhandara!V39</f>
        <v>0</v>
      </c>
      <c r="W1274" s="80">
        <f>Bhandara!W39</f>
        <v>0</v>
      </c>
      <c r="X1274" s="80">
        <f>Bhandara!X39</f>
        <v>0</v>
      </c>
      <c r="Y1274" s="80">
        <f>Bhandara!Y39</f>
        <v>0</v>
      </c>
      <c r="Z1274" s="80">
        <f>Bhandara!Z39</f>
        <v>0</v>
      </c>
      <c r="AA1274" s="80">
        <f>Bhandara!AA39</f>
        <v>0</v>
      </c>
      <c r="AB1274" s="80">
        <f>Bhandara!AB39</f>
        <v>0</v>
      </c>
      <c r="AC1274" s="233">
        <f t="shared" si="379"/>
        <v>0</v>
      </c>
      <c r="AD1274" s="7" t="e">
        <f t="shared" si="380"/>
        <v>#DIV/0!</v>
      </c>
      <c r="AE1274" s="7">
        <f t="shared" si="381"/>
        <v>0</v>
      </c>
      <c r="AF1274" s="7" t="e">
        <f t="shared" si="382"/>
        <v>#DIV/0!</v>
      </c>
      <c r="AG1274" s="7">
        <f t="shared" si="383"/>
        <v>0</v>
      </c>
      <c r="AH1274" s="7">
        <f t="shared" si="384"/>
        <v>0</v>
      </c>
      <c r="AI1274" s="7">
        <f t="shared" si="385"/>
        <v>0</v>
      </c>
      <c r="AJ1274" s="7">
        <f t="shared" si="386"/>
        <v>0</v>
      </c>
      <c r="AK1274" s="234" t="e">
        <f t="shared" si="387"/>
        <v>#DIV/0!</v>
      </c>
    </row>
    <row r="1275" spans="1:37">
      <c r="A1275" s="5">
        <v>7</v>
      </c>
      <c r="B1275" s="15" t="s">
        <v>28</v>
      </c>
      <c r="C1275" s="80">
        <f>Buldhana!C39</f>
        <v>0</v>
      </c>
      <c r="D1275" s="80">
        <f>Buldhana!D39</f>
        <v>0</v>
      </c>
      <c r="E1275" s="80">
        <f>Buldhana!E39</f>
        <v>0</v>
      </c>
      <c r="F1275" s="80">
        <f>Buldhana!F39</f>
        <v>0</v>
      </c>
      <c r="G1275" s="80">
        <f>Buldhana!G39</f>
        <v>0</v>
      </c>
      <c r="H1275" s="80">
        <f>Buldhana!H39</f>
        <v>0</v>
      </c>
      <c r="I1275" s="80">
        <f t="shared" si="377"/>
        <v>0</v>
      </c>
      <c r="J1275" s="80">
        <f>Buldhana!J39</f>
        <v>0</v>
      </c>
      <c r="K1275" s="80">
        <f>Buldhana!K39</f>
        <v>0</v>
      </c>
      <c r="L1275" s="80">
        <f>Buldhana!L39</f>
        <v>0</v>
      </c>
      <c r="M1275" s="80">
        <f>Buldhana!M39</f>
        <v>0</v>
      </c>
      <c r="N1275" s="80">
        <f>Buldhana!N39</f>
        <v>0</v>
      </c>
      <c r="O1275" s="80">
        <f>Buldhana!O39</f>
        <v>0</v>
      </c>
      <c r="P1275" s="80">
        <f t="shared" si="378"/>
        <v>0</v>
      </c>
      <c r="Q1275" s="80">
        <f>Buldhana!Q39</f>
        <v>0</v>
      </c>
      <c r="R1275" s="80">
        <f>Buldhana!R39</f>
        <v>0</v>
      </c>
      <c r="S1275" s="80">
        <f>Buldhana!S39</f>
        <v>0</v>
      </c>
      <c r="T1275" s="80">
        <f>Buldhana!T39</f>
        <v>0</v>
      </c>
      <c r="U1275" s="80">
        <f>Buldhana!U39</f>
        <v>0</v>
      </c>
      <c r="V1275" s="80">
        <f>Buldhana!V39</f>
        <v>0</v>
      </c>
      <c r="W1275" s="80">
        <f>Buldhana!W39</f>
        <v>0</v>
      </c>
      <c r="X1275" s="80">
        <f>Buldhana!X39</f>
        <v>0</v>
      </c>
      <c r="Y1275" s="80">
        <f>Buldhana!Y39</f>
        <v>0</v>
      </c>
      <c r="Z1275" s="80">
        <f>Buldhana!Z39</f>
        <v>0</v>
      </c>
      <c r="AA1275" s="80">
        <f>Buldhana!AA39</f>
        <v>0</v>
      </c>
      <c r="AB1275" s="80">
        <f>Buldhana!AB39</f>
        <v>0</v>
      </c>
      <c r="AC1275" s="233">
        <f t="shared" si="379"/>
        <v>0</v>
      </c>
      <c r="AD1275" s="7" t="e">
        <f t="shared" si="380"/>
        <v>#DIV/0!</v>
      </c>
      <c r="AE1275" s="7">
        <f t="shared" si="381"/>
        <v>0</v>
      </c>
      <c r="AF1275" s="7" t="e">
        <f t="shared" si="382"/>
        <v>#DIV/0!</v>
      </c>
      <c r="AG1275" s="7">
        <f t="shared" si="383"/>
        <v>0</v>
      </c>
      <c r="AH1275" s="7">
        <f t="shared" si="384"/>
        <v>0</v>
      </c>
      <c r="AI1275" s="7">
        <f t="shared" si="385"/>
        <v>0</v>
      </c>
      <c r="AJ1275" s="7">
        <f t="shared" si="386"/>
        <v>0</v>
      </c>
      <c r="AK1275" s="234" t="e">
        <f t="shared" si="387"/>
        <v>#DIV/0!</v>
      </c>
    </row>
    <row r="1276" spans="1:37">
      <c r="A1276" s="5">
        <v>8</v>
      </c>
      <c r="B1276" s="15" t="s">
        <v>29</v>
      </c>
      <c r="C1276" s="80">
        <f>Chandrapur!C39</f>
        <v>0</v>
      </c>
      <c r="D1276" s="80">
        <f>Chandrapur!D39</f>
        <v>0</v>
      </c>
      <c r="E1276" s="80">
        <f>Chandrapur!E39</f>
        <v>0</v>
      </c>
      <c r="F1276" s="80">
        <f>Chandrapur!F39</f>
        <v>0</v>
      </c>
      <c r="G1276" s="80">
        <f>Chandrapur!G39</f>
        <v>0</v>
      </c>
      <c r="H1276" s="80">
        <f>Chandrapur!H39</f>
        <v>0</v>
      </c>
      <c r="I1276" s="80">
        <f t="shared" si="377"/>
        <v>0</v>
      </c>
      <c r="J1276" s="80">
        <f>Chandrapur!J39</f>
        <v>0</v>
      </c>
      <c r="K1276" s="80">
        <f>Chandrapur!K39</f>
        <v>0</v>
      </c>
      <c r="L1276" s="80">
        <f>Chandrapur!L39</f>
        <v>0</v>
      </c>
      <c r="M1276" s="80">
        <f>Chandrapur!M39</f>
        <v>0</v>
      </c>
      <c r="N1276" s="80">
        <f>Chandrapur!N39</f>
        <v>0</v>
      </c>
      <c r="O1276" s="80">
        <f>Chandrapur!O39</f>
        <v>0</v>
      </c>
      <c r="P1276" s="80">
        <f t="shared" si="378"/>
        <v>0</v>
      </c>
      <c r="Q1276" s="80">
        <f>Chandrapur!Q39</f>
        <v>0</v>
      </c>
      <c r="R1276" s="80">
        <f>Chandrapur!R39</f>
        <v>0</v>
      </c>
      <c r="S1276" s="80">
        <f>Chandrapur!S39</f>
        <v>0</v>
      </c>
      <c r="T1276" s="80">
        <f>Chandrapur!T39</f>
        <v>0</v>
      </c>
      <c r="U1276" s="80">
        <f>Chandrapur!U39</f>
        <v>0</v>
      </c>
      <c r="V1276" s="80">
        <f>Chandrapur!V39</f>
        <v>0</v>
      </c>
      <c r="W1276" s="80">
        <f>Chandrapur!W39</f>
        <v>0</v>
      </c>
      <c r="X1276" s="80">
        <f>Chandrapur!X39</f>
        <v>0</v>
      </c>
      <c r="Y1276" s="80">
        <f>Chandrapur!Y39</f>
        <v>0</v>
      </c>
      <c r="Z1276" s="80">
        <f>Chandrapur!Z39</f>
        <v>0</v>
      </c>
      <c r="AA1276" s="80">
        <f>Chandrapur!AA39</f>
        <v>0</v>
      </c>
      <c r="AB1276" s="80">
        <f>Chandrapur!AB39</f>
        <v>0</v>
      </c>
      <c r="AC1276" s="233">
        <f t="shared" si="379"/>
        <v>0</v>
      </c>
      <c r="AD1276" s="7" t="e">
        <f t="shared" si="380"/>
        <v>#DIV/0!</v>
      </c>
      <c r="AE1276" s="7">
        <f t="shared" si="381"/>
        <v>0</v>
      </c>
      <c r="AF1276" s="7" t="e">
        <f t="shared" si="382"/>
        <v>#DIV/0!</v>
      </c>
      <c r="AG1276" s="7">
        <f t="shared" si="383"/>
        <v>0</v>
      </c>
      <c r="AH1276" s="7">
        <f t="shared" si="384"/>
        <v>0</v>
      </c>
      <c r="AI1276" s="7">
        <f t="shared" si="385"/>
        <v>0</v>
      </c>
      <c r="AJ1276" s="7">
        <f t="shared" si="386"/>
        <v>0</v>
      </c>
      <c r="AK1276" s="234" t="e">
        <f t="shared" si="387"/>
        <v>#DIV/0!</v>
      </c>
    </row>
    <row r="1277" spans="1:37">
      <c r="A1277" s="5">
        <v>9</v>
      </c>
      <c r="B1277" s="15" t="s">
        <v>30</v>
      </c>
      <c r="C1277" s="80">
        <f>Dhule!C39</f>
        <v>104</v>
      </c>
      <c r="D1277" s="80">
        <f>Dhule!D39</f>
        <v>111</v>
      </c>
      <c r="E1277" s="80">
        <f>Dhule!E39</f>
        <v>0</v>
      </c>
      <c r="F1277" s="80">
        <f>Dhule!F39</f>
        <v>0</v>
      </c>
      <c r="G1277" s="80">
        <f>Dhule!G39</f>
        <v>17</v>
      </c>
      <c r="H1277" s="80">
        <f>Dhule!H39</f>
        <v>6</v>
      </c>
      <c r="I1277" s="80">
        <f t="shared" si="377"/>
        <v>117</v>
      </c>
      <c r="J1277" s="80">
        <f>Dhule!J39</f>
        <v>51</v>
      </c>
      <c r="K1277" s="80">
        <f>Dhule!K39</f>
        <v>49</v>
      </c>
      <c r="L1277" s="80">
        <f>Dhule!L39</f>
        <v>0</v>
      </c>
      <c r="M1277" s="80">
        <f>Dhule!M39</f>
        <v>0</v>
      </c>
      <c r="N1277" s="80">
        <f>Dhule!N39</f>
        <v>8</v>
      </c>
      <c r="O1277" s="80">
        <f>Dhule!O39</f>
        <v>2</v>
      </c>
      <c r="P1277" s="80">
        <f t="shared" si="378"/>
        <v>51</v>
      </c>
      <c r="Q1277" s="80">
        <f>Dhule!Q39</f>
        <v>0</v>
      </c>
      <c r="R1277" s="80">
        <f>Dhule!R39</f>
        <v>0</v>
      </c>
      <c r="S1277" s="80">
        <f>Dhule!S39</f>
        <v>0</v>
      </c>
      <c r="T1277" s="80">
        <f>Dhule!T39</f>
        <v>0</v>
      </c>
      <c r="U1277" s="80">
        <f>Dhule!U39</f>
        <v>0</v>
      </c>
      <c r="V1277" s="80">
        <f>Dhule!V39</f>
        <v>0</v>
      </c>
      <c r="W1277" s="80">
        <f>Dhule!W39</f>
        <v>0</v>
      </c>
      <c r="X1277" s="80">
        <f>Dhule!X39</f>
        <v>0</v>
      </c>
      <c r="Y1277" s="80">
        <f>Dhule!Y39</f>
        <v>0</v>
      </c>
      <c r="Z1277" s="80">
        <f>Dhule!Z39</f>
        <v>0</v>
      </c>
      <c r="AA1277" s="80">
        <f>Dhule!AA39</f>
        <v>0</v>
      </c>
      <c r="AB1277" s="80">
        <f>Dhule!AB39</f>
        <v>0</v>
      </c>
      <c r="AC1277" s="233">
        <f t="shared" si="379"/>
        <v>0</v>
      </c>
      <c r="AD1277" s="7">
        <f t="shared" si="380"/>
        <v>0</v>
      </c>
      <c r="AE1277" s="7">
        <f t="shared" si="381"/>
        <v>0</v>
      </c>
      <c r="AF1277" s="7">
        <f t="shared" si="382"/>
        <v>0</v>
      </c>
      <c r="AG1277" s="7">
        <f t="shared" si="383"/>
        <v>180</v>
      </c>
      <c r="AH1277" s="7">
        <f t="shared" si="384"/>
        <v>168</v>
      </c>
      <c r="AI1277" s="7">
        <f t="shared" si="385"/>
        <v>0</v>
      </c>
      <c r="AJ1277" s="7">
        <f t="shared" si="386"/>
        <v>0</v>
      </c>
      <c r="AK1277" s="234">
        <f t="shared" si="387"/>
        <v>0</v>
      </c>
    </row>
    <row r="1278" spans="1:37">
      <c r="A1278" s="5">
        <v>10</v>
      </c>
      <c r="B1278" s="15" t="s">
        <v>31</v>
      </c>
      <c r="C1278" s="80">
        <f>Gadchiroli!C39</f>
        <v>0</v>
      </c>
      <c r="D1278" s="80">
        <f>Gadchiroli!D39</f>
        <v>0</v>
      </c>
      <c r="E1278" s="80">
        <f>Gadchiroli!E39</f>
        <v>0</v>
      </c>
      <c r="F1278" s="80">
        <f>Gadchiroli!F39</f>
        <v>0</v>
      </c>
      <c r="G1278" s="80">
        <f>Gadchiroli!G39</f>
        <v>0</v>
      </c>
      <c r="H1278" s="80">
        <f>Gadchiroli!H39</f>
        <v>0</v>
      </c>
      <c r="I1278" s="80">
        <f t="shared" si="377"/>
        <v>0</v>
      </c>
      <c r="J1278" s="80">
        <f>Gadchiroli!J39</f>
        <v>0</v>
      </c>
      <c r="K1278" s="80">
        <f>Gadchiroli!K39</f>
        <v>0</v>
      </c>
      <c r="L1278" s="80">
        <f>Gadchiroli!L39</f>
        <v>0</v>
      </c>
      <c r="M1278" s="80">
        <f>Gadchiroli!M39</f>
        <v>0</v>
      </c>
      <c r="N1278" s="80">
        <f>Gadchiroli!N39</f>
        <v>0</v>
      </c>
      <c r="O1278" s="80">
        <f>Gadchiroli!O39</f>
        <v>0</v>
      </c>
      <c r="P1278" s="80">
        <f t="shared" si="378"/>
        <v>0</v>
      </c>
      <c r="Q1278" s="80">
        <f>Gadchiroli!Q39</f>
        <v>0</v>
      </c>
      <c r="R1278" s="80">
        <f>Gadchiroli!R39</f>
        <v>0</v>
      </c>
      <c r="S1278" s="80">
        <f>Gadchiroli!S39</f>
        <v>0</v>
      </c>
      <c r="T1278" s="80">
        <f>Gadchiroli!T39</f>
        <v>0</v>
      </c>
      <c r="U1278" s="80">
        <f>Gadchiroli!U39</f>
        <v>0</v>
      </c>
      <c r="V1278" s="80">
        <f>Gadchiroli!V39</f>
        <v>0</v>
      </c>
      <c r="W1278" s="80">
        <f>Gadchiroli!W39</f>
        <v>0</v>
      </c>
      <c r="X1278" s="80">
        <f>Gadchiroli!X39</f>
        <v>0</v>
      </c>
      <c r="Y1278" s="80">
        <f>Gadchiroli!Y39</f>
        <v>0</v>
      </c>
      <c r="Z1278" s="80">
        <f>Gadchiroli!Z39</f>
        <v>0</v>
      </c>
      <c r="AA1278" s="80">
        <f>Gadchiroli!AA39</f>
        <v>0</v>
      </c>
      <c r="AB1278" s="80">
        <f>Gadchiroli!AB39</f>
        <v>0</v>
      </c>
      <c r="AC1278" s="233">
        <f t="shared" si="379"/>
        <v>0</v>
      </c>
      <c r="AD1278" s="7" t="e">
        <f t="shared" si="380"/>
        <v>#DIV/0!</v>
      </c>
      <c r="AE1278" s="7">
        <f t="shared" si="381"/>
        <v>0</v>
      </c>
      <c r="AF1278" s="7" t="e">
        <f t="shared" si="382"/>
        <v>#DIV/0!</v>
      </c>
      <c r="AG1278" s="7">
        <f t="shared" si="383"/>
        <v>0</v>
      </c>
      <c r="AH1278" s="7">
        <f t="shared" si="384"/>
        <v>0</v>
      </c>
      <c r="AI1278" s="7">
        <f t="shared" si="385"/>
        <v>0</v>
      </c>
      <c r="AJ1278" s="7">
        <f t="shared" si="386"/>
        <v>0</v>
      </c>
      <c r="AK1278" s="234" t="e">
        <f t="shared" si="387"/>
        <v>#DIV/0!</v>
      </c>
    </row>
    <row r="1279" spans="1:37">
      <c r="A1279" s="5">
        <v>11</v>
      </c>
      <c r="B1279" s="15" t="s">
        <v>32</v>
      </c>
      <c r="C1279" s="80">
        <f>Gondia!C39</f>
        <v>0</v>
      </c>
      <c r="D1279" s="80">
        <f>Gondia!D39</f>
        <v>0</v>
      </c>
      <c r="E1279" s="80">
        <f>Gondia!E39</f>
        <v>0</v>
      </c>
      <c r="F1279" s="80">
        <f>Gondia!F39</f>
        <v>0</v>
      </c>
      <c r="G1279" s="80">
        <f>Gondia!G39</f>
        <v>0</v>
      </c>
      <c r="H1279" s="80">
        <f>Gondia!H39</f>
        <v>0</v>
      </c>
      <c r="I1279" s="80">
        <f t="shared" si="377"/>
        <v>0</v>
      </c>
      <c r="J1279" s="80">
        <f>Gondia!J39</f>
        <v>0</v>
      </c>
      <c r="K1279" s="80">
        <f>Gondia!K39</f>
        <v>0</v>
      </c>
      <c r="L1279" s="80">
        <f>Gondia!L39</f>
        <v>0</v>
      </c>
      <c r="M1279" s="80">
        <f>Gondia!M39</f>
        <v>0</v>
      </c>
      <c r="N1279" s="80">
        <f>Gondia!N39</f>
        <v>0</v>
      </c>
      <c r="O1279" s="80">
        <f>Gondia!O39</f>
        <v>0</v>
      </c>
      <c r="P1279" s="80">
        <f t="shared" si="378"/>
        <v>0</v>
      </c>
      <c r="Q1279" s="80">
        <f>Gondia!Q39</f>
        <v>0</v>
      </c>
      <c r="R1279" s="80">
        <f>Gondia!R39</f>
        <v>0</v>
      </c>
      <c r="S1279" s="80">
        <f>Gondia!S39</f>
        <v>0</v>
      </c>
      <c r="T1279" s="80">
        <f>Gondia!T39</f>
        <v>0</v>
      </c>
      <c r="U1279" s="80">
        <f>Gondia!U39</f>
        <v>0</v>
      </c>
      <c r="V1279" s="80">
        <f>Gondia!V39</f>
        <v>0</v>
      </c>
      <c r="W1279" s="80">
        <f>Gondia!W39</f>
        <v>0</v>
      </c>
      <c r="X1279" s="80">
        <f>Gondia!X39</f>
        <v>0</v>
      </c>
      <c r="Y1279" s="80">
        <f>Gondia!Y39</f>
        <v>0</v>
      </c>
      <c r="Z1279" s="80">
        <f>Gondia!Z39</f>
        <v>0</v>
      </c>
      <c r="AA1279" s="80">
        <f>Gondia!AA39</f>
        <v>0</v>
      </c>
      <c r="AB1279" s="80">
        <f>Gondia!AB39</f>
        <v>0</v>
      </c>
      <c r="AC1279" s="233">
        <f t="shared" si="379"/>
        <v>0</v>
      </c>
      <c r="AD1279" s="7" t="e">
        <f t="shared" si="380"/>
        <v>#DIV/0!</v>
      </c>
      <c r="AE1279" s="7">
        <f t="shared" si="381"/>
        <v>0</v>
      </c>
      <c r="AF1279" s="7" t="e">
        <f t="shared" si="382"/>
        <v>#DIV/0!</v>
      </c>
      <c r="AG1279" s="7">
        <f t="shared" si="383"/>
        <v>0</v>
      </c>
      <c r="AH1279" s="7">
        <f t="shared" si="384"/>
        <v>0</v>
      </c>
      <c r="AI1279" s="7">
        <f t="shared" si="385"/>
        <v>0</v>
      </c>
      <c r="AJ1279" s="7">
        <f t="shared" si="386"/>
        <v>0</v>
      </c>
      <c r="AK1279" s="234" t="e">
        <f t="shared" si="387"/>
        <v>#DIV/0!</v>
      </c>
    </row>
    <row r="1280" spans="1:37">
      <c r="A1280" s="5">
        <v>12</v>
      </c>
      <c r="B1280" s="15" t="s">
        <v>33</v>
      </c>
      <c r="C1280" s="80">
        <f>Hingoli!C39</f>
        <v>0</v>
      </c>
      <c r="D1280" s="80">
        <f>Hingoli!D39</f>
        <v>0</v>
      </c>
      <c r="E1280" s="80">
        <f>Hingoli!E39</f>
        <v>0</v>
      </c>
      <c r="F1280" s="80">
        <f>Hingoli!F39</f>
        <v>0</v>
      </c>
      <c r="G1280" s="80">
        <f>Hingoli!G39</f>
        <v>0</v>
      </c>
      <c r="H1280" s="80">
        <f>Hingoli!H39</f>
        <v>0</v>
      </c>
      <c r="I1280" s="80">
        <f t="shared" si="377"/>
        <v>0</v>
      </c>
      <c r="J1280" s="80">
        <f>Hingoli!J39</f>
        <v>0</v>
      </c>
      <c r="K1280" s="80">
        <f>Hingoli!K39</f>
        <v>0</v>
      </c>
      <c r="L1280" s="80">
        <f>Hingoli!L39</f>
        <v>0</v>
      </c>
      <c r="M1280" s="80">
        <f>Hingoli!M39</f>
        <v>0</v>
      </c>
      <c r="N1280" s="80">
        <f>Hingoli!N39</f>
        <v>0</v>
      </c>
      <c r="O1280" s="80">
        <f>Hingoli!O39</f>
        <v>0</v>
      </c>
      <c r="P1280" s="80">
        <f t="shared" si="378"/>
        <v>0</v>
      </c>
      <c r="Q1280" s="80">
        <f>Hingoli!Q39</f>
        <v>0</v>
      </c>
      <c r="R1280" s="80">
        <f>Hingoli!R39</f>
        <v>0</v>
      </c>
      <c r="S1280" s="80">
        <f>Hingoli!S39</f>
        <v>0</v>
      </c>
      <c r="T1280" s="80">
        <f>Hingoli!T39</f>
        <v>0</v>
      </c>
      <c r="U1280" s="80">
        <f>Hingoli!U39</f>
        <v>0</v>
      </c>
      <c r="V1280" s="80">
        <f>Hingoli!V39</f>
        <v>0</v>
      </c>
      <c r="W1280" s="80">
        <f>Hingoli!W39</f>
        <v>0</v>
      </c>
      <c r="X1280" s="80">
        <f>Hingoli!X39</f>
        <v>0</v>
      </c>
      <c r="Y1280" s="80">
        <f>Hingoli!Y39</f>
        <v>0</v>
      </c>
      <c r="Z1280" s="80">
        <f>Hingoli!Z39</f>
        <v>0</v>
      </c>
      <c r="AA1280" s="80">
        <f>Hingoli!AA39</f>
        <v>0</v>
      </c>
      <c r="AB1280" s="80">
        <f>Hingoli!AB39</f>
        <v>0</v>
      </c>
      <c r="AC1280" s="233">
        <f t="shared" si="379"/>
        <v>0</v>
      </c>
      <c r="AD1280" s="7" t="e">
        <f t="shared" si="380"/>
        <v>#DIV/0!</v>
      </c>
      <c r="AE1280" s="7">
        <f t="shared" si="381"/>
        <v>0</v>
      </c>
      <c r="AF1280" s="7" t="e">
        <f t="shared" si="382"/>
        <v>#DIV/0!</v>
      </c>
      <c r="AG1280" s="7">
        <f t="shared" si="383"/>
        <v>0</v>
      </c>
      <c r="AH1280" s="7">
        <f t="shared" si="384"/>
        <v>0</v>
      </c>
      <c r="AI1280" s="7">
        <f t="shared" si="385"/>
        <v>0</v>
      </c>
      <c r="AJ1280" s="7">
        <f t="shared" si="386"/>
        <v>0</v>
      </c>
      <c r="AK1280" s="234" t="e">
        <f t="shared" si="387"/>
        <v>#DIV/0!</v>
      </c>
    </row>
    <row r="1281" spans="1:37">
      <c r="A1281" s="5">
        <v>13</v>
      </c>
      <c r="B1281" s="15" t="s">
        <v>34</v>
      </c>
      <c r="C1281" s="80">
        <f>Jalgaon!C39</f>
        <v>0</v>
      </c>
      <c r="D1281" s="80">
        <f>Jalgaon!D39</f>
        <v>0</v>
      </c>
      <c r="E1281" s="80">
        <f>Jalgaon!E39</f>
        <v>0</v>
      </c>
      <c r="F1281" s="80">
        <f>Jalgaon!F39</f>
        <v>0</v>
      </c>
      <c r="G1281" s="80">
        <f>Jalgaon!G39</f>
        <v>0</v>
      </c>
      <c r="H1281" s="80">
        <f>Jalgaon!H39</f>
        <v>0</v>
      </c>
      <c r="I1281" s="80">
        <f t="shared" si="377"/>
        <v>0</v>
      </c>
      <c r="J1281" s="80">
        <f>Jalgaon!J39</f>
        <v>0</v>
      </c>
      <c r="K1281" s="80">
        <f>Jalgaon!K39</f>
        <v>0</v>
      </c>
      <c r="L1281" s="80">
        <f>Jalgaon!L39</f>
        <v>0</v>
      </c>
      <c r="M1281" s="80">
        <f>Jalgaon!M39</f>
        <v>0</v>
      </c>
      <c r="N1281" s="80">
        <f>Jalgaon!N39</f>
        <v>0</v>
      </c>
      <c r="O1281" s="80">
        <f>Jalgaon!O39</f>
        <v>0</v>
      </c>
      <c r="P1281" s="80">
        <f t="shared" si="378"/>
        <v>0</v>
      </c>
      <c r="Q1281" s="80">
        <f>Jalgaon!Q39</f>
        <v>0</v>
      </c>
      <c r="R1281" s="80">
        <f>Jalgaon!R39</f>
        <v>0</v>
      </c>
      <c r="S1281" s="80">
        <f>Jalgaon!S39</f>
        <v>0</v>
      </c>
      <c r="T1281" s="80">
        <f>Jalgaon!T39</f>
        <v>0</v>
      </c>
      <c r="U1281" s="80">
        <f>Jalgaon!U39</f>
        <v>0</v>
      </c>
      <c r="V1281" s="80">
        <f>Jalgaon!V39</f>
        <v>0</v>
      </c>
      <c r="W1281" s="80">
        <f>Jalgaon!W39</f>
        <v>0</v>
      </c>
      <c r="X1281" s="80">
        <f>Jalgaon!X39</f>
        <v>0</v>
      </c>
      <c r="Y1281" s="80">
        <f>Jalgaon!Y39</f>
        <v>0</v>
      </c>
      <c r="Z1281" s="80">
        <f>Jalgaon!Z39</f>
        <v>0</v>
      </c>
      <c r="AA1281" s="80">
        <f>Jalgaon!AA39</f>
        <v>0</v>
      </c>
      <c r="AB1281" s="80">
        <f>Jalgaon!AB39</f>
        <v>0</v>
      </c>
      <c r="AC1281" s="233">
        <f t="shared" si="379"/>
        <v>0</v>
      </c>
      <c r="AD1281" s="7" t="e">
        <f t="shared" si="380"/>
        <v>#DIV/0!</v>
      </c>
      <c r="AE1281" s="7">
        <f t="shared" si="381"/>
        <v>0</v>
      </c>
      <c r="AF1281" s="7" t="e">
        <f t="shared" si="382"/>
        <v>#DIV/0!</v>
      </c>
      <c r="AG1281" s="7">
        <f t="shared" si="383"/>
        <v>0</v>
      </c>
      <c r="AH1281" s="7">
        <f t="shared" si="384"/>
        <v>0</v>
      </c>
      <c r="AI1281" s="7">
        <f t="shared" si="385"/>
        <v>0</v>
      </c>
      <c r="AJ1281" s="7">
        <f t="shared" si="386"/>
        <v>0</v>
      </c>
      <c r="AK1281" s="234" t="e">
        <f t="shared" si="387"/>
        <v>#DIV/0!</v>
      </c>
    </row>
    <row r="1282" spans="1:37">
      <c r="A1282" s="5">
        <v>14</v>
      </c>
      <c r="B1282" s="15" t="s">
        <v>35</v>
      </c>
      <c r="C1282" s="80">
        <f>Jalna!C39</f>
        <v>0</v>
      </c>
      <c r="D1282" s="80">
        <f>Jalna!D39</f>
        <v>0</v>
      </c>
      <c r="E1282" s="80">
        <f>Jalna!E39</f>
        <v>0</v>
      </c>
      <c r="F1282" s="80">
        <f>Jalna!F39</f>
        <v>0</v>
      </c>
      <c r="G1282" s="80">
        <f>Jalna!G39</f>
        <v>0</v>
      </c>
      <c r="H1282" s="80">
        <f>Jalna!H39</f>
        <v>0</v>
      </c>
      <c r="I1282" s="80">
        <f t="shared" si="377"/>
        <v>0</v>
      </c>
      <c r="J1282" s="80">
        <f>Jalna!J39</f>
        <v>0</v>
      </c>
      <c r="K1282" s="80">
        <f>Jalna!K39</f>
        <v>0</v>
      </c>
      <c r="L1282" s="80">
        <f>Jalna!L39</f>
        <v>0</v>
      </c>
      <c r="M1282" s="80">
        <f>Jalna!M39</f>
        <v>0</v>
      </c>
      <c r="N1282" s="80">
        <f>Jalna!N39</f>
        <v>0</v>
      </c>
      <c r="O1282" s="80">
        <f>Jalna!O39</f>
        <v>0</v>
      </c>
      <c r="P1282" s="80">
        <f t="shared" si="378"/>
        <v>0</v>
      </c>
      <c r="Q1282" s="80">
        <f>Jalna!Q39</f>
        <v>0</v>
      </c>
      <c r="R1282" s="80">
        <f>Jalna!R39</f>
        <v>0</v>
      </c>
      <c r="S1282" s="80">
        <f>Jalna!S39</f>
        <v>0</v>
      </c>
      <c r="T1282" s="80">
        <f>Jalna!T39</f>
        <v>0</v>
      </c>
      <c r="U1282" s="80">
        <f>Jalna!U39</f>
        <v>0</v>
      </c>
      <c r="V1282" s="80">
        <f>Jalna!V39</f>
        <v>0</v>
      </c>
      <c r="W1282" s="80">
        <f>Jalna!W39</f>
        <v>0</v>
      </c>
      <c r="X1282" s="80">
        <f>Jalna!X39</f>
        <v>0</v>
      </c>
      <c r="Y1282" s="80">
        <f>Jalna!Y39</f>
        <v>0</v>
      </c>
      <c r="Z1282" s="80">
        <f>Jalna!Z39</f>
        <v>0</v>
      </c>
      <c r="AA1282" s="80">
        <f>Jalna!AA39</f>
        <v>0</v>
      </c>
      <c r="AB1282" s="80">
        <f>Jalna!AB39</f>
        <v>0</v>
      </c>
      <c r="AC1282" s="233">
        <f t="shared" si="379"/>
        <v>0</v>
      </c>
      <c r="AD1282" s="7" t="e">
        <f t="shared" si="380"/>
        <v>#DIV/0!</v>
      </c>
      <c r="AE1282" s="7">
        <f t="shared" si="381"/>
        <v>0</v>
      </c>
      <c r="AF1282" s="7" t="e">
        <f t="shared" si="382"/>
        <v>#DIV/0!</v>
      </c>
      <c r="AG1282" s="7">
        <f t="shared" si="383"/>
        <v>0</v>
      </c>
      <c r="AH1282" s="7">
        <f t="shared" si="384"/>
        <v>0</v>
      </c>
      <c r="AI1282" s="7">
        <f t="shared" si="385"/>
        <v>0</v>
      </c>
      <c r="AJ1282" s="7">
        <f t="shared" si="386"/>
        <v>0</v>
      </c>
      <c r="AK1282" s="234" t="e">
        <f t="shared" si="387"/>
        <v>#DIV/0!</v>
      </c>
    </row>
    <row r="1283" spans="1:37">
      <c r="A1283" s="5">
        <v>15</v>
      </c>
      <c r="B1283" s="15" t="s">
        <v>36</v>
      </c>
      <c r="C1283" s="80">
        <f>Kolhapur!C39</f>
        <v>0</v>
      </c>
      <c r="D1283" s="80">
        <f>Kolhapur!D39</f>
        <v>0</v>
      </c>
      <c r="E1283" s="80">
        <f>Kolhapur!E39</f>
        <v>0</v>
      </c>
      <c r="F1283" s="80">
        <f>Kolhapur!F39</f>
        <v>0</v>
      </c>
      <c r="G1283" s="80">
        <f>Kolhapur!G39</f>
        <v>0</v>
      </c>
      <c r="H1283" s="80">
        <f>Kolhapur!H39</f>
        <v>0</v>
      </c>
      <c r="I1283" s="80">
        <f t="shared" si="377"/>
        <v>0</v>
      </c>
      <c r="J1283" s="80">
        <f>Kolhapur!J39</f>
        <v>0</v>
      </c>
      <c r="K1283" s="80">
        <f>Kolhapur!K39</f>
        <v>0</v>
      </c>
      <c r="L1283" s="80">
        <f>Kolhapur!L39</f>
        <v>0</v>
      </c>
      <c r="M1283" s="80">
        <f>Kolhapur!M39</f>
        <v>0</v>
      </c>
      <c r="N1283" s="80">
        <f>Kolhapur!N39</f>
        <v>0</v>
      </c>
      <c r="O1283" s="80">
        <f>Kolhapur!O39</f>
        <v>0</v>
      </c>
      <c r="P1283" s="80">
        <f t="shared" si="378"/>
        <v>0</v>
      </c>
      <c r="Q1283" s="80">
        <f>Kolhapur!Q39</f>
        <v>0</v>
      </c>
      <c r="R1283" s="80">
        <f>Kolhapur!R39</f>
        <v>0</v>
      </c>
      <c r="S1283" s="80">
        <f>Kolhapur!S39</f>
        <v>0</v>
      </c>
      <c r="T1283" s="80">
        <f>Kolhapur!T39</f>
        <v>0</v>
      </c>
      <c r="U1283" s="80">
        <f>Kolhapur!U39</f>
        <v>0</v>
      </c>
      <c r="V1283" s="80">
        <f>Kolhapur!V39</f>
        <v>0</v>
      </c>
      <c r="W1283" s="80">
        <f>Kolhapur!W39</f>
        <v>0</v>
      </c>
      <c r="X1283" s="80">
        <f>Kolhapur!X39</f>
        <v>0</v>
      </c>
      <c r="Y1283" s="80">
        <f>Kolhapur!Y39</f>
        <v>0</v>
      </c>
      <c r="Z1283" s="80">
        <f>Kolhapur!Z39</f>
        <v>0</v>
      </c>
      <c r="AA1283" s="80">
        <f>Kolhapur!AA39</f>
        <v>0</v>
      </c>
      <c r="AB1283" s="80">
        <f>Kolhapur!AB39</f>
        <v>0</v>
      </c>
      <c r="AC1283" s="233">
        <f t="shared" si="379"/>
        <v>0</v>
      </c>
      <c r="AD1283" s="7" t="e">
        <f t="shared" si="380"/>
        <v>#DIV/0!</v>
      </c>
      <c r="AE1283" s="7">
        <f t="shared" si="381"/>
        <v>0</v>
      </c>
      <c r="AF1283" s="7" t="e">
        <f t="shared" si="382"/>
        <v>#DIV/0!</v>
      </c>
      <c r="AG1283" s="7">
        <f t="shared" si="383"/>
        <v>0</v>
      </c>
      <c r="AH1283" s="7">
        <f t="shared" si="384"/>
        <v>0</v>
      </c>
      <c r="AI1283" s="7">
        <f t="shared" si="385"/>
        <v>0</v>
      </c>
      <c r="AJ1283" s="7">
        <f t="shared" si="386"/>
        <v>0</v>
      </c>
      <c r="AK1283" s="234" t="e">
        <f t="shared" si="387"/>
        <v>#DIV/0!</v>
      </c>
    </row>
    <row r="1284" spans="1:37">
      <c r="A1284" s="5">
        <v>16</v>
      </c>
      <c r="B1284" s="15" t="s">
        <v>37</v>
      </c>
      <c r="C1284" s="80">
        <f>Latur!C39</f>
        <v>75</v>
      </c>
      <c r="D1284" s="80">
        <f>Latur!D39</f>
        <v>114</v>
      </c>
      <c r="E1284" s="80">
        <f>Latur!E39</f>
        <v>1</v>
      </c>
      <c r="F1284" s="80">
        <f>Latur!F39</f>
        <v>0</v>
      </c>
      <c r="G1284" s="80">
        <f>Latur!G39</f>
        <v>7</v>
      </c>
      <c r="H1284" s="80">
        <f>Latur!H39</f>
        <v>1</v>
      </c>
      <c r="I1284" s="80">
        <f t="shared" si="377"/>
        <v>115</v>
      </c>
      <c r="J1284" s="80">
        <f>Latur!J39</f>
        <v>169</v>
      </c>
      <c r="K1284" s="80">
        <f>Latur!K39</f>
        <v>114</v>
      </c>
      <c r="L1284" s="80">
        <f>Latur!L39</f>
        <v>0</v>
      </c>
      <c r="M1284" s="80">
        <f>Latur!M39</f>
        <v>0</v>
      </c>
      <c r="N1284" s="80">
        <f>Latur!N39</f>
        <v>2</v>
      </c>
      <c r="O1284" s="80">
        <f>Latur!O39</f>
        <v>1</v>
      </c>
      <c r="P1284" s="80">
        <f t="shared" si="378"/>
        <v>115</v>
      </c>
      <c r="Q1284" s="80">
        <f>Latur!Q39</f>
        <v>0</v>
      </c>
      <c r="R1284" s="80">
        <f>Latur!R39</f>
        <v>0</v>
      </c>
      <c r="S1284" s="80">
        <f>Latur!S39</f>
        <v>0</v>
      </c>
      <c r="T1284" s="80">
        <f>Latur!T39</f>
        <v>0</v>
      </c>
      <c r="U1284" s="80">
        <f>Latur!U39</f>
        <v>0</v>
      </c>
      <c r="V1284" s="80">
        <f>Latur!V39</f>
        <v>0</v>
      </c>
      <c r="W1284" s="80">
        <f>Latur!W39</f>
        <v>0</v>
      </c>
      <c r="X1284" s="80">
        <f>Latur!X39</f>
        <v>0</v>
      </c>
      <c r="Y1284" s="80">
        <f>Latur!Y39</f>
        <v>0</v>
      </c>
      <c r="Z1284" s="80">
        <f>Latur!Z39</f>
        <v>0</v>
      </c>
      <c r="AA1284" s="80">
        <f>Latur!AA39</f>
        <v>0</v>
      </c>
      <c r="AB1284" s="80">
        <f>Latur!AB39</f>
        <v>0</v>
      </c>
      <c r="AC1284" s="233">
        <f t="shared" si="379"/>
        <v>0</v>
      </c>
      <c r="AD1284" s="7">
        <f t="shared" si="380"/>
        <v>0</v>
      </c>
      <c r="AE1284" s="7">
        <f t="shared" si="381"/>
        <v>0</v>
      </c>
      <c r="AF1284" s="7">
        <f t="shared" si="382"/>
        <v>0</v>
      </c>
      <c r="AG1284" s="7">
        <f t="shared" si="383"/>
        <v>254</v>
      </c>
      <c r="AH1284" s="7">
        <f t="shared" si="384"/>
        <v>230</v>
      </c>
      <c r="AI1284" s="7">
        <f t="shared" si="385"/>
        <v>0</v>
      </c>
      <c r="AJ1284" s="7">
        <f t="shared" si="386"/>
        <v>0</v>
      </c>
      <c r="AK1284" s="234">
        <f t="shared" si="387"/>
        <v>0</v>
      </c>
    </row>
    <row r="1285" spans="1:37">
      <c r="A1285" s="5">
        <v>17</v>
      </c>
      <c r="B1285" s="15" t="s">
        <v>38</v>
      </c>
      <c r="C1285" s="80">
        <f>MumbaiCity!C39</f>
        <v>0</v>
      </c>
      <c r="D1285" s="80">
        <f>MumbaiCity!D39</f>
        <v>0</v>
      </c>
      <c r="E1285" s="80">
        <f>MumbaiCity!E39</f>
        <v>50</v>
      </c>
      <c r="F1285" s="80">
        <f>MumbaiCity!F39</f>
        <v>100</v>
      </c>
      <c r="G1285" s="80">
        <f>MumbaiCity!G39</f>
        <v>0</v>
      </c>
      <c r="H1285" s="80">
        <f>MumbaiCity!H39</f>
        <v>0</v>
      </c>
      <c r="I1285" s="80">
        <f t="shared" si="377"/>
        <v>100</v>
      </c>
      <c r="J1285" s="80">
        <f>MumbaiCity!J39</f>
        <v>0</v>
      </c>
      <c r="K1285" s="80">
        <f>MumbaiCity!K39</f>
        <v>0</v>
      </c>
      <c r="L1285" s="80">
        <f>MumbaiCity!L39</f>
        <v>0</v>
      </c>
      <c r="M1285" s="80">
        <f>MumbaiCity!M39</f>
        <v>0</v>
      </c>
      <c r="N1285" s="80">
        <f>MumbaiCity!N39</f>
        <v>0</v>
      </c>
      <c r="O1285" s="80">
        <f>MumbaiCity!O39</f>
        <v>0</v>
      </c>
      <c r="P1285" s="80">
        <f t="shared" si="378"/>
        <v>0</v>
      </c>
      <c r="Q1285" s="80">
        <f>MumbaiCity!Q39</f>
        <v>0</v>
      </c>
      <c r="R1285" s="80">
        <f>MumbaiCity!R39</f>
        <v>0</v>
      </c>
      <c r="S1285" s="80">
        <f>MumbaiCity!S39</f>
        <v>0</v>
      </c>
      <c r="T1285" s="80">
        <f>MumbaiCity!T39</f>
        <v>0</v>
      </c>
      <c r="U1285" s="80">
        <f>MumbaiCity!U39</f>
        <v>0</v>
      </c>
      <c r="V1285" s="80">
        <f>MumbaiCity!V39</f>
        <v>0</v>
      </c>
      <c r="W1285" s="80">
        <f>MumbaiCity!W39</f>
        <v>0</v>
      </c>
      <c r="X1285" s="80">
        <f>MumbaiCity!X39</f>
        <v>0</v>
      </c>
      <c r="Y1285" s="80">
        <f>MumbaiCity!Y39</f>
        <v>0</v>
      </c>
      <c r="Z1285" s="80">
        <f>MumbaiCity!Z39</f>
        <v>0</v>
      </c>
      <c r="AA1285" s="80">
        <f>MumbaiCity!AA39</f>
        <v>0</v>
      </c>
      <c r="AB1285" s="80">
        <f>MumbaiCity!AB39</f>
        <v>0</v>
      </c>
      <c r="AC1285" s="233">
        <f t="shared" si="379"/>
        <v>0</v>
      </c>
      <c r="AD1285" s="7">
        <f t="shared" si="380"/>
        <v>0</v>
      </c>
      <c r="AE1285" s="7">
        <f t="shared" si="381"/>
        <v>0</v>
      </c>
      <c r="AF1285" s="7" t="e">
        <f t="shared" si="382"/>
        <v>#DIV/0!</v>
      </c>
      <c r="AG1285" s="7">
        <f t="shared" si="383"/>
        <v>50</v>
      </c>
      <c r="AH1285" s="7">
        <f t="shared" si="384"/>
        <v>100</v>
      </c>
      <c r="AI1285" s="7">
        <f t="shared" si="385"/>
        <v>0</v>
      </c>
      <c r="AJ1285" s="7">
        <f t="shared" si="386"/>
        <v>0</v>
      </c>
      <c r="AK1285" s="234">
        <f t="shared" si="387"/>
        <v>0</v>
      </c>
    </row>
    <row r="1286" spans="1:37">
      <c r="A1286" s="5">
        <v>18</v>
      </c>
      <c r="B1286" s="33" t="s">
        <v>39</v>
      </c>
      <c r="C1286" s="149">
        <f>MumbaiSub!C39</f>
        <v>0</v>
      </c>
      <c r="D1286" s="149">
        <f>MumbaiSub!D39</f>
        <v>0</v>
      </c>
      <c r="E1286" s="149">
        <f>MumbaiSub!E39</f>
        <v>0</v>
      </c>
      <c r="F1286" s="149">
        <f>MumbaiSub!F39</f>
        <v>0</v>
      </c>
      <c r="G1286" s="149">
        <f>MumbaiSub!G39</f>
        <v>0</v>
      </c>
      <c r="H1286" s="149">
        <f>MumbaiSub!H39</f>
        <v>0</v>
      </c>
      <c r="I1286" s="80">
        <f t="shared" si="377"/>
        <v>0</v>
      </c>
      <c r="J1286" s="149">
        <f>MumbaiSub!J39</f>
        <v>0</v>
      </c>
      <c r="K1286" s="149">
        <f>MumbaiSub!K39</f>
        <v>0</v>
      </c>
      <c r="L1286" s="149">
        <f>MumbaiSub!L39</f>
        <v>0</v>
      </c>
      <c r="M1286" s="149">
        <f>MumbaiSub!M39</f>
        <v>0</v>
      </c>
      <c r="N1286" s="149">
        <f>MumbaiSub!N39</f>
        <v>0</v>
      </c>
      <c r="O1286" s="149">
        <f>MumbaiSub!O39</f>
        <v>0</v>
      </c>
      <c r="P1286" s="80">
        <f t="shared" si="378"/>
        <v>0</v>
      </c>
      <c r="Q1286" s="149">
        <f>MumbaiSub!Q39</f>
        <v>0</v>
      </c>
      <c r="R1286" s="149">
        <f>MumbaiSub!R39</f>
        <v>0</v>
      </c>
      <c r="S1286" s="149">
        <f>MumbaiSub!S39</f>
        <v>0</v>
      </c>
      <c r="T1286" s="149">
        <f>MumbaiSub!T39</f>
        <v>0</v>
      </c>
      <c r="U1286" s="149">
        <f>MumbaiSub!U39</f>
        <v>0</v>
      </c>
      <c r="V1286" s="149">
        <f>MumbaiSub!V39</f>
        <v>0</v>
      </c>
      <c r="W1286" s="149">
        <f>MumbaiSub!W39</f>
        <v>0</v>
      </c>
      <c r="X1286" s="149">
        <f>MumbaiSub!X39</f>
        <v>0</v>
      </c>
      <c r="Y1286" s="149">
        <f>MumbaiSub!Y39</f>
        <v>0</v>
      </c>
      <c r="Z1286" s="149">
        <f>MumbaiSub!Z39</f>
        <v>0</v>
      </c>
      <c r="AA1286" s="149">
        <f>MumbaiSub!AA39</f>
        <v>0</v>
      </c>
      <c r="AB1286" s="149">
        <f>MumbaiSub!AB39</f>
        <v>0</v>
      </c>
      <c r="AC1286" s="233">
        <f t="shared" si="379"/>
        <v>0</v>
      </c>
      <c r="AD1286" s="7" t="e">
        <f t="shared" si="380"/>
        <v>#DIV/0!</v>
      </c>
      <c r="AE1286" s="7">
        <f t="shared" si="381"/>
        <v>0</v>
      </c>
      <c r="AF1286" s="7" t="e">
        <f t="shared" si="382"/>
        <v>#DIV/0!</v>
      </c>
      <c r="AG1286" s="7">
        <f t="shared" si="383"/>
        <v>0</v>
      </c>
      <c r="AH1286" s="7">
        <f t="shared" si="384"/>
        <v>0</v>
      </c>
      <c r="AI1286" s="7">
        <f t="shared" si="385"/>
        <v>0</v>
      </c>
      <c r="AJ1286" s="7">
        <f t="shared" si="386"/>
        <v>0</v>
      </c>
      <c r="AK1286" s="234" t="e">
        <f t="shared" si="387"/>
        <v>#DIV/0!</v>
      </c>
    </row>
    <row r="1287" spans="1:37">
      <c r="A1287" s="5">
        <v>19</v>
      </c>
      <c r="B1287" s="15" t="s">
        <v>40</v>
      </c>
      <c r="C1287" s="80">
        <f>Nagpur!C39</f>
        <v>0</v>
      </c>
      <c r="D1287" s="80">
        <f>Nagpur!D39</f>
        <v>0</v>
      </c>
      <c r="E1287" s="80">
        <f>Nagpur!E39</f>
        <v>0</v>
      </c>
      <c r="F1287" s="80">
        <f>Nagpur!F39</f>
        <v>0</v>
      </c>
      <c r="G1287" s="80">
        <f>Nagpur!G39</f>
        <v>0</v>
      </c>
      <c r="H1287" s="80">
        <f>Nagpur!H39</f>
        <v>0</v>
      </c>
      <c r="I1287" s="80">
        <f t="shared" si="377"/>
        <v>0</v>
      </c>
      <c r="J1287" s="80">
        <f>Nagpur!J39</f>
        <v>0</v>
      </c>
      <c r="K1287" s="80">
        <f>Nagpur!K39</f>
        <v>0</v>
      </c>
      <c r="L1287" s="80">
        <f>Nagpur!L39</f>
        <v>0</v>
      </c>
      <c r="M1287" s="80">
        <f>Nagpur!M39</f>
        <v>0</v>
      </c>
      <c r="N1287" s="80">
        <f>Nagpur!N39</f>
        <v>0</v>
      </c>
      <c r="O1287" s="80">
        <f>Nagpur!O39</f>
        <v>0</v>
      </c>
      <c r="P1287" s="80">
        <f t="shared" si="378"/>
        <v>0</v>
      </c>
      <c r="Q1287" s="80">
        <f>Nagpur!Q39</f>
        <v>0</v>
      </c>
      <c r="R1287" s="80">
        <f>Nagpur!R39</f>
        <v>0</v>
      </c>
      <c r="S1287" s="80">
        <f>Nagpur!S39</f>
        <v>0</v>
      </c>
      <c r="T1287" s="80">
        <f>Nagpur!T39</f>
        <v>0</v>
      </c>
      <c r="U1287" s="80">
        <f>Nagpur!U39</f>
        <v>0</v>
      </c>
      <c r="V1287" s="80">
        <f>Nagpur!V39</f>
        <v>0</v>
      </c>
      <c r="W1287" s="80">
        <f>Nagpur!W39</f>
        <v>0</v>
      </c>
      <c r="X1287" s="80">
        <f>Nagpur!X39</f>
        <v>0</v>
      </c>
      <c r="Y1287" s="80">
        <f>Nagpur!Y39</f>
        <v>0</v>
      </c>
      <c r="Z1287" s="80">
        <f>Nagpur!Z39</f>
        <v>0</v>
      </c>
      <c r="AA1287" s="80">
        <f>Nagpur!AA39</f>
        <v>0</v>
      </c>
      <c r="AB1287" s="80">
        <f>Nagpur!AB39</f>
        <v>0</v>
      </c>
      <c r="AC1287" s="233">
        <f t="shared" si="379"/>
        <v>0</v>
      </c>
      <c r="AD1287" s="7" t="e">
        <f t="shared" si="380"/>
        <v>#DIV/0!</v>
      </c>
      <c r="AE1287" s="7">
        <f t="shared" si="381"/>
        <v>0</v>
      </c>
      <c r="AF1287" s="7" t="e">
        <f t="shared" si="382"/>
        <v>#DIV/0!</v>
      </c>
      <c r="AG1287" s="7">
        <f t="shared" si="383"/>
        <v>0</v>
      </c>
      <c r="AH1287" s="7">
        <f t="shared" si="384"/>
        <v>0</v>
      </c>
      <c r="AI1287" s="7">
        <f t="shared" si="385"/>
        <v>0</v>
      </c>
      <c r="AJ1287" s="7">
        <f t="shared" si="386"/>
        <v>0</v>
      </c>
      <c r="AK1287" s="234" t="e">
        <f t="shared" si="387"/>
        <v>#DIV/0!</v>
      </c>
    </row>
    <row r="1288" spans="1:37">
      <c r="A1288" s="5">
        <v>20</v>
      </c>
      <c r="B1288" s="15" t="s">
        <v>41</v>
      </c>
      <c r="C1288" s="80">
        <f>Nanded!C39</f>
        <v>0</v>
      </c>
      <c r="D1288" s="80">
        <f>Nanded!D39</f>
        <v>0</v>
      </c>
      <c r="E1288" s="80">
        <f>Nanded!E39</f>
        <v>0</v>
      </c>
      <c r="F1288" s="80">
        <f>Nanded!F39</f>
        <v>0</v>
      </c>
      <c r="G1288" s="80">
        <f>Nanded!G39</f>
        <v>0</v>
      </c>
      <c r="H1288" s="80">
        <f>Nanded!H39</f>
        <v>0</v>
      </c>
      <c r="I1288" s="80">
        <f t="shared" si="377"/>
        <v>0</v>
      </c>
      <c r="J1288" s="80">
        <f>Nanded!J39</f>
        <v>0</v>
      </c>
      <c r="K1288" s="80">
        <f>Nanded!K39</f>
        <v>0</v>
      </c>
      <c r="L1288" s="80">
        <f>Nanded!L39</f>
        <v>0</v>
      </c>
      <c r="M1288" s="80">
        <f>Nanded!M39</f>
        <v>0</v>
      </c>
      <c r="N1288" s="80">
        <f>Nanded!N39</f>
        <v>0</v>
      </c>
      <c r="O1288" s="80">
        <f>Nanded!O39</f>
        <v>0</v>
      </c>
      <c r="P1288" s="80">
        <f t="shared" si="378"/>
        <v>0</v>
      </c>
      <c r="Q1288" s="80">
        <f>Nanded!Q39</f>
        <v>0</v>
      </c>
      <c r="R1288" s="80">
        <f>Nanded!R39</f>
        <v>0</v>
      </c>
      <c r="S1288" s="80">
        <f>Nanded!S39</f>
        <v>0</v>
      </c>
      <c r="T1288" s="80">
        <f>Nanded!T39</f>
        <v>0</v>
      </c>
      <c r="U1288" s="80">
        <f>Nanded!U39</f>
        <v>0</v>
      </c>
      <c r="V1288" s="80">
        <f>Nanded!V39</f>
        <v>0</v>
      </c>
      <c r="W1288" s="80">
        <f>Nanded!W39</f>
        <v>0</v>
      </c>
      <c r="X1288" s="80">
        <f>Nanded!X39</f>
        <v>0</v>
      </c>
      <c r="Y1288" s="80">
        <f>Nanded!Y39</f>
        <v>0</v>
      </c>
      <c r="Z1288" s="80">
        <f>Nanded!Z39</f>
        <v>0</v>
      </c>
      <c r="AA1288" s="80">
        <f>Nanded!AA39</f>
        <v>0</v>
      </c>
      <c r="AB1288" s="80">
        <f>Nanded!AB39</f>
        <v>0</v>
      </c>
      <c r="AC1288" s="233">
        <f t="shared" si="379"/>
        <v>0</v>
      </c>
      <c r="AD1288" s="7" t="e">
        <f t="shared" si="380"/>
        <v>#DIV/0!</v>
      </c>
      <c r="AE1288" s="7">
        <f t="shared" si="381"/>
        <v>0</v>
      </c>
      <c r="AF1288" s="7" t="e">
        <f t="shared" si="382"/>
        <v>#DIV/0!</v>
      </c>
      <c r="AG1288" s="7">
        <f t="shared" si="383"/>
        <v>0</v>
      </c>
      <c r="AH1288" s="7">
        <f t="shared" si="384"/>
        <v>0</v>
      </c>
      <c r="AI1288" s="7">
        <f t="shared" si="385"/>
        <v>0</v>
      </c>
      <c r="AJ1288" s="7">
        <f t="shared" si="386"/>
        <v>0</v>
      </c>
      <c r="AK1288" s="234" t="e">
        <f t="shared" si="387"/>
        <v>#DIV/0!</v>
      </c>
    </row>
    <row r="1289" spans="1:37">
      <c r="A1289" s="5">
        <v>21</v>
      </c>
      <c r="B1289" s="15" t="s">
        <v>42</v>
      </c>
      <c r="C1289" s="80">
        <f>Nandurbar!C39</f>
        <v>0</v>
      </c>
      <c r="D1289" s="80">
        <f>Nandurbar!D39</f>
        <v>0</v>
      </c>
      <c r="E1289" s="80">
        <f>Nandurbar!E39</f>
        <v>0</v>
      </c>
      <c r="F1289" s="80">
        <f>Nandurbar!F39</f>
        <v>0</v>
      </c>
      <c r="G1289" s="80">
        <f>Nandurbar!G39</f>
        <v>0</v>
      </c>
      <c r="H1289" s="80">
        <f>Nandurbar!H39</f>
        <v>0</v>
      </c>
      <c r="I1289" s="80">
        <f t="shared" si="377"/>
        <v>0</v>
      </c>
      <c r="J1289" s="80">
        <f>Nandurbar!J39</f>
        <v>0</v>
      </c>
      <c r="K1289" s="80">
        <f>Nandurbar!K39</f>
        <v>0</v>
      </c>
      <c r="L1289" s="80">
        <f>Nandurbar!L39</f>
        <v>0</v>
      </c>
      <c r="M1289" s="80">
        <f>Nandurbar!M39</f>
        <v>0</v>
      </c>
      <c r="N1289" s="80">
        <f>Nandurbar!N39</f>
        <v>0</v>
      </c>
      <c r="O1289" s="80">
        <f>Nandurbar!O39</f>
        <v>0</v>
      </c>
      <c r="P1289" s="80">
        <f t="shared" si="378"/>
        <v>0</v>
      </c>
      <c r="Q1289" s="80">
        <f>Nandurbar!Q39</f>
        <v>0</v>
      </c>
      <c r="R1289" s="80">
        <f>Nandurbar!R39</f>
        <v>0</v>
      </c>
      <c r="S1289" s="80">
        <f>Nandurbar!S39</f>
        <v>0</v>
      </c>
      <c r="T1289" s="80">
        <f>Nandurbar!T39</f>
        <v>0</v>
      </c>
      <c r="U1289" s="80">
        <f>Nandurbar!U39</f>
        <v>0</v>
      </c>
      <c r="V1289" s="80">
        <f>Nandurbar!V39</f>
        <v>0</v>
      </c>
      <c r="W1289" s="80">
        <f>Nandurbar!W39</f>
        <v>0</v>
      </c>
      <c r="X1289" s="80">
        <f>Nandurbar!X39</f>
        <v>0</v>
      </c>
      <c r="Y1289" s="80">
        <f>Nandurbar!Y39</f>
        <v>0</v>
      </c>
      <c r="Z1289" s="80">
        <f>Nandurbar!Z39</f>
        <v>0</v>
      </c>
      <c r="AA1289" s="80">
        <f>Nandurbar!AA39</f>
        <v>0</v>
      </c>
      <c r="AB1289" s="80">
        <f>Nandurbar!AB39</f>
        <v>0</v>
      </c>
      <c r="AC1289" s="233">
        <f t="shared" si="379"/>
        <v>0</v>
      </c>
      <c r="AD1289" s="7" t="e">
        <f t="shared" si="380"/>
        <v>#DIV/0!</v>
      </c>
      <c r="AE1289" s="7">
        <f t="shared" si="381"/>
        <v>0</v>
      </c>
      <c r="AF1289" s="7" t="e">
        <f t="shared" si="382"/>
        <v>#DIV/0!</v>
      </c>
      <c r="AG1289" s="7">
        <f t="shared" si="383"/>
        <v>0</v>
      </c>
      <c r="AH1289" s="7">
        <f t="shared" si="384"/>
        <v>0</v>
      </c>
      <c r="AI1289" s="7">
        <f t="shared" si="385"/>
        <v>0</v>
      </c>
      <c r="AJ1289" s="7">
        <f t="shared" si="386"/>
        <v>0</v>
      </c>
      <c r="AK1289" s="234" t="e">
        <f t="shared" si="387"/>
        <v>#DIV/0!</v>
      </c>
    </row>
    <row r="1290" spans="1:37">
      <c r="A1290" s="5">
        <v>22</v>
      </c>
      <c r="B1290" s="15" t="s">
        <v>43</v>
      </c>
      <c r="C1290" s="80">
        <f>Nasik!C39</f>
        <v>0</v>
      </c>
      <c r="D1290" s="80">
        <f>Nasik!D39</f>
        <v>0</v>
      </c>
      <c r="E1290" s="80">
        <f>Nasik!E39</f>
        <v>0</v>
      </c>
      <c r="F1290" s="80">
        <f>Nasik!F39</f>
        <v>0</v>
      </c>
      <c r="G1290" s="80">
        <f>Nasik!G39</f>
        <v>0</v>
      </c>
      <c r="H1290" s="80">
        <f>Nasik!H39</f>
        <v>0</v>
      </c>
      <c r="I1290" s="80">
        <f t="shared" si="377"/>
        <v>0</v>
      </c>
      <c r="J1290" s="80">
        <f>Nasik!J39</f>
        <v>0</v>
      </c>
      <c r="K1290" s="80">
        <f>Nasik!K39</f>
        <v>0</v>
      </c>
      <c r="L1290" s="80">
        <f>Nasik!L39</f>
        <v>0</v>
      </c>
      <c r="M1290" s="80">
        <f>Nasik!M39</f>
        <v>0</v>
      </c>
      <c r="N1290" s="80">
        <f>Nasik!N39</f>
        <v>0</v>
      </c>
      <c r="O1290" s="80">
        <f>Nasik!O39</f>
        <v>0</v>
      </c>
      <c r="P1290" s="80">
        <f t="shared" si="378"/>
        <v>0</v>
      </c>
      <c r="Q1290" s="80">
        <f>Nasik!Q39</f>
        <v>0</v>
      </c>
      <c r="R1290" s="80">
        <f>Nasik!R39</f>
        <v>0</v>
      </c>
      <c r="S1290" s="80">
        <f>Nasik!S39</f>
        <v>0</v>
      </c>
      <c r="T1290" s="80">
        <f>Nasik!T39</f>
        <v>0</v>
      </c>
      <c r="U1290" s="80">
        <f>Nasik!U39</f>
        <v>0</v>
      </c>
      <c r="V1290" s="80">
        <f>Nasik!V39</f>
        <v>0</v>
      </c>
      <c r="W1290" s="80">
        <f>Nasik!W39</f>
        <v>0</v>
      </c>
      <c r="X1290" s="80">
        <f>Nasik!X39</f>
        <v>0</v>
      </c>
      <c r="Y1290" s="80">
        <f>Nasik!Y39</f>
        <v>0</v>
      </c>
      <c r="Z1290" s="80">
        <f>Nasik!Z39</f>
        <v>0</v>
      </c>
      <c r="AA1290" s="80">
        <f>Nasik!AA39</f>
        <v>0</v>
      </c>
      <c r="AB1290" s="80">
        <f>Nasik!AB39</f>
        <v>0</v>
      </c>
      <c r="AC1290" s="233">
        <f t="shared" si="379"/>
        <v>0</v>
      </c>
      <c r="AD1290" s="7" t="e">
        <f t="shared" si="380"/>
        <v>#DIV/0!</v>
      </c>
      <c r="AE1290" s="7">
        <f t="shared" si="381"/>
        <v>0</v>
      </c>
      <c r="AF1290" s="7" t="e">
        <f t="shared" si="382"/>
        <v>#DIV/0!</v>
      </c>
      <c r="AG1290" s="7">
        <f t="shared" si="383"/>
        <v>0</v>
      </c>
      <c r="AH1290" s="7">
        <f t="shared" si="384"/>
        <v>0</v>
      </c>
      <c r="AI1290" s="7">
        <f t="shared" si="385"/>
        <v>0</v>
      </c>
      <c r="AJ1290" s="7">
        <f t="shared" si="386"/>
        <v>0</v>
      </c>
      <c r="AK1290" s="234" t="e">
        <f t="shared" si="387"/>
        <v>#DIV/0!</v>
      </c>
    </row>
    <row r="1291" spans="1:37">
      <c r="A1291" s="5">
        <v>23</v>
      </c>
      <c r="B1291" s="15" t="s">
        <v>44</v>
      </c>
      <c r="C1291" s="80">
        <f>Osmanabad!C39</f>
        <v>0</v>
      </c>
      <c r="D1291" s="80">
        <f>Osmanabad!D39</f>
        <v>0</v>
      </c>
      <c r="E1291" s="80">
        <f>Osmanabad!E39</f>
        <v>0</v>
      </c>
      <c r="F1291" s="80">
        <f>Osmanabad!F39</f>
        <v>0</v>
      </c>
      <c r="G1291" s="80">
        <f>Osmanabad!G39</f>
        <v>0</v>
      </c>
      <c r="H1291" s="80">
        <f>Osmanabad!H39</f>
        <v>0</v>
      </c>
      <c r="I1291" s="80">
        <f t="shared" si="377"/>
        <v>0</v>
      </c>
      <c r="J1291" s="80">
        <f>Osmanabad!J39</f>
        <v>0</v>
      </c>
      <c r="K1291" s="80">
        <f>Osmanabad!K39</f>
        <v>0</v>
      </c>
      <c r="L1291" s="80">
        <f>Osmanabad!L39</f>
        <v>0</v>
      </c>
      <c r="M1291" s="80">
        <f>Osmanabad!M39</f>
        <v>0</v>
      </c>
      <c r="N1291" s="80">
        <f>Osmanabad!N39</f>
        <v>0</v>
      </c>
      <c r="O1291" s="80">
        <f>Osmanabad!O39</f>
        <v>0</v>
      </c>
      <c r="P1291" s="80">
        <f t="shared" si="378"/>
        <v>0</v>
      </c>
      <c r="Q1291" s="80">
        <f>Osmanabad!Q39</f>
        <v>0</v>
      </c>
      <c r="R1291" s="80">
        <f>Osmanabad!R39</f>
        <v>0</v>
      </c>
      <c r="S1291" s="80">
        <f>Osmanabad!S39</f>
        <v>0</v>
      </c>
      <c r="T1291" s="80">
        <f>Osmanabad!T39</f>
        <v>0</v>
      </c>
      <c r="U1291" s="80">
        <f>Osmanabad!U39</f>
        <v>0</v>
      </c>
      <c r="V1291" s="80">
        <f>Osmanabad!V39</f>
        <v>0</v>
      </c>
      <c r="W1291" s="80">
        <f>Osmanabad!W39</f>
        <v>0</v>
      </c>
      <c r="X1291" s="80">
        <f>Osmanabad!X39</f>
        <v>0</v>
      </c>
      <c r="Y1291" s="80">
        <f>Osmanabad!Y39</f>
        <v>0</v>
      </c>
      <c r="Z1291" s="80">
        <f>Osmanabad!Z39</f>
        <v>0</v>
      </c>
      <c r="AA1291" s="80">
        <f>Osmanabad!AA39</f>
        <v>0</v>
      </c>
      <c r="AB1291" s="80">
        <f>Osmanabad!AB39</f>
        <v>0</v>
      </c>
      <c r="AC1291" s="233">
        <f t="shared" si="379"/>
        <v>0</v>
      </c>
      <c r="AD1291" s="7" t="e">
        <f t="shared" si="380"/>
        <v>#DIV/0!</v>
      </c>
      <c r="AE1291" s="7">
        <f t="shared" si="381"/>
        <v>0</v>
      </c>
      <c r="AF1291" s="7" t="e">
        <f t="shared" si="382"/>
        <v>#DIV/0!</v>
      </c>
      <c r="AG1291" s="7">
        <f t="shared" si="383"/>
        <v>0</v>
      </c>
      <c r="AH1291" s="7">
        <f t="shared" si="384"/>
        <v>0</v>
      </c>
      <c r="AI1291" s="7">
        <f t="shared" si="385"/>
        <v>0</v>
      </c>
      <c r="AJ1291" s="7">
        <f t="shared" si="386"/>
        <v>0</v>
      </c>
      <c r="AK1291" s="234" t="e">
        <f t="shared" si="387"/>
        <v>#DIV/0!</v>
      </c>
    </row>
    <row r="1292" spans="1:37">
      <c r="A1292" s="5">
        <v>24</v>
      </c>
      <c r="B1292" s="35" t="s">
        <v>45</v>
      </c>
      <c r="C1292" s="150">
        <f>Palghar!C39</f>
        <v>94</v>
      </c>
      <c r="D1292" s="150">
        <f>Palghar!D39</f>
        <v>54</v>
      </c>
      <c r="E1292" s="150">
        <f>Palghar!E39</f>
        <v>19</v>
      </c>
      <c r="F1292" s="150">
        <f>Palghar!F39</f>
        <v>6</v>
      </c>
      <c r="G1292" s="150">
        <f>Palghar!G39</f>
        <v>12</v>
      </c>
      <c r="H1292" s="150">
        <f>Palghar!H39</f>
        <v>4</v>
      </c>
      <c r="I1292" s="80">
        <f t="shared" si="377"/>
        <v>64</v>
      </c>
      <c r="J1292" s="150">
        <f>Palghar!J39</f>
        <v>54</v>
      </c>
      <c r="K1292" s="150">
        <f>Palghar!K39</f>
        <v>29</v>
      </c>
      <c r="L1292" s="150">
        <f>Palghar!L39</f>
        <v>11</v>
      </c>
      <c r="M1292" s="150">
        <f>Palghar!M39</f>
        <v>3</v>
      </c>
      <c r="N1292" s="150">
        <f>Palghar!N39</f>
        <v>10</v>
      </c>
      <c r="O1292" s="150">
        <f>Palghar!O39</f>
        <v>2</v>
      </c>
      <c r="P1292" s="80">
        <f t="shared" si="378"/>
        <v>34</v>
      </c>
      <c r="Q1292" s="150">
        <f>Palghar!Q39</f>
        <v>0</v>
      </c>
      <c r="R1292" s="150">
        <f>Palghar!R39</f>
        <v>0</v>
      </c>
      <c r="S1292" s="150">
        <f>Palghar!S39</f>
        <v>0</v>
      </c>
      <c r="T1292" s="150">
        <f>Palghar!T39</f>
        <v>0</v>
      </c>
      <c r="U1292" s="150">
        <f>Palghar!U39</f>
        <v>0</v>
      </c>
      <c r="V1292" s="150">
        <f>Palghar!V39</f>
        <v>0</v>
      </c>
      <c r="W1292" s="150">
        <f>Palghar!W39</f>
        <v>0</v>
      </c>
      <c r="X1292" s="150">
        <f>Palghar!X39</f>
        <v>0</v>
      </c>
      <c r="Y1292" s="150">
        <f>Palghar!Y39</f>
        <v>0</v>
      </c>
      <c r="Z1292" s="150">
        <f>Palghar!Z39</f>
        <v>0</v>
      </c>
      <c r="AA1292" s="150">
        <f>Palghar!AA39</f>
        <v>0</v>
      </c>
      <c r="AB1292" s="150">
        <f>Palghar!AB39</f>
        <v>0</v>
      </c>
      <c r="AC1292" s="233">
        <f t="shared" si="379"/>
        <v>0</v>
      </c>
      <c r="AD1292" s="7">
        <f t="shared" si="380"/>
        <v>0</v>
      </c>
      <c r="AE1292" s="7">
        <f t="shared" si="381"/>
        <v>0</v>
      </c>
      <c r="AF1292" s="7">
        <f t="shared" si="382"/>
        <v>0</v>
      </c>
      <c r="AG1292" s="7">
        <f t="shared" si="383"/>
        <v>200</v>
      </c>
      <c r="AH1292" s="7">
        <f t="shared" si="384"/>
        <v>98</v>
      </c>
      <c r="AI1292" s="7">
        <f t="shared" si="385"/>
        <v>0</v>
      </c>
      <c r="AJ1292" s="7">
        <f t="shared" si="386"/>
        <v>0</v>
      </c>
      <c r="AK1292" s="234">
        <f t="shared" si="387"/>
        <v>0</v>
      </c>
    </row>
    <row r="1293" spans="1:37">
      <c r="A1293" s="5">
        <v>25</v>
      </c>
      <c r="B1293" s="15" t="s">
        <v>46</v>
      </c>
      <c r="C1293" s="80">
        <f>Parbhani!C39</f>
        <v>0</v>
      </c>
      <c r="D1293" s="80">
        <f>Parbhani!D39</f>
        <v>0</v>
      </c>
      <c r="E1293" s="80">
        <f>Parbhani!E39</f>
        <v>0</v>
      </c>
      <c r="F1293" s="80">
        <f>Parbhani!F39</f>
        <v>0</v>
      </c>
      <c r="G1293" s="80">
        <f>Parbhani!G39</f>
        <v>0</v>
      </c>
      <c r="H1293" s="80">
        <f>Parbhani!H39</f>
        <v>0</v>
      </c>
      <c r="I1293" s="80">
        <f t="shared" si="377"/>
        <v>0</v>
      </c>
      <c r="J1293" s="80">
        <f>Parbhani!J39</f>
        <v>0</v>
      </c>
      <c r="K1293" s="80">
        <f>Parbhani!K39</f>
        <v>0</v>
      </c>
      <c r="L1293" s="80">
        <f>Parbhani!L39</f>
        <v>0</v>
      </c>
      <c r="M1293" s="80">
        <f>Parbhani!M39</f>
        <v>0</v>
      </c>
      <c r="N1293" s="80">
        <f>Parbhani!N39</f>
        <v>0</v>
      </c>
      <c r="O1293" s="80">
        <f>Parbhani!O39</f>
        <v>0</v>
      </c>
      <c r="P1293" s="80">
        <f t="shared" si="378"/>
        <v>0</v>
      </c>
      <c r="Q1293" s="80">
        <f>Parbhani!Q39</f>
        <v>0</v>
      </c>
      <c r="R1293" s="80">
        <f>Parbhani!R39</f>
        <v>0</v>
      </c>
      <c r="S1293" s="80">
        <f>Parbhani!S39</f>
        <v>0</v>
      </c>
      <c r="T1293" s="80">
        <f>Parbhani!T39</f>
        <v>0</v>
      </c>
      <c r="U1293" s="80">
        <f>Parbhani!U39</f>
        <v>0</v>
      </c>
      <c r="V1293" s="80">
        <f>Parbhani!V39</f>
        <v>0</v>
      </c>
      <c r="W1293" s="80">
        <f>Parbhani!W39</f>
        <v>0</v>
      </c>
      <c r="X1293" s="80">
        <f>Parbhani!X39</f>
        <v>0</v>
      </c>
      <c r="Y1293" s="80">
        <f>Parbhani!Y39</f>
        <v>0</v>
      </c>
      <c r="Z1293" s="80">
        <f>Parbhani!Z39</f>
        <v>0</v>
      </c>
      <c r="AA1293" s="80">
        <f>Parbhani!AA39</f>
        <v>0</v>
      </c>
      <c r="AB1293" s="80">
        <f>Parbhani!AB39</f>
        <v>0</v>
      </c>
      <c r="AC1293" s="233">
        <f t="shared" si="379"/>
        <v>0</v>
      </c>
      <c r="AD1293" s="7" t="e">
        <f t="shared" si="380"/>
        <v>#DIV/0!</v>
      </c>
      <c r="AE1293" s="7">
        <f t="shared" si="381"/>
        <v>0</v>
      </c>
      <c r="AF1293" s="7" t="e">
        <f t="shared" si="382"/>
        <v>#DIV/0!</v>
      </c>
      <c r="AG1293" s="7">
        <f t="shared" si="383"/>
        <v>0</v>
      </c>
      <c r="AH1293" s="7">
        <f t="shared" si="384"/>
        <v>0</v>
      </c>
      <c r="AI1293" s="7">
        <f t="shared" si="385"/>
        <v>0</v>
      </c>
      <c r="AJ1293" s="7">
        <f t="shared" si="386"/>
        <v>0</v>
      </c>
      <c r="AK1293" s="234" t="e">
        <f t="shared" si="387"/>
        <v>#DIV/0!</v>
      </c>
    </row>
    <row r="1294" spans="1:37">
      <c r="A1294" s="5">
        <v>26</v>
      </c>
      <c r="B1294" s="15" t="s">
        <v>47</v>
      </c>
      <c r="C1294" s="80">
        <f>Pune!C39</f>
        <v>0</v>
      </c>
      <c r="D1294" s="80">
        <f>Pune!D39</f>
        <v>0</v>
      </c>
      <c r="E1294" s="80">
        <f>Pune!E39</f>
        <v>0</v>
      </c>
      <c r="F1294" s="80">
        <f>Pune!F39</f>
        <v>0</v>
      </c>
      <c r="G1294" s="80">
        <f>Pune!G39</f>
        <v>0</v>
      </c>
      <c r="H1294" s="80">
        <f>Pune!H39</f>
        <v>0</v>
      </c>
      <c r="I1294" s="80">
        <f t="shared" si="377"/>
        <v>0</v>
      </c>
      <c r="J1294" s="80">
        <f>Pune!J39</f>
        <v>3</v>
      </c>
      <c r="K1294" s="80">
        <f>Pune!K39</f>
        <v>1</v>
      </c>
      <c r="L1294" s="80">
        <f>Pune!L39</f>
        <v>0</v>
      </c>
      <c r="M1294" s="80">
        <f>Pune!M39</f>
        <v>0</v>
      </c>
      <c r="N1294" s="80">
        <f>Pune!N39</f>
        <v>0</v>
      </c>
      <c r="O1294" s="80">
        <f>Pune!O39</f>
        <v>0</v>
      </c>
      <c r="P1294" s="80">
        <f t="shared" si="378"/>
        <v>1</v>
      </c>
      <c r="Q1294" s="80">
        <f>Pune!Q39</f>
        <v>0</v>
      </c>
      <c r="R1294" s="80">
        <f>Pune!R39</f>
        <v>0</v>
      </c>
      <c r="S1294" s="80">
        <f>Pune!S39</f>
        <v>0</v>
      </c>
      <c r="T1294" s="80">
        <f>Pune!T39</f>
        <v>0</v>
      </c>
      <c r="U1294" s="80">
        <f>Pune!U39</f>
        <v>0</v>
      </c>
      <c r="V1294" s="80">
        <f>Pune!V39</f>
        <v>0</v>
      </c>
      <c r="W1294" s="80">
        <f>Pune!W39</f>
        <v>0</v>
      </c>
      <c r="X1294" s="80">
        <f>Pune!X39</f>
        <v>0</v>
      </c>
      <c r="Y1294" s="80">
        <f>Pune!Y39</f>
        <v>0</v>
      </c>
      <c r="Z1294" s="80">
        <f>Pune!Z39</f>
        <v>0</v>
      </c>
      <c r="AA1294" s="80">
        <f>Pune!AA39</f>
        <v>0</v>
      </c>
      <c r="AB1294" s="80">
        <f>Pune!AB39</f>
        <v>0</v>
      </c>
      <c r="AC1294" s="233">
        <f t="shared" si="379"/>
        <v>0</v>
      </c>
      <c r="AD1294" s="7" t="e">
        <f t="shared" si="380"/>
        <v>#DIV/0!</v>
      </c>
      <c r="AE1294" s="7">
        <f t="shared" si="381"/>
        <v>0</v>
      </c>
      <c r="AF1294" s="7">
        <f t="shared" si="382"/>
        <v>0</v>
      </c>
      <c r="AG1294" s="7">
        <f t="shared" si="383"/>
        <v>3</v>
      </c>
      <c r="AH1294" s="7">
        <f t="shared" si="384"/>
        <v>1</v>
      </c>
      <c r="AI1294" s="7">
        <f t="shared" si="385"/>
        <v>0</v>
      </c>
      <c r="AJ1294" s="7">
        <f t="shared" si="386"/>
        <v>0</v>
      </c>
      <c r="AK1294" s="234">
        <f t="shared" si="387"/>
        <v>0</v>
      </c>
    </row>
    <row r="1295" spans="1:37">
      <c r="A1295" s="5">
        <v>27</v>
      </c>
      <c r="B1295" s="15" t="s">
        <v>48</v>
      </c>
      <c r="C1295" s="124">
        <f>Raigad!C39</f>
        <v>0</v>
      </c>
      <c r="D1295" s="124">
        <f>Raigad!D39</f>
        <v>0</v>
      </c>
      <c r="E1295" s="124">
        <f>Raigad!E39</f>
        <v>0</v>
      </c>
      <c r="F1295" s="124">
        <f>Raigad!F39</f>
        <v>0</v>
      </c>
      <c r="G1295" s="124">
        <f>Raigad!G39</f>
        <v>0</v>
      </c>
      <c r="H1295" s="124">
        <f>Raigad!H39</f>
        <v>0</v>
      </c>
      <c r="I1295" s="80">
        <f t="shared" si="377"/>
        <v>0</v>
      </c>
      <c r="J1295" s="124">
        <f>Raigad!J39</f>
        <v>0</v>
      </c>
      <c r="K1295" s="124">
        <f>Raigad!K39</f>
        <v>0</v>
      </c>
      <c r="L1295" s="124">
        <f>Raigad!L39</f>
        <v>0</v>
      </c>
      <c r="M1295" s="124">
        <f>Raigad!M39</f>
        <v>0</v>
      </c>
      <c r="N1295" s="124">
        <f>Raigad!N39</f>
        <v>0</v>
      </c>
      <c r="O1295" s="124">
        <f>Raigad!O39</f>
        <v>0</v>
      </c>
      <c r="P1295" s="80">
        <f t="shared" si="378"/>
        <v>0</v>
      </c>
      <c r="Q1295" s="124">
        <f>Raigad!Q39</f>
        <v>0</v>
      </c>
      <c r="R1295" s="124">
        <f>Raigad!R39</f>
        <v>0</v>
      </c>
      <c r="S1295" s="124">
        <f>Raigad!S39</f>
        <v>0</v>
      </c>
      <c r="T1295" s="124">
        <f>Raigad!T39</f>
        <v>0</v>
      </c>
      <c r="U1295" s="124">
        <f>Raigad!U39</f>
        <v>0</v>
      </c>
      <c r="V1295" s="124">
        <f>Raigad!V39</f>
        <v>0</v>
      </c>
      <c r="W1295" s="124">
        <f>Raigad!W39</f>
        <v>0</v>
      </c>
      <c r="X1295" s="124">
        <f>Raigad!X39</f>
        <v>0</v>
      </c>
      <c r="Y1295" s="124">
        <f>Raigad!Y39</f>
        <v>0</v>
      </c>
      <c r="Z1295" s="124">
        <f>Raigad!Z39</f>
        <v>0</v>
      </c>
      <c r="AA1295" s="124">
        <f>Raigad!AA39</f>
        <v>0</v>
      </c>
      <c r="AB1295" s="124">
        <f>Raigad!AB39</f>
        <v>0</v>
      </c>
      <c r="AC1295" s="233">
        <f t="shared" si="379"/>
        <v>0</v>
      </c>
      <c r="AD1295" s="7" t="e">
        <f t="shared" si="380"/>
        <v>#DIV/0!</v>
      </c>
      <c r="AE1295" s="7">
        <f t="shared" si="381"/>
        <v>0</v>
      </c>
      <c r="AF1295" s="7" t="e">
        <f t="shared" si="382"/>
        <v>#DIV/0!</v>
      </c>
      <c r="AG1295" s="7">
        <f t="shared" si="383"/>
        <v>0</v>
      </c>
      <c r="AH1295" s="7">
        <f t="shared" si="384"/>
        <v>0</v>
      </c>
      <c r="AI1295" s="7">
        <f t="shared" si="385"/>
        <v>0</v>
      </c>
      <c r="AJ1295" s="7">
        <f t="shared" si="386"/>
        <v>0</v>
      </c>
      <c r="AK1295" s="234" t="e">
        <f t="shared" si="387"/>
        <v>#DIV/0!</v>
      </c>
    </row>
    <row r="1296" spans="1:37">
      <c r="A1296" s="5">
        <v>28</v>
      </c>
      <c r="B1296" s="15" t="s">
        <v>49</v>
      </c>
      <c r="C1296" s="80">
        <f>Ratnagiri!C39</f>
        <v>60</v>
      </c>
      <c r="D1296" s="80">
        <f>Ratnagiri!D39</f>
        <v>23</v>
      </c>
      <c r="E1296" s="80">
        <f>Ratnagiri!E39</f>
        <v>1</v>
      </c>
      <c r="F1296" s="80">
        <f>Ratnagiri!F39</f>
        <v>1</v>
      </c>
      <c r="G1296" s="80">
        <f>Ratnagiri!G39</f>
        <v>1</v>
      </c>
      <c r="H1296" s="80">
        <f>Ratnagiri!H39</f>
        <v>1</v>
      </c>
      <c r="I1296" s="80">
        <f t="shared" si="377"/>
        <v>25</v>
      </c>
      <c r="J1296" s="80">
        <f>Ratnagiri!J39</f>
        <v>46</v>
      </c>
      <c r="K1296" s="80">
        <f>Ratnagiri!K39</f>
        <v>28.8</v>
      </c>
      <c r="L1296" s="80">
        <f>Ratnagiri!L39</f>
        <v>2</v>
      </c>
      <c r="M1296" s="80">
        <f>Ratnagiri!M39</f>
        <v>1.6</v>
      </c>
      <c r="N1296" s="80">
        <f>Ratnagiri!N39</f>
        <v>2</v>
      </c>
      <c r="O1296" s="80">
        <f>Ratnagiri!O39</f>
        <v>1.6</v>
      </c>
      <c r="P1296" s="80">
        <f t="shared" si="378"/>
        <v>32</v>
      </c>
      <c r="Q1296" s="80">
        <f>Ratnagiri!Q39</f>
        <v>0</v>
      </c>
      <c r="R1296" s="80">
        <f>Ratnagiri!R39</f>
        <v>0</v>
      </c>
      <c r="S1296" s="80">
        <f>Ratnagiri!S39</f>
        <v>0</v>
      </c>
      <c r="T1296" s="80">
        <f>Ratnagiri!T39</f>
        <v>0</v>
      </c>
      <c r="U1296" s="80">
        <f>Ratnagiri!U39</f>
        <v>0</v>
      </c>
      <c r="V1296" s="80">
        <f>Ratnagiri!V39</f>
        <v>0</v>
      </c>
      <c r="W1296" s="80">
        <f>Ratnagiri!W39</f>
        <v>0</v>
      </c>
      <c r="X1296" s="80">
        <f>Ratnagiri!X39</f>
        <v>0</v>
      </c>
      <c r="Y1296" s="80">
        <f>Ratnagiri!Y39</f>
        <v>0</v>
      </c>
      <c r="Z1296" s="80">
        <f>Ratnagiri!Z39</f>
        <v>0</v>
      </c>
      <c r="AA1296" s="80">
        <f>Ratnagiri!AA39</f>
        <v>0</v>
      </c>
      <c r="AB1296" s="80">
        <f>Ratnagiri!AB39</f>
        <v>0</v>
      </c>
      <c r="AC1296" s="233">
        <f t="shared" si="379"/>
        <v>0</v>
      </c>
      <c r="AD1296" s="7">
        <f t="shared" si="380"/>
        <v>0</v>
      </c>
      <c r="AE1296" s="7">
        <f t="shared" si="381"/>
        <v>0</v>
      </c>
      <c r="AF1296" s="7">
        <f t="shared" si="382"/>
        <v>0</v>
      </c>
      <c r="AG1296" s="7">
        <f t="shared" si="383"/>
        <v>112</v>
      </c>
      <c r="AH1296" s="7">
        <f t="shared" si="384"/>
        <v>57</v>
      </c>
      <c r="AI1296" s="7">
        <f t="shared" si="385"/>
        <v>0</v>
      </c>
      <c r="AJ1296" s="7">
        <f t="shared" si="386"/>
        <v>0</v>
      </c>
      <c r="AK1296" s="234">
        <f t="shared" si="387"/>
        <v>0</v>
      </c>
    </row>
    <row r="1297" spans="1:37">
      <c r="A1297" s="5">
        <v>29</v>
      </c>
      <c r="B1297" s="15" t="s">
        <v>50</v>
      </c>
      <c r="C1297" s="80">
        <f>Sangli!C39</f>
        <v>0</v>
      </c>
      <c r="D1297" s="80">
        <f>Sangli!D39</f>
        <v>0</v>
      </c>
      <c r="E1297" s="80">
        <f>Sangli!E39</f>
        <v>0</v>
      </c>
      <c r="F1297" s="80">
        <f>Sangli!F39</f>
        <v>0</v>
      </c>
      <c r="G1297" s="80">
        <f>Sangli!G39</f>
        <v>0</v>
      </c>
      <c r="H1297" s="80">
        <f>Sangli!H39</f>
        <v>0</v>
      </c>
      <c r="I1297" s="80">
        <f t="shared" si="377"/>
        <v>0</v>
      </c>
      <c r="J1297" s="80">
        <f>Sangli!J39</f>
        <v>0</v>
      </c>
      <c r="K1297" s="80">
        <f>Sangli!K39</f>
        <v>0</v>
      </c>
      <c r="L1297" s="80">
        <f>Sangli!L39</f>
        <v>0</v>
      </c>
      <c r="M1297" s="80">
        <f>Sangli!M39</f>
        <v>0</v>
      </c>
      <c r="N1297" s="80">
        <f>Sangli!N39</f>
        <v>0</v>
      </c>
      <c r="O1297" s="80">
        <f>Sangli!O39</f>
        <v>0</v>
      </c>
      <c r="P1297" s="80">
        <f t="shared" si="378"/>
        <v>0</v>
      </c>
      <c r="Q1297" s="80">
        <f>Sangli!Q39</f>
        <v>0</v>
      </c>
      <c r="R1297" s="80">
        <f>Sangli!R39</f>
        <v>0</v>
      </c>
      <c r="S1297" s="80">
        <f>Sangli!S39</f>
        <v>0</v>
      </c>
      <c r="T1297" s="80">
        <f>Sangli!T39</f>
        <v>0</v>
      </c>
      <c r="U1297" s="80">
        <f>Sangli!U39</f>
        <v>0</v>
      </c>
      <c r="V1297" s="80">
        <f>Sangli!V39</f>
        <v>0</v>
      </c>
      <c r="W1297" s="80">
        <f>Sangli!W39</f>
        <v>0</v>
      </c>
      <c r="X1297" s="80">
        <f>Sangli!X39</f>
        <v>0</v>
      </c>
      <c r="Y1297" s="80">
        <f>Sangli!Y39</f>
        <v>0</v>
      </c>
      <c r="Z1297" s="80">
        <f>Sangli!Z39</f>
        <v>0</v>
      </c>
      <c r="AA1297" s="80">
        <f>Sangli!AA39</f>
        <v>0</v>
      </c>
      <c r="AB1297" s="80">
        <f>Sangli!AB39</f>
        <v>0</v>
      </c>
      <c r="AC1297" s="233">
        <f t="shared" si="379"/>
        <v>0</v>
      </c>
      <c r="AD1297" s="7" t="e">
        <f t="shared" si="380"/>
        <v>#DIV/0!</v>
      </c>
      <c r="AE1297" s="7">
        <f t="shared" si="381"/>
        <v>0</v>
      </c>
      <c r="AF1297" s="7" t="e">
        <f t="shared" si="382"/>
        <v>#DIV/0!</v>
      </c>
      <c r="AG1297" s="7">
        <f t="shared" si="383"/>
        <v>0</v>
      </c>
      <c r="AH1297" s="7">
        <f t="shared" si="384"/>
        <v>0</v>
      </c>
      <c r="AI1297" s="7">
        <f t="shared" si="385"/>
        <v>0</v>
      </c>
      <c r="AJ1297" s="7">
        <f t="shared" si="386"/>
        <v>0</v>
      </c>
      <c r="AK1297" s="234" t="e">
        <f t="shared" si="387"/>
        <v>#DIV/0!</v>
      </c>
    </row>
    <row r="1298" spans="1:37">
      <c r="A1298" s="5">
        <v>30</v>
      </c>
      <c r="B1298" s="15" t="s">
        <v>51</v>
      </c>
      <c r="C1298" s="80">
        <f>Satara!C39</f>
        <v>0</v>
      </c>
      <c r="D1298" s="80">
        <f>Satara!D39</f>
        <v>0</v>
      </c>
      <c r="E1298" s="80">
        <f>Satara!E39</f>
        <v>0</v>
      </c>
      <c r="F1298" s="80">
        <f>Satara!F39</f>
        <v>0</v>
      </c>
      <c r="G1298" s="80">
        <f>Satara!G39</f>
        <v>0</v>
      </c>
      <c r="H1298" s="80">
        <f>Satara!H39</f>
        <v>0</v>
      </c>
      <c r="I1298" s="80">
        <f t="shared" si="377"/>
        <v>0</v>
      </c>
      <c r="J1298" s="80">
        <f>Satara!J39</f>
        <v>0</v>
      </c>
      <c r="K1298" s="80">
        <f>Satara!K39</f>
        <v>0</v>
      </c>
      <c r="L1298" s="80">
        <f>Satara!L39</f>
        <v>0</v>
      </c>
      <c r="M1298" s="80">
        <f>Satara!M39</f>
        <v>0</v>
      </c>
      <c r="N1298" s="80">
        <f>Satara!N39</f>
        <v>0</v>
      </c>
      <c r="O1298" s="80">
        <f>Satara!O39</f>
        <v>0</v>
      </c>
      <c r="P1298" s="80">
        <f t="shared" si="378"/>
        <v>0</v>
      </c>
      <c r="Q1298" s="80">
        <f>Satara!Q39</f>
        <v>0</v>
      </c>
      <c r="R1298" s="80">
        <f>Satara!R39</f>
        <v>0</v>
      </c>
      <c r="S1298" s="80">
        <f>Satara!S39</f>
        <v>0</v>
      </c>
      <c r="T1298" s="80">
        <f>Satara!T39</f>
        <v>0</v>
      </c>
      <c r="U1298" s="80">
        <f>Satara!U39</f>
        <v>0</v>
      </c>
      <c r="V1298" s="80">
        <f>Satara!V39</f>
        <v>0</v>
      </c>
      <c r="W1298" s="80">
        <f>Satara!W39</f>
        <v>0</v>
      </c>
      <c r="X1298" s="80">
        <f>Satara!X39</f>
        <v>0</v>
      </c>
      <c r="Y1298" s="80">
        <f>Satara!Y39</f>
        <v>0</v>
      </c>
      <c r="Z1298" s="80">
        <f>Satara!Z39</f>
        <v>0</v>
      </c>
      <c r="AA1298" s="80">
        <f>Satara!AA39</f>
        <v>0</v>
      </c>
      <c r="AB1298" s="80">
        <f>Satara!AB39</f>
        <v>0</v>
      </c>
      <c r="AC1298" s="233">
        <f t="shared" si="379"/>
        <v>0</v>
      </c>
      <c r="AD1298" s="7" t="e">
        <f t="shared" si="380"/>
        <v>#DIV/0!</v>
      </c>
      <c r="AE1298" s="7">
        <f t="shared" si="381"/>
        <v>0</v>
      </c>
      <c r="AF1298" s="7" t="e">
        <f t="shared" si="382"/>
        <v>#DIV/0!</v>
      </c>
      <c r="AG1298" s="7">
        <f t="shared" si="383"/>
        <v>0</v>
      </c>
      <c r="AH1298" s="7">
        <f t="shared" si="384"/>
        <v>0</v>
      </c>
      <c r="AI1298" s="7">
        <f t="shared" si="385"/>
        <v>0</v>
      </c>
      <c r="AJ1298" s="7">
        <f t="shared" si="386"/>
        <v>0</v>
      </c>
      <c r="AK1298" s="234" t="e">
        <f t="shared" si="387"/>
        <v>#DIV/0!</v>
      </c>
    </row>
    <row r="1299" spans="1:37">
      <c r="A1299" s="5">
        <v>31</v>
      </c>
      <c r="B1299" s="15" t="s">
        <v>52</v>
      </c>
      <c r="C1299" s="80">
        <f>Sindhudurg!C39</f>
        <v>75</v>
      </c>
      <c r="D1299" s="80">
        <f>Sindhudurg!D39</f>
        <v>109</v>
      </c>
      <c r="E1299" s="80">
        <f>Sindhudurg!E39</f>
        <v>0</v>
      </c>
      <c r="F1299" s="80">
        <f>Sindhudurg!F39</f>
        <v>0</v>
      </c>
      <c r="G1299" s="80">
        <f>Sindhudurg!G39</f>
        <v>0</v>
      </c>
      <c r="H1299" s="80">
        <f>Sindhudurg!H39</f>
        <v>0</v>
      </c>
      <c r="I1299" s="80">
        <f t="shared" si="377"/>
        <v>109</v>
      </c>
      <c r="J1299" s="80">
        <f>Sindhudurg!J39</f>
        <v>50</v>
      </c>
      <c r="K1299" s="80">
        <f>Sindhudurg!K39</f>
        <v>82</v>
      </c>
      <c r="L1299" s="80">
        <f>Sindhudurg!L39</f>
        <v>0</v>
      </c>
      <c r="M1299" s="80">
        <f>Sindhudurg!M39</f>
        <v>0</v>
      </c>
      <c r="N1299" s="80">
        <f>Sindhudurg!N39</f>
        <v>0</v>
      </c>
      <c r="O1299" s="80">
        <f>Sindhudurg!O39</f>
        <v>0</v>
      </c>
      <c r="P1299" s="80">
        <f t="shared" si="378"/>
        <v>82</v>
      </c>
      <c r="Q1299" s="80">
        <f>Sindhudurg!Q39</f>
        <v>0</v>
      </c>
      <c r="R1299" s="80">
        <f>Sindhudurg!R39</f>
        <v>0</v>
      </c>
      <c r="S1299" s="80">
        <f>Sindhudurg!S39</f>
        <v>0</v>
      </c>
      <c r="T1299" s="80">
        <f>Sindhudurg!T39</f>
        <v>0</v>
      </c>
      <c r="U1299" s="80">
        <f>Sindhudurg!U39</f>
        <v>0</v>
      </c>
      <c r="V1299" s="80">
        <f>Sindhudurg!V39</f>
        <v>0</v>
      </c>
      <c r="W1299" s="80">
        <f>Sindhudurg!W39</f>
        <v>0</v>
      </c>
      <c r="X1299" s="80">
        <f>Sindhudurg!X39</f>
        <v>0</v>
      </c>
      <c r="Y1299" s="80">
        <f>Sindhudurg!Y39</f>
        <v>0</v>
      </c>
      <c r="Z1299" s="80">
        <f>Sindhudurg!Z39</f>
        <v>0</v>
      </c>
      <c r="AA1299" s="80">
        <f>Sindhudurg!AA39</f>
        <v>0</v>
      </c>
      <c r="AB1299" s="80">
        <f>Sindhudurg!AB39</f>
        <v>0</v>
      </c>
      <c r="AC1299" s="233">
        <f t="shared" si="379"/>
        <v>0</v>
      </c>
      <c r="AD1299" s="7">
        <f t="shared" si="380"/>
        <v>0</v>
      </c>
      <c r="AE1299" s="7">
        <f t="shared" si="381"/>
        <v>0</v>
      </c>
      <c r="AF1299" s="7">
        <f t="shared" si="382"/>
        <v>0</v>
      </c>
      <c r="AG1299" s="7">
        <f t="shared" si="383"/>
        <v>125</v>
      </c>
      <c r="AH1299" s="7">
        <f t="shared" si="384"/>
        <v>191</v>
      </c>
      <c r="AI1299" s="7">
        <f t="shared" si="385"/>
        <v>0</v>
      </c>
      <c r="AJ1299" s="7">
        <f t="shared" si="386"/>
        <v>0</v>
      </c>
      <c r="AK1299" s="234">
        <f t="shared" si="387"/>
        <v>0</v>
      </c>
    </row>
    <row r="1300" spans="1:37">
      <c r="A1300" s="5">
        <v>32</v>
      </c>
      <c r="B1300" s="15" t="s">
        <v>53</v>
      </c>
      <c r="C1300" s="80">
        <f>Solapur!C39</f>
        <v>45</v>
      </c>
      <c r="D1300" s="80">
        <f>Solapur!D39</f>
        <v>60</v>
      </c>
      <c r="E1300" s="80">
        <f>Solapur!E39</f>
        <v>2</v>
      </c>
      <c r="F1300" s="80">
        <f>Solapur!F39</f>
        <v>1</v>
      </c>
      <c r="G1300" s="80">
        <f>Solapur!G39</f>
        <v>4</v>
      </c>
      <c r="H1300" s="80">
        <f>Solapur!H39</f>
        <v>1</v>
      </c>
      <c r="I1300" s="80">
        <f t="shared" si="377"/>
        <v>62</v>
      </c>
      <c r="J1300" s="80">
        <f>Solapur!J39</f>
        <v>39</v>
      </c>
      <c r="K1300" s="80">
        <f>Solapur!K39</f>
        <v>50</v>
      </c>
      <c r="L1300" s="80">
        <f>Solapur!L39</f>
        <v>2</v>
      </c>
      <c r="M1300" s="80">
        <f>Solapur!M39</f>
        <v>1</v>
      </c>
      <c r="N1300" s="80">
        <f>Solapur!N39</f>
        <v>6</v>
      </c>
      <c r="O1300" s="80">
        <f>Solapur!O39</f>
        <v>2</v>
      </c>
      <c r="P1300" s="80">
        <f t="shared" si="378"/>
        <v>53</v>
      </c>
      <c r="Q1300" s="80">
        <f>Solapur!Q39</f>
        <v>0</v>
      </c>
      <c r="R1300" s="80">
        <f>Solapur!R39</f>
        <v>0</v>
      </c>
      <c r="S1300" s="80">
        <f>Solapur!S39</f>
        <v>0</v>
      </c>
      <c r="T1300" s="80">
        <f>Solapur!T39</f>
        <v>0</v>
      </c>
      <c r="U1300" s="80">
        <f>Solapur!U39</f>
        <v>0</v>
      </c>
      <c r="V1300" s="80">
        <f>Solapur!V39</f>
        <v>0</v>
      </c>
      <c r="W1300" s="80">
        <f>Solapur!W39</f>
        <v>0</v>
      </c>
      <c r="X1300" s="80">
        <f>Solapur!X39</f>
        <v>0</v>
      </c>
      <c r="Y1300" s="80">
        <f>Solapur!Y39</f>
        <v>0</v>
      </c>
      <c r="Z1300" s="80">
        <f>Solapur!Z39</f>
        <v>0</v>
      </c>
      <c r="AA1300" s="80">
        <f>Solapur!AA39</f>
        <v>0</v>
      </c>
      <c r="AB1300" s="80">
        <f>Solapur!AB39</f>
        <v>0</v>
      </c>
      <c r="AC1300" s="233">
        <f t="shared" si="379"/>
        <v>0</v>
      </c>
      <c r="AD1300" s="7">
        <f t="shared" si="380"/>
        <v>0</v>
      </c>
      <c r="AE1300" s="7">
        <f t="shared" si="381"/>
        <v>0</v>
      </c>
      <c r="AF1300" s="7">
        <f t="shared" si="382"/>
        <v>0</v>
      </c>
      <c r="AG1300" s="7">
        <f t="shared" si="383"/>
        <v>98</v>
      </c>
      <c r="AH1300" s="7">
        <f t="shared" si="384"/>
        <v>115</v>
      </c>
      <c r="AI1300" s="7">
        <f t="shared" si="385"/>
        <v>0</v>
      </c>
      <c r="AJ1300" s="7">
        <f t="shared" si="386"/>
        <v>0</v>
      </c>
      <c r="AK1300" s="234">
        <f t="shared" si="387"/>
        <v>0</v>
      </c>
    </row>
    <row r="1301" spans="1:37">
      <c r="A1301" s="5">
        <v>33</v>
      </c>
      <c r="B1301" s="15" t="s">
        <v>54</v>
      </c>
      <c r="C1301" s="80">
        <f>Thane!C39</f>
        <v>0</v>
      </c>
      <c r="D1301" s="80">
        <f>Thane!D39</f>
        <v>0</v>
      </c>
      <c r="E1301" s="80">
        <f>Thane!E39</f>
        <v>0</v>
      </c>
      <c r="F1301" s="80">
        <f>Thane!F39</f>
        <v>0</v>
      </c>
      <c r="G1301" s="80">
        <f>Thane!G39</f>
        <v>0</v>
      </c>
      <c r="H1301" s="80">
        <f>Thane!H39</f>
        <v>0</v>
      </c>
      <c r="I1301" s="80">
        <f t="shared" si="377"/>
        <v>0</v>
      </c>
      <c r="J1301" s="80">
        <f>Thane!J39</f>
        <v>0</v>
      </c>
      <c r="K1301" s="80">
        <f>Thane!K39</f>
        <v>0</v>
      </c>
      <c r="L1301" s="80">
        <f>Thane!L39</f>
        <v>0</v>
      </c>
      <c r="M1301" s="80">
        <f>Thane!M39</f>
        <v>0</v>
      </c>
      <c r="N1301" s="80">
        <f>Thane!N39</f>
        <v>0</v>
      </c>
      <c r="O1301" s="80">
        <f>Thane!O39</f>
        <v>0</v>
      </c>
      <c r="P1301" s="80">
        <f t="shared" si="378"/>
        <v>0</v>
      </c>
      <c r="Q1301" s="80">
        <f>Thane!Q39</f>
        <v>0</v>
      </c>
      <c r="R1301" s="80">
        <f>Thane!R39</f>
        <v>0</v>
      </c>
      <c r="S1301" s="80">
        <f>Thane!S39</f>
        <v>0</v>
      </c>
      <c r="T1301" s="80">
        <f>Thane!T39</f>
        <v>0</v>
      </c>
      <c r="U1301" s="80">
        <f>Thane!U39</f>
        <v>0</v>
      </c>
      <c r="V1301" s="80">
        <f>Thane!V39</f>
        <v>0</v>
      </c>
      <c r="W1301" s="80">
        <f>Thane!W39</f>
        <v>0</v>
      </c>
      <c r="X1301" s="80">
        <f>Thane!X39</f>
        <v>0</v>
      </c>
      <c r="Y1301" s="80">
        <f>Thane!Y39</f>
        <v>0</v>
      </c>
      <c r="Z1301" s="80">
        <f>Thane!Z39</f>
        <v>0</v>
      </c>
      <c r="AA1301" s="80">
        <f>Thane!AA39</f>
        <v>0</v>
      </c>
      <c r="AB1301" s="80">
        <f>Thane!AB39</f>
        <v>0</v>
      </c>
      <c r="AC1301" s="233">
        <f t="shared" si="379"/>
        <v>0</v>
      </c>
      <c r="AD1301" s="7" t="e">
        <f t="shared" si="380"/>
        <v>#DIV/0!</v>
      </c>
      <c r="AE1301" s="7">
        <f t="shared" si="381"/>
        <v>0</v>
      </c>
      <c r="AF1301" s="7" t="e">
        <f t="shared" si="382"/>
        <v>#DIV/0!</v>
      </c>
      <c r="AG1301" s="7">
        <f t="shared" si="383"/>
        <v>0</v>
      </c>
      <c r="AH1301" s="7">
        <f t="shared" si="384"/>
        <v>0</v>
      </c>
      <c r="AI1301" s="7">
        <f t="shared" si="385"/>
        <v>0</v>
      </c>
      <c r="AJ1301" s="7">
        <f t="shared" si="386"/>
        <v>0</v>
      </c>
      <c r="AK1301" s="234" t="e">
        <f t="shared" si="387"/>
        <v>#DIV/0!</v>
      </c>
    </row>
    <row r="1302" spans="1:37">
      <c r="A1302" s="5">
        <v>34</v>
      </c>
      <c r="B1302" s="15" t="s">
        <v>55</v>
      </c>
      <c r="C1302" s="80">
        <f>Wardha!C39</f>
        <v>360</v>
      </c>
      <c r="D1302" s="80">
        <f>Wardha!D39</f>
        <v>427</v>
      </c>
      <c r="E1302" s="80">
        <f>Wardha!E39</f>
        <v>15</v>
      </c>
      <c r="F1302" s="80">
        <f>Wardha!F39</f>
        <v>5</v>
      </c>
      <c r="G1302" s="80">
        <f>Wardha!G39</f>
        <v>31</v>
      </c>
      <c r="H1302" s="80">
        <f>Wardha!H39</f>
        <v>18</v>
      </c>
      <c r="I1302" s="80">
        <f t="shared" si="377"/>
        <v>450</v>
      </c>
      <c r="J1302" s="80">
        <f>Wardha!J39</f>
        <v>122</v>
      </c>
      <c r="K1302" s="80">
        <f>Wardha!K39</f>
        <v>141</v>
      </c>
      <c r="L1302" s="80">
        <f>Wardha!L39</f>
        <v>5</v>
      </c>
      <c r="M1302" s="80">
        <f>Wardha!M39</f>
        <v>2</v>
      </c>
      <c r="N1302" s="80">
        <f>Wardha!N39</f>
        <v>14</v>
      </c>
      <c r="O1302" s="80">
        <f>Wardha!O39</f>
        <v>6</v>
      </c>
      <c r="P1302" s="80">
        <f t="shared" si="378"/>
        <v>149</v>
      </c>
      <c r="Q1302" s="80">
        <f>Wardha!Q39</f>
        <v>0</v>
      </c>
      <c r="R1302" s="80">
        <f>Wardha!R39</f>
        <v>0</v>
      </c>
      <c r="S1302" s="80">
        <f>Wardha!S39</f>
        <v>0</v>
      </c>
      <c r="T1302" s="80">
        <f>Wardha!T39</f>
        <v>0</v>
      </c>
      <c r="U1302" s="80">
        <f>Wardha!U39</f>
        <v>0</v>
      </c>
      <c r="V1302" s="80">
        <f>Wardha!V39</f>
        <v>0</v>
      </c>
      <c r="W1302" s="80">
        <f>Wardha!W39</f>
        <v>0</v>
      </c>
      <c r="X1302" s="80">
        <f>Wardha!X39</f>
        <v>0</v>
      </c>
      <c r="Y1302" s="80">
        <f>Wardha!Y39</f>
        <v>0</v>
      </c>
      <c r="Z1302" s="80">
        <f>Wardha!Z39</f>
        <v>0</v>
      </c>
      <c r="AA1302" s="80">
        <f>Wardha!AA39</f>
        <v>0</v>
      </c>
      <c r="AB1302" s="80">
        <f>Wardha!AB39</f>
        <v>0</v>
      </c>
      <c r="AC1302" s="233">
        <f t="shared" si="379"/>
        <v>0</v>
      </c>
      <c r="AD1302" s="7">
        <f t="shared" si="380"/>
        <v>0</v>
      </c>
      <c r="AE1302" s="7">
        <f t="shared" si="381"/>
        <v>0</v>
      </c>
      <c r="AF1302" s="7">
        <f t="shared" si="382"/>
        <v>0</v>
      </c>
      <c r="AG1302" s="7">
        <f t="shared" si="383"/>
        <v>547</v>
      </c>
      <c r="AH1302" s="7">
        <f t="shared" si="384"/>
        <v>599</v>
      </c>
      <c r="AI1302" s="7">
        <f t="shared" si="385"/>
        <v>0</v>
      </c>
      <c r="AJ1302" s="7">
        <f t="shared" si="386"/>
        <v>0</v>
      </c>
      <c r="AK1302" s="234">
        <f t="shared" si="387"/>
        <v>0</v>
      </c>
    </row>
    <row r="1303" spans="1:37">
      <c r="A1303" s="5">
        <v>35</v>
      </c>
      <c r="B1303" s="15" t="s">
        <v>56</v>
      </c>
      <c r="C1303" s="80">
        <f>Washim!C39</f>
        <v>0</v>
      </c>
      <c r="D1303" s="80">
        <f>Washim!D39</f>
        <v>0</v>
      </c>
      <c r="E1303" s="80">
        <f>Washim!E39</f>
        <v>0</v>
      </c>
      <c r="F1303" s="80">
        <f>Washim!F39</f>
        <v>0</v>
      </c>
      <c r="G1303" s="80">
        <f>Washim!G39</f>
        <v>0</v>
      </c>
      <c r="H1303" s="80">
        <f>Washim!H39</f>
        <v>0</v>
      </c>
      <c r="I1303" s="80">
        <f t="shared" si="377"/>
        <v>0</v>
      </c>
      <c r="J1303" s="80">
        <f>Washim!J39</f>
        <v>0</v>
      </c>
      <c r="K1303" s="80">
        <f>Washim!K39</f>
        <v>0</v>
      </c>
      <c r="L1303" s="80">
        <f>Washim!L39</f>
        <v>0</v>
      </c>
      <c r="M1303" s="80">
        <f>Washim!M39</f>
        <v>0</v>
      </c>
      <c r="N1303" s="80">
        <f>Washim!N39</f>
        <v>0</v>
      </c>
      <c r="O1303" s="80">
        <f>Washim!O39</f>
        <v>0</v>
      </c>
      <c r="P1303" s="80">
        <f t="shared" si="378"/>
        <v>0</v>
      </c>
      <c r="Q1303" s="80">
        <f>Washim!Q39</f>
        <v>0</v>
      </c>
      <c r="R1303" s="80">
        <f>Washim!R39</f>
        <v>0</v>
      </c>
      <c r="S1303" s="80">
        <f>Washim!S39</f>
        <v>0</v>
      </c>
      <c r="T1303" s="80">
        <f>Washim!T39</f>
        <v>0</v>
      </c>
      <c r="U1303" s="80">
        <f>Washim!U39</f>
        <v>0</v>
      </c>
      <c r="V1303" s="80">
        <f>Washim!V39</f>
        <v>0</v>
      </c>
      <c r="W1303" s="80">
        <f>Washim!W39</f>
        <v>0</v>
      </c>
      <c r="X1303" s="80">
        <f>Washim!X39</f>
        <v>0</v>
      </c>
      <c r="Y1303" s="80">
        <f>Washim!Y39</f>
        <v>0</v>
      </c>
      <c r="Z1303" s="80">
        <f>Washim!Z39</f>
        <v>0</v>
      </c>
      <c r="AA1303" s="80">
        <f>Washim!AA39</f>
        <v>0</v>
      </c>
      <c r="AB1303" s="80">
        <f>Washim!AB39</f>
        <v>0</v>
      </c>
      <c r="AC1303" s="233">
        <f t="shared" si="379"/>
        <v>0</v>
      </c>
      <c r="AD1303" s="7" t="e">
        <f t="shared" si="380"/>
        <v>#DIV/0!</v>
      </c>
      <c r="AE1303" s="7">
        <f t="shared" si="381"/>
        <v>0</v>
      </c>
      <c r="AF1303" s="7" t="e">
        <f t="shared" si="382"/>
        <v>#DIV/0!</v>
      </c>
      <c r="AG1303" s="7">
        <f t="shared" si="383"/>
        <v>0</v>
      </c>
      <c r="AH1303" s="7">
        <f t="shared" si="384"/>
        <v>0</v>
      </c>
      <c r="AI1303" s="7">
        <f t="shared" si="385"/>
        <v>0</v>
      </c>
      <c r="AJ1303" s="7">
        <f t="shared" si="386"/>
        <v>0</v>
      </c>
      <c r="AK1303" s="234" t="e">
        <f t="shared" si="387"/>
        <v>#DIV/0!</v>
      </c>
    </row>
    <row r="1304" spans="1:37">
      <c r="A1304" s="5">
        <v>36</v>
      </c>
      <c r="B1304" s="15" t="s">
        <v>57</v>
      </c>
      <c r="C1304" s="80">
        <f>Yavatmal!C39</f>
        <v>0</v>
      </c>
      <c r="D1304" s="80">
        <f>Yavatmal!D39</f>
        <v>0</v>
      </c>
      <c r="E1304" s="80">
        <f>Yavatmal!E39</f>
        <v>0</v>
      </c>
      <c r="F1304" s="80">
        <f>Yavatmal!F39</f>
        <v>0</v>
      </c>
      <c r="G1304" s="80">
        <f>Yavatmal!G39</f>
        <v>0</v>
      </c>
      <c r="H1304" s="80">
        <f>Yavatmal!H39</f>
        <v>0</v>
      </c>
      <c r="I1304" s="80">
        <f t="shared" si="377"/>
        <v>0</v>
      </c>
      <c r="J1304" s="80">
        <f>Yavatmal!J39</f>
        <v>0</v>
      </c>
      <c r="K1304" s="80">
        <f>Yavatmal!K39</f>
        <v>0</v>
      </c>
      <c r="L1304" s="80">
        <f>Yavatmal!L39</f>
        <v>0</v>
      </c>
      <c r="M1304" s="80">
        <f>Yavatmal!M39</f>
        <v>0</v>
      </c>
      <c r="N1304" s="80">
        <f>Yavatmal!N39</f>
        <v>0</v>
      </c>
      <c r="O1304" s="80">
        <f>Yavatmal!O39</f>
        <v>0</v>
      </c>
      <c r="P1304" s="80">
        <f t="shared" si="378"/>
        <v>0</v>
      </c>
      <c r="Q1304" s="80">
        <f>Yavatmal!Q39</f>
        <v>0</v>
      </c>
      <c r="R1304" s="80">
        <f>Yavatmal!R39</f>
        <v>0</v>
      </c>
      <c r="S1304" s="80">
        <f>Yavatmal!S39</f>
        <v>0</v>
      </c>
      <c r="T1304" s="80">
        <f>Yavatmal!T39</f>
        <v>0</v>
      </c>
      <c r="U1304" s="80">
        <f>Yavatmal!U39</f>
        <v>0</v>
      </c>
      <c r="V1304" s="80">
        <f>Yavatmal!V39</f>
        <v>0</v>
      </c>
      <c r="W1304" s="80">
        <f>Yavatmal!W39</f>
        <v>0</v>
      </c>
      <c r="X1304" s="80">
        <f>Yavatmal!X39</f>
        <v>0</v>
      </c>
      <c r="Y1304" s="80">
        <f>Yavatmal!Y39</f>
        <v>0</v>
      </c>
      <c r="Z1304" s="80">
        <f>Yavatmal!Z39</f>
        <v>0</v>
      </c>
      <c r="AA1304" s="80">
        <f>Yavatmal!AA39</f>
        <v>0</v>
      </c>
      <c r="AB1304" s="80">
        <f>Yavatmal!AB39</f>
        <v>0</v>
      </c>
      <c r="AC1304" s="233">
        <f t="shared" si="379"/>
        <v>0</v>
      </c>
      <c r="AD1304" s="7" t="e">
        <f t="shared" si="380"/>
        <v>#DIV/0!</v>
      </c>
      <c r="AE1304" s="7">
        <f t="shared" si="381"/>
        <v>0</v>
      </c>
      <c r="AF1304" s="7" t="e">
        <f t="shared" si="382"/>
        <v>#DIV/0!</v>
      </c>
      <c r="AG1304" s="7">
        <f t="shared" si="383"/>
        <v>0</v>
      </c>
      <c r="AH1304" s="7">
        <f t="shared" si="384"/>
        <v>0</v>
      </c>
      <c r="AI1304" s="7">
        <f t="shared" si="385"/>
        <v>0</v>
      </c>
      <c r="AJ1304" s="7">
        <f t="shared" si="386"/>
        <v>0</v>
      </c>
      <c r="AK1304" s="234" t="e">
        <f t="shared" si="387"/>
        <v>#DIV/0!</v>
      </c>
    </row>
    <row r="1305" spans="1:37" ht="15">
      <c r="A1305" s="10"/>
      <c r="B1305" s="8" t="s">
        <v>10</v>
      </c>
      <c r="C1305" s="9">
        <f t="shared" ref="C1305:AB1305" si="388">SUM(C1269:C1304)</f>
        <v>813</v>
      </c>
      <c r="D1305" s="9">
        <f t="shared" si="388"/>
        <v>898</v>
      </c>
      <c r="E1305" s="9">
        <f t="shared" si="388"/>
        <v>88</v>
      </c>
      <c r="F1305" s="9">
        <f t="shared" si="388"/>
        <v>113</v>
      </c>
      <c r="G1305" s="9">
        <f t="shared" si="388"/>
        <v>72</v>
      </c>
      <c r="H1305" s="9">
        <f t="shared" si="388"/>
        <v>31</v>
      </c>
      <c r="I1305" s="9">
        <f t="shared" si="388"/>
        <v>1042</v>
      </c>
      <c r="J1305" s="9">
        <f t="shared" si="388"/>
        <v>534</v>
      </c>
      <c r="K1305" s="9">
        <f t="shared" si="388"/>
        <v>494.8</v>
      </c>
      <c r="L1305" s="9">
        <f t="shared" si="388"/>
        <v>20</v>
      </c>
      <c r="M1305" s="9">
        <f t="shared" si="388"/>
        <v>7.6</v>
      </c>
      <c r="N1305" s="9">
        <f t="shared" si="388"/>
        <v>42</v>
      </c>
      <c r="O1305" s="9">
        <f t="shared" si="388"/>
        <v>14.6</v>
      </c>
      <c r="P1305" s="9">
        <f t="shared" si="388"/>
        <v>517</v>
      </c>
      <c r="Q1305" s="9">
        <f t="shared" si="388"/>
        <v>0</v>
      </c>
      <c r="R1305" s="9">
        <f t="shared" si="388"/>
        <v>0</v>
      </c>
      <c r="S1305" s="9">
        <f t="shared" si="388"/>
        <v>0</v>
      </c>
      <c r="T1305" s="9">
        <f t="shared" si="388"/>
        <v>0</v>
      </c>
      <c r="U1305" s="9">
        <f t="shared" si="388"/>
        <v>0</v>
      </c>
      <c r="V1305" s="9">
        <f t="shared" si="388"/>
        <v>0</v>
      </c>
      <c r="W1305" s="9">
        <f t="shared" si="388"/>
        <v>0</v>
      </c>
      <c r="X1305" s="9">
        <f t="shared" si="388"/>
        <v>0</v>
      </c>
      <c r="Y1305" s="9">
        <f t="shared" si="388"/>
        <v>0</v>
      </c>
      <c r="Z1305" s="9">
        <f t="shared" si="388"/>
        <v>0</v>
      </c>
      <c r="AA1305" s="9">
        <f t="shared" si="388"/>
        <v>0</v>
      </c>
      <c r="AB1305" s="9">
        <f t="shared" si="388"/>
        <v>0</v>
      </c>
      <c r="AC1305" s="190">
        <f>SUM(AC1269:AC1304)</f>
        <v>0</v>
      </c>
      <c r="AD1305" s="190">
        <f t="shared" si="380"/>
        <v>0</v>
      </c>
      <c r="AE1305" s="190">
        <f>(X1305/K1305)*100</f>
        <v>0</v>
      </c>
      <c r="AF1305" s="190">
        <f t="shared" si="382"/>
        <v>0</v>
      </c>
      <c r="AG1305" s="190">
        <f>SUM(AG1269:AG1304)</f>
        <v>1569</v>
      </c>
      <c r="AH1305" s="190">
        <f>SUM(AH1269:AH1304)</f>
        <v>1559</v>
      </c>
      <c r="AI1305" s="190">
        <f>SUM(AI1269:AI1304)</f>
        <v>0</v>
      </c>
      <c r="AJ1305" s="190">
        <f>SUM(AJ1269:AJ1304)</f>
        <v>0</v>
      </c>
      <c r="AK1305" s="190">
        <f>(AJ1305/AH1305)*100</f>
        <v>0</v>
      </c>
    </row>
    <row r="1306" spans="1:37" ht="20.25">
      <c r="A1306" s="344" t="s">
        <v>153</v>
      </c>
      <c r="B1306" s="344"/>
      <c r="C1306" s="344"/>
      <c r="D1306" s="344"/>
      <c r="E1306" s="344"/>
      <c r="F1306" s="344"/>
      <c r="G1306" s="344"/>
      <c r="H1306" s="344"/>
      <c r="I1306" s="344"/>
      <c r="J1306" s="344"/>
      <c r="K1306" s="344"/>
      <c r="L1306" s="344"/>
      <c r="M1306" s="344"/>
      <c r="N1306" s="344"/>
      <c r="O1306" s="344"/>
      <c r="P1306" s="344"/>
      <c r="Q1306" s="344"/>
      <c r="R1306" s="344"/>
      <c r="S1306" s="344"/>
      <c r="T1306" s="344"/>
      <c r="U1306" s="344"/>
      <c r="V1306" s="344"/>
      <c r="W1306" s="344"/>
      <c r="X1306" s="344"/>
      <c r="Y1306" s="344"/>
      <c r="Z1306" s="344"/>
      <c r="AA1306" s="344"/>
      <c r="AB1306" s="344"/>
      <c r="AC1306" s="344"/>
      <c r="AD1306" s="344"/>
      <c r="AE1306" s="344"/>
      <c r="AF1306" s="344"/>
      <c r="AG1306" s="344"/>
      <c r="AH1306" s="344"/>
      <c r="AI1306" s="344"/>
      <c r="AJ1306" s="344"/>
      <c r="AK1306" s="344"/>
    </row>
    <row r="1307" spans="1:37">
      <c r="A1307" s="345"/>
      <c r="B1307" s="345"/>
      <c r="C1307" s="345"/>
      <c r="D1307" s="345"/>
      <c r="E1307" s="345"/>
      <c r="F1307" s="345"/>
      <c r="G1307" s="345"/>
      <c r="H1307" s="345"/>
      <c r="I1307" s="345"/>
      <c r="J1307" s="345"/>
      <c r="K1307" s="345"/>
      <c r="L1307" s="345"/>
      <c r="M1307" s="345"/>
      <c r="N1307" s="345"/>
      <c r="O1307" s="345"/>
      <c r="P1307" s="345"/>
      <c r="Q1307" s="345"/>
      <c r="R1307" s="345"/>
      <c r="S1307" s="345"/>
      <c r="T1307" s="345"/>
      <c r="U1307" s="345"/>
      <c r="V1307" s="345"/>
      <c r="W1307" s="345"/>
      <c r="X1307" s="345"/>
      <c r="Y1307" s="345"/>
      <c r="Z1307" s="345"/>
      <c r="AA1307" s="345"/>
      <c r="AB1307" s="345"/>
      <c r="AC1307" s="345"/>
      <c r="AD1307" s="345"/>
      <c r="AE1307" s="345"/>
      <c r="AF1307" s="345"/>
      <c r="AG1307" s="345"/>
      <c r="AH1307" s="345"/>
      <c r="AI1307" s="345"/>
      <c r="AJ1307" s="345"/>
      <c r="AK1307" s="345"/>
    </row>
    <row r="1308" spans="1:37" ht="15.75">
      <c r="A1308" s="346" t="str">
        <f>A3</f>
        <v>Disbursements under  KCC Loans  ( 2023 - 24 ) -  Position as of 31.03.2024</v>
      </c>
      <c r="B1308" s="346"/>
      <c r="C1308" s="346"/>
      <c r="D1308" s="346"/>
      <c r="E1308" s="346"/>
      <c r="F1308" s="346"/>
      <c r="G1308" s="346"/>
      <c r="H1308" s="346"/>
      <c r="I1308" s="346"/>
      <c r="J1308" s="346"/>
      <c r="K1308" s="346"/>
      <c r="L1308" s="346"/>
      <c r="M1308" s="346"/>
      <c r="N1308" s="346"/>
      <c r="O1308" s="346"/>
      <c r="P1308" s="346"/>
      <c r="Q1308" s="346"/>
      <c r="R1308" s="346"/>
      <c r="S1308" s="346"/>
      <c r="T1308" s="346"/>
      <c r="U1308" s="346"/>
      <c r="V1308" s="346"/>
      <c r="W1308" s="346"/>
      <c r="X1308" s="346"/>
      <c r="Y1308" s="346"/>
      <c r="Z1308" s="346"/>
      <c r="AA1308" s="346"/>
      <c r="AB1308" s="346"/>
      <c r="AC1308" s="346"/>
      <c r="AD1308" s="346"/>
      <c r="AE1308" s="346"/>
      <c r="AF1308" s="346"/>
      <c r="AG1308" s="346"/>
      <c r="AH1308" s="346"/>
      <c r="AI1308" s="346"/>
      <c r="AJ1308" s="346"/>
      <c r="AK1308" s="346"/>
    </row>
    <row r="1309" spans="1:37" ht="39.950000000000003" customHeight="1">
      <c r="A1309" s="3"/>
      <c r="B1309" s="3"/>
      <c r="C1309" s="3"/>
      <c r="D1309" s="3"/>
      <c r="E1309" s="3"/>
      <c r="F1309" s="3"/>
      <c r="G1309" s="3"/>
      <c r="H1309" s="3"/>
      <c r="I1309" s="3"/>
      <c r="J1309" s="3"/>
      <c r="K1309" s="3"/>
      <c r="L1309" s="3"/>
      <c r="M1309" s="3"/>
      <c r="N1309" s="3"/>
      <c r="O1309" s="3"/>
      <c r="P1309" s="3"/>
      <c r="Q1309" s="3"/>
      <c r="R1309" s="3"/>
      <c r="S1309" s="3"/>
      <c r="T1309" s="3"/>
      <c r="U1309" s="3"/>
      <c r="V1309" s="3"/>
      <c r="W1309" s="3"/>
      <c r="X1309" s="3"/>
      <c r="Y1309" s="3"/>
      <c r="Z1309" s="3"/>
      <c r="AA1309" s="3"/>
      <c r="AB1309" s="3"/>
      <c r="AC1309" s="3"/>
      <c r="AD1309" s="3"/>
      <c r="AE1309" s="3"/>
      <c r="AF1309" s="3"/>
      <c r="AG1309" s="347" t="s">
        <v>6</v>
      </c>
      <c r="AH1309" s="347"/>
      <c r="AI1309" s="347"/>
      <c r="AJ1309" s="347"/>
      <c r="AK1309" s="347"/>
    </row>
    <row r="1310" spans="1:37" ht="32.25" customHeight="1">
      <c r="A1310" s="350" t="s">
        <v>7</v>
      </c>
      <c r="B1310" s="350" t="s">
        <v>64</v>
      </c>
      <c r="C1310" s="353" t="str">
        <f>C5</f>
        <v xml:space="preserve"> KCC Loan Target 
 ACP 2023-24</v>
      </c>
      <c r="D1310" s="354"/>
      <c r="E1310" s="354"/>
      <c r="F1310" s="354"/>
      <c r="G1310" s="354"/>
      <c r="H1310" s="354"/>
      <c r="I1310" s="354"/>
      <c r="J1310" s="354"/>
      <c r="K1310" s="354"/>
      <c r="L1310" s="354"/>
      <c r="M1310" s="354"/>
      <c r="N1310" s="354"/>
      <c r="O1310" s="354"/>
      <c r="P1310" s="355"/>
      <c r="Q1310" s="391" t="str">
        <f>Q5</f>
        <v xml:space="preserve"> Cumulative Achievement from 
 01.04.23</v>
      </c>
      <c r="R1310" s="392"/>
      <c r="S1310" s="392"/>
      <c r="T1310" s="392"/>
      <c r="U1310" s="392"/>
      <c r="V1310" s="392"/>
      <c r="W1310" s="392"/>
      <c r="X1310" s="392"/>
      <c r="Y1310" s="392"/>
      <c r="Z1310" s="392"/>
      <c r="AA1310" s="392"/>
      <c r="AB1310" s="393"/>
      <c r="AC1310" s="353" t="s">
        <v>9</v>
      </c>
      <c r="AD1310" s="354"/>
      <c r="AE1310" s="354"/>
      <c r="AF1310" s="355"/>
      <c r="AG1310" s="350" t="s">
        <v>10</v>
      </c>
      <c r="AH1310" s="350"/>
      <c r="AI1310" s="350"/>
      <c r="AJ1310" s="350"/>
      <c r="AK1310" s="350"/>
    </row>
    <row r="1311" spans="1:37">
      <c r="A1311" s="351"/>
      <c r="B1311" s="351"/>
      <c r="C1311" s="375" t="s">
        <v>11</v>
      </c>
      <c r="D1311" s="376"/>
      <c r="E1311" s="376"/>
      <c r="F1311" s="376"/>
      <c r="G1311" s="376"/>
      <c r="H1311" s="376"/>
      <c r="I1311" s="377"/>
      <c r="J1311" s="371" t="s">
        <v>12</v>
      </c>
      <c r="K1311" s="372"/>
      <c r="L1311" s="372"/>
      <c r="M1311" s="372"/>
      <c r="N1311" s="372"/>
      <c r="O1311" s="372"/>
      <c r="P1311" s="373"/>
      <c r="Q1311" s="375" t="s">
        <v>11</v>
      </c>
      <c r="R1311" s="376"/>
      <c r="S1311" s="376"/>
      <c r="T1311" s="376"/>
      <c r="U1311" s="376"/>
      <c r="V1311" s="377"/>
      <c r="W1311" s="394" t="s">
        <v>12</v>
      </c>
      <c r="X1311" s="395"/>
      <c r="Y1311" s="395"/>
      <c r="Z1311" s="395"/>
      <c r="AA1311" s="395"/>
      <c r="AB1311" s="396"/>
      <c r="AC1311" s="385" t="s">
        <v>11</v>
      </c>
      <c r="AD1311" s="386"/>
      <c r="AE1311" s="388" t="s">
        <v>12</v>
      </c>
      <c r="AF1311" s="386"/>
      <c r="AG1311" s="388" t="s">
        <v>13</v>
      </c>
      <c r="AH1311" s="386"/>
      <c r="AI1311" s="388" t="s">
        <v>14</v>
      </c>
      <c r="AJ1311" s="386"/>
      <c r="AK1311" s="398" t="s">
        <v>15</v>
      </c>
    </row>
    <row r="1312" spans="1:37">
      <c r="A1312" s="352"/>
      <c r="B1312" s="352"/>
      <c r="C1312" s="367" t="s">
        <v>16</v>
      </c>
      <c r="D1312" s="368"/>
      <c r="E1312" s="369" t="s">
        <v>17</v>
      </c>
      <c r="F1312" s="368"/>
      <c r="G1312" s="369" t="s">
        <v>18</v>
      </c>
      <c r="H1312" s="370"/>
      <c r="I1312" s="249" t="s">
        <v>10</v>
      </c>
      <c r="J1312" s="362" t="s">
        <v>19</v>
      </c>
      <c r="K1312" s="363"/>
      <c r="L1312" s="364" t="s">
        <v>17</v>
      </c>
      <c r="M1312" s="363"/>
      <c r="N1312" s="364" t="s">
        <v>18</v>
      </c>
      <c r="O1312" s="374"/>
      <c r="P1312" s="258" t="s">
        <v>10</v>
      </c>
      <c r="Q1312" s="367" t="s">
        <v>19</v>
      </c>
      <c r="R1312" s="368"/>
      <c r="S1312" s="369" t="s">
        <v>17</v>
      </c>
      <c r="T1312" s="368"/>
      <c r="U1312" s="369" t="s">
        <v>18</v>
      </c>
      <c r="V1312" s="370"/>
      <c r="W1312" s="362" t="s">
        <v>16</v>
      </c>
      <c r="X1312" s="363"/>
      <c r="Y1312" s="364" t="s">
        <v>17</v>
      </c>
      <c r="Z1312" s="363"/>
      <c r="AA1312" s="364" t="s">
        <v>18</v>
      </c>
      <c r="AB1312" s="374"/>
      <c r="AC1312" s="387"/>
      <c r="AD1312" s="381"/>
      <c r="AE1312" s="380"/>
      <c r="AF1312" s="381"/>
      <c r="AG1312" s="380"/>
      <c r="AH1312" s="381"/>
      <c r="AI1312" s="380"/>
      <c r="AJ1312" s="381"/>
      <c r="AK1312" s="399"/>
    </row>
    <row r="1313" spans="1:37">
      <c r="A1313" s="202"/>
      <c r="B1313" s="202"/>
      <c r="C1313" s="217" t="s">
        <v>20</v>
      </c>
      <c r="D1313" s="119" t="s">
        <v>21</v>
      </c>
      <c r="E1313" s="119" t="s">
        <v>20</v>
      </c>
      <c r="F1313" s="119" t="s">
        <v>21</v>
      </c>
      <c r="G1313" s="119" t="s">
        <v>20</v>
      </c>
      <c r="H1313" s="218" t="s">
        <v>21</v>
      </c>
      <c r="I1313" s="218" t="s">
        <v>21</v>
      </c>
      <c r="J1313" s="237" t="s">
        <v>20</v>
      </c>
      <c r="K1313" s="204" t="s">
        <v>21</v>
      </c>
      <c r="L1313" s="204" t="s">
        <v>20</v>
      </c>
      <c r="M1313" s="204" t="s">
        <v>21</v>
      </c>
      <c r="N1313" s="204" t="s">
        <v>20</v>
      </c>
      <c r="O1313" s="238" t="s">
        <v>21</v>
      </c>
      <c r="P1313" s="258" t="s">
        <v>21</v>
      </c>
      <c r="Q1313" s="217" t="s">
        <v>20</v>
      </c>
      <c r="R1313" s="119" t="s">
        <v>21</v>
      </c>
      <c r="S1313" s="119" t="s">
        <v>20</v>
      </c>
      <c r="T1313" s="119" t="s">
        <v>21</v>
      </c>
      <c r="U1313" s="119" t="s">
        <v>20</v>
      </c>
      <c r="V1313" s="218" t="s">
        <v>21</v>
      </c>
      <c r="W1313" s="247" t="s">
        <v>20</v>
      </c>
      <c r="X1313" s="205" t="s">
        <v>21</v>
      </c>
      <c r="Y1313" s="205" t="s">
        <v>20</v>
      </c>
      <c r="Z1313" s="205" t="s">
        <v>21</v>
      </c>
      <c r="AA1313" s="205" t="s">
        <v>20</v>
      </c>
      <c r="AB1313" s="248" t="s">
        <v>21</v>
      </c>
      <c r="AC1313" s="217" t="s">
        <v>21</v>
      </c>
      <c r="AD1313" s="119" t="s">
        <v>15</v>
      </c>
      <c r="AE1313" s="217" t="s">
        <v>21</v>
      </c>
      <c r="AF1313" s="119" t="s">
        <v>15</v>
      </c>
      <c r="AG1313" s="119" t="s">
        <v>20</v>
      </c>
      <c r="AH1313" s="119" t="s">
        <v>21</v>
      </c>
      <c r="AI1313" s="119" t="s">
        <v>20</v>
      </c>
      <c r="AJ1313" s="119" t="s">
        <v>21</v>
      </c>
      <c r="AK1313" s="400"/>
    </row>
    <row r="1314" spans="1:37">
      <c r="A1314" s="5">
        <v>1</v>
      </c>
      <c r="B1314" s="15" t="s">
        <v>22</v>
      </c>
      <c r="C1314" s="80">
        <f>Ahmednagar!C40</f>
        <v>0</v>
      </c>
      <c r="D1314" s="80">
        <f>Ahmednagar!D40</f>
        <v>0</v>
      </c>
      <c r="E1314" s="80">
        <f>Ahmednagar!E40</f>
        <v>0</v>
      </c>
      <c r="F1314" s="80">
        <f>Ahmednagar!F40</f>
        <v>0</v>
      </c>
      <c r="G1314" s="80">
        <f>Ahmednagar!G40</f>
        <v>0</v>
      </c>
      <c r="H1314" s="80">
        <f>Ahmednagar!H40</f>
        <v>0</v>
      </c>
      <c r="I1314" s="80">
        <f>D1314+F1314+H1314</f>
        <v>0</v>
      </c>
      <c r="J1314" s="80">
        <f>Ahmednagar!J40</f>
        <v>0</v>
      </c>
      <c r="K1314" s="80">
        <f>Ahmednagar!K40</f>
        <v>0</v>
      </c>
      <c r="L1314" s="80">
        <f>Ahmednagar!L40</f>
        <v>0</v>
      </c>
      <c r="M1314" s="80">
        <f>Ahmednagar!M40</f>
        <v>0</v>
      </c>
      <c r="N1314" s="80">
        <f>Ahmednagar!N40</f>
        <v>0</v>
      </c>
      <c r="O1314" s="80">
        <f>Ahmednagar!O40</f>
        <v>0</v>
      </c>
      <c r="P1314" s="80">
        <f>K1314+M1314+O1314</f>
        <v>0</v>
      </c>
      <c r="Q1314" s="80">
        <f>Ahmednagar!Q40</f>
        <v>0</v>
      </c>
      <c r="R1314" s="80">
        <f>Ahmednagar!R40</f>
        <v>0</v>
      </c>
      <c r="S1314" s="80">
        <f>Ahmednagar!S40</f>
        <v>0</v>
      </c>
      <c r="T1314" s="80">
        <f>Ahmednagar!T40</f>
        <v>0</v>
      </c>
      <c r="U1314" s="80">
        <f>Ahmednagar!U40</f>
        <v>0</v>
      </c>
      <c r="V1314" s="80">
        <f>Ahmednagar!V40</f>
        <v>0</v>
      </c>
      <c r="W1314" s="80">
        <f>Ahmednagar!W40</f>
        <v>0</v>
      </c>
      <c r="X1314" s="80">
        <f>Ahmednagar!X40</f>
        <v>0</v>
      </c>
      <c r="Y1314" s="80">
        <f>Ahmednagar!Y40</f>
        <v>0</v>
      </c>
      <c r="Z1314" s="80">
        <f>Ahmednagar!Z40</f>
        <v>0</v>
      </c>
      <c r="AA1314" s="80">
        <f>Ahmednagar!AA40</f>
        <v>0</v>
      </c>
      <c r="AB1314" s="80">
        <f>Ahmednagar!AB40</f>
        <v>0</v>
      </c>
      <c r="AC1314" s="233">
        <f>R1314+T1314+V1314</f>
        <v>0</v>
      </c>
      <c r="AD1314" s="7" t="e">
        <f>(R1314+T1314+V1314)/(D1314+F1314+H1314)*100</f>
        <v>#DIV/0!</v>
      </c>
      <c r="AE1314" s="7">
        <f>X1314+Z1314+AB1314</f>
        <v>0</v>
      </c>
      <c r="AF1314" s="7" t="e">
        <f>(X1314+Z1314+AB1314)/(K1314+M1314+O1314)*100</f>
        <v>#DIV/0!</v>
      </c>
      <c r="AG1314" s="7">
        <f>C1314+E1314+G1314+J1314+L1314+N1314</f>
        <v>0</v>
      </c>
      <c r="AH1314" s="7">
        <f>D1314+F1314+H1314+K1314+M1314+O1314</f>
        <v>0</v>
      </c>
      <c r="AI1314" s="7">
        <f>Q1314+S1314+U1314+W1314+Y1314+AA1314</f>
        <v>0</v>
      </c>
      <c r="AJ1314" s="7">
        <f>R1314+T1314+V1314+X1314+Z1314+AB1314</f>
        <v>0</v>
      </c>
      <c r="AK1314" s="234" t="e">
        <f>AJ1314/AH1314*100</f>
        <v>#DIV/0!</v>
      </c>
    </row>
    <row r="1315" spans="1:37">
      <c r="A1315" s="5">
        <v>2</v>
      </c>
      <c r="B1315" s="15" t="s">
        <v>23</v>
      </c>
      <c r="C1315" s="80">
        <f>Akola!C40</f>
        <v>0</v>
      </c>
      <c r="D1315" s="80">
        <f>Akola!D40</f>
        <v>0</v>
      </c>
      <c r="E1315" s="80">
        <f>Akola!E40</f>
        <v>0</v>
      </c>
      <c r="F1315" s="80">
        <f>Akola!F40</f>
        <v>0</v>
      </c>
      <c r="G1315" s="80">
        <f>Akola!G40</f>
        <v>0</v>
      </c>
      <c r="H1315" s="80">
        <f>Akola!H40</f>
        <v>0</v>
      </c>
      <c r="I1315" s="80">
        <f t="shared" ref="I1315:I1349" si="389">D1315+F1315+H1315</f>
        <v>0</v>
      </c>
      <c r="J1315" s="80">
        <f>Akola!J40</f>
        <v>0</v>
      </c>
      <c r="K1315" s="80">
        <f>Akola!K40</f>
        <v>0</v>
      </c>
      <c r="L1315" s="80">
        <f>Akola!L40</f>
        <v>0</v>
      </c>
      <c r="M1315" s="80">
        <f>Akola!M40</f>
        <v>0</v>
      </c>
      <c r="N1315" s="80">
        <f>Akola!N40</f>
        <v>0</v>
      </c>
      <c r="O1315" s="80">
        <f>Akola!O40</f>
        <v>0</v>
      </c>
      <c r="P1315" s="80">
        <f t="shared" ref="P1315:P1349" si="390">K1315+M1315+O1315</f>
        <v>0</v>
      </c>
      <c r="Q1315" s="80">
        <f>Akola!Q40</f>
        <v>0</v>
      </c>
      <c r="R1315" s="80">
        <f>Akola!R40</f>
        <v>0</v>
      </c>
      <c r="S1315" s="80">
        <f>Akola!S40</f>
        <v>0</v>
      </c>
      <c r="T1315" s="80">
        <f>Akola!T40</f>
        <v>0</v>
      </c>
      <c r="U1315" s="80">
        <f>Akola!U40</f>
        <v>0</v>
      </c>
      <c r="V1315" s="80">
        <f>Akola!V40</f>
        <v>0</v>
      </c>
      <c r="W1315" s="80">
        <f>Akola!W40</f>
        <v>0</v>
      </c>
      <c r="X1315" s="80">
        <f>Akola!X40</f>
        <v>0</v>
      </c>
      <c r="Y1315" s="80">
        <f>Akola!Y40</f>
        <v>0</v>
      </c>
      <c r="Z1315" s="80">
        <f>Akola!Z40</f>
        <v>0</v>
      </c>
      <c r="AA1315" s="80">
        <f>Akola!AA40</f>
        <v>0</v>
      </c>
      <c r="AB1315" s="80">
        <f>Akola!AB40</f>
        <v>0</v>
      </c>
      <c r="AC1315" s="233">
        <f t="shared" ref="AC1315:AC1349" si="391">R1315+T1315+V1315</f>
        <v>0</v>
      </c>
      <c r="AD1315" s="7" t="e">
        <f t="shared" ref="AD1315:AD1350" si="392">(R1315+T1315+V1315)/(D1315+F1315+H1315)*100</f>
        <v>#DIV/0!</v>
      </c>
      <c r="AE1315" s="7">
        <f t="shared" ref="AE1315:AE1349" si="393">X1315+Z1315+AB1315</f>
        <v>0</v>
      </c>
      <c r="AF1315" s="7" t="e">
        <f t="shared" ref="AF1315:AF1350" si="394">(X1315+Z1315+AB1315)/(K1315+M1315+O1315)*100</f>
        <v>#DIV/0!</v>
      </c>
      <c r="AG1315" s="7">
        <f t="shared" ref="AG1315:AG1349" si="395">C1315+E1315+G1315+J1315+L1315+N1315</f>
        <v>0</v>
      </c>
      <c r="AH1315" s="7">
        <f t="shared" ref="AH1315:AH1349" si="396">D1315+F1315+H1315+K1315+M1315+O1315</f>
        <v>0</v>
      </c>
      <c r="AI1315" s="7">
        <f t="shared" ref="AI1315:AI1349" si="397">Q1315+S1315+U1315+W1315+Y1315+AA1315</f>
        <v>0</v>
      </c>
      <c r="AJ1315" s="7">
        <f t="shared" ref="AJ1315:AJ1349" si="398">R1315+T1315+V1315+X1315+Z1315+AB1315</f>
        <v>0</v>
      </c>
      <c r="AK1315" s="234" t="e">
        <f t="shared" ref="AK1315:AK1349" si="399">AJ1315/AH1315*100</f>
        <v>#DIV/0!</v>
      </c>
    </row>
    <row r="1316" spans="1:37">
      <c r="A1316" s="5">
        <v>3</v>
      </c>
      <c r="B1316" s="15" t="s">
        <v>24</v>
      </c>
      <c r="C1316" s="80">
        <f>Amravati!C40</f>
        <v>0</v>
      </c>
      <c r="D1316" s="80">
        <f>Amravati!D40</f>
        <v>0</v>
      </c>
      <c r="E1316" s="80">
        <f>Amravati!E40</f>
        <v>0</v>
      </c>
      <c r="F1316" s="80">
        <f>Amravati!F40</f>
        <v>0</v>
      </c>
      <c r="G1316" s="80">
        <f>Amravati!G40</f>
        <v>0</v>
      </c>
      <c r="H1316" s="80">
        <f>Amravati!H40</f>
        <v>0</v>
      </c>
      <c r="I1316" s="80">
        <f t="shared" si="389"/>
        <v>0</v>
      </c>
      <c r="J1316" s="80">
        <f>Amravati!J40</f>
        <v>0</v>
      </c>
      <c r="K1316" s="80">
        <f>Amravati!K40</f>
        <v>0</v>
      </c>
      <c r="L1316" s="80">
        <f>Amravati!L40</f>
        <v>0</v>
      </c>
      <c r="M1316" s="80">
        <f>Amravati!M40</f>
        <v>0</v>
      </c>
      <c r="N1316" s="80">
        <f>Amravati!N40</f>
        <v>0</v>
      </c>
      <c r="O1316" s="80">
        <f>Amravati!O40</f>
        <v>0</v>
      </c>
      <c r="P1316" s="80">
        <f t="shared" si="390"/>
        <v>0</v>
      </c>
      <c r="Q1316" s="80">
        <f>Amravati!Q40</f>
        <v>0</v>
      </c>
      <c r="R1316" s="80">
        <f>Amravati!R40</f>
        <v>0</v>
      </c>
      <c r="S1316" s="80">
        <f>Amravati!S40</f>
        <v>0</v>
      </c>
      <c r="T1316" s="80">
        <f>Amravati!T40</f>
        <v>0</v>
      </c>
      <c r="U1316" s="80">
        <f>Amravati!U40</f>
        <v>0</v>
      </c>
      <c r="V1316" s="80">
        <f>Amravati!V40</f>
        <v>0</v>
      </c>
      <c r="W1316" s="80">
        <f>Amravati!W40</f>
        <v>0</v>
      </c>
      <c r="X1316" s="80">
        <f>Amravati!X40</f>
        <v>0</v>
      </c>
      <c r="Y1316" s="80">
        <f>Amravati!Y40</f>
        <v>0</v>
      </c>
      <c r="Z1316" s="80">
        <f>Amravati!Z40</f>
        <v>0</v>
      </c>
      <c r="AA1316" s="80">
        <f>Amravati!AA40</f>
        <v>0</v>
      </c>
      <c r="AB1316" s="80">
        <f>Amravati!AB40</f>
        <v>0</v>
      </c>
      <c r="AC1316" s="233">
        <f t="shared" si="391"/>
        <v>0</v>
      </c>
      <c r="AD1316" s="7" t="e">
        <f t="shared" si="392"/>
        <v>#DIV/0!</v>
      </c>
      <c r="AE1316" s="7">
        <f t="shared" si="393"/>
        <v>0</v>
      </c>
      <c r="AF1316" s="7" t="e">
        <f t="shared" si="394"/>
        <v>#DIV/0!</v>
      </c>
      <c r="AG1316" s="7">
        <f t="shared" si="395"/>
        <v>0</v>
      </c>
      <c r="AH1316" s="7">
        <f t="shared" si="396"/>
        <v>0</v>
      </c>
      <c r="AI1316" s="7">
        <f t="shared" si="397"/>
        <v>0</v>
      </c>
      <c r="AJ1316" s="7">
        <f t="shared" si="398"/>
        <v>0</v>
      </c>
      <c r="AK1316" s="234" t="e">
        <f t="shared" si="399"/>
        <v>#DIV/0!</v>
      </c>
    </row>
    <row r="1317" spans="1:37">
      <c r="A1317" s="5">
        <v>4</v>
      </c>
      <c r="B1317" s="15" t="s">
        <v>25</v>
      </c>
      <c r="C1317" s="80">
        <f>Aurangabad!C40</f>
        <v>0</v>
      </c>
      <c r="D1317" s="80">
        <f>Aurangabad!D40</f>
        <v>0</v>
      </c>
      <c r="E1317" s="80">
        <f>Aurangabad!E40</f>
        <v>0</v>
      </c>
      <c r="F1317" s="80">
        <f>Aurangabad!F40</f>
        <v>0</v>
      </c>
      <c r="G1317" s="80">
        <f>Aurangabad!G40</f>
        <v>0</v>
      </c>
      <c r="H1317" s="80">
        <f>Aurangabad!H40</f>
        <v>0</v>
      </c>
      <c r="I1317" s="80">
        <f t="shared" si="389"/>
        <v>0</v>
      </c>
      <c r="J1317" s="80">
        <f>Aurangabad!J40</f>
        <v>0</v>
      </c>
      <c r="K1317" s="80">
        <f>Aurangabad!K40</f>
        <v>0</v>
      </c>
      <c r="L1317" s="80">
        <f>Aurangabad!L40</f>
        <v>0</v>
      </c>
      <c r="M1317" s="80">
        <f>Aurangabad!M40</f>
        <v>0</v>
      </c>
      <c r="N1317" s="80">
        <f>Aurangabad!N40</f>
        <v>0</v>
      </c>
      <c r="O1317" s="80">
        <f>Aurangabad!O40</f>
        <v>0</v>
      </c>
      <c r="P1317" s="80">
        <f t="shared" si="390"/>
        <v>0</v>
      </c>
      <c r="Q1317" s="80">
        <f>Aurangabad!Q40</f>
        <v>0</v>
      </c>
      <c r="R1317" s="80">
        <f>Aurangabad!R40</f>
        <v>0</v>
      </c>
      <c r="S1317" s="80">
        <f>Aurangabad!S40</f>
        <v>0</v>
      </c>
      <c r="T1317" s="80">
        <f>Aurangabad!T40</f>
        <v>0</v>
      </c>
      <c r="U1317" s="80">
        <f>Aurangabad!U40</f>
        <v>0</v>
      </c>
      <c r="V1317" s="80">
        <f>Aurangabad!V40</f>
        <v>0</v>
      </c>
      <c r="W1317" s="80">
        <f>Aurangabad!W40</f>
        <v>0</v>
      </c>
      <c r="X1317" s="80">
        <f>Aurangabad!X40</f>
        <v>0</v>
      </c>
      <c r="Y1317" s="80">
        <f>Aurangabad!Y40</f>
        <v>0</v>
      </c>
      <c r="Z1317" s="80">
        <f>Aurangabad!Z40</f>
        <v>0</v>
      </c>
      <c r="AA1317" s="80">
        <f>Aurangabad!AA40</f>
        <v>0</v>
      </c>
      <c r="AB1317" s="80">
        <f>Aurangabad!AB40</f>
        <v>0</v>
      </c>
      <c r="AC1317" s="233">
        <f t="shared" si="391"/>
        <v>0</v>
      </c>
      <c r="AD1317" s="7" t="e">
        <f t="shared" si="392"/>
        <v>#DIV/0!</v>
      </c>
      <c r="AE1317" s="7">
        <f t="shared" si="393"/>
        <v>0</v>
      </c>
      <c r="AF1317" s="7" t="e">
        <f t="shared" si="394"/>
        <v>#DIV/0!</v>
      </c>
      <c r="AG1317" s="7">
        <f t="shared" si="395"/>
        <v>0</v>
      </c>
      <c r="AH1317" s="7">
        <f t="shared" si="396"/>
        <v>0</v>
      </c>
      <c r="AI1317" s="7">
        <f t="shared" si="397"/>
        <v>0</v>
      </c>
      <c r="AJ1317" s="7">
        <f t="shared" si="398"/>
        <v>0</v>
      </c>
      <c r="AK1317" s="234" t="e">
        <f t="shared" si="399"/>
        <v>#DIV/0!</v>
      </c>
    </row>
    <row r="1318" spans="1:37">
      <c r="A1318" s="5">
        <v>5</v>
      </c>
      <c r="B1318" s="15" t="s">
        <v>26</v>
      </c>
      <c r="C1318" s="80">
        <f>Beed!C40</f>
        <v>0</v>
      </c>
      <c r="D1318" s="80">
        <f>Beed!D40</f>
        <v>0</v>
      </c>
      <c r="E1318" s="80">
        <f>Beed!E40</f>
        <v>0</v>
      </c>
      <c r="F1318" s="80">
        <f>Beed!F40</f>
        <v>0</v>
      </c>
      <c r="G1318" s="80">
        <f>Beed!G40</f>
        <v>0</v>
      </c>
      <c r="H1318" s="80">
        <f>Beed!H40</f>
        <v>0</v>
      </c>
      <c r="I1318" s="80">
        <f t="shared" si="389"/>
        <v>0</v>
      </c>
      <c r="J1318" s="80">
        <f>Beed!J40</f>
        <v>0</v>
      </c>
      <c r="K1318" s="80">
        <f>Beed!K40</f>
        <v>0</v>
      </c>
      <c r="L1318" s="80">
        <f>Beed!L40</f>
        <v>0</v>
      </c>
      <c r="M1318" s="80">
        <f>Beed!M40</f>
        <v>0</v>
      </c>
      <c r="N1318" s="80">
        <f>Beed!N40</f>
        <v>0</v>
      </c>
      <c r="O1318" s="80">
        <f>Beed!O40</f>
        <v>0</v>
      </c>
      <c r="P1318" s="80">
        <f t="shared" si="390"/>
        <v>0</v>
      </c>
      <c r="Q1318" s="80">
        <f>Beed!Q40</f>
        <v>0</v>
      </c>
      <c r="R1318" s="80">
        <f>Beed!R40</f>
        <v>0</v>
      </c>
      <c r="S1318" s="80">
        <f>Beed!S40</f>
        <v>0</v>
      </c>
      <c r="T1318" s="80">
        <f>Beed!T40</f>
        <v>0</v>
      </c>
      <c r="U1318" s="80">
        <f>Beed!U40</f>
        <v>0</v>
      </c>
      <c r="V1318" s="80">
        <f>Beed!V40</f>
        <v>0</v>
      </c>
      <c r="W1318" s="80">
        <f>Beed!W40</f>
        <v>0</v>
      </c>
      <c r="X1318" s="80">
        <f>Beed!X40</f>
        <v>0</v>
      </c>
      <c r="Y1318" s="80">
        <f>Beed!Y40</f>
        <v>0</v>
      </c>
      <c r="Z1318" s="80">
        <f>Beed!Z40</f>
        <v>0</v>
      </c>
      <c r="AA1318" s="80">
        <f>Beed!AA40</f>
        <v>0</v>
      </c>
      <c r="AB1318" s="80">
        <f>Beed!AB40</f>
        <v>0</v>
      </c>
      <c r="AC1318" s="233">
        <f t="shared" si="391"/>
        <v>0</v>
      </c>
      <c r="AD1318" s="7" t="e">
        <f t="shared" si="392"/>
        <v>#DIV/0!</v>
      </c>
      <c r="AE1318" s="7">
        <f t="shared" si="393"/>
        <v>0</v>
      </c>
      <c r="AF1318" s="7" t="e">
        <f t="shared" si="394"/>
        <v>#DIV/0!</v>
      </c>
      <c r="AG1318" s="7">
        <f t="shared" si="395"/>
        <v>0</v>
      </c>
      <c r="AH1318" s="7">
        <f t="shared" si="396"/>
        <v>0</v>
      </c>
      <c r="AI1318" s="7">
        <f t="shared" si="397"/>
        <v>0</v>
      </c>
      <c r="AJ1318" s="7">
        <f t="shared" si="398"/>
        <v>0</v>
      </c>
      <c r="AK1318" s="234" t="e">
        <f t="shared" si="399"/>
        <v>#DIV/0!</v>
      </c>
    </row>
    <row r="1319" spans="1:37">
      <c r="A1319" s="5">
        <v>6</v>
      </c>
      <c r="B1319" s="15" t="s">
        <v>27</v>
      </c>
      <c r="C1319" s="80">
        <f>Bhandara!C40</f>
        <v>0</v>
      </c>
      <c r="D1319" s="80">
        <f>Bhandara!D40</f>
        <v>0</v>
      </c>
      <c r="E1319" s="80">
        <f>Bhandara!E40</f>
        <v>0</v>
      </c>
      <c r="F1319" s="80">
        <f>Bhandara!F40</f>
        <v>0</v>
      </c>
      <c r="G1319" s="80">
        <f>Bhandara!G40</f>
        <v>0</v>
      </c>
      <c r="H1319" s="80">
        <f>Bhandara!H40</f>
        <v>0</v>
      </c>
      <c r="I1319" s="80">
        <f t="shared" si="389"/>
        <v>0</v>
      </c>
      <c r="J1319" s="80">
        <f>Bhandara!J40</f>
        <v>0</v>
      </c>
      <c r="K1319" s="80">
        <f>Bhandara!K40</f>
        <v>0</v>
      </c>
      <c r="L1319" s="80">
        <f>Bhandara!L40</f>
        <v>0</v>
      </c>
      <c r="M1319" s="80">
        <f>Bhandara!M40</f>
        <v>0</v>
      </c>
      <c r="N1319" s="80">
        <f>Bhandara!N40</f>
        <v>0</v>
      </c>
      <c r="O1319" s="80">
        <f>Bhandara!O40</f>
        <v>0</v>
      </c>
      <c r="P1319" s="80">
        <f t="shared" si="390"/>
        <v>0</v>
      </c>
      <c r="Q1319" s="80">
        <f>Bhandara!Q40</f>
        <v>0</v>
      </c>
      <c r="R1319" s="80">
        <f>Bhandara!R40</f>
        <v>0</v>
      </c>
      <c r="S1319" s="80">
        <f>Bhandara!S40</f>
        <v>0</v>
      </c>
      <c r="T1319" s="80">
        <f>Bhandara!T40</f>
        <v>0</v>
      </c>
      <c r="U1319" s="80">
        <f>Bhandara!U40</f>
        <v>0</v>
      </c>
      <c r="V1319" s="80">
        <f>Bhandara!V40</f>
        <v>0</v>
      </c>
      <c r="W1319" s="80">
        <f>Bhandara!W40</f>
        <v>0</v>
      </c>
      <c r="X1319" s="80">
        <f>Bhandara!X40</f>
        <v>0</v>
      </c>
      <c r="Y1319" s="80">
        <f>Bhandara!Y40</f>
        <v>0</v>
      </c>
      <c r="Z1319" s="80">
        <f>Bhandara!Z40</f>
        <v>0</v>
      </c>
      <c r="AA1319" s="80">
        <f>Bhandara!AA40</f>
        <v>0</v>
      </c>
      <c r="AB1319" s="80">
        <f>Bhandara!AB40</f>
        <v>0</v>
      </c>
      <c r="AC1319" s="233">
        <f t="shared" si="391"/>
        <v>0</v>
      </c>
      <c r="AD1319" s="7" t="e">
        <f t="shared" si="392"/>
        <v>#DIV/0!</v>
      </c>
      <c r="AE1319" s="7">
        <f t="shared" si="393"/>
        <v>0</v>
      </c>
      <c r="AF1319" s="7" t="e">
        <f t="shared" si="394"/>
        <v>#DIV/0!</v>
      </c>
      <c r="AG1319" s="7">
        <f t="shared" si="395"/>
        <v>0</v>
      </c>
      <c r="AH1319" s="7">
        <f t="shared" si="396"/>
        <v>0</v>
      </c>
      <c r="AI1319" s="7">
        <f t="shared" si="397"/>
        <v>0</v>
      </c>
      <c r="AJ1319" s="7">
        <f t="shared" si="398"/>
        <v>0</v>
      </c>
      <c r="AK1319" s="234" t="e">
        <f t="shared" si="399"/>
        <v>#DIV/0!</v>
      </c>
    </row>
    <row r="1320" spans="1:37">
      <c r="A1320" s="5">
        <v>7</v>
      </c>
      <c r="B1320" s="15" t="s">
        <v>28</v>
      </c>
      <c r="C1320" s="80">
        <f>Buldhana!C40</f>
        <v>0</v>
      </c>
      <c r="D1320" s="80">
        <f>Buldhana!D40</f>
        <v>0</v>
      </c>
      <c r="E1320" s="80">
        <f>Buldhana!E40</f>
        <v>0</v>
      </c>
      <c r="F1320" s="80">
        <f>Buldhana!F40</f>
        <v>0</v>
      </c>
      <c r="G1320" s="80">
        <f>Buldhana!G40</f>
        <v>0</v>
      </c>
      <c r="H1320" s="80">
        <f>Buldhana!H40</f>
        <v>0</v>
      </c>
      <c r="I1320" s="80">
        <f t="shared" si="389"/>
        <v>0</v>
      </c>
      <c r="J1320" s="80">
        <f>Buldhana!J40</f>
        <v>0</v>
      </c>
      <c r="K1320" s="80">
        <f>Buldhana!K40</f>
        <v>0</v>
      </c>
      <c r="L1320" s="80">
        <f>Buldhana!L40</f>
        <v>0</v>
      </c>
      <c r="M1320" s="80">
        <f>Buldhana!M40</f>
        <v>0</v>
      </c>
      <c r="N1320" s="80">
        <f>Buldhana!N40</f>
        <v>0</v>
      </c>
      <c r="O1320" s="80">
        <f>Buldhana!O40</f>
        <v>0</v>
      </c>
      <c r="P1320" s="80">
        <f t="shared" si="390"/>
        <v>0</v>
      </c>
      <c r="Q1320" s="80">
        <f>Buldhana!Q40</f>
        <v>0</v>
      </c>
      <c r="R1320" s="80">
        <f>Buldhana!R40</f>
        <v>0</v>
      </c>
      <c r="S1320" s="80">
        <f>Buldhana!S40</f>
        <v>0</v>
      </c>
      <c r="T1320" s="80">
        <f>Buldhana!T40</f>
        <v>0</v>
      </c>
      <c r="U1320" s="80">
        <f>Buldhana!U40</f>
        <v>0</v>
      </c>
      <c r="V1320" s="80">
        <f>Buldhana!V40</f>
        <v>0</v>
      </c>
      <c r="W1320" s="80">
        <f>Buldhana!W40</f>
        <v>0</v>
      </c>
      <c r="X1320" s="80">
        <f>Buldhana!X40</f>
        <v>0</v>
      </c>
      <c r="Y1320" s="80">
        <f>Buldhana!Y40</f>
        <v>0</v>
      </c>
      <c r="Z1320" s="80">
        <f>Buldhana!Z40</f>
        <v>0</v>
      </c>
      <c r="AA1320" s="80">
        <f>Buldhana!AA40</f>
        <v>0</v>
      </c>
      <c r="AB1320" s="80">
        <f>Buldhana!AB40</f>
        <v>0</v>
      </c>
      <c r="AC1320" s="233">
        <f t="shared" si="391"/>
        <v>0</v>
      </c>
      <c r="AD1320" s="7" t="e">
        <f t="shared" si="392"/>
        <v>#DIV/0!</v>
      </c>
      <c r="AE1320" s="7">
        <f t="shared" si="393"/>
        <v>0</v>
      </c>
      <c r="AF1320" s="7" t="e">
        <f t="shared" si="394"/>
        <v>#DIV/0!</v>
      </c>
      <c r="AG1320" s="7">
        <f t="shared" si="395"/>
        <v>0</v>
      </c>
      <c r="AH1320" s="7">
        <f t="shared" si="396"/>
        <v>0</v>
      </c>
      <c r="AI1320" s="7">
        <f t="shared" si="397"/>
        <v>0</v>
      </c>
      <c r="AJ1320" s="7">
        <f t="shared" si="398"/>
        <v>0</v>
      </c>
      <c r="AK1320" s="234" t="e">
        <f t="shared" si="399"/>
        <v>#DIV/0!</v>
      </c>
    </row>
    <row r="1321" spans="1:37">
      <c r="A1321" s="5">
        <v>8</v>
      </c>
      <c r="B1321" s="15" t="s">
        <v>29</v>
      </c>
      <c r="C1321" s="80">
        <f>Chandrapur!C40</f>
        <v>0</v>
      </c>
      <c r="D1321" s="80">
        <f>Chandrapur!D40</f>
        <v>0</v>
      </c>
      <c r="E1321" s="80">
        <f>Chandrapur!E40</f>
        <v>0</v>
      </c>
      <c r="F1321" s="80">
        <f>Chandrapur!F40</f>
        <v>0</v>
      </c>
      <c r="G1321" s="80">
        <f>Chandrapur!G40</f>
        <v>0</v>
      </c>
      <c r="H1321" s="80">
        <f>Chandrapur!H40</f>
        <v>0</v>
      </c>
      <c r="I1321" s="80">
        <f t="shared" si="389"/>
        <v>0</v>
      </c>
      <c r="J1321" s="80">
        <f>Chandrapur!J40</f>
        <v>0</v>
      </c>
      <c r="K1321" s="80">
        <f>Chandrapur!K40</f>
        <v>0</v>
      </c>
      <c r="L1321" s="80">
        <f>Chandrapur!L40</f>
        <v>0</v>
      </c>
      <c r="M1321" s="80">
        <f>Chandrapur!M40</f>
        <v>0</v>
      </c>
      <c r="N1321" s="80">
        <f>Chandrapur!N40</f>
        <v>0</v>
      </c>
      <c r="O1321" s="80">
        <f>Chandrapur!O40</f>
        <v>0</v>
      </c>
      <c r="P1321" s="80">
        <f t="shared" si="390"/>
        <v>0</v>
      </c>
      <c r="Q1321" s="80">
        <f>Chandrapur!Q40</f>
        <v>0</v>
      </c>
      <c r="R1321" s="80">
        <f>Chandrapur!R40</f>
        <v>0</v>
      </c>
      <c r="S1321" s="80">
        <f>Chandrapur!S40</f>
        <v>0</v>
      </c>
      <c r="T1321" s="80">
        <f>Chandrapur!T40</f>
        <v>0</v>
      </c>
      <c r="U1321" s="80">
        <f>Chandrapur!U40</f>
        <v>0</v>
      </c>
      <c r="V1321" s="80">
        <f>Chandrapur!V40</f>
        <v>0</v>
      </c>
      <c r="W1321" s="80">
        <f>Chandrapur!W40</f>
        <v>0</v>
      </c>
      <c r="X1321" s="80">
        <f>Chandrapur!X40</f>
        <v>0</v>
      </c>
      <c r="Y1321" s="80">
        <f>Chandrapur!Y40</f>
        <v>0</v>
      </c>
      <c r="Z1321" s="80">
        <f>Chandrapur!Z40</f>
        <v>0</v>
      </c>
      <c r="AA1321" s="80">
        <f>Chandrapur!AA40</f>
        <v>0</v>
      </c>
      <c r="AB1321" s="80">
        <f>Chandrapur!AB40</f>
        <v>0</v>
      </c>
      <c r="AC1321" s="233">
        <f t="shared" si="391"/>
        <v>0</v>
      </c>
      <c r="AD1321" s="7" t="e">
        <f t="shared" si="392"/>
        <v>#DIV/0!</v>
      </c>
      <c r="AE1321" s="7">
        <f t="shared" si="393"/>
        <v>0</v>
      </c>
      <c r="AF1321" s="7" t="e">
        <f t="shared" si="394"/>
        <v>#DIV/0!</v>
      </c>
      <c r="AG1321" s="7">
        <f t="shared" si="395"/>
        <v>0</v>
      </c>
      <c r="AH1321" s="7">
        <f t="shared" si="396"/>
        <v>0</v>
      </c>
      <c r="AI1321" s="7">
        <f t="shared" si="397"/>
        <v>0</v>
      </c>
      <c r="AJ1321" s="7">
        <f t="shared" si="398"/>
        <v>0</v>
      </c>
      <c r="AK1321" s="234" t="e">
        <f t="shared" si="399"/>
        <v>#DIV/0!</v>
      </c>
    </row>
    <row r="1322" spans="1:37">
      <c r="A1322" s="5">
        <v>9</v>
      </c>
      <c r="B1322" s="15" t="s">
        <v>30</v>
      </c>
      <c r="C1322" s="80">
        <f>Dhule!C40</f>
        <v>114</v>
      </c>
      <c r="D1322" s="80">
        <f>Dhule!D40</f>
        <v>121</v>
      </c>
      <c r="E1322" s="80">
        <f>Dhule!E40</f>
        <v>0</v>
      </c>
      <c r="F1322" s="80">
        <f>Dhule!F40</f>
        <v>0</v>
      </c>
      <c r="G1322" s="80">
        <f>Dhule!G40</f>
        <v>30</v>
      </c>
      <c r="H1322" s="80">
        <f>Dhule!H40</f>
        <v>10</v>
      </c>
      <c r="I1322" s="80">
        <f t="shared" si="389"/>
        <v>131</v>
      </c>
      <c r="J1322" s="80">
        <f>Dhule!J40</f>
        <v>56</v>
      </c>
      <c r="K1322" s="80">
        <f>Dhule!K40</f>
        <v>53</v>
      </c>
      <c r="L1322" s="80">
        <f>Dhule!L40</f>
        <v>0</v>
      </c>
      <c r="M1322" s="80">
        <f>Dhule!M40</f>
        <v>0</v>
      </c>
      <c r="N1322" s="80">
        <f>Dhule!N40</f>
        <v>13</v>
      </c>
      <c r="O1322" s="80">
        <f>Dhule!O40</f>
        <v>3</v>
      </c>
      <c r="P1322" s="80">
        <f t="shared" si="390"/>
        <v>56</v>
      </c>
      <c r="Q1322" s="80">
        <f>Dhule!Q40</f>
        <v>0</v>
      </c>
      <c r="R1322" s="80">
        <f>Dhule!R40</f>
        <v>0</v>
      </c>
      <c r="S1322" s="80">
        <f>Dhule!S40</f>
        <v>0</v>
      </c>
      <c r="T1322" s="80">
        <f>Dhule!T40</f>
        <v>0</v>
      </c>
      <c r="U1322" s="80">
        <f>Dhule!U40</f>
        <v>0</v>
      </c>
      <c r="V1322" s="80">
        <f>Dhule!V40</f>
        <v>0</v>
      </c>
      <c r="W1322" s="80">
        <f>Dhule!W40</f>
        <v>0</v>
      </c>
      <c r="X1322" s="80">
        <f>Dhule!X40</f>
        <v>0</v>
      </c>
      <c r="Y1322" s="80">
        <f>Dhule!Y40</f>
        <v>0</v>
      </c>
      <c r="Z1322" s="80">
        <f>Dhule!Z40</f>
        <v>0</v>
      </c>
      <c r="AA1322" s="80">
        <f>Dhule!AA40</f>
        <v>0</v>
      </c>
      <c r="AB1322" s="80">
        <f>Dhule!AB40</f>
        <v>0</v>
      </c>
      <c r="AC1322" s="233">
        <f t="shared" si="391"/>
        <v>0</v>
      </c>
      <c r="AD1322" s="7">
        <f t="shared" si="392"/>
        <v>0</v>
      </c>
      <c r="AE1322" s="7">
        <f t="shared" si="393"/>
        <v>0</v>
      </c>
      <c r="AF1322" s="7">
        <f t="shared" si="394"/>
        <v>0</v>
      </c>
      <c r="AG1322" s="7">
        <f t="shared" si="395"/>
        <v>213</v>
      </c>
      <c r="AH1322" s="7">
        <f t="shared" si="396"/>
        <v>187</v>
      </c>
      <c r="AI1322" s="7">
        <f t="shared" si="397"/>
        <v>0</v>
      </c>
      <c r="AJ1322" s="7">
        <f t="shared" si="398"/>
        <v>0</v>
      </c>
      <c r="AK1322" s="234">
        <f t="shared" si="399"/>
        <v>0</v>
      </c>
    </row>
    <row r="1323" spans="1:37">
      <c r="A1323" s="5">
        <v>10</v>
      </c>
      <c r="B1323" s="15" t="s">
        <v>31</v>
      </c>
      <c r="C1323" s="80">
        <f>Gadchiroli!C40</f>
        <v>0</v>
      </c>
      <c r="D1323" s="80">
        <f>Gadchiroli!D40</f>
        <v>0</v>
      </c>
      <c r="E1323" s="80">
        <f>Gadchiroli!E40</f>
        <v>0</v>
      </c>
      <c r="F1323" s="80">
        <f>Gadchiroli!F40</f>
        <v>0</v>
      </c>
      <c r="G1323" s="80">
        <f>Gadchiroli!G40</f>
        <v>0</v>
      </c>
      <c r="H1323" s="80">
        <f>Gadchiroli!H40</f>
        <v>0</v>
      </c>
      <c r="I1323" s="80">
        <f t="shared" si="389"/>
        <v>0</v>
      </c>
      <c r="J1323" s="80">
        <f>Gadchiroli!J40</f>
        <v>0</v>
      </c>
      <c r="K1323" s="80">
        <f>Gadchiroli!K40</f>
        <v>0</v>
      </c>
      <c r="L1323" s="80">
        <f>Gadchiroli!L40</f>
        <v>0</v>
      </c>
      <c r="M1323" s="80">
        <f>Gadchiroli!M40</f>
        <v>0</v>
      </c>
      <c r="N1323" s="80">
        <f>Gadchiroli!N40</f>
        <v>0</v>
      </c>
      <c r="O1323" s="80">
        <f>Gadchiroli!O40</f>
        <v>0</v>
      </c>
      <c r="P1323" s="80">
        <f t="shared" si="390"/>
        <v>0</v>
      </c>
      <c r="Q1323" s="80">
        <f>Gadchiroli!Q40</f>
        <v>0</v>
      </c>
      <c r="R1323" s="80">
        <f>Gadchiroli!R40</f>
        <v>0</v>
      </c>
      <c r="S1323" s="80">
        <f>Gadchiroli!S40</f>
        <v>0</v>
      </c>
      <c r="T1323" s="80">
        <f>Gadchiroli!T40</f>
        <v>0</v>
      </c>
      <c r="U1323" s="80">
        <f>Gadchiroli!U40</f>
        <v>0</v>
      </c>
      <c r="V1323" s="80">
        <f>Gadchiroli!V40</f>
        <v>0</v>
      </c>
      <c r="W1323" s="80">
        <f>Gadchiroli!W40</f>
        <v>0</v>
      </c>
      <c r="X1323" s="80">
        <f>Gadchiroli!X40</f>
        <v>0</v>
      </c>
      <c r="Y1323" s="80">
        <f>Gadchiroli!Y40</f>
        <v>0</v>
      </c>
      <c r="Z1323" s="80">
        <f>Gadchiroli!Z40</f>
        <v>0</v>
      </c>
      <c r="AA1323" s="80">
        <f>Gadchiroli!AA40</f>
        <v>0</v>
      </c>
      <c r="AB1323" s="80">
        <f>Gadchiroli!AB40</f>
        <v>0</v>
      </c>
      <c r="AC1323" s="233">
        <f t="shared" si="391"/>
        <v>0</v>
      </c>
      <c r="AD1323" s="7" t="e">
        <f t="shared" si="392"/>
        <v>#DIV/0!</v>
      </c>
      <c r="AE1323" s="7">
        <f t="shared" si="393"/>
        <v>0</v>
      </c>
      <c r="AF1323" s="7" t="e">
        <f t="shared" si="394"/>
        <v>#DIV/0!</v>
      </c>
      <c r="AG1323" s="7">
        <f t="shared" si="395"/>
        <v>0</v>
      </c>
      <c r="AH1323" s="7">
        <f t="shared" si="396"/>
        <v>0</v>
      </c>
      <c r="AI1323" s="7">
        <f t="shared" si="397"/>
        <v>0</v>
      </c>
      <c r="AJ1323" s="7">
        <f t="shared" si="398"/>
        <v>0</v>
      </c>
      <c r="AK1323" s="234" t="e">
        <f t="shared" si="399"/>
        <v>#DIV/0!</v>
      </c>
    </row>
    <row r="1324" spans="1:37">
      <c r="A1324" s="5">
        <v>11</v>
      </c>
      <c r="B1324" s="15" t="s">
        <v>32</v>
      </c>
      <c r="C1324" s="80">
        <f>Gondia!C40</f>
        <v>0</v>
      </c>
      <c r="D1324" s="80">
        <f>Gondia!D40</f>
        <v>0</v>
      </c>
      <c r="E1324" s="80">
        <f>Gondia!E40</f>
        <v>0</v>
      </c>
      <c r="F1324" s="80">
        <f>Gondia!F40</f>
        <v>0</v>
      </c>
      <c r="G1324" s="80">
        <f>Gondia!G40</f>
        <v>0</v>
      </c>
      <c r="H1324" s="80">
        <f>Gondia!H40</f>
        <v>0</v>
      </c>
      <c r="I1324" s="80">
        <f t="shared" si="389"/>
        <v>0</v>
      </c>
      <c r="J1324" s="80">
        <f>Gondia!J40</f>
        <v>0</v>
      </c>
      <c r="K1324" s="80">
        <f>Gondia!K40</f>
        <v>0</v>
      </c>
      <c r="L1324" s="80">
        <f>Gondia!L40</f>
        <v>0</v>
      </c>
      <c r="M1324" s="80">
        <f>Gondia!M40</f>
        <v>0</v>
      </c>
      <c r="N1324" s="80">
        <f>Gondia!N40</f>
        <v>0</v>
      </c>
      <c r="O1324" s="80">
        <f>Gondia!O40</f>
        <v>0</v>
      </c>
      <c r="P1324" s="80">
        <f t="shared" si="390"/>
        <v>0</v>
      </c>
      <c r="Q1324" s="80">
        <f>Gondia!Q40</f>
        <v>0</v>
      </c>
      <c r="R1324" s="80">
        <f>Gondia!R40</f>
        <v>0</v>
      </c>
      <c r="S1324" s="80">
        <f>Gondia!S40</f>
        <v>0</v>
      </c>
      <c r="T1324" s="80">
        <f>Gondia!T40</f>
        <v>0</v>
      </c>
      <c r="U1324" s="80">
        <f>Gondia!U40</f>
        <v>0</v>
      </c>
      <c r="V1324" s="80">
        <f>Gondia!V40</f>
        <v>0</v>
      </c>
      <c r="W1324" s="80">
        <f>Gondia!W40</f>
        <v>0</v>
      </c>
      <c r="X1324" s="80">
        <f>Gondia!X40</f>
        <v>0</v>
      </c>
      <c r="Y1324" s="80">
        <f>Gondia!Y40</f>
        <v>0</v>
      </c>
      <c r="Z1324" s="80">
        <f>Gondia!Z40</f>
        <v>0</v>
      </c>
      <c r="AA1324" s="80">
        <f>Gondia!AA40</f>
        <v>0</v>
      </c>
      <c r="AB1324" s="80">
        <f>Gondia!AB40</f>
        <v>0</v>
      </c>
      <c r="AC1324" s="233">
        <f t="shared" si="391"/>
        <v>0</v>
      </c>
      <c r="AD1324" s="7" t="e">
        <f t="shared" si="392"/>
        <v>#DIV/0!</v>
      </c>
      <c r="AE1324" s="7">
        <f t="shared" si="393"/>
        <v>0</v>
      </c>
      <c r="AF1324" s="7" t="e">
        <f t="shared" si="394"/>
        <v>#DIV/0!</v>
      </c>
      <c r="AG1324" s="7">
        <f t="shared" si="395"/>
        <v>0</v>
      </c>
      <c r="AH1324" s="7">
        <f t="shared" si="396"/>
        <v>0</v>
      </c>
      <c r="AI1324" s="7">
        <f t="shared" si="397"/>
        <v>0</v>
      </c>
      <c r="AJ1324" s="7">
        <f t="shared" si="398"/>
        <v>0</v>
      </c>
      <c r="AK1324" s="234" t="e">
        <f t="shared" si="399"/>
        <v>#DIV/0!</v>
      </c>
    </row>
    <row r="1325" spans="1:37">
      <c r="A1325" s="5">
        <v>12</v>
      </c>
      <c r="B1325" s="15" t="s">
        <v>33</v>
      </c>
      <c r="C1325" s="80">
        <f>Hingoli!C40</f>
        <v>0</v>
      </c>
      <c r="D1325" s="80">
        <f>Hingoli!D40</f>
        <v>0</v>
      </c>
      <c r="E1325" s="80">
        <f>Hingoli!E40</f>
        <v>0</v>
      </c>
      <c r="F1325" s="80">
        <f>Hingoli!F40</f>
        <v>0</v>
      </c>
      <c r="G1325" s="80">
        <f>Hingoli!G40</f>
        <v>0</v>
      </c>
      <c r="H1325" s="80">
        <f>Hingoli!H40</f>
        <v>0</v>
      </c>
      <c r="I1325" s="80">
        <f t="shared" si="389"/>
        <v>0</v>
      </c>
      <c r="J1325" s="80">
        <f>Hingoli!J40</f>
        <v>0</v>
      </c>
      <c r="K1325" s="80">
        <f>Hingoli!K40</f>
        <v>0</v>
      </c>
      <c r="L1325" s="80">
        <f>Hingoli!L40</f>
        <v>0</v>
      </c>
      <c r="M1325" s="80">
        <f>Hingoli!M40</f>
        <v>0</v>
      </c>
      <c r="N1325" s="80">
        <f>Hingoli!N40</f>
        <v>0</v>
      </c>
      <c r="O1325" s="80">
        <f>Hingoli!O40</f>
        <v>0</v>
      </c>
      <c r="P1325" s="80">
        <f t="shared" si="390"/>
        <v>0</v>
      </c>
      <c r="Q1325" s="80">
        <f>Hingoli!Q40</f>
        <v>0</v>
      </c>
      <c r="R1325" s="80">
        <f>Hingoli!R40</f>
        <v>0</v>
      </c>
      <c r="S1325" s="80">
        <f>Hingoli!S40</f>
        <v>0</v>
      </c>
      <c r="T1325" s="80">
        <f>Hingoli!T40</f>
        <v>0</v>
      </c>
      <c r="U1325" s="80">
        <f>Hingoli!U40</f>
        <v>0</v>
      </c>
      <c r="V1325" s="80">
        <f>Hingoli!V40</f>
        <v>0</v>
      </c>
      <c r="W1325" s="80">
        <f>Hingoli!W40</f>
        <v>0</v>
      </c>
      <c r="X1325" s="80">
        <f>Hingoli!X40</f>
        <v>0</v>
      </c>
      <c r="Y1325" s="80">
        <f>Hingoli!Y40</f>
        <v>0</v>
      </c>
      <c r="Z1325" s="80">
        <f>Hingoli!Z40</f>
        <v>0</v>
      </c>
      <c r="AA1325" s="80">
        <f>Hingoli!AA40</f>
        <v>0</v>
      </c>
      <c r="AB1325" s="80">
        <f>Hingoli!AB40</f>
        <v>0</v>
      </c>
      <c r="AC1325" s="233">
        <f t="shared" si="391"/>
        <v>0</v>
      </c>
      <c r="AD1325" s="7" t="e">
        <f t="shared" si="392"/>
        <v>#DIV/0!</v>
      </c>
      <c r="AE1325" s="7">
        <f t="shared" si="393"/>
        <v>0</v>
      </c>
      <c r="AF1325" s="7" t="e">
        <f t="shared" si="394"/>
        <v>#DIV/0!</v>
      </c>
      <c r="AG1325" s="7">
        <f t="shared" si="395"/>
        <v>0</v>
      </c>
      <c r="AH1325" s="7">
        <f t="shared" si="396"/>
        <v>0</v>
      </c>
      <c r="AI1325" s="7">
        <f t="shared" si="397"/>
        <v>0</v>
      </c>
      <c r="AJ1325" s="7">
        <f t="shared" si="398"/>
        <v>0</v>
      </c>
      <c r="AK1325" s="234" t="e">
        <f t="shared" si="399"/>
        <v>#DIV/0!</v>
      </c>
    </row>
    <row r="1326" spans="1:37">
      <c r="A1326" s="5">
        <v>13</v>
      </c>
      <c r="B1326" s="15" t="s">
        <v>34</v>
      </c>
      <c r="C1326" s="80">
        <f>Jalgaon!C40</f>
        <v>0</v>
      </c>
      <c r="D1326" s="80">
        <f>Jalgaon!D40</f>
        <v>0</v>
      </c>
      <c r="E1326" s="80">
        <f>Jalgaon!E40</f>
        <v>0</v>
      </c>
      <c r="F1326" s="80">
        <f>Jalgaon!F40</f>
        <v>0</v>
      </c>
      <c r="G1326" s="80">
        <f>Jalgaon!G40</f>
        <v>0</v>
      </c>
      <c r="H1326" s="80">
        <f>Jalgaon!H40</f>
        <v>0</v>
      </c>
      <c r="I1326" s="80">
        <f t="shared" si="389"/>
        <v>0</v>
      </c>
      <c r="J1326" s="80">
        <f>Jalgaon!J40</f>
        <v>0</v>
      </c>
      <c r="K1326" s="80">
        <f>Jalgaon!K40</f>
        <v>0</v>
      </c>
      <c r="L1326" s="80">
        <f>Jalgaon!L40</f>
        <v>0</v>
      </c>
      <c r="M1326" s="80">
        <f>Jalgaon!M40</f>
        <v>0</v>
      </c>
      <c r="N1326" s="80">
        <f>Jalgaon!N40</f>
        <v>0</v>
      </c>
      <c r="O1326" s="80">
        <f>Jalgaon!O40</f>
        <v>0</v>
      </c>
      <c r="P1326" s="80">
        <f t="shared" si="390"/>
        <v>0</v>
      </c>
      <c r="Q1326" s="80">
        <f>Jalgaon!Q40</f>
        <v>0</v>
      </c>
      <c r="R1326" s="80">
        <f>Jalgaon!R40</f>
        <v>0</v>
      </c>
      <c r="S1326" s="80">
        <f>Jalgaon!S40</f>
        <v>0</v>
      </c>
      <c r="T1326" s="80">
        <f>Jalgaon!T40</f>
        <v>0</v>
      </c>
      <c r="U1326" s="80">
        <f>Jalgaon!U40</f>
        <v>0</v>
      </c>
      <c r="V1326" s="80">
        <f>Jalgaon!V40</f>
        <v>0</v>
      </c>
      <c r="W1326" s="80">
        <f>Jalgaon!W40</f>
        <v>0</v>
      </c>
      <c r="X1326" s="80">
        <f>Jalgaon!X40</f>
        <v>0</v>
      </c>
      <c r="Y1326" s="80">
        <f>Jalgaon!Y40</f>
        <v>0</v>
      </c>
      <c r="Z1326" s="80">
        <f>Jalgaon!Z40</f>
        <v>0</v>
      </c>
      <c r="AA1326" s="80">
        <f>Jalgaon!AA40</f>
        <v>0</v>
      </c>
      <c r="AB1326" s="80">
        <f>Jalgaon!AB40</f>
        <v>0</v>
      </c>
      <c r="AC1326" s="233">
        <f t="shared" si="391"/>
        <v>0</v>
      </c>
      <c r="AD1326" s="7" t="e">
        <f t="shared" si="392"/>
        <v>#DIV/0!</v>
      </c>
      <c r="AE1326" s="7">
        <f t="shared" si="393"/>
        <v>0</v>
      </c>
      <c r="AF1326" s="7" t="e">
        <f t="shared" si="394"/>
        <v>#DIV/0!</v>
      </c>
      <c r="AG1326" s="7">
        <f t="shared" si="395"/>
        <v>0</v>
      </c>
      <c r="AH1326" s="7">
        <f t="shared" si="396"/>
        <v>0</v>
      </c>
      <c r="AI1326" s="7">
        <f t="shared" si="397"/>
        <v>0</v>
      </c>
      <c r="AJ1326" s="7">
        <f t="shared" si="398"/>
        <v>0</v>
      </c>
      <c r="AK1326" s="234" t="e">
        <f t="shared" si="399"/>
        <v>#DIV/0!</v>
      </c>
    </row>
    <row r="1327" spans="1:37">
      <c r="A1327" s="5">
        <v>14</v>
      </c>
      <c r="B1327" s="15" t="s">
        <v>35</v>
      </c>
      <c r="C1327" s="80">
        <f>Jalna!C40</f>
        <v>0</v>
      </c>
      <c r="D1327" s="80">
        <f>Jalna!D40</f>
        <v>0</v>
      </c>
      <c r="E1327" s="80">
        <f>Jalna!E40</f>
        <v>0</v>
      </c>
      <c r="F1327" s="80">
        <f>Jalna!F40</f>
        <v>0</v>
      </c>
      <c r="G1327" s="80">
        <f>Jalna!G40</f>
        <v>0</v>
      </c>
      <c r="H1327" s="80">
        <f>Jalna!H40</f>
        <v>0</v>
      </c>
      <c r="I1327" s="80">
        <f t="shared" si="389"/>
        <v>0</v>
      </c>
      <c r="J1327" s="80">
        <f>Jalna!J40</f>
        <v>0</v>
      </c>
      <c r="K1327" s="80">
        <f>Jalna!K40</f>
        <v>0</v>
      </c>
      <c r="L1327" s="80">
        <f>Jalna!L40</f>
        <v>0</v>
      </c>
      <c r="M1327" s="80">
        <f>Jalna!M40</f>
        <v>0</v>
      </c>
      <c r="N1327" s="80">
        <f>Jalna!N40</f>
        <v>0</v>
      </c>
      <c r="O1327" s="80">
        <f>Jalna!O40</f>
        <v>0</v>
      </c>
      <c r="P1327" s="80">
        <f t="shared" si="390"/>
        <v>0</v>
      </c>
      <c r="Q1327" s="80">
        <f>Jalna!Q40</f>
        <v>0</v>
      </c>
      <c r="R1327" s="80">
        <f>Jalna!R40</f>
        <v>0</v>
      </c>
      <c r="S1327" s="80">
        <f>Jalna!S40</f>
        <v>0</v>
      </c>
      <c r="T1327" s="80">
        <f>Jalna!T40</f>
        <v>0</v>
      </c>
      <c r="U1327" s="80">
        <f>Jalna!U40</f>
        <v>0</v>
      </c>
      <c r="V1327" s="80">
        <f>Jalna!V40</f>
        <v>0</v>
      </c>
      <c r="W1327" s="80">
        <f>Jalna!W40</f>
        <v>0</v>
      </c>
      <c r="X1327" s="80">
        <f>Jalna!X40</f>
        <v>0</v>
      </c>
      <c r="Y1327" s="80">
        <f>Jalna!Y40</f>
        <v>0</v>
      </c>
      <c r="Z1327" s="80">
        <f>Jalna!Z40</f>
        <v>0</v>
      </c>
      <c r="AA1327" s="80">
        <f>Jalna!AA40</f>
        <v>0</v>
      </c>
      <c r="AB1327" s="80">
        <f>Jalna!AB40</f>
        <v>0</v>
      </c>
      <c r="AC1327" s="233">
        <f t="shared" si="391"/>
        <v>0</v>
      </c>
      <c r="AD1327" s="7" t="e">
        <f t="shared" si="392"/>
        <v>#DIV/0!</v>
      </c>
      <c r="AE1327" s="7">
        <f t="shared" si="393"/>
        <v>0</v>
      </c>
      <c r="AF1327" s="7" t="e">
        <f t="shared" si="394"/>
        <v>#DIV/0!</v>
      </c>
      <c r="AG1327" s="7">
        <f t="shared" si="395"/>
        <v>0</v>
      </c>
      <c r="AH1327" s="7">
        <f t="shared" si="396"/>
        <v>0</v>
      </c>
      <c r="AI1327" s="7">
        <f t="shared" si="397"/>
        <v>0</v>
      </c>
      <c r="AJ1327" s="7">
        <f t="shared" si="398"/>
        <v>0</v>
      </c>
      <c r="AK1327" s="234" t="e">
        <f t="shared" si="399"/>
        <v>#DIV/0!</v>
      </c>
    </row>
    <row r="1328" spans="1:37">
      <c r="A1328" s="5">
        <v>15</v>
      </c>
      <c r="B1328" s="15" t="s">
        <v>36</v>
      </c>
      <c r="C1328" s="80">
        <f>Kolhapur!C40</f>
        <v>0</v>
      </c>
      <c r="D1328" s="80">
        <f>Kolhapur!D40</f>
        <v>0</v>
      </c>
      <c r="E1328" s="80">
        <f>Kolhapur!E40</f>
        <v>0</v>
      </c>
      <c r="F1328" s="80">
        <f>Kolhapur!F40</f>
        <v>0</v>
      </c>
      <c r="G1328" s="80">
        <f>Kolhapur!G40</f>
        <v>0</v>
      </c>
      <c r="H1328" s="80">
        <f>Kolhapur!H40</f>
        <v>0</v>
      </c>
      <c r="I1328" s="80">
        <f t="shared" si="389"/>
        <v>0</v>
      </c>
      <c r="J1328" s="80">
        <f>Kolhapur!J40</f>
        <v>0</v>
      </c>
      <c r="K1328" s="80">
        <f>Kolhapur!K40</f>
        <v>0</v>
      </c>
      <c r="L1328" s="80">
        <f>Kolhapur!L40</f>
        <v>0</v>
      </c>
      <c r="M1328" s="80">
        <f>Kolhapur!M40</f>
        <v>0</v>
      </c>
      <c r="N1328" s="80">
        <f>Kolhapur!N40</f>
        <v>0</v>
      </c>
      <c r="O1328" s="80">
        <f>Kolhapur!O40</f>
        <v>0</v>
      </c>
      <c r="P1328" s="80">
        <f t="shared" si="390"/>
        <v>0</v>
      </c>
      <c r="Q1328" s="80">
        <f>Kolhapur!Q40</f>
        <v>0</v>
      </c>
      <c r="R1328" s="80">
        <f>Kolhapur!R40</f>
        <v>0</v>
      </c>
      <c r="S1328" s="80">
        <f>Kolhapur!S40</f>
        <v>0</v>
      </c>
      <c r="T1328" s="80">
        <f>Kolhapur!T40</f>
        <v>0</v>
      </c>
      <c r="U1328" s="80">
        <f>Kolhapur!U40</f>
        <v>0</v>
      </c>
      <c r="V1328" s="80">
        <f>Kolhapur!V40</f>
        <v>0</v>
      </c>
      <c r="W1328" s="80">
        <f>Kolhapur!W40</f>
        <v>0</v>
      </c>
      <c r="X1328" s="80">
        <f>Kolhapur!X40</f>
        <v>0</v>
      </c>
      <c r="Y1328" s="80">
        <f>Kolhapur!Y40</f>
        <v>0</v>
      </c>
      <c r="Z1328" s="80">
        <f>Kolhapur!Z40</f>
        <v>0</v>
      </c>
      <c r="AA1328" s="80">
        <f>Kolhapur!AA40</f>
        <v>0</v>
      </c>
      <c r="AB1328" s="80">
        <f>Kolhapur!AB40</f>
        <v>0</v>
      </c>
      <c r="AC1328" s="233">
        <f t="shared" si="391"/>
        <v>0</v>
      </c>
      <c r="AD1328" s="7" t="e">
        <f t="shared" si="392"/>
        <v>#DIV/0!</v>
      </c>
      <c r="AE1328" s="7">
        <f t="shared" si="393"/>
        <v>0</v>
      </c>
      <c r="AF1328" s="7" t="e">
        <f t="shared" si="394"/>
        <v>#DIV/0!</v>
      </c>
      <c r="AG1328" s="7">
        <f t="shared" si="395"/>
        <v>0</v>
      </c>
      <c r="AH1328" s="7">
        <f t="shared" si="396"/>
        <v>0</v>
      </c>
      <c r="AI1328" s="7">
        <f t="shared" si="397"/>
        <v>0</v>
      </c>
      <c r="AJ1328" s="7">
        <f t="shared" si="398"/>
        <v>0</v>
      </c>
      <c r="AK1328" s="234" t="e">
        <f t="shared" si="399"/>
        <v>#DIV/0!</v>
      </c>
    </row>
    <row r="1329" spans="1:37">
      <c r="A1329" s="5">
        <v>16</v>
      </c>
      <c r="B1329" s="15" t="s">
        <v>37</v>
      </c>
      <c r="C1329" s="80">
        <f>Latur!C40</f>
        <v>82</v>
      </c>
      <c r="D1329" s="80">
        <f>Latur!D40</f>
        <v>114</v>
      </c>
      <c r="E1329" s="80">
        <f>Latur!E40</f>
        <v>2</v>
      </c>
      <c r="F1329" s="80">
        <f>Latur!F40</f>
        <v>0</v>
      </c>
      <c r="G1329" s="80">
        <f>Latur!G40</f>
        <v>10</v>
      </c>
      <c r="H1329" s="80">
        <f>Latur!H40</f>
        <v>1</v>
      </c>
      <c r="I1329" s="80">
        <f t="shared" si="389"/>
        <v>115</v>
      </c>
      <c r="J1329" s="80">
        <f>Latur!J40</f>
        <v>166</v>
      </c>
      <c r="K1329" s="80">
        <f>Latur!K40</f>
        <v>114</v>
      </c>
      <c r="L1329" s="80">
        <f>Latur!L40</f>
        <v>0</v>
      </c>
      <c r="M1329" s="80">
        <f>Latur!M40</f>
        <v>0</v>
      </c>
      <c r="N1329" s="80">
        <f>Latur!N40</f>
        <v>2</v>
      </c>
      <c r="O1329" s="80">
        <f>Latur!O40</f>
        <v>1</v>
      </c>
      <c r="P1329" s="80">
        <f t="shared" si="390"/>
        <v>115</v>
      </c>
      <c r="Q1329" s="80">
        <f>Latur!Q40</f>
        <v>0</v>
      </c>
      <c r="R1329" s="80">
        <f>Latur!R40</f>
        <v>0</v>
      </c>
      <c r="S1329" s="80">
        <f>Latur!S40</f>
        <v>0</v>
      </c>
      <c r="T1329" s="80">
        <f>Latur!T40</f>
        <v>0</v>
      </c>
      <c r="U1329" s="80">
        <f>Latur!U40</f>
        <v>0</v>
      </c>
      <c r="V1329" s="80">
        <f>Latur!V40</f>
        <v>0</v>
      </c>
      <c r="W1329" s="80">
        <f>Latur!W40</f>
        <v>0</v>
      </c>
      <c r="X1329" s="80">
        <f>Latur!X40</f>
        <v>0</v>
      </c>
      <c r="Y1329" s="80">
        <f>Latur!Y40</f>
        <v>0</v>
      </c>
      <c r="Z1329" s="80">
        <f>Latur!Z40</f>
        <v>0</v>
      </c>
      <c r="AA1329" s="80">
        <f>Latur!AA40</f>
        <v>0</v>
      </c>
      <c r="AB1329" s="80">
        <f>Latur!AB40</f>
        <v>0</v>
      </c>
      <c r="AC1329" s="233">
        <f t="shared" si="391"/>
        <v>0</v>
      </c>
      <c r="AD1329" s="7">
        <f t="shared" si="392"/>
        <v>0</v>
      </c>
      <c r="AE1329" s="7">
        <f t="shared" si="393"/>
        <v>0</v>
      </c>
      <c r="AF1329" s="7">
        <f t="shared" si="394"/>
        <v>0</v>
      </c>
      <c r="AG1329" s="7">
        <f t="shared" si="395"/>
        <v>262</v>
      </c>
      <c r="AH1329" s="7">
        <f t="shared" si="396"/>
        <v>230</v>
      </c>
      <c r="AI1329" s="7">
        <f t="shared" si="397"/>
        <v>0</v>
      </c>
      <c r="AJ1329" s="7">
        <f t="shared" si="398"/>
        <v>0</v>
      </c>
      <c r="AK1329" s="234">
        <f t="shared" si="399"/>
        <v>0</v>
      </c>
    </row>
    <row r="1330" spans="1:37">
      <c r="A1330" s="5">
        <v>17</v>
      </c>
      <c r="B1330" s="15" t="s">
        <v>38</v>
      </c>
      <c r="C1330" s="80">
        <f>MumbaiCity!C40</f>
        <v>0</v>
      </c>
      <c r="D1330" s="80">
        <f>MumbaiCity!D40</f>
        <v>0</v>
      </c>
      <c r="E1330" s="80">
        <f>MumbaiCity!E40</f>
        <v>0</v>
      </c>
      <c r="F1330" s="80">
        <f>MumbaiCity!F40</f>
        <v>0</v>
      </c>
      <c r="G1330" s="80">
        <f>MumbaiCity!G40</f>
        <v>0</v>
      </c>
      <c r="H1330" s="80">
        <f>MumbaiCity!H40</f>
        <v>0</v>
      </c>
      <c r="I1330" s="80">
        <f t="shared" si="389"/>
        <v>0</v>
      </c>
      <c r="J1330" s="80">
        <f>MumbaiCity!J40</f>
        <v>0</v>
      </c>
      <c r="K1330" s="80">
        <f>MumbaiCity!K40</f>
        <v>0</v>
      </c>
      <c r="L1330" s="80">
        <f>MumbaiCity!L40</f>
        <v>0</v>
      </c>
      <c r="M1330" s="80">
        <f>MumbaiCity!M40</f>
        <v>0</v>
      </c>
      <c r="N1330" s="80">
        <f>MumbaiCity!N40</f>
        <v>0</v>
      </c>
      <c r="O1330" s="80">
        <f>MumbaiCity!O40</f>
        <v>0</v>
      </c>
      <c r="P1330" s="80">
        <f t="shared" si="390"/>
        <v>0</v>
      </c>
      <c r="Q1330" s="80">
        <f>MumbaiCity!Q40</f>
        <v>0</v>
      </c>
      <c r="R1330" s="80">
        <f>MumbaiCity!R40</f>
        <v>0</v>
      </c>
      <c r="S1330" s="80">
        <f>MumbaiCity!S40</f>
        <v>0</v>
      </c>
      <c r="T1330" s="80">
        <f>MumbaiCity!T40</f>
        <v>0</v>
      </c>
      <c r="U1330" s="80">
        <f>MumbaiCity!U40</f>
        <v>0</v>
      </c>
      <c r="V1330" s="80">
        <f>MumbaiCity!V40</f>
        <v>0</v>
      </c>
      <c r="W1330" s="80">
        <f>MumbaiCity!W40</f>
        <v>0</v>
      </c>
      <c r="X1330" s="80">
        <f>MumbaiCity!X40</f>
        <v>0</v>
      </c>
      <c r="Y1330" s="80">
        <f>MumbaiCity!Y40</f>
        <v>0</v>
      </c>
      <c r="Z1330" s="80">
        <f>MumbaiCity!Z40</f>
        <v>0</v>
      </c>
      <c r="AA1330" s="80">
        <f>MumbaiCity!AA40</f>
        <v>0</v>
      </c>
      <c r="AB1330" s="80">
        <f>MumbaiCity!AB40</f>
        <v>0</v>
      </c>
      <c r="AC1330" s="233">
        <f t="shared" si="391"/>
        <v>0</v>
      </c>
      <c r="AD1330" s="7" t="e">
        <f t="shared" si="392"/>
        <v>#DIV/0!</v>
      </c>
      <c r="AE1330" s="7">
        <f t="shared" si="393"/>
        <v>0</v>
      </c>
      <c r="AF1330" s="7" t="e">
        <f t="shared" si="394"/>
        <v>#DIV/0!</v>
      </c>
      <c r="AG1330" s="7">
        <f t="shared" si="395"/>
        <v>0</v>
      </c>
      <c r="AH1330" s="7">
        <f t="shared" si="396"/>
        <v>0</v>
      </c>
      <c r="AI1330" s="7">
        <f t="shared" si="397"/>
        <v>0</v>
      </c>
      <c r="AJ1330" s="7">
        <f t="shared" si="398"/>
        <v>0</v>
      </c>
      <c r="AK1330" s="234" t="e">
        <f t="shared" si="399"/>
        <v>#DIV/0!</v>
      </c>
    </row>
    <row r="1331" spans="1:37">
      <c r="A1331" s="5">
        <v>18</v>
      </c>
      <c r="B1331" s="33" t="s">
        <v>39</v>
      </c>
      <c r="C1331" s="149">
        <f>MumbaiSub!C40</f>
        <v>0</v>
      </c>
      <c r="D1331" s="149">
        <f>MumbaiSub!D40</f>
        <v>0</v>
      </c>
      <c r="E1331" s="149">
        <f>MumbaiSub!E40</f>
        <v>0</v>
      </c>
      <c r="F1331" s="149">
        <f>MumbaiSub!F40</f>
        <v>0</v>
      </c>
      <c r="G1331" s="149">
        <f>MumbaiSub!G40</f>
        <v>0</v>
      </c>
      <c r="H1331" s="149">
        <f>MumbaiSub!H40</f>
        <v>0</v>
      </c>
      <c r="I1331" s="80">
        <f t="shared" si="389"/>
        <v>0</v>
      </c>
      <c r="J1331" s="149">
        <f>MumbaiSub!J40</f>
        <v>0</v>
      </c>
      <c r="K1331" s="149">
        <f>MumbaiSub!K40</f>
        <v>0</v>
      </c>
      <c r="L1331" s="149">
        <f>MumbaiSub!L40</f>
        <v>0</v>
      </c>
      <c r="M1331" s="149">
        <f>MumbaiSub!M40</f>
        <v>0</v>
      </c>
      <c r="N1331" s="149">
        <f>MumbaiSub!N40</f>
        <v>0</v>
      </c>
      <c r="O1331" s="149">
        <f>MumbaiSub!O40</f>
        <v>0</v>
      </c>
      <c r="P1331" s="80">
        <f t="shared" si="390"/>
        <v>0</v>
      </c>
      <c r="Q1331" s="149">
        <f>MumbaiSub!Q40</f>
        <v>0</v>
      </c>
      <c r="R1331" s="149">
        <f>MumbaiSub!R40</f>
        <v>0</v>
      </c>
      <c r="S1331" s="149">
        <f>MumbaiSub!S40</f>
        <v>0</v>
      </c>
      <c r="T1331" s="149">
        <f>MumbaiSub!T40</f>
        <v>0</v>
      </c>
      <c r="U1331" s="149">
        <f>MumbaiSub!U40</f>
        <v>0</v>
      </c>
      <c r="V1331" s="149">
        <f>MumbaiSub!V40</f>
        <v>0</v>
      </c>
      <c r="W1331" s="149">
        <f>MumbaiSub!W40</f>
        <v>0</v>
      </c>
      <c r="X1331" s="149">
        <f>MumbaiSub!X40</f>
        <v>0</v>
      </c>
      <c r="Y1331" s="149">
        <f>MumbaiSub!Y40</f>
        <v>0</v>
      </c>
      <c r="Z1331" s="149">
        <f>MumbaiSub!Z40</f>
        <v>0</v>
      </c>
      <c r="AA1331" s="149">
        <f>MumbaiSub!AA40</f>
        <v>0</v>
      </c>
      <c r="AB1331" s="149">
        <f>MumbaiSub!AB40</f>
        <v>0</v>
      </c>
      <c r="AC1331" s="233">
        <f t="shared" si="391"/>
        <v>0</v>
      </c>
      <c r="AD1331" s="7" t="e">
        <f t="shared" si="392"/>
        <v>#DIV/0!</v>
      </c>
      <c r="AE1331" s="7">
        <f t="shared" si="393"/>
        <v>0</v>
      </c>
      <c r="AF1331" s="7" t="e">
        <f t="shared" si="394"/>
        <v>#DIV/0!</v>
      </c>
      <c r="AG1331" s="7">
        <f t="shared" si="395"/>
        <v>0</v>
      </c>
      <c r="AH1331" s="7">
        <f t="shared" si="396"/>
        <v>0</v>
      </c>
      <c r="AI1331" s="7">
        <f t="shared" si="397"/>
        <v>0</v>
      </c>
      <c r="AJ1331" s="7">
        <f t="shared" si="398"/>
        <v>0</v>
      </c>
      <c r="AK1331" s="234" t="e">
        <f t="shared" si="399"/>
        <v>#DIV/0!</v>
      </c>
    </row>
    <row r="1332" spans="1:37">
      <c r="A1332" s="5">
        <v>19</v>
      </c>
      <c r="B1332" s="15" t="s">
        <v>40</v>
      </c>
      <c r="C1332" s="80">
        <f>Nagpur!C40</f>
        <v>0</v>
      </c>
      <c r="D1332" s="80">
        <f>Nagpur!D40</f>
        <v>0</v>
      </c>
      <c r="E1332" s="80">
        <f>Nagpur!E40</f>
        <v>0</v>
      </c>
      <c r="F1332" s="80">
        <f>Nagpur!F40</f>
        <v>0</v>
      </c>
      <c r="G1332" s="80">
        <f>Nagpur!G40</f>
        <v>0</v>
      </c>
      <c r="H1332" s="80">
        <f>Nagpur!H40</f>
        <v>0</v>
      </c>
      <c r="I1332" s="80">
        <f t="shared" si="389"/>
        <v>0</v>
      </c>
      <c r="J1332" s="80">
        <f>Nagpur!J40</f>
        <v>0</v>
      </c>
      <c r="K1332" s="80">
        <f>Nagpur!K40</f>
        <v>0</v>
      </c>
      <c r="L1332" s="80">
        <f>Nagpur!L40</f>
        <v>0</v>
      </c>
      <c r="M1332" s="80">
        <f>Nagpur!M40</f>
        <v>0</v>
      </c>
      <c r="N1332" s="80">
        <f>Nagpur!N40</f>
        <v>0</v>
      </c>
      <c r="O1332" s="80">
        <f>Nagpur!O40</f>
        <v>0</v>
      </c>
      <c r="P1332" s="80">
        <f t="shared" si="390"/>
        <v>0</v>
      </c>
      <c r="Q1332" s="80">
        <f>Nagpur!Q40</f>
        <v>0</v>
      </c>
      <c r="R1332" s="80">
        <f>Nagpur!R40</f>
        <v>0</v>
      </c>
      <c r="S1332" s="80">
        <f>Nagpur!S40</f>
        <v>0</v>
      </c>
      <c r="T1332" s="80">
        <f>Nagpur!T40</f>
        <v>0</v>
      </c>
      <c r="U1332" s="80">
        <f>Nagpur!U40</f>
        <v>0</v>
      </c>
      <c r="V1332" s="80">
        <f>Nagpur!V40</f>
        <v>0</v>
      </c>
      <c r="W1332" s="80">
        <f>Nagpur!W40</f>
        <v>0</v>
      </c>
      <c r="X1332" s="80">
        <f>Nagpur!X40</f>
        <v>0</v>
      </c>
      <c r="Y1332" s="80">
        <f>Nagpur!Y40</f>
        <v>0</v>
      </c>
      <c r="Z1332" s="80">
        <f>Nagpur!Z40</f>
        <v>0</v>
      </c>
      <c r="AA1332" s="80">
        <f>Nagpur!AA40</f>
        <v>0</v>
      </c>
      <c r="AB1332" s="80">
        <f>Nagpur!AB40</f>
        <v>0</v>
      </c>
      <c r="AC1332" s="233">
        <f t="shared" si="391"/>
        <v>0</v>
      </c>
      <c r="AD1332" s="7" t="e">
        <f t="shared" si="392"/>
        <v>#DIV/0!</v>
      </c>
      <c r="AE1332" s="7">
        <f t="shared" si="393"/>
        <v>0</v>
      </c>
      <c r="AF1332" s="7" t="e">
        <f t="shared" si="394"/>
        <v>#DIV/0!</v>
      </c>
      <c r="AG1332" s="7">
        <f t="shared" si="395"/>
        <v>0</v>
      </c>
      <c r="AH1332" s="7">
        <f t="shared" si="396"/>
        <v>0</v>
      </c>
      <c r="AI1332" s="7">
        <f t="shared" si="397"/>
        <v>0</v>
      </c>
      <c r="AJ1332" s="7">
        <f t="shared" si="398"/>
        <v>0</v>
      </c>
      <c r="AK1332" s="234" t="e">
        <f t="shared" si="399"/>
        <v>#DIV/0!</v>
      </c>
    </row>
    <row r="1333" spans="1:37">
      <c r="A1333" s="5">
        <v>20</v>
      </c>
      <c r="B1333" s="15" t="s">
        <v>41</v>
      </c>
      <c r="C1333" s="80">
        <f>Nanded!C40</f>
        <v>0</v>
      </c>
      <c r="D1333" s="80">
        <f>Nanded!D40</f>
        <v>0</v>
      </c>
      <c r="E1333" s="80">
        <f>Nanded!E40</f>
        <v>0</v>
      </c>
      <c r="F1333" s="80">
        <f>Nanded!F40</f>
        <v>0</v>
      </c>
      <c r="G1333" s="80">
        <f>Nanded!G40</f>
        <v>0</v>
      </c>
      <c r="H1333" s="80">
        <f>Nanded!H40</f>
        <v>0</v>
      </c>
      <c r="I1333" s="80">
        <f t="shared" si="389"/>
        <v>0</v>
      </c>
      <c r="J1333" s="80">
        <f>Nanded!J40</f>
        <v>0</v>
      </c>
      <c r="K1333" s="80">
        <f>Nanded!K40</f>
        <v>0</v>
      </c>
      <c r="L1333" s="80">
        <f>Nanded!L40</f>
        <v>0</v>
      </c>
      <c r="M1333" s="80">
        <f>Nanded!M40</f>
        <v>0</v>
      </c>
      <c r="N1333" s="80">
        <f>Nanded!N40</f>
        <v>0</v>
      </c>
      <c r="O1333" s="80">
        <f>Nanded!O40</f>
        <v>0</v>
      </c>
      <c r="P1333" s="80">
        <f t="shared" si="390"/>
        <v>0</v>
      </c>
      <c r="Q1333" s="80">
        <f>Nanded!Q40</f>
        <v>0</v>
      </c>
      <c r="R1333" s="80">
        <f>Nanded!R40</f>
        <v>0</v>
      </c>
      <c r="S1333" s="80">
        <f>Nanded!S40</f>
        <v>0</v>
      </c>
      <c r="T1333" s="80">
        <f>Nanded!T40</f>
        <v>0</v>
      </c>
      <c r="U1333" s="80">
        <f>Nanded!U40</f>
        <v>0</v>
      </c>
      <c r="V1333" s="80">
        <f>Nanded!V40</f>
        <v>0</v>
      </c>
      <c r="W1333" s="80">
        <f>Nanded!W40</f>
        <v>0</v>
      </c>
      <c r="X1333" s="80">
        <f>Nanded!X40</f>
        <v>0</v>
      </c>
      <c r="Y1333" s="80">
        <f>Nanded!Y40</f>
        <v>0</v>
      </c>
      <c r="Z1333" s="80">
        <f>Nanded!Z40</f>
        <v>0</v>
      </c>
      <c r="AA1333" s="80">
        <f>Nanded!AA40</f>
        <v>0</v>
      </c>
      <c r="AB1333" s="80">
        <f>Nanded!AB40</f>
        <v>0</v>
      </c>
      <c r="AC1333" s="233">
        <f t="shared" si="391"/>
        <v>0</v>
      </c>
      <c r="AD1333" s="7" t="e">
        <f t="shared" si="392"/>
        <v>#DIV/0!</v>
      </c>
      <c r="AE1333" s="7">
        <f t="shared" si="393"/>
        <v>0</v>
      </c>
      <c r="AF1333" s="7" t="e">
        <f t="shared" si="394"/>
        <v>#DIV/0!</v>
      </c>
      <c r="AG1333" s="7">
        <f t="shared" si="395"/>
        <v>0</v>
      </c>
      <c r="AH1333" s="7">
        <f t="shared" si="396"/>
        <v>0</v>
      </c>
      <c r="AI1333" s="7">
        <f t="shared" si="397"/>
        <v>0</v>
      </c>
      <c r="AJ1333" s="7">
        <f t="shared" si="398"/>
        <v>0</v>
      </c>
      <c r="AK1333" s="234" t="e">
        <f t="shared" si="399"/>
        <v>#DIV/0!</v>
      </c>
    </row>
    <row r="1334" spans="1:37">
      <c r="A1334" s="5">
        <v>21</v>
      </c>
      <c r="B1334" s="15" t="s">
        <v>42</v>
      </c>
      <c r="C1334" s="80">
        <f>Nandurbar!C40</f>
        <v>0</v>
      </c>
      <c r="D1334" s="80">
        <f>Nandurbar!D40</f>
        <v>0</v>
      </c>
      <c r="E1334" s="80">
        <f>Nandurbar!E40</f>
        <v>0</v>
      </c>
      <c r="F1334" s="80">
        <f>Nandurbar!F40</f>
        <v>0</v>
      </c>
      <c r="G1334" s="80">
        <f>Nandurbar!G40</f>
        <v>0</v>
      </c>
      <c r="H1334" s="80">
        <f>Nandurbar!H40</f>
        <v>0</v>
      </c>
      <c r="I1334" s="80">
        <f t="shared" si="389"/>
        <v>0</v>
      </c>
      <c r="J1334" s="80">
        <f>Nandurbar!J40</f>
        <v>0</v>
      </c>
      <c r="K1334" s="80">
        <f>Nandurbar!K40</f>
        <v>0</v>
      </c>
      <c r="L1334" s="80">
        <f>Nandurbar!L40</f>
        <v>0</v>
      </c>
      <c r="M1334" s="80">
        <f>Nandurbar!M40</f>
        <v>0</v>
      </c>
      <c r="N1334" s="80">
        <f>Nandurbar!N40</f>
        <v>0</v>
      </c>
      <c r="O1334" s="80">
        <f>Nandurbar!O40</f>
        <v>0</v>
      </c>
      <c r="P1334" s="80">
        <f t="shared" si="390"/>
        <v>0</v>
      </c>
      <c r="Q1334" s="80">
        <f>Nandurbar!Q40</f>
        <v>0</v>
      </c>
      <c r="R1334" s="80">
        <f>Nandurbar!R40</f>
        <v>0</v>
      </c>
      <c r="S1334" s="80">
        <f>Nandurbar!S40</f>
        <v>0</v>
      </c>
      <c r="T1334" s="80">
        <f>Nandurbar!T40</f>
        <v>0</v>
      </c>
      <c r="U1334" s="80">
        <f>Nandurbar!U40</f>
        <v>0</v>
      </c>
      <c r="V1334" s="80">
        <f>Nandurbar!V40</f>
        <v>0</v>
      </c>
      <c r="W1334" s="80">
        <f>Nandurbar!W40</f>
        <v>0</v>
      </c>
      <c r="X1334" s="80">
        <f>Nandurbar!X40</f>
        <v>0</v>
      </c>
      <c r="Y1334" s="80">
        <f>Nandurbar!Y40</f>
        <v>0</v>
      </c>
      <c r="Z1334" s="80">
        <f>Nandurbar!Z40</f>
        <v>0</v>
      </c>
      <c r="AA1334" s="80">
        <f>Nandurbar!AA40</f>
        <v>0</v>
      </c>
      <c r="AB1334" s="80">
        <f>Nandurbar!AB40</f>
        <v>0</v>
      </c>
      <c r="AC1334" s="233">
        <f t="shared" si="391"/>
        <v>0</v>
      </c>
      <c r="AD1334" s="7" t="e">
        <f t="shared" si="392"/>
        <v>#DIV/0!</v>
      </c>
      <c r="AE1334" s="7">
        <f t="shared" si="393"/>
        <v>0</v>
      </c>
      <c r="AF1334" s="7" t="e">
        <f t="shared" si="394"/>
        <v>#DIV/0!</v>
      </c>
      <c r="AG1334" s="7">
        <f t="shared" si="395"/>
        <v>0</v>
      </c>
      <c r="AH1334" s="7">
        <f t="shared" si="396"/>
        <v>0</v>
      </c>
      <c r="AI1334" s="7">
        <f t="shared" si="397"/>
        <v>0</v>
      </c>
      <c r="AJ1334" s="7">
        <f t="shared" si="398"/>
        <v>0</v>
      </c>
      <c r="AK1334" s="234" t="e">
        <f t="shared" si="399"/>
        <v>#DIV/0!</v>
      </c>
    </row>
    <row r="1335" spans="1:37">
      <c r="A1335" s="5">
        <v>22</v>
      </c>
      <c r="B1335" s="15" t="s">
        <v>43</v>
      </c>
      <c r="C1335" s="80">
        <f>Nasik!C40</f>
        <v>0</v>
      </c>
      <c r="D1335" s="80">
        <f>Nasik!D40</f>
        <v>0</v>
      </c>
      <c r="E1335" s="80">
        <f>Nasik!E40</f>
        <v>0</v>
      </c>
      <c r="F1335" s="80">
        <f>Nasik!F40</f>
        <v>0</v>
      </c>
      <c r="G1335" s="80">
        <f>Nasik!G40</f>
        <v>0</v>
      </c>
      <c r="H1335" s="80">
        <f>Nasik!H40</f>
        <v>0</v>
      </c>
      <c r="I1335" s="80">
        <f t="shared" si="389"/>
        <v>0</v>
      </c>
      <c r="J1335" s="80">
        <f>Nasik!J40</f>
        <v>0</v>
      </c>
      <c r="K1335" s="80">
        <f>Nasik!K40</f>
        <v>0</v>
      </c>
      <c r="L1335" s="80">
        <f>Nasik!L40</f>
        <v>0</v>
      </c>
      <c r="M1335" s="80">
        <f>Nasik!M40</f>
        <v>0</v>
      </c>
      <c r="N1335" s="80">
        <f>Nasik!N40</f>
        <v>0</v>
      </c>
      <c r="O1335" s="80">
        <f>Nasik!O40</f>
        <v>0</v>
      </c>
      <c r="P1335" s="80">
        <f t="shared" si="390"/>
        <v>0</v>
      </c>
      <c r="Q1335" s="80">
        <f>Nasik!Q40</f>
        <v>0</v>
      </c>
      <c r="R1335" s="80">
        <f>Nasik!R40</f>
        <v>0</v>
      </c>
      <c r="S1335" s="80">
        <f>Nasik!S40</f>
        <v>0</v>
      </c>
      <c r="T1335" s="80">
        <f>Nasik!T40</f>
        <v>0</v>
      </c>
      <c r="U1335" s="80">
        <f>Nasik!U40</f>
        <v>0</v>
      </c>
      <c r="V1335" s="80">
        <f>Nasik!V40</f>
        <v>0</v>
      </c>
      <c r="W1335" s="80">
        <f>Nasik!W40</f>
        <v>0</v>
      </c>
      <c r="X1335" s="80">
        <f>Nasik!X40</f>
        <v>0</v>
      </c>
      <c r="Y1335" s="80">
        <f>Nasik!Y40</f>
        <v>0</v>
      </c>
      <c r="Z1335" s="80">
        <f>Nasik!Z40</f>
        <v>0</v>
      </c>
      <c r="AA1335" s="80">
        <f>Nasik!AA40</f>
        <v>0</v>
      </c>
      <c r="AB1335" s="80">
        <f>Nasik!AB40</f>
        <v>0</v>
      </c>
      <c r="AC1335" s="233">
        <f t="shared" si="391"/>
        <v>0</v>
      </c>
      <c r="AD1335" s="7" t="e">
        <f t="shared" si="392"/>
        <v>#DIV/0!</v>
      </c>
      <c r="AE1335" s="7">
        <f t="shared" si="393"/>
        <v>0</v>
      </c>
      <c r="AF1335" s="7" t="e">
        <f t="shared" si="394"/>
        <v>#DIV/0!</v>
      </c>
      <c r="AG1335" s="7">
        <f t="shared" si="395"/>
        <v>0</v>
      </c>
      <c r="AH1335" s="7">
        <f t="shared" si="396"/>
        <v>0</v>
      </c>
      <c r="AI1335" s="7">
        <f t="shared" si="397"/>
        <v>0</v>
      </c>
      <c r="AJ1335" s="7">
        <f t="shared" si="398"/>
        <v>0</v>
      </c>
      <c r="AK1335" s="234" t="e">
        <f t="shared" si="399"/>
        <v>#DIV/0!</v>
      </c>
    </row>
    <row r="1336" spans="1:37">
      <c r="A1336" s="5">
        <v>23</v>
      </c>
      <c r="B1336" s="15" t="s">
        <v>44</v>
      </c>
      <c r="C1336" s="80">
        <f>Osmanabad!C40</f>
        <v>0</v>
      </c>
      <c r="D1336" s="80">
        <f>Osmanabad!D40</f>
        <v>0</v>
      </c>
      <c r="E1336" s="80">
        <f>Osmanabad!E40</f>
        <v>0</v>
      </c>
      <c r="F1336" s="80">
        <f>Osmanabad!F40</f>
        <v>0</v>
      </c>
      <c r="G1336" s="80">
        <f>Osmanabad!G40</f>
        <v>0</v>
      </c>
      <c r="H1336" s="80">
        <f>Osmanabad!H40</f>
        <v>0</v>
      </c>
      <c r="I1336" s="80">
        <f t="shared" si="389"/>
        <v>0</v>
      </c>
      <c r="J1336" s="80">
        <f>Osmanabad!J40</f>
        <v>0</v>
      </c>
      <c r="K1336" s="80">
        <f>Osmanabad!K40</f>
        <v>0</v>
      </c>
      <c r="L1336" s="80">
        <f>Osmanabad!L40</f>
        <v>0</v>
      </c>
      <c r="M1336" s="80">
        <f>Osmanabad!M40</f>
        <v>0</v>
      </c>
      <c r="N1336" s="80">
        <f>Osmanabad!N40</f>
        <v>0</v>
      </c>
      <c r="O1336" s="80">
        <f>Osmanabad!O40</f>
        <v>0</v>
      </c>
      <c r="P1336" s="80">
        <f t="shared" si="390"/>
        <v>0</v>
      </c>
      <c r="Q1336" s="80">
        <f>Osmanabad!Q40</f>
        <v>0</v>
      </c>
      <c r="R1336" s="80">
        <f>Osmanabad!R40</f>
        <v>0</v>
      </c>
      <c r="S1336" s="80">
        <f>Osmanabad!S40</f>
        <v>0</v>
      </c>
      <c r="T1336" s="80">
        <f>Osmanabad!T40</f>
        <v>0</v>
      </c>
      <c r="U1336" s="80">
        <f>Osmanabad!U40</f>
        <v>0</v>
      </c>
      <c r="V1336" s="80">
        <f>Osmanabad!V40</f>
        <v>0</v>
      </c>
      <c r="W1336" s="80">
        <f>Osmanabad!W40</f>
        <v>0</v>
      </c>
      <c r="X1336" s="80">
        <f>Osmanabad!X40</f>
        <v>0</v>
      </c>
      <c r="Y1336" s="80">
        <f>Osmanabad!Y40</f>
        <v>0</v>
      </c>
      <c r="Z1336" s="80">
        <f>Osmanabad!Z40</f>
        <v>0</v>
      </c>
      <c r="AA1336" s="80">
        <f>Osmanabad!AA40</f>
        <v>0</v>
      </c>
      <c r="AB1336" s="80">
        <f>Osmanabad!AB40</f>
        <v>0</v>
      </c>
      <c r="AC1336" s="233">
        <f t="shared" si="391"/>
        <v>0</v>
      </c>
      <c r="AD1336" s="7" t="e">
        <f t="shared" si="392"/>
        <v>#DIV/0!</v>
      </c>
      <c r="AE1336" s="7">
        <f t="shared" si="393"/>
        <v>0</v>
      </c>
      <c r="AF1336" s="7" t="e">
        <f t="shared" si="394"/>
        <v>#DIV/0!</v>
      </c>
      <c r="AG1336" s="7">
        <f t="shared" si="395"/>
        <v>0</v>
      </c>
      <c r="AH1336" s="7">
        <f t="shared" si="396"/>
        <v>0</v>
      </c>
      <c r="AI1336" s="7">
        <f t="shared" si="397"/>
        <v>0</v>
      </c>
      <c r="AJ1336" s="7">
        <f t="shared" si="398"/>
        <v>0</v>
      </c>
      <c r="AK1336" s="234" t="e">
        <f t="shared" si="399"/>
        <v>#DIV/0!</v>
      </c>
    </row>
    <row r="1337" spans="1:37">
      <c r="A1337" s="5">
        <v>24</v>
      </c>
      <c r="B1337" s="35" t="s">
        <v>45</v>
      </c>
      <c r="C1337" s="150">
        <f>Palghar!C40</f>
        <v>0</v>
      </c>
      <c r="D1337" s="150">
        <f>Palghar!D40</f>
        <v>0</v>
      </c>
      <c r="E1337" s="150">
        <f>Palghar!E40</f>
        <v>0</v>
      </c>
      <c r="F1337" s="150">
        <f>Palghar!F40</f>
        <v>0</v>
      </c>
      <c r="G1337" s="150">
        <f>Palghar!G40</f>
        <v>0</v>
      </c>
      <c r="H1337" s="150">
        <f>Palghar!H40</f>
        <v>0</v>
      </c>
      <c r="I1337" s="80">
        <f t="shared" si="389"/>
        <v>0</v>
      </c>
      <c r="J1337" s="150">
        <f>Palghar!J40</f>
        <v>0</v>
      </c>
      <c r="K1337" s="150">
        <f>Palghar!K40</f>
        <v>0</v>
      </c>
      <c r="L1337" s="150">
        <f>Palghar!L40</f>
        <v>0</v>
      </c>
      <c r="M1337" s="150">
        <f>Palghar!M40</f>
        <v>0</v>
      </c>
      <c r="N1337" s="150">
        <f>Palghar!N40</f>
        <v>0</v>
      </c>
      <c r="O1337" s="150">
        <f>Palghar!O40</f>
        <v>0</v>
      </c>
      <c r="P1337" s="80">
        <f t="shared" si="390"/>
        <v>0</v>
      </c>
      <c r="Q1337" s="150">
        <f>Palghar!Q40</f>
        <v>0</v>
      </c>
      <c r="R1337" s="150">
        <f>Palghar!R40</f>
        <v>0</v>
      </c>
      <c r="S1337" s="150">
        <f>Palghar!S40</f>
        <v>0</v>
      </c>
      <c r="T1337" s="150">
        <f>Palghar!T40</f>
        <v>0</v>
      </c>
      <c r="U1337" s="150">
        <f>Palghar!U40</f>
        <v>0</v>
      </c>
      <c r="V1337" s="150">
        <f>Palghar!V40</f>
        <v>0</v>
      </c>
      <c r="W1337" s="150">
        <f>Palghar!W40</f>
        <v>0</v>
      </c>
      <c r="X1337" s="150">
        <f>Palghar!X40</f>
        <v>0</v>
      </c>
      <c r="Y1337" s="150">
        <f>Palghar!Y40</f>
        <v>0</v>
      </c>
      <c r="Z1337" s="150">
        <f>Palghar!Z40</f>
        <v>0</v>
      </c>
      <c r="AA1337" s="150">
        <f>Palghar!AA40</f>
        <v>0</v>
      </c>
      <c r="AB1337" s="150">
        <f>Palghar!AB40</f>
        <v>0</v>
      </c>
      <c r="AC1337" s="233">
        <f t="shared" si="391"/>
        <v>0</v>
      </c>
      <c r="AD1337" s="7" t="e">
        <f t="shared" si="392"/>
        <v>#DIV/0!</v>
      </c>
      <c r="AE1337" s="7">
        <f t="shared" si="393"/>
        <v>0</v>
      </c>
      <c r="AF1337" s="7" t="e">
        <f t="shared" si="394"/>
        <v>#DIV/0!</v>
      </c>
      <c r="AG1337" s="7">
        <f t="shared" si="395"/>
        <v>0</v>
      </c>
      <c r="AH1337" s="7">
        <f t="shared" si="396"/>
        <v>0</v>
      </c>
      <c r="AI1337" s="7">
        <f t="shared" si="397"/>
        <v>0</v>
      </c>
      <c r="AJ1337" s="7">
        <f t="shared" si="398"/>
        <v>0</v>
      </c>
      <c r="AK1337" s="234" t="e">
        <f t="shared" si="399"/>
        <v>#DIV/0!</v>
      </c>
    </row>
    <row r="1338" spans="1:37">
      <c r="A1338" s="5">
        <v>25</v>
      </c>
      <c r="B1338" s="15" t="s">
        <v>46</v>
      </c>
      <c r="C1338" s="80">
        <f>Parbhani!C40</f>
        <v>0</v>
      </c>
      <c r="D1338" s="80">
        <f>Parbhani!D40</f>
        <v>0</v>
      </c>
      <c r="E1338" s="80">
        <f>Parbhani!E40</f>
        <v>0</v>
      </c>
      <c r="F1338" s="80">
        <f>Parbhani!F40</f>
        <v>0</v>
      </c>
      <c r="G1338" s="80">
        <f>Parbhani!G40</f>
        <v>0</v>
      </c>
      <c r="H1338" s="80">
        <f>Parbhani!H40</f>
        <v>0</v>
      </c>
      <c r="I1338" s="80">
        <f t="shared" si="389"/>
        <v>0</v>
      </c>
      <c r="J1338" s="80">
        <f>Parbhani!J40</f>
        <v>0</v>
      </c>
      <c r="K1338" s="80">
        <f>Parbhani!K40</f>
        <v>0</v>
      </c>
      <c r="L1338" s="80">
        <f>Parbhani!L40</f>
        <v>0</v>
      </c>
      <c r="M1338" s="80">
        <f>Parbhani!M40</f>
        <v>0</v>
      </c>
      <c r="N1338" s="80">
        <f>Parbhani!N40</f>
        <v>0</v>
      </c>
      <c r="O1338" s="80">
        <f>Parbhani!O40</f>
        <v>0</v>
      </c>
      <c r="P1338" s="80">
        <f t="shared" si="390"/>
        <v>0</v>
      </c>
      <c r="Q1338" s="80">
        <f>Parbhani!Q40</f>
        <v>0</v>
      </c>
      <c r="R1338" s="80">
        <f>Parbhani!R40</f>
        <v>0</v>
      </c>
      <c r="S1338" s="80">
        <f>Parbhani!S40</f>
        <v>0</v>
      </c>
      <c r="T1338" s="80">
        <f>Parbhani!T40</f>
        <v>0</v>
      </c>
      <c r="U1338" s="80">
        <f>Parbhani!U40</f>
        <v>0</v>
      </c>
      <c r="V1338" s="80">
        <f>Parbhani!V40</f>
        <v>0</v>
      </c>
      <c r="W1338" s="80">
        <f>Parbhani!W40</f>
        <v>0</v>
      </c>
      <c r="X1338" s="80">
        <f>Parbhani!X40</f>
        <v>0</v>
      </c>
      <c r="Y1338" s="80">
        <f>Parbhani!Y40</f>
        <v>0</v>
      </c>
      <c r="Z1338" s="80">
        <f>Parbhani!Z40</f>
        <v>0</v>
      </c>
      <c r="AA1338" s="80">
        <f>Parbhani!AA40</f>
        <v>0</v>
      </c>
      <c r="AB1338" s="80">
        <f>Parbhani!AB40</f>
        <v>0</v>
      </c>
      <c r="AC1338" s="233">
        <f t="shared" si="391"/>
        <v>0</v>
      </c>
      <c r="AD1338" s="7" t="e">
        <f t="shared" si="392"/>
        <v>#DIV/0!</v>
      </c>
      <c r="AE1338" s="7">
        <f t="shared" si="393"/>
        <v>0</v>
      </c>
      <c r="AF1338" s="7" t="e">
        <f t="shared" si="394"/>
        <v>#DIV/0!</v>
      </c>
      <c r="AG1338" s="7">
        <f t="shared" si="395"/>
        <v>0</v>
      </c>
      <c r="AH1338" s="7">
        <f t="shared" si="396"/>
        <v>0</v>
      </c>
      <c r="AI1338" s="7">
        <f t="shared" si="397"/>
        <v>0</v>
      </c>
      <c r="AJ1338" s="7">
        <f t="shared" si="398"/>
        <v>0</v>
      </c>
      <c r="AK1338" s="234" t="e">
        <f t="shared" si="399"/>
        <v>#DIV/0!</v>
      </c>
    </row>
    <row r="1339" spans="1:37">
      <c r="A1339" s="5">
        <v>26</v>
      </c>
      <c r="B1339" s="15" t="s">
        <v>47</v>
      </c>
      <c r="C1339" s="80">
        <f>Pune!C40</f>
        <v>0</v>
      </c>
      <c r="D1339" s="80">
        <f>Pune!D40</f>
        <v>0</v>
      </c>
      <c r="E1339" s="80">
        <f>Pune!E40</f>
        <v>0</v>
      </c>
      <c r="F1339" s="80">
        <f>Pune!F40</f>
        <v>0</v>
      </c>
      <c r="G1339" s="80">
        <f>Pune!G40</f>
        <v>0</v>
      </c>
      <c r="H1339" s="80">
        <f>Pune!H40</f>
        <v>0</v>
      </c>
      <c r="I1339" s="80">
        <f t="shared" si="389"/>
        <v>0</v>
      </c>
      <c r="J1339" s="80">
        <f>Pune!J40</f>
        <v>2</v>
      </c>
      <c r="K1339" s="80">
        <f>Pune!K40</f>
        <v>1</v>
      </c>
      <c r="L1339" s="80">
        <f>Pune!L40</f>
        <v>0</v>
      </c>
      <c r="M1339" s="80">
        <f>Pune!M40</f>
        <v>0</v>
      </c>
      <c r="N1339" s="80">
        <f>Pune!N40</f>
        <v>0</v>
      </c>
      <c r="O1339" s="80">
        <f>Pune!O40</f>
        <v>0</v>
      </c>
      <c r="P1339" s="80">
        <f t="shared" si="390"/>
        <v>1</v>
      </c>
      <c r="Q1339" s="80">
        <f>Pune!Q40</f>
        <v>0</v>
      </c>
      <c r="R1339" s="80">
        <f>Pune!R40</f>
        <v>0</v>
      </c>
      <c r="S1339" s="80">
        <f>Pune!S40</f>
        <v>0</v>
      </c>
      <c r="T1339" s="80">
        <f>Pune!T40</f>
        <v>0</v>
      </c>
      <c r="U1339" s="80">
        <f>Pune!U40</f>
        <v>0</v>
      </c>
      <c r="V1339" s="80">
        <f>Pune!V40</f>
        <v>0</v>
      </c>
      <c r="W1339" s="80">
        <f>Pune!W40</f>
        <v>0</v>
      </c>
      <c r="X1339" s="80">
        <f>Pune!X40</f>
        <v>0</v>
      </c>
      <c r="Y1339" s="80">
        <f>Pune!Y40</f>
        <v>0</v>
      </c>
      <c r="Z1339" s="80">
        <f>Pune!Z40</f>
        <v>0</v>
      </c>
      <c r="AA1339" s="80">
        <f>Pune!AA40</f>
        <v>0</v>
      </c>
      <c r="AB1339" s="80">
        <f>Pune!AB40</f>
        <v>0</v>
      </c>
      <c r="AC1339" s="233">
        <f t="shared" si="391"/>
        <v>0</v>
      </c>
      <c r="AD1339" s="7" t="e">
        <f t="shared" si="392"/>
        <v>#DIV/0!</v>
      </c>
      <c r="AE1339" s="7">
        <f t="shared" si="393"/>
        <v>0</v>
      </c>
      <c r="AF1339" s="7">
        <f t="shared" si="394"/>
        <v>0</v>
      </c>
      <c r="AG1339" s="7">
        <f t="shared" si="395"/>
        <v>2</v>
      </c>
      <c r="AH1339" s="7">
        <f t="shared" si="396"/>
        <v>1</v>
      </c>
      <c r="AI1339" s="7">
        <f t="shared" si="397"/>
        <v>0</v>
      </c>
      <c r="AJ1339" s="7">
        <f t="shared" si="398"/>
        <v>0</v>
      </c>
      <c r="AK1339" s="234">
        <f t="shared" si="399"/>
        <v>0</v>
      </c>
    </row>
    <row r="1340" spans="1:37">
      <c r="A1340" s="5">
        <v>27</v>
      </c>
      <c r="B1340" s="15" t="s">
        <v>48</v>
      </c>
      <c r="C1340" s="124">
        <f>Raigad!C40</f>
        <v>0</v>
      </c>
      <c r="D1340" s="124">
        <f>Raigad!D40</f>
        <v>0</v>
      </c>
      <c r="E1340" s="124">
        <f>Raigad!E40</f>
        <v>0</v>
      </c>
      <c r="F1340" s="124">
        <f>Raigad!F40</f>
        <v>0</v>
      </c>
      <c r="G1340" s="124">
        <f>Raigad!G40</f>
        <v>0</v>
      </c>
      <c r="H1340" s="124">
        <f>Raigad!H40</f>
        <v>0</v>
      </c>
      <c r="I1340" s="80">
        <f t="shared" si="389"/>
        <v>0</v>
      </c>
      <c r="J1340" s="124">
        <f>Raigad!J40</f>
        <v>0</v>
      </c>
      <c r="K1340" s="124">
        <f>Raigad!K40</f>
        <v>0</v>
      </c>
      <c r="L1340" s="124">
        <f>Raigad!L40</f>
        <v>0</v>
      </c>
      <c r="M1340" s="124">
        <f>Raigad!M40</f>
        <v>0</v>
      </c>
      <c r="N1340" s="124">
        <f>Raigad!N40</f>
        <v>0</v>
      </c>
      <c r="O1340" s="124">
        <f>Raigad!O40</f>
        <v>0</v>
      </c>
      <c r="P1340" s="80">
        <f t="shared" si="390"/>
        <v>0</v>
      </c>
      <c r="Q1340" s="124">
        <f>Raigad!Q40</f>
        <v>0</v>
      </c>
      <c r="R1340" s="124">
        <f>Raigad!R40</f>
        <v>0</v>
      </c>
      <c r="S1340" s="124">
        <f>Raigad!S40</f>
        <v>0</v>
      </c>
      <c r="T1340" s="124">
        <f>Raigad!T40</f>
        <v>0</v>
      </c>
      <c r="U1340" s="124">
        <f>Raigad!U40</f>
        <v>0</v>
      </c>
      <c r="V1340" s="124">
        <f>Raigad!V40</f>
        <v>0</v>
      </c>
      <c r="W1340" s="124">
        <f>Raigad!W40</f>
        <v>0</v>
      </c>
      <c r="X1340" s="124">
        <f>Raigad!X40</f>
        <v>0</v>
      </c>
      <c r="Y1340" s="124">
        <f>Raigad!Y40</f>
        <v>0</v>
      </c>
      <c r="Z1340" s="124">
        <f>Raigad!Z40</f>
        <v>0</v>
      </c>
      <c r="AA1340" s="124">
        <f>Raigad!AA40</f>
        <v>0</v>
      </c>
      <c r="AB1340" s="124">
        <f>Raigad!AB40</f>
        <v>0</v>
      </c>
      <c r="AC1340" s="233">
        <f t="shared" si="391"/>
        <v>0</v>
      </c>
      <c r="AD1340" s="7" t="e">
        <f t="shared" si="392"/>
        <v>#DIV/0!</v>
      </c>
      <c r="AE1340" s="7">
        <f t="shared" si="393"/>
        <v>0</v>
      </c>
      <c r="AF1340" s="7" t="e">
        <f t="shared" si="394"/>
        <v>#DIV/0!</v>
      </c>
      <c r="AG1340" s="7">
        <f t="shared" si="395"/>
        <v>0</v>
      </c>
      <c r="AH1340" s="7">
        <f t="shared" si="396"/>
        <v>0</v>
      </c>
      <c r="AI1340" s="7">
        <f t="shared" si="397"/>
        <v>0</v>
      </c>
      <c r="AJ1340" s="7">
        <f t="shared" si="398"/>
        <v>0</v>
      </c>
      <c r="AK1340" s="234" t="e">
        <f t="shared" si="399"/>
        <v>#DIV/0!</v>
      </c>
    </row>
    <row r="1341" spans="1:37">
      <c r="A1341" s="5">
        <v>28</v>
      </c>
      <c r="B1341" s="15" t="s">
        <v>49</v>
      </c>
      <c r="C1341" s="80">
        <f>Ratnagiri!C40</f>
        <v>0</v>
      </c>
      <c r="D1341" s="80">
        <f>Ratnagiri!D40</f>
        <v>0</v>
      </c>
      <c r="E1341" s="80">
        <f>Ratnagiri!E40</f>
        <v>0</v>
      </c>
      <c r="F1341" s="80">
        <f>Ratnagiri!F40</f>
        <v>0</v>
      </c>
      <c r="G1341" s="80">
        <f>Ratnagiri!G40</f>
        <v>0</v>
      </c>
      <c r="H1341" s="80">
        <f>Ratnagiri!H40</f>
        <v>0</v>
      </c>
      <c r="I1341" s="80">
        <f t="shared" si="389"/>
        <v>0</v>
      </c>
      <c r="J1341" s="80">
        <f>Ratnagiri!J40</f>
        <v>0</v>
      </c>
      <c r="K1341" s="80">
        <f>Ratnagiri!K40</f>
        <v>0</v>
      </c>
      <c r="L1341" s="80">
        <f>Ratnagiri!L40</f>
        <v>0</v>
      </c>
      <c r="M1341" s="80">
        <f>Ratnagiri!M40</f>
        <v>0</v>
      </c>
      <c r="N1341" s="80">
        <f>Ratnagiri!N40</f>
        <v>0</v>
      </c>
      <c r="O1341" s="80">
        <f>Ratnagiri!O40</f>
        <v>0</v>
      </c>
      <c r="P1341" s="80">
        <f t="shared" si="390"/>
        <v>0</v>
      </c>
      <c r="Q1341" s="80">
        <f>Ratnagiri!Q40</f>
        <v>0</v>
      </c>
      <c r="R1341" s="80">
        <f>Ratnagiri!R40</f>
        <v>0</v>
      </c>
      <c r="S1341" s="80">
        <f>Ratnagiri!S40</f>
        <v>0</v>
      </c>
      <c r="T1341" s="80">
        <f>Ratnagiri!T40</f>
        <v>0</v>
      </c>
      <c r="U1341" s="80">
        <f>Ratnagiri!U40</f>
        <v>0</v>
      </c>
      <c r="V1341" s="80">
        <f>Ratnagiri!V40</f>
        <v>0</v>
      </c>
      <c r="W1341" s="80">
        <f>Ratnagiri!W40</f>
        <v>0</v>
      </c>
      <c r="X1341" s="80">
        <f>Ratnagiri!X40</f>
        <v>0</v>
      </c>
      <c r="Y1341" s="80">
        <f>Ratnagiri!Y40</f>
        <v>0</v>
      </c>
      <c r="Z1341" s="80">
        <f>Ratnagiri!Z40</f>
        <v>0</v>
      </c>
      <c r="AA1341" s="80">
        <f>Ratnagiri!AA40</f>
        <v>0</v>
      </c>
      <c r="AB1341" s="80">
        <f>Ratnagiri!AB40</f>
        <v>0</v>
      </c>
      <c r="AC1341" s="233">
        <f t="shared" si="391"/>
        <v>0</v>
      </c>
      <c r="AD1341" s="7" t="e">
        <f t="shared" si="392"/>
        <v>#DIV/0!</v>
      </c>
      <c r="AE1341" s="7">
        <f t="shared" si="393"/>
        <v>0</v>
      </c>
      <c r="AF1341" s="7" t="e">
        <f t="shared" si="394"/>
        <v>#DIV/0!</v>
      </c>
      <c r="AG1341" s="7">
        <f t="shared" si="395"/>
        <v>0</v>
      </c>
      <c r="AH1341" s="7">
        <f t="shared" si="396"/>
        <v>0</v>
      </c>
      <c r="AI1341" s="7">
        <f t="shared" si="397"/>
        <v>0</v>
      </c>
      <c r="AJ1341" s="7">
        <f t="shared" si="398"/>
        <v>0</v>
      </c>
      <c r="AK1341" s="234" t="e">
        <f t="shared" si="399"/>
        <v>#DIV/0!</v>
      </c>
    </row>
    <row r="1342" spans="1:37">
      <c r="A1342" s="5">
        <v>29</v>
      </c>
      <c r="B1342" s="15" t="s">
        <v>50</v>
      </c>
      <c r="C1342" s="80">
        <f>Sangli!C40</f>
        <v>0</v>
      </c>
      <c r="D1342" s="80">
        <f>Sangli!D40</f>
        <v>0</v>
      </c>
      <c r="E1342" s="80">
        <f>Sangli!E40</f>
        <v>0</v>
      </c>
      <c r="F1342" s="80">
        <f>Sangli!F40</f>
        <v>0</v>
      </c>
      <c r="G1342" s="80">
        <f>Sangli!G40</f>
        <v>0</v>
      </c>
      <c r="H1342" s="80">
        <f>Sangli!H40</f>
        <v>0</v>
      </c>
      <c r="I1342" s="80">
        <f t="shared" si="389"/>
        <v>0</v>
      </c>
      <c r="J1342" s="80">
        <f>Sangli!J40</f>
        <v>0</v>
      </c>
      <c r="K1342" s="80">
        <f>Sangli!K40</f>
        <v>0</v>
      </c>
      <c r="L1342" s="80">
        <f>Sangli!L40</f>
        <v>0</v>
      </c>
      <c r="M1342" s="80">
        <f>Sangli!M40</f>
        <v>0</v>
      </c>
      <c r="N1342" s="80">
        <f>Sangli!N40</f>
        <v>0</v>
      </c>
      <c r="O1342" s="80">
        <f>Sangli!O40</f>
        <v>0</v>
      </c>
      <c r="P1342" s="80">
        <f t="shared" si="390"/>
        <v>0</v>
      </c>
      <c r="Q1342" s="80">
        <f>Sangli!Q40</f>
        <v>0</v>
      </c>
      <c r="R1342" s="80">
        <f>Sangli!R40</f>
        <v>0</v>
      </c>
      <c r="S1342" s="80">
        <f>Sangli!S40</f>
        <v>0</v>
      </c>
      <c r="T1342" s="80">
        <f>Sangli!T40</f>
        <v>0</v>
      </c>
      <c r="U1342" s="80">
        <f>Sangli!U40</f>
        <v>0</v>
      </c>
      <c r="V1342" s="80">
        <f>Sangli!V40</f>
        <v>0</v>
      </c>
      <c r="W1342" s="80">
        <f>Sangli!W40</f>
        <v>0</v>
      </c>
      <c r="X1342" s="80">
        <f>Sangli!X40</f>
        <v>0</v>
      </c>
      <c r="Y1342" s="80">
        <f>Sangli!Y40</f>
        <v>0</v>
      </c>
      <c r="Z1342" s="80">
        <f>Sangli!Z40</f>
        <v>0</v>
      </c>
      <c r="AA1342" s="80">
        <f>Sangli!AA40</f>
        <v>0</v>
      </c>
      <c r="AB1342" s="80">
        <f>Sangli!AB40</f>
        <v>0</v>
      </c>
      <c r="AC1342" s="233">
        <f t="shared" si="391"/>
        <v>0</v>
      </c>
      <c r="AD1342" s="7" t="e">
        <f t="shared" si="392"/>
        <v>#DIV/0!</v>
      </c>
      <c r="AE1342" s="7">
        <f t="shared" si="393"/>
        <v>0</v>
      </c>
      <c r="AF1342" s="7" t="e">
        <f t="shared" si="394"/>
        <v>#DIV/0!</v>
      </c>
      <c r="AG1342" s="7">
        <f t="shared" si="395"/>
        <v>0</v>
      </c>
      <c r="AH1342" s="7">
        <f t="shared" si="396"/>
        <v>0</v>
      </c>
      <c r="AI1342" s="7">
        <f t="shared" si="397"/>
        <v>0</v>
      </c>
      <c r="AJ1342" s="7">
        <f t="shared" si="398"/>
        <v>0</v>
      </c>
      <c r="AK1342" s="234" t="e">
        <f t="shared" si="399"/>
        <v>#DIV/0!</v>
      </c>
    </row>
    <row r="1343" spans="1:37">
      <c r="A1343" s="5">
        <v>30</v>
      </c>
      <c r="B1343" s="15" t="s">
        <v>51</v>
      </c>
      <c r="C1343" s="80">
        <f>Satara!C40</f>
        <v>0</v>
      </c>
      <c r="D1343" s="80">
        <f>Satara!D40</f>
        <v>0</v>
      </c>
      <c r="E1343" s="80">
        <f>Satara!E40</f>
        <v>0</v>
      </c>
      <c r="F1343" s="80">
        <f>Satara!F40</f>
        <v>0</v>
      </c>
      <c r="G1343" s="80">
        <f>Satara!G40</f>
        <v>0</v>
      </c>
      <c r="H1343" s="80">
        <f>Satara!H40</f>
        <v>0</v>
      </c>
      <c r="I1343" s="80">
        <f t="shared" si="389"/>
        <v>0</v>
      </c>
      <c r="J1343" s="80">
        <f>Satara!J40</f>
        <v>0</v>
      </c>
      <c r="K1343" s="80">
        <f>Satara!K40</f>
        <v>0</v>
      </c>
      <c r="L1343" s="80">
        <f>Satara!L40</f>
        <v>0</v>
      </c>
      <c r="M1343" s="80">
        <f>Satara!M40</f>
        <v>0</v>
      </c>
      <c r="N1343" s="80">
        <f>Satara!N40</f>
        <v>0</v>
      </c>
      <c r="O1343" s="80">
        <f>Satara!O40</f>
        <v>0</v>
      </c>
      <c r="P1343" s="80">
        <f t="shared" si="390"/>
        <v>0</v>
      </c>
      <c r="Q1343" s="80">
        <f>Satara!Q40</f>
        <v>0</v>
      </c>
      <c r="R1343" s="80">
        <f>Satara!R40</f>
        <v>0</v>
      </c>
      <c r="S1343" s="80">
        <f>Satara!S40</f>
        <v>0</v>
      </c>
      <c r="T1343" s="80">
        <f>Satara!T40</f>
        <v>0</v>
      </c>
      <c r="U1343" s="80">
        <f>Satara!U40</f>
        <v>0</v>
      </c>
      <c r="V1343" s="80">
        <f>Satara!V40</f>
        <v>0</v>
      </c>
      <c r="W1343" s="80">
        <f>Satara!W40</f>
        <v>0</v>
      </c>
      <c r="X1343" s="80">
        <f>Satara!X40</f>
        <v>0</v>
      </c>
      <c r="Y1343" s="80">
        <f>Satara!Y40</f>
        <v>0</v>
      </c>
      <c r="Z1343" s="80">
        <f>Satara!Z40</f>
        <v>0</v>
      </c>
      <c r="AA1343" s="80">
        <f>Satara!AA40</f>
        <v>0</v>
      </c>
      <c r="AB1343" s="80">
        <f>Satara!AB40</f>
        <v>0</v>
      </c>
      <c r="AC1343" s="233">
        <f t="shared" si="391"/>
        <v>0</v>
      </c>
      <c r="AD1343" s="7" t="e">
        <f t="shared" si="392"/>
        <v>#DIV/0!</v>
      </c>
      <c r="AE1343" s="7">
        <f t="shared" si="393"/>
        <v>0</v>
      </c>
      <c r="AF1343" s="7" t="e">
        <f t="shared" si="394"/>
        <v>#DIV/0!</v>
      </c>
      <c r="AG1343" s="7">
        <f t="shared" si="395"/>
        <v>0</v>
      </c>
      <c r="AH1343" s="7">
        <f t="shared" si="396"/>
        <v>0</v>
      </c>
      <c r="AI1343" s="7">
        <f t="shared" si="397"/>
        <v>0</v>
      </c>
      <c r="AJ1343" s="7">
        <f t="shared" si="398"/>
        <v>0</v>
      </c>
      <c r="AK1343" s="234" t="e">
        <f t="shared" si="399"/>
        <v>#DIV/0!</v>
      </c>
    </row>
    <row r="1344" spans="1:37">
      <c r="A1344" s="5">
        <v>31</v>
      </c>
      <c r="B1344" s="15" t="s">
        <v>52</v>
      </c>
      <c r="C1344" s="80">
        <f>Sindhudurg!C40</f>
        <v>0</v>
      </c>
      <c r="D1344" s="80">
        <f>Sindhudurg!D40</f>
        <v>0</v>
      </c>
      <c r="E1344" s="80">
        <f>Sindhudurg!E40</f>
        <v>0</v>
      </c>
      <c r="F1344" s="80">
        <f>Sindhudurg!F40</f>
        <v>0</v>
      </c>
      <c r="G1344" s="80">
        <f>Sindhudurg!G40</f>
        <v>0</v>
      </c>
      <c r="H1344" s="80">
        <f>Sindhudurg!H40</f>
        <v>0</v>
      </c>
      <c r="I1344" s="80">
        <f t="shared" si="389"/>
        <v>0</v>
      </c>
      <c r="J1344" s="80">
        <f>Sindhudurg!J40</f>
        <v>0</v>
      </c>
      <c r="K1344" s="80">
        <f>Sindhudurg!K40</f>
        <v>0</v>
      </c>
      <c r="L1344" s="80">
        <f>Sindhudurg!L40</f>
        <v>0</v>
      </c>
      <c r="M1344" s="80">
        <f>Sindhudurg!M40</f>
        <v>0</v>
      </c>
      <c r="N1344" s="80">
        <f>Sindhudurg!N40</f>
        <v>0</v>
      </c>
      <c r="O1344" s="80">
        <f>Sindhudurg!O40</f>
        <v>0</v>
      </c>
      <c r="P1344" s="80">
        <f t="shared" si="390"/>
        <v>0</v>
      </c>
      <c r="Q1344" s="80">
        <f>Sindhudurg!Q40</f>
        <v>0</v>
      </c>
      <c r="R1344" s="80">
        <f>Sindhudurg!R40</f>
        <v>0</v>
      </c>
      <c r="S1344" s="80">
        <f>Sindhudurg!S40</f>
        <v>0</v>
      </c>
      <c r="T1344" s="80">
        <f>Sindhudurg!T40</f>
        <v>0</v>
      </c>
      <c r="U1344" s="80">
        <f>Sindhudurg!U40</f>
        <v>0</v>
      </c>
      <c r="V1344" s="80">
        <f>Sindhudurg!V40</f>
        <v>0</v>
      </c>
      <c r="W1344" s="80">
        <f>Sindhudurg!W40</f>
        <v>0</v>
      </c>
      <c r="X1344" s="80">
        <f>Sindhudurg!X40</f>
        <v>0</v>
      </c>
      <c r="Y1344" s="80">
        <f>Sindhudurg!Y40</f>
        <v>0</v>
      </c>
      <c r="Z1344" s="80">
        <f>Sindhudurg!Z40</f>
        <v>0</v>
      </c>
      <c r="AA1344" s="80">
        <f>Sindhudurg!AA40</f>
        <v>0</v>
      </c>
      <c r="AB1344" s="80">
        <f>Sindhudurg!AB40</f>
        <v>0</v>
      </c>
      <c r="AC1344" s="233">
        <f t="shared" si="391"/>
        <v>0</v>
      </c>
      <c r="AD1344" s="7" t="e">
        <f t="shared" si="392"/>
        <v>#DIV/0!</v>
      </c>
      <c r="AE1344" s="7">
        <f t="shared" si="393"/>
        <v>0</v>
      </c>
      <c r="AF1344" s="7" t="e">
        <f t="shared" si="394"/>
        <v>#DIV/0!</v>
      </c>
      <c r="AG1344" s="7">
        <f t="shared" si="395"/>
        <v>0</v>
      </c>
      <c r="AH1344" s="7">
        <f t="shared" si="396"/>
        <v>0</v>
      </c>
      <c r="AI1344" s="7">
        <f t="shared" si="397"/>
        <v>0</v>
      </c>
      <c r="AJ1344" s="7">
        <f t="shared" si="398"/>
        <v>0</v>
      </c>
      <c r="AK1344" s="234" t="e">
        <f t="shared" si="399"/>
        <v>#DIV/0!</v>
      </c>
    </row>
    <row r="1345" spans="1:37">
      <c r="A1345" s="5">
        <v>32</v>
      </c>
      <c r="B1345" s="15" t="s">
        <v>53</v>
      </c>
      <c r="C1345" s="80">
        <f>Solapur!C40</f>
        <v>35</v>
      </c>
      <c r="D1345" s="80">
        <f>Solapur!D40</f>
        <v>51</v>
      </c>
      <c r="E1345" s="80">
        <f>Solapur!E40</f>
        <v>0</v>
      </c>
      <c r="F1345" s="80">
        <f>Solapur!F40</f>
        <v>0</v>
      </c>
      <c r="G1345" s="80">
        <f>Solapur!G40</f>
        <v>0</v>
      </c>
      <c r="H1345" s="80">
        <f>Solapur!H40</f>
        <v>0</v>
      </c>
      <c r="I1345" s="80">
        <f t="shared" si="389"/>
        <v>51</v>
      </c>
      <c r="J1345" s="80">
        <f>Solapur!J40</f>
        <v>52</v>
      </c>
      <c r="K1345" s="80">
        <f>Solapur!K40</f>
        <v>60</v>
      </c>
      <c r="L1345" s="80">
        <f>Solapur!L40</f>
        <v>3</v>
      </c>
      <c r="M1345" s="80">
        <f>Solapur!M40</f>
        <v>1</v>
      </c>
      <c r="N1345" s="80">
        <f>Solapur!N40</f>
        <v>2</v>
      </c>
      <c r="O1345" s="80">
        <f>Solapur!O40</f>
        <v>1</v>
      </c>
      <c r="P1345" s="80">
        <f t="shared" si="390"/>
        <v>62</v>
      </c>
      <c r="Q1345" s="80">
        <f>Solapur!Q40</f>
        <v>0</v>
      </c>
      <c r="R1345" s="80">
        <f>Solapur!R40</f>
        <v>0</v>
      </c>
      <c r="S1345" s="80">
        <f>Solapur!S40</f>
        <v>0</v>
      </c>
      <c r="T1345" s="80">
        <f>Solapur!T40</f>
        <v>0</v>
      </c>
      <c r="U1345" s="80">
        <f>Solapur!U40</f>
        <v>0</v>
      </c>
      <c r="V1345" s="80">
        <f>Solapur!V40</f>
        <v>0</v>
      </c>
      <c r="W1345" s="80">
        <f>Solapur!W40</f>
        <v>0</v>
      </c>
      <c r="X1345" s="80">
        <f>Solapur!X40</f>
        <v>0</v>
      </c>
      <c r="Y1345" s="80">
        <f>Solapur!Y40</f>
        <v>0</v>
      </c>
      <c r="Z1345" s="80">
        <f>Solapur!Z40</f>
        <v>0</v>
      </c>
      <c r="AA1345" s="80">
        <f>Solapur!AA40</f>
        <v>0</v>
      </c>
      <c r="AB1345" s="80">
        <f>Solapur!AB40</f>
        <v>0</v>
      </c>
      <c r="AC1345" s="233">
        <f t="shared" si="391"/>
        <v>0</v>
      </c>
      <c r="AD1345" s="7">
        <f t="shared" si="392"/>
        <v>0</v>
      </c>
      <c r="AE1345" s="7">
        <f t="shared" si="393"/>
        <v>0</v>
      </c>
      <c r="AF1345" s="7">
        <f t="shared" si="394"/>
        <v>0</v>
      </c>
      <c r="AG1345" s="7">
        <f t="shared" si="395"/>
        <v>92</v>
      </c>
      <c r="AH1345" s="7">
        <f t="shared" si="396"/>
        <v>113</v>
      </c>
      <c r="AI1345" s="7">
        <f t="shared" si="397"/>
        <v>0</v>
      </c>
      <c r="AJ1345" s="7">
        <f t="shared" si="398"/>
        <v>0</v>
      </c>
      <c r="AK1345" s="234">
        <f t="shared" si="399"/>
        <v>0</v>
      </c>
    </row>
    <row r="1346" spans="1:37">
      <c r="A1346" s="5">
        <v>33</v>
      </c>
      <c r="B1346" s="15" t="s">
        <v>54</v>
      </c>
      <c r="C1346" s="80">
        <f>Thane!C40</f>
        <v>0</v>
      </c>
      <c r="D1346" s="80">
        <f>Thane!D40</f>
        <v>0</v>
      </c>
      <c r="E1346" s="80">
        <f>Thane!E40</f>
        <v>0</v>
      </c>
      <c r="F1346" s="80">
        <f>Thane!F40</f>
        <v>0</v>
      </c>
      <c r="G1346" s="80">
        <f>Thane!G40</f>
        <v>0</v>
      </c>
      <c r="H1346" s="80">
        <f>Thane!H40</f>
        <v>0</v>
      </c>
      <c r="I1346" s="80">
        <f t="shared" si="389"/>
        <v>0</v>
      </c>
      <c r="J1346" s="80">
        <f>Thane!J40</f>
        <v>0</v>
      </c>
      <c r="K1346" s="80">
        <f>Thane!K40</f>
        <v>0</v>
      </c>
      <c r="L1346" s="80">
        <f>Thane!L40</f>
        <v>0</v>
      </c>
      <c r="M1346" s="80">
        <f>Thane!M40</f>
        <v>0</v>
      </c>
      <c r="N1346" s="80">
        <f>Thane!N40</f>
        <v>0</v>
      </c>
      <c r="O1346" s="80">
        <f>Thane!O40</f>
        <v>0</v>
      </c>
      <c r="P1346" s="80">
        <f t="shared" si="390"/>
        <v>0</v>
      </c>
      <c r="Q1346" s="80">
        <f>Thane!Q40</f>
        <v>0</v>
      </c>
      <c r="R1346" s="80">
        <f>Thane!R40</f>
        <v>0</v>
      </c>
      <c r="S1346" s="80">
        <f>Thane!S40</f>
        <v>0</v>
      </c>
      <c r="T1346" s="80">
        <f>Thane!T40</f>
        <v>0</v>
      </c>
      <c r="U1346" s="80">
        <f>Thane!U40</f>
        <v>0</v>
      </c>
      <c r="V1346" s="80">
        <f>Thane!V40</f>
        <v>0</v>
      </c>
      <c r="W1346" s="80">
        <f>Thane!W40</f>
        <v>0</v>
      </c>
      <c r="X1346" s="80">
        <f>Thane!X40</f>
        <v>0</v>
      </c>
      <c r="Y1346" s="80">
        <f>Thane!Y40</f>
        <v>0</v>
      </c>
      <c r="Z1346" s="80">
        <f>Thane!Z40</f>
        <v>0</v>
      </c>
      <c r="AA1346" s="80">
        <f>Thane!AA40</f>
        <v>0</v>
      </c>
      <c r="AB1346" s="80">
        <f>Thane!AB40</f>
        <v>0</v>
      </c>
      <c r="AC1346" s="233">
        <f t="shared" si="391"/>
        <v>0</v>
      </c>
      <c r="AD1346" s="7" t="e">
        <f t="shared" si="392"/>
        <v>#DIV/0!</v>
      </c>
      <c r="AE1346" s="7">
        <f t="shared" si="393"/>
        <v>0</v>
      </c>
      <c r="AF1346" s="7" t="e">
        <f t="shared" si="394"/>
        <v>#DIV/0!</v>
      </c>
      <c r="AG1346" s="7">
        <f t="shared" si="395"/>
        <v>0</v>
      </c>
      <c r="AH1346" s="7">
        <f t="shared" si="396"/>
        <v>0</v>
      </c>
      <c r="AI1346" s="7">
        <f t="shared" si="397"/>
        <v>0</v>
      </c>
      <c r="AJ1346" s="7">
        <f t="shared" si="398"/>
        <v>0</v>
      </c>
      <c r="AK1346" s="234" t="e">
        <f t="shared" si="399"/>
        <v>#DIV/0!</v>
      </c>
    </row>
    <row r="1347" spans="1:37">
      <c r="A1347" s="5">
        <v>34</v>
      </c>
      <c r="B1347" s="15" t="s">
        <v>55</v>
      </c>
      <c r="C1347" s="80">
        <f>Wardha!C40</f>
        <v>408</v>
      </c>
      <c r="D1347" s="80">
        <f>Wardha!D40</f>
        <v>485</v>
      </c>
      <c r="E1347" s="80">
        <f>Wardha!E40</f>
        <v>15</v>
      </c>
      <c r="F1347" s="80">
        <f>Wardha!F40</f>
        <v>6</v>
      </c>
      <c r="G1347" s="80">
        <f>Wardha!G40</f>
        <v>35</v>
      </c>
      <c r="H1347" s="80">
        <f>Wardha!H40</f>
        <v>20</v>
      </c>
      <c r="I1347" s="80">
        <f t="shared" si="389"/>
        <v>511</v>
      </c>
      <c r="J1347" s="80">
        <f>Wardha!J40</f>
        <v>140</v>
      </c>
      <c r="K1347" s="80">
        <f>Wardha!K40</f>
        <v>161</v>
      </c>
      <c r="L1347" s="80">
        <f>Wardha!L40</f>
        <v>7</v>
      </c>
      <c r="M1347" s="80">
        <f>Wardha!M40</f>
        <v>2</v>
      </c>
      <c r="N1347" s="80">
        <f>Wardha!N40</f>
        <v>15</v>
      </c>
      <c r="O1347" s="80">
        <f>Wardha!O40</f>
        <v>7</v>
      </c>
      <c r="P1347" s="80">
        <f t="shared" si="390"/>
        <v>170</v>
      </c>
      <c r="Q1347" s="80">
        <f>Wardha!Q40</f>
        <v>0</v>
      </c>
      <c r="R1347" s="80">
        <f>Wardha!R40</f>
        <v>0</v>
      </c>
      <c r="S1347" s="80">
        <f>Wardha!S40</f>
        <v>0</v>
      </c>
      <c r="T1347" s="80">
        <f>Wardha!T40</f>
        <v>0</v>
      </c>
      <c r="U1347" s="80">
        <f>Wardha!U40</f>
        <v>0</v>
      </c>
      <c r="V1347" s="80">
        <f>Wardha!V40</f>
        <v>0</v>
      </c>
      <c r="W1347" s="80">
        <f>Wardha!W40</f>
        <v>0</v>
      </c>
      <c r="X1347" s="80">
        <f>Wardha!X40</f>
        <v>0</v>
      </c>
      <c r="Y1347" s="80">
        <f>Wardha!Y40</f>
        <v>0</v>
      </c>
      <c r="Z1347" s="80">
        <f>Wardha!Z40</f>
        <v>0</v>
      </c>
      <c r="AA1347" s="80">
        <f>Wardha!AA40</f>
        <v>0</v>
      </c>
      <c r="AB1347" s="80">
        <f>Wardha!AB40</f>
        <v>0</v>
      </c>
      <c r="AC1347" s="233">
        <f t="shared" si="391"/>
        <v>0</v>
      </c>
      <c r="AD1347" s="7">
        <f t="shared" si="392"/>
        <v>0</v>
      </c>
      <c r="AE1347" s="7">
        <f t="shared" si="393"/>
        <v>0</v>
      </c>
      <c r="AF1347" s="7">
        <f t="shared" si="394"/>
        <v>0</v>
      </c>
      <c r="AG1347" s="7">
        <f t="shared" si="395"/>
        <v>620</v>
      </c>
      <c r="AH1347" s="7">
        <f t="shared" si="396"/>
        <v>681</v>
      </c>
      <c r="AI1347" s="7">
        <f t="shared" si="397"/>
        <v>0</v>
      </c>
      <c r="AJ1347" s="7">
        <f t="shared" si="398"/>
        <v>0</v>
      </c>
      <c r="AK1347" s="234">
        <f t="shared" si="399"/>
        <v>0</v>
      </c>
    </row>
    <row r="1348" spans="1:37">
      <c r="A1348" s="5">
        <v>35</v>
      </c>
      <c r="B1348" s="15" t="s">
        <v>56</v>
      </c>
      <c r="C1348" s="80">
        <f>Washim!C40</f>
        <v>0</v>
      </c>
      <c r="D1348" s="80">
        <f>Washim!D40</f>
        <v>0</v>
      </c>
      <c r="E1348" s="80">
        <f>Washim!E40</f>
        <v>0</v>
      </c>
      <c r="F1348" s="80">
        <f>Washim!F40</f>
        <v>0</v>
      </c>
      <c r="G1348" s="80">
        <f>Washim!G40</f>
        <v>0</v>
      </c>
      <c r="H1348" s="80">
        <f>Washim!H40</f>
        <v>0</v>
      </c>
      <c r="I1348" s="80">
        <f t="shared" si="389"/>
        <v>0</v>
      </c>
      <c r="J1348" s="80">
        <f>Washim!J40</f>
        <v>0</v>
      </c>
      <c r="K1348" s="80">
        <f>Washim!K40</f>
        <v>0</v>
      </c>
      <c r="L1348" s="80">
        <f>Washim!L40</f>
        <v>0</v>
      </c>
      <c r="M1348" s="80">
        <f>Washim!M40</f>
        <v>0</v>
      </c>
      <c r="N1348" s="80">
        <f>Washim!N40</f>
        <v>0</v>
      </c>
      <c r="O1348" s="80">
        <f>Washim!O40</f>
        <v>0</v>
      </c>
      <c r="P1348" s="80">
        <f t="shared" si="390"/>
        <v>0</v>
      </c>
      <c r="Q1348" s="80">
        <f>Washim!Q40</f>
        <v>0</v>
      </c>
      <c r="R1348" s="80">
        <f>Washim!R40</f>
        <v>0</v>
      </c>
      <c r="S1348" s="80">
        <f>Washim!S40</f>
        <v>0</v>
      </c>
      <c r="T1348" s="80">
        <f>Washim!T40</f>
        <v>0</v>
      </c>
      <c r="U1348" s="80">
        <f>Washim!U40</f>
        <v>0</v>
      </c>
      <c r="V1348" s="80">
        <f>Washim!V40</f>
        <v>0</v>
      </c>
      <c r="W1348" s="80">
        <f>Washim!W40</f>
        <v>0</v>
      </c>
      <c r="X1348" s="80">
        <f>Washim!X40</f>
        <v>0</v>
      </c>
      <c r="Y1348" s="80">
        <f>Washim!Y40</f>
        <v>0</v>
      </c>
      <c r="Z1348" s="80">
        <f>Washim!Z40</f>
        <v>0</v>
      </c>
      <c r="AA1348" s="80">
        <f>Washim!AA40</f>
        <v>0</v>
      </c>
      <c r="AB1348" s="80">
        <f>Washim!AB40</f>
        <v>0</v>
      </c>
      <c r="AC1348" s="233">
        <f t="shared" si="391"/>
        <v>0</v>
      </c>
      <c r="AD1348" s="7" t="e">
        <f t="shared" si="392"/>
        <v>#DIV/0!</v>
      </c>
      <c r="AE1348" s="7">
        <f t="shared" si="393"/>
        <v>0</v>
      </c>
      <c r="AF1348" s="7" t="e">
        <f t="shared" si="394"/>
        <v>#DIV/0!</v>
      </c>
      <c r="AG1348" s="7">
        <f t="shared" si="395"/>
        <v>0</v>
      </c>
      <c r="AH1348" s="7">
        <f t="shared" si="396"/>
        <v>0</v>
      </c>
      <c r="AI1348" s="7">
        <f t="shared" si="397"/>
        <v>0</v>
      </c>
      <c r="AJ1348" s="7">
        <f t="shared" si="398"/>
        <v>0</v>
      </c>
      <c r="AK1348" s="234" t="e">
        <f t="shared" si="399"/>
        <v>#DIV/0!</v>
      </c>
    </row>
    <row r="1349" spans="1:37">
      <c r="A1349" s="5">
        <v>36</v>
      </c>
      <c r="B1349" s="15" t="s">
        <v>57</v>
      </c>
      <c r="C1349" s="80">
        <f>Yavatmal!C40</f>
        <v>0</v>
      </c>
      <c r="D1349" s="80">
        <f>Yavatmal!D40</f>
        <v>0</v>
      </c>
      <c r="E1349" s="80">
        <f>Yavatmal!E40</f>
        <v>0</v>
      </c>
      <c r="F1349" s="80">
        <f>Yavatmal!F40</f>
        <v>0</v>
      </c>
      <c r="G1349" s="80">
        <f>Yavatmal!G40</f>
        <v>0</v>
      </c>
      <c r="H1349" s="80">
        <f>Yavatmal!H40</f>
        <v>0</v>
      </c>
      <c r="I1349" s="80">
        <f t="shared" si="389"/>
        <v>0</v>
      </c>
      <c r="J1349" s="80">
        <f>Yavatmal!J40</f>
        <v>0</v>
      </c>
      <c r="K1349" s="80">
        <f>Yavatmal!K40</f>
        <v>0</v>
      </c>
      <c r="L1349" s="80">
        <f>Yavatmal!L40</f>
        <v>0</v>
      </c>
      <c r="M1349" s="80">
        <f>Yavatmal!M40</f>
        <v>0</v>
      </c>
      <c r="N1349" s="80">
        <f>Yavatmal!N40</f>
        <v>0</v>
      </c>
      <c r="O1349" s="80">
        <f>Yavatmal!O40</f>
        <v>0</v>
      </c>
      <c r="P1349" s="80">
        <f t="shared" si="390"/>
        <v>0</v>
      </c>
      <c r="Q1349" s="80">
        <f>Yavatmal!Q40</f>
        <v>0</v>
      </c>
      <c r="R1349" s="80">
        <f>Yavatmal!R40</f>
        <v>0</v>
      </c>
      <c r="S1349" s="80">
        <f>Yavatmal!S40</f>
        <v>0</v>
      </c>
      <c r="T1349" s="80">
        <f>Yavatmal!T40</f>
        <v>0</v>
      </c>
      <c r="U1349" s="80">
        <f>Yavatmal!U40</f>
        <v>0</v>
      </c>
      <c r="V1349" s="80">
        <f>Yavatmal!V40</f>
        <v>0</v>
      </c>
      <c r="W1349" s="80">
        <f>Yavatmal!W40</f>
        <v>0</v>
      </c>
      <c r="X1349" s="80">
        <f>Yavatmal!X40</f>
        <v>0</v>
      </c>
      <c r="Y1349" s="80">
        <f>Yavatmal!Y40</f>
        <v>0</v>
      </c>
      <c r="Z1349" s="80">
        <f>Yavatmal!Z40</f>
        <v>0</v>
      </c>
      <c r="AA1349" s="80">
        <f>Yavatmal!AA40</f>
        <v>0</v>
      </c>
      <c r="AB1349" s="80">
        <f>Yavatmal!AB40</f>
        <v>0</v>
      </c>
      <c r="AC1349" s="233">
        <f t="shared" si="391"/>
        <v>0</v>
      </c>
      <c r="AD1349" s="7" t="e">
        <f t="shared" si="392"/>
        <v>#DIV/0!</v>
      </c>
      <c r="AE1349" s="7">
        <f t="shared" si="393"/>
        <v>0</v>
      </c>
      <c r="AF1349" s="7" t="e">
        <f t="shared" si="394"/>
        <v>#DIV/0!</v>
      </c>
      <c r="AG1349" s="7">
        <f t="shared" si="395"/>
        <v>0</v>
      </c>
      <c r="AH1349" s="7">
        <f t="shared" si="396"/>
        <v>0</v>
      </c>
      <c r="AI1349" s="7">
        <f t="shared" si="397"/>
        <v>0</v>
      </c>
      <c r="AJ1349" s="7">
        <f t="shared" si="398"/>
        <v>0</v>
      </c>
      <c r="AK1349" s="234" t="e">
        <f t="shared" si="399"/>
        <v>#DIV/0!</v>
      </c>
    </row>
    <row r="1350" spans="1:37" ht="15">
      <c r="A1350" s="10"/>
      <c r="B1350" s="8" t="s">
        <v>10</v>
      </c>
      <c r="C1350" s="9">
        <f t="shared" ref="C1350:AB1350" si="400">SUM(C1314:C1349)</f>
        <v>639</v>
      </c>
      <c r="D1350" s="9">
        <f t="shared" si="400"/>
        <v>771</v>
      </c>
      <c r="E1350" s="9">
        <f t="shared" si="400"/>
        <v>17</v>
      </c>
      <c r="F1350" s="9">
        <f t="shared" si="400"/>
        <v>6</v>
      </c>
      <c r="G1350" s="9">
        <f t="shared" si="400"/>
        <v>75</v>
      </c>
      <c r="H1350" s="9">
        <f t="shared" si="400"/>
        <v>31</v>
      </c>
      <c r="I1350" s="9">
        <f t="shared" si="400"/>
        <v>808</v>
      </c>
      <c r="J1350" s="9">
        <f t="shared" si="400"/>
        <v>416</v>
      </c>
      <c r="K1350" s="9">
        <f t="shared" si="400"/>
        <v>389</v>
      </c>
      <c r="L1350" s="9">
        <f t="shared" si="400"/>
        <v>10</v>
      </c>
      <c r="M1350" s="9">
        <f t="shared" si="400"/>
        <v>3</v>
      </c>
      <c r="N1350" s="9">
        <f t="shared" si="400"/>
        <v>32</v>
      </c>
      <c r="O1350" s="9">
        <f t="shared" si="400"/>
        <v>12</v>
      </c>
      <c r="P1350" s="9">
        <f t="shared" si="400"/>
        <v>404</v>
      </c>
      <c r="Q1350" s="9">
        <f t="shared" si="400"/>
        <v>0</v>
      </c>
      <c r="R1350" s="9">
        <f t="shared" si="400"/>
        <v>0</v>
      </c>
      <c r="S1350" s="9">
        <f t="shared" si="400"/>
        <v>0</v>
      </c>
      <c r="T1350" s="9">
        <f t="shared" si="400"/>
        <v>0</v>
      </c>
      <c r="U1350" s="9">
        <f t="shared" si="400"/>
        <v>0</v>
      </c>
      <c r="V1350" s="9">
        <f t="shared" si="400"/>
        <v>0</v>
      </c>
      <c r="W1350" s="9">
        <f t="shared" si="400"/>
        <v>0</v>
      </c>
      <c r="X1350" s="9">
        <f t="shared" si="400"/>
        <v>0</v>
      </c>
      <c r="Y1350" s="9">
        <f t="shared" si="400"/>
        <v>0</v>
      </c>
      <c r="Z1350" s="9">
        <f t="shared" si="400"/>
        <v>0</v>
      </c>
      <c r="AA1350" s="9">
        <f t="shared" si="400"/>
        <v>0</v>
      </c>
      <c r="AB1350" s="9">
        <f t="shared" si="400"/>
        <v>0</v>
      </c>
      <c r="AC1350" s="190">
        <f>SUM(AC1314:AC1349)</f>
        <v>0</v>
      </c>
      <c r="AD1350" s="190">
        <f t="shared" si="392"/>
        <v>0</v>
      </c>
      <c r="AE1350" s="190">
        <f>(X1350/K1350)*100</f>
        <v>0</v>
      </c>
      <c r="AF1350" s="190">
        <f t="shared" si="394"/>
        <v>0</v>
      </c>
      <c r="AG1350" s="190">
        <f>SUM(AG1314:AG1349)</f>
        <v>1189</v>
      </c>
      <c r="AH1350" s="190">
        <f>SUM(AH1314:AH1349)</f>
        <v>1212</v>
      </c>
      <c r="AI1350" s="190">
        <f>SUM(AI1314:AI1349)</f>
        <v>0</v>
      </c>
      <c r="AJ1350" s="190">
        <f>SUM(AJ1314:AJ1349)</f>
        <v>0</v>
      </c>
      <c r="AK1350" s="190">
        <f>(AJ1350/AH1350)*100</f>
        <v>0</v>
      </c>
    </row>
    <row r="1351" spans="1:37" ht="20.25">
      <c r="A1351" s="344" t="s">
        <v>154</v>
      </c>
      <c r="B1351" s="344"/>
      <c r="C1351" s="344"/>
      <c r="D1351" s="344"/>
      <c r="E1351" s="344"/>
      <c r="F1351" s="344"/>
      <c r="G1351" s="344"/>
      <c r="H1351" s="344"/>
      <c r="I1351" s="344"/>
      <c r="J1351" s="344"/>
      <c r="K1351" s="344"/>
      <c r="L1351" s="344"/>
      <c r="M1351" s="344"/>
      <c r="N1351" s="344"/>
      <c r="O1351" s="344"/>
      <c r="P1351" s="344"/>
      <c r="Q1351" s="344"/>
      <c r="R1351" s="344"/>
      <c r="S1351" s="344"/>
      <c r="T1351" s="344"/>
      <c r="U1351" s="344"/>
      <c r="V1351" s="344"/>
      <c r="W1351" s="344"/>
      <c r="X1351" s="344"/>
      <c r="Y1351" s="344"/>
      <c r="Z1351" s="344"/>
      <c r="AA1351" s="344"/>
      <c r="AB1351" s="344"/>
      <c r="AC1351" s="344"/>
      <c r="AD1351" s="344"/>
      <c r="AE1351" s="344"/>
      <c r="AF1351" s="344"/>
      <c r="AG1351" s="344"/>
      <c r="AH1351" s="344"/>
      <c r="AI1351" s="344"/>
      <c r="AJ1351" s="344"/>
      <c r="AK1351" s="344"/>
    </row>
    <row r="1352" spans="1:37">
      <c r="A1352" s="345"/>
      <c r="B1352" s="345"/>
      <c r="C1352" s="345"/>
      <c r="D1352" s="345"/>
      <c r="E1352" s="345"/>
      <c r="F1352" s="345"/>
      <c r="G1352" s="345"/>
      <c r="H1352" s="345"/>
      <c r="I1352" s="345"/>
      <c r="J1352" s="345"/>
      <c r="K1352" s="345"/>
      <c r="L1352" s="345"/>
      <c r="M1352" s="345"/>
      <c r="N1352" s="345"/>
      <c r="O1352" s="345"/>
      <c r="P1352" s="345"/>
      <c r="Q1352" s="345"/>
      <c r="R1352" s="345"/>
      <c r="S1352" s="345"/>
      <c r="T1352" s="345"/>
      <c r="U1352" s="345"/>
      <c r="V1352" s="345"/>
      <c r="W1352" s="345"/>
      <c r="X1352" s="345"/>
      <c r="Y1352" s="345"/>
      <c r="Z1352" s="345"/>
      <c r="AA1352" s="345"/>
      <c r="AB1352" s="345"/>
      <c r="AC1352" s="345"/>
      <c r="AD1352" s="345"/>
      <c r="AE1352" s="345"/>
      <c r="AF1352" s="345"/>
      <c r="AG1352" s="345"/>
      <c r="AH1352" s="345"/>
      <c r="AI1352" s="345"/>
      <c r="AJ1352" s="345"/>
      <c r="AK1352" s="345"/>
    </row>
    <row r="1353" spans="1:37" ht="15.75">
      <c r="A1353" s="346" t="str">
        <f>A3</f>
        <v>Disbursements under  KCC Loans  ( 2023 - 24 ) -  Position as of 31.03.2024</v>
      </c>
      <c r="B1353" s="346"/>
      <c r="C1353" s="346"/>
      <c r="D1353" s="346"/>
      <c r="E1353" s="346"/>
      <c r="F1353" s="346"/>
      <c r="G1353" s="346"/>
      <c r="H1353" s="346"/>
      <c r="I1353" s="346"/>
      <c r="J1353" s="346"/>
      <c r="K1353" s="346"/>
      <c r="L1353" s="346"/>
      <c r="M1353" s="346"/>
      <c r="N1353" s="346"/>
      <c r="O1353" s="346"/>
      <c r="P1353" s="346"/>
      <c r="Q1353" s="346"/>
      <c r="R1353" s="346"/>
      <c r="S1353" s="346"/>
      <c r="T1353" s="346"/>
      <c r="U1353" s="346"/>
      <c r="V1353" s="346"/>
      <c r="W1353" s="346"/>
      <c r="X1353" s="346"/>
      <c r="Y1353" s="346"/>
      <c r="Z1353" s="346"/>
      <c r="AA1353" s="346"/>
      <c r="AB1353" s="346"/>
      <c r="AC1353" s="346"/>
      <c r="AD1353" s="346"/>
      <c r="AE1353" s="346"/>
      <c r="AF1353" s="346"/>
      <c r="AG1353" s="346"/>
      <c r="AH1353" s="346"/>
      <c r="AI1353" s="346"/>
      <c r="AJ1353" s="346"/>
      <c r="AK1353" s="346"/>
    </row>
    <row r="1354" spans="1:37" ht="21.75" customHeight="1">
      <c r="A1354" s="3"/>
      <c r="B1354" s="3"/>
      <c r="C1354" s="3"/>
      <c r="D1354" s="3"/>
      <c r="E1354" s="3"/>
      <c r="F1354" s="3"/>
      <c r="G1354" s="3"/>
      <c r="H1354" s="3"/>
      <c r="I1354" s="3"/>
      <c r="J1354" s="3"/>
      <c r="K1354" s="3"/>
      <c r="L1354" s="3"/>
      <c r="M1354" s="3"/>
      <c r="N1354" s="3"/>
      <c r="O1354" s="3"/>
      <c r="P1354" s="3"/>
      <c r="Q1354" s="3"/>
      <c r="R1354" s="3"/>
      <c r="S1354" s="3"/>
      <c r="T1354" s="3"/>
      <c r="U1354" s="3"/>
      <c r="V1354" s="3"/>
      <c r="W1354" s="3"/>
      <c r="X1354" s="3"/>
      <c r="Y1354" s="3"/>
      <c r="Z1354" s="3"/>
      <c r="AA1354" s="3"/>
      <c r="AB1354" s="3"/>
      <c r="AC1354" s="3"/>
      <c r="AD1354" s="3"/>
      <c r="AE1354" s="3"/>
      <c r="AF1354" s="3"/>
      <c r="AG1354" s="347" t="s">
        <v>6</v>
      </c>
      <c r="AH1354" s="347"/>
      <c r="AI1354" s="347"/>
      <c r="AJ1354" s="347"/>
      <c r="AK1354" s="347"/>
    </row>
    <row r="1355" spans="1:37" ht="32.25" customHeight="1">
      <c r="A1355" s="350" t="s">
        <v>7</v>
      </c>
      <c r="B1355" s="350" t="s">
        <v>64</v>
      </c>
      <c r="C1355" s="353" t="str">
        <f>C5</f>
        <v xml:space="preserve"> KCC Loan Target 
 ACP 2023-24</v>
      </c>
      <c r="D1355" s="354"/>
      <c r="E1355" s="354"/>
      <c r="F1355" s="354"/>
      <c r="G1355" s="354"/>
      <c r="H1355" s="354"/>
      <c r="I1355" s="354"/>
      <c r="J1355" s="354"/>
      <c r="K1355" s="354"/>
      <c r="L1355" s="354"/>
      <c r="M1355" s="354"/>
      <c r="N1355" s="354"/>
      <c r="O1355" s="354"/>
      <c r="P1355" s="355"/>
      <c r="Q1355" s="391" t="str">
        <f>Q5</f>
        <v xml:space="preserve"> Cumulative Achievement from 
 01.04.23</v>
      </c>
      <c r="R1355" s="392"/>
      <c r="S1355" s="392"/>
      <c r="T1355" s="392"/>
      <c r="U1355" s="392"/>
      <c r="V1355" s="392"/>
      <c r="W1355" s="392"/>
      <c r="X1355" s="392"/>
      <c r="Y1355" s="392"/>
      <c r="Z1355" s="392"/>
      <c r="AA1355" s="392"/>
      <c r="AB1355" s="393"/>
      <c r="AC1355" s="353" t="s">
        <v>9</v>
      </c>
      <c r="AD1355" s="354"/>
      <c r="AE1355" s="354"/>
      <c r="AF1355" s="355"/>
      <c r="AG1355" s="350" t="s">
        <v>10</v>
      </c>
      <c r="AH1355" s="350"/>
      <c r="AI1355" s="350"/>
      <c r="AJ1355" s="350"/>
      <c r="AK1355" s="350"/>
    </row>
    <row r="1356" spans="1:37">
      <c r="A1356" s="351"/>
      <c r="B1356" s="351"/>
      <c r="C1356" s="375" t="s">
        <v>11</v>
      </c>
      <c r="D1356" s="376"/>
      <c r="E1356" s="376"/>
      <c r="F1356" s="376"/>
      <c r="G1356" s="376"/>
      <c r="H1356" s="376"/>
      <c r="I1356" s="377"/>
      <c r="J1356" s="371" t="s">
        <v>12</v>
      </c>
      <c r="K1356" s="372"/>
      <c r="L1356" s="372"/>
      <c r="M1356" s="372"/>
      <c r="N1356" s="372"/>
      <c r="O1356" s="372"/>
      <c r="P1356" s="373"/>
      <c r="Q1356" s="375" t="s">
        <v>11</v>
      </c>
      <c r="R1356" s="376"/>
      <c r="S1356" s="376"/>
      <c r="T1356" s="376"/>
      <c r="U1356" s="376"/>
      <c r="V1356" s="377"/>
      <c r="W1356" s="394" t="s">
        <v>12</v>
      </c>
      <c r="X1356" s="395"/>
      <c r="Y1356" s="395"/>
      <c r="Z1356" s="395"/>
      <c r="AA1356" s="395"/>
      <c r="AB1356" s="396"/>
      <c r="AC1356" s="385" t="s">
        <v>11</v>
      </c>
      <c r="AD1356" s="386"/>
      <c r="AE1356" s="388" t="s">
        <v>12</v>
      </c>
      <c r="AF1356" s="386"/>
      <c r="AG1356" s="388" t="s">
        <v>13</v>
      </c>
      <c r="AH1356" s="386"/>
      <c r="AI1356" s="388" t="s">
        <v>14</v>
      </c>
      <c r="AJ1356" s="386"/>
      <c r="AK1356" s="398" t="s">
        <v>15</v>
      </c>
    </row>
    <row r="1357" spans="1:37">
      <c r="A1357" s="352"/>
      <c r="B1357" s="352"/>
      <c r="C1357" s="367" t="s">
        <v>16</v>
      </c>
      <c r="D1357" s="368"/>
      <c r="E1357" s="369" t="s">
        <v>17</v>
      </c>
      <c r="F1357" s="368"/>
      <c r="G1357" s="369" t="s">
        <v>18</v>
      </c>
      <c r="H1357" s="370"/>
      <c r="I1357" s="249" t="s">
        <v>10</v>
      </c>
      <c r="J1357" s="362" t="s">
        <v>19</v>
      </c>
      <c r="K1357" s="363"/>
      <c r="L1357" s="364" t="s">
        <v>17</v>
      </c>
      <c r="M1357" s="363"/>
      <c r="N1357" s="364" t="s">
        <v>18</v>
      </c>
      <c r="O1357" s="374"/>
      <c r="P1357" s="258" t="s">
        <v>10</v>
      </c>
      <c r="Q1357" s="367" t="s">
        <v>19</v>
      </c>
      <c r="R1357" s="368"/>
      <c r="S1357" s="369" t="s">
        <v>17</v>
      </c>
      <c r="T1357" s="368"/>
      <c r="U1357" s="369" t="s">
        <v>18</v>
      </c>
      <c r="V1357" s="370"/>
      <c r="W1357" s="362" t="s">
        <v>16</v>
      </c>
      <c r="X1357" s="363"/>
      <c r="Y1357" s="364" t="s">
        <v>17</v>
      </c>
      <c r="Z1357" s="363"/>
      <c r="AA1357" s="364" t="s">
        <v>18</v>
      </c>
      <c r="AB1357" s="374"/>
      <c r="AC1357" s="387"/>
      <c r="AD1357" s="381"/>
      <c r="AE1357" s="380"/>
      <c r="AF1357" s="381"/>
      <c r="AG1357" s="380"/>
      <c r="AH1357" s="381"/>
      <c r="AI1357" s="380"/>
      <c r="AJ1357" s="381"/>
      <c r="AK1357" s="399"/>
    </row>
    <row r="1358" spans="1:37">
      <c r="A1358" s="202"/>
      <c r="B1358" s="202"/>
      <c r="C1358" s="217" t="s">
        <v>20</v>
      </c>
      <c r="D1358" s="119" t="s">
        <v>21</v>
      </c>
      <c r="E1358" s="119" t="s">
        <v>20</v>
      </c>
      <c r="F1358" s="119" t="s">
        <v>21</v>
      </c>
      <c r="G1358" s="119" t="s">
        <v>20</v>
      </c>
      <c r="H1358" s="218" t="s">
        <v>21</v>
      </c>
      <c r="I1358" s="218" t="s">
        <v>21</v>
      </c>
      <c r="J1358" s="237" t="s">
        <v>20</v>
      </c>
      <c r="K1358" s="204" t="s">
        <v>21</v>
      </c>
      <c r="L1358" s="204" t="s">
        <v>20</v>
      </c>
      <c r="M1358" s="204" t="s">
        <v>21</v>
      </c>
      <c r="N1358" s="204" t="s">
        <v>20</v>
      </c>
      <c r="O1358" s="238" t="s">
        <v>21</v>
      </c>
      <c r="P1358" s="258" t="s">
        <v>21</v>
      </c>
      <c r="Q1358" s="217" t="s">
        <v>20</v>
      </c>
      <c r="R1358" s="119" t="s">
        <v>21</v>
      </c>
      <c r="S1358" s="119" t="s">
        <v>20</v>
      </c>
      <c r="T1358" s="119" t="s">
        <v>21</v>
      </c>
      <c r="U1358" s="119" t="s">
        <v>20</v>
      </c>
      <c r="V1358" s="218" t="s">
        <v>21</v>
      </c>
      <c r="W1358" s="247" t="s">
        <v>20</v>
      </c>
      <c r="X1358" s="205" t="s">
        <v>21</v>
      </c>
      <c r="Y1358" s="205" t="s">
        <v>20</v>
      </c>
      <c r="Z1358" s="205" t="s">
        <v>21</v>
      </c>
      <c r="AA1358" s="205" t="s">
        <v>20</v>
      </c>
      <c r="AB1358" s="248" t="s">
        <v>21</v>
      </c>
      <c r="AC1358" s="217" t="s">
        <v>21</v>
      </c>
      <c r="AD1358" s="119" t="s">
        <v>15</v>
      </c>
      <c r="AE1358" s="217" t="s">
        <v>21</v>
      </c>
      <c r="AF1358" s="119" t="s">
        <v>15</v>
      </c>
      <c r="AG1358" s="119" t="s">
        <v>20</v>
      </c>
      <c r="AH1358" s="119" t="s">
        <v>21</v>
      </c>
      <c r="AI1358" s="119" t="s">
        <v>20</v>
      </c>
      <c r="AJ1358" s="119" t="s">
        <v>21</v>
      </c>
      <c r="AK1358" s="400"/>
    </row>
    <row r="1359" spans="1:37">
      <c r="A1359" s="5">
        <v>1</v>
      </c>
      <c r="B1359" s="15" t="s">
        <v>22</v>
      </c>
      <c r="C1359" s="80">
        <f>Ahmednagar!C41</f>
        <v>0</v>
      </c>
      <c r="D1359" s="80">
        <f>Ahmednagar!D41</f>
        <v>0</v>
      </c>
      <c r="E1359" s="80">
        <f>Ahmednagar!E41</f>
        <v>0</v>
      </c>
      <c r="F1359" s="80">
        <f>Ahmednagar!F41</f>
        <v>0</v>
      </c>
      <c r="G1359" s="80">
        <f>Ahmednagar!G41</f>
        <v>0</v>
      </c>
      <c r="H1359" s="80">
        <f>Ahmednagar!H41</f>
        <v>0</v>
      </c>
      <c r="I1359" s="80">
        <f>D1359+F1359+H1359</f>
        <v>0</v>
      </c>
      <c r="J1359" s="80">
        <f>Ahmednagar!J41</f>
        <v>0</v>
      </c>
      <c r="K1359" s="80">
        <f>Ahmednagar!K41</f>
        <v>0</v>
      </c>
      <c r="L1359" s="80">
        <f>Ahmednagar!L41</f>
        <v>0</v>
      </c>
      <c r="M1359" s="80">
        <f>Ahmednagar!M41</f>
        <v>0</v>
      </c>
      <c r="N1359" s="80">
        <f>Ahmednagar!N41</f>
        <v>0</v>
      </c>
      <c r="O1359" s="80">
        <f>Ahmednagar!O41</f>
        <v>0</v>
      </c>
      <c r="P1359" s="80">
        <f>K1359+M1359+O1359</f>
        <v>0</v>
      </c>
      <c r="Q1359" s="80">
        <f>Ahmednagar!Q41</f>
        <v>0</v>
      </c>
      <c r="R1359" s="80">
        <f>Ahmednagar!R41</f>
        <v>0</v>
      </c>
      <c r="S1359" s="80">
        <f>Ahmednagar!S41</f>
        <v>0</v>
      </c>
      <c r="T1359" s="80">
        <f>Ahmednagar!T41</f>
        <v>0</v>
      </c>
      <c r="U1359" s="80">
        <f>Ahmednagar!U41</f>
        <v>0</v>
      </c>
      <c r="V1359" s="80">
        <f>Ahmednagar!V41</f>
        <v>0</v>
      </c>
      <c r="W1359" s="80">
        <f>Ahmednagar!W41</f>
        <v>0</v>
      </c>
      <c r="X1359" s="80">
        <f>Ahmednagar!X41</f>
        <v>0</v>
      </c>
      <c r="Y1359" s="80">
        <f>Ahmednagar!Y41</f>
        <v>0</v>
      </c>
      <c r="Z1359" s="80">
        <f>Ahmednagar!Z41</f>
        <v>0</v>
      </c>
      <c r="AA1359" s="80">
        <f>Ahmednagar!AA41</f>
        <v>0</v>
      </c>
      <c r="AB1359" s="80">
        <f>Ahmednagar!AB41</f>
        <v>0</v>
      </c>
      <c r="AC1359" s="233">
        <f>R1359+T1359+V1359</f>
        <v>0</v>
      </c>
      <c r="AD1359" s="7" t="e">
        <f>(R1359+T1359+V1359)/(D1359+F1359+H1359)*100</f>
        <v>#DIV/0!</v>
      </c>
      <c r="AE1359" s="7">
        <f>X1359+Z1359+AB1359</f>
        <v>0</v>
      </c>
      <c r="AF1359" s="7" t="e">
        <f>(X1359+Z1359+AB1359)/(K1359+M1359+O1359)*100</f>
        <v>#DIV/0!</v>
      </c>
      <c r="AG1359" s="7">
        <f>C1359+E1359+G1359+J1359+L1359+N1359</f>
        <v>0</v>
      </c>
      <c r="AH1359" s="7">
        <f>D1359+F1359+H1359+K1359+M1359+O1359</f>
        <v>0</v>
      </c>
      <c r="AI1359" s="7">
        <f>Q1359+S1359+U1359+W1359+Y1359+AA1359</f>
        <v>0</v>
      </c>
      <c r="AJ1359" s="7">
        <f>R1359+T1359+V1359+X1359+Z1359+AB1359</f>
        <v>0</v>
      </c>
      <c r="AK1359" s="234" t="e">
        <f>AJ1359/AH1359*100</f>
        <v>#DIV/0!</v>
      </c>
    </row>
    <row r="1360" spans="1:37">
      <c r="A1360" s="5">
        <v>2</v>
      </c>
      <c r="B1360" s="15" t="s">
        <v>23</v>
      </c>
      <c r="C1360" s="80">
        <f>Akola!C41</f>
        <v>79</v>
      </c>
      <c r="D1360" s="80">
        <f>Akola!D41</f>
        <v>89.11</v>
      </c>
      <c r="E1360" s="80">
        <f>Akola!E41</f>
        <v>0</v>
      </c>
      <c r="F1360" s="80">
        <f>Akola!F41</f>
        <v>0</v>
      </c>
      <c r="G1360" s="80">
        <f>Akola!G41</f>
        <v>1</v>
      </c>
      <c r="H1360" s="80">
        <f>Akola!H41</f>
        <v>0.89</v>
      </c>
      <c r="I1360" s="80">
        <f t="shared" ref="I1360:I1394" si="401">D1360+F1360+H1360</f>
        <v>90</v>
      </c>
      <c r="J1360" s="80">
        <f>Akola!J41</f>
        <v>19</v>
      </c>
      <c r="K1360" s="80">
        <f>Akola!K41</f>
        <v>12.89</v>
      </c>
      <c r="L1360" s="80">
        <f>Akola!L41</f>
        <v>0</v>
      </c>
      <c r="M1360" s="80">
        <f>Akola!M41</f>
        <v>0</v>
      </c>
      <c r="N1360" s="80">
        <f>Akola!N41</f>
        <v>1</v>
      </c>
      <c r="O1360" s="80">
        <f>Akola!O41</f>
        <v>0.11</v>
      </c>
      <c r="P1360" s="80">
        <f t="shared" ref="P1360:P1394" si="402">K1360+M1360+O1360</f>
        <v>13</v>
      </c>
      <c r="Q1360" s="80">
        <f>Akola!Q41</f>
        <v>0</v>
      </c>
      <c r="R1360" s="80">
        <f>Akola!R41</f>
        <v>0</v>
      </c>
      <c r="S1360" s="80">
        <f>Akola!S41</f>
        <v>0</v>
      </c>
      <c r="T1360" s="80">
        <f>Akola!T41</f>
        <v>0</v>
      </c>
      <c r="U1360" s="80">
        <f>Akola!U41</f>
        <v>0</v>
      </c>
      <c r="V1360" s="80">
        <f>Akola!V41</f>
        <v>0</v>
      </c>
      <c r="W1360" s="80">
        <f>Akola!W41</f>
        <v>0</v>
      </c>
      <c r="X1360" s="80">
        <f>Akola!X41</f>
        <v>0</v>
      </c>
      <c r="Y1360" s="80">
        <f>Akola!Y41</f>
        <v>0</v>
      </c>
      <c r="Z1360" s="80">
        <f>Akola!Z41</f>
        <v>0</v>
      </c>
      <c r="AA1360" s="80">
        <f>Akola!AA41</f>
        <v>0</v>
      </c>
      <c r="AB1360" s="80">
        <f>Akola!AB41</f>
        <v>0</v>
      </c>
      <c r="AC1360" s="233">
        <f t="shared" ref="AC1360:AC1394" si="403">R1360+T1360+V1360</f>
        <v>0</v>
      </c>
      <c r="AD1360" s="7">
        <f t="shared" ref="AD1360:AD1395" si="404">(R1360+T1360+V1360)/(D1360+F1360+H1360)*100</f>
        <v>0</v>
      </c>
      <c r="AE1360" s="7">
        <f t="shared" ref="AE1360:AE1394" si="405">X1360+Z1360+AB1360</f>
        <v>0</v>
      </c>
      <c r="AF1360" s="7">
        <f t="shared" ref="AF1360:AF1395" si="406">(X1360+Z1360+AB1360)/(K1360+M1360+O1360)*100</f>
        <v>0</v>
      </c>
      <c r="AG1360" s="7">
        <f t="shared" ref="AG1360:AG1394" si="407">C1360+E1360+G1360+J1360+L1360+N1360</f>
        <v>100</v>
      </c>
      <c r="AH1360" s="7">
        <f t="shared" ref="AH1360:AH1394" si="408">D1360+F1360+H1360+K1360+M1360+O1360</f>
        <v>103</v>
      </c>
      <c r="AI1360" s="7">
        <f t="shared" ref="AI1360:AI1394" si="409">Q1360+S1360+U1360+W1360+Y1360+AA1360</f>
        <v>0</v>
      </c>
      <c r="AJ1360" s="7">
        <f t="shared" ref="AJ1360:AJ1394" si="410">R1360+T1360+V1360+X1360+Z1360+AB1360</f>
        <v>0</v>
      </c>
      <c r="AK1360" s="234">
        <f t="shared" ref="AK1360:AK1394" si="411">AJ1360/AH1360*100</f>
        <v>0</v>
      </c>
    </row>
    <row r="1361" spans="1:37">
      <c r="A1361" s="5">
        <v>3</v>
      </c>
      <c r="B1361" s="15" t="s">
        <v>24</v>
      </c>
      <c r="C1361" s="80">
        <f>Amravati!C41</f>
        <v>0</v>
      </c>
      <c r="D1361" s="80">
        <f>Amravati!D41</f>
        <v>0</v>
      </c>
      <c r="E1361" s="80">
        <f>Amravati!E41</f>
        <v>0</v>
      </c>
      <c r="F1361" s="80">
        <f>Amravati!F41</f>
        <v>0</v>
      </c>
      <c r="G1361" s="80">
        <f>Amravati!G41</f>
        <v>0</v>
      </c>
      <c r="H1361" s="80">
        <f>Amravati!H41</f>
        <v>0</v>
      </c>
      <c r="I1361" s="80">
        <f t="shared" si="401"/>
        <v>0</v>
      </c>
      <c r="J1361" s="80">
        <f>Amravati!J41</f>
        <v>0</v>
      </c>
      <c r="K1361" s="80">
        <f>Amravati!K41</f>
        <v>0</v>
      </c>
      <c r="L1361" s="80">
        <f>Amravati!L41</f>
        <v>0</v>
      </c>
      <c r="M1361" s="80">
        <f>Amravati!M41</f>
        <v>0</v>
      </c>
      <c r="N1361" s="80">
        <f>Amravati!N41</f>
        <v>0</v>
      </c>
      <c r="O1361" s="80">
        <f>Amravati!O41</f>
        <v>0</v>
      </c>
      <c r="P1361" s="80">
        <f t="shared" si="402"/>
        <v>0</v>
      </c>
      <c r="Q1361" s="80">
        <f>Amravati!Q41</f>
        <v>0</v>
      </c>
      <c r="R1361" s="80">
        <f>Amravati!R41</f>
        <v>0</v>
      </c>
      <c r="S1361" s="80">
        <f>Amravati!S41</f>
        <v>0</v>
      </c>
      <c r="T1361" s="80">
        <f>Amravati!T41</f>
        <v>0</v>
      </c>
      <c r="U1361" s="80">
        <f>Amravati!U41</f>
        <v>0</v>
      </c>
      <c r="V1361" s="80">
        <f>Amravati!V41</f>
        <v>0</v>
      </c>
      <c r="W1361" s="80">
        <f>Amravati!W41</f>
        <v>0</v>
      </c>
      <c r="X1361" s="80">
        <f>Amravati!X41</f>
        <v>0</v>
      </c>
      <c r="Y1361" s="80">
        <f>Amravati!Y41</f>
        <v>0</v>
      </c>
      <c r="Z1361" s="80">
        <f>Amravati!Z41</f>
        <v>0</v>
      </c>
      <c r="AA1361" s="80">
        <f>Amravati!AA41</f>
        <v>0</v>
      </c>
      <c r="AB1361" s="80">
        <f>Amravati!AB41</f>
        <v>0</v>
      </c>
      <c r="AC1361" s="233">
        <f t="shared" si="403"/>
        <v>0</v>
      </c>
      <c r="AD1361" s="7" t="e">
        <f t="shared" si="404"/>
        <v>#DIV/0!</v>
      </c>
      <c r="AE1361" s="7">
        <f t="shared" si="405"/>
        <v>0</v>
      </c>
      <c r="AF1361" s="7" t="e">
        <f t="shared" si="406"/>
        <v>#DIV/0!</v>
      </c>
      <c r="AG1361" s="7">
        <f t="shared" si="407"/>
        <v>0</v>
      </c>
      <c r="AH1361" s="7">
        <f t="shared" si="408"/>
        <v>0</v>
      </c>
      <c r="AI1361" s="7">
        <f t="shared" si="409"/>
        <v>0</v>
      </c>
      <c r="AJ1361" s="7">
        <f t="shared" si="410"/>
        <v>0</v>
      </c>
      <c r="AK1361" s="234" t="e">
        <f t="shared" si="411"/>
        <v>#DIV/0!</v>
      </c>
    </row>
    <row r="1362" spans="1:37">
      <c r="A1362" s="5">
        <v>4</v>
      </c>
      <c r="B1362" s="15" t="s">
        <v>25</v>
      </c>
      <c r="C1362" s="80">
        <f>Aurangabad!C41</f>
        <v>0</v>
      </c>
      <c r="D1362" s="80">
        <f>Aurangabad!D41</f>
        <v>0</v>
      </c>
      <c r="E1362" s="80">
        <f>Aurangabad!E41</f>
        <v>0</v>
      </c>
      <c r="F1362" s="80">
        <f>Aurangabad!F41</f>
        <v>0</v>
      </c>
      <c r="G1362" s="80">
        <f>Aurangabad!G41</f>
        <v>0</v>
      </c>
      <c r="H1362" s="80">
        <f>Aurangabad!H41</f>
        <v>0</v>
      </c>
      <c r="I1362" s="80">
        <f t="shared" si="401"/>
        <v>0</v>
      </c>
      <c r="J1362" s="80">
        <f>Aurangabad!J41</f>
        <v>0</v>
      </c>
      <c r="K1362" s="80">
        <f>Aurangabad!K41</f>
        <v>0</v>
      </c>
      <c r="L1362" s="80">
        <f>Aurangabad!L41</f>
        <v>0</v>
      </c>
      <c r="M1362" s="80">
        <f>Aurangabad!M41</f>
        <v>0</v>
      </c>
      <c r="N1362" s="80">
        <f>Aurangabad!N41</f>
        <v>0</v>
      </c>
      <c r="O1362" s="80">
        <f>Aurangabad!O41</f>
        <v>0</v>
      </c>
      <c r="P1362" s="80">
        <f t="shared" si="402"/>
        <v>0</v>
      </c>
      <c r="Q1362" s="80">
        <f>Aurangabad!Q41</f>
        <v>0</v>
      </c>
      <c r="R1362" s="80">
        <f>Aurangabad!R41</f>
        <v>0</v>
      </c>
      <c r="S1362" s="80">
        <f>Aurangabad!S41</f>
        <v>0</v>
      </c>
      <c r="T1362" s="80">
        <f>Aurangabad!T41</f>
        <v>0</v>
      </c>
      <c r="U1362" s="80">
        <f>Aurangabad!U41</f>
        <v>0</v>
      </c>
      <c r="V1362" s="80">
        <f>Aurangabad!V41</f>
        <v>0</v>
      </c>
      <c r="W1362" s="80">
        <f>Aurangabad!W41</f>
        <v>0</v>
      </c>
      <c r="X1362" s="80">
        <f>Aurangabad!X41</f>
        <v>0</v>
      </c>
      <c r="Y1362" s="80">
        <f>Aurangabad!Y41</f>
        <v>0</v>
      </c>
      <c r="Z1362" s="80">
        <f>Aurangabad!Z41</f>
        <v>0</v>
      </c>
      <c r="AA1362" s="80">
        <f>Aurangabad!AA41</f>
        <v>0</v>
      </c>
      <c r="AB1362" s="80">
        <f>Aurangabad!AB41</f>
        <v>0</v>
      </c>
      <c r="AC1362" s="233">
        <f t="shared" si="403"/>
        <v>0</v>
      </c>
      <c r="AD1362" s="7" t="e">
        <f t="shared" si="404"/>
        <v>#DIV/0!</v>
      </c>
      <c r="AE1362" s="7">
        <f t="shared" si="405"/>
        <v>0</v>
      </c>
      <c r="AF1362" s="7" t="e">
        <f t="shared" si="406"/>
        <v>#DIV/0!</v>
      </c>
      <c r="AG1362" s="7">
        <f t="shared" si="407"/>
        <v>0</v>
      </c>
      <c r="AH1362" s="7">
        <f t="shared" si="408"/>
        <v>0</v>
      </c>
      <c r="AI1362" s="7">
        <f t="shared" si="409"/>
        <v>0</v>
      </c>
      <c r="AJ1362" s="7">
        <f t="shared" si="410"/>
        <v>0</v>
      </c>
      <c r="AK1362" s="234" t="e">
        <f t="shared" si="411"/>
        <v>#DIV/0!</v>
      </c>
    </row>
    <row r="1363" spans="1:37">
      <c r="A1363" s="5">
        <v>5</v>
      </c>
      <c r="B1363" s="15" t="s">
        <v>26</v>
      </c>
      <c r="C1363" s="80">
        <f>Beed!C41</f>
        <v>0</v>
      </c>
      <c r="D1363" s="80">
        <f>Beed!D41</f>
        <v>0</v>
      </c>
      <c r="E1363" s="80">
        <f>Beed!E41</f>
        <v>0</v>
      </c>
      <c r="F1363" s="80">
        <f>Beed!F41</f>
        <v>0</v>
      </c>
      <c r="G1363" s="80">
        <f>Beed!G41</f>
        <v>0</v>
      </c>
      <c r="H1363" s="80">
        <f>Beed!H41</f>
        <v>0</v>
      </c>
      <c r="I1363" s="80">
        <f t="shared" si="401"/>
        <v>0</v>
      </c>
      <c r="J1363" s="80">
        <f>Beed!J41</f>
        <v>0</v>
      </c>
      <c r="K1363" s="80">
        <f>Beed!K41</f>
        <v>0</v>
      </c>
      <c r="L1363" s="80">
        <f>Beed!L41</f>
        <v>0</v>
      </c>
      <c r="M1363" s="80">
        <f>Beed!M41</f>
        <v>0</v>
      </c>
      <c r="N1363" s="80">
        <f>Beed!N41</f>
        <v>0</v>
      </c>
      <c r="O1363" s="80">
        <f>Beed!O41</f>
        <v>0</v>
      </c>
      <c r="P1363" s="80">
        <f t="shared" si="402"/>
        <v>0</v>
      </c>
      <c r="Q1363" s="80">
        <f>Beed!Q41</f>
        <v>0</v>
      </c>
      <c r="R1363" s="80">
        <f>Beed!R41</f>
        <v>0</v>
      </c>
      <c r="S1363" s="80">
        <f>Beed!S41</f>
        <v>0</v>
      </c>
      <c r="T1363" s="80">
        <f>Beed!T41</f>
        <v>0</v>
      </c>
      <c r="U1363" s="80">
        <f>Beed!U41</f>
        <v>0</v>
      </c>
      <c r="V1363" s="80">
        <f>Beed!V41</f>
        <v>0</v>
      </c>
      <c r="W1363" s="80">
        <f>Beed!W41</f>
        <v>0</v>
      </c>
      <c r="X1363" s="80">
        <f>Beed!X41</f>
        <v>0</v>
      </c>
      <c r="Y1363" s="80">
        <f>Beed!Y41</f>
        <v>0</v>
      </c>
      <c r="Z1363" s="80">
        <f>Beed!Z41</f>
        <v>0</v>
      </c>
      <c r="AA1363" s="80">
        <f>Beed!AA41</f>
        <v>0</v>
      </c>
      <c r="AB1363" s="80">
        <f>Beed!AB41</f>
        <v>0</v>
      </c>
      <c r="AC1363" s="233">
        <f t="shared" si="403"/>
        <v>0</v>
      </c>
      <c r="AD1363" s="7" t="e">
        <f t="shared" si="404"/>
        <v>#DIV/0!</v>
      </c>
      <c r="AE1363" s="7">
        <f t="shared" si="405"/>
        <v>0</v>
      </c>
      <c r="AF1363" s="7" t="e">
        <f t="shared" si="406"/>
        <v>#DIV/0!</v>
      </c>
      <c r="AG1363" s="7">
        <f t="shared" si="407"/>
        <v>0</v>
      </c>
      <c r="AH1363" s="7">
        <f t="shared" si="408"/>
        <v>0</v>
      </c>
      <c r="AI1363" s="7">
        <f t="shared" si="409"/>
        <v>0</v>
      </c>
      <c r="AJ1363" s="7">
        <f t="shared" si="410"/>
        <v>0</v>
      </c>
      <c r="AK1363" s="234" t="e">
        <f t="shared" si="411"/>
        <v>#DIV/0!</v>
      </c>
    </row>
    <row r="1364" spans="1:37">
      <c r="A1364" s="5">
        <v>6</v>
      </c>
      <c r="B1364" s="15" t="s">
        <v>27</v>
      </c>
      <c r="C1364" s="80">
        <f>Bhandara!C41</f>
        <v>6</v>
      </c>
      <c r="D1364" s="80">
        <f>Bhandara!D41</f>
        <v>6</v>
      </c>
      <c r="E1364" s="80">
        <f>Bhandara!E41</f>
        <v>0</v>
      </c>
      <c r="F1364" s="80">
        <f>Bhandara!F41</f>
        <v>0</v>
      </c>
      <c r="G1364" s="80">
        <f>Bhandara!G41</f>
        <v>0</v>
      </c>
      <c r="H1364" s="80">
        <f>Bhandara!H41</f>
        <v>0</v>
      </c>
      <c r="I1364" s="80">
        <f t="shared" si="401"/>
        <v>6</v>
      </c>
      <c r="J1364" s="80">
        <f>Bhandara!J41</f>
        <v>2</v>
      </c>
      <c r="K1364" s="80">
        <f>Bhandara!K41</f>
        <v>1</v>
      </c>
      <c r="L1364" s="80">
        <f>Bhandara!L41</f>
        <v>0</v>
      </c>
      <c r="M1364" s="80">
        <f>Bhandara!M41</f>
        <v>0</v>
      </c>
      <c r="N1364" s="80">
        <f>Bhandara!N41</f>
        <v>0</v>
      </c>
      <c r="O1364" s="80">
        <f>Bhandara!O41</f>
        <v>0</v>
      </c>
      <c r="P1364" s="80">
        <f t="shared" si="402"/>
        <v>1</v>
      </c>
      <c r="Q1364" s="80">
        <f>Bhandara!Q41</f>
        <v>0</v>
      </c>
      <c r="R1364" s="80">
        <f>Bhandara!R41</f>
        <v>0</v>
      </c>
      <c r="S1364" s="80">
        <f>Bhandara!S41</f>
        <v>0</v>
      </c>
      <c r="T1364" s="80">
        <f>Bhandara!T41</f>
        <v>0</v>
      </c>
      <c r="U1364" s="80">
        <f>Bhandara!U41</f>
        <v>0</v>
      </c>
      <c r="V1364" s="80">
        <f>Bhandara!V41</f>
        <v>0</v>
      </c>
      <c r="W1364" s="80">
        <f>Bhandara!W41</f>
        <v>0</v>
      </c>
      <c r="X1364" s="80">
        <f>Bhandara!X41</f>
        <v>0</v>
      </c>
      <c r="Y1364" s="80">
        <f>Bhandara!Y41</f>
        <v>0</v>
      </c>
      <c r="Z1364" s="80">
        <f>Bhandara!Z41</f>
        <v>0</v>
      </c>
      <c r="AA1364" s="80">
        <f>Bhandara!AA41</f>
        <v>0</v>
      </c>
      <c r="AB1364" s="80">
        <f>Bhandara!AB41</f>
        <v>0</v>
      </c>
      <c r="AC1364" s="233">
        <f t="shared" si="403"/>
        <v>0</v>
      </c>
      <c r="AD1364" s="7">
        <f t="shared" si="404"/>
        <v>0</v>
      </c>
      <c r="AE1364" s="7">
        <f t="shared" si="405"/>
        <v>0</v>
      </c>
      <c r="AF1364" s="7">
        <f t="shared" si="406"/>
        <v>0</v>
      </c>
      <c r="AG1364" s="7">
        <f t="shared" si="407"/>
        <v>8</v>
      </c>
      <c r="AH1364" s="7">
        <f t="shared" si="408"/>
        <v>7</v>
      </c>
      <c r="AI1364" s="7">
        <f t="shared" si="409"/>
        <v>0</v>
      </c>
      <c r="AJ1364" s="7">
        <f t="shared" si="410"/>
        <v>0</v>
      </c>
      <c r="AK1364" s="234">
        <f t="shared" si="411"/>
        <v>0</v>
      </c>
    </row>
    <row r="1365" spans="1:37">
      <c r="A1365" s="5">
        <v>7</v>
      </c>
      <c r="B1365" s="15" t="s">
        <v>28</v>
      </c>
      <c r="C1365" s="80">
        <f>Buldhana!C41</f>
        <v>0</v>
      </c>
      <c r="D1365" s="80">
        <f>Buldhana!D41</f>
        <v>0</v>
      </c>
      <c r="E1365" s="80">
        <f>Buldhana!E41</f>
        <v>0</v>
      </c>
      <c r="F1365" s="80">
        <f>Buldhana!F41</f>
        <v>0</v>
      </c>
      <c r="G1365" s="80">
        <f>Buldhana!G41</f>
        <v>0</v>
      </c>
      <c r="H1365" s="80">
        <f>Buldhana!H41</f>
        <v>0</v>
      </c>
      <c r="I1365" s="80">
        <f t="shared" si="401"/>
        <v>0</v>
      </c>
      <c r="J1365" s="80">
        <f>Buldhana!J41</f>
        <v>0</v>
      </c>
      <c r="K1365" s="80">
        <f>Buldhana!K41</f>
        <v>0</v>
      </c>
      <c r="L1365" s="80">
        <f>Buldhana!L41</f>
        <v>0</v>
      </c>
      <c r="M1365" s="80">
        <f>Buldhana!M41</f>
        <v>0</v>
      </c>
      <c r="N1365" s="80">
        <f>Buldhana!N41</f>
        <v>0</v>
      </c>
      <c r="O1365" s="80">
        <f>Buldhana!O41</f>
        <v>0</v>
      </c>
      <c r="P1365" s="80">
        <f t="shared" si="402"/>
        <v>0</v>
      </c>
      <c r="Q1365" s="80">
        <f>Buldhana!Q41</f>
        <v>0</v>
      </c>
      <c r="R1365" s="80">
        <f>Buldhana!R41</f>
        <v>0</v>
      </c>
      <c r="S1365" s="80">
        <f>Buldhana!S41</f>
        <v>0</v>
      </c>
      <c r="T1365" s="80">
        <f>Buldhana!T41</f>
        <v>0</v>
      </c>
      <c r="U1365" s="80">
        <f>Buldhana!U41</f>
        <v>0</v>
      </c>
      <c r="V1365" s="80">
        <f>Buldhana!V41</f>
        <v>0</v>
      </c>
      <c r="W1365" s="80">
        <f>Buldhana!W41</f>
        <v>0</v>
      </c>
      <c r="X1365" s="80">
        <f>Buldhana!X41</f>
        <v>0</v>
      </c>
      <c r="Y1365" s="80">
        <f>Buldhana!Y41</f>
        <v>0</v>
      </c>
      <c r="Z1365" s="80">
        <f>Buldhana!Z41</f>
        <v>0</v>
      </c>
      <c r="AA1365" s="80">
        <f>Buldhana!AA41</f>
        <v>0</v>
      </c>
      <c r="AB1365" s="80">
        <f>Buldhana!AB41</f>
        <v>0</v>
      </c>
      <c r="AC1365" s="233">
        <f t="shared" si="403"/>
        <v>0</v>
      </c>
      <c r="AD1365" s="7" t="e">
        <f t="shared" si="404"/>
        <v>#DIV/0!</v>
      </c>
      <c r="AE1365" s="7">
        <f t="shared" si="405"/>
        <v>0</v>
      </c>
      <c r="AF1365" s="7" t="e">
        <f t="shared" si="406"/>
        <v>#DIV/0!</v>
      </c>
      <c r="AG1365" s="7">
        <f t="shared" si="407"/>
        <v>0</v>
      </c>
      <c r="AH1365" s="7">
        <f t="shared" si="408"/>
        <v>0</v>
      </c>
      <c r="AI1365" s="7">
        <f t="shared" si="409"/>
        <v>0</v>
      </c>
      <c r="AJ1365" s="7">
        <f t="shared" si="410"/>
        <v>0</v>
      </c>
      <c r="AK1365" s="234" t="e">
        <f t="shared" si="411"/>
        <v>#DIV/0!</v>
      </c>
    </row>
    <row r="1366" spans="1:37">
      <c r="A1366" s="5">
        <v>8</v>
      </c>
      <c r="B1366" s="15" t="s">
        <v>29</v>
      </c>
      <c r="C1366" s="80">
        <f>Chandrapur!C41</f>
        <v>0</v>
      </c>
      <c r="D1366" s="80">
        <f>Chandrapur!D41</f>
        <v>0</v>
      </c>
      <c r="E1366" s="80">
        <f>Chandrapur!E41</f>
        <v>0</v>
      </c>
      <c r="F1366" s="80">
        <f>Chandrapur!F41</f>
        <v>0</v>
      </c>
      <c r="G1366" s="80">
        <f>Chandrapur!G41</f>
        <v>0</v>
      </c>
      <c r="H1366" s="80">
        <f>Chandrapur!H41</f>
        <v>0</v>
      </c>
      <c r="I1366" s="80">
        <f t="shared" si="401"/>
        <v>0</v>
      </c>
      <c r="J1366" s="80">
        <f>Chandrapur!J41</f>
        <v>0</v>
      </c>
      <c r="K1366" s="80">
        <f>Chandrapur!K41</f>
        <v>0</v>
      </c>
      <c r="L1366" s="80">
        <f>Chandrapur!L41</f>
        <v>0</v>
      </c>
      <c r="M1366" s="80">
        <f>Chandrapur!M41</f>
        <v>0</v>
      </c>
      <c r="N1366" s="80">
        <f>Chandrapur!N41</f>
        <v>0</v>
      </c>
      <c r="O1366" s="80">
        <f>Chandrapur!O41</f>
        <v>0</v>
      </c>
      <c r="P1366" s="80">
        <f t="shared" si="402"/>
        <v>0</v>
      </c>
      <c r="Q1366" s="80">
        <f>Chandrapur!Q41</f>
        <v>0</v>
      </c>
      <c r="R1366" s="80">
        <f>Chandrapur!R41</f>
        <v>0</v>
      </c>
      <c r="S1366" s="80">
        <f>Chandrapur!S41</f>
        <v>0</v>
      </c>
      <c r="T1366" s="80">
        <f>Chandrapur!T41</f>
        <v>0</v>
      </c>
      <c r="U1366" s="80">
        <f>Chandrapur!U41</f>
        <v>0</v>
      </c>
      <c r="V1366" s="80">
        <f>Chandrapur!V41</f>
        <v>0</v>
      </c>
      <c r="W1366" s="80">
        <f>Chandrapur!W41</f>
        <v>0</v>
      </c>
      <c r="X1366" s="80">
        <f>Chandrapur!X41</f>
        <v>0</v>
      </c>
      <c r="Y1366" s="80">
        <f>Chandrapur!Y41</f>
        <v>0</v>
      </c>
      <c r="Z1366" s="80">
        <f>Chandrapur!Z41</f>
        <v>0</v>
      </c>
      <c r="AA1366" s="80">
        <f>Chandrapur!AA41</f>
        <v>0</v>
      </c>
      <c r="AB1366" s="80">
        <f>Chandrapur!AB41</f>
        <v>0</v>
      </c>
      <c r="AC1366" s="233">
        <f t="shared" si="403"/>
        <v>0</v>
      </c>
      <c r="AD1366" s="7" t="e">
        <f t="shared" si="404"/>
        <v>#DIV/0!</v>
      </c>
      <c r="AE1366" s="7">
        <f t="shared" si="405"/>
        <v>0</v>
      </c>
      <c r="AF1366" s="7" t="e">
        <f t="shared" si="406"/>
        <v>#DIV/0!</v>
      </c>
      <c r="AG1366" s="7">
        <f t="shared" si="407"/>
        <v>0</v>
      </c>
      <c r="AH1366" s="7">
        <f t="shared" si="408"/>
        <v>0</v>
      </c>
      <c r="AI1366" s="7">
        <f t="shared" si="409"/>
        <v>0</v>
      </c>
      <c r="AJ1366" s="7">
        <f t="shared" si="410"/>
        <v>0</v>
      </c>
      <c r="AK1366" s="234" t="e">
        <f t="shared" si="411"/>
        <v>#DIV/0!</v>
      </c>
    </row>
    <row r="1367" spans="1:37">
      <c r="A1367" s="5">
        <v>9</v>
      </c>
      <c r="B1367" s="15" t="s">
        <v>30</v>
      </c>
      <c r="C1367" s="80">
        <f>Dhule!C41</f>
        <v>0</v>
      </c>
      <c r="D1367" s="80">
        <f>Dhule!D41</f>
        <v>0</v>
      </c>
      <c r="E1367" s="80">
        <f>Dhule!E41</f>
        <v>0</v>
      </c>
      <c r="F1367" s="80">
        <f>Dhule!F41</f>
        <v>0</v>
      </c>
      <c r="G1367" s="80">
        <f>Dhule!G41</f>
        <v>0</v>
      </c>
      <c r="H1367" s="80">
        <f>Dhule!H41</f>
        <v>0</v>
      </c>
      <c r="I1367" s="80">
        <f t="shared" si="401"/>
        <v>0</v>
      </c>
      <c r="J1367" s="80">
        <f>Dhule!J41</f>
        <v>0</v>
      </c>
      <c r="K1367" s="80">
        <f>Dhule!K41</f>
        <v>0</v>
      </c>
      <c r="L1367" s="80">
        <f>Dhule!L41</f>
        <v>0</v>
      </c>
      <c r="M1367" s="80">
        <f>Dhule!M41</f>
        <v>0</v>
      </c>
      <c r="N1367" s="80">
        <f>Dhule!N41</f>
        <v>0</v>
      </c>
      <c r="O1367" s="80">
        <f>Dhule!O41</f>
        <v>0</v>
      </c>
      <c r="P1367" s="80">
        <f t="shared" si="402"/>
        <v>0</v>
      </c>
      <c r="Q1367" s="80">
        <f>Dhule!Q41</f>
        <v>0</v>
      </c>
      <c r="R1367" s="80">
        <f>Dhule!R41</f>
        <v>0</v>
      </c>
      <c r="S1367" s="80">
        <f>Dhule!S41</f>
        <v>0</v>
      </c>
      <c r="T1367" s="80">
        <f>Dhule!T41</f>
        <v>0</v>
      </c>
      <c r="U1367" s="80">
        <f>Dhule!U41</f>
        <v>0</v>
      </c>
      <c r="V1367" s="80">
        <f>Dhule!V41</f>
        <v>0</v>
      </c>
      <c r="W1367" s="80">
        <f>Dhule!W41</f>
        <v>0</v>
      </c>
      <c r="X1367" s="80">
        <f>Dhule!X41</f>
        <v>0</v>
      </c>
      <c r="Y1367" s="80">
        <f>Dhule!Y41</f>
        <v>0</v>
      </c>
      <c r="Z1367" s="80">
        <f>Dhule!Z41</f>
        <v>0</v>
      </c>
      <c r="AA1367" s="80">
        <f>Dhule!AA41</f>
        <v>0</v>
      </c>
      <c r="AB1367" s="80">
        <f>Dhule!AB41</f>
        <v>0</v>
      </c>
      <c r="AC1367" s="233">
        <f t="shared" si="403"/>
        <v>0</v>
      </c>
      <c r="AD1367" s="7" t="e">
        <f t="shared" si="404"/>
        <v>#DIV/0!</v>
      </c>
      <c r="AE1367" s="7">
        <f t="shared" si="405"/>
        <v>0</v>
      </c>
      <c r="AF1367" s="7" t="e">
        <f t="shared" si="406"/>
        <v>#DIV/0!</v>
      </c>
      <c r="AG1367" s="7">
        <f t="shared" si="407"/>
        <v>0</v>
      </c>
      <c r="AH1367" s="7">
        <f t="shared" si="408"/>
        <v>0</v>
      </c>
      <c r="AI1367" s="7">
        <f t="shared" si="409"/>
        <v>0</v>
      </c>
      <c r="AJ1367" s="7">
        <f t="shared" si="410"/>
        <v>0</v>
      </c>
      <c r="AK1367" s="234" t="e">
        <f t="shared" si="411"/>
        <v>#DIV/0!</v>
      </c>
    </row>
    <row r="1368" spans="1:37">
      <c r="A1368" s="5">
        <v>10</v>
      </c>
      <c r="B1368" s="15" t="s">
        <v>31</v>
      </c>
      <c r="C1368" s="80">
        <f>Gadchiroli!C41</f>
        <v>826</v>
      </c>
      <c r="D1368" s="80">
        <f>Gadchiroli!D41</f>
        <v>732</v>
      </c>
      <c r="E1368" s="80">
        <f>Gadchiroli!E41</f>
        <v>34</v>
      </c>
      <c r="F1368" s="80">
        <f>Gadchiroli!F41</f>
        <v>12</v>
      </c>
      <c r="G1368" s="80">
        <f>Gadchiroli!G41</f>
        <v>62</v>
      </c>
      <c r="H1368" s="80">
        <f>Gadchiroli!H41</f>
        <v>24</v>
      </c>
      <c r="I1368" s="80">
        <f t="shared" si="401"/>
        <v>768</v>
      </c>
      <c r="J1368" s="80">
        <f>Gadchiroli!J41</f>
        <v>119</v>
      </c>
      <c r="K1368" s="80">
        <f>Gadchiroli!K41</f>
        <v>99</v>
      </c>
      <c r="L1368" s="80">
        <f>Gadchiroli!L41</f>
        <v>22</v>
      </c>
      <c r="M1368" s="80">
        <f>Gadchiroli!M41</f>
        <v>7</v>
      </c>
      <c r="N1368" s="80">
        <f>Gadchiroli!N41</f>
        <v>42</v>
      </c>
      <c r="O1368" s="80">
        <f>Gadchiroli!O41</f>
        <v>12</v>
      </c>
      <c r="P1368" s="80">
        <f t="shared" si="402"/>
        <v>118</v>
      </c>
      <c r="Q1368" s="80">
        <f>Gadchiroli!Q41</f>
        <v>0</v>
      </c>
      <c r="R1368" s="80">
        <f>Gadchiroli!R41</f>
        <v>0</v>
      </c>
      <c r="S1368" s="80">
        <f>Gadchiroli!S41</f>
        <v>0</v>
      </c>
      <c r="T1368" s="80">
        <f>Gadchiroli!T41</f>
        <v>0</v>
      </c>
      <c r="U1368" s="80">
        <f>Gadchiroli!U41</f>
        <v>0</v>
      </c>
      <c r="V1368" s="80">
        <f>Gadchiroli!V41</f>
        <v>0</v>
      </c>
      <c r="W1368" s="80">
        <f>Gadchiroli!W41</f>
        <v>0</v>
      </c>
      <c r="X1368" s="80">
        <f>Gadchiroli!X41</f>
        <v>0</v>
      </c>
      <c r="Y1368" s="80">
        <f>Gadchiroli!Y41</f>
        <v>0</v>
      </c>
      <c r="Z1368" s="80">
        <f>Gadchiroli!Z41</f>
        <v>0</v>
      </c>
      <c r="AA1368" s="80">
        <f>Gadchiroli!AA41</f>
        <v>0</v>
      </c>
      <c r="AB1368" s="80">
        <f>Gadchiroli!AB41</f>
        <v>0</v>
      </c>
      <c r="AC1368" s="233">
        <f t="shared" si="403"/>
        <v>0</v>
      </c>
      <c r="AD1368" s="7">
        <f t="shared" si="404"/>
        <v>0</v>
      </c>
      <c r="AE1368" s="7">
        <f t="shared" si="405"/>
        <v>0</v>
      </c>
      <c r="AF1368" s="7">
        <f t="shared" si="406"/>
        <v>0</v>
      </c>
      <c r="AG1368" s="7">
        <f t="shared" si="407"/>
        <v>1105</v>
      </c>
      <c r="AH1368" s="7">
        <f t="shared" si="408"/>
        <v>886</v>
      </c>
      <c r="AI1368" s="7">
        <f t="shared" si="409"/>
        <v>0</v>
      </c>
      <c r="AJ1368" s="7">
        <f t="shared" si="410"/>
        <v>0</v>
      </c>
      <c r="AK1368" s="234">
        <f t="shared" si="411"/>
        <v>0</v>
      </c>
    </row>
    <row r="1369" spans="1:37">
      <c r="A1369" s="5">
        <v>11</v>
      </c>
      <c r="B1369" s="15" t="s">
        <v>32</v>
      </c>
      <c r="C1369" s="80">
        <f>Gondia!C41</f>
        <v>0</v>
      </c>
      <c r="D1369" s="80">
        <f>Gondia!D41</f>
        <v>0</v>
      </c>
      <c r="E1369" s="80">
        <f>Gondia!E41</f>
        <v>0</v>
      </c>
      <c r="F1369" s="80">
        <f>Gondia!F41</f>
        <v>0</v>
      </c>
      <c r="G1369" s="80">
        <f>Gondia!G41</f>
        <v>0</v>
      </c>
      <c r="H1369" s="80">
        <f>Gondia!H41</f>
        <v>0</v>
      </c>
      <c r="I1369" s="80">
        <f t="shared" si="401"/>
        <v>0</v>
      </c>
      <c r="J1369" s="80">
        <f>Gondia!J41</f>
        <v>0</v>
      </c>
      <c r="K1369" s="80">
        <f>Gondia!K41</f>
        <v>0</v>
      </c>
      <c r="L1369" s="80">
        <f>Gondia!L41</f>
        <v>0</v>
      </c>
      <c r="M1369" s="80">
        <f>Gondia!M41</f>
        <v>0</v>
      </c>
      <c r="N1369" s="80">
        <f>Gondia!N41</f>
        <v>0</v>
      </c>
      <c r="O1369" s="80">
        <f>Gondia!O41</f>
        <v>0</v>
      </c>
      <c r="P1369" s="80">
        <f t="shared" si="402"/>
        <v>0</v>
      </c>
      <c r="Q1369" s="80">
        <f>Gondia!Q41</f>
        <v>0</v>
      </c>
      <c r="R1369" s="80">
        <f>Gondia!R41</f>
        <v>0</v>
      </c>
      <c r="S1369" s="80">
        <f>Gondia!S41</f>
        <v>0</v>
      </c>
      <c r="T1369" s="80">
        <f>Gondia!T41</f>
        <v>0</v>
      </c>
      <c r="U1369" s="80">
        <f>Gondia!U41</f>
        <v>0</v>
      </c>
      <c r="V1369" s="80">
        <f>Gondia!V41</f>
        <v>0</v>
      </c>
      <c r="W1369" s="80">
        <f>Gondia!W41</f>
        <v>0</v>
      </c>
      <c r="X1369" s="80">
        <f>Gondia!X41</f>
        <v>0</v>
      </c>
      <c r="Y1369" s="80">
        <f>Gondia!Y41</f>
        <v>0</v>
      </c>
      <c r="Z1369" s="80">
        <f>Gondia!Z41</f>
        <v>0</v>
      </c>
      <c r="AA1369" s="80">
        <f>Gondia!AA41</f>
        <v>0</v>
      </c>
      <c r="AB1369" s="80">
        <f>Gondia!AB41</f>
        <v>0</v>
      </c>
      <c r="AC1369" s="233">
        <f t="shared" si="403"/>
        <v>0</v>
      </c>
      <c r="AD1369" s="7" t="e">
        <f t="shared" si="404"/>
        <v>#DIV/0!</v>
      </c>
      <c r="AE1369" s="7">
        <f t="shared" si="405"/>
        <v>0</v>
      </c>
      <c r="AF1369" s="7" t="e">
        <f t="shared" si="406"/>
        <v>#DIV/0!</v>
      </c>
      <c r="AG1369" s="7">
        <f t="shared" si="407"/>
        <v>0</v>
      </c>
      <c r="AH1369" s="7">
        <f t="shared" si="408"/>
        <v>0</v>
      </c>
      <c r="AI1369" s="7">
        <f t="shared" si="409"/>
        <v>0</v>
      </c>
      <c r="AJ1369" s="7">
        <f t="shared" si="410"/>
        <v>0</v>
      </c>
      <c r="AK1369" s="234" t="e">
        <f t="shared" si="411"/>
        <v>#DIV/0!</v>
      </c>
    </row>
    <row r="1370" spans="1:37">
      <c r="A1370" s="5">
        <v>12</v>
      </c>
      <c r="B1370" s="15" t="s">
        <v>33</v>
      </c>
      <c r="C1370" s="80">
        <f>Hingoli!C41</f>
        <v>0</v>
      </c>
      <c r="D1370" s="80">
        <f>Hingoli!D41</f>
        <v>0</v>
      </c>
      <c r="E1370" s="80">
        <f>Hingoli!E41</f>
        <v>0</v>
      </c>
      <c r="F1370" s="80">
        <f>Hingoli!F41</f>
        <v>0</v>
      </c>
      <c r="G1370" s="80">
        <f>Hingoli!G41</f>
        <v>0</v>
      </c>
      <c r="H1370" s="80">
        <f>Hingoli!H41</f>
        <v>0</v>
      </c>
      <c r="I1370" s="80">
        <f t="shared" si="401"/>
        <v>0</v>
      </c>
      <c r="J1370" s="80">
        <f>Hingoli!J41</f>
        <v>0</v>
      </c>
      <c r="K1370" s="80">
        <f>Hingoli!K41</f>
        <v>0</v>
      </c>
      <c r="L1370" s="80">
        <f>Hingoli!L41</f>
        <v>0</v>
      </c>
      <c r="M1370" s="80">
        <f>Hingoli!M41</f>
        <v>0</v>
      </c>
      <c r="N1370" s="80">
        <f>Hingoli!N41</f>
        <v>0</v>
      </c>
      <c r="O1370" s="80">
        <f>Hingoli!O41</f>
        <v>0</v>
      </c>
      <c r="P1370" s="80">
        <f t="shared" si="402"/>
        <v>0</v>
      </c>
      <c r="Q1370" s="80">
        <f>Hingoli!Q41</f>
        <v>0</v>
      </c>
      <c r="R1370" s="80">
        <f>Hingoli!R41</f>
        <v>0</v>
      </c>
      <c r="S1370" s="80">
        <f>Hingoli!S41</f>
        <v>0</v>
      </c>
      <c r="T1370" s="80">
        <f>Hingoli!T41</f>
        <v>0</v>
      </c>
      <c r="U1370" s="80">
        <f>Hingoli!U41</f>
        <v>0</v>
      </c>
      <c r="V1370" s="80">
        <f>Hingoli!V41</f>
        <v>0</v>
      </c>
      <c r="W1370" s="80">
        <f>Hingoli!W41</f>
        <v>0</v>
      </c>
      <c r="X1370" s="80">
        <f>Hingoli!X41</f>
        <v>0</v>
      </c>
      <c r="Y1370" s="80">
        <f>Hingoli!Y41</f>
        <v>0</v>
      </c>
      <c r="Z1370" s="80">
        <f>Hingoli!Z41</f>
        <v>0</v>
      </c>
      <c r="AA1370" s="80">
        <f>Hingoli!AA41</f>
        <v>0</v>
      </c>
      <c r="AB1370" s="80">
        <f>Hingoli!AB41</f>
        <v>0</v>
      </c>
      <c r="AC1370" s="233">
        <f t="shared" si="403"/>
        <v>0</v>
      </c>
      <c r="AD1370" s="7" t="e">
        <f t="shared" si="404"/>
        <v>#DIV/0!</v>
      </c>
      <c r="AE1370" s="7">
        <f t="shared" si="405"/>
        <v>0</v>
      </c>
      <c r="AF1370" s="7" t="e">
        <f t="shared" si="406"/>
        <v>#DIV/0!</v>
      </c>
      <c r="AG1370" s="7">
        <f t="shared" si="407"/>
        <v>0</v>
      </c>
      <c r="AH1370" s="7">
        <f t="shared" si="408"/>
        <v>0</v>
      </c>
      <c r="AI1370" s="7">
        <f t="shared" si="409"/>
        <v>0</v>
      </c>
      <c r="AJ1370" s="7">
        <f t="shared" si="410"/>
        <v>0</v>
      </c>
      <c r="AK1370" s="234" t="e">
        <f t="shared" si="411"/>
        <v>#DIV/0!</v>
      </c>
    </row>
    <row r="1371" spans="1:37">
      <c r="A1371" s="5">
        <v>13</v>
      </c>
      <c r="B1371" s="15" t="s">
        <v>34</v>
      </c>
      <c r="C1371" s="80">
        <f>Jalgaon!C41</f>
        <v>0</v>
      </c>
      <c r="D1371" s="80">
        <f>Jalgaon!D41</f>
        <v>0</v>
      </c>
      <c r="E1371" s="80">
        <f>Jalgaon!E41</f>
        <v>0</v>
      </c>
      <c r="F1371" s="80">
        <f>Jalgaon!F41</f>
        <v>0</v>
      </c>
      <c r="G1371" s="80">
        <f>Jalgaon!G41</f>
        <v>0</v>
      </c>
      <c r="H1371" s="80">
        <f>Jalgaon!H41</f>
        <v>0</v>
      </c>
      <c r="I1371" s="80">
        <f t="shared" si="401"/>
        <v>0</v>
      </c>
      <c r="J1371" s="80">
        <f>Jalgaon!J41</f>
        <v>0</v>
      </c>
      <c r="K1371" s="80">
        <f>Jalgaon!K41</f>
        <v>0</v>
      </c>
      <c r="L1371" s="80">
        <f>Jalgaon!L41</f>
        <v>0</v>
      </c>
      <c r="M1371" s="80">
        <f>Jalgaon!M41</f>
        <v>0</v>
      </c>
      <c r="N1371" s="80">
        <f>Jalgaon!N41</f>
        <v>0</v>
      </c>
      <c r="O1371" s="80">
        <f>Jalgaon!O41</f>
        <v>0</v>
      </c>
      <c r="P1371" s="80">
        <f t="shared" si="402"/>
        <v>0</v>
      </c>
      <c r="Q1371" s="80">
        <f>Jalgaon!Q41</f>
        <v>0</v>
      </c>
      <c r="R1371" s="80">
        <f>Jalgaon!R41</f>
        <v>0</v>
      </c>
      <c r="S1371" s="80">
        <f>Jalgaon!S41</f>
        <v>0</v>
      </c>
      <c r="T1371" s="80">
        <f>Jalgaon!T41</f>
        <v>0</v>
      </c>
      <c r="U1371" s="80">
        <f>Jalgaon!U41</f>
        <v>0</v>
      </c>
      <c r="V1371" s="80">
        <f>Jalgaon!V41</f>
        <v>0</v>
      </c>
      <c r="W1371" s="80">
        <f>Jalgaon!W41</f>
        <v>0</v>
      </c>
      <c r="X1371" s="80">
        <f>Jalgaon!X41</f>
        <v>0</v>
      </c>
      <c r="Y1371" s="80">
        <f>Jalgaon!Y41</f>
        <v>0</v>
      </c>
      <c r="Z1371" s="80">
        <f>Jalgaon!Z41</f>
        <v>0</v>
      </c>
      <c r="AA1371" s="80">
        <f>Jalgaon!AA41</f>
        <v>0</v>
      </c>
      <c r="AB1371" s="80">
        <f>Jalgaon!AB41</f>
        <v>0</v>
      </c>
      <c r="AC1371" s="233">
        <f t="shared" si="403"/>
        <v>0</v>
      </c>
      <c r="AD1371" s="7" t="e">
        <f t="shared" si="404"/>
        <v>#DIV/0!</v>
      </c>
      <c r="AE1371" s="7">
        <f t="shared" si="405"/>
        <v>0</v>
      </c>
      <c r="AF1371" s="7" t="e">
        <f t="shared" si="406"/>
        <v>#DIV/0!</v>
      </c>
      <c r="AG1371" s="7">
        <f t="shared" si="407"/>
        <v>0</v>
      </c>
      <c r="AH1371" s="7">
        <f t="shared" si="408"/>
        <v>0</v>
      </c>
      <c r="AI1371" s="7">
        <f t="shared" si="409"/>
        <v>0</v>
      </c>
      <c r="AJ1371" s="7">
        <f t="shared" si="410"/>
        <v>0</v>
      </c>
      <c r="AK1371" s="234" t="e">
        <f t="shared" si="411"/>
        <v>#DIV/0!</v>
      </c>
    </row>
    <row r="1372" spans="1:37">
      <c r="A1372" s="5">
        <v>14</v>
      </c>
      <c r="B1372" s="15" t="s">
        <v>35</v>
      </c>
      <c r="C1372" s="80">
        <f>Jalna!C41</f>
        <v>0</v>
      </c>
      <c r="D1372" s="80">
        <f>Jalna!D41</f>
        <v>0</v>
      </c>
      <c r="E1372" s="80">
        <f>Jalna!E41</f>
        <v>0</v>
      </c>
      <c r="F1372" s="80">
        <f>Jalna!F41</f>
        <v>0</v>
      </c>
      <c r="G1372" s="80">
        <f>Jalna!G41</f>
        <v>0</v>
      </c>
      <c r="H1372" s="80">
        <f>Jalna!H41</f>
        <v>0</v>
      </c>
      <c r="I1372" s="80">
        <f t="shared" si="401"/>
        <v>0</v>
      </c>
      <c r="J1372" s="80">
        <f>Jalna!J41</f>
        <v>0</v>
      </c>
      <c r="K1372" s="80">
        <f>Jalna!K41</f>
        <v>0</v>
      </c>
      <c r="L1372" s="80">
        <f>Jalna!L41</f>
        <v>0</v>
      </c>
      <c r="M1372" s="80">
        <f>Jalna!M41</f>
        <v>0</v>
      </c>
      <c r="N1372" s="80">
        <f>Jalna!N41</f>
        <v>0</v>
      </c>
      <c r="O1372" s="80">
        <f>Jalna!O41</f>
        <v>0</v>
      </c>
      <c r="P1372" s="80">
        <f t="shared" si="402"/>
        <v>0</v>
      </c>
      <c r="Q1372" s="80">
        <f>Jalna!Q41</f>
        <v>0</v>
      </c>
      <c r="R1372" s="80">
        <f>Jalna!R41</f>
        <v>0</v>
      </c>
      <c r="S1372" s="80">
        <f>Jalna!S41</f>
        <v>0</v>
      </c>
      <c r="T1372" s="80">
        <f>Jalna!T41</f>
        <v>0</v>
      </c>
      <c r="U1372" s="80">
        <f>Jalna!U41</f>
        <v>0</v>
      </c>
      <c r="V1372" s="80">
        <f>Jalna!V41</f>
        <v>0</v>
      </c>
      <c r="W1372" s="80">
        <f>Jalna!W41</f>
        <v>0</v>
      </c>
      <c r="X1372" s="80">
        <f>Jalna!X41</f>
        <v>0</v>
      </c>
      <c r="Y1372" s="80">
        <f>Jalna!Y41</f>
        <v>0</v>
      </c>
      <c r="Z1372" s="80">
        <f>Jalna!Z41</f>
        <v>0</v>
      </c>
      <c r="AA1372" s="80">
        <f>Jalna!AA41</f>
        <v>0</v>
      </c>
      <c r="AB1372" s="80">
        <f>Jalna!AB41</f>
        <v>0</v>
      </c>
      <c r="AC1372" s="233">
        <f t="shared" si="403"/>
        <v>0</v>
      </c>
      <c r="AD1372" s="7" t="e">
        <f t="shared" si="404"/>
        <v>#DIV/0!</v>
      </c>
      <c r="AE1372" s="7">
        <f t="shared" si="405"/>
        <v>0</v>
      </c>
      <c r="AF1372" s="7" t="e">
        <f t="shared" si="406"/>
        <v>#DIV/0!</v>
      </c>
      <c r="AG1372" s="7">
        <f t="shared" si="407"/>
        <v>0</v>
      </c>
      <c r="AH1372" s="7">
        <f t="shared" si="408"/>
        <v>0</v>
      </c>
      <c r="AI1372" s="7">
        <f t="shared" si="409"/>
        <v>0</v>
      </c>
      <c r="AJ1372" s="7">
        <f t="shared" si="410"/>
        <v>0</v>
      </c>
      <c r="AK1372" s="234" t="e">
        <f t="shared" si="411"/>
        <v>#DIV/0!</v>
      </c>
    </row>
    <row r="1373" spans="1:37">
      <c r="A1373" s="5">
        <v>15</v>
      </c>
      <c r="B1373" s="15" t="s">
        <v>36</v>
      </c>
      <c r="C1373" s="80">
        <f>Kolhapur!C41</f>
        <v>0</v>
      </c>
      <c r="D1373" s="80">
        <f>Kolhapur!D41</f>
        <v>0</v>
      </c>
      <c r="E1373" s="80">
        <f>Kolhapur!E41</f>
        <v>0</v>
      </c>
      <c r="F1373" s="80">
        <f>Kolhapur!F41</f>
        <v>0</v>
      </c>
      <c r="G1373" s="80">
        <f>Kolhapur!G41</f>
        <v>0</v>
      </c>
      <c r="H1373" s="80">
        <f>Kolhapur!H41</f>
        <v>0</v>
      </c>
      <c r="I1373" s="80">
        <f t="shared" si="401"/>
        <v>0</v>
      </c>
      <c r="J1373" s="80">
        <f>Kolhapur!J41</f>
        <v>0</v>
      </c>
      <c r="K1373" s="80">
        <f>Kolhapur!K41</f>
        <v>0</v>
      </c>
      <c r="L1373" s="80">
        <f>Kolhapur!L41</f>
        <v>0</v>
      </c>
      <c r="M1373" s="80">
        <f>Kolhapur!M41</f>
        <v>0</v>
      </c>
      <c r="N1373" s="80">
        <f>Kolhapur!N41</f>
        <v>0</v>
      </c>
      <c r="O1373" s="80">
        <f>Kolhapur!O41</f>
        <v>0</v>
      </c>
      <c r="P1373" s="80">
        <f t="shared" si="402"/>
        <v>0</v>
      </c>
      <c r="Q1373" s="80">
        <f>Kolhapur!Q41</f>
        <v>0</v>
      </c>
      <c r="R1373" s="80">
        <f>Kolhapur!R41</f>
        <v>0</v>
      </c>
      <c r="S1373" s="80">
        <f>Kolhapur!S41</f>
        <v>0</v>
      </c>
      <c r="T1373" s="80">
        <f>Kolhapur!T41</f>
        <v>0</v>
      </c>
      <c r="U1373" s="80">
        <f>Kolhapur!U41</f>
        <v>0</v>
      </c>
      <c r="V1373" s="80">
        <f>Kolhapur!V41</f>
        <v>0</v>
      </c>
      <c r="W1373" s="80">
        <f>Kolhapur!W41</f>
        <v>0</v>
      </c>
      <c r="X1373" s="80">
        <f>Kolhapur!X41</f>
        <v>0</v>
      </c>
      <c r="Y1373" s="80">
        <f>Kolhapur!Y41</f>
        <v>0</v>
      </c>
      <c r="Z1373" s="80">
        <f>Kolhapur!Z41</f>
        <v>0</v>
      </c>
      <c r="AA1373" s="80">
        <f>Kolhapur!AA41</f>
        <v>0</v>
      </c>
      <c r="AB1373" s="80">
        <f>Kolhapur!AB41</f>
        <v>0</v>
      </c>
      <c r="AC1373" s="233">
        <f t="shared" si="403"/>
        <v>0</v>
      </c>
      <c r="AD1373" s="7" t="e">
        <f t="shared" si="404"/>
        <v>#DIV/0!</v>
      </c>
      <c r="AE1373" s="7">
        <f t="shared" si="405"/>
        <v>0</v>
      </c>
      <c r="AF1373" s="7" t="e">
        <f t="shared" si="406"/>
        <v>#DIV/0!</v>
      </c>
      <c r="AG1373" s="7">
        <f t="shared" si="407"/>
        <v>0</v>
      </c>
      <c r="AH1373" s="7">
        <f t="shared" si="408"/>
        <v>0</v>
      </c>
      <c r="AI1373" s="7">
        <f t="shared" si="409"/>
        <v>0</v>
      </c>
      <c r="AJ1373" s="7">
        <f t="shared" si="410"/>
        <v>0</v>
      </c>
      <c r="AK1373" s="234" t="e">
        <f t="shared" si="411"/>
        <v>#DIV/0!</v>
      </c>
    </row>
    <row r="1374" spans="1:37">
      <c r="A1374" s="5">
        <v>16</v>
      </c>
      <c r="B1374" s="15" t="s">
        <v>37</v>
      </c>
      <c r="C1374" s="80">
        <f>Latur!C41</f>
        <v>0</v>
      </c>
      <c r="D1374" s="80">
        <f>Latur!D41</f>
        <v>0</v>
      </c>
      <c r="E1374" s="80">
        <f>Latur!E41</f>
        <v>0</v>
      </c>
      <c r="F1374" s="80">
        <f>Latur!F41</f>
        <v>0</v>
      </c>
      <c r="G1374" s="80">
        <f>Latur!G41</f>
        <v>0</v>
      </c>
      <c r="H1374" s="80">
        <f>Latur!H41</f>
        <v>0</v>
      </c>
      <c r="I1374" s="80">
        <f t="shared" si="401"/>
        <v>0</v>
      </c>
      <c r="J1374" s="80">
        <f>Latur!J41</f>
        <v>0</v>
      </c>
      <c r="K1374" s="80">
        <f>Latur!K41</f>
        <v>0</v>
      </c>
      <c r="L1374" s="80">
        <f>Latur!L41</f>
        <v>0</v>
      </c>
      <c r="M1374" s="80">
        <f>Latur!M41</f>
        <v>0</v>
      </c>
      <c r="N1374" s="80">
        <f>Latur!N41</f>
        <v>0</v>
      </c>
      <c r="O1374" s="80">
        <f>Latur!O41</f>
        <v>0</v>
      </c>
      <c r="P1374" s="80">
        <f t="shared" si="402"/>
        <v>0</v>
      </c>
      <c r="Q1374" s="80">
        <f>Latur!Q41</f>
        <v>0</v>
      </c>
      <c r="R1374" s="80">
        <f>Latur!R41</f>
        <v>0</v>
      </c>
      <c r="S1374" s="80">
        <f>Latur!S41</f>
        <v>0</v>
      </c>
      <c r="T1374" s="80">
        <f>Latur!T41</f>
        <v>0</v>
      </c>
      <c r="U1374" s="80">
        <f>Latur!U41</f>
        <v>0</v>
      </c>
      <c r="V1374" s="80">
        <f>Latur!V41</f>
        <v>0</v>
      </c>
      <c r="W1374" s="80">
        <f>Latur!W41</f>
        <v>0</v>
      </c>
      <c r="X1374" s="80">
        <f>Latur!X41</f>
        <v>0</v>
      </c>
      <c r="Y1374" s="80">
        <f>Latur!Y41</f>
        <v>0</v>
      </c>
      <c r="Z1374" s="80">
        <f>Latur!Z41</f>
        <v>0</v>
      </c>
      <c r="AA1374" s="80">
        <f>Latur!AA41</f>
        <v>0</v>
      </c>
      <c r="AB1374" s="80">
        <f>Latur!AB41</f>
        <v>0</v>
      </c>
      <c r="AC1374" s="233">
        <f t="shared" si="403"/>
        <v>0</v>
      </c>
      <c r="AD1374" s="7" t="e">
        <f t="shared" si="404"/>
        <v>#DIV/0!</v>
      </c>
      <c r="AE1374" s="7">
        <f t="shared" si="405"/>
        <v>0</v>
      </c>
      <c r="AF1374" s="7" t="e">
        <f t="shared" si="406"/>
        <v>#DIV/0!</v>
      </c>
      <c r="AG1374" s="7">
        <f t="shared" si="407"/>
        <v>0</v>
      </c>
      <c r="AH1374" s="7">
        <f t="shared" si="408"/>
        <v>0</v>
      </c>
      <c r="AI1374" s="7">
        <f t="shared" si="409"/>
        <v>0</v>
      </c>
      <c r="AJ1374" s="7">
        <f t="shared" si="410"/>
        <v>0</v>
      </c>
      <c r="AK1374" s="234" t="e">
        <f t="shared" si="411"/>
        <v>#DIV/0!</v>
      </c>
    </row>
    <row r="1375" spans="1:37">
      <c r="A1375" s="5">
        <v>17</v>
      </c>
      <c r="B1375" s="15" t="s">
        <v>38</v>
      </c>
      <c r="C1375" s="80">
        <f>MumbaiCity!C41</f>
        <v>0</v>
      </c>
      <c r="D1375" s="80">
        <f>MumbaiCity!D41</f>
        <v>0</v>
      </c>
      <c r="E1375" s="80">
        <f>MumbaiCity!E41</f>
        <v>0</v>
      </c>
      <c r="F1375" s="80">
        <f>MumbaiCity!F41</f>
        <v>0</v>
      </c>
      <c r="G1375" s="80">
        <f>MumbaiCity!G41</f>
        <v>0</v>
      </c>
      <c r="H1375" s="80">
        <f>MumbaiCity!H41</f>
        <v>0</v>
      </c>
      <c r="I1375" s="80">
        <f t="shared" si="401"/>
        <v>0</v>
      </c>
      <c r="J1375" s="80">
        <f>MumbaiCity!J41</f>
        <v>0</v>
      </c>
      <c r="K1375" s="80">
        <f>MumbaiCity!K41</f>
        <v>0</v>
      </c>
      <c r="L1375" s="80">
        <f>MumbaiCity!L41</f>
        <v>0</v>
      </c>
      <c r="M1375" s="80">
        <f>MumbaiCity!M41</f>
        <v>0</v>
      </c>
      <c r="N1375" s="80">
        <f>MumbaiCity!N41</f>
        <v>0</v>
      </c>
      <c r="O1375" s="80">
        <f>MumbaiCity!O41</f>
        <v>0</v>
      </c>
      <c r="P1375" s="80">
        <f t="shared" si="402"/>
        <v>0</v>
      </c>
      <c r="Q1375" s="80">
        <f>MumbaiCity!Q41</f>
        <v>0</v>
      </c>
      <c r="R1375" s="80">
        <f>MumbaiCity!R41</f>
        <v>0</v>
      </c>
      <c r="S1375" s="80">
        <f>MumbaiCity!S41</f>
        <v>0</v>
      </c>
      <c r="T1375" s="80">
        <f>MumbaiCity!T41</f>
        <v>0</v>
      </c>
      <c r="U1375" s="80">
        <f>MumbaiCity!U41</f>
        <v>0</v>
      </c>
      <c r="V1375" s="80">
        <f>MumbaiCity!V41</f>
        <v>0</v>
      </c>
      <c r="W1375" s="80">
        <f>MumbaiCity!W41</f>
        <v>0</v>
      </c>
      <c r="X1375" s="80">
        <f>MumbaiCity!X41</f>
        <v>0</v>
      </c>
      <c r="Y1375" s="80">
        <f>MumbaiCity!Y41</f>
        <v>0</v>
      </c>
      <c r="Z1375" s="80">
        <f>MumbaiCity!Z41</f>
        <v>0</v>
      </c>
      <c r="AA1375" s="80">
        <f>MumbaiCity!AA41</f>
        <v>0</v>
      </c>
      <c r="AB1375" s="80">
        <f>MumbaiCity!AB41</f>
        <v>0</v>
      </c>
      <c r="AC1375" s="233">
        <f t="shared" si="403"/>
        <v>0</v>
      </c>
      <c r="AD1375" s="7" t="e">
        <f t="shared" si="404"/>
        <v>#DIV/0!</v>
      </c>
      <c r="AE1375" s="7">
        <f t="shared" si="405"/>
        <v>0</v>
      </c>
      <c r="AF1375" s="7" t="e">
        <f t="shared" si="406"/>
        <v>#DIV/0!</v>
      </c>
      <c r="AG1375" s="7">
        <f t="shared" si="407"/>
        <v>0</v>
      </c>
      <c r="AH1375" s="7">
        <f t="shared" si="408"/>
        <v>0</v>
      </c>
      <c r="AI1375" s="7">
        <f t="shared" si="409"/>
        <v>0</v>
      </c>
      <c r="AJ1375" s="7">
        <f t="shared" si="410"/>
        <v>0</v>
      </c>
      <c r="AK1375" s="234" t="e">
        <f t="shared" si="411"/>
        <v>#DIV/0!</v>
      </c>
    </row>
    <row r="1376" spans="1:37">
      <c r="A1376" s="5">
        <v>18</v>
      </c>
      <c r="B1376" s="33" t="s">
        <v>39</v>
      </c>
      <c r="C1376" s="149">
        <f>MumbaiSub!C41</f>
        <v>0</v>
      </c>
      <c r="D1376" s="149">
        <f>MumbaiSub!D41</f>
        <v>0</v>
      </c>
      <c r="E1376" s="149">
        <f>MumbaiSub!E41</f>
        <v>0</v>
      </c>
      <c r="F1376" s="149">
        <f>MumbaiSub!F41</f>
        <v>0</v>
      </c>
      <c r="G1376" s="149">
        <f>MumbaiSub!G41</f>
        <v>0</v>
      </c>
      <c r="H1376" s="149">
        <f>MumbaiSub!H41</f>
        <v>0</v>
      </c>
      <c r="I1376" s="80">
        <f t="shared" si="401"/>
        <v>0</v>
      </c>
      <c r="J1376" s="149">
        <f>MumbaiSub!J41</f>
        <v>0</v>
      </c>
      <c r="K1376" s="149">
        <f>MumbaiSub!K41</f>
        <v>0</v>
      </c>
      <c r="L1376" s="149">
        <f>MumbaiSub!L41</f>
        <v>0</v>
      </c>
      <c r="M1376" s="149">
        <f>MumbaiSub!M41</f>
        <v>0</v>
      </c>
      <c r="N1376" s="149">
        <f>MumbaiSub!N41</f>
        <v>0</v>
      </c>
      <c r="O1376" s="149">
        <f>MumbaiSub!O41</f>
        <v>0</v>
      </c>
      <c r="P1376" s="80">
        <f t="shared" si="402"/>
        <v>0</v>
      </c>
      <c r="Q1376" s="149">
        <f>MumbaiSub!Q41</f>
        <v>0</v>
      </c>
      <c r="R1376" s="149">
        <f>MumbaiSub!R41</f>
        <v>0</v>
      </c>
      <c r="S1376" s="149">
        <f>MumbaiSub!S41</f>
        <v>0</v>
      </c>
      <c r="T1376" s="149">
        <f>MumbaiSub!T41</f>
        <v>0</v>
      </c>
      <c r="U1376" s="149">
        <f>MumbaiSub!U41</f>
        <v>0</v>
      </c>
      <c r="V1376" s="149">
        <f>MumbaiSub!V41</f>
        <v>0</v>
      </c>
      <c r="W1376" s="149">
        <f>MumbaiSub!W41</f>
        <v>0</v>
      </c>
      <c r="X1376" s="149">
        <f>MumbaiSub!X41</f>
        <v>0</v>
      </c>
      <c r="Y1376" s="149">
        <f>MumbaiSub!Y41</f>
        <v>0</v>
      </c>
      <c r="Z1376" s="149">
        <f>MumbaiSub!Z41</f>
        <v>0</v>
      </c>
      <c r="AA1376" s="149">
        <f>MumbaiSub!AA41</f>
        <v>0</v>
      </c>
      <c r="AB1376" s="149">
        <f>MumbaiSub!AB41</f>
        <v>0</v>
      </c>
      <c r="AC1376" s="233">
        <f t="shared" si="403"/>
        <v>0</v>
      </c>
      <c r="AD1376" s="7" t="e">
        <f t="shared" si="404"/>
        <v>#DIV/0!</v>
      </c>
      <c r="AE1376" s="7">
        <f t="shared" si="405"/>
        <v>0</v>
      </c>
      <c r="AF1376" s="7" t="e">
        <f t="shared" si="406"/>
        <v>#DIV/0!</v>
      </c>
      <c r="AG1376" s="7">
        <f t="shared" si="407"/>
        <v>0</v>
      </c>
      <c r="AH1376" s="7">
        <f t="shared" si="408"/>
        <v>0</v>
      </c>
      <c r="AI1376" s="7">
        <f t="shared" si="409"/>
        <v>0</v>
      </c>
      <c r="AJ1376" s="7">
        <f t="shared" si="410"/>
        <v>0</v>
      </c>
      <c r="AK1376" s="234" t="e">
        <f t="shared" si="411"/>
        <v>#DIV/0!</v>
      </c>
    </row>
    <row r="1377" spans="1:37">
      <c r="A1377" s="5">
        <v>19</v>
      </c>
      <c r="B1377" s="15" t="s">
        <v>40</v>
      </c>
      <c r="C1377" s="80">
        <f>Nagpur!C41</f>
        <v>40</v>
      </c>
      <c r="D1377" s="80">
        <f>Nagpur!D41</f>
        <v>71</v>
      </c>
      <c r="E1377" s="80">
        <f>Nagpur!E41</f>
        <v>0</v>
      </c>
      <c r="F1377" s="80">
        <f>Nagpur!F41</f>
        <v>0</v>
      </c>
      <c r="G1377" s="80">
        <f>Nagpur!G41</f>
        <v>0</v>
      </c>
      <c r="H1377" s="80">
        <f>Nagpur!H41</f>
        <v>0</v>
      </c>
      <c r="I1377" s="80">
        <f t="shared" si="401"/>
        <v>71</v>
      </c>
      <c r="J1377" s="80">
        <f>Nagpur!J41</f>
        <v>36</v>
      </c>
      <c r="K1377" s="80">
        <f>Nagpur!K41</f>
        <v>58</v>
      </c>
      <c r="L1377" s="80">
        <f>Nagpur!L41</f>
        <v>0</v>
      </c>
      <c r="M1377" s="80">
        <f>Nagpur!M41</f>
        <v>0</v>
      </c>
      <c r="N1377" s="80">
        <f>Nagpur!N41</f>
        <v>0</v>
      </c>
      <c r="O1377" s="80">
        <f>Nagpur!O41</f>
        <v>0</v>
      </c>
      <c r="P1377" s="80">
        <f t="shared" si="402"/>
        <v>58</v>
      </c>
      <c r="Q1377" s="80">
        <f>Nagpur!Q41</f>
        <v>0</v>
      </c>
      <c r="R1377" s="80">
        <f>Nagpur!R41</f>
        <v>0</v>
      </c>
      <c r="S1377" s="80">
        <f>Nagpur!S41</f>
        <v>0</v>
      </c>
      <c r="T1377" s="80">
        <f>Nagpur!T41</f>
        <v>0</v>
      </c>
      <c r="U1377" s="80">
        <f>Nagpur!U41</f>
        <v>0</v>
      </c>
      <c r="V1377" s="80">
        <f>Nagpur!V41</f>
        <v>0</v>
      </c>
      <c r="W1377" s="80">
        <f>Nagpur!W41</f>
        <v>0</v>
      </c>
      <c r="X1377" s="80">
        <f>Nagpur!X41</f>
        <v>0</v>
      </c>
      <c r="Y1377" s="80">
        <f>Nagpur!Y41</f>
        <v>0</v>
      </c>
      <c r="Z1377" s="80">
        <f>Nagpur!Z41</f>
        <v>0</v>
      </c>
      <c r="AA1377" s="80">
        <f>Nagpur!AA41</f>
        <v>0</v>
      </c>
      <c r="AB1377" s="80">
        <f>Nagpur!AB41</f>
        <v>0</v>
      </c>
      <c r="AC1377" s="233">
        <f t="shared" si="403"/>
        <v>0</v>
      </c>
      <c r="AD1377" s="7">
        <f t="shared" si="404"/>
        <v>0</v>
      </c>
      <c r="AE1377" s="7">
        <f t="shared" si="405"/>
        <v>0</v>
      </c>
      <c r="AF1377" s="7">
        <f t="shared" si="406"/>
        <v>0</v>
      </c>
      <c r="AG1377" s="7">
        <f t="shared" si="407"/>
        <v>76</v>
      </c>
      <c r="AH1377" s="7">
        <f t="shared" si="408"/>
        <v>129</v>
      </c>
      <c r="AI1377" s="7">
        <f t="shared" si="409"/>
        <v>0</v>
      </c>
      <c r="AJ1377" s="7">
        <f t="shared" si="410"/>
        <v>0</v>
      </c>
      <c r="AK1377" s="234">
        <f t="shared" si="411"/>
        <v>0</v>
      </c>
    </row>
    <row r="1378" spans="1:37">
      <c r="A1378" s="5">
        <v>20</v>
      </c>
      <c r="B1378" s="15" t="s">
        <v>41</v>
      </c>
      <c r="C1378" s="80">
        <f>Nanded!C41</f>
        <v>0</v>
      </c>
      <c r="D1378" s="80">
        <f>Nanded!D41</f>
        <v>0</v>
      </c>
      <c r="E1378" s="80">
        <f>Nanded!E41</f>
        <v>0</v>
      </c>
      <c r="F1378" s="80">
        <f>Nanded!F41</f>
        <v>0</v>
      </c>
      <c r="G1378" s="80">
        <f>Nanded!G41</f>
        <v>0</v>
      </c>
      <c r="H1378" s="80">
        <f>Nanded!H41</f>
        <v>0</v>
      </c>
      <c r="I1378" s="80">
        <f t="shared" si="401"/>
        <v>0</v>
      </c>
      <c r="J1378" s="80">
        <f>Nanded!J41</f>
        <v>0</v>
      </c>
      <c r="K1378" s="80">
        <f>Nanded!K41</f>
        <v>0</v>
      </c>
      <c r="L1378" s="80">
        <f>Nanded!L41</f>
        <v>0</v>
      </c>
      <c r="M1378" s="80">
        <f>Nanded!M41</f>
        <v>0</v>
      </c>
      <c r="N1378" s="80">
        <f>Nanded!N41</f>
        <v>0</v>
      </c>
      <c r="O1378" s="80">
        <f>Nanded!O41</f>
        <v>0</v>
      </c>
      <c r="P1378" s="80">
        <f t="shared" si="402"/>
        <v>0</v>
      </c>
      <c r="Q1378" s="80">
        <f>Nanded!Q41</f>
        <v>0</v>
      </c>
      <c r="R1378" s="80">
        <f>Nanded!R41</f>
        <v>0</v>
      </c>
      <c r="S1378" s="80">
        <f>Nanded!S41</f>
        <v>0</v>
      </c>
      <c r="T1378" s="80">
        <f>Nanded!T41</f>
        <v>0</v>
      </c>
      <c r="U1378" s="80">
        <f>Nanded!U41</f>
        <v>0</v>
      </c>
      <c r="V1378" s="80">
        <f>Nanded!V41</f>
        <v>0</v>
      </c>
      <c r="W1378" s="80">
        <f>Nanded!W41</f>
        <v>0</v>
      </c>
      <c r="X1378" s="80">
        <f>Nanded!X41</f>
        <v>0</v>
      </c>
      <c r="Y1378" s="80">
        <f>Nanded!Y41</f>
        <v>0</v>
      </c>
      <c r="Z1378" s="80">
        <f>Nanded!Z41</f>
        <v>0</v>
      </c>
      <c r="AA1378" s="80">
        <f>Nanded!AA41</f>
        <v>0</v>
      </c>
      <c r="AB1378" s="80">
        <f>Nanded!AB41</f>
        <v>0</v>
      </c>
      <c r="AC1378" s="233">
        <f t="shared" si="403"/>
        <v>0</v>
      </c>
      <c r="AD1378" s="7" t="e">
        <f t="shared" si="404"/>
        <v>#DIV/0!</v>
      </c>
      <c r="AE1378" s="7">
        <f t="shared" si="405"/>
        <v>0</v>
      </c>
      <c r="AF1378" s="7" t="e">
        <f t="shared" si="406"/>
        <v>#DIV/0!</v>
      </c>
      <c r="AG1378" s="7">
        <f t="shared" si="407"/>
        <v>0</v>
      </c>
      <c r="AH1378" s="7">
        <f t="shared" si="408"/>
        <v>0</v>
      </c>
      <c r="AI1378" s="7">
        <f t="shared" si="409"/>
        <v>0</v>
      </c>
      <c r="AJ1378" s="7">
        <f t="shared" si="410"/>
        <v>0</v>
      </c>
      <c r="AK1378" s="234" t="e">
        <f t="shared" si="411"/>
        <v>#DIV/0!</v>
      </c>
    </row>
    <row r="1379" spans="1:37">
      <c r="A1379" s="5">
        <v>21</v>
      </c>
      <c r="B1379" s="15" t="s">
        <v>42</v>
      </c>
      <c r="C1379" s="80">
        <f>Nandurbar!C41</f>
        <v>0</v>
      </c>
      <c r="D1379" s="80">
        <f>Nandurbar!D41</f>
        <v>0</v>
      </c>
      <c r="E1379" s="80">
        <f>Nandurbar!E41</f>
        <v>0</v>
      </c>
      <c r="F1379" s="80">
        <f>Nandurbar!F41</f>
        <v>0</v>
      </c>
      <c r="G1379" s="80">
        <f>Nandurbar!G41</f>
        <v>0</v>
      </c>
      <c r="H1379" s="80">
        <f>Nandurbar!H41</f>
        <v>0</v>
      </c>
      <c r="I1379" s="80">
        <f t="shared" si="401"/>
        <v>0</v>
      </c>
      <c r="J1379" s="80">
        <f>Nandurbar!J41</f>
        <v>0</v>
      </c>
      <c r="K1379" s="80">
        <f>Nandurbar!K41</f>
        <v>0</v>
      </c>
      <c r="L1379" s="80">
        <f>Nandurbar!L41</f>
        <v>0</v>
      </c>
      <c r="M1379" s="80">
        <f>Nandurbar!M41</f>
        <v>0</v>
      </c>
      <c r="N1379" s="80">
        <f>Nandurbar!N41</f>
        <v>0</v>
      </c>
      <c r="O1379" s="80">
        <f>Nandurbar!O41</f>
        <v>0</v>
      </c>
      <c r="P1379" s="80">
        <f t="shared" si="402"/>
        <v>0</v>
      </c>
      <c r="Q1379" s="80">
        <f>Nandurbar!Q41</f>
        <v>0</v>
      </c>
      <c r="R1379" s="80">
        <f>Nandurbar!R41</f>
        <v>0</v>
      </c>
      <c r="S1379" s="80">
        <f>Nandurbar!S41</f>
        <v>0</v>
      </c>
      <c r="T1379" s="80">
        <f>Nandurbar!T41</f>
        <v>0</v>
      </c>
      <c r="U1379" s="80">
        <f>Nandurbar!U41</f>
        <v>0</v>
      </c>
      <c r="V1379" s="80">
        <f>Nandurbar!V41</f>
        <v>0</v>
      </c>
      <c r="W1379" s="80">
        <f>Nandurbar!W41</f>
        <v>0</v>
      </c>
      <c r="X1379" s="80">
        <f>Nandurbar!X41</f>
        <v>0</v>
      </c>
      <c r="Y1379" s="80">
        <f>Nandurbar!Y41</f>
        <v>0</v>
      </c>
      <c r="Z1379" s="80">
        <f>Nandurbar!Z41</f>
        <v>0</v>
      </c>
      <c r="AA1379" s="80">
        <f>Nandurbar!AA41</f>
        <v>0</v>
      </c>
      <c r="AB1379" s="80">
        <f>Nandurbar!AB41</f>
        <v>0</v>
      </c>
      <c r="AC1379" s="233">
        <f t="shared" si="403"/>
        <v>0</v>
      </c>
      <c r="AD1379" s="7" t="e">
        <f t="shared" si="404"/>
        <v>#DIV/0!</v>
      </c>
      <c r="AE1379" s="7">
        <f t="shared" si="405"/>
        <v>0</v>
      </c>
      <c r="AF1379" s="7" t="e">
        <f t="shared" si="406"/>
        <v>#DIV/0!</v>
      </c>
      <c r="AG1379" s="7">
        <f t="shared" si="407"/>
        <v>0</v>
      </c>
      <c r="AH1379" s="7">
        <f t="shared" si="408"/>
        <v>0</v>
      </c>
      <c r="AI1379" s="7">
        <f t="shared" si="409"/>
        <v>0</v>
      </c>
      <c r="AJ1379" s="7">
        <f t="shared" si="410"/>
        <v>0</v>
      </c>
      <c r="AK1379" s="234" t="e">
        <f t="shared" si="411"/>
        <v>#DIV/0!</v>
      </c>
    </row>
    <row r="1380" spans="1:37">
      <c r="A1380" s="5">
        <v>22</v>
      </c>
      <c r="B1380" s="15" t="s">
        <v>43</v>
      </c>
      <c r="C1380" s="80">
        <f>Nasik!C41</f>
        <v>0</v>
      </c>
      <c r="D1380" s="80">
        <f>Nasik!D41</f>
        <v>0</v>
      </c>
      <c r="E1380" s="80">
        <f>Nasik!E41</f>
        <v>0</v>
      </c>
      <c r="F1380" s="80">
        <f>Nasik!F41</f>
        <v>0</v>
      </c>
      <c r="G1380" s="80">
        <f>Nasik!G41</f>
        <v>0</v>
      </c>
      <c r="H1380" s="80">
        <f>Nasik!H41</f>
        <v>0</v>
      </c>
      <c r="I1380" s="80">
        <f t="shared" si="401"/>
        <v>0</v>
      </c>
      <c r="J1380" s="80">
        <f>Nasik!J41</f>
        <v>0</v>
      </c>
      <c r="K1380" s="80">
        <f>Nasik!K41</f>
        <v>0</v>
      </c>
      <c r="L1380" s="80">
        <f>Nasik!L41</f>
        <v>0</v>
      </c>
      <c r="M1380" s="80">
        <f>Nasik!M41</f>
        <v>0</v>
      </c>
      <c r="N1380" s="80">
        <f>Nasik!N41</f>
        <v>0</v>
      </c>
      <c r="O1380" s="80">
        <f>Nasik!O41</f>
        <v>0</v>
      </c>
      <c r="P1380" s="80">
        <f t="shared" si="402"/>
        <v>0</v>
      </c>
      <c r="Q1380" s="80">
        <f>Nasik!Q41</f>
        <v>0</v>
      </c>
      <c r="R1380" s="80">
        <f>Nasik!R41</f>
        <v>0</v>
      </c>
      <c r="S1380" s="80">
        <f>Nasik!S41</f>
        <v>0</v>
      </c>
      <c r="T1380" s="80">
        <f>Nasik!T41</f>
        <v>0</v>
      </c>
      <c r="U1380" s="80">
        <f>Nasik!U41</f>
        <v>0</v>
      </c>
      <c r="V1380" s="80">
        <f>Nasik!V41</f>
        <v>0</v>
      </c>
      <c r="W1380" s="80">
        <f>Nasik!W41</f>
        <v>0</v>
      </c>
      <c r="X1380" s="80">
        <f>Nasik!X41</f>
        <v>0</v>
      </c>
      <c r="Y1380" s="80">
        <f>Nasik!Y41</f>
        <v>0</v>
      </c>
      <c r="Z1380" s="80">
        <f>Nasik!Z41</f>
        <v>0</v>
      </c>
      <c r="AA1380" s="80">
        <f>Nasik!AA41</f>
        <v>0</v>
      </c>
      <c r="AB1380" s="80">
        <f>Nasik!AB41</f>
        <v>0</v>
      </c>
      <c r="AC1380" s="233">
        <f t="shared" si="403"/>
        <v>0</v>
      </c>
      <c r="AD1380" s="7" t="e">
        <f t="shared" si="404"/>
        <v>#DIV/0!</v>
      </c>
      <c r="AE1380" s="7">
        <f t="shared" si="405"/>
        <v>0</v>
      </c>
      <c r="AF1380" s="7" t="e">
        <f t="shared" si="406"/>
        <v>#DIV/0!</v>
      </c>
      <c r="AG1380" s="7">
        <f t="shared" si="407"/>
        <v>0</v>
      </c>
      <c r="AH1380" s="7">
        <f t="shared" si="408"/>
        <v>0</v>
      </c>
      <c r="AI1380" s="7">
        <f t="shared" si="409"/>
        <v>0</v>
      </c>
      <c r="AJ1380" s="7">
        <f t="shared" si="410"/>
        <v>0</v>
      </c>
      <c r="AK1380" s="234" t="e">
        <f t="shared" si="411"/>
        <v>#DIV/0!</v>
      </c>
    </row>
    <row r="1381" spans="1:37">
      <c r="A1381" s="5">
        <v>23</v>
      </c>
      <c r="B1381" s="15" t="s">
        <v>44</v>
      </c>
      <c r="C1381" s="80">
        <f>Osmanabad!C41</f>
        <v>0</v>
      </c>
      <c r="D1381" s="80">
        <f>Osmanabad!D41</f>
        <v>0</v>
      </c>
      <c r="E1381" s="80">
        <f>Osmanabad!E41</f>
        <v>0</v>
      </c>
      <c r="F1381" s="80">
        <f>Osmanabad!F41</f>
        <v>0</v>
      </c>
      <c r="G1381" s="80">
        <f>Osmanabad!G41</f>
        <v>0</v>
      </c>
      <c r="H1381" s="80">
        <f>Osmanabad!H41</f>
        <v>0</v>
      </c>
      <c r="I1381" s="80">
        <f t="shared" si="401"/>
        <v>0</v>
      </c>
      <c r="J1381" s="80">
        <f>Osmanabad!J41</f>
        <v>0</v>
      </c>
      <c r="K1381" s="80">
        <f>Osmanabad!K41</f>
        <v>0</v>
      </c>
      <c r="L1381" s="80">
        <f>Osmanabad!L41</f>
        <v>0</v>
      </c>
      <c r="M1381" s="80">
        <f>Osmanabad!M41</f>
        <v>0</v>
      </c>
      <c r="N1381" s="80">
        <f>Osmanabad!N41</f>
        <v>0</v>
      </c>
      <c r="O1381" s="80">
        <f>Osmanabad!O41</f>
        <v>0</v>
      </c>
      <c r="P1381" s="80">
        <f t="shared" si="402"/>
        <v>0</v>
      </c>
      <c r="Q1381" s="80">
        <f>Osmanabad!Q41</f>
        <v>0</v>
      </c>
      <c r="R1381" s="80">
        <f>Osmanabad!R41</f>
        <v>0</v>
      </c>
      <c r="S1381" s="80">
        <f>Osmanabad!S41</f>
        <v>0</v>
      </c>
      <c r="T1381" s="80">
        <f>Osmanabad!T41</f>
        <v>0</v>
      </c>
      <c r="U1381" s="80">
        <f>Osmanabad!U41</f>
        <v>0</v>
      </c>
      <c r="V1381" s="80">
        <f>Osmanabad!V41</f>
        <v>0</v>
      </c>
      <c r="W1381" s="80">
        <f>Osmanabad!W41</f>
        <v>0</v>
      </c>
      <c r="X1381" s="80">
        <f>Osmanabad!X41</f>
        <v>0</v>
      </c>
      <c r="Y1381" s="80">
        <f>Osmanabad!Y41</f>
        <v>0</v>
      </c>
      <c r="Z1381" s="80">
        <f>Osmanabad!Z41</f>
        <v>0</v>
      </c>
      <c r="AA1381" s="80">
        <f>Osmanabad!AA41</f>
        <v>0</v>
      </c>
      <c r="AB1381" s="80">
        <f>Osmanabad!AB41</f>
        <v>0</v>
      </c>
      <c r="AC1381" s="233">
        <f t="shared" si="403"/>
        <v>0</v>
      </c>
      <c r="AD1381" s="7" t="e">
        <f t="shared" si="404"/>
        <v>#DIV/0!</v>
      </c>
      <c r="AE1381" s="7">
        <f t="shared" si="405"/>
        <v>0</v>
      </c>
      <c r="AF1381" s="7" t="e">
        <f t="shared" si="406"/>
        <v>#DIV/0!</v>
      </c>
      <c r="AG1381" s="7">
        <f t="shared" si="407"/>
        <v>0</v>
      </c>
      <c r="AH1381" s="7">
        <f t="shared" si="408"/>
        <v>0</v>
      </c>
      <c r="AI1381" s="7">
        <f t="shared" si="409"/>
        <v>0</v>
      </c>
      <c r="AJ1381" s="7">
        <f t="shared" si="410"/>
        <v>0</v>
      </c>
      <c r="AK1381" s="234" t="e">
        <f t="shared" si="411"/>
        <v>#DIV/0!</v>
      </c>
    </row>
    <row r="1382" spans="1:37">
      <c r="A1382" s="5">
        <v>24</v>
      </c>
      <c r="B1382" s="35" t="s">
        <v>45</v>
      </c>
      <c r="C1382" s="150">
        <f>Palghar!C41</f>
        <v>140</v>
      </c>
      <c r="D1382" s="150">
        <f>Palghar!D41</f>
        <v>79</v>
      </c>
      <c r="E1382" s="150">
        <f>Palghar!E41</f>
        <v>28</v>
      </c>
      <c r="F1382" s="150">
        <f>Palghar!F41</f>
        <v>9</v>
      </c>
      <c r="G1382" s="150">
        <f>Palghar!G41</f>
        <v>20</v>
      </c>
      <c r="H1382" s="150">
        <f>Palghar!H41</f>
        <v>7</v>
      </c>
      <c r="I1382" s="80">
        <f t="shared" si="401"/>
        <v>95</v>
      </c>
      <c r="J1382" s="150">
        <f>Palghar!J41</f>
        <v>79</v>
      </c>
      <c r="K1382" s="150">
        <f>Palghar!K41</f>
        <v>43</v>
      </c>
      <c r="L1382" s="150">
        <f>Palghar!L41</f>
        <v>17</v>
      </c>
      <c r="M1382" s="150">
        <f>Palghar!M41</f>
        <v>5</v>
      </c>
      <c r="N1382" s="150">
        <f>Palghar!N41</f>
        <v>17</v>
      </c>
      <c r="O1382" s="150">
        <f>Palghar!O41</f>
        <v>4</v>
      </c>
      <c r="P1382" s="80">
        <f t="shared" si="402"/>
        <v>52</v>
      </c>
      <c r="Q1382" s="150">
        <f>Palghar!Q41</f>
        <v>0</v>
      </c>
      <c r="R1382" s="150">
        <f>Palghar!R41</f>
        <v>0</v>
      </c>
      <c r="S1382" s="150">
        <f>Palghar!S41</f>
        <v>0</v>
      </c>
      <c r="T1382" s="150">
        <f>Palghar!T41</f>
        <v>0</v>
      </c>
      <c r="U1382" s="150">
        <f>Palghar!U41</f>
        <v>0</v>
      </c>
      <c r="V1382" s="150">
        <f>Palghar!V41</f>
        <v>0</v>
      </c>
      <c r="W1382" s="150">
        <f>Palghar!W41</f>
        <v>0</v>
      </c>
      <c r="X1382" s="150">
        <f>Palghar!X41</f>
        <v>0</v>
      </c>
      <c r="Y1382" s="150">
        <f>Palghar!Y41</f>
        <v>0</v>
      </c>
      <c r="Z1382" s="150">
        <f>Palghar!Z41</f>
        <v>0</v>
      </c>
      <c r="AA1382" s="150">
        <f>Palghar!AA41</f>
        <v>0</v>
      </c>
      <c r="AB1382" s="150">
        <f>Palghar!AB41</f>
        <v>0</v>
      </c>
      <c r="AC1382" s="233">
        <f t="shared" si="403"/>
        <v>0</v>
      </c>
      <c r="AD1382" s="7">
        <f t="shared" si="404"/>
        <v>0</v>
      </c>
      <c r="AE1382" s="7">
        <f t="shared" si="405"/>
        <v>0</v>
      </c>
      <c r="AF1382" s="7">
        <f t="shared" si="406"/>
        <v>0</v>
      </c>
      <c r="AG1382" s="7">
        <f t="shared" si="407"/>
        <v>301</v>
      </c>
      <c r="AH1382" s="7">
        <f t="shared" si="408"/>
        <v>147</v>
      </c>
      <c r="AI1382" s="7">
        <f t="shared" si="409"/>
        <v>0</v>
      </c>
      <c r="AJ1382" s="7">
        <f t="shared" si="410"/>
        <v>0</v>
      </c>
      <c r="AK1382" s="234">
        <f t="shared" si="411"/>
        <v>0</v>
      </c>
    </row>
    <row r="1383" spans="1:37">
      <c r="A1383" s="5">
        <v>25</v>
      </c>
      <c r="B1383" s="15" t="s">
        <v>46</v>
      </c>
      <c r="C1383" s="80">
        <f>Parbhani!C41</f>
        <v>0</v>
      </c>
      <c r="D1383" s="80">
        <f>Parbhani!D41</f>
        <v>0</v>
      </c>
      <c r="E1383" s="80">
        <f>Parbhani!E41</f>
        <v>0</v>
      </c>
      <c r="F1383" s="80">
        <f>Parbhani!F41</f>
        <v>0</v>
      </c>
      <c r="G1383" s="80">
        <f>Parbhani!G41</f>
        <v>0</v>
      </c>
      <c r="H1383" s="80">
        <f>Parbhani!H41</f>
        <v>0</v>
      </c>
      <c r="I1383" s="80">
        <f t="shared" si="401"/>
        <v>0</v>
      </c>
      <c r="J1383" s="80">
        <f>Parbhani!J41</f>
        <v>0</v>
      </c>
      <c r="K1383" s="80">
        <f>Parbhani!K41</f>
        <v>0</v>
      </c>
      <c r="L1383" s="80">
        <f>Parbhani!L41</f>
        <v>0</v>
      </c>
      <c r="M1383" s="80">
        <f>Parbhani!M41</f>
        <v>0</v>
      </c>
      <c r="N1383" s="80">
        <f>Parbhani!N41</f>
        <v>0</v>
      </c>
      <c r="O1383" s="80">
        <f>Parbhani!O41</f>
        <v>0</v>
      </c>
      <c r="P1383" s="80">
        <f t="shared" si="402"/>
        <v>0</v>
      </c>
      <c r="Q1383" s="80">
        <f>Parbhani!Q41</f>
        <v>0</v>
      </c>
      <c r="R1383" s="80">
        <f>Parbhani!R41</f>
        <v>0</v>
      </c>
      <c r="S1383" s="80">
        <f>Parbhani!S41</f>
        <v>0</v>
      </c>
      <c r="T1383" s="80">
        <f>Parbhani!T41</f>
        <v>0</v>
      </c>
      <c r="U1383" s="80">
        <f>Parbhani!U41</f>
        <v>0</v>
      </c>
      <c r="V1383" s="80">
        <f>Parbhani!V41</f>
        <v>0</v>
      </c>
      <c r="W1383" s="80">
        <f>Parbhani!W41</f>
        <v>0</v>
      </c>
      <c r="X1383" s="80">
        <f>Parbhani!X41</f>
        <v>0</v>
      </c>
      <c r="Y1383" s="80">
        <f>Parbhani!Y41</f>
        <v>0</v>
      </c>
      <c r="Z1383" s="80">
        <f>Parbhani!Z41</f>
        <v>0</v>
      </c>
      <c r="AA1383" s="80">
        <f>Parbhani!AA41</f>
        <v>0</v>
      </c>
      <c r="AB1383" s="80">
        <f>Parbhani!AB41</f>
        <v>0</v>
      </c>
      <c r="AC1383" s="233">
        <f t="shared" si="403"/>
        <v>0</v>
      </c>
      <c r="AD1383" s="7" t="e">
        <f t="shared" si="404"/>
        <v>#DIV/0!</v>
      </c>
      <c r="AE1383" s="7">
        <f t="shared" si="405"/>
        <v>0</v>
      </c>
      <c r="AF1383" s="7" t="e">
        <f t="shared" si="406"/>
        <v>#DIV/0!</v>
      </c>
      <c r="AG1383" s="7">
        <f t="shared" si="407"/>
        <v>0</v>
      </c>
      <c r="AH1383" s="7">
        <f t="shared" si="408"/>
        <v>0</v>
      </c>
      <c r="AI1383" s="7">
        <f t="shared" si="409"/>
        <v>0</v>
      </c>
      <c r="AJ1383" s="7">
        <f t="shared" si="410"/>
        <v>0</v>
      </c>
      <c r="AK1383" s="234" t="e">
        <f t="shared" si="411"/>
        <v>#DIV/0!</v>
      </c>
    </row>
    <row r="1384" spans="1:37">
      <c r="A1384" s="5">
        <v>26</v>
      </c>
      <c r="B1384" s="15" t="s">
        <v>47</v>
      </c>
      <c r="C1384" s="80">
        <f>Pune!C41</f>
        <v>0</v>
      </c>
      <c r="D1384" s="80">
        <f>Pune!D41</f>
        <v>0</v>
      </c>
      <c r="E1384" s="80">
        <f>Pune!E41</f>
        <v>0</v>
      </c>
      <c r="F1384" s="80">
        <f>Pune!F41</f>
        <v>0</v>
      </c>
      <c r="G1384" s="80">
        <f>Pune!G41</f>
        <v>0</v>
      </c>
      <c r="H1384" s="80">
        <f>Pune!H41</f>
        <v>0</v>
      </c>
      <c r="I1384" s="80">
        <f t="shared" si="401"/>
        <v>0</v>
      </c>
      <c r="J1384" s="80">
        <f>Pune!J41</f>
        <v>1</v>
      </c>
      <c r="K1384" s="80">
        <f>Pune!K41</f>
        <v>1</v>
      </c>
      <c r="L1384" s="80">
        <f>Pune!L41</f>
        <v>0</v>
      </c>
      <c r="M1384" s="80">
        <f>Pune!M41</f>
        <v>0</v>
      </c>
      <c r="N1384" s="80">
        <f>Pune!N41</f>
        <v>0</v>
      </c>
      <c r="O1384" s="80">
        <f>Pune!O41</f>
        <v>0</v>
      </c>
      <c r="P1384" s="80">
        <f t="shared" si="402"/>
        <v>1</v>
      </c>
      <c r="Q1384" s="80">
        <f>Pune!Q41</f>
        <v>0</v>
      </c>
      <c r="R1384" s="80">
        <f>Pune!R41</f>
        <v>0</v>
      </c>
      <c r="S1384" s="80">
        <f>Pune!S41</f>
        <v>0</v>
      </c>
      <c r="T1384" s="80">
        <f>Pune!T41</f>
        <v>0</v>
      </c>
      <c r="U1384" s="80">
        <f>Pune!U41</f>
        <v>0</v>
      </c>
      <c r="V1384" s="80">
        <f>Pune!V41</f>
        <v>0</v>
      </c>
      <c r="W1384" s="80">
        <f>Pune!W41</f>
        <v>0</v>
      </c>
      <c r="X1384" s="80">
        <f>Pune!X41</f>
        <v>0</v>
      </c>
      <c r="Y1384" s="80">
        <f>Pune!Y41</f>
        <v>0</v>
      </c>
      <c r="Z1384" s="80">
        <f>Pune!Z41</f>
        <v>0</v>
      </c>
      <c r="AA1384" s="80">
        <f>Pune!AA41</f>
        <v>0</v>
      </c>
      <c r="AB1384" s="80">
        <f>Pune!AB41</f>
        <v>0</v>
      </c>
      <c r="AC1384" s="233">
        <f t="shared" si="403"/>
        <v>0</v>
      </c>
      <c r="AD1384" s="7" t="e">
        <f t="shared" si="404"/>
        <v>#DIV/0!</v>
      </c>
      <c r="AE1384" s="7">
        <f t="shared" si="405"/>
        <v>0</v>
      </c>
      <c r="AF1384" s="7">
        <f t="shared" si="406"/>
        <v>0</v>
      </c>
      <c r="AG1384" s="7">
        <f t="shared" si="407"/>
        <v>1</v>
      </c>
      <c r="AH1384" s="7">
        <f t="shared" si="408"/>
        <v>1</v>
      </c>
      <c r="AI1384" s="7">
        <f t="shared" si="409"/>
        <v>0</v>
      </c>
      <c r="AJ1384" s="7">
        <f t="shared" si="410"/>
        <v>0</v>
      </c>
      <c r="AK1384" s="234">
        <f t="shared" si="411"/>
        <v>0</v>
      </c>
    </row>
    <row r="1385" spans="1:37">
      <c r="A1385" s="5">
        <v>27</v>
      </c>
      <c r="B1385" s="15" t="s">
        <v>48</v>
      </c>
      <c r="C1385" s="124">
        <f>Raigad!C41</f>
        <v>0</v>
      </c>
      <c r="D1385" s="124">
        <f>Raigad!D41</f>
        <v>0</v>
      </c>
      <c r="E1385" s="124">
        <f>Raigad!E41</f>
        <v>0</v>
      </c>
      <c r="F1385" s="124">
        <f>Raigad!F41</f>
        <v>0</v>
      </c>
      <c r="G1385" s="124">
        <f>Raigad!G41</f>
        <v>0</v>
      </c>
      <c r="H1385" s="124">
        <f>Raigad!H41</f>
        <v>0</v>
      </c>
      <c r="I1385" s="80">
        <f t="shared" si="401"/>
        <v>0</v>
      </c>
      <c r="J1385" s="124">
        <f>Raigad!J41</f>
        <v>0</v>
      </c>
      <c r="K1385" s="124">
        <f>Raigad!K41</f>
        <v>0</v>
      </c>
      <c r="L1385" s="124">
        <f>Raigad!L41</f>
        <v>0</v>
      </c>
      <c r="M1385" s="124">
        <f>Raigad!M41</f>
        <v>0</v>
      </c>
      <c r="N1385" s="124">
        <f>Raigad!N41</f>
        <v>0</v>
      </c>
      <c r="O1385" s="124">
        <f>Raigad!O41</f>
        <v>0</v>
      </c>
      <c r="P1385" s="80">
        <f t="shared" si="402"/>
        <v>0</v>
      </c>
      <c r="Q1385" s="124">
        <f>Raigad!Q41</f>
        <v>0</v>
      </c>
      <c r="R1385" s="124">
        <f>Raigad!R41</f>
        <v>0</v>
      </c>
      <c r="S1385" s="124">
        <f>Raigad!S41</f>
        <v>0</v>
      </c>
      <c r="T1385" s="124">
        <f>Raigad!T41</f>
        <v>0</v>
      </c>
      <c r="U1385" s="124">
        <f>Raigad!U41</f>
        <v>0</v>
      </c>
      <c r="V1385" s="124">
        <f>Raigad!V41</f>
        <v>0</v>
      </c>
      <c r="W1385" s="124">
        <f>Raigad!W41</f>
        <v>0</v>
      </c>
      <c r="X1385" s="124">
        <f>Raigad!X41</f>
        <v>0</v>
      </c>
      <c r="Y1385" s="124">
        <f>Raigad!Y41</f>
        <v>0</v>
      </c>
      <c r="Z1385" s="124">
        <f>Raigad!Z41</f>
        <v>0</v>
      </c>
      <c r="AA1385" s="124">
        <f>Raigad!AA41</f>
        <v>0</v>
      </c>
      <c r="AB1385" s="124">
        <f>Raigad!AB41</f>
        <v>0</v>
      </c>
      <c r="AC1385" s="233">
        <f t="shared" si="403"/>
        <v>0</v>
      </c>
      <c r="AD1385" s="7" t="e">
        <f t="shared" si="404"/>
        <v>#DIV/0!</v>
      </c>
      <c r="AE1385" s="7">
        <f t="shared" si="405"/>
        <v>0</v>
      </c>
      <c r="AF1385" s="7" t="e">
        <f t="shared" si="406"/>
        <v>#DIV/0!</v>
      </c>
      <c r="AG1385" s="7">
        <f t="shared" si="407"/>
        <v>0</v>
      </c>
      <c r="AH1385" s="7">
        <f t="shared" si="408"/>
        <v>0</v>
      </c>
      <c r="AI1385" s="7">
        <f t="shared" si="409"/>
        <v>0</v>
      </c>
      <c r="AJ1385" s="7">
        <f t="shared" si="410"/>
        <v>0</v>
      </c>
      <c r="AK1385" s="234" t="e">
        <f t="shared" si="411"/>
        <v>#DIV/0!</v>
      </c>
    </row>
    <row r="1386" spans="1:37">
      <c r="A1386" s="5">
        <v>28</v>
      </c>
      <c r="B1386" s="15" t="s">
        <v>49</v>
      </c>
      <c r="C1386" s="80">
        <f>Ratnagiri!C41</f>
        <v>0</v>
      </c>
      <c r="D1386" s="80">
        <f>Ratnagiri!D41</f>
        <v>0</v>
      </c>
      <c r="E1386" s="80">
        <f>Ratnagiri!E41</f>
        <v>0</v>
      </c>
      <c r="F1386" s="80">
        <f>Ratnagiri!F41</f>
        <v>0</v>
      </c>
      <c r="G1386" s="80">
        <f>Ratnagiri!G41</f>
        <v>0</v>
      </c>
      <c r="H1386" s="80">
        <f>Ratnagiri!H41</f>
        <v>0</v>
      </c>
      <c r="I1386" s="80">
        <f t="shared" si="401"/>
        <v>0</v>
      </c>
      <c r="J1386" s="80">
        <f>Ratnagiri!J41</f>
        <v>0</v>
      </c>
      <c r="K1386" s="80">
        <f>Ratnagiri!K41</f>
        <v>0</v>
      </c>
      <c r="L1386" s="80">
        <f>Ratnagiri!L41</f>
        <v>0</v>
      </c>
      <c r="M1386" s="80">
        <f>Ratnagiri!M41</f>
        <v>0</v>
      </c>
      <c r="N1386" s="80">
        <f>Ratnagiri!N41</f>
        <v>0</v>
      </c>
      <c r="O1386" s="80">
        <f>Ratnagiri!O41</f>
        <v>0</v>
      </c>
      <c r="P1386" s="80">
        <f t="shared" si="402"/>
        <v>0</v>
      </c>
      <c r="Q1386" s="80">
        <f>Ratnagiri!Q41</f>
        <v>0</v>
      </c>
      <c r="R1386" s="80">
        <f>Ratnagiri!R41</f>
        <v>0</v>
      </c>
      <c r="S1386" s="80">
        <f>Ratnagiri!S41</f>
        <v>0</v>
      </c>
      <c r="T1386" s="80">
        <f>Ratnagiri!T41</f>
        <v>0</v>
      </c>
      <c r="U1386" s="80">
        <f>Ratnagiri!U41</f>
        <v>0</v>
      </c>
      <c r="V1386" s="80">
        <f>Ratnagiri!V41</f>
        <v>0</v>
      </c>
      <c r="W1386" s="80">
        <f>Ratnagiri!W41</f>
        <v>0</v>
      </c>
      <c r="X1386" s="80">
        <f>Ratnagiri!X41</f>
        <v>0</v>
      </c>
      <c r="Y1386" s="80">
        <f>Ratnagiri!Y41</f>
        <v>0</v>
      </c>
      <c r="Z1386" s="80">
        <f>Ratnagiri!Z41</f>
        <v>0</v>
      </c>
      <c r="AA1386" s="80">
        <f>Ratnagiri!AA41</f>
        <v>0</v>
      </c>
      <c r="AB1386" s="80">
        <f>Ratnagiri!AB41</f>
        <v>0</v>
      </c>
      <c r="AC1386" s="233">
        <f t="shared" si="403"/>
        <v>0</v>
      </c>
      <c r="AD1386" s="7" t="e">
        <f t="shared" si="404"/>
        <v>#DIV/0!</v>
      </c>
      <c r="AE1386" s="7">
        <f t="shared" si="405"/>
        <v>0</v>
      </c>
      <c r="AF1386" s="7" t="e">
        <f t="shared" si="406"/>
        <v>#DIV/0!</v>
      </c>
      <c r="AG1386" s="7">
        <f t="shared" si="407"/>
        <v>0</v>
      </c>
      <c r="AH1386" s="7">
        <f t="shared" si="408"/>
        <v>0</v>
      </c>
      <c r="AI1386" s="7">
        <f t="shared" si="409"/>
        <v>0</v>
      </c>
      <c r="AJ1386" s="7">
        <f t="shared" si="410"/>
        <v>0</v>
      </c>
      <c r="AK1386" s="234" t="e">
        <f t="shared" si="411"/>
        <v>#DIV/0!</v>
      </c>
    </row>
    <row r="1387" spans="1:37">
      <c r="A1387" s="5">
        <v>29</v>
      </c>
      <c r="B1387" s="15" t="s">
        <v>50</v>
      </c>
      <c r="C1387" s="80">
        <f>Sangli!C41</f>
        <v>0</v>
      </c>
      <c r="D1387" s="80">
        <f>Sangli!D41</f>
        <v>0</v>
      </c>
      <c r="E1387" s="80">
        <f>Sangli!E41</f>
        <v>0</v>
      </c>
      <c r="F1387" s="80">
        <f>Sangli!F41</f>
        <v>0</v>
      </c>
      <c r="G1387" s="80">
        <f>Sangli!G41</f>
        <v>0</v>
      </c>
      <c r="H1387" s="80">
        <f>Sangli!H41</f>
        <v>0</v>
      </c>
      <c r="I1387" s="80">
        <f t="shared" si="401"/>
        <v>0</v>
      </c>
      <c r="J1387" s="80">
        <f>Sangli!J41</f>
        <v>0</v>
      </c>
      <c r="K1387" s="80">
        <f>Sangli!K41</f>
        <v>0</v>
      </c>
      <c r="L1387" s="80">
        <f>Sangli!L41</f>
        <v>0</v>
      </c>
      <c r="M1387" s="80">
        <f>Sangli!M41</f>
        <v>0</v>
      </c>
      <c r="N1387" s="80">
        <f>Sangli!N41</f>
        <v>0</v>
      </c>
      <c r="O1387" s="80">
        <f>Sangli!O41</f>
        <v>0</v>
      </c>
      <c r="P1387" s="80">
        <f t="shared" si="402"/>
        <v>0</v>
      </c>
      <c r="Q1387" s="80">
        <f>Sangli!Q41</f>
        <v>0</v>
      </c>
      <c r="R1387" s="80">
        <f>Sangli!R41</f>
        <v>0</v>
      </c>
      <c r="S1387" s="80">
        <f>Sangli!S41</f>
        <v>0</v>
      </c>
      <c r="T1387" s="80">
        <f>Sangli!T41</f>
        <v>0</v>
      </c>
      <c r="U1387" s="80">
        <f>Sangli!U41</f>
        <v>0</v>
      </c>
      <c r="V1387" s="80">
        <f>Sangli!V41</f>
        <v>0</v>
      </c>
      <c r="W1387" s="80">
        <f>Sangli!W41</f>
        <v>0</v>
      </c>
      <c r="X1387" s="80">
        <f>Sangli!X41</f>
        <v>0</v>
      </c>
      <c r="Y1387" s="80">
        <f>Sangli!Y41</f>
        <v>0</v>
      </c>
      <c r="Z1387" s="80">
        <f>Sangli!Z41</f>
        <v>0</v>
      </c>
      <c r="AA1387" s="80">
        <f>Sangli!AA41</f>
        <v>0</v>
      </c>
      <c r="AB1387" s="80">
        <f>Sangli!AB41</f>
        <v>0</v>
      </c>
      <c r="AC1387" s="233">
        <f t="shared" si="403"/>
        <v>0</v>
      </c>
      <c r="AD1387" s="7" t="e">
        <f t="shared" si="404"/>
        <v>#DIV/0!</v>
      </c>
      <c r="AE1387" s="7">
        <f t="shared" si="405"/>
        <v>0</v>
      </c>
      <c r="AF1387" s="7" t="e">
        <f t="shared" si="406"/>
        <v>#DIV/0!</v>
      </c>
      <c r="AG1387" s="7">
        <f t="shared" si="407"/>
        <v>0</v>
      </c>
      <c r="AH1387" s="7">
        <f t="shared" si="408"/>
        <v>0</v>
      </c>
      <c r="AI1387" s="7">
        <f t="shared" si="409"/>
        <v>0</v>
      </c>
      <c r="AJ1387" s="7">
        <f t="shared" si="410"/>
        <v>0</v>
      </c>
      <c r="AK1387" s="234" t="e">
        <f t="shared" si="411"/>
        <v>#DIV/0!</v>
      </c>
    </row>
    <row r="1388" spans="1:37">
      <c r="A1388" s="5">
        <v>30</v>
      </c>
      <c r="B1388" s="15" t="s">
        <v>51</v>
      </c>
      <c r="C1388" s="80">
        <f>Satara!C41</f>
        <v>0</v>
      </c>
      <c r="D1388" s="80">
        <f>Satara!D41</f>
        <v>0</v>
      </c>
      <c r="E1388" s="80">
        <f>Satara!E41</f>
        <v>0</v>
      </c>
      <c r="F1388" s="80">
        <f>Satara!F41</f>
        <v>0</v>
      </c>
      <c r="G1388" s="80">
        <f>Satara!G41</f>
        <v>0</v>
      </c>
      <c r="H1388" s="80">
        <f>Satara!H41</f>
        <v>0</v>
      </c>
      <c r="I1388" s="80">
        <f t="shared" si="401"/>
        <v>0</v>
      </c>
      <c r="J1388" s="80">
        <f>Satara!J41</f>
        <v>0</v>
      </c>
      <c r="K1388" s="80">
        <f>Satara!K41</f>
        <v>0</v>
      </c>
      <c r="L1388" s="80">
        <f>Satara!L41</f>
        <v>0</v>
      </c>
      <c r="M1388" s="80">
        <f>Satara!M41</f>
        <v>0</v>
      </c>
      <c r="N1388" s="80">
        <f>Satara!N41</f>
        <v>0</v>
      </c>
      <c r="O1388" s="80">
        <f>Satara!O41</f>
        <v>0</v>
      </c>
      <c r="P1388" s="80">
        <f t="shared" si="402"/>
        <v>0</v>
      </c>
      <c r="Q1388" s="80">
        <f>Satara!Q41</f>
        <v>0</v>
      </c>
      <c r="R1388" s="80">
        <f>Satara!R41</f>
        <v>0</v>
      </c>
      <c r="S1388" s="80">
        <f>Satara!S41</f>
        <v>0</v>
      </c>
      <c r="T1388" s="80">
        <f>Satara!T41</f>
        <v>0</v>
      </c>
      <c r="U1388" s="80">
        <f>Satara!U41</f>
        <v>0</v>
      </c>
      <c r="V1388" s="80">
        <f>Satara!V41</f>
        <v>0</v>
      </c>
      <c r="W1388" s="80">
        <f>Satara!W41</f>
        <v>0</v>
      </c>
      <c r="X1388" s="80">
        <f>Satara!X41</f>
        <v>0</v>
      </c>
      <c r="Y1388" s="80">
        <f>Satara!Y41</f>
        <v>0</v>
      </c>
      <c r="Z1388" s="80">
        <f>Satara!Z41</f>
        <v>0</v>
      </c>
      <c r="AA1388" s="80">
        <f>Satara!AA41</f>
        <v>0</v>
      </c>
      <c r="AB1388" s="80">
        <f>Satara!AB41</f>
        <v>0</v>
      </c>
      <c r="AC1388" s="233">
        <f t="shared" si="403"/>
        <v>0</v>
      </c>
      <c r="AD1388" s="7" t="e">
        <f t="shared" si="404"/>
        <v>#DIV/0!</v>
      </c>
      <c r="AE1388" s="7">
        <f t="shared" si="405"/>
        <v>0</v>
      </c>
      <c r="AF1388" s="7" t="e">
        <f t="shared" si="406"/>
        <v>#DIV/0!</v>
      </c>
      <c r="AG1388" s="7">
        <f t="shared" si="407"/>
        <v>0</v>
      </c>
      <c r="AH1388" s="7">
        <f t="shared" si="408"/>
        <v>0</v>
      </c>
      <c r="AI1388" s="7">
        <f t="shared" si="409"/>
        <v>0</v>
      </c>
      <c r="AJ1388" s="7">
        <f t="shared" si="410"/>
        <v>0</v>
      </c>
      <c r="AK1388" s="234" t="e">
        <f t="shared" si="411"/>
        <v>#DIV/0!</v>
      </c>
    </row>
    <row r="1389" spans="1:37">
      <c r="A1389" s="5">
        <v>31</v>
      </c>
      <c r="B1389" s="15" t="s">
        <v>52</v>
      </c>
      <c r="C1389" s="80">
        <f>Sindhudurg!C41</f>
        <v>0</v>
      </c>
      <c r="D1389" s="80">
        <f>Sindhudurg!D41</f>
        <v>0</v>
      </c>
      <c r="E1389" s="80">
        <f>Sindhudurg!E41</f>
        <v>0</v>
      </c>
      <c r="F1389" s="80">
        <f>Sindhudurg!F41</f>
        <v>0</v>
      </c>
      <c r="G1389" s="80">
        <f>Sindhudurg!G41</f>
        <v>0</v>
      </c>
      <c r="H1389" s="80">
        <f>Sindhudurg!H41</f>
        <v>0</v>
      </c>
      <c r="I1389" s="80">
        <f t="shared" si="401"/>
        <v>0</v>
      </c>
      <c r="J1389" s="80">
        <f>Sindhudurg!J41</f>
        <v>0</v>
      </c>
      <c r="K1389" s="80">
        <f>Sindhudurg!K41</f>
        <v>0</v>
      </c>
      <c r="L1389" s="80">
        <f>Sindhudurg!L41</f>
        <v>0</v>
      </c>
      <c r="M1389" s="80">
        <f>Sindhudurg!M41</f>
        <v>0</v>
      </c>
      <c r="N1389" s="80">
        <f>Sindhudurg!N41</f>
        <v>0</v>
      </c>
      <c r="O1389" s="80">
        <f>Sindhudurg!O41</f>
        <v>0</v>
      </c>
      <c r="P1389" s="80">
        <f t="shared" si="402"/>
        <v>0</v>
      </c>
      <c r="Q1389" s="80">
        <f>Sindhudurg!Q41</f>
        <v>0</v>
      </c>
      <c r="R1389" s="80">
        <f>Sindhudurg!R41</f>
        <v>0</v>
      </c>
      <c r="S1389" s="80">
        <f>Sindhudurg!S41</f>
        <v>0</v>
      </c>
      <c r="T1389" s="80">
        <f>Sindhudurg!T41</f>
        <v>0</v>
      </c>
      <c r="U1389" s="80">
        <f>Sindhudurg!U41</f>
        <v>0</v>
      </c>
      <c r="V1389" s="80">
        <f>Sindhudurg!V41</f>
        <v>0</v>
      </c>
      <c r="W1389" s="80">
        <f>Sindhudurg!W41</f>
        <v>0</v>
      </c>
      <c r="X1389" s="80">
        <f>Sindhudurg!X41</f>
        <v>0</v>
      </c>
      <c r="Y1389" s="80">
        <f>Sindhudurg!Y41</f>
        <v>0</v>
      </c>
      <c r="Z1389" s="80">
        <f>Sindhudurg!Z41</f>
        <v>0</v>
      </c>
      <c r="AA1389" s="80">
        <f>Sindhudurg!AA41</f>
        <v>0</v>
      </c>
      <c r="AB1389" s="80">
        <f>Sindhudurg!AB41</f>
        <v>0</v>
      </c>
      <c r="AC1389" s="233">
        <f t="shared" si="403"/>
        <v>0</v>
      </c>
      <c r="AD1389" s="7" t="e">
        <f t="shared" si="404"/>
        <v>#DIV/0!</v>
      </c>
      <c r="AE1389" s="7">
        <f t="shared" si="405"/>
        <v>0</v>
      </c>
      <c r="AF1389" s="7" t="e">
        <f t="shared" si="406"/>
        <v>#DIV/0!</v>
      </c>
      <c r="AG1389" s="7">
        <f t="shared" si="407"/>
        <v>0</v>
      </c>
      <c r="AH1389" s="7">
        <f t="shared" si="408"/>
        <v>0</v>
      </c>
      <c r="AI1389" s="7">
        <f t="shared" si="409"/>
        <v>0</v>
      </c>
      <c r="AJ1389" s="7">
        <f t="shared" si="410"/>
        <v>0</v>
      </c>
      <c r="AK1389" s="234" t="e">
        <f t="shared" si="411"/>
        <v>#DIV/0!</v>
      </c>
    </row>
    <row r="1390" spans="1:37">
      <c r="A1390" s="5">
        <v>32</v>
      </c>
      <c r="B1390" s="15" t="s">
        <v>53</v>
      </c>
      <c r="C1390" s="80">
        <f>Solapur!C41</f>
        <v>0</v>
      </c>
      <c r="D1390" s="80">
        <f>Solapur!D41</f>
        <v>0</v>
      </c>
      <c r="E1390" s="80">
        <f>Solapur!E41</f>
        <v>0</v>
      </c>
      <c r="F1390" s="80">
        <f>Solapur!F41</f>
        <v>0</v>
      </c>
      <c r="G1390" s="80">
        <f>Solapur!G41</f>
        <v>0</v>
      </c>
      <c r="H1390" s="80">
        <f>Solapur!H41</f>
        <v>0</v>
      </c>
      <c r="I1390" s="80">
        <f t="shared" si="401"/>
        <v>0</v>
      </c>
      <c r="J1390" s="80">
        <f>Solapur!J41</f>
        <v>0</v>
      </c>
      <c r="K1390" s="80">
        <f>Solapur!K41</f>
        <v>0</v>
      </c>
      <c r="L1390" s="80">
        <f>Solapur!L41</f>
        <v>0</v>
      </c>
      <c r="M1390" s="80">
        <f>Solapur!M41</f>
        <v>0</v>
      </c>
      <c r="N1390" s="80">
        <f>Solapur!N41</f>
        <v>0</v>
      </c>
      <c r="O1390" s="80">
        <f>Solapur!O41</f>
        <v>0</v>
      </c>
      <c r="P1390" s="80">
        <f t="shared" si="402"/>
        <v>0</v>
      </c>
      <c r="Q1390" s="80">
        <f>Solapur!Q41</f>
        <v>0</v>
      </c>
      <c r="R1390" s="80">
        <f>Solapur!R41</f>
        <v>0</v>
      </c>
      <c r="S1390" s="80">
        <f>Solapur!S41</f>
        <v>0</v>
      </c>
      <c r="T1390" s="80">
        <f>Solapur!T41</f>
        <v>0</v>
      </c>
      <c r="U1390" s="80">
        <f>Solapur!U41</f>
        <v>0</v>
      </c>
      <c r="V1390" s="80">
        <f>Solapur!V41</f>
        <v>0</v>
      </c>
      <c r="W1390" s="80">
        <f>Solapur!W41</f>
        <v>0</v>
      </c>
      <c r="X1390" s="80">
        <f>Solapur!X41</f>
        <v>0</v>
      </c>
      <c r="Y1390" s="80">
        <f>Solapur!Y41</f>
        <v>0</v>
      </c>
      <c r="Z1390" s="80">
        <f>Solapur!Z41</f>
        <v>0</v>
      </c>
      <c r="AA1390" s="80">
        <f>Solapur!AA41</f>
        <v>0</v>
      </c>
      <c r="AB1390" s="80">
        <f>Solapur!AB41</f>
        <v>0</v>
      </c>
      <c r="AC1390" s="233">
        <f t="shared" si="403"/>
        <v>0</v>
      </c>
      <c r="AD1390" s="7" t="e">
        <f t="shared" si="404"/>
        <v>#DIV/0!</v>
      </c>
      <c r="AE1390" s="7">
        <f t="shared" si="405"/>
        <v>0</v>
      </c>
      <c r="AF1390" s="7" t="e">
        <f t="shared" si="406"/>
        <v>#DIV/0!</v>
      </c>
      <c r="AG1390" s="7">
        <f t="shared" si="407"/>
        <v>0</v>
      </c>
      <c r="AH1390" s="7">
        <f t="shared" si="408"/>
        <v>0</v>
      </c>
      <c r="AI1390" s="7">
        <f t="shared" si="409"/>
        <v>0</v>
      </c>
      <c r="AJ1390" s="7">
        <f t="shared" si="410"/>
        <v>0</v>
      </c>
      <c r="AK1390" s="234" t="e">
        <f t="shared" si="411"/>
        <v>#DIV/0!</v>
      </c>
    </row>
    <row r="1391" spans="1:37">
      <c r="A1391" s="5">
        <v>33</v>
      </c>
      <c r="B1391" s="15" t="s">
        <v>54</v>
      </c>
      <c r="C1391" s="80">
        <f>Thane!C41</f>
        <v>0</v>
      </c>
      <c r="D1391" s="80">
        <f>Thane!D41</f>
        <v>0</v>
      </c>
      <c r="E1391" s="80">
        <f>Thane!E41</f>
        <v>0</v>
      </c>
      <c r="F1391" s="80">
        <f>Thane!F41</f>
        <v>0</v>
      </c>
      <c r="G1391" s="80">
        <f>Thane!G41</f>
        <v>0</v>
      </c>
      <c r="H1391" s="80">
        <f>Thane!H41</f>
        <v>0</v>
      </c>
      <c r="I1391" s="80">
        <f t="shared" si="401"/>
        <v>0</v>
      </c>
      <c r="J1391" s="80">
        <f>Thane!J41</f>
        <v>0</v>
      </c>
      <c r="K1391" s="80">
        <f>Thane!K41</f>
        <v>0</v>
      </c>
      <c r="L1391" s="80">
        <f>Thane!L41</f>
        <v>0</v>
      </c>
      <c r="M1391" s="80">
        <f>Thane!M41</f>
        <v>0</v>
      </c>
      <c r="N1391" s="80">
        <f>Thane!N41</f>
        <v>0</v>
      </c>
      <c r="O1391" s="80">
        <f>Thane!O41</f>
        <v>0</v>
      </c>
      <c r="P1391" s="80">
        <f t="shared" si="402"/>
        <v>0</v>
      </c>
      <c r="Q1391" s="80">
        <f>Thane!Q41</f>
        <v>0</v>
      </c>
      <c r="R1391" s="80">
        <f>Thane!R41</f>
        <v>0</v>
      </c>
      <c r="S1391" s="80">
        <f>Thane!S41</f>
        <v>0</v>
      </c>
      <c r="T1391" s="80">
        <f>Thane!T41</f>
        <v>0</v>
      </c>
      <c r="U1391" s="80">
        <f>Thane!U41</f>
        <v>0</v>
      </c>
      <c r="V1391" s="80">
        <f>Thane!V41</f>
        <v>0</v>
      </c>
      <c r="W1391" s="80">
        <f>Thane!W41</f>
        <v>0</v>
      </c>
      <c r="X1391" s="80">
        <f>Thane!X41</f>
        <v>0</v>
      </c>
      <c r="Y1391" s="80">
        <f>Thane!Y41</f>
        <v>0</v>
      </c>
      <c r="Z1391" s="80">
        <f>Thane!Z41</f>
        <v>0</v>
      </c>
      <c r="AA1391" s="80">
        <f>Thane!AA41</f>
        <v>0</v>
      </c>
      <c r="AB1391" s="80">
        <f>Thane!AB41</f>
        <v>0</v>
      </c>
      <c r="AC1391" s="233">
        <f t="shared" si="403"/>
        <v>0</v>
      </c>
      <c r="AD1391" s="7" t="e">
        <f t="shared" si="404"/>
        <v>#DIV/0!</v>
      </c>
      <c r="AE1391" s="7">
        <f t="shared" si="405"/>
        <v>0</v>
      </c>
      <c r="AF1391" s="7" t="e">
        <f t="shared" si="406"/>
        <v>#DIV/0!</v>
      </c>
      <c r="AG1391" s="7">
        <f t="shared" si="407"/>
        <v>0</v>
      </c>
      <c r="AH1391" s="7">
        <f t="shared" si="408"/>
        <v>0</v>
      </c>
      <c r="AI1391" s="7">
        <f t="shared" si="409"/>
        <v>0</v>
      </c>
      <c r="AJ1391" s="7">
        <f t="shared" si="410"/>
        <v>0</v>
      </c>
      <c r="AK1391" s="234" t="e">
        <f t="shared" si="411"/>
        <v>#DIV/0!</v>
      </c>
    </row>
    <row r="1392" spans="1:37">
      <c r="A1392" s="5">
        <v>34</v>
      </c>
      <c r="B1392" s="15" t="s">
        <v>55</v>
      </c>
      <c r="C1392" s="80">
        <f>Wardha!C41</f>
        <v>408</v>
      </c>
      <c r="D1392" s="80">
        <f>Wardha!D41</f>
        <v>483</v>
      </c>
      <c r="E1392" s="80">
        <f>Wardha!E41</f>
        <v>15</v>
      </c>
      <c r="F1392" s="80">
        <f>Wardha!F41</f>
        <v>6</v>
      </c>
      <c r="G1392" s="80">
        <f>Wardha!G41</f>
        <v>35</v>
      </c>
      <c r="H1392" s="80">
        <f>Wardha!H41</f>
        <v>20</v>
      </c>
      <c r="I1392" s="80">
        <f t="shared" si="401"/>
        <v>509</v>
      </c>
      <c r="J1392" s="80">
        <f>Wardha!J41</f>
        <v>140</v>
      </c>
      <c r="K1392" s="80">
        <f>Wardha!K41</f>
        <v>161</v>
      </c>
      <c r="L1392" s="80">
        <f>Wardha!L41</f>
        <v>7</v>
      </c>
      <c r="M1392" s="80">
        <f>Wardha!M41</f>
        <v>2</v>
      </c>
      <c r="N1392" s="80">
        <f>Wardha!N41</f>
        <v>15</v>
      </c>
      <c r="O1392" s="80">
        <f>Wardha!O41</f>
        <v>7</v>
      </c>
      <c r="P1392" s="80">
        <f t="shared" si="402"/>
        <v>170</v>
      </c>
      <c r="Q1392" s="80">
        <f>Wardha!Q41</f>
        <v>0</v>
      </c>
      <c r="R1392" s="80">
        <f>Wardha!R41</f>
        <v>0</v>
      </c>
      <c r="S1392" s="80">
        <f>Wardha!S41</f>
        <v>0</v>
      </c>
      <c r="T1392" s="80">
        <f>Wardha!T41</f>
        <v>0</v>
      </c>
      <c r="U1392" s="80">
        <f>Wardha!U41</f>
        <v>0</v>
      </c>
      <c r="V1392" s="80">
        <f>Wardha!V41</f>
        <v>0</v>
      </c>
      <c r="W1392" s="80">
        <f>Wardha!W41</f>
        <v>0</v>
      </c>
      <c r="X1392" s="80">
        <f>Wardha!X41</f>
        <v>0</v>
      </c>
      <c r="Y1392" s="80">
        <f>Wardha!Y41</f>
        <v>0</v>
      </c>
      <c r="Z1392" s="80">
        <f>Wardha!Z41</f>
        <v>0</v>
      </c>
      <c r="AA1392" s="80">
        <f>Wardha!AA41</f>
        <v>0</v>
      </c>
      <c r="AB1392" s="80">
        <f>Wardha!AB41</f>
        <v>0</v>
      </c>
      <c r="AC1392" s="233">
        <f t="shared" si="403"/>
        <v>0</v>
      </c>
      <c r="AD1392" s="7">
        <f t="shared" si="404"/>
        <v>0</v>
      </c>
      <c r="AE1392" s="7">
        <f t="shared" si="405"/>
        <v>0</v>
      </c>
      <c r="AF1392" s="7">
        <f t="shared" si="406"/>
        <v>0</v>
      </c>
      <c r="AG1392" s="7">
        <f t="shared" si="407"/>
        <v>620</v>
      </c>
      <c r="AH1392" s="7">
        <f t="shared" si="408"/>
        <v>679</v>
      </c>
      <c r="AI1392" s="7">
        <f t="shared" si="409"/>
        <v>0</v>
      </c>
      <c r="AJ1392" s="7">
        <f t="shared" si="410"/>
        <v>0</v>
      </c>
      <c r="AK1392" s="234">
        <f t="shared" si="411"/>
        <v>0</v>
      </c>
    </row>
    <row r="1393" spans="1:37">
      <c r="A1393" s="5">
        <v>35</v>
      </c>
      <c r="B1393" s="15" t="s">
        <v>56</v>
      </c>
      <c r="C1393" s="80">
        <f>Washim!C41</f>
        <v>0</v>
      </c>
      <c r="D1393" s="80">
        <f>Washim!D41</f>
        <v>0</v>
      </c>
      <c r="E1393" s="80">
        <f>Washim!E41</f>
        <v>0</v>
      </c>
      <c r="F1393" s="80">
        <f>Washim!F41</f>
        <v>0</v>
      </c>
      <c r="G1393" s="80">
        <f>Washim!G41</f>
        <v>0</v>
      </c>
      <c r="H1393" s="80">
        <f>Washim!H41</f>
        <v>0</v>
      </c>
      <c r="I1393" s="80">
        <f t="shared" si="401"/>
        <v>0</v>
      </c>
      <c r="J1393" s="80">
        <f>Washim!J41</f>
        <v>0</v>
      </c>
      <c r="K1393" s="80">
        <f>Washim!K41</f>
        <v>0</v>
      </c>
      <c r="L1393" s="80">
        <f>Washim!L41</f>
        <v>0</v>
      </c>
      <c r="M1393" s="80">
        <f>Washim!M41</f>
        <v>0</v>
      </c>
      <c r="N1393" s="80">
        <f>Washim!N41</f>
        <v>0</v>
      </c>
      <c r="O1393" s="80">
        <f>Washim!O41</f>
        <v>0</v>
      </c>
      <c r="P1393" s="80">
        <f t="shared" si="402"/>
        <v>0</v>
      </c>
      <c r="Q1393" s="80">
        <f>Washim!Q41</f>
        <v>0</v>
      </c>
      <c r="R1393" s="80">
        <f>Washim!R41</f>
        <v>0</v>
      </c>
      <c r="S1393" s="80">
        <f>Washim!S41</f>
        <v>0</v>
      </c>
      <c r="T1393" s="80">
        <f>Washim!T41</f>
        <v>0</v>
      </c>
      <c r="U1393" s="80">
        <f>Washim!U41</f>
        <v>0</v>
      </c>
      <c r="V1393" s="80">
        <f>Washim!V41</f>
        <v>0</v>
      </c>
      <c r="W1393" s="80">
        <f>Washim!W41</f>
        <v>0</v>
      </c>
      <c r="X1393" s="80">
        <f>Washim!X41</f>
        <v>0</v>
      </c>
      <c r="Y1393" s="80">
        <f>Washim!Y41</f>
        <v>0</v>
      </c>
      <c r="Z1393" s="80">
        <f>Washim!Z41</f>
        <v>0</v>
      </c>
      <c r="AA1393" s="80">
        <f>Washim!AA41</f>
        <v>0</v>
      </c>
      <c r="AB1393" s="80">
        <f>Washim!AB41</f>
        <v>0</v>
      </c>
      <c r="AC1393" s="233">
        <f t="shared" si="403"/>
        <v>0</v>
      </c>
      <c r="AD1393" s="7" t="e">
        <f t="shared" si="404"/>
        <v>#DIV/0!</v>
      </c>
      <c r="AE1393" s="7">
        <f t="shared" si="405"/>
        <v>0</v>
      </c>
      <c r="AF1393" s="7" t="e">
        <f t="shared" si="406"/>
        <v>#DIV/0!</v>
      </c>
      <c r="AG1393" s="7">
        <f t="shared" si="407"/>
        <v>0</v>
      </c>
      <c r="AH1393" s="7">
        <f t="shared" si="408"/>
        <v>0</v>
      </c>
      <c r="AI1393" s="7">
        <f t="shared" si="409"/>
        <v>0</v>
      </c>
      <c r="AJ1393" s="7">
        <f t="shared" si="410"/>
        <v>0</v>
      </c>
      <c r="AK1393" s="234" t="e">
        <f t="shared" si="411"/>
        <v>#DIV/0!</v>
      </c>
    </row>
    <row r="1394" spans="1:37">
      <c r="A1394" s="5">
        <v>36</v>
      </c>
      <c r="B1394" s="15" t="s">
        <v>57</v>
      </c>
      <c r="C1394" s="80">
        <f>Yavatmal!C41</f>
        <v>0</v>
      </c>
      <c r="D1394" s="80">
        <f>Yavatmal!D41</f>
        <v>0</v>
      </c>
      <c r="E1394" s="80">
        <f>Yavatmal!E41</f>
        <v>0</v>
      </c>
      <c r="F1394" s="80">
        <f>Yavatmal!F41</f>
        <v>0</v>
      </c>
      <c r="G1394" s="80">
        <f>Yavatmal!G41</f>
        <v>0</v>
      </c>
      <c r="H1394" s="80">
        <f>Yavatmal!H41</f>
        <v>0</v>
      </c>
      <c r="I1394" s="80">
        <f t="shared" si="401"/>
        <v>0</v>
      </c>
      <c r="J1394" s="80">
        <f>Yavatmal!J41</f>
        <v>0</v>
      </c>
      <c r="K1394" s="80">
        <f>Yavatmal!K41</f>
        <v>0</v>
      </c>
      <c r="L1394" s="80">
        <f>Yavatmal!L41</f>
        <v>0</v>
      </c>
      <c r="M1394" s="80">
        <f>Yavatmal!M41</f>
        <v>0</v>
      </c>
      <c r="N1394" s="80">
        <f>Yavatmal!N41</f>
        <v>0</v>
      </c>
      <c r="O1394" s="80">
        <f>Yavatmal!O41</f>
        <v>0</v>
      </c>
      <c r="P1394" s="80">
        <f t="shared" si="402"/>
        <v>0</v>
      </c>
      <c r="Q1394" s="80">
        <f>Yavatmal!Q41</f>
        <v>0</v>
      </c>
      <c r="R1394" s="80">
        <f>Yavatmal!R41</f>
        <v>0</v>
      </c>
      <c r="S1394" s="80">
        <f>Yavatmal!S41</f>
        <v>0</v>
      </c>
      <c r="T1394" s="80">
        <f>Yavatmal!T41</f>
        <v>0</v>
      </c>
      <c r="U1394" s="80">
        <f>Yavatmal!U41</f>
        <v>0</v>
      </c>
      <c r="V1394" s="80">
        <f>Yavatmal!V41</f>
        <v>0</v>
      </c>
      <c r="W1394" s="80">
        <f>Yavatmal!W41</f>
        <v>0</v>
      </c>
      <c r="X1394" s="80">
        <f>Yavatmal!X41</f>
        <v>0</v>
      </c>
      <c r="Y1394" s="80">
        <f>Yavatmal!Y41</f>
        <v>0</v>
      </c>
      <c r="Z1394" s="80">
        <f>Yavatmal!Z41</f>
        <v>0</v>
      </c>
      <c r="AA1394" s="80">
        <f>Yavatmal!AA41</f>
        <v>0</v>
      </c>
      <c r="AB1394" s="80">
        <f>Yavatmal!AB41</f>
        <v>0</v>
      </c>
      <c r="AC1394" s="233">
        <f t="shared" si="403"/>
        <v>0</v>
      </c>
      <c r="AD1394" s="7" t="e">
        <f t="shared" si="404"/>
        <v>#DIV/0!</v>
      </c>
      <c r="AE1394" s="7">
        <f t="shared" si="405"/>
        <v>0</v>
      </c>
      <c r="AF1394" s="7" t="e">
        <f t="shared" si="406"/>
        <v>#DIV/0!</v>
      </c>
      <c r="AG1394" s="7">
        <f t="shared" si="407"/>
        <v>0</v>
      </c>
      <c r="AH1394" s="7">
        <f t="shared" si="408"/>
        <v>0</v>
      </c>
      <c r="AI1394" s="7">
        <f t="shared" si="409"/>
        <v>0</v>
      </c>
      <c r="AJ1394" s="7">
        <f t="shared" si="410"/>
        <v>0</v>
      </c>
      <c r="AK1394" s="234" t="e">
        <f t="shared" si="411"/>
        <v>#DIV/0!</v>
      </c>
    </row>
    <row r="1395" spans="1:37" ht="15">
      <c r="A1395" s="10"/>
      <c r="B1395" s="8" t="s">
        <v>10</v>
      </c>
      <c r="C1395" s="9">
        <f t="shared" ref="C1395:AB1395" si="412">SUM(C1359:C1394)</f>
        <v>1499</v>
      </c>
      <c r="D1395" s="9">
        <f t="shared" si="412"/>
        <v>1460.1100000000001</v>
      </c>
      <c r="E1395" s="9">
        <f t="shared" si="412"/>
        <v>77</v>
      </c>
      <c r="F1395" s="9">
        <f t="shared" si="412"/>
        <v>27</v>
      </c>
      <c r="G1395" s="9">
        <f t="shared" si="412"/>
        <v>118</v>
      </c>
      <c r="H1395" s="9">
        <f t="shared" si="412"/>
        <v>51.89</v>
      </c>
      <c r="I1395" s="9">
        <f t="shared" si="412"/>
        <v>1539</v>
      </c>
      <c r="J1395" s="9">
        <f t="shared" si="412"/>
        <v>396</v>
      </c>
      <c r="K1395" s="9">
        <f t="shared" si="412"/>
        <v>375.89</v>
      </c>
      <c r="L1395" s="9">
        <f t="shared" si="412"/>
        <v>46</v>
      </c>
      <c r="M1395" s="9">
        <f t="shared" si="412"/>
        <v>14</v>
      </c>
      <c r="N1395" s="9">
        <f t="shared" si="412"/>
        <v>75</v>
      </c>
      <c r="O1395" s="9">
        <f t="shared" si="412"/>
        <v>23.11</v>
      </c>
      <c r="P1395" s="9">
        <f t="shared" si="412"/>
        <v>413</v>
      </c>
      <c r="Q1395" s="9">
        <f t="shared" si="412"/>
        <v>0</v>
      </c>
      <c r="R1395" s="9">
        <f t="shared" si="412"/>
        <v>0</v>
      </c>
      <c r="S1395" s="9">
        <f t="shared" si="412"/>
        <v>0</v>
      </c>
      <c r="T1395" s="9">
        <f t="shared" si="412"/>
        <v>0</v>
      </c>
      <c r="U1395" s="9">
        <f t="shared" si="412"/>
        <v>0</v>
      </c>
      <c r="V1395" s="9">
        <f t="shared" si="412"/>
        <v>0</v>
      </c>
      <c r="W1395" s="9">
        <f t="shared" si="412"/>
        <v>0</v>
      </c>
      <c r="X1395" s="9">
        <f t="shared" si="412"/>
        <v>0</v>
      </c>
      <c r="Y1395" s="9">
        <f t="shared" si="412"/>
        <v>0</v>
      </c>
      <c r="Z1395" s="9">
        <f t="shared" si="412"/>
        <v>0</v>
      </c>
      <c r="AA1395" s="9">
        <f t="shared" si="412"/>
        <v>0</v>
      </c>
      <c r="AB1395" s="9">
        <f t="shared" si="412"/>
        <v>0</v>
      </c>
      <c r="AC1395" s="190">
        <f>SUM(AC1359:AC1394)</f>
        <v>0</v>
      </c>
      <c r="AD1395" s="190">
        <f t="shared" si="404"/>
        <v>0</v>
      </c>
      <c r="AE1395" s="190">
        <f>(X1395/K1395)*100</f>
        <v>0</v>
      </c>
      <c r="AF1395" s="190">
        <f t="shared" si="406"/>
        <v>0</v>
      </c>
      <c r="AG1395" s="190">
        <f>SUM(AG1359:AG1394)</f>
        <v>2211</v>
      </c>
      <c r="AH1395" s="190">
        <f>SUM(AH1359:AH1394)</f>
        <v>1952</v>
      </c>
      <c r="AI1395" s="190">
        <f>SUM(AI1359:AI1394)</f>
        <v>0</v>
      </c>
      <c r="AJ1395" s="190">
        <f>SUM(AJ1359:AJ1394)</f>
        <v>0</v>
      </c>
      <c r="AK1395" s="190">
        <f>(AJ1395/AH1395)*100</f>
        <v>0</v>
      </c>
    </row>
    <row r="1396" spans="1:37" ht="20.25">
      <c r="A1396" s="344" t="s">
        <v>155</v>
      </c>
      <c r="B1396" s="344"/>
      <c r="C1396" s="344"/>
      <c r="D1396" s="344"/>
      <c r="E1396" s="344"/>
      <c r="F1396" s="344"/>
      <c r="G1396" s="344"/>
      <c r="H1396" s="344"/>
      <c r="I1396" s="344"/>
      <c r="J1396" s="344"/>
      <c r="K1396" s="344"/>
      <c r="L1396" s="344"/>
      <c r="M1396" s="344"/>
      <c r="N1396" s="344"/>
      <c r="O1396" s="344"/>
      <c r="P1396" s="344"/>
      <c r="Q1396" s="344"/>
      <c r="R1396" s="344"/>
      <c r="S1396" s="344"/>
      <c r="T1396" s="344"/>
      <c r="U1396" s="344"/>
      <c r="V1396" s="344"/>
      <c r="W1396" s="344"/>
      <c r="X1396" s="344"/>
      <c r="Y1396" s="344"/>
      <c r="Z1396" s="344"/>
      <c r="AA1396" s="344"/>
      <c r="AB1396" s="344"/>
      <c r="AC1396" s="344"/>
      <c r="AD1396" s="344"/>
      <c r="AE1396" s="344"/>
      <c r="AF1396" s="344"/>
      <c r="AG1396" s="344"/>
      <c r="AH1396" s="344"/>
      <c r="AI1396" s="344"/>
      <c r="AJ1396" s="344"/>
      <c r="AK1396" s="344"/>
    </row>
    <row r="1397" spans="1:37">
      <c r="A1397" s="345"/>
      <c r="B1397" s="345"/>
      <c r="C1397" s="345"/>
      <c r="D1397" s="345"/>
      <c r="E1397" s="345"/>
      <c r="F1397" s="345"/>
      <c r="G1397" s="345"/>
      <c r="H1397" s="345"/>
      <c r="I1397" s="345"/>
      <c r="J1397" s="345"/>
      <c r="K1397" s="345"/>
      <c r="L1397" s="345"/>
      <c r="M1397" s="345"/>
      <c r="N1397" s="345"/>
      <c r="O1397" s="345"/>
      <c r="P1397" s="345"/>
      <c r="Q1397" s="345"/>
      <c r="R1397" s="345"/>
      <c r="S1397" s="345"/>
      <c r="T1397" s="345"/>
      <c r="U1397" s="345"/>
      <c r="V1397" s="345"/>
      <c r="W1397" s="345"/>
      <c r="X1397" s="345"/>
      <c r="Y1397" s="345"/>
      <c r="Z1397" s="345"/>
      <c r="AA1397" s="345"/>
      <c r="AB1397" s="345"/>
      <c r="AC1397" s="345"/>
      <c r="AD1397" s="345"/>
      <c r="AE1397" s="345"/>
      <c r="AF1397" s="345"/>
      <c r="AG1397" s="345"/>
      <c r="AH1397" s="345"/>
      <c r="AI1397" s="345"/>
      <c r="AJ1397" s="345"/>
      <c r="AK1397" s="345"/>
    </row>
    <row r="1398" spans="1:37" ht="15.75">
      <c r="A1398" s="346" t="str">
        <f>A3</f>
        <v>Disbursements under  KCC Loans  ( 2023 - 24 ) -  Position as of 31.03.2024</v>
      </c>
      <c r="B1398" s="346"/>
      <c r="C1398" s="346"/>
      <c r="D1398" s="346"/>
      <c r="E1398" s="346"/>
      <c r="F1398" s="346"/>
      <c r="G1398" s="346"/>
      <c r="H1398" s="346"/>
      <c r="I1398" s="346"/>
      <c r="J1398" s="346"/>
      <c r="K1398" s="346"/>
      <c r="L1398" s="346"/>
      <c r="M1398" s="346"/>
      <c r="N1398" s="346"/>
      <c r="O1398" s="346"/>
      <c r="P1398" s="346"/>
      <c r="Q1398" s="346"/>
      <c r="R1398" s="346"/>
      <c r="S1398" s="346"/>
      <c r="T1398" s="346"/>
      <c r="U1398" s="346"/>
      <c r="V1398" s="346"/>
      <c r="W1398" s="346"/>
      <c r="X1398" s="346"/>
      <c r="Y1398" s="346"/>
      <c r="Z1398" s="346"/>
      <c r="AA1398" s="346"/>
      <c r="AB1398" s="346"/>
      <c r="AC1398" s="346"/>
      <c r="AD1398" s="346"/>
      <c r="AE1398" s="346"/>
      <c r="AF1398" s="346"/>
      <c r="AG1398" s="346"/>
      <c r="AH1398" s="346"/>
      <c r="AI1398" s="346"/>
      <c r="AJ1398" s="346"/>
      <c r="AK1398" s="346"/>
    </row>
    <row r="1399" spans="1:37" ht="39.950000000000003" customHeight="1">
      <c r="A1399" s="3"/>
      <c r="B1399" s="3"/>
      <c r="C1399" s="3"/>
      <c r="D1399" s="3"/>
      <c r="E1399" s="3"/>
      <c r="F1399" s="3"/>
      <c r="G1399" s="3"/>
      <c r="H1399" s="3"/>
      <c r="I1399" s="3"/>
      <c r="J1399" s="3"/>
      <c r="K1399" s="3"/>
      <c r="L1399" s="3"/>
      <c r="M1399" s="3"/>
      <c r="N1399" s="3"/>
      <c r="O1399" s="3"/>
      <c r="P1399" s="3"/>
      <c r="Q1399" s="3"/>
      <c r="R1399" s="3"/>
      <c r="S1399" s="3"/>
      <c r="T1399" s="3"/>
      <c r="U1399" s="3"/>
      <c r="V1399" s="3"/>
      <c r="W1399" s="3"/>
      <c r="X1399" s="3"/>
      <c r="Y1399" s="3"/>
      <c r="Z1399" s="3"/>
      <c r="AA1399" s="3"/>
      <c r="AB1399" s="3"/>
      <c r="AC1399" s="3"/>
      <c r="AD1399" s="3"/>
      <c r="AE1399" s="3"/>
      <c r="AF1399" s="3"/>
      <c r="AG1399" s="347" t="s">
        <v>6</v>
      </c>
      <c r="AH1399" s="347"/>
      <c r="AI1399" s="347"/>
      <c r="AJ1399" s="347"/>
      <c r="AK1399" s="347"/>
    </row>
    <row r="1400" spans="1:37" ht="32.25" customHeight="1">
      <c r="A1400" s="350" t="s">
        <v>7</v>
      </c>
      <c r="B1400" s="350" t="s">
        <v>64</v>
      </c>
      <c r="C1400" s="353" t="str">
        <f>C5</f>
        <v xml:space="preserve"> KCC Loan Target 
 ACP 2023-24</v>
      </c>
      <c r="D1400" s="354"/>
      <c r="E1400" s="354"/>
      <c r="F1400" s="354"/>
      <c r="G1400" s="354"/>
      <c r="H1400" s="354"/>
      <c r="I1400" s="354"/>
      <c r="J1400" s="354"/>
      <c r="K1400" s="354"/>
      <c r="L1400" s="354"/>
      <c r="M1400" s="354"/>
      <c r="N1400" s="354"/>
      <c r="O1400" s="354"/>
      <c r="P1400" s="355"/>
      <c r="Q1400" s="391" t="str">
        <f>Q5</f>
        <v xml:space="preserve"> Cumulative Achievement from 
 01.04.23</v>
      </c>
      <c r="R1400" s="392"/>
      <c r="S1400" s="392"/>
      <c r="T1400" s="392"/>
      <c r="U1400" s="392"/>
      <c r="V1400" s="392"/>
      <c r="W1400" s="392"/>
      <c r="X1400" s="392"/>
      <c r="Y1400" s="392"/>
      <c r="Z1400" s="392"/>
      <c r="AA1400" s="392"/>
      <c r="AB1400" s="393"/>
      <c r="AC1400" s="353" t="s">
        <v>9</v>
      </c>
      <c r="AD1400" s="354"/>
      <c r="AE1400" s="354"/>
      <c r="AF1400" s="355"/>
      <c r="AG1400" s="350" t="s">
        <v>10</v>
      </c>
      <c r="AH1400" s="350"/>
      <c r="AI1400" s="350"/>
      <c r="AJ1400" s="350"/>
      <c r="AK1400" s="350"/>
    </row>
    <row r="1401" spans="1:37">
      <c r="A1401" s="351"/>
      <c r="B1401" s="351"/>
      <c r="C1401" s="375" t="s">
        <v>11</v>
      </c>
      <c r="D1401" s="376"/>
      <c r="E1401" s="376"/>
      <c r="F1401" s="376"/>
      <c r="G1401" s="376"/>
      <c r="H1401" s="376"/>
      <c r="I1401" s="377"/>
      <c r="J1401" s="371" t="s">
        <v>12</v>
      </c>
      <c r="K1401" s="372"/>
      <c r="L1401" s="372"/>
      <c r="M1401" s="372"/>
      <c r="N1401" s="372"/>
      <c r="O1401" s="372"/>
      <c r="P1401" s="373"/>
      <c r="Q1401" s="375" t="s">
        <v>11</v>
      </c>
      <c r="R1401" s="376"/>
      <c r="S1401" s="376"/>
      <c r="T1401" s="376"/>
      <c r="U1401" s="376"/>
      <c r="V1401" s="377"/>
      <c r="W1401" s="394" t="s">
        <v>12</v>
      </c>
      <c r="X1401" s="395"/>
      <c r="Y1401" s="395"/>
      <c r="Z1401" s="395"/>
      <c r="AA1401" s="395"/>
      <c r="AB1401" s="396"/>
      <c r="AC1401" s="385" t="s">
        <v>11</v>
      </c>
      <c r="AD1401" s="386"/>
      <c r="AE1401" s="388" t="s">
        <v>12</v>
      </c>
      <c r="AF1401" s="386"/>
      <c r="AG1401" s="388" t="s">
        <v>13</v>
      </c>
      <c r="AH1401" s="386"/>
      <c r="AI1401" s="388" t="s">
        <v>14</v>
      </c>
      <c r="AJ1401" s="386"/>
      <c r="AK1401" s="398" t="s">
        <v>15</v>
      </c>
    </row>
    <row r="1402" spans="1:37">
      <c r="A1402" s="352"/>
      <c r="B1402" s="352"/>
      <c r="C1402" s="367" t="s">
        <v>16</v>
      </c>
      <c r="D1402" s="368"/>
      <c r="E1402" s="369" t="s">
        <v>17</v>
      </c>
      <c r="F1402" s="368"/>
      <c r="G1402" s="369" t="s">
        <v>18</v>
      </c>
      <c r="H1402" s="370"/>
      <c r="I1402" s="249" t="s">
        <v>10</v>
      </c>
      <c r="J1402" s="362" t="s">
        <v>19</v>
      </c>
      <c r="K1402" s="363"/>
      <c r="L1402" s="364" t="s">
        <v>17</v>
      </c>
      <c r="M1402" s="363"/>
      <c r="N1402" s="364" t="s">
        <v>18</v>
      </c>
      <c r="O1402" s="374"/>
      <c r="P1402" s="258" t="s">
        <v>10</v>
      </c>
      <c r="Q1402" s="367" t="s">
        <v>19</v>
      </c>
      <c r="R1402" s="368"/>
      <c r="S1402" s="369" t="s">
        <v>17</v>
      </c>
      <c r="T1402" s="368"/>
      <c r="U1402" s="369" t="s">
        <v>18</v>
      </c>
      <c r="V1402" s="370"/>
      <c r="W1402" s="362" t="s">
        <v>16</v>
      </c>
      <c r="X1402" s="363"/>
      <c r="Y1402" s="364" t="s">
        <v>17</v>
      </c>
      <c r="Z1402" s="363"/>
      <c r="AA1402" s="364" t="s">
        <v>18</v>
      </c>
      <c r="AB1402" s="374"/>
      <c r="AC1402" s="387"/>
      <c r="AD1402" s="381"/>
      <c r="AE1402" s="380"/>
      <c r="AF1402" s="381"/>
      <c r="AG1402" s="380"/>
      <c r="AH1402" s="381"/>
      <c r="AI1402" s="380"/>
      <c r="AJ1402" s="381"/>
      <c r="AK1402" s="399"/>
    </row>
    <row r="1403" spans="1:37">
      <c r="A1403" s="202"/>
      <c r="B1403" s="202"/>
      <c r="C1403" s="217" t="s">
        <v>20</v>
      </c>
      <c r="D1403" s="119" t="s">
        <v>21</v>
      </c>
      <c r="E1403" s="119" t="s">
        <v>20</v>
      </c>
      <c r="F1403" s="119" t="s">
        <v>21</v>
      </c>
      <c r="G1403" s="119" t="s">
        <v>20</v>
      </c>
      <c r="H1403" s="218" t="s">
        <v>21</v>
      </c>
      <c r="I1403" s="218" t="s">
        <v>21</v>
      </c>
      <c r="J1403" s="237" t="s">
        <v>20</v>
      </c>
      <c r="K1403" s="204" t="s">
        <v>21</v>
      </c>
      <c r="L1403" s="204" t="s">
        <v>20</v>
      </c>
      <c r="M1403" s="204" t="s">
        <v>21</v>
      </c>
      <c r="N1403" s="204" t="s">
        <v>20</v>
      </c>
      <c r="O1403" s="238" t="s">
        <v>21</v>
      </c>
      <c r="P1403" s="258" t="s">
        <v>21</v>
      </c>
      <c r="Q1403" s="217" t="s">
        <v>20</v>
      </c>
      <c r="R1403" s="119" t="s">
        <v>21</v>
      </c>
      <c r="S1403" s="119" t="s">
        <v>20</v>
      </c>
      <c r="T1403" s="119" t="s">
        <v>21</v>
      </c>
      <c r="U1403" s="119" t="s">
        <v>20</v>
      </c>
      <c r="V1403" s="218" t="s">
        <v>21</v>
      </c>
      <c r="W1403" s="247" t="s">
        <v>20</v>
      </c>
      <c r="X1403" s="205" t="s">
        <v>21</v>
      </c>
      <c r="Y1403" s="205" t="s">
        <v>20</v>
      </c>
      <c r="Z1403" s="205" t="s">
        <v>21</v>
      </c>
      <c r="AA1403" s="205" t="s">
        <v>20</v>
      </c>
      <c r="AB1403" s="248" t="s">
        <v>21</v>
      </c>
      <c r="AC1403" s="217" t="s">
        <v>21</v>
      </c>
      <c r="AD1403" s="119" t="s">
        <v>15</v>
      </c>
      <c r="AE1403" s="217" t="s">
        <v>21</v>
      </c>
      <c r="AF1403" s="119" t="s">
        <v>15</v>
      </c>
      <c r="AG1403" s="119" t="s">
        <v>20</v>
      </c>
      <c r="AH1403" s="119" t="s">
        <v>21</v>
      </c>
      <c r="AI1403" s="119" t="s">
        <v>20</v>
      </c>
      <c r="AJ1403" s="119" t="s">
        <v>21</v>
      </c>
      <c r="AK1403" s="400"/>
    </row>
    <row r="1404" spans="1:37">
      <c r="A1404" s="5">
        <v>1</v>
      </c>
      <c r="B1404" s="15" t="s">
        <v>22</v>
      </c>
      <c r="C1404" s="80">
        <f>Ahmednagar!C42</f>
        <v>0</v>
      </c>
      <c r="D1404" s="80">
        <f>Ahmednagar!D42</f>
        <v>0</v>
      </c>
      <c r="E1404" s="80">
        <f>Ahmednagar!E42</f>
        <v>0</v>
      </c>
      <c r="F1404" s="80">
        <f>Ahmednagar!F42</f>
        <v>0</v>
      </c>
      <c r="G1404" s="80">
        <f>Ahmednagar!G42</f>
        <v>0</v>
      </c>
      <c r="H1404" s="80">
        <f>Ahmednagar!H42</f>
        <v>0</v>
      </c>
      <c r="I1404" s="80">
        <f>D1404+F1404+H1404</f>
        <v>0</v>
      </c>
      <c r="J1404" s="80">
        <f>Ahmednagar!J42</f>
        <v>0</v>
      </c>
      <c r="K1404" s="80">
        <f>Ahmednagar!K42</f>
        <v>0</v>
      </c>
      <c r="L1404" s="80">
        <f>Ahmednagar!L42</f>
        <v>0</v>
      </c>
      <c r="M1404" s="80">
        <f>Ahmednagar!M42</f>
        <v>0</v>
      </c>
      <c r="N1404" s="80">
        <f>Ahmednagar!N42</f>
        <v>0</v>
      </c>
      <c r="O1404" s="80">
        <f>Ahmednagar!O42</f>
        <v>0</v>
      </c>
      <c r="P1404" s="80">
        <f>K1404+M1404+O1404</f>
        <v>0</v>
      </c>
      <c r="Q1404" s="80">
        <f>Ahmednagar!Q42</f>
        <v>0</v>
      </c>
      <c r="R1404" s="80">
        <f>Ahmednagar!R42</f>
        <v>0</v>
      </c>
      <c r="S1404" s="80">
        <f>Ahmednagar!S42</f>
        <v>0</v>
      </c>
      <c r="T1404" s="80">
        <f>Ahmednagar!T42</f>
        <v>0</v>
      </c>
      <c r="U1404" s="80">
        <f>Ahmednagar!U42</f>
        <v>0</v>
      </c>
      <c r="V1404" s="80">
        <f>Ahmednagar!V42</f>
        <v>0</v>
      </c>
      <c r="W1404" s="80">
        <f>Ahmednagar!W42</f>
        <v>0</v>
      </c>
      <c r="X1404" s="80">
        <f>Ahmednagar!X42</f>
        <v>0</v>
      </c>
      <c r="Y1404" s="80">
        <f>Ahmednagar!Y42</f>
        <v>0</v>
      </c>
      <c r="Z1404" s="80">
        <f>Ahmednagar!Z42</f>
        <v>0</v>
      </c>
      <c r="AA1404" s="80">
        <f>Ahmednagar!AA42</f>
        <v>0</v>
      </c>
      <c r="AB1404" s="80">
        <f>Ahmednagar!AB42</f>
        <v>0</v>
      </c>
      <c r="AC1404" s="233">
        <f>R1404+T1404+V1404</f>
        <v>0</v>
      </c>
      <c r="AD1404" s="7" t="e">
        <f>(R1404+T1404+V1404)/(D1404+F1404+H1404)*100</f>
        <v>#DIV/0!</v>
      </c>
      <c r="AE1404" s="7">
        <f>X1404+Z1404+AB1404</f>
        <v>0</v>
      </c>
      <c r="AF1404" s="7" t="e">
        <f>(X1404+Z1404+AB1404)/(K1404+M1404+O1404)*100</f>
        <v>#DIV/0!</v>
      </c>
      <c r="AG1404" s="7">
        <f>C1404+E1404+G1404+J1404+L1404+N1404</f>
        <v>0</v>
      </c>
      <c r="AH1404" s="7">
        <f>D1404+F1404+H1404+K1404+M1404+O1404</f>
        <v>0</v>
      </c>
      <c r="AI1404" s="7">
        <f>Q1404+S1404+U1404+W1404+Y1404+AA1404</f>
        <v>0</v>
      </c>
      <c r="AJ1404" s="7">
        <f>R1404+T1404+V1404+X1404+Z1404+AB1404</f>
        <v>0</v>
      </c>
      <c r="AK1404" s="234" t="e">
        <f>AJ1404/AH1404*100</f>
        <v>#DIV/0!</v>
      </c>
    </row>
    <row r="1405" spans="1:37">
      <c r="A1405" s="5">
        <v>2</v>
      </c>
      <c r="B1405" s="15" t="s">
        <v>23</v>
      </c>
      <c r="C1405" s="80">
        <f>Akola!C42</f>
        <v>0</v>
      </c>
      <c r="D1405" s="80">
        <f>Akola!D42</f>
        <v>0</v>
      </c>
      <c r="E1405" s="80">
        <f>Akola!E42</f>
        <v>0</v>
      </c>
      <c r="F1405" s="80">
        <f>Akola!F42</f>
        <v>0</v>
      </c>
      <c r="G1405" s="80">
        <f>Akola!G42</f>
        <v>0</v>
      </c>
      <c r="H1405" s="80">
        <f>Akola!H42</f>
        <v>0</v>
      </c>
      <c r="I1405" s="80">
        <f t="shared" ref="I1405:I1439" si="413">D1405+F1405+H1405</f>
        <v>0</v>
      </c>
      <c r="J1405" s="80">
        <f>Akola!J42</f>
        <v>0</v>
      </c>
      <c r="K1405" s="80">
        <f>Akola!K42</f>
        <v>0</v>
      </c>
      <c r="L1405" s="80">
        <f>Akola!L42</f>
        <v>0</v>
      </c>
      <c r="M1405" s="80">
        <f>Akola!M42</f>
        <v>0</v>
      </c>
      <c r="N1405" s="80">
        <f>Akola!N42</f>
        <v>0</v>
      </c>
      <c r="O1405" s="80">
        <f>Akola!O42</f>
        <v>0</v>
      </c>
      <c r="P1405" s="80">
        <f t="shared" ref="P1405:P1439" si="414">K1405+M1405+O1405</f>
        <v>0</v>
      </c>
      <c r="Q1405" s="80">
        <f>Akola!Q42</f>
        <v>0</v>
      </c>
      <c r="R1405" s="80">
        <f>Akola!R42</f>
        <v>0</v>
      </c>
      <c r="S1405" s="80">
        <f>Akola!S42</f>
        <v>0</v>
      </c>
      <c r="T1405" s="80">
        <f>Akola!T42</f>
        <v>0</v>
      </c>
      <c r="U1405" s="80">
        <f>Akola!U42</f>
        <v>0</v>
      </c>
      <c r="V1405" s="80">
        <f>Akola!V42</f>
        <v>0</v>
      </c>
      <c r="W1405" s="80">
        <f>Akola!W42</f>
        <v>0</v>
      </c>
      <c r="X1405" s="80">
        <f>Akola!X42</f>
        <v>0</v>
      </c>
      <c r="Y1405" s="80">
        <f>Akola!Y42</f>
        <v>0</v>
      </c>
      <c r="Z1405" s="80">
        <f>Akola!Z42</f>
        <v>0</v>
      </c>
      <c r="AA1405" s="80">
        <f>Akola!AA42</f>
        <v>0</v>
      </c>
      <c r="AB1405" s="80">
        <f>Akola!AB42</f>
        <v>0</v>
      </c>
      <c r="AC1405" s="233">
        <f t="shared" ref="AC1405:AC1439" si="415">R1405+T1405+V1405</f>
        <v>0</v>
      </c>
      <c r="AD1405" s="7" t="e">
        <f t="shared" ref="AD1405:AD1440" si="416">(R1405+T1405+V1405)/(D1405+F1405+H1405)*100</f>
        <v>#DIV/0!</v>
      </c>
      <c r="AE1405" s="7">
        <f t="shared" ref="AE1405:AE1439" si="417">X1405+Z1405+AB1405</f>
        <v>0</v>
      </c>
      <c r="AF1405" s="7" t="e">
        <f t="shared" ref="AF1405:AF1440" si="418">(X1405+Z1405+AB1405)/(K1405+M1405+O1405)*100</f>
        <v>#DIV/0!</v>
      </c>
      <c r="AG1405" s="7">
        <f t="shared" ref="AG1405:AG1439" si="419">C1405+E1405+G1405+J1405+L1405+N1405</f>
        <v>0</v>
      </c>
      <c r="AH1405" s="7">
        <f t="shared" ref="AH1405:AH1439" si="420">D1405+F1405+H1405+K1405+M1405+O1405</f>
        <v>0</v>
      </c>
      <c r="AI1405" s="7">
        <f t="shared" ref="AI1405:AI1439" si="421">Q1405+S1405+U1405+W1405+Y1405+AA1405</f>
        <v>0</v>
      </c>
      <c r="AJ1405" s="7">
        <f t="shared" ref="AJ1405:AJ1439" si="422">R1405+T1405+V1405+X1405+Z1405+AB1405</f>
        <v>0</v>
      </c>
      <c r="AK1405" s="234" t="e">
        <f t="shared" ref="AK1405:AK1439" si="423">AJ1405/AH1405*100</f>
        <v>#DIV/0!</v>
      </c>
    </row>
    <row r="1406" spans="1:37">
      <c r="A1406" s="5">
        <v>3</v>
      </c>
      <c r="B1406" s="15" t="s">
        <v>24</v>
      </c>
      <c r="C1406" s="80">
        <f>Amravati!C42</f>
        <v>0</v>
      </c>
      <c r="D1406" s="80">
        <f>Amravati!D42</f>
        <v>0</v>
      </c>
      <c r="E1406" s="80">
        <f>Amravati!E42</f>
        <v>0</v>
      </c>
      <c r="F1406" s="80">
        <f>Amravati!F42</f>
        <v>0</v>
      </c>
      <c r="G1406" s="80">
        <f>Amravati!G42</f>
        <v>0</v>
      </c>
      <c r="H1406" s="80">
        <f>Amravati!H42</f>
        <v>0</v>
      </c>
      <c r="I1406" s="80">
        <f t="shared" si="413"/>
        <v>0</v>
      </c>
      <c r="J1406" s="80">
        <f>Amravati!J42</f>
        <v>0</v>
      </c>
      <c r="K1406" s="80">
        <f>Amravati!K42</f>
        <v>0</v>
      </c>
      <c r="L1406" s="80">
        <f>Amravati!L42</f>
        <v>0</v>
      </c>
      <c r="M1406" s="80">
        <f>Amravati!M42</f>
        <v>0</v>
      </c>
      <c r="N1406" s="80">
        <f>Amravati!N42</f>
        <v>0</v>
      </c>
      <c r="O1406" s="80">
        <f>Amravati!O42</f>
        <v>0</v>
      </c>
      <c r="P1406" s="80">
        <f t="shared" si="414"/>
        <v>0</v>
      </c>
      <c r="Q1406" s="80">
        <f>Amravati!Q42</f>
        <v>0</v>
      </c>
      <c r="R1406" s="80">
        <f>Amravati!R42</f>
        <v>0</v>
      </c>
      <c r="S1406" s="80">
        <f>Amravati!S42</f>
        <v>0</v>
      </c>
      <c r="T1406" s="80">
        <f>Amravati!T42</f>
        <v>0</v>
      </c>
      <c r="U1406" s="80">
        <f>Amravati!U42</f>
        <v>0</v>
      </c>
      <c r="V1406" s="80">
        <f>Amravati!V42</f>
        <v>0</v>
      </c>
      <c r="W1406" s="80">
        <f>Amravati!W42</f>
        <v>0</v>
      </c>
      <c r="X1406" s="80">
        <f>Amravati!X42</f>
        <v>0</v>
      </c>
      <c r="Y1406" s="80">
        <f>Amravati!Y42</f>
        <v>0</v>
      </c>
      <c r="Z1406" s="80">
        <f>Amravati!Z42</f>
        <v>0</v>
      </c>
      <c r="AA1406" s="80">
        <f>Amravati!AA42</f>
        <v>0</v>
      </c>
      <c r="AB1406" s="80">
        <f>Amravati!AB42</f>
        <v>0</v>
      </c>
      <c r="AC1406" s="233">
        <f t="shared" si="415"/>
        <v>0</v>
      </c>
      <c r="AD1406" s="7" t="e">
        <f t="shared" si="416"/>
        <v>#DIV/0!</v>
      </c>
      <c r="AE1406" s="7">
        <f t="shared" si="417"/>
        <v>0</v>
      </c>
      <c r="AF1406" s="7" t="e">
        <f t="shared" si="418"/>
        <v>#DIV/0!</v>
      </c>
      <c r="AG1406" s="7">
        <f t="shared" si="419"/>
        <v>0</v>
      </c>
      <c r="AH1406" s="7">
        <f t="shared" si="420"/>
        <v>0</v>
      </c>
      <c r="AI1406" s="7">
        <f t="shared" si="421"/>
        <v>0</v>
      </c>
      <c r="AJ1406" s="7">
        <f t="shared" si="422"/>
        <v>0</v>
      </c>
      <c r="AK1406" s="234" t="e">
        <f t="shared" si="423"/>
        <v>#DIV/0!</v>
      </c>
    </row>
    <row r="1407" spans="1:37">
      <c r="A1407" s="5">
        <v>4</v>
      </c>
      <c r="B1407" s="15" t="s">
        <v>25</v>
      </c>
      <c r="C1407" s="80">
        <f>Aurangabad!C42</f>
        <v>0</v>
      </c>
      <c r="D1407" s="80">
        <f>Aurangabad!D42</f>
        <v>0</v>
      </c>
      <c r="E1407" s="80">
        <f>Aurangabad!E42</f>
        <v>0</v>
      </c>
      <c r="F1407" s="80">
        <f>Aurangabad!F42</f>
        <v>0</v>
      </c>
      <c r="G1407" s="80">
        <f>Aurangabad!G42</f>
        <v>0</v>
      </c>
      <c r="H1407" s="80">
        <f>Aurangabad!H42</f>
        <v>0</v>
      </c>
      <c r="I1407" s="80">
        <f t="shared" si="413"/>
        <v>0</v>
      </c>
      <c r="J1407" s="80">
        <f>Aurangabad!J42</f>
        <v>0</v>
      </c>
      <c r="K1407" s="80">
        <f>Aurangabad!K42</f>
        <v>0</v>
      </c>
      <c r="L1407" s="80">
        <f>Aurangabad!L42</f>
        <v>0</v>
      </c>
      <c r="M1407" s="80">
        <f>Aurangabad!M42</f>
        <v>0</v>
      </c>
      <c r="N1407" s="80">
        <f>Aurangabad!N42</f>
        <v>0</v>
      </c>
      <c r="O1407" s="80">
        <f>Aurangabad!O42</f>
        <v>0</v>
      </c>
      <c r="P1407" s="80">
        <f t="shared" si="414"/>
        <v>0</v>
      </c>
      <c r="Q1407" s="80">
        <f>Aurangabad!Q42</f>
        <v>0</v>
      </c>
      <c r="R1407" s="80">
        <f>Aurangabad!R42</f>
        <v>0</v>
      </c>
      <c r="S1407" s="80">
        <f>Aurangabad!S42</f>
        <v>0</v>
      </c>
      <c r="T1407" s="80">
        <f>Aurangabad!T42</f>
        <v>0</v>
      </c>
      <c r="U1407" s="80">
        <f>Aurangabad!U42</f>
        <v>0</v>
      </c>
      <c r="V1407" s="80">
        <f>Aurangabad!V42</f>
        <v>0</v>
      </c>
      <c r="W1407" s="80">
        <f>Aurangabad!W42</f>
        <v>0</v>
      </c>
      <c r="X1407" s="80">
        <f>Aurangabad!X42</f>
        <v>0</v>
      </c>
      <c r="Y1407" s="80">
        <f>Aurangabad!Y42</f>
        <v>0</v>
      </c>
      <c r="Z1407" s="80">
        <f>Aurangabad!Z42</f>
        <v>0</v>
      </c>
      <c r="AA1407" s="80">
        <f>Aurangabad!AA42</f>
        <v>0</v>
      </c>
      <c r="AB1407" s="80">
        <f>Aurangabad!AB42</f>
        <v>0</v>
      </c>
      <c r="AC1407" s="233">
        <f t="shared" si="415"/>
        <v>0</v>
      </c>
      <c r="AD1407" s="7" t="e">
        <f t="shared" si="416"/>
        <v>#DIV/0!</v>
      </c>
      <c r="AE1407" s="7">
        <f t="shared" si="417"/>
        <v>0</v>
      </c>
      <c r="AF1407" s="7" t="e">
        <f t="shared" si="418"/>
        <v>#DIV/0!</v>
      </c>
      <c r="AG1407" s="7">
        <f t="shared" si="419"/>
        <v>0</v>
      </c>
      <c r="AH1407" s="7">
        <f t="shared" si="420"/>
        <v>0</v>
      </c>
      <c r="AI1407" s="7">
        <f t="shared" si="421"/>
        <v>0</v>
      </c>
      <c r="AJ1407" s="7">
        <f t="shared" si="422"/>
        <v>0</v>
      </c>
      <c r="AK1407" s="234" t="e">
        <f t="shared" si="423"/>
        <v>#DIV/0!</v>
      </c>
    </row>
    <row r="1408" spans="1:37">
      <c r="A1408" s="5">
        <v>5</v>
      </c>
      <c r="B1408" s="15" t="s">
        <v>26</v>
      </c>
      <c r="C1408" s="80">
        <f>Beed!C42</f>
        <v>0</v>
      </c>
      <c r="D1408" s="80">
        <f>Beed!D42</f>
        <v>0</v>
      </c>
      <c r="E1408" s="80">
        <f>Beed!E42</f>
        <v>0</v>
      </c>
      <c r="F1408" s="80">
        <f>Beed!F42</f>
        <v>0</v>
      </c>
      <c r="G1408" s="80">
        <f>Beed!G42</f>
        <v>0</v>
      </c>
      <c r="H1408" s="80">
        <f>Beed!H42</f>
        <v>0</v>
      </c>
      <c r="I1408" s="80">
        <f t="shared" si="413"/>
        <v>0</v>
      </c>
      <c r="J1408" s="80">
        <f>Beed!J42</f>
        <v>0</v>
      </c>
      <c r="K1408" s="80">
        <f>Beed!K42</f>
        <v>0</v>
      </c>
      <c r="L1408" s="80">
        <f>Beed!L42</f>
        <v>0</v>
      </c>
      <c r="M1408" s="80">
        <f>Beed!M42</f>
        <v>0</v>
      </c>
      <c r="N1408" s="80">
        <f>Beed!N42</f>
        <v>0</v>
      </c>
      <c r="O1408" s="80">
        <f>Beed!O42</f>
        <v>0</v>
      </c>
      <c r="P1408" s="80">
        <f t="shared" si="414"/>
        <v>0</v>
      </c>
      <c r="Q1408" s="80">
        <f>Beed!Q42</f>
        <v>0</v>
      </c>
      <c r="R1408" s="80">
        <f>Beed!R42</f>
        <v>0</v>
      </c>
      <c r="S1408" s="80">
        <f>Beed!S42</f>
        <v>0</v>
      </c>
      <c r="T1408" s="80">
        <f>Beed!T42</f>
        <v>0</v>
      </c>
      <c r="U1408" s="80">
        <f>Beed!U42</f>
        <v>0</v>
      </c>
      <c r="V1408" s="80">
        <f>Beed!V42</f>
        <v>0</v>
      </c>
      <c r="W1408" s="80">
        <f>Beed!W42</f>
        <v>0</v>
      </c>
      <c r="X1408" s="80">
        <f>Beed!X42</f>
        <v>0</v>
      </c>
      <c r="Y1408" s="80">
        <f>Beed!Y42</f>
        <v>0</v>
      </c>
      <c r="Z1408" s="80">
        <f>Beed!Z42</f>
        <v>0</v>
      </c>
      <c r="AA1408" s="80">
        <f>Beed!AA42</f>
        <v>0</v>
      </c>
      <c r="AB1408" s="80">
        <f>Beed!AB42</f>
        <v>0</v>
      </c>
      <c r="AC1408" s="233">
        <f t="shared" si="415"/>
        <v>0</v>
      </c>
      <c r="AD1408" s="7" t="e">
        <f t="shared" si="416"/>
        <v>#DIV/0!</v>
      </c>
      <c r="AE1408" s="7">
        <f t="shared" si="417"/>
        <v>0</v>
      </c>
      <c r="AF1408" s="7" t="e">
        <f t="shared" si="418"/>
        <v>#DIV/0!</v>
      </c>
      <c r="AG1408" s="7">
        <f t="shared" si="419"/>
        <v>0</v>
      </c>
      <c r="AH1408" s="7">
        <f t="shared" si="420"/>
        <v>0</v>
      </c>
      <c r="AI1408" s="7">
        <f t="shared" si="421"/>
        <v>0</v>
      </c>
      <c r="AJ1408" s="7">
        <f t="shared" si="422"/>
        <v>0</v>
      </c>
      <c r="AK1408" s="234" t="e">
        <f t="shared" si="423"/>
        <v>#DIV/0!</v>
      </c>
    </row>
    <row r="1409" spans="1:37">
      <c r="A1409" s="5">
        <v>6</v>
      </c>
      <c r="B1409" s="15" t="s">
        <v>27</v>
      </c>
      <c r="C1409" s="80">
        <f>Bhandara!C42</f>
        <v>0</v>
      </c>
      <c r="D1409" s="80">
        <f>Bhandara!D42</f>
        <v>0</v>
      </c>
      <c r="E1409" s="80">
        <f>Bhandara!E42</f>
        <v>0</v>
      </c>
      <c r="F1409" s="80">
        <f>Bhandara!F42</f>
        <v>0</v>
      </c>
      <c r="G1409" s="80">
        <f>Bhandara!G42</f>
        <v>0</v>
      </c>
      <c r="H1409" s="80">
        <f>Bhandara!H42</f>
        <v>0</v>
      </c>
      <c r="I1409" s="80">
        <f t="shared" si="413"/>
        <v>0</v>
      </c>
      <c r="J1409" s="80">
        <f>Bhandara!J42</f>
        <v>0</v>
      </c>
      <c r="K1409" s="80">
        <f>Bhandara!K42</f>
        <v>0</v>
      </c>
      <c r="L1409" s="80">
        <f>Bhandara!L42</f>
        <v>0</v>
      </c>
      <c r="M1409" s="80">
        <f>Bhandara!M42</f>
        <v>0</v>
      </c>
      <c r="N1409" s="80">
        <f>Bhandara!N42</f>
        <v>0</v>
      </c>
      <c r="O1409" s="80">
        <f>Bhandara!O42</f>
        <v>0</v>
      </c>
      <c r="P1409" s="80">
        <f t="shared" si="414"/>
        <v>0</v>
      </c>
      <c r="Q1409" s="80">
        <f>Bhandara!Q42</f>
        <v>0</v>
      </c>
      <c r="R1409" s="80">
        <f>Bhandara!R42</f>
        <v>0</v>
      </c>
      <c r="S1409" s="80">
        <f>Bhandara!S42</f>
        <v>0</v>
      </c>
      <c r="T1409" s="80">
        <f>Bhandara!T42</f>
        <v>0</v>
      </c>
      <c r="U1409" s="80">
        <f>Bhandara!U42</f>
        <v>0</v>
      </c>
      <c r="V1409" s="80">
        <f>Bhandara!V42</f>
        <v>0</v>
      </c>
      <c r="W1409" s="80">
        <f>Bhandara!W42</f>
        <v>0</v>
      </c>
      <c r="X1409" s="80">
        <f>Bhandara!X42</f>
        <v>0</v>
      </c>
      <c r="Y1409" s="80">
        <f>Bhandara!Y42</f>
        <v>0</v>
      </c>
      <c r="Z1409" s="80">
        <f>Bhandara!Z42</f>
        <v>0</v>
      </c>
      <c r="AA1409" s="80">
        <f>Bhandara!AA42</f>
        <v>0</v>
      </c>
      <c r="AB1409" s="80">
        <f>Bhandara!AB42</f>
        <v>0</v>
      </c>
      <c r="AC1409" s="233">
        <f t="shared" si="415"/>
        <v>0</v>
      </c>
      <c r="AD1409" s="7" t="e">
        <f t="shared" si="416"/>
        <v>#DIV/0!</v>
      </c>
      <c r="AE1409" s="7">
        <f t="shared" si="417"/>
        <v>0</v>
      </c>
      <c r="AF1409" s="7" t="e">
        <f t="shared" si="418"/>
        <v>#DIV/0!</v>
      </c>
      <c r="AG1409" s="7">
        <f t="shared" si="419"/>
        <v>0</v>
      </c>
      <c r="AH1409" s="7">
        <f t="shared" si="420"/>
        <v>0</v>
      </c>
      <c r="AI1409" s="7">
        <f t="shared" si="421"/>
        <v>0</v>
      </c>
      <c r="AJ1409" s="7">
        <f t="shared" si="422"/>
        <v>0</v>
      </c>
      <c r="AK1409" s="234" t="e">
        <f t="shared" si="423"/>
        <v>#DIV/0!</v>
      </c>
    </row>
    <row r="1410" spans="1:37">
      <c r="A1410" s="5">
        <v>7</v>
      </c>
      <c r="B1410" s="15" t="s">
        <v>28</v>
      </c>
      <c r="C1410" s="80">
        <f>Buldhana!C42</f>
        <v>0</v>
      </c>
      <c r="D1410" s="80">
        <f>Buldhana!D42</f>
        <v>0</v>
      </c>
      <c r="E1410" s="80">
        <f>Buldhana!E42</f>
        <v>0</v>
      </c>
      <c r="F1410" s="80">
        <f>Buldhana!F42</f>
        <v>0</v>
      </c>
      <c r="G1410" s="80">
        <f>Buldhana!G42</f>
        <v>0</v>
      </c>
      <c r="H1410" s="80">
        <f>Buldhana!H42</f>
        <v>0</v>
      </c>
      <c r="I1410" s="80">
        <f t="shared" si="413"/>
        <v>0</v>
      </c>
      <c r="J1410" s="80">
        <f>Buldhana!J42</f>
        <v>0</v>
      </c>
      <c r="K1410" s="80">
        <f>Buldhana!K42</f>
        <v>0</v>
      </c>
      <c r="L1410" s="80">
        <f>Buldhana!L42</f>
        <v>0</v>
      </c>
      <c r="M1410" s="80">
        <f>Buldhana!M42</f>
        <v>0</v>
      </c>
      <c r="N1410" s="80">
        <f>Buldhana!N42</f>
        <v>0</v>
      </c>
      <c r="O1410" s="80">
        <f>Buldhana!O42</f>
        <v>0</v>
      </c>
      <c r="P1410" s="80">
        <f t="shared" si="414"/>
        <v>0</v>
      </c>
      <c r="Q1410" s="80">
        <f>Buldhana!Q42</f>
        <v>0</v>
      </c>
      <c r="R1410" s="80">
        <f>Buldhana!R42</f>
        <v>0</v>
      </c>
      <c r="S1410" s="80">
        <f>Buldhana!S42</f>
        <v>0</v>
      </c>
      <c r="T1410" s="80">
        <f>Buldhana!T42</f>
        <v>0</v>
      </c>
      <c r="U1410" s="80">
        <f>Buldhana!U42</f>
        <v>0</v>
      </c>
      <c r="V1410" s="80">
        <f>Buldhana!V42</f>
        <v>0</v>
      </c>
      <c r="W1410" s="80">
        <f>Buldhana!W42</f>
        <v>0</v>
      </c>
      <c r="X1410" s="80">
        <f>Buldhana!X42</f>
        <v>0</v>
      </c>
      <c r="Y1410" s="80">
        <f>Buldhana!Y42</f>
        <v>0</v>
      </c>
      <c r="Z1410" s="80">
        <f>Buldhana!Z42</f>
        <v>0</v>
      </c>
      <c r="AA1410" s="80">
        <f>Buldhana!AA42</f>
        <v>0</v>
      </c>
      <c r="AB1410" s="80">
        <f>Buldhana!AB42</f>
        <v>0</v>
      </c>
      <c r="AC1410" s="233">
        <f t="shared" si="415"/>
        <v>0</v>
      </c>
      <c r="AD1410" s="7" t="e">
        <f t="shared" si="416"/>
        <v>#DIV/0!</v>
      </c>
      <c r="AE1410" s="7">
        <f t="shared" si="417"/>
        <v>0</v>
      </c>
      <c r="AF1410" s="7" t="e">
        <f t="shared" si="418"/>
        <v>#DIV/0!</v>
      </c>
      <c r="AG1410" s="7">
        <f t="shared" si="419"/>
        <v>0</v>
      </c>
      <c r="AH1410" s="7">
        <f t="shared" si="420"/>
        <v>0</v>
      </c>
      <c r="AI1410" s="7">
        <f t="shared" si="421"/>
        <v>0</v>
      </c>
      <c r="AJ1410" s="7">
        <f t="shared" si="422"/>
        <v>0</v>
      </c>
      <c r="AK1410" s="234" t="e">
        <f t="shared" si="423"/>
        <v>#DIV/0!</v>
      </c>
    </row>
    <row r="1411" spans="1:37">
      <c r="A1411" s="5">
        <v>8</v>
      </c>
      <c r="B1411" s="15" t="s">
        <v>29</v>
      </c>
      <c r="C1411" s="80">
        <f>Chandrapur!C42</f>
        <v>0</v>
      </c>
      <c r="D1411" s="80">
        <f>Chandrapur!D42</f>
        <v>0</v>
      </c>
      <c r="E1411" s="80">
        <f>Chandrapur!E42</f>
        <v>0</v>
      </c>
      <c r="F1411" s="80">
        <f>Chandrapur!F42</f>
        <v>0</v>
      </c>
      <c r="G1411" s="80">
        <f>Chandrapur!G42</f>
        <v>0</v>
      </c>
      <c r="H1411" s="80">
        <f>Chandrapur!H42</f>
        <v>0</v>
      </c>
      <c r="I1411" s="80">
        <f t="shared" si="413"/>
        <v>0</v>
      </c>
      <c r="J1411" s="80">
        <f>Chandrapur!J42</f>
        <v>0</v>
      </c>
      <c r="K1411" s="80">
        <f>Chandrapur!K42</f>
        <v>0</v>
      </c>
      <c r="L1411" s="80">
        <f>Chandrapur!L42</f>
        <v>0</v>
      </c>
      <c r="M1411" s="80">
        <f>Chandrapur!M42</f>
        <v>0</v>
      </c>
      <c r="N1411" s="80">
        <f>Chandrapur!N42</f>
        <v>0</v>
      </c>
      <c r="O1411" s="80">
        <f>Chandrapur!O42</f>
        <v>0</v>
      </c>
      <c r="P1411" s="80">
        <f t="shared" si="414"/>
        <v>0</v>
      </c>
      <c r="Q1411" s="80">
        <f>Chandrapur!Q42</f>
        <v>0</v>
      </c>
      <c r="R1411" s="80">
        <f>Chandrapur!R42</f>
        <v>0</v>
      </c>
      <c r="S1411" s="80">
        <f>Chandrapur!S42</f>
        <v>0</v>
      </c>
      <c r="T1411" s="80">
        <f>Chandrapur!T42</f>
        <v>0</v>
      </c>
      <c r="U1411" s="80">
        <f>Chandrapur!U42</f>
        <v>0</v>
      </c>
      <c r="V1411" s="80">
        <f>Chandrapur!V42</f>
        <v>0</v>
      </c>
      <c r="W1411" s="80">
        <f>Chandrapur!W42</f>
        <v>0</v>
      </c>
      <c r="X1411" s="80">
        <f>Chandrapur!X42</f>
        <v>0</v>
      </c>
      <c r="Y1411" s="80">
        <f>Chandrapur!Y42</f>
        <v>0</v>
      </c>
      <c r="Z1411" s="80">
        <f>Chandrapur!Z42</f>
        <v>0</v>
      </c>
      <c r="AA1411" s="80">
        <f>Chandrapur!AA42</f>
        <v>0</v>
      </c>
      <c r="AB1411" s="80">
        <f>Chandrapur!AB42</f>
        <v>0</v>
      </c>
      <c r="AC1411" s="233">
        <f t="shared" si="415"/>
        <v>0</v>
      </c>
      <c r="AD1411" s="7" t="e">
        <f t="shared" si="416"/>
        <v>#DIV/0!</v>
      </c>
      <c r="AE1411" s="7">
        <f t="shared" si="417"/>
        <v>0</v>
      </c>
      <c r="AF1411" s="7" t="e">
        <f t="shared" si="418"/>
        <v>#DIV/0!</v>
      </c>
      <c r="AG1411" s="7">
        <f t="shared" si="419"/>
        <v>0</v>
      </c>
      <c r="AH1411" s="7">
        <f t="shared" si="420"/>
        <v>0</v>
      </c>
      <c r="AI1411" s="7">
        <f t="shared" si="421"/>
        <v>0</v>
      </c>
      <c r="AJ1411" s="7">
        <f t="shared" si="422"/>
        <v>0</v>
      </c>
      <c r="AK1411" s="234" t="e">
        <f t="shared" si="423"/>
        <v>#DIV/0!</v>
      </c>
    </row>
    <row r="1412" spans="1:37">
      <c r="A1412" s="5">
        <v>9</v>
      </c>
      <c r="B1412" s="15" t="s">
        <v>30</v>
      </c>
      <c r="C1412" s="80">
        <f>Dhule!C42</f>
        <v>0</v>
      </c>
      <c r="D1412" s="80">
        <f>Dhule!D42</f>
        <v>0</v>
      </c>
      <c r="E1412" s="80">
        <f>Dhule!E42</f>
        <v>0</v>
      </c>
      <c r="F1412" s="80">
        <f>Dhule!F42</f>
        <v>0</v>
      </c>
      <c r="G1412" s="80">
        <f>Dhule!G42</f>
        <v>0</v>
      </c>
      <c r="H1412" s="80">
        <f>Dhule!H42</f>
        <v>0</v>
      </c>
      <c r="I1412" s="80">
        <f t="shared" si="413"/>
        <v>0</v>
      </c>
      <c r="J1412" s="80">
        <f>Dhule!J42</f>
        <v>0</v>
      </c>
      <c r="K1412" s="80">
        <f>Dhule!K42</f>
        <v>0</v>
      </c>
      <c r="L1412" s="80">
        <f>Dhule!L42</f>
        <v>0</v>
      </c>
      <c r="M1412" s="80">
        <f>Dhule!M42</f>
        <v>0</v>
      </c>
      <c r="N1412" s="80">
        <f>Dhule!N42</f>
        <v>0</v>
      </c>
      <c r="O1412" s="80">
        <f>Dhule!O42</f>
        <v>0</v>
      </c>
      <c r="P1412" s="80">
        <f t="shared" si="414"/>
        <v>0</v>
      </c>
      <c r="Q1412" s="80">
        <f>Dhule!Q42</f>
        <v>0</v>
      </c>
      <c r="R1412" s="80">
        <f>Dhule!R42</f>
        <v>0</v>
      </c>
      <c r="S1412" s="80">
        <f>Dhule!S42</f>
        <v>0</v>
      </c>
      <c r="T1412" s="80">
        <f>Dhule!T42</f>
        <v>0</v>
      </c>
      <c r="U1412" s="80">
        <f>Dhule!U42</f>
        <v>0</v>
      </c>
      <c r="V1412" s="80">
        <f>Dhule!V42</f>
        <v>0</v>
      </c>
      <c r="W1412" s="80">
        <f>Dhule!W42</f>
        <v>0</v>
      </c>
      <c r="X1412" s="80">
        <f>Dhule!X42</f>
        <v>0</v>
      </c>
      <c r="Y1412" s="80">
        <f>Dhule!Y42</f>
        <v>0</v>
      </c>
      <c r="Z1412" s="80">
        <f>Dhule!Z42</f>
        <v>0</v>
      </c>
      <c r="AA1412" s="80">
        <f>Dhule!AA42</f>
        <v>0</v>
      </c>
      <c r="AB1412" s="80">
        <f>Dhule!AB42</f>
        <v>0</v>
      </c>
      <c r="AC1412" s="233">
        <f t="shared" si="415"/>
        <v>0</v>
      </c>
      <c r="AD1412" s="7" t="e">
        <f t="shared" si="416"/>
        <v>#DIV/0!</v>
      </c>
      <c r="AE1412" s="7">
        <f t="shared" si="417"/>
        <v>0</v>
      </c>
      <c r="AF1412" s="7" t="e">
        <f t="shared" si="418"/>
        <v>#DIV/0!</v>
      </c>
      <c r="AG1412" s="7">
        <f t="shared" si="419"/>
        <v>0</v>
      </c>
      <c r="AH1412" s="7">
        <f t="shared" si="420"/>
        <v>0</v>
      </c>
      <c r="AI1412" s="7">
        <f t="shared" si="421"/>
        <v>0</v>
      </c>
      <c r="AJ1412" s="7">
        <f t="shared" si="422"/>
        <v>0</v>
      </c>
      <c r="AK1412" s="234" t="e">
        <f t="shared" si="423"/>
        <v>#DIV/0!</v>
      </c>
    </row>
    <row r="1413" spans="1:37">
      <c r="A1413" s="5">
        <v>10</v>
      </c>
      <c r="B1413" s="15" t="s">
        <v>31</v>
      </c>
      <c r="C1413" s="80">
        <f>Gadchiroli!C42</f>
        <v>0</v>
      </c>
      <c r="D1413" s="80">
        <f>Gadchiroli!D42</f>
        <v>0</v>
      </c>
      <c r="E1413" s="80">
        <f>Gadchiroli!E42</f>
        <v>0</v>
      </c>
      <c r="F1413" s="80">
        <f>Gadchiroli!F42</f>
        <v>0</v>
      </c>
      <c r="G1413" s="80">
        <f>Gadchiroli!G42</f>
        <v>0</v>
      </c>
      <c r="H1413" s="80">
        <f>Gadchiroli!H42</f>
        <v>0</v>
      </c>
      <c r="I1413" s="80">
        <f t="shared" si="413"/>
        <v>0</v>
      </c>
      <c r="J1413" s="80">
        <f>Gadchiroli!J42</f>
        <v>0</v>
      </c>
      <c r="K1413" s="80">
        <f>Gadchiroli!K42</f>
        <v>0</v>
      </c>
      <c r="L1413" s="80">
        <f>Gadchiroli!L42</f>
        <v>0</v>
      </c>
      <c r="M1413" s="80">
        <f>Gadchiroli!M42</f>
        <v>0</v>
      </c>
      <c r="N1413" s="80">
        <f>Gadchiroli!N42</f>
        <v>0</v>
      </c>
      <c r="O1413" s="80">
        <f>Gadchiroli!O42</f>
        <v>0</v>
      </c>
      <c r="P1413" s="80">
        <f t="shared" si="414"/>
        <v>0</v>
      </c>
      <c r="Q1413" s="80">
        <f>Gadchiroli!Q42</f>
        <v>0</v>
      </c>
      <c r="R1413" s="80">
        <f>Gadchiroli!R42</f>
        <v>0</v>
      </c>
      <c r="S1413" s="80">
        <f>Gadchiroli!S42</f>
        <v>0</v>
      </c>
      <c r="T1413" s="80">
        <f>Gadchiroli!T42</f>
        <v>0</v>
      </c>
      <c r="U1413" s="80">
        <f>Gadchiroli!U42</f>
        <v>0</v>
      </c>
      <c r="V1413" s="80">
        <f>Gadchiroli!V42</f>
        <v>0</v>
      </c>
      <c r="W1413" s="80">
        <f>Gadchiroli!W42</f>
        <v>0</v>
      </c>
      <c r="X1413" s="80">
        <f>Gadchiroli!X42</f>
        <v>0</v>
      </c>
      <c r="Y1413" s="80">
        <f>Gadchiroli!Y42</f>
        <v>0</v>
      </c>
      <c r="Z1413" s="80">
        <f>Gadchiroli!Z42</f>
        <v>0</v>
      </c>
      <c r="AA1413" s="80">
        <f>Gadchiroli!AA42</f>
        <v>0</v>
      </c>
      <c r="AB1413" s="80">
        <f>Gadchiroli!AB42</f>
        <v>0</v>
      </c>
      <c r="AC1413" s="233">
        <f t="shared" si="415"/>
        <v>0</v>
      </c>
      <c r="AD1413" s="7" t="e">
        <f t="shared" si="416"/>
        <v>#DIV/0!</v>
      </c>
      <c r="AE1413" s="7">
        <f t="shared" si="417"/>
        <v>0</v>
      </c>
      <c r="AF1413" s="7" t="e">
        <f t="shared" si="418"/>
        <v>#DIV/0!</v>
      </c>
      <c r="AG1413" s="7">
        <f t="shared" si="419"/>
        <v>0</v>
      </c>
      <c r="AH1413" s="7">
        <f t="shared" si="420"/>
        <v>0</v>
      </c>
      <c r="AI1413" s="7">
        <f t="shared" si="421"/>
        <v>0</v>
      </c>
      <c r="AJ1413" s="7">
        <f t="shared" si="422"/>
        <v>0</v>
      </c>
      <c r="AK1413" s="234" t="e">
        <f t="shared" si="423"/>
        <v>#DIV/0!</v>
      </c>
    </row>
    <row r="1414" spans="1:37">
      <c r="A1414" s="5">
        <v>11</v>
      </c>
      <c r="B1414" s="15" t="s">
        <v>32</v>
      </c>
      <c r="C1414" s="80">
        <f>Gondia!C42</f>
        <v>0</v>
      </c>
      <c r="D1414" s="80">
        <f>Gondia!D42</f>
        <v>0</v>
      </c>
      <c r="E1414" s="80">
        <f>Gondia!E42</f>
        <v>0</v>
      </c>
      <c r="F1414" s="80">
        <f>Gondia!F42</f>
        <v>0</v>
      </c>
      <c r="G1414" s="80">
        <f>Gondia!G42</f>
        <v>0</v>
      </c>
      <c r="H1414" s="80">
        <f>Gondia!H42</f>
        <v>0</v>
      </c>
      <c r="I1414" s="80">
        <f t="shared" si="413"/>
        <v>0</v>
      </c>
      <c r="J1414" s="80">
        <f>Gondia!J42</f>
        <v>0</v>
      </c>
      <c r="K1414" s="80">
        <f>Gondia!K42</f>
        <v>0</v>
      </c>
      <c r="L1414" s="80">
        <f>Gondia!L42</f>
        <v>0</v>
      </c>
      <c r="M1414" s="80">
        <f>Gondia!M42</f>
        <v>0</v>
      </c>
      <c r="N1414" s="80">
        <f>Gondia!N42</f>
        <v>0</v>
      </c>
      <c r="O1414" s="80">
        <f>Gondia!O42</f>
        <v>0</v>
      </c>
      <c r="P1414" s="80">
        <f t="shared" si="414"/>
        <v>0</v>
      </c>
      <c r="Q1414" s="80">
        <f>Gondia!Q42</f>
        <v>0</v>
      </c>
      <c r="R1414" s="80">
        <f>Gondia!R42</f>
        <v>0</v>
      </c>
      <c r="S1414" s="80">
        <f>Gondia!S42</f>
        <v>0</v>
      </c>
      <c r="T1414" s="80">
        <f>Gondia!T42</f>
        <v>0</v>
      </c>
      <c r="U1414" s="80">
        <f>Gondia!U42</f>
        <v>0</v>
      </c>
      <c r="V1414" s="80">
        <f>Gondia!V42</f>
        <v>0</v>
      </c>
      <c r="W1414" s="80">
        <f>Gondia!W42</f>
        <v>0</v>
      </c>
      <c r="X1414" s="80">
        <f>Gondia!X42</f>
        <v>0</v>
      </c>
      <c r="Y1414" s="80">
        <f>Gondia!Y42</f>
        <v>0</v>
      </c>
      <c r="Z1414" s="80">
        <f>Gondia!Z42</f>
        <v>0</v>
      </c>
      <c r="AA1414" s="80">
        <f>Gondia!AA42</f>
        <v>0</v>
      </c>
      <c r="AB1414" s="80">
        <f>Gondia!AB42</f>
        <v>0</v>
      </c>
      <c r="AC1414" s="233">
        <f t="shared" si="415"/>
        <v>0</v>
      </c>
      <c r="AD1414" s="7" t="e">
        <f t="shared" si="416"/>
        <v>#DIV/0!</v>
      </c>
      <c r="AE1414" s="7">
        <f t="shared" si="417"/>
        <v>0</v>
      </c>
      <c r="AF1414" s="7" t="e">
        <f t="shared" si="418"/>
        <v>#DIV/0!</v>
      </c>
      <c r="AG1414" s="7">
        <f t="shared" si="419"/>
        <v>0</v>
      </c>
      <c r="AH1414" s="7">
        <f t="shared" si="420"/>
        <v>0</v>
      </c>
      <c r="AI1414" s="7">
        <f t="shared" si="421"/>
        <v>0</v>
      </c>
      <c r="AJ1414" s="7">
        <f t="shared" si="422"/>
        <v>0</v>
      </c>
      <c r="AK1414" s="234" t="e">
        <f t="shared" si="423"/>
        <v>#DIV/0!</v>
      </c>
    </row>
    <row r="1415" spans="1:37">
      <c r="A1415" s="5">
        <v>12</v>
      </c>
      <c r="B1415" s="15" t="s">
        <v>33</v>
      </c>
      <c r="C1415" s="80">
        <f>Hingoli!C42</f>
        <v>0</v>
      </c>
      <c r="D1415" s="80">
        <f>Hingoli!D42</f>
        <v>0</v>
      </c>
      <c r="E1415" s="80">
        <f>Hingoli!E42</f>
        <v>0</v>
      </c>
      <c r="F1415" s="80">
        <f>Hingoli!F42</f>
        <v>0</v>
      </c>
      <c r="G1415" s="80">
        <f>Hingoli!G42</f>
        <v>0</v>
      </c>
      <c r="H1415" s="80">
        <f>Hingoli!H42</f>
        <v>0</v>
      </c>
      <c r="I1415" s="80">
        <f t="shared" si="413"/>
        <v>0</v>
      </c>
      <c r="J1415" s="80">
        <f>Hingoli!J42</f>
        <v>0</v>
      </c>
      <c r="K1415" s="80">
        <f>Hingoli!K42</f>
        <v>0</v>
      </c>
      <c r="L1415" s="80">
        <f>Hingoli!L42</f>
        <v>0</v>
      </c>
      <c r="M1415" s="80">
        <f>Hingoli!M42</f>
        <v>0</v>
      </c>
      <c r="N1415" s="80">
        <f>Hingoli!N42</f>
        <v>0</v>
      </c>
      <c r="O1415" s="80">
        <f>Hingoli!O42</f>
        <v>0</v>
      </c>
      <c r="P1415" s="80">
        <f t="shared" si="414"/>
        <v>0</v>
      </c>
      <c r="Q1415" s="80">
        <f>Hingoli!Q42</f>
        <v>0</v>
      </c>
      <c r="R1415" s="80">
        <f>Hingoli!R42</f>
        <v>0</v>
      </c>
      <c r="S1415" s="80">
        <f>Hingoli!S42</f>
        <v>0</v>
      </c>
      <c r="T1415" s="80">
        <f>Hingoli!T42</f>
        <v>0</v>
      </c>
      <c r="U1415" s="80">
        <f>Hingoli!U42</f>
        <v>0</v>
      </c>
      <c r="V1415" s="80">
        <f>Hingoli!V42</f>
        <v>0</v>
      </c>
      <c r="W1415" s="80">
        <f>Hingoli!W42</f>
        <v>0</v>
      </c>
      <c r="X1415" s="80">
        <f>Hingoli!X42</f>
        <v>0</v>
      </c>
      <c r="Y1415" s="80">
        <f>Hingoli!Y42</f>
        <v>0</v>
      </c>
      <c r="Z1415" s="80">
        <f>Hingoli!Z42</f>
        <v>0</v>
      </c>
      <c r="AA1415" s="80">
        <f>Hingoli!AA42</f>
        <v>0</v>
      </c>
      <c r="AB1415" s="80">
        <f>Hingoli!AB42</f>
        <v>0</v>
      </c>
      <c r="AC1415" s="233">
        <f t="shared" si="415"/>
        <v>0</v>
      </c>
      <c r="AD1415" s="7" t="e">
        <f t="shared" si="416"/>
        <v>#DIV/0!</v>
      </c>
      <c r="AE1415" s="7">
        <f t="shared" si="417"/>
        <v>0</v>
      </c>
      <c r="AF1415" s="7" t="e">
        <f t="shared" si="418"/>
        <v>#DIV/0!</v>
      </c>
      <c r="AG1415" s="7">
        <f t="shared" si="419"/>
        <v>0</v>
      </c>
      <c r="AH1415" s="7">
        <f t="shared" si="420"/>
        <v>0</v>
      </c>
      <c r="AI1415" s="7">
        <f t="shared" si="421"/>
        <v>0</v>
      </c>
      <c r="AJ1415" s="7">
        <f t="shared" si="422"/>
        <v>0</v>
      </c>
      <c r="AK1415" s="234" t="e">
        <f t="shared" si="423"/>
        <v>#DIV/0!</v>
      </c>
    </row>
    <row r="1416" spans="1:37">
      <c r="A1416" s="5">
        <v>13</v>
      </c>
      <c r="B1416" s="15" t="s">
        <v>34</v>
      </c>
      <c r="C1416" s="80">
        <f>Jalgaon!C42</f>
        <v>0</v>
      </c>
      <c r="D1416" s="80">
        <f>Jalgaon!D42</f>
        <v>0</v>
      </c>
      <c r="E1416" s="80">
        <f>Jalgaon!E42</f>
        <v>0</v>
      </c>
      <c r="F1416" s="80">
        <f>Jalgaon!F42</f>
        <v>0</v>
      </c>
      <c r="G1416" s="80">
        <f>Jalgaon!G42</f>
        <v>0</v>
      </c>
      <c r="H1416" s="80">
        <f>Jalgaon!H42</f>
        <v>0</v>
      </c>
      <c r="I1416" s="80">
        <f t="shared" si="413"/>
        <v>0</v>
      </c>
      <c r="J1416" s="80">
        <f>Jalgaon!J42</f>
        <v>0</v>
      </c>
      <c r="K1416" s="80">
        <f>Jalgaon!K42</f>
        <v>0</v>
      </c>
      <c r="L1416" s="80">
        <f>Jalgaon!L42</f>
        <v>0</v>
      </c>
      <c r="M1416" s="80">
        <f>Jalgaon!M42</f>
        <v>0</v>
      </c>
      <c r="N1416" s="80">
        <f>Jalgaon!N42</f>
        <v>0</v>
      </c>
      <c r="O1416" s="80">
        <f>Jalgaon!O42</f>
        <v>0</v>
      </c>
      <c r="P1416" s="80">
        <f t="shared" si="414"/>
        <v>0</v>
      </c>
      <c r="Q1416" s="80">
        <f>Jalgaon!Q42</f>
        <v>0</v>
      </c>
      <c r="R1416" s="80">
        <f>Jalgaon!R42</f>
        <v>0</v>
      </c>
      <c r="S1416" s="80">
        <f>Jalgaon!S42</f>
        <v>0</v>
      </c>
      <c r="T1416" s="80">
        <f>Jalgaon!T42</f>
        <v>0</v>
      </c>
      <c r="U1416" s="80">
        <f>Jalgaon!U42</f>
        <v>0</v>
      </c>
      <c r="V1416" s="80">
        <f>Jalgaon!V42</f>
        <v>0</v>
      </c>
      <c r="W1416" s="80">
        <f>Jalgaon!W42</f>
        <v>0</v>
      </c>
      <c r="X1416" s="80">
        <f>Jalgaon!X42</f>
        <v>0</v>
      </c>
      <c r="Y1416" s="80">
        <f>Jalgaon!Y42</f>
        <v>0</v>
      </c>
      <c r="Z1416" s="80">
        <f>Jalgaon!Z42</f>
        <v>0</v>
      </c>
      <c r="AA1416" s="80">
        <f>Jalgaon!AA42</f>
        <v>0</v>
      </c>
      <c r="AB1416" s="80">
        <f>Jalgaon!AB42</f>
        <v>0</v>
      </c>
      <c r="AC1416" s="233">
        <f t="shared" si="415"/>
        <v>0</v>
      </c>
      <c r="AD1416" s="7" t="e">
        <f t="shared" si="416"/>
        <v>#DIV/0!</v>
      </c>
      <c r="AE1416" s="7">
        <f t="shared" si="417"/>
        <v>0</v>
      </c>
      <c r="AF1416" s="7" t="e">
        <f t="shared" si="418"/>
        <v>#DIV/0!</v>
      </c>
      <c r="AG1416" s="7">
        <f t="shared" si="419"/>
        <v>0</v>
      </c>
      <c r="AH1416" s="7">
        <f t="shared" si="420"/>
        <v>0</v>
      </c>
      <c r="AI1416" s="7">
        <f t="shared" si="421"/>
        <v>0</v>
      </c>
      <c r="AJ1416" s="7">
        <f t="shared" si="422"/>
        <v>0</v>
      </c>
      <c r="AK1416" s="234" t="e">
        <f t="shared" si="423"/>
        <v>#DIV/0!</v>
      </c>
    </row>
    <row r="1417" spans="1:37">
      <c r="A1417" s="5">
        <v>14</v>
      </c>
      <c r="B1417" s="15" t="s">
        <v>35</v>
      </c>
      <c r="C1417" s="80">
        <f>Jalna!C42</f>
        <v>0</v>
      </c>
      <c r="D1417" s="80">
        <f>Jalna!D42</f>
        <v>0</v>
      </c>
      <c r="E1417" s="80">
        <f>Jalna!E42</f>
        <v>0</v>
      </c>
      <c r="F1417" s="80">
        <f>Jalna!F42</f>
        <v>0</v>
      </c>
      <c r="G1417" s="80">
        <f>Jalna!G42</f>
        <v>0</v>
      </c>
      <c r="H1417" s="80">
        <f>Jalna!H42</f>
        <v>0</v>
      </c>
      <c r="I1417" s="80">
        <f t="shared" si="413"/>
        <v>0</v>
      </c>
      <c r="J1417" s="80">
        <f>Jalna!J42</f>
        <v>0</v>
      </c>
      <c r="K1417" s="80">
        <f>Jalna!K42</f>
        <v>0</v>
      </c>
      <c r="L1417" s="80">
        <f>Jalna!L42</f>
        <v>0</v>
      </c>
      <c r="M1417" s="80">
        <f>Jalna!M42</f>
        <v>0</v>
      </c>
      <c r="N1417" s="80">
        <f>Jalna!N42</f>
        <v>0</v>
      </c>
      <c r="O1417" s="80">
        <f>Jalna!O42</f>
        <v>0</v>
      </c>
      <c r="P1417" s="80">
        <f t="shared" si="414"/>
        <v>0</v>
      </c>
      <c r="Q1417" s="80">
        <f>Jalna!Q42</f>
        <v>0</v>
      </c>
      <c r="R1417" s="80">
        <f>Jalna!R42</f>
        <v>0</v>
      </c>
      <c r="S1417" s="80">
        <f>Jalna!S42</f>
        <v>0</v>
      </c>
      <c r="T1417" s="80">
        <f>Jalna!T42</f>
        <v>0</v>
      </c>
      <c r="U1417" s="80">
        <f>Jalna!U42</f>
        <v>0</v>
      </c>
      <c r="V1417" s="80">
        <f>Jalna!V42</f>
        <v>0</v>
      </c>
      <c r="W1417" s="80">
        <f>Jalna!W42</f>
        <v>0</v>
      </c>
      <c r="X1417" s="80">
        <f>Jalna!X42</f>
        <v>0</v>
      </c>
      <c r="Y1417" s="80">
        <f>Jalna!Y42</f>
        <v>0</v>
      </c>
      <c r="Z1417" s="80">
        <f>Jalna!Z42</f>
        <v>0</v>
      </c>
      <c r="AA1417" s="80">
        <f>Jalna!AA42</f>
        <v>0</v>
      </c>
      <c r="AB1417" s="80">
        <f>Jalna!AB42</f>
        <v>0</v>
      </c>
      <c r="AC1417" s="233">
        <f t="shared" si="415"/>
        <v>0</v>
      </c>
      <c r="AD1417" s="7" t="e">
        <f t="shared" si="416"/>
        <v>#DIV/0!</v>
      </c>
      <c r="AE1417" s="7">
        <f t="shared" si="417"/>
        <v>0</v>
      </c>
      <c r="AF1417" s="7" t="e">
        <f t="shared" si="418"/>
        <v>#DIV/0!</v>
      </c>
      <c r="AG1417" s="7">
        <f t="shared" si="419"/>
        <v>0</v>
      </c>
      <c r="AH1417" s="7">
        <f t="shared" si="420"/>
        <v>0</v>
      </c>
      <c r="AI1417" s="7">
        <f t="shared" si="421"/>
        <v>0</v>
      </c>
      <c r="AJ1417" s="7">
        <f t="shared" si="422"/>
        <v>0</v>
      </c>
      <c r="AK1417" s="234" t="e">
        <f t="shared" si="423"/>
        <v>#DIV/0!</v>
      </c>
    </row>
    <row r="1418" spans="1:37">
      <c r="A1418" s="5">
        <v>15</v>
      </c>
      <c r="B1418" s="15" t="s">
        <v>36</v>
      </c>
      <c r="C1418" s="80">
        <f>Kolhapur!C42</f>
        <v>0</v>
      </c>
      <c r="D1418" s="80">
        <f>Kolhapur!D42</f>
        <v>0</v>
      </c>
      <c r="E1418" s="80">
        <f>Kolhapur!E42</f>
        <v>0</v>
      </c>
      <c r="F1418" s="80">
        <f>Kolhapur!F42</f>
        <v>0</v>
      </c>
      <c r="G1418" s="80">
        <f>Kolhapur!G42</f>
        <v>0</v>
      </c>
      <c r="H1418" s="80">
        <f>Kolhapur!H42</f>
        <v>0</v>
      </c>
      <c r="I1418" s="80">
        <f t="shared" si="413"/>
        <v>0</v>
      </c>
      <c r="J1418" s="80">
        <f>Kolhapur!J42</f>
        <v>0</v>
      </c>
      <c r="K1418" s="80">
        <f>Kolhapur!K42</f>
        <v>0</v>
      </c>
      <c r="L1418" s="80">
        <f>Kolhapur!L42</f>
        <v>0</v>
      </c>
      <c r="M1418" s="80">
        <f>Kolhapur!M42</f>
        <v>0</v>
      </c>
      <c r="N1418" s="80">
        <f>Kolhapur!N42</f>
        <v>0</v>
      </c>
      <c r="O1418" s="80">
        <f>Kolhapur!O42</f>
        <v>0</v>
      </c>
      <c r="P1418" s="80">
        <f t="shared" si="414"/>
        <v>0</v>
      </c>
      <c r="Q1418" s="80">
        <f>Kolhapur!Q42</f>
        <v>0</v>
      </c>
      <c r="R1418" s="80">
        <f>Kolhapur!R42</f>
        <v>0</v>
      </c>
      <c r="S1418" s="80">
        <f>Kolhapur!S42</f>
        <v>0</v>
      </c>
      <c r="T1418" s="80">
        <f>Kolhapur!T42</f>
        <v>0</v>
      </c>
      <c r="U1418" s="80">
        <f>Kolhapur!U42</f>
        <v>0</v>
      </c>
      <c r="V1418" s="80">
        <f>Kolhapur!V42</f>
        <v>0</v>
      </c>
      <c r="W1418" s="80">
        <f>Kolhapur!W42</f>
        <v>0</v>
      </c>
      <c r="X1418" s="80">
        <f>Kolhapur!X42</f>
        <v>0</v>
      </c>
      <c r="Y1418" s="80">
        <f>Kolhapur!Y42</f>
        <v>0</v>
      </c>
      <c r="Z1418" s="80">
        <f>Kolhapur!Z42</f>
        <v>0</v>
      </c>
      <c r="AA1418" s="80">
        <f>Kolhapur!AA42</f>
        <v>0</v>
      </c>
      <c r="AB1418" s="80">
        <f>Kolhapur!AB42</f>
        <v>0</v>
      </c>
      <c r="AC1418" s="233">
        <f t="shared" si="415"/>
        <v>0</v>
      </c>
      <c r="AD1418" s="7" t="e">
        <f t="shared" si="416"/>
        <v>#DIV/0!</v>
      </c>
      <c r="AE1418" s="7">
        <f t="shared" si="417"/>
        <v>0</v>
      </c>
      <c r="AF1418" s="7" t="e">
        <f t="shared" si="418"/>
        <v>#DIV/0!</v>
      </c>
      <c r="AG1418" s="7">
        <f t="shared" si="419"/>
        <v>0</v>
      </c>
      <c r="AH1418" s="7">
        <f t="shared" si="420"/>
        <v>0</v>
      </c>
      <c r="AI1418" s="7">
        <f t="shared" si="421"/>
        <v>0</v>
      </c>
      <c r="AJ1418" s="7">
        <f t="shared" si="422"/>
        <v>0</v>
      </c>
      <c r="AK1418" s="234" t="e">
        <f t="shared" si="423"/>
        <v>#DIV/0!</v>
      </c>
    </row>
    <row r="1419" spans="1:37">
      <c r="A1419" s="5">
        <v>16</v>
      </c>
      <c r="B1419" s="15" t="s">
        <v>37</v>
      </c>
      <c r="C1419" s="80">
        <f>Latur!C42</f>
        <v>0</v>
      </c>
      <c r="D1419" s="80">
        <f>Latur!D42</f>
        <v>0</v>
      </c>
      <c r="E1419" s="80">
        <f>Latur!E42</f>
        <v>0</v>
      </c>
      <c r="F1419" s="80">
        <f>Latur!F42</f>
        <v>0</v>
      </c>
      <c r="G1419" s="80">
        <f>Latur!G42</f>
        <v>0</v>
      </c>
      <c r="H1419" s="80">
        <f>Latur!H42</f>
        <v>0</v>
      </c>
      <c r="I1419" s="80">
        <f t="shared" si="413"/>
        <v>0</v>
      </c>
      <c r="J1419" s="80">
        <f>Latur!J42</f>
        <v>0</v>
      </c>
      <c r="K1419" s="80">
        <f>Latur!K42</f>
        <v>0</v>
      </c>
      <c r="L1419" s="80">
        <f>Latur!L42</f>
        <v>0</v>
      </c>
      <c r="M1419" s="80">
        <f>Latur!M42</f>
        <v>0</v>
      </c>
      <c r="N1419" s="80">
        <f>Latur!N42</f>
        <v>0</v>
      </c>
      <c r="O1419" s="80">
        <f>Latur!O42</f>
        <v>0</v>
      </c>
      <c r="P1419" s="80">
        <f t="shared" si="414"/>
        <v>0</v>
      </c>
      <c r="Q1419" s="80">
        <f>Latur!Q42</f>
        <v>0</v>
      </c>
      <c r="R1419" s="80">
        <f>Latur!R42</f>
        <v>0</v>
      </c>
      <c r="S1419" s="80">
        <f>Latur!S42</f>
        <v>0</v>
      </c>
      <c r="T1419" s="80">
        <f>Latur!T42</f>
        <v>0</v>
      </c>
      <c r="U1419" s="80">
        <f>Latur!U42</f>
        <v>0</v>
      </c>
      <c r="V1419" s="80">
        <f>Latur!V42</f>
        <v>0</v>
      </c>
      <c r="W1419" s="80">
        <f>Latur!W42</f>
        <v>0</v>
      </c>
      <c r="X1419" s="80">
        <f>Latur!X42</f>
        <v>0</v>
      </c>
      <c r="Y1419" s="80">
        <f>Latur!Y42</f>
        <v>0</v>
      </c>
      <c r="Z1419" s="80">
        <f>Latur!Z42</f>
        <v>0</v>
      </c>
      <c r="AA1419" s="80">
        <f>Latur!AA42</f>
        <v>0</v>
      </c>
      <c r="AB1419" s="80">
        <f>Latur!AB42</f>
        <v>0</v>
      </c>
      <c r="AC1419" s="233">
        <f t="shared" si="415"/>
        <v>0</v>
      </c>
      <c r="AD1419" s="7" t="e">
        <f t="shared" si="416"/>
        <v>#DIV/0!</v>
      </c>
      <c r="AE1419" s="7">
        <f t="shared" si="417"/>
        <v>0</v>
      </c>
      <c r="AF1419" s="7" t="e">
        <f t="shared" si="418"/>
        <v>#DIV/0!</v>
      </c>
      <c r="AG1419" s="7">
        <f t="shared" si="419"/>
        <v>0</v>
      </c>
      <c r="AH1419" s="7">
        <f t="shared" si="420"/>
        <v>0</v>
      </c>
      <c r="AI1419" s="7">
        <f t="shared" si="421"/>
        <v>0</v>
      </c>
      <c r="AJ1419" s="7">
        <f t="shared" si="422"/>
        <v>0</v>
      </c>
      <c r="AK1419" s="234" t="e">
        <f t="shared" si="423"/>
        <v>#DIV/0!</v>
      </c>
    </row>
    <row r="1420" spans="1:37">
      <c r="A1420" s="5">
        <v>17</v>
      </c>
      <c r="B1420" s="15" t="s">
        <v>38</v>
      </c>
      <c r="C1420" s="80">
        <f>MumbaiCity!C42</f>
        <v>0</v>
      </c>
      <c r="D1420" s="80">
        <f>MumbaiCity!D42</f>
        <v>0</v>
      </c>
      <c r="E1420" s="80">
        <f>MumbaiCity!E42</f>
        <v>0</v>
      </c>
      <c r="F1420" s="80">
        <f>MumbaiCity!F42</f>
        <v>0</v>
      </c>
      <c r="G1420" s="80">
        <f>MumbaiCity!G42</f>
        <v>0</v>
      </c>
      <c r="H1420" s="80">
        <f>MumbaiCity!H42</f>
        <v>0</v>
      </c>
      <c r="I1420" s="80">
        <f t="shared" si="413"/>
        <v>0</v>
      </c>
      <c r="J1420" s="80">
        <f>MumbaiCity!J42</f>
        <v>0</v>
      </c>
      <c r="K1420" s="80">
        <f>MumbaiCity!K42</f>
        <v>0</v>
      </c>
      <c r="L1420" s="80">
        <f>MumbaiCity!L42</f>
        <v>0</v>
      </c>
      <c r="M1420" s="80">
        <f>MumbaiCity!M42</f>
        <v>0</v>
      </c>
      <c r="N1420" s="80">
        <f>MumbaiCity!N42</f>
        <v>0</v>
      </c>
      <c r="O1420" s="80">
        <f>MumbaiCity!O42</f>
        <v>0</v>
      </c>
      <c r="P1420" s="80">
        <f t="shared" si="414"/>
        <v>0</v>
      </c>
      <c r="Q1420" s="80">
        <f>MumbaiCity!Q42</f>
        <v>0</v>
      </c>
      <c r="R1420" s="80">
        <f>MumbaiCity!R42</f>
        <v>0</v>
      </c>
      <c r="S1420" s="80">
        <f>MumbaiCity!S42</f>
        <v>0</v>
      </c>
      <c r="T1420" s="80">
        <f>MumbaiCity!T42</f>
        <v>0</v>
      </c>
      <c r="U1420" s="80">
        <f>MumbaiCity!U42</f>
        <v>0</v>
      </c>
      <c r="V1420" s="80">
        <f>MumbaiCity!V42</f>
        <v>0</v>
      </c>
      <c r="W1420" s="80">
        <f>MumbaiCity!W42</f>
        <v>0</v>
      </c>
      <c r="X1420" s="80">
        <f>MumbaiCity!X42</f>
        <v>0</v>
      </c>
      <c r="Y1420" s="80">
        <f>MumbaiCity!Y42</f>
        <v>0</v>
      </c>
      <c r="Z1420" s="80">
        <f>MumbaiCity!Z42</f>
        <v>0</v>
      </c>
      <c r="AA1420" s="80">
        <f>MumbaiCity!AA42</f>
        <v>0</v>
      </c>
      <c r="AB1420" s="80">
        <f>MumbaiCity!AB42</f>
        <v>0</v>
      </c>
      <c r="AC1420" s="233">
        <f t="shared" si="415"/>
        <v>0</v>
      </c>
      <c r="AD1420" s="7" t="e">
        <f t="shared" si="416"/>
        <v>#DIV/0!</v>
      </c>
      <c r="AE1420" s="7">
        <f t="shared" si="417"/>
        <v>0</v>
      </c>
      <c r="AF1420" s="7" t="e">
        <f t="shared" si="418"/>
        <v>#DIV/0!</v>
      </c>
      <c r="AG1420" s="7">
        <f t="shared" si="419"/>
        <v>0</v>
      </c>
      <c r="AH1420" s="7">
        <f t="shared" si="420"/>
        <v>0</v>
      </c>
      <c r="AI1420" s="7">
        <f t="shared" si="421"/>
        <v>0</v>
      </c>
      <c r="AJ1420" s="7">
        <f t="shared" si="422"/>
        <v>0</v>
      </c>
      <c r="AK1420" s="234" t="e">
        <f t="shared" si="423"/>
        <v>#DIV/0!</v>
      </c>
    </row>
    <row r="1421" spans="1:37">
      <c r="A1421" s="5">
        <v>18</v>
      </c>
      <c r="B1421" s="33" t="s">
        <v>39</v>
      </c>
      <c r="C1421" s="149">
        <f>MumbaiSub!C42</f>
        <v>0</v>
      </c>
      <c r="D1421" s="149">
        <f>MumbaiSub!D42</f>
        <v>0</v>
      </c>
      <c r="E1421" s="149">
        <f>MumbaiSub!E42</f>
        <v>0</v>
      </c>
      <c r="F1421" s="149">
        <f>MumbaiSub!F42</f>
        <v>0</v>
      </c>
      <c r="G1421" s="149">
        <f>MumbaiSub!G42</f>
        <v>0</v>
      </c>
      <c r="H1421" s="149">
        <f>MumbaiSub!H42</f>
        <v>0</v>
      </c>
      <c r="I1421" s="80">
        <f t="shared" si="413"/>
        <v>0</v>
      </c>
      <c r="J1421" s="149">
        <f>MumbaiSub!J42</f>
        <v>0</v>
      </c>
      <c r="K1421" s="149">
        <f>MumbaiSub!K42</f>
        <v>0</v>
      </c>
      <c r="L1421" s="149">
        <f>MumbaiSub!L42</f>
        <v>0</v>
      </c>
      <c r="M1421" s="149">
        <f>MumbaiSub!M42</f>
        <v>0</v>
      </c>
      <c r="N1421" s="149">
        <f>MumbaiSub!N42</f>
        <v>0</v>
      </c>
      <c r="O1421" s="149">
        <f>MumbaiSub!O42</f>
        <v>0</v>
      </c>
      <c r="P1421" s="80">
        <f t="shared" si="414"/>
        <v>0</v>
      </c>
      <c r="Q1421" s="149">
        <f>MumbaiSub!Q42</f>
        <v>0</v>
      </c>
      <c r="R1421" s="149">
        <f>MumbaiSub!R42</f>
        <v>0</v>
      </c>
      <c r="S1421" s="149">
        <f>MumbaiSub!S42</f>
        <v>0</v>
      </c>
      <c r="T1421" s="149">
        <f>MumbaiSub!T42</f>
        <v>0</v>
      </c>
      <c r="U1421" s="149">
        <f>MumbaiSub!U42</f>
        <v>0</v>
      </c>
      <c r="V1421" s="149">
        <f>MumbaiSub!V42</f>
        <v>0</v>
      </c>
      <c r="W1421" s="149">
        <f>MumbaiSub!W42</f>
        <v>0</v>
      </c>
      <c r="X1421" s="149">
        <f>MumbaiSub!X42</f>
        <v>0</v>
      </c>
      <c r="Y1421" s="149">
        <f>MumbaiSub!Y42</f>
        <v>0</v>
      </c>
      <c r="Z1421" s="149">
        <f>MumbaiSub!Z42</f>
        <v>0</v>
      </c>
      <c r="AA1421" s="149">
        <f>MumbaiSub!AA42</f>
        <v>0</v>
      </c>
      <c r="AB1421" s="149">
        <f>MumbaiSub!AB42</f>
        <v>0</v>
      </c>
      <c r="AC1421" s="233">
        <f t="shared" si="415"/>
        <v>0</v>
      </c>
      <c r="AD1421" s="7" t="e">
        <f t="shared" si="416"/>
        <v>#DIV/0!</v>
      </c>
      <c r="AE1421" s="7">
        <f t="shared" si="417"/>
        <v>0</v>
      </c>
      <c r="AF1421" s="7" t="e">
        <f t="shared" si="418"/>
        <v>#DIV/0!</v>
      </c>
      <c r="AG1421" s="7">
        <f t="shared" si="419"/>
        <v>0</v>
      </c>
      <c r="AH1421" s="7">
        <f t="shared" si="420"/>
        <v>0</v>
      </c>
      <c r="AI1421" s="7">
        <f t="shared" si="421"/>
        <v>0</v>
      </c>
      <c r="AJ1421" s="7">
        <f t="shared" si="422"/>
        <v>0</v>
      </c>
      <c r="AK1421" s="234" t="e">
        <f t="shared" si="423"/>
        <v>#DIV/0!</v>
      </c>
    </row>
    <row r="1422" spans="1:37">
      <c r="A1422" s="5">
        <v>19</v>
      </c>
      <c r="B1422" s="15" t="s">
        <v>40</v>
      </c>
      <c r="C1422" s="80">
        <f>Nagpur!C42</f>
        <v>0</v>
      </c>
      <c r="D1422" s="80">
        <f>Nagpur!D42</f>
        <v>0</v>
      </c>
      <c r="E1422" s="80">
        <f>Nagpur!E42</f>
        <v>0</v>
      </c>
      <c r="F1422" s="80">
        <f>Nagpur!F42</f>
        <v>0</v>
      </c>
      <c r="G1422" s="80">
        <f>Nagpur!G42</f>
        <v>0</v>
      </c>
      <c r="H1422" s="80">
        <f>Nagpur!H42</f>
        <v>0</v>
      </c>
      <c r="I1422" s="80">
        <f t="shared" si="413"/>
        <v>0</v>
      </c>
      <c r="J1422" s="80">
        <f>Nagpur!J42</f>
        <v>0</v>
      </c>
      <c r="K1422" s="80">
        <f>Nagpur!K42</f>
        <v>0</v>
      </c>
      <c r="L1422" s="80">
        <f>Nagpur!L42</f>
        <v>0</v>
      </c>
      <c r="M1422" s="80">
        <f>Nagpur!M42</f>
        <v>0</v>
      </c>
      <c r="N1422" s="80">
        <f>Nagpur!N42</f>
        <v>0</v>
      </c>
      <c r="O1422" s="80">
        <f>Nagpur!O42</f>
        <v>0</v>
      </c>
      <c r="P1422" s="80">
        <f t="shared" si="414"/>
        <v>0</v>
      </c>
      <c r="Q1422" s="80">
        <f>Nagpur!Q42</f>
        <v>0</v>
      </c>
      <c r="R1422" s="80">
        <f>Nagpur!R42</f>
        <v>0</v>
      </c>
      <c r="S1422" s="80">
        <f>Nagpur!S42</f>
        <v>0</v>
      </c>
      <c r="T1422" s="80">
        <f>Nagpur!T42</f>
        <v>0</v>
      </c>
      <c r="U1422" s="80">
        <f>Nagpur!U42</f>
        <v>0</v>
      </c>
      <c r="V1422" s="80">
        <f>Nagpur!V42</f>
        <v>0</v>
      </c>
      <c r="W1422" s="80">
        <f>Nagpur!W42</f>
        <v>0</v>
      </c>
      <c r="X1422" s="80">
        <f>Nagpur!X42</f>
        <v>0</v>
      </c>
      <c r="Y1422" s="80">
        <f>Nagpur!Y42</f>
        <v>0</v>
      </c>
      <c r="Z1422" s="80">
        <f>Nagpur!Z42</f>
        <v>0</v>
      </c>
      <c r="AA1422" s="80">
        <f>Nagpur!AA42</f>
        <v>0</v>
      </c>
      <c r="AB1422" s="80">
        <f>Nagpur!AB42</f>
        <v>0</v>
      </c>
      <c r="AC1422" s="233">
        <f t="shared" si="415"/>
        <v>0</v>
      </c>
      <c r="AD1422" s="7" t="e">
        <f t="shared" si="416"/>
        <v>#DIV/0!</v>
      </c>
      <c r="AE1422" s="7">
        <f t="shared" si="417"/>
        <v>0</v>
      </c>
      <c r="AF1422" s="7" t="e">
        <f t="shared" si="418"/>
        <v>#DIV/0!</v>
      </c>
      <c r="AG1422" s="7">
        <f t="shared" si="419"/>
        <v>0</v>
      </c>
      <c r="AH1422" s="7">
        <f t="shared" si="420"/>
        <v>0</v>
      </c>
      <c r="AI1422" s="7">
        <f t="shared" si="421"/>
        <v>0</v>
      </c>
      <c r="AJ1422" s="7">
        <f t="shared" si="422"/>
        <v>0</v>
      </c>
      <c r="AK1422" s="234" t="e">
        <f t="shared" si="423"/>
        <v>#DIV/0!</v>
      </c>
    </row>
    <row r="1423" spans="1:37">
      <c r="A1423" s="5">
        <v>20</v>
      </c>
      <c r="B1423" s="15" t="s">
        <v>41</v>
      </c>
      <c r="C1423" s="80">
        <f>Nanded!C42</f>
        <v>0</v>
      </c>
      <c r="D1423" s="80">
        <f>Nanded!D42</f>
        <v>0</v>
      </c>
      <c r="E1423" s="80">
        <f>Nanded!E42</f>
        <v>0</v>
      </c>
      <c r="F1423" s="80">
        <f>Nanded!F42</f>
        <v>0</v>
      </c>
      <c r="G1423" s="80">
        <f>Nanded!G42</f>
        <v>0</v>
      </c>
      <c r="H1423" s="80">
        <f>Nanded!H42</f>
        <v>0</v>
      </c>
      <c r="I1423" s="80">
        <f t="shared" si="413"/>
        <v>0</v>
      </c>
      <c r="J1423" s="80">
        <f>Nanded!J42</f>
        <v>0</v>
      </c>
      <c r="K1423" s="80">
        <f>Nanded!K42</f>
        <v>0</v>
      </c>
      <c r="L1423" s="80">
        <f>Nanded!L42</f>
        <v>0</v>
      </c>
      <c r="M1423" s="80">
        <f>Nanded!M42</f>
        <v>0</v>
      </c>
      <c r="N1423" s="80">
        <f>Nanded!N42</f>
        <v>0</v>
      </c>
      <c r="O1423" s="80">
        <f>Nanded!O42</f>
        <v>0</v>
      </c>
      <c r="P1423" s="80">
        <f t="shared" si="414"/>
        <v>0</v>
      </c>
      <c r="Q1423" s="80">
        <f>Nanded!Q42</f>
        <v>0</v>
      </c>
      <c r="R1423" s="80">
        <f>Nanded!R42</f>
        <v>0</v>
      </c>
      <c r="S1423" s="80">
        <f>Nanded!S42</f>
        <v>0</v>
      </c>
      <c r="T1423" s="80">
        <f>Nanded!T42</f>
        <v>0</v>
      </c>
      <c r="U1423" s="80">
        <f>Nanded!U42</f>
        <v>0</v>
      </c>
      <c r="V1423" s="80">
        <f>Nanded!V42</f>
        <v>0</v>
      </c>
      <c r="W1423" s="80">
        <f>Nanded!W42</f>
        <v>0</v>
      </c>
      <c r="X1423" s="80">
        <f>Nanded!X42</f>
        <v>0</v>
      </c>
      <c r="Y1423" s="80">
        <f>Nanded!Y42</f>
        <v>0</v>
      </c>
      <c r="Z1423" s="80">
        <f>Nanded!Z42</f>
        <v>0</v>
      </c>
      <c r="AA1423" s="80">
        <f>Nanded!AA42</f>
        <v>0</v>
      </c>
      <c r="AB1423" s="80">
        <f>Nanded!AB42</f>
        <v>0</v>
      </c>
      <c r="AC1423" s="233">
        <f t="shared" si="415"/>
        <v>0</v>
      </c>
      <c r="AD1423" s="7" t="e">
        <f t="shared" si="416"/>
        <v>#DIV/0!</v>
      </c>
      <c r="AE1423" s="7">
        <f t="shared" si="417"/>
        <v>0</v>
      </c>
      <c r="AF1423" s="7" t="e">
        <f t="shared" si="418"/>
        <v>#DIV/0!</v>
      </c>
      <c r="AG1423" s="7">
        <f t="shared" si="419"/>
        <v>0</v>
      </c>
      <c r="AH1423" s="7">
        <f t="shared" si="420"/>
        <v>0</v>
      </c>
      <c r="AI1423" s="7">
        <f t="shared" si="421"/>
        <v>0</v>
      </c>
      <c r="AJ1423" s="7">
        <f t="shared" si="422"/>
        <v>0</v>
      </c>
      <c r="AK1423" s="234" t="e">
        <f t="shared" si="423"/>
        <v>#DIV/0!</v>
      </c>
    </row>
    <row r="1424" spans="1:37">
      <c r="A1424" s="5">
        <v>21</v>
      </c>
      <c r="B1424" s="15" t="s">
        <v>42</v>
      </c>
      <c r="C1424" s="80">
        <f>Nandurbar!C42</f>
        <v>0</v>
      </c>
      <c r="D1424" s="80">
        <f>Nandurbar!D42</f>
        <v>0</v>
      </c>
      <c r="E1424" s="80">
        <f>Nandurbar!E42</f>
        <v>0</v>
      </c>
      <c r="F1424" s="80">
        <f>Nandurbar!F42</f>
        <v>0</v>
      </c>
      <c r="G1424" s="80">
        <f>Nandurbar!G42</f>
        <v>0</v>
      </c>
      <c r="H1424" s="80">
        <f>Nandurbar!H42</f>
        <v>0</v>
      </c>
      <c r="I1424" s="80">
        <f t="shared" si="413"/>
        <v>0</v>
      </c>
      <c r="J1424" s="80">
        <f>Nandurbar!J42</f>
        <v>0</v>
      </c>
      <c r="K1424" s="80">
        <f>Nandurbar!K42</f>
        <v>0</v>
      </c>
      <c r="L1424" s="80">
        <f>Nandurbar!L42</f>
        <v>0</v>
      </c>
      <c r="M1424" s="80">
        <f>Nandurbar!M42</f>
        <v>0</v>
      </c>
      <c r="N1424" s="80">
        <f>Nandurbar!N42</f>
        <v>0</v>
      </c>
      <c r="O1424" s="80">
        <f>Nandurbar!O42</f>
        <v>0</v>
      </c>
      <c r="P1424" s="80">
        <f t="shared" si="414"/>
        <v>0</v>
      </c>
      <c r="Q1424" s="80">
        <f>Nandurbar!Q42</f>
        <v>0</v>
      </c>
      <c r="R1424" s="80">
        <f>Nandurbar!R42</f>
        <v>0</v>
      </c>
      <c r="S1424" s="80">
        <f>Nandurbar!S42</f>
        <v>0</v>
      </c>
      <c r="T1424" s="80">
        <f>Nandurbar!T42</f>
        <v>0</v>
      </c>
      <c r="U1424" s="80">
        <f>Nandurbar!U42</f>
        <v>0</v>
      </c>
      <c r="V1424" s="80">
        <f>Nandurbar!V42</f>
        <v>0</v>
      </c>
      <c r="W1424" s="80">
        <f>Nandurbar!W42</f>
        <v>0</v>
      </c>
      <c r="X1424" s="80">
        <f>Nandurbar!X42</f>
        <v>0</v>
      </c>
      <c r="Y1424" s="80">
        <f>Nandurbar!Y42</f>
        <v>0</v>
      </c>
      <c r="Z1424" s="80">
        <f>Nandurbar!Z42</f>
        <v>0</v>
      </c>
      <c r="AA1424" s="80">
        <f>Nandurbar!AA42</f>
        <v>0</v>
      </c>
      <c r="AB1424" s="80">
        <f>Nandurbar!AB42</f>
        <v>0</v>
      </c>
      <c r="AC1424" s="233">
        <f t="shared" si="415"/>
        <v>0</v>
      </c>
      <c r="AD1424" s="7" t="e">
        <f t="shared" si="416"/>
        <v>#DIV/0!</v>
      </c>
      <c r="AE1424" s="7">
        <f t="shared" si="417"/>
        <v>0</v>
      </c>
      <c r="AF1424" s="7" t="e">
        <f t="shared" si="418"/>
        <v>#DIV/0!</v>
      </c>
      <c r="AG1424" s="7">
        <f t="shared" si="419"/>
        <v>0</v>
      </c>
      <c r="AH1424" s="7">
        <f t="shared" si="420"/>
        <v>0</v>
      </c>
      <c r="AI1424" s="7">
        <f t="shared" si="421"/>
        <v>0</v>
      </c>
      <c r="AJ1424" s="7">
        <f t="shared" si="422"/>
        <v>0</v>
      </c>
      <c r="AK1424" s="234" t="e">
        <f t="shared" si="423"/>
        <v>#DIV/0!</v>
      </c>
    </row>
    <row r="1425" spans="1:37">
      <c r="A1425" s="5">
        <v>22</v>
      </c>
      <c r="B1425" s="15" t="s">
        <v>43</v>
      </c>
      <c r="C1425" s="80">
        <f>Nasik!C42</f>
        <v>0</v>
      </c>
      <c r="D1425" s="80">
        <f>Nasik!D42</f>
        <v>0</v>
      </c>
      <c r="E1425" s="80">
        <f>Nasik!E42</f>
        <v>0</v>
      </c>
      <c r="F1425" s="80">
        <f>Nasik!F42</f>
        <v>0</v>
      </c>
      <c r="G1425" s="80">
        <f>Nasik!G42</f>
        <v>0</v>
      </c>
      <c r="H1425" s="80">
        <f>Nasik!H42</f>
        <v>0</v>
      </c>
      <c r="I1425" s="80">
        <f t="shared" si="413"/>
        <v>0</v>
      </c>
      <c r="J1425" s="80">
        <f>Nasik!J42</f>
        <v>0</v>
      </c>
      <c r="K1425" s="80">
        <f>Nasik!K42</f>
        <v>0</v>
      </c>
      <c r="L1425" s="80">
        <f>Nasik!L42</f>
        <v>0</v>
      </c>
      <c r="M1425" s="80">
        <f>Nasik!M42</f>
        <v>0</v>
      </c>
      <c r="N1425" s="80">
        <f>Nasik!N42</f>
        <v>0</v>
      </c>
      <c r="O1425" s="80">
        <f>Nasik!O42</f>
        <v>0</v>
      </c>
      <c r="P1425" s="80">
        <f t="shared" si="414"/>
        <v>0</v>
      </c>
      <c r="Q1425" s="80">
        <f>Nasik!Q42</f>
        <v>0</v>
      </c>
      <c r="R1425" s="80">
        <f>Nasik!R42</f>
        <v>0</v>
      </c>
      <c r="S1425" s="80">
        <f>Nasik!S42</f>
        <v>0</v>
      </c>
      <c r="T1425" s="80">
        <f>Nasik!T42</f>
        <v>0</v>
      </c>
      <c r="U1425" s="80">
        <f>Nasik!U42</f>
        <v>0</v>
      </c>
      <c r="V1425" s="80">
        <f>Nasik!V42</f>
        <v>0</v>
      </c>
      <c r="W1425" s="80">
        <f>Nasik!W42</f>
        <v>0</v>
      </c>
      <c r="X1425" s="80">
        <f>Nasik!X42</f>
        <v>0</v>
      </c>
      <c r="Y1425" s="80">
        <f>Nasik!Y42</f>
        <v>0</v>
      </c>
      <c r="Z1425" s="80">
        <f>Nasik!Z42</f>
        <v>0</v>
      </c>
      <c r="AA1425" s="80">
        <f>Nasik!AA42</f>
        <v>0</v>
      </c>
      <c r="AB1425" s="80">
        <f>Nasik!AB42</f>
        <v>0</v>
      </c>
      <c r="AC1425" s="233">
        <f t="shared" si="415"/>
        <v>0</v>
      </c>
      <c r="AD1425" s="7" t="e">
        <f t="shared" si="416"/>
        <v>#DIV/0!</v>
      </c>
      <c r="AE1425" s="7">
        <f t="shared" si="417"/>
        <v>0</v>
      </c>
      <c r="AF1425" s="7" t="e">
        <f t="shared" si="418"/>
        <v>#DIV/0!</v>
      </c>
      <c r="AG1425" s="7">
        <f t="shared" si="419"/>
        <v>0</v>
      </c>
      <c r="AH1425" s="7">
        <f t="shared" si="420"/>
        <v>0</v>
      </c>
      <c r="AI1425" s="7">
        <f t="shared" si="421"/>
        <v>0</v>
      </c>
      <c r="AJ1425" s="7">
        <f t="shared" si="422"/>
        <v>0</v>
      </c>
      <c r="AK1425" s="234" t="e">
        <f t="shared" si="423"/>
        <v>#DIV/0!</v>
      </c>
    </row>
    <row r="1426" spans="1:37">
      <c r="A1426" s="5">
        <v>23</v>
      </c>
      <c r="B1426" s="15" t="s">
        <v>44</v>
      </c>
      <c r="C1426" s="80">
        <f>Osmanabad!C42</f>
        <v>0</v>
      </c>
      <c r="D1426" s="80">
        <f>Osmanabad!D42</f>
        <v>0</v>
      </c>
      <c r="E1426" s="80">
        <f>Osmanabad!E42</f>
        <v>0</v>
      </c>
      <c r="F1426" s="80">
        <f>Osmanabad!F42</f>
        <v>0</v>
      </c>
      <c r="G1426" s="80">
        <f>Osmanabad!G42</f>
        <v>0</v>
      </c>
      <c r="H1426" s="80">
        <f>Osmanabad!H42</f>
        <v>0</v>
      </c>
      <c r="I1426" s="80">
        <f t="shared" si="413"/>
        <v>0</v>
      </c>
      <c r="J1426" s="80">
        <f>Osmanabad!J42</f>
        <v>0</v>
      </c>
      <c r="K1426" s="80">
        <f>Osmanabad!K42</f>
        <v>0</v>
      </c>
      <c r="L1426" s="80">
        <f>Osmanabad!L42</f>
        <v>0</v>
      </c>
      <c r="M1426" s="80">
        <f>Osmanabad!M42</f>
        <v>0</v>
      </c>
      <c r="N1426" s="80">
        <f>Osmanabad!N42</f>
        <v>0</v>
      </c>
      <c r="O1426" s="80">
        <f>Osmanabad!O42</f>
        <v>0</v>
      </c>
      <c r="P1426" s="80">
        <f t="shared" si="414"/>
        <v>0</v>
      </c>
      <c r="Q1426" s="80">
        <f>Osmanabad!Q42</f>
        <v>0</v>
      </c>
      <c r="R1426" s="80">
        <f>Osmanabad!R42</f>
        <v>0</v>
      </c>
      <c r="S1426" s="80">
        <f>Osmanabad!S42</f>
        <v>0</v>
      </c>
      <c r="T1426" s="80">
        <f>Osmanabad!T42</f>
        <v>0</v>
      </c>
      <c r="U1426" s="80">
        <f>Osmanabad!U42</f>
        <v>0</v>
      </c>
      <c r="V1426" s="80">
        <f>Osmanabad!V42</f>
        <v>0</v>
      </c>
      <c r="W1426" s="80">
        <f>Osmanabad!W42</f>
        <v>0</v>
      </c>
      <c r="X1426" s="80">
        <f>Osmanabad!X42</f>
        <v>0</v>
      </c>
      <c r="Y1426" s="80">
        <f>Osmanabad!Y42</f>
        <v>0</v>
      </c>
      <c r="Z1426" s="80">
        <f>Osmanabad!Z42</f>
        <v>0</v>
      </c>
      <c r="AA1426" s="80">
        <f>Osmanabad!AA42</f>
        <v>0</v>
      </c>
      <c r="AB1426" s="80">
        <f>Osmanabad!AB42</f>
        <v>0</v>
      </c>
      <c r="AC1426" s="233">
        <f t="shared" si="415"/>
        <v>0</v>
      </c>
      <c r="AD1426" s="7" t="e">
        <f t="shared" si="416"/>
        <v>#DIV/0!</v>
      </c>
      <c r="AE1426" s="7">
        <f t="shared" si="417"/>
        <v>0</v>
      </c>
      <c r="AF1426" s="7" t="e">
        <f t="shared" si="418"/>
        <v>#DIV/0!</v>
      </c>
      <c r="AG1426" s="7">
        <f t="shared" si="419"/>
        <v>0</v>
      </c>
      <c r="AH1426" s="7">
        <f t="shared" si="420"/>
        <v>0</v>
      </c>
      <c r="AI1426" s="7">
        <f t="shared" si="421"/>
        <v>0</v>
      </c>
      <c r="AJ1426" s="7">
        <f t="shared" si="422"/>
        <v>0</v>
      </c>
      <c r="AK1426" s="234" t="e">
        <f t="shared" si="423"/>
        <v>#DIV/0!</v>
      </c>
    </row>
    <row r="1427" spans="1:37">
      <c r="A1427" s="5">
        <v>24</v>
      </c>
      <c r="B1427" s="35" t="s">
        <v>45</v>
      </c>
      <c r="C1427" s="150">
        <f>Palghar!C42</f>
        <v>0</v>
      </c>
      <c r="D1427" s="150">
        <f>Palghar!D42</f>
        <v>0</v>
      </c>
      <c r="E1427" s="150">
        <f>Palghar!E42</f>
        <v>0</v>
      </c>
      <c r="F1427" s="150">
        <f>Palghar!F42</f>
        <v>0</v>
      </c>
      <c r="G1427" s="150">
        <f>Palghar!G42</f>
        <v>0</v>
      </c>
      <c r="H1427" s="150">
        <f>Palghar!H42</f>
        <v>0</v>
      </c>
      <c r="I1427" s="80">
        <f t="shared" si="413"/>
        <v>0</v>
      </c>
      <c r="J1427" s="150">
        <f>Palghar!J42</f>
        <v>0</v>
      </c>
      <c r="K1427" s="150">
        <f>Palghar!K42</f>
        <v>0</v>
      </c>
      <c r="L1427" s="150">
        <f>Palghar!L42</f>
        <v>0</v>
      </c>
      <c r="M1427" s="150">
        <f>Palghar!M42</f>
        <v>0</v>
      </c>
      <c r="N1427" s="150">
        <f>Palghar!N42</f>
        <v>0</v>
      </c>
      <c r="O1427" s="150">
        <f>Palghar!O42</f>
        <v>0</v>
      </c>
      <c r="P1427" s="80">
        <f t="shared" si="414"/>
        <v>0</v>
      </c>
      <c r="Q1427" s="150">
        <f>Palghar!Q42</f>
        <v>0</v>
      </c>
      <c r="R1427" s="150">
        <f>Palghar!R42</f>
        <v>0</v>
      </c>
      <c r="S1427" s="150">
        <f>Palghar!S42</f>
        <v>0</v>
      </c>
      <c r="T1427" s="150">
        <f>Palghar!T42</f>
        <v>0</v>
      </c>
      <c r="U1427" s="150">
        <f>Palghar!U42</f>
        <v>0</v>
      </c>
      <c r="V1427" s="150">
        <f>Palghar!V42</f>
        <v>0</v>
      </c>
      <c r="W1427" s="150">
        <f>Palghar!W42</f>
        <v>0</v>
      </c>
      <c r="X1427" s="150">
        <f>Palghar!X42</f>
        <v>0</v>
      </c>
      <c r="Y1427" s="150">
        <f>Palghar!Y42</f>
        <v>0</v>
      </c>
      <c r="Z1427" s="150">
        <f>Palghar!Z42</f>
        <v>0</v>
      </c>
      <c r="AA1427" s="150">
        <f>Palghar!AA42</f>
        <v>0</v>
      </c>
      <c r="AB1427" s="150">
        <f>Palghar!AB42</f>
        <v>0</v>
      </c>
      <c r="AC1427" s="233">
        <f t="shared" si="415"/>
        <v>0</v>
      </c>
      <c r="AD1427" s="7" t="e">
        <f t="shared" si="416"/>
        <v>#DIV/0!</v>
      </c>
      <c r="AE1427" s="7">
        <f t="shared" si="417"/>
        <v>0</v>
      </c>
      <c r="AF1427" s="7" t="e">
        <f t="shared" si="418"/>
        <v>#DIV/0!</v>
      </c>
      <c r="AG1427" s="7">
        <f t="shared" si="419"/>
        <v>0</v>
      </c>
      <c r="AH1427" s="7">
        <f t="shared" si="420"/>
        <v>0</v>
      </c>
      <c r="AI1427" s="7">
        <f t="shared" si="421"/>
        <v>0</v>
      </c>
      <c r="AJ1427" s="7">
        <f t="shared" si="422"/>
        <v>0</v>
      </c>
      <c r="AK1427" s="234" t="e">
        <f t="shared" si="423"/>
        <v>#DIV/0!</v>
      </c>
    </row>
    <row r="1428" spans="1:37">
      <c r="A1428" s="5">
        <v>25</v>
      </c>
      <c r="B1428" s="15" t="s">
        <v>46</v>
      </c>
      <c r="C1428" s="80">
        <f>Parbhani!C42</f>
        <v>0</v>
      </c>
      <c r="D1428" s="80">
        <f>Parbhani!D42</f>
        <v>0</v>
      </c>
      <c r="E1428" s="80">
        <f>Parbhani!E42</f>
        <v>0</v>
      </c>
      <c r="F1428" s="80">
        <f>Parbhani!F42</f>
        <v>0</v>
      </c>
      <c r="G1428" s="80">
        <f>Parbhani!G42</f>
        <v>0</v>
      </c>
      <c r="H1428" s="80">
        <f>Parbhani!H42</f>
        <v>0</v>
      </c>
      <c r="I1428" s="80">
        <f t="shared" si="413"/>
        <v>0</v>
      </c>
      <c r="J1428" s="80">
        <f>Parbhani!J42</f>
        <v>0</v>
      </c>
      <c r="K1428" s="80">
        <f>Parbhani!K42</f>
        <v>0</v>
      </c>
      <c r="L1428" s="80">
        <f>Parbhani!L42</f>
        <v>0</v>
      </c>
      <c r="M1428" s="80">
        <f>Parbhani!M42</f>
        <v>0</v>
      </c>
      <c r="N1428" s="80">
        <f>Parbhani!N42</f>
        <v>0</v>
      </c>
      <c r="O1428" s="80">
        <f>Parbhani!O42</f>
        <v>0</v>
      </c>
      <c r="P1428" s="80">
        <f t="shared" si="414"/>
        <v>0</v>
      </c>
      <c r="Q1428" s="80">
        <f>Parbhani!Q42</f>
        <v>0</v>
      </c>
      <c r="R1428" s="80">
        <f>Parbhani!R42</f>
        <v>0</v>
      </c>
      <c r="S1428" s="80">
        <f>Parbhani!S42</f>
        <v>0</v>
      </c>
      <c r="T1428" s="80">
        <f>Parbhani!T42</f>
        <v>0</v>
      </c>
      <c r="U1428" s="80">
        <f>Parbhani!U42</f>
        <v>0</v>
      </c>
      <c r="V1428" s="80">
        <f>Parbhani!V42</f>
        <v>0</v>
      </c>
      <c r="W1428" s="80">
        <f>Parbhani!W42</f>
        <v>0</v>
      </c>
      <c r="X1428" s="80">
        <f>Parbhani!X42</f>
        <v>0</v>
      </c>
      <c r="Y1428" s="80">
        <f>Parbhani!Y42</f>
        <v>0</v>
      </c>
      <c r="Z1428" s="80">
        <f>Parbhani!Z42</f>
        <v>0</v>
      </c>
      <c r="AA1428" s="80">
        <f>Parbhani!AA42</f>
        <v>0</v>
      </c>
      <c r="AB1428" s="80">
        <f>Parbhani!AB42</f>
        <v>0</v>
      </c>
      <c r="AC1428" s="233">
        <f t="shared" si="415"/>
        <v>0</v>
      </c>
      <c r="AD1428" s="7" t="e">
        <f t="shared" si="416"/>
        <v>#DIV/0!</v>
      </c>
      <c r="AE1428" s="7">
        <f t="shared" si="417"/>
        <v>0</v>
      </c>
      <c r="AF1428" s="7" t="e">
        <f t="shared" si="418"/>
        <v>#DIV/0!</v>
      </c>
      <c r="AG1428" s="7">
        <f t="shared" si="419"/>
        <v>0</v>
      </c>
      <c r="AH1428" s="7">
        <f t="shared" si="420"/>
        <v>0</v>
      </c>
      <c r="AI1428" s="7">
        <f t="shared" si="421"/>
        <v>0</v>
      </c>
      <c r="AJ1428" s="7">
        <f t="shared" si="422"/>
        <v>0</v>
      </c>
      <c r="AK1428" s="234" t="e">
        <f t="shared" si="423"/>
        <v>#DIV/0!</v>
      </c>
    </row>
    <row r="1429" spans="1:37">
      <c r="A1429" s="5">
        <v>26</v>
      </c>
      <c r="B1429" s="15" t="s">
        <v>47</v>
      </c>
      <c r="C1429" s="80">
        <f>Pune!C42</f>
        <v>0</v>
      </c>
      <c r="D1429" s="80">
        <f>Pune!D42</f>
        <v>0</v>
      </c>
      <c r="E1429" s="80">
        <f>Pune!E42</f>
        <v>0</v>
      </c>
      <c r="F1429" s="80">
        <f>Pune!F42</f>
        <v>0</v>
      </c>
      <c r="G1429" s="80">
        <f>Pune!G42</f>
        <v>0</v>
      </c>
      <c r="H1429" s="80">
        <f>Pune!H42</f>
        <v>0</v>
      </c>
      <c r="I1429" s="80">
        <f t="shared" si="413"/>
        <v>0</v>
      </c>
      <c r="J1429" s="80">
        <f>Pune!J42</f>
        <v>1</v>
      </c>
      <c r="K1429" s="80">
        <f>Pune!K42</f>
        <v>1</v>
      </c>
      <c r="L1429" s="80">
        <f>Pune!L42</f>
        <v>0</v>
      </c>
      <c r="M1429" s="80">
        <f>Pune!M42</f>
        <v>0</v>
      </c>
      <c r="N1429" s="80">
        <f>Pune!N42</f>
        <v>0</v>
      </c>
      <c r="O1429" s="80">
        <f>Pune!O42</f>
        <v>0</v>
      </c>
      <c r="P1429" s="80">
        <f t="shared" si="414"/>
        <v>1</v>
      </c>
      <c r="Q1429" s="80">
        <f>Pune!Q42</f>
        <v>0</v>
      </c>
      <c r="R1429" s="80">
        <f>Pune!R42</f>
        <v>0</v>
      </c>
      <c r="S1429" s="80">
        <f>Pune!S42</f>
        <v>0</v>
      </c>
      <c r="T1429" s="80">
        <f>Pune!T42</f>
        <v>0</v>
      </c>
      <c r="U1429" s="80">
        <f>Pune!U42</f>
        <v>0</v>
      </c>
      <c r="V1429" s="80">
        <f>Pune!V42</f>
        <v>0</v>
      </c>
      <c r="W1429" s="80">
        <f>Pune!W42</f>
        <v>0</v>
      </c>
      <c r="X1429" s="80">
        <f>Pune!X42</f>
        <v>0</v>
      </c>
      <c r="Y1429" s="80">
        <f>Pune!Y42</f>
        <v>0</v>
      </c>
      <c r="Z1429" s="80">
        <f>Pune!Z42</f>
        <v>0</v>
      </c>
      <c r="AA1429" s="80">
        <f>Pune!AA42</f>
        <v>0</v>
      </c>
      <c r="AB1429" s="80">
        <f>Pune!AB42</f>
        <v>0</v>
      </c>
      <c r="AC1429" s="233">
        <f t="shared" si="415"/>
        <v>0</v>
      </c>
      <c r="AD1429" s="7" t="e">
        <f t="shared" si="416"/>
        <v>#DIV/0!</v>
      </c>
      <c r="AE1429" s="7">
        <f t="shared" si="417"/>
        <v>0</v>
      </c>
      <c r="AF1429" s="7">
        <f t="shared" si="418"/>
        <v>0</v>
      </c>
      <c r="AG1429" s="7">
        <f t="shared" si="419"/>
        <v>1</v>
      </c>
      <c r="AH1429" s="7">
        <f t="shared" si="420"/>
        <v>1</v>
      </c>
      <c r="AI1429" s="7">
        <f t="shared" si="421"/>
        <v>0</v>
      </c>
      <c r="AJ1429" s="7">
        <f t="shared" si="422"/>
        <v>0</v>
      </c>
      <c r="AK1429" s="234">
        <f t="shared" si="423"/>
        <v>0</v>
      </c>
    </row>
    <row r="1430" spans="1:37">
      <c r="A1430" s="5">
        <v>27</v>
      </c>
      <c r="B1430" s="15" t="s">
        <v>48</v>
      </c>
      <c r="C1430" s="124">
        <f>Raigad!C42</f>
        <v>0</v>
      </c>
      <c r="D1430" s="124">
        <f>Raigad!D42</f>
        <v>0</v>
      </c>
      <c r="E1430" s="124">
        <f>Raigad!E42</f>
        <v>0</v>
      </c>
      <c r="F1430" s="124">
        <f>Raigad!F42</f>
        <v>0</v>
      </c>
      <c r="G1430" s="124">
        <f>Raigad!G42</f>
        <v>0</v>
      </c>
      <c r="H1430" s="124">
        <f>Raigad!H42</f>
        <v>0</v>
      </c>
      <c r="I1430" s="80">
        <f t="shared" si="413"/>
        <v>0</v>
      </c>
      <c r="J1430" s="124">
        <f>Raigad!J42</f>
        <v>0</v>
      </c>
      <c r="K1430" s="124">
        <f>Raigad!K42</f>
        <v>0</v>
      </c>
      <c r="L1430" s="124">
        <f>Raigad!L42</f>
        <v>0</v>
      </c>
      <c r="M1430" s="124">
        <f>Raigad!M42</f>
        <v>0</v>
      </c>
      <c r="N1430" s="124">
        <f>Raigad!N42</f>
        <v>0</v>
      </c>
      <c r="O1430" s="124">
        <f>Raigad!O42</f>
        <v>0</v>
      </c>
      <c r="P1430" s="80">
        <f t="shared" si="414"/>
        <v>0</v>
      </c>
      <c r="Q1430" s="124">
        <f>Raigad!Q42</f>
        <v>0</v>
      </c>
      <c r="R1430" s="124">
        <f>Raigad!R42</f>
        <v>0</v>
      </c>
      <c r="S1430" s="124">
        <f>Raigad!S42</f>
        <v>0</v>
      </c>
      <c r="T1430" s="124">
        <f>Raigad!T42</f>
        <v>0</v>
      </c>
      <c r="U1430" s="124">
        <f>Raigad!U42</f>
        <v>0</v>
      </c>
      <c r="V1430" s="124">
        <f>Raigad!V42</f>
        <v>0</v>
      </c>
      <c r="W1430" s="124">
        <f>Raigad!W42</f>
        <v>0</v>
      </c>
      <c r="X1430" s="124">
        <f>Raigad!X42</f>
        <v>0</v>
      </c>
      <c r="Y1430" s="124">
        <f>Raigad!Y42</f>
        <v>0</v>
      </c>
      <c r="Z1430" s="124">
        <f>Raigad!Z42</f>
        <v>0</v>
      </c>
      <c r="AA1430" s="124">
        <f>Raigad!AA42</f>
        <v>0</v>
      </c>
      <c r="AB1430" s="124">
        <f>Raigad!AB42</f>
        <v>0</v>
      </c>
      <c r="AC1430" s="233">
        <f t="shared" si="415"/>
        <v>0</v>
      </c>
      <c r="AD1430" s="7" t="e">
        <f t="shared" si="416"/>
        <v>#DIV/0!</v>
      </c>
      <c r="AE1430" s="7">
        <f t="shared" si="417"/>
        <v>0</v>
      </c>
      <c r="AF1430" s="7" t="e">
        <f t="shared" si="418"/>
        <v>#DIV/0!</v>
      </c>
      <c r="AG1430" s="7">
        <f t="shared" si="419"/>
        <v>0</v>
      </c>
      <c r="AH1430" s="7">
        <f t="shared" si="420"/>
        <v>0</v>
      </c>
      <c r="AI1430" s="7">
        <f t="shared" si="421"/>
        <v>0</v>
      </c>
      <c r="AJ1430" s="7">
        <f t="shared" si="422"/>
        <v>0</v>
      </c>
      <c r="AK1430" s="234" t="e">
        <f t="shared" si="423"/>
        <v>#DIV/0!</v>
      </c>
    </row>
    <row r="1431" spans="1:37">
      <c r="A1431" s="5">
        <v>28</v>
      </c>
      <c r="B1431" s="15" t="s">
        <v>49</v>
      </c>
      <c r="C1431" s="80">
        <f>Ratnagiri!C42</f>
        <v>0</v>
      </c>
      <c r="D1431" s="80">
        <f>Ratnagiri!D42</f>
        <v>0</v>
      </c>
      <c r="E1431" s="80">
        <f>Ratnagiri!E42</f>
        <v>0</v>
      </c>
      <c r="F1431" s="80">
        <f>Ratnagiri!F42</f>
        <v>0</v>
      </c>
      <c r="G1431" s="80">
        <f>Ratnagiri!G42</f>
        <v>0</v>
      </c>
      <c r="H1431" s="80">
        <f>Ratnagiri!H42</f>
        <v>0</v>
      </c>
      <c r="I1431" s="80">
        <f t="shared" si="413"/>
        <v>0</v>
      </c>
      <c r="J1431" s="80">
        <f>Ratnagiri!J42</f>
        <v>0</v>
      </c>
      <c r="K1431" s="80">
        <f>Ratnagiri!K42</f>
        <v>0</v>
      </c>
      <c r="L1431" s="80">
        <f>Ratnagiri!L42</f>
        <v>0</v>
      </c>
      <c r="M1431" s="80">
        <f>Ratnagiri!M42</f>
        <v>0</v>
      </c>
      <c r="N1431" s="80">
        <f>Ratnagiri!N42</f>
        <v>0</v>
      </c>
      <c r="O1431" s="80">
        <f>Ratnagiri!O42</f>
        <v>0</v>
      </c>
      <c r="P1431" s="80">
        <f t="shared" si="414"/>
        <v>0</v>
      </c>
      <c r="Q1431" s="80">
        <f>Ratnagiri!Q42</f>
        <v>0</v>
      </c>
      <c r="R1431" s="80">
        <f>Ratnagiri!R42</f>
        <v>0</v>
      </c>
      <c r="S1431" s="80">
        <f>Ratnagiri!S42</f>
        <v>0</v>
      </c>
      <c r="T1431" s="80">
        <f>Ratnagiri!T42</f>
        <v>0</v>
      </c>
      <c r="U1431" s="80">
        <f>Ratnagiri!U42</f>
        <v>0</v>
      </c>
      <c r="V1431" s="80">
        <f>Ratnagiri!V42</f>
        <v>0</v>
      </c>
      <c r="W1431" s="80">
        <f>Ratnagiri!W42</f>
        <v>0</v>
      </c>
      <c r="X1431" s="80">
        <f>Ratnagiri!X42</f>
        <v>0</v>
      </c>
      <c r="Y1431" s="80">
        <f>Ratnagiri!Y42</f>
        <v>0</v>
      </c>
      <c r="Z1431" s="80">
        <f>Ratnagiri!Z42</f>
        <v>0</v>
      </c>
      <c r="AA1431" s="80">
        <f>Ratnagiri!AA42</f>
        <v>0</v>
      </c>
      <c r="AB1431" s="80">
        <f>Ratnagiri!AB42</f>
        <v>0</v>
      </c>
      <c r="AC1431" s="233">
        <f t="shared" si="415"/>
        <v>0</v>
      </c>
      <c r="AD1431" s="7" t="e">
        <f t="shared" si="416"/>
        <v>#DIV/0!</v>
      </c>
      <c r="AE1431" s="7">
        <f t="shared" si="417"/>
        <v>0</v>
      </c>
      <c r="AF1431" s="7" t="e">
        <f t="shared" si="418"/>
        <v>#DIV/0!</v>
      </c>
      <c r="AG1431" s="7">
        <f t="shared" si="419"/>
        <v>0</v>
      </c>
      <c r="AH1431" s="7">
        <f t="shared" si="420"/>
        <v>0</v>
      </c>
      <c r="AI1431" s="7">
        <f t="shared" si="421"/>
        <v>0</v>
      </c>
      <c r="AJ1431" s="7">
        <f t="shared" si="422"/>
        <v>0</v>
      </c>
      <c r="AK1431" s="234" t="e">
        <f t="shared" si="423"/>
        <v>#DIV/0!</v>
      </c>
    </row>
    <row r="1432" spans="1:37">
      <c r="A1432" s="5">
        <v>29</v>
      </c>
      <c r="B1432" s="15" t="s">
        <v>50</v>
      </c>
      <c r="C1432" s="80">
        <f>Sangli!C42</f>
        <v>0</v>
      </c>
      <c r="D1432" s="80">
        <f>Sangli!D42</f>
        <v>0</v>
      </c>
      <c r="E1432" s="80">
        <f>Sangli!E42</f>
        <v>0</v>
      </c>
      <c r="F1432" s="80">
        <f>Sangli!F42</f>
        <v>0</v>
      </c>
      <c r="G1432" s="80">
        <f>Sangli!G42</f>
        <v>0</v>
      </c>
      <c r="H1432" s="80">
        <f>Sangli!H42</f>
        <v>0</v>
      </c>
      <c r="I1432" s="80">
        <f t="shared" si="413"/>
        <v>0</v>
      </c>
      <c r="J1432" s="80">
        <f>Sangli!J42</f>
        <v>0</v>
      </c>
      <c r="K1432" s="80">
        <f>Sangli!K42</f>
        <v>0</v>
      </c>
      <c r="L1432" s="80">
        <f>Sangli!L42</f>
        <v>0</v>
      </c>
      <c r="M1432" s="80">
        <f>Sangli!M42</f>
        <v>0</v>
      </c>
      <c r="N1432" s="80">
        <f>Sangli!N42</f>
        <v>0</v>
      </c>
      <c r="O1432" s="80">
        <f>Sangli!O42</f>
        <v>0</v>
      </c>
      <c r="P1432" s="80">
        <f t="shared" si="414"/>
        <v>0</v>
      </c>
      <c r="Q1432" s="80">
        <f>Sangli!Q42</f>
        <v>0</v>
      </c>
      <c r="R1432" s="80">
        <f>Sangli!R42</f>
        <v>0</v>
      </c>
      <c r="S1432" s="80">
        <f>Sangli!S42</f>
        <v>0</v>
      </c>
      <c r="T1432" s="80">
        <f>Sangli!T42</f>
        <v>0</v>
      </c>
      <c r="U1432" s="80">
        <f>Sangli!U42</f>
        <v>0</v>
      </c>
      <c r="V1432" s="80">
        <f>Sangli!V42</f>
        <v>0</v>
      </c>
      <c r="W1432" s="80">
        <f>Sangli!W42</f>
        <v>0</v>
      </c>
      <c r="X1432" s="80">
        <f>Sangli!X42</f>
        <v>0</v>
      </c>
      <c r="Y1432" s="80">
        <f>Sangli!Y42</f>
        <v>0</v>
      </c>
      <c r="Z1432" s="80">
        <f>Sangli!Z42</f>
        <v>0</v>
      </c>
      <c r="AA1432" s="80">
        <f>Sangli!AA42</f>
        <v>0</v>
      </c>
      <c r="AB1432" s="80">
        <f>Sangli!AB42</f>
        <v>0</v>
      </c>
      <c r="AC1432" s="233">
        <f t="shared" si="415"/>
        <v>0</v>
      </c>
      <c r="AD1432" s="7" t="e">
        <f t="shared" si="416"/>
        <v>#DIV/0!</v>
      </c>
      <c r="AE1432" s="7">
        <f t="shared" si="417"/>
        <v>0</v>
      </c>
      <c r="AF1432" s="7" t="e">
        <f t="shared" si="418"/>
        <v>#DIV/0!</v>
      </c>
      <c r="AG1432" s="7">
        <f t="shared" si="419"/>
        <v>0</v>
      </c>
      <c r="AH1432" s="7">
        <f t="shared" si="420"/>
        <v>0</v>
      </c>
      <c r="AI1432" s="7">
        <f t="shared" si="421"/>
        <v>0</v>
      </c>
      <c r="AJ1432" s="7">
        <f t="shared" si="422"/>
        <v>0</v>
      </c>
      <c r="AK1432" s="234" t="e">
        <f t="shared" si="423"/>
        <v>#DIV/0!</v>
      </c>
    </row>
    <row r="1433" spans="1:37">
      <c r="A1433" s="5">
        <v>30</v>
      </c>
      <c r="B1433" s="15" t="s">
        <v>51</v>
      </c>
      <c r="C1433" s="80">
        <f>Satara!C42</f>
        <v>0</v>
      </c>
      <c r="D1433" s="80">
        <f>Satara!D42</f>
        <v>0</v>
      </c>
      <c r="E1433" s="80">
        <f>Satara!E42</f>
        <v>0</v>
      </c>
      <c r="F1433" s="80">
        <f>Satara!F42</f>
        <v>0</v>
      </c>
      <c r="G1433" s="80">
        <f>Satara!G42</f>
        <v>0</v>
      </c>
      <c r="H1433" s="80">
        <f>Satara!H42</f>
        <v>0</v>
      </c>
      <c r="I1433" s="80">
        <f t="shared" si="413"/>
        <v>0</v>
      </c>
      <c r="J1433" s="80">
        <f>Satara!J42</f>
        <v>0</v>
      </c>
      <c r="K1433" s="80">
        <f>Satara!K42</f>
        <v>0</v>
      </c>
      <c r="L1433" s="80">
        <f>Satara!L42</f>
        <v>0</v>
      </c>
      <c r="M1433" s="80">
        <f>Satara!M42</f>
        <v>0</v>
      </c>
      <c r="N1433" s="80">
        <f>Satara!N42</f>
        <v>0</v>
      </c>
      <c r="O1433" s="80">
        <f>Satara!O42</f>
        <v>0</v>
      </c>
      <c r="P1433" s="80">
        <f t="shared" si="414"/>
        <v>0</v>
      </c>
      <c r="Q1433" s="80">
        <f>Satara!Q42</f>
        <v>0</v>
      </c>
      <c r="R1433" s="80">
        <f>Satara!R42</f>
        <v>0</v>
      </c>
      <c r="S1433" s="80">
        <f>Satara!S42</f>
        <v>0</v>
      </c>
      <c r="T1433" s="80">
        <f>Satara!T42</f>
        <v>0</v>
      </c>
      <c r="U1433" s="80">
        <f>Satara!U42</f>
        <v>0</v>
      </c>
      <c r="V1433" s="80">
        <f>Satara!V42</f>
        <v>0</v>
      </c>
      <c r="W1433" s="80">
        <f>Satara!W42</f>
        <v>0</v>
      </c>
      <c r="X1433" s="80">
        <f>Satara!X42</f>
        <v>0</v>
      </c>
      <c r="Y1433" s="80">
        <f>Satara!Y42</f>
        <v>0</v>
      </c>
      <c r="Z1433" s="80">
        <f>Satara!Z42</f>
        <v>0</v>
      </c>
      <c r="AA1433" s="80">
        <f>Satara!AA42</f>
        <v>0</v>
      </c>
      <c r="AB1433" s="80">
        <f>Satara!AB42</f>
        <v>0</v>
      </c>
      <c r="AC1433" s="233">
        <f t="shared" si="415"/>
        <v>0</v>
      </c>
      <c r="AD1433" s="7" t="e">
        <f t="shared" si="416"/>
        <v>#DIV/0!</v>
      </c>
      <c r="AE1433" s="7">
        <f t="shared" si="417"/>
        <v>0</v>
      </c>
      <c r="AF1433" s="7" t="e">
        <f t="shared" si="418"/>
        <v>#DIV/0!</v>
      </c>
      <c r="AG1433" s="7">
        <f t="shared" si="419"/>
        <v>0</v>
      </c>
      <c r="AH1433" s="7">
        <f t="shared" si="420"/>
        <v>0</v>
      </c>
      <c r="AI1433" s="7">
        <f t="shared" si="421"/>
        <v>0</v>
      </c>
      <c r="AJ1433" s="7">
        <f t="shared" si="422"/>
        <v>0</v>
      </c>
      <c r="AK1433" s="234" t="e">
        <f t="shared" si="423"/>
        <v>#DIV/0!</v>
      </c>
    </row>
    <row r="1434" spans="1:37">
      <c r="A1434" s="5">
        <v>31</v>
      </c>
      <c r="B1434" s="15" t="s">
        <v>52</v>
      </c>
      <c r="C1434" s="80">
        <f>Sindhudurg!C42</f>
        <v>0</v>
      </c>
      <c r="D1434" s="80">
        <f>Sindhudurg!D42</f>
        <v>0</v>
      </c>
      <c r="E1434" s="80">
        <f>Sindhudurg!E42</f>
        <v>0</v>
      </c>
      <c r="F1434" s="80">
        <f>Sindhudurg!F42</f>
        <v>0</v>
      </c>
      <c r="G1434" s="80">
        <f>Sindhudurg!G42</f>
        <v>0</v>
      </c>
      <c r="H1434" s="80">
        <f>Sindhudurg!H42</f>
        <v>0</v>
      </c>
      <c r="I1434" s="80">
        <f t="shared" si="413"/>
        <v>0</v>
      </c>
      <c r="J1434" s="80">
        <f>Sindhudurg!J42</f>
        <v>0</v>
      </c>
      <c r="K1434" s="80">
        <f>Sindhudurg!K42</f>
        <v>0</v>
      </c>
      <c r="L1434" s="80">
        <f>Sindhudurg!L42</f>
        <v>0</v>
      </c>
      <c r="M1434" s="80">
        <f>Sindhudurg!M42</f>
        <v>0</v>
      </c>
      <c r="N1434" s="80">
        <f>Sindhudurg!N42</f>
        <v>0</v>
      </c>
      <c r="O1434" s="80">
        <f>Sindhudurg!O42</f>
        <v>0</v>
      </c>
      <c r="P1434" s="80">
        <f t="shared" si="414"/>
        <v>0</v>
      </c>
      <c r="Q1434" s="80">
        <f>Sindhudurg!Q42</f>
        <v>0</v>
      </c>
      <c r="R1434" s="80">
        <f>Sindhudurg!R42</f>
        <v>0</v>
      </c>
      <c r="S1434" s="80">
        <f>Sindhudurg!S42</f>
        <v>0</v>
      </c>
      <c r="T1434" s="80">
        <f>Sindhudurg!T42</f>
        <v>0</v>
      </c>
      <c r="U1434" s="80">
        <f>Sindhudurg!U42</f>
        <v>0</v>
      </c>
      <c r="V1434" s="80">
        <f>Sindhudurg!V42</f>
        <v>0</v>
      </c>
      <c r="W1434" s="80">
        <f>Sindhudurg!W42</f>
        <v>0</v>
      </c>
      <c r="X1434" s="80">
        <f>Sindhudurg!X42</f>
        <v>0</v>
      </c>
      <c r="Y1434" s="80">
        <f>Sindhudurg!Y42</f>
        <v>0</v>
      </c>
      <c r="Z1434" s="80">
        <f>Sindhudurg!Z42</f>
        <v>0</v>
      </c>
      <c r="AA1434" s="80">
        <f>Sindhudurg!AA42</f>
        <v>0</v>
      </c>
      <c r="AB1434" s="80">
        <f>Sindhudurg!AB42</f>
        <v>0</v>
      </c>
      <c r="AC1434" s="233">
        <f t="shared" si="415"/>
        <v>0</v>
      </c>
      <c r="AD1434" s="7" t="e">
        <f t="shared" si="416"/>
        <v>#DIV/0!</v>
      </c>
      <c r="AE1434" s="7">
        <f t="shared" si="417"/>
        <v>0</v>
      </c>
      <c r="AF1434" s="7" t="e">
        <f t="shared" si="418"/>
        <v>#DIV/0!</v>
      </c>
      <c r="AG1434" s="7">
        <f t="shared" si="419"/>
        <v>0</v>
      </c>
      <c r="AH1434" s="7">
        <f t="shared" si="420"/>
        <v>0</v>
      </c>
      <c r="AI1434" s="7">
        <f t="shared" si="421"/>
        <v>0</v>
      </c>
      <c r="AJ1434" s="7">
        <f t="shared" si="422"/>
        <v>0</v>
      </c>
      <c r="AK1434" s="234" t="e">
        <f t="shared" si="423"/>
        <v>#DIV/0!</v>
      </c>
    </row>
    <row r="1435" spans="1:37">
      <c r="A1435" s="5">
        <v>32</v>
      </c>
      <c r="B1435" s="15" t="s">
        <v>53</v>
      </c>
      <c r="C1435" s="80">
        <f>Solapur!C42</f>
        <v>0</v>
      </c>
      <c r="D1435" s="80">
        <f>Solapur!D42</f>
        <v>0</v>
      </c>
      <c r="E1435" s="80">
        <f>Solapur!E42</f>
        <v>0</v>
      </c>
      <c r="F1435" s="80">
        <f>Solapur!F42</f>
        <v>0</v>
      </c>
      <c r="G1435" s="80">
        <f>Solapur!G42</f>
        <v>0</v>
      </c>
      <c r="H1435" s="80">
        <f>Solapur!H42</f>
        <v>0</v>
      </c>
      <c r="I1435" s="80">
        <f t="shared" si="413"/>
        <v>0</v>
      </c>
      <c r="J1435" s="80">
        <f>Solapur!J42</f>
        <v>0</v>
      </c>
      <c r="K1435" s="80">
        <f>Solapur!K42</f>
        <v>0</v>
      </c>
      <c r="L1435" s="80">
        <f>Solapur!L42</f>
        <v>0</v>
      </c>
      <c r="M1435" s="80">
        <f>Solapur!M42</f>
        <v>0</v>
      </c>
      <c r="N1435" s="80">
        <f>Solapur!N42</f>
        <v>0</v>
      </c>
      <c r="O1435" s="80">
        <f>Solapur!O42</f>
        <v>0</v>
      </c>
      <c r="P1435" s="80">
        <f t="shared" si="414"/>
        <v>0</v>
      </c>
      <c r="Q1435" s="80">
        <f>Solapur!Q42</f>
        <v>0</v>
      </c>
      <c r="R1435" s="80">
        <f>Solapur!R42</f>
        <v>0</v>
      </c>
      <c r="S1435" s="80">
        <f>Solapur!S42</f>
        <v>0</v>
      </c>
      <c r="T1435" s="80">
        <f>Solapur!T42</f>
        <v>0</v>
      </c>
      <c r="U1435" s="80">
        <f>Solapur!U42</f>
        <v>0</v>
      </c>
      <c r="V1435" s="80">
        <f>Solapur!V42</f>
        <v>0</v>
      </c>
      <c r="W1435" s="80">
        <f>Solapur!W42</f>
        <v>0</v>
      </c>
      <c r="X1435" s="80">
        <f>Solapur!X42</f>
        <v>0</v>
      </c>
      <c r="Y1435" s="80">
        <f>Solapur!Y42</f>
        <v>0</v>
      </c>
      <c r="Z1435" s="80">
        <f>Solapur!Z42</f>
        <v>0</v>
      </c>
      <c r="AA1435" s="80">
        <f>Solapur!AA42</f>
        <v>0</v>
      </c>
      <c r="AB1435" s="80">
        <f>Solapur!AB42</f>
        <v>0</v>
      </c>
      <c r="AC1435" s="233">
        <f t="shared" si="415"/>
        <v>0</v>
      </c>
      <c r="AD1435" s="7" t="e">
        <f t="shared" si="416"/>
        <v>#DIV/0!</v>
      </c>
      <c r="AE1435" s="7">
        <f t="shared" si="417"/>
        <v>0</v>
      </c>
      <c r="AF1435" s="7" t="e">
        <f t="shared" si="418"/>
        <v>#DIV/0!</v>
      </c>
      <c r="AG1435" s="7">
        <f t="shared" si="419"/>
        <v>0</v>
      </c>
      <c r="AH1435" s="7">
        <f t="shared" si="420"/>
        <v>0</v>
      </c>
      <c r="AI1435" s="7">
        <f t="shared" si="421"/>
        <v>0</v>
      </c>
      <c r="AJ1435" s="7">
        <f t="shared" si="422"/>
        <v>0</v>
      </c>
      <c r="AK1435" s="234" t="e">
        <f t="shared" si="423"/>
        <v>#DIV/0!</v>
      </c>
    </row>
    <row r="1436" spans="1:37">
      <c r="A1436" s="5">
        <v>33</v>
      </c>
      <c r="B1436" s="15" t="s">
        <v>54</v>
      </c>
      <c r="C1436" s="80">
        <f>Thane!C42</f>
        <v>0</v>
      </c>
      <c r="D1436" s="80">
        <f>Thane!D42</f>
        <v>0</v>
      </c>
      <c r="E1436" s="80">
        <f>Thane!E42</f>
        <v>0</v>
      </c>
      <c r="F1436" s="80">
        <f>Thane!F42</f>
        <v>0</v>
      </c>
      <c r="G1436" s="80">
        <f>Thane!G42</f>
        <v>0</v>
      </c>
      <c r="H1436" s="80">
        <f>Thane!H42</f>
        <v>0</v>
      </c>
      <c r="I1436" s="80">
        <f t="shared" si="413"/>
        <v>0</v>
      </c>
      <c r="J1436" s="80">
        <f>Thane!J42</f>
        <v>0</v>
      </c>
      <c r="K1436" s="80">
        <f>Thane!K42</f>
        <v>0</v>
      </c>
      <c r="L1436" s="80">
        <f>Thane!L42</f>
        <v>0</v>
      </c>
      <c r="M1436" s="80">
        <f>Thane!M42</f>
        <v>0</v>
      </c>
      <c r="N1436" s="80">
        <f>Thane!N42</f>
        <v>0</v>
      </c>
      <c r="O1436" s="80">
        <f>Thane!O42</f>
        <v>0</v>
      </c>
      <c r="P1436" s="80">
        <f t="shared" si="414"/>
        <v>0</v>
      </c>
      <c r="Q1436" s="80">
        <f>Thane!Q42</f>
        <v>0</v>
      </c>
      <c r="R1436" s="80">
        <f>Thane!R42</f>
        <v>0</v>
      </c>
      <c r="S1436" s="80">
        <f>Thane!S42</f>
        <v>0</v>
      </c>
      <c r="T1436" s="80">
        <f>Thane!T42</f>
        <v>0</v>
      </c>
      <c r="U1436" s="80">
        <f>Thane!U42</f>
        <v>0</v>
      </c>
      <c r="V1436" s="80">
        <f>Thane!V42</f>
        <v>0</v>
      </c>
      <c r="W1436" s="80">
        <f>Thane!W42</f>
        <v>0</v>
      </c>
      <c r="X1436" s="80">
        <f>Thane!X42</f>
        <v>0</v>
      </c>
      <c r="Y1436" s="80">
        <f>Thane!Y42</f>
        <v>0</v>
      </c>
      <c r="Z1436" s="80">
        <f>Thane!Z42</f>
        <v>0</v>
      </c>
      <c r="AA1436" s="80">
        <f>Thane!AA42</f>
        <v>0</v>
      </c>
      <c r="AB1436" s="80">
        <f>Thane!AB42</f>
        <v>0</v>
      </c>
      <c r="AC1436" s="233">
        <f t="shared" si="415"/>
        <v>0</v>
      </c>
      <c r="AD1436" s="7" t="e">
        <f t="shared" si="416"/>
        <v>#DIV/0!</v>
      </c>
      <c r="AE1436" s="7">
        <f t="shared" si="417"/>
        <v>0</v>
      </c>
      <c r="AF1436" s="7" t="e">
        <f t="shared" si="418"/>
        <v>#DIV/0!</v>
      </c>
      <c r="AG1436" s="7">
        <f t="shared" si="419"/>
        <v>0</v>
      </c>
      <c r="AH1436" s="7">
        <f t="shared" si="420"/>
        <v>0</v>
      </c>
      <c r="AI1436" s="7">
        <f t="shared" si="421"/>
        <v>0</v>
      </c>
      <c r="AJ1436" s="7">
        <f t="shared" si="422"/>
        <v>0</v>
      </c>
      <c r="AK1436" s="234" t="e">
        <f t="shared" si="423"/>
        <v>#DIV/0!</v>
      </c>
    </row>
    <row r="1437" spans="1:37">
      <c r="A1437" s="5">
        <v>34</v>
      </c>
      <c r="B1437" s="15" t="s">
        <v>55</v>
      </c>
      <c r="C1437" s="80">
        <f>Wardha!C42</f>
        <v>0</v>
      </c>
      <c r="D1437" s="80">
        <f>Wardha!D42</f>
        <v>0</v>
      </c>
      <c r="E1437" s="80">
        <f>Wardha!E42</f>
        <v>0</v>
      </c>
      <c r="F1437" s="80">
        <f>Wardha!F42</f>
        <v>0</v>
      </c>
      <c r="G1437" s="80">
        <f>Wardha!G42</f>
        <v>0</v>
      </c>
      <c r="H1437" s="80">
        <f>Wardha!H42</f>
        <v>0</v>
      </c>
      <c r="I1437" s="80">
        <f t="shared" si="413"/>
        <v>0</v>
      </c>
      <c r="J1437" s="80">
        <f>Wardha!J42</f>
        <v>0</v>
      </c>
      <c r="K1437" s="80">
        <f>Wardha!K42</f>
        <v>0</v>
      </c>
      <c r="L1437" s="80">
        <f>Wardha!L42</f>
        <v>0</v>
      </c>
      <c r="M1437" s="80">
        <f>Wardha!M42</f>
        <v>0</v>
      </c>
      <c r="N1437" s="80">
        <f>Wardha!N42</f>
        <v>0</v>
      </c>
      <c r="O1437" s="80">
        <f>Wardha!O42</f>
        <v>0</v>
      </c>
      <c r="P1437" s="80">
        <f t="shared" si="414"/>
        <v>0</v>
      </c>
      <c r="Q1437" s="80">
        <f>Wardha!Q42</f>
        <v>0</v>
      </c>
      <c r="R1437" s="80">
        <f>Wardha!R42</f>
        <v>0</v>
      </c>
      <c r="S1437" s="80">
        <f>Wardha!S42</f>
        <v>0</v>
      </c>
      <c r="T1437" s="80">
        <f>Wardha!T42</f>
        <v>0</v>
      </c>
      <c r="U1437" s="80">
        <f>Wardha!U42</f>
        <v>0</v>
      </c>
      <c r="V1437" s="80">
        <f>Wardha!V42</f>
        <v>0</v>
      </c>
      <c r="W1437" s="80">
        <f>Wardha!W42</f>
        <v>0</v>
      </c>
      <c r="X1437" s="80">
        <f>Wardha!X42</f>
        <v>0</v>
      </c>
      <c r="Y1437" s="80">
        <f>Wardha!Y42</f>
        <v>0</v>
      </c>
      <c r="Z1437" s="80">
        <f>Wardha!Z42</f>
        <v>0</v>
      </c>
      <c r="AA1437" s="80">
        <f>Wardha!AA42</f>
        <v>0</v>
      </c>
      <c r="AB1437" s="80">
        <f>Wardha!AB42</f>
        <v>0</v>
      </c>
      <c r="AC1437" s="233">
        <f t="shared" si="415"/>
        <v>0</v>
      </c>
      <c r="AD1437" s="7" t="e">
        <f t="shared" si="416"/>
        <v>#DIV/0!</v>
      </c>
      <c r="AE1437" s="7">
        <f t="shared" si="417"/>
        <v>0</v>
      </c>
      <c r="AF1437" s="7" t="e">
        <f t="shared" si="418"/>
        <v>#DIV/0!</v>
      </c>
      <c r="AG1437" s="7">
        <f t="shared" si="419"/>
        <v>0</v>
      </c>
      <c r="AH1437" s="7">
        <f t="shared" si="420"/>
        <v>0</v>
      </c>
      <c r="AI1437" s="7">
        <f t="shared" si="421"/>
        <v>0</v>
      </c>
      <c r="AJ1437" s="7">
        <f t="shared" si="422"/>
        <v>0</v>
      </c>
      <c r="AK1437" s="234" t="e">
        <f t="shared" si="423"/>
        <v>#DIV/0!</v>
      </c>
    </row>
    <row r="1438" spans="1:37">
      <c r="A1438" s="5">
        <v>35</v>
      </c>
      <c r="B1438" s="15" t="s">
        <v>56</v>
      </c>
      <c r="C1438" s="80">
        <f>Washim!C42</f>
        <v>0</v>
      </c>
      <c r="D1438" s="80">
        <f>Washim!D42</f>
        <v>0</v>
      </c>
      <c r="E1438" s="80">
        <f>Washim!E42</f>
        <v>0</v>
      </c>
      <c r="F1438" s="80">
        <f>Washim!F42</f>
        <v>0</v>
      </c>
      <c r="G1438" s="80">
        <f>Washim!G42</f>
        <v>0</v>
      </c>
      <c r="H1438" s="80">
        <f>Washim!H42</f>
        <v>0</v>
      </c>
      <c r="I1438" s="80">
        <f t="shared" si="413"/>
        <v>0</v>
      </c>
      <c r="J1438" s="80">
        <f>Washim!J42</f>
        <v>0</v>
      </c>
      <c r="K1438" s="80">
        <f>Washim!K42</f>
        <v>0</v>
      </c>
      <c r="L1438" s="80">
        <f>Washim!L42</f>
        <v>0</v>
      </c>
      <c r="M1438" s="80">
        <f>Washim!M42</f>
        <v>0</v>
      </c>
      <c r="N1438" s="80">
        <f>Washim!N42</f>
        <v>0</v>
      </c>
      <c r="O1438" s="80">
        <f>Washim!O42</f>
        <v>0</v>
      </c>
      <c r="P1438" s="80">
        <f t="shared" si="414"/>
        <v>0</v>
      </c>
      <c r="Q1438" s="80">
        <f>Washim!Q42</f>
        <v>0</v>
      </c>
      <c r="R1438" s="80">
        <f>Washim!R42</f>
        <v>0</v>
      </c>
      <c r="S1438" s="80">
        <f>Washim!S42</f>
        <v>0</v>
      </c>
      <c r="T1438" s="80">
        <f>Washim!T42</f>
        <v>0</v>
      </c>
      <c r="U1438" s="80">
        <f>Washim!U42</f>
        <v>0</v>
      </c>
      <c r="V1438" s="80">
        <f>Washim!V42</f>
        <v>0</v>
      </c>
      <c r="W1438" s="80">
        <f>Washim!W42</f>
        <v>0</v>
      </c>
      <c r="X1438" s="80">
        <f>Washim!X42</f>
        <v>0</v>
      </c>
      <c r="Y1438" s="80">
        <f>Washim!Y42</f>
        <v>0</v>
      </c>
      <c r="Z1438" s="80">
        <f>Washim!Z42</f>
        <v>0</v>
      </c>
      <c r="AA1438" s="80">
        <f>Washim!AA42</f>
        <v>0</v>
      </c>
      <c r="AB1438" s="80">
        <f>Washim!AB42</f>
        <v>0</v>
      </c>
      <c r="AC1438" s="233">
        <f t="shared" si="415"/>
        <v>0</v>
      </c>
      <c r="AD1438" s="7" t="e">
        <f t="shared" si="416"/>
        <v>#DIV/0!</v>
      </c>
      <c r="AE1438" s="7">
        <f t="shared" si="417"/>
        <v>0</v>
      </c>
      <c r="AF1438" s="7" t="e">
        <f t="shared" si="418"/>
        <v>#DIV/0!</v>
      </c>
      <c r="AG1438" s="7">
        <f t="shared" si="419"/>
        <v>0</v>
      </c>
      <c r="AH1438" s="7">
        <f t="shared" si="420"/>
        <v>0</v>
      </c>
      <c r="AI1438" s="7">
        <f t="shared" si="421"/>
        <v>0</v>
      </c>
      <c r="AJ1438" s="7">
        <f t="shared" si="422"/>
        <v>0</v>
      </c>
      <c r="AK1438" s="234" t="e">
        <f t="shared" si="423"/>
        <v>#DIV/0!</v>
      </c>
    </row>
    <row r="1439" spans="1:37">
      <c r="A1439" s="5">
        <v>36</v>
      </c>
      <c r="B1439" s="15" t="s">
        <v>57</v>
      </c>
      <c r="C1439" s="80">
        <f>Yavatmal!C42</f>
        <v>0</v>
      </c>
      <c r="D1439" s="80">
        <f>Yavatmal!D42</f>
        <v>0</v>
      </c>
      <c r="E1439" s="80">
        <f>Yavatmal!E42</f>
        <v>0</v>
      </c>
      <c r="F1439" s="80">
        <f>Yavatmal!F42</f>
        <v>0</v>
      </c>
      <c r="G1439" s="80">
        <f>Yavatmal!G42</f>
        <v>0</v>
      </c>
      <c r="H1439" s="80">
        <f>Yavatmal!H42</f>
        <v>0</v>
      </c>
      <c r="I1439" s="80">
        <f t="shared" si="413"/>
        <v>0</v>
      </c>
      <c r="J1439" s="80">
        <f>Yavatmal!J42</f>
        <v>0</v>
      </c>
      <c r="K1439" s="80">
        <f>Yavatmal!K42</f>
        <v>0</v>
      </c>
      <c r="L1439" s="80">
        <f>Yavatmal!L42</f>
        <v>0</v>
      </c>
      <c r="M1439" s="80">
        <f>Yavatmal!M42</f>
        <v>0</v>
      </c>
      <c r="N1439" s="80">
        <f>Yavatmal!N42</f>
        <v>0</v>
      </c>
      <c r="O1439" s="80">
        <f>Yavatmal!O42</f>
        <v>0</v>
      </c>
      <c r="P1439" s="80">
        <f t="shared" si="414"/>
        <v>0</v>
      </c>
      <c r="Q1439" s="80">
        <f>Yavatmal!Q42</f>
        <v>0</v>
      </c>
      <c r="R1439" s="80">
        <f>Yavatmal!R42</f>
        <v>0</v>
      </c>
      <c r="S1439" s="80">
        <f>Yavatmal!S42</f>
        <v>0</v>
      </c>
      <c r="T1439" s="80">
        <f>Yavatmal!T42</f>
        <v>0</v>
      </c>
      <c r="U1439" s="80">
        <f>Yavatmal!U42</f>
        <v>0</v>
      </c>
      <c r="V1439" s="80">
        <f>Yavatmal!V42</f>
        <v>0</v>
      </c>
      <c r="W1439" s="80">
        <f>Yavatmal!W42</f>
        <v>0</v>
      </c>
      <c r="X1439" s="80">
        <f>Yavatmal!X42</f>
        <v>0</v>
      </c>
      <c r="Y1439" s="80">
        <f>Yavatmal!Y42</f>
        <v>0</v>
      </c>
      <c r="Z1439" s="80">
        <f>Yavatmal!Z42</f>
        <v>0</v>
      </c>
      <c r="AA1439" s="80">
        <f>Yavatmal!AA42</f>
        <v>0</v>
      </c>
      <c r="AB1439" s="80">
        <f>Yavatmal!AB42</f>
        <v>0</v>
      </c>
      <c r="AC1439" s="233">
        <f t="shared" si="415"/>
        <v>0</v>
      </c>
      <c r="AD1439" s="7" t="e">
        <f t="shared" si="416"/>
        <v>#DIV/0!</v>
      </c>
      <c r="AE1439" s="7">
        <f t="shared" si="417"/>
        <v>0</v>
      </c>
      <c r="AF1439" s="7" t="e">
        <f t="shared" si="418"/>
        <v>#DIV/0!</v>
      </c>
      <c r="AG1439" s="7">
        <f t="shared" si="419"/>
        <v>0</v>
      </c>
      <c r="AH1439" s="7">
        <f t="shared" si="420"/>
        <v>0</v>
      </c>
      <c r="AI1439" s="7">
        <f t="shared" si="421"/>
        <v>0</v>
      </c>
      <c r="AJ1439" s="7">
        <f t="shared" si="422"/>
        <v>0</v>
      </c>
      <c r="AK1439" s="234" t="e">
        <f t="shared" si="423"/>
        <v>#DIV/0!</v>
      </c>
    </row>
    <row r="1440" spans="1:37" ht="15">
      <c r="A1440" s="10"/>
      <c r="B1440" s="8" t="s">
        <v>10</v>
      </c>
      <c r="C1440" s="9">
        <f t="shared" ref="C1440:AB1440" si="424">SUM(C1404:C1439)</f>
        <v>0</v>
      </c>
      <c r="D1440" s="9">
        <f t="shared" si="424"/>
        <v>0</v>
      </c>
      <c r="E1440" s="9">
        <f t="shared" si="424"/>
        <v>0</v>
      </c>
      <c r="F1440" s="9">
        <f t="shared" si="424"/>
        <v>0</v>
      </c>
      <c r="G1440" s="9">
        <f t="shared" si="424"/>
        <v>0</v>
      </c>
      <c r="H1440" s="9">
        <f t="shared" si="424"/>
        <v>0</v>
      </c>
      <c r="I1440" s="9">
        <f t="shared" si="424"/>
        <v>0</v>
      </c>
      <c r="J1440" s="9">
        <f t="shared" si="424"/>
        <v>1</v>
      </c>
      <c r="K1440" s="9">
        <f t="shared" si="424"/>
        <v>1</v>
      </c>
      <c r="L1440" s="9">
        <f t="shared" si="424"/>
        <v>0</v>
      </c>
      <c r="M1440" s="9">
        <f t="shared" si="424"/>
        <v>0</v>
      </c>
      <c r="N1440" s="9">
        <f t="shared" si="424"/>
        <v>0</v>
      </c>
      <c r="O1440" s="9">
        <f t="shared" si="424"/>
        <v>0</v>
      </c>
      <c r="P1440" s="9">
        <f t="shared" si="424"/>
        <v>1</v>
      </c>
      <c r="Q1440" s="9">
        <f t="shared" si="424"/>
        <v>0</v>
      </c>
      <c r="R1440" s="9">
        <f t="shared" si="424"/>
        <v>0</v>
      </c>
      <c r="S1440" s="9">
        <f t="shared" si="424"/>
        <v>0</v>
      </c>
      <c r="T1440" s="9">
        <f t="shared" si="424"/>
        <v>0</v>
      </c>
      <c r="U1440" s="9">
        <f t="shared" si="424"/>
        <v>0</v>
      </c>
      <c r="V1440" s="9">
        <f t="shared" si="424"/>
        <v>0</v>
      </c>
      <c r="W1440" s="9">
        <f t="shared" si="424"/>
        <v>0</v>
      </c>
      <c r="X1440" s="9">
        <f t="shared" si="424"/>
        <v>0</v>
      </c>
      <c r="Y1440" s="9">
        <f t="shared" si="424"/>
        <v>0</v>
      </c>
      <c r="Z1440" s="9">
        <f t="shared" si="424"/>
        <v>0</v>
      </c>
      <c r="AA1440" s="9">
        <f t="shared" si="424"/>
        <v>0</v>
      </c>
      <c r="AB1440" s="9">
        <f t="shared" si="424"/>
        <v>0</v>
      </c>
      <c r="AC1440" s="190">
        <f>SUM(AC1404:AC1439)</f>
        <v>0</v>
      </c>
      <c r="AD1440" s="190" t="e">
        <f t="shared" si="416"/>
        <v>#DIV/0!</v>
      </c>
      <c r="AE1440" s="190">
        <f>(X1440/K1440)*100</f>
        <v>0</v>
      </c>
      <c r="AF1440" s="190">
        <f t="shared" si="418"/>
        <v>0</v>
      </c>
      <c r="AG1440" s="190">
        <f>SUM(AG1404:AG1439)</f>
        <v>1</v>
      </c>
      <c r="AH1440" s="190">
        <f>SUM(AH1404:AH1439)</f>
        <v>1</v>
      </c>
      <c r="AI1440" s="190">
        <f>SUM(AI1404:AI1439)</f>
        <v>0</v>
      </c>
      <c r="AJ1440" s="190">
        <f>SUM(AJ1404:AJ1439)</f>
        <v>0</v>
      </c>
      <c r="AK1440" s="190">
        <f>(AJ1440/AH1440)*100</f>
        <v>0</v>
      </c>
    </row>
    <row r="1441" spans="1:37" ht="20.25">
      <c r="A1441" s="344" t="s">
        <v>156</v>
      </c>
      <c r="B1441" s="344"/>
      <c r="C1441" s="344"/>
      <c r="D1441" s="344"/>
      <c r="E1441" s="344"/>
      <c r="F1441" s="344"/>
      <c r="G1441" s="344"/>
      <c r="H1441" s="344"/>
      <c r="I1441" s="344"/>
      <c r="J1441" s="344"/>
      <c r="K1441" s="344"/>
      <c r="L1441" s="344"/>
      <c r="M1441" s="344"/>
      <c r="N1441" s="344"/>
      <c r="O1441" s="344"/>
      <c r="P1441" s="344"/>
      <c r="Q1441" s="344"/>
      <c r="R1441" s="344"/>
      <c r="S1441" s="344"/>
      <c r="T1441" s="344"/>
      <c r="U1441" s="344"/>
      <c r="V1441" s="344"/>
      <c r="W1441" s="344"/>
      <c r="X1441" s="344"/>
      <c r="Y1441" s="344"/>
      <c r="Z1441" s="344"/>
      <c r="AA1441" s="344"/>
      <c r="AB1441" s="344"/>
      <c r="AC1441" s="344"/>
      <c r="AD1441" s="344"/>
      <c r="AE1441" s="344"/>
      <c r="AF1441" s="344"/>
      <c r="AG1441" s="344"/>
      <c r="AH1441" s="344"/>
      <c r="AI1441" s="344"/>
      <c r="AJ1441" s="344"/>
      <c r="AK1441" s="344"/>
    </row>
    <row r="1442" spans="1:37">
      <c r="A1442" s="345"/>
      <c r="B1442" s="345"/>
      <c r="C1442" s="345"/>
      <c r="D1442" s="345"/>
      <c r="E1442" s="345"/>
      <c r="F1442" s="345"/>
      <c r="G1442" s="345"/>
      <c r="H1442" s="345"/>
      <c r="I1442" s="345"/>
      <c r="J1442" s="345"/>
      <c r="K1442" s="345"/>
      <c r="L1442" s="345"/>
      <c r="M1442" s="345"/>
      <c r="N1442" s="345"/>
      <c r="O1442" s="345"/>
      <c r="P1442" s="345"/>
      <c r="Q1442" s="345"/>
      <c r="R1442" s="345"/>
      <c r="S1442" s="345"/>
      <c r="T1442" s="345"/>
      <c r="U1442" s="345"/>
      <c r="V1442" s="345"/>
      <c r="W1442" s="345"/>
      <c r="X1442" s="345"/>
      <c r="Y1442" s="345"/>
      <c r="Z1442" s="345"/>
      <c r="AA1442" s="345"/>
      <c r="AB1442" s="345"/>
      <c r="AC1442" s="345"/>
      <c r="AD1442" s="345"/>
      <c r="AE1442" s="345"/>
      <c r="AF1442" s="345"/>
      <c r="AG1442" s="345"/>
      <c r="AH1442" s="345"/>
      <c r="AI1442" s="345"/>
      <c r="AJ1442" s="345"/>
      <c r="AK1442" s="345"/>
    </row>
    <row r="1443" spans="1:37" ht="15.75">
      <c r="A1443" s="346" t="str">
        <f>A3</f>
        <v>Disbursements under  KCC Loans  ( 2023 - 24 ) -  Position as of 31.03.2024</v>
      </c>
      <c r="B1443" s="346"/>
      <c r="C1443" s="346"/>
      <c r="D1443" s="346"/>
      <c r="E1443" s="346"/>
      <c r="F1443" s="346"/>
      <c r="G1443" s="346"/>
      <c r="H1443" s="346"/>
      <c r="I1443" s="346"/>
      <c r="J1443" s="346"/>
      <c r="K1443" s="346"/>
      <c r="L1443" s="346"/>
      <c r="M1443" s="346"/>
      <c r="N1443" s="346"/>
      <c r="O1443" s="346"/>
      <c r="P1443" s="346"/>
      <c r="Q1443" s="346"/>
      <c r="R1443" s="346"/>
      <c r="S1443" s="346"/>
      <c r="T1443" s="346"/>
      <c r="U1443" s="346"/>
      <c r="V1443" s="346"/>
      <c r="W1443" s="346"/>
      <c r="X1443" s="346"/>
      <c r="Y1443" s="346"/>
      <c r="Z1443" s="346"/>
      <c r="AA1443" s="346"/>
      <c r="AB1443" s="346"/>
      <c r="AC1443" s="346"/>
      <c r="AD1443" s="346"/>
      <c r="AE1443" s="346"/>
      <c r="AF1443" s="346"/>
      <c r="AG1443" s="346"/>
      <c r="AH1443" s="346"/>
      <c r="AI1443" s="346"/>
      <c r="AJ1443" s="346"/>
      <c r="AK1443" s="346"/>
    </row>
    <row r="1444" spans="1:37" ht="18.75" customHeight="1">
      <c r="A1444" s="3"/>
      <c r="B1444" s="3"/>
      <c r="C1444" s="3"/>
      <c r="D1444" s="3"/>
      <c r="E1444" s="3"/>
      <c r="F1444" s="3"/>
      <c r="G1444" s="3"/>
      <c r="H1444" s="3"/>
      <c r="I1444" s="3"/>
      <c r="J1444" s="3"/>
      <c r="K1444" s="3"/>
      <c r="L1444" s="3"/>
      <c r="M1444" s="3"/>
      <c r="N1444" s="3"/>
      <c r="O1444" s="3"/>
      <c r="P1444" s="3"/>
      <c r="Q1444" s="3"/>
      <c r="R1444" s="3"/>
      <c r="S1444" s="3"/>
      <c r="T1444" s="3"/>
      <c r="U1444" s="3"/>
      <c r="V1444" s="3"/>
      <c r="W1444" s="3"/>
      <c r="X1444" s="3"/>
      <c r="Y1444" s="3"/>
      <c r="Z1444" s="3"/>
      <c r="AA1444" s="3"/>
      <c r="AB1444" s="3"/>
      <c r="AC1444" s="3"/>
      <c r="AD1444" s="3"/>
      <c r="AE1444" s="3"/>
      <c r="AF1444" s="3"/>
      <c r="AG1444" s="347" t="s">
        <v>6</v>
      </c>
      <c r="AH1444" s="347"/>
      <c r="AI1444" s="347"/>
      <c r="AJ1444" s="347"/>
      <c r="AK1444" s="347"/>
    </row>
    <row r="1445" spans="1:37" ht="32.25" customHeight="1">
      <c r="A1445" s="350" t="s">
        <v>7</v>
      </c>
      <c r="B1445" s="350" t="s">
        <v>64</v>
      </c>
      <c r="C1445" s="353" t="str">
        <f>C5</f>
        <v xml:space="preserve"> KCC Loan Target 
 ACP 2023-24</v>
      </c>
      <c r="D1445" s="354"/>
      <c r="E1445" s="354"/>
      <c r="F1445" s="354"/>
      <c r="G1445" s="354"/>
      <c r="H1445" s="354"/>
      <c r="I1445" s="354"/>
      <c r="J1445" s="354"/>
      <c r="K1445" s="354"/>
      <c r="L1445" s="354"/>
      <c r="M1445" s="354"/>
      <c r="N1445" s="354"/>
      <c r="O1445" s="354"/>
      <c r="P1445" s="355"/>
      <c r="Q1445" s="391" t="str">
        <f>Q5</f>
        <v xml:space="preserve"> Cumulative Achievement from 
 01.04.23</v>
      </c>
      <c r="R1445" s="392"/>
      <c r="S1445" s="392"/>
      <c r="T1445" s="392"/>
      <c r="U1445" s="392"/>
      <c r="V1445" s="392"/>
      <c r="W1445" s="392"/>
      <c r="X1445" s="392"/>
      <c r="Y1445" s="392"/>
      <c r="Z1445" s="392"/>
      <c r="AA1445" s="392"/>
      <c r="AB1445" s="393"/>
      <c r="AC1445" s="353" t="s">
        <v>9</v>
      </c>
      <c r="AD1445" s="354"/>
      <c r="AE1445" s="354"/>
      <c r="AF1445" s="355"/>
      <c r="AG1445" s="350" t="s">
        <v>10</v>
      </c>
      <c r="AH1445" s="350"/>
      <c r="AI1445" s="350"/>
      <c r="AJ1445" s="350"/>
      <c r="AK1445" s="350"/>
    </row>
    <row r="1446" spans="1:37">
      <c r="A1446" s="351"/>
      <c r="B1446" s="351"/>
      <c r="C1446" s="375" t="s">
        <v>11</v>
      </c>
      <c r="D1446" s="376"/>
      <c r="E1446" s="376"/>
      <c r="F1446" s="376"/>
      <c r="G1446" s="376"/>
      <c r="H1446" s="376"/>
      <c r="I1446" s="377"/>
      <c r="J1446" s="371" t="s">
        <v>12</v>
      </c>
      <c r="K1446" s="372"/>
      <c r="L1446" s="372"/>
      <c r="M1446" s="372"/>
      <c r="N1446" s="372"/>
      <c r="O1446" s="372"/>
      <c r="P1446" s="373"/>
      <c r="Q1446" s="375" t="s">
        <v>11</v>
      </c>
      <c r="R1446" s="376"/>
      <c r="S1446" s="376"/>
      <c r="T1446" s="376"/>
      <c r="U1446" s="376"/>
      <c r="V1446" s="377"/>
      <c r="W1446" s="394" t="s">
        <v>12</v>
      </c>
      <c r="X1446" s="395"/>
      <c r="Y1446" s="395"/>
      <c r="Z1446" s="395"/>
      <c r="AA1446" s="395"/>
      <c r="AB1446" s="396"/>
      <c r="AC1446" s="385" t="s">
        <v>11</v>
      </c>
      <c r="AD1446" s="386"/>
      <c r="AE1446" s="388" t="s">
        <v>12</v>
      </c>
      <c r="AF1446" s="386"/>
      <c r="AG1446" s="388" t="s">
        <v>13</v>
      </c>
      <c r="AH1446" s="386"/>
      <c r="AI1446" s="388" t="s">
        <v>14</v>
      </c>
      <c r="AJ1446" s="386"/>
      <c r="AK1446" s="398" t="s">
        <v>15</v>
      </c>
    </row>
    <row r="1447" spans="1:37">
      <c r="A1447" s="352"/>
      <c r="B1447" s="352"/>
      <c r="C1447" s="367" t="s">
        <v>16</v>
      </c>
      <c r="D1447" s="368"/>
      <c r="E1447" s="369" t="s">
        <v>17</v>
      </c>
      <c r="F1447" s="368"/>
      <c r="G1447" s="369" t="s">
        <v>18</v>
      </c>
      <c r="H1447" s="370"/>
      <c r="I1447" s="249" t="s">
        <v>10</v>
      </c>
      <c r="J1447" s="362" t="s">
        <v>19</v>
      </c>
      <c r="K1447" s="363"/>
      <c r="L1447" s="364" t="s">
        <v>17</v>
      </c>
      <c r="M1447" s="363"/>
      <c r="N1447" s="364" t="s">
        <v>18</v>
      </c>
      <c r="O1447" s="374"/>
      <c r="P1447" s="258" t="s">
        <v>10</v>
      </c>
      <c r="Q1447" s="367" t="s">
        <v>19</v>
      </c>
      <c r="R1447" s="368"/>
      <c r="S1447" s="369" t="s">
        <v>17</v>
      </c>
      <c r="T1447" s="368"/>
      <c r="U1447" s="369" t="s">
        <v>18</v>
      </c>
      <c r="V1447" s="370"/>
      <c r="W1447" s="362" t="s">
        <v>16</v>
      </c>
      <c r="X1447" s="363"/>
      <c r="Y1447" s="364" t="s">
        <v>17</v>
      </c>
      <c r="Z1447" s="363"/>
      <c r="AA1447" s="364" t="s">
        <v>18</v>
      </c>
      <c r="AB1447" s="374"/>
      <c r="AC1447" s="387"/>
      <c r="AD1447" s="381"/>
      <c r="AE1447" s="380"/>
      <c r="AF1447" s="381"/>
      <c r="AG1447" s="380"/>
      <c r="AH1447" s="381"/>
      <c r="AI1447" s="380"/>
      <c r="AJ1447" s="381"/>
      <c r="AK1447" s="399"/>
    </row>
    <row r="1448" spans="1:37">
      <c r="A1448" s="202"/>
      <c r="B1448" s="202"/>
      <c r="C1448" s="217" t="s">
        <v>20</v>
      </c>
      <c r="D1448" s="119" t="s">
        <v>21</v>
      </c>
      <c r="E1448" s="119" t="s">
        <v>20</v>
      </c>
      <c r="F1448" s="119" t="s">
        <v>21</v>
      </c>
      <c r="G1448" s="119" t="s">
        <v>20</v>
      </c>
      <c r="H1448" s="218" t="s">
        <v>21</v>
      </c>
      <c r="I1448" s="218" t="s">
        <v>21</v>
      </c>
      <c r="J1448" s="237" t="s">
        <v>20</v>
      </c>
      <c r="K1448" s="204" t="s">
        <v>21</v>
      </c>
      <c r="L1448" s="204" t="s">
        <v>20</v>
      </c>
      <c r="M1448" s="204" t="s">
        <v>21</v>
      </c>
      <c r="N1448" s="204" t="s">
        <v>20</v>
      </c>
      <c r="O1448" s="238" t="s">
        <v>21</v>
      </c>
      <c r="P1448" s="258" t="s">
        <v>21</v>
      </c>
      <c r="Q1448" s="217" t="s">
        <v>20</v>
      </c>
      <c r="R1448" s="119" t="s">
        <v>21</v>
      </c>
      <c r="S1448" s="119" t="s">
        <v>20</v>
      </c>
      <c r="T1448" s="119" t="s">
        <v>21</v>
      </c>
      <c r="U1448" s="119" t="s">
        <v>20</v>
      </c>
      <c r="V1448" s="218" t="s">
        <v>21</v>
      </c>
      <c r="W1448" s="247" t="s">
        <v>20</v>
      </c>
      <c r="X1448" s="205" t="s">
        <v>21</v>
      </c>
      <c r="Y1448" s="205" t="s">
        <v>20</v>
      </c>
      <c r="Z1448" s="205" t="s">
        <v>21</v>
      </c>
      <c r="AA1448" s="205" t="s">
        <v>20</v>
      </c>
      <c r="AB1448" s="248" t="s">
        <v>21</v>
      </c>
      <c r="AC1448" s="217" t="s">
        <v>21</v>
      </c>
      <c r="AD1448" s="119" t="s">
        <v>15</v>
      </c>
      <c r="AE1448" s="217" t="s">
        <v>21</v>
      </c>
      <c r="AF1448" s="119" t="s">
        <v>15</v>
      </c>
      <c r="AG1448" s="119" t="s">
        <v>20</v>
      </c>
      <c r="AH1448" s="119" t="s">
        <v>21</v>
      </c>
      <c r="AI1448" s="119" t="s">
        <v>20</v>
      </c>
      <c r="AJ1448" s="119" t="s">
        <v>21</v>
      </c>
      <c r="AK1448" s="400"/>
    </row>
    <row r="1449" spans="1:37">
      <c r="A1449" s="5">
        <v>1</v>
      </c>
      <c r="B1449" s="15" t="s">
        <v>22</v>
      </c>
      <c r="C1449" s="80">
        <f>Ahmednagar!C43</f>
        <v>0</v>
      </c>
      <c r="D1449" s="80">
        <f>Ahmednagar!D43</f>
        <v>0</v>
      </c>
      <c r="E1449" s="80">
        <f>Ahmednagar!E43</f>
        <v>0</v>
      </c>
      <c r="F1449" s="80">
        <f>Ahmednagar!F43</f>
        <v>0</v>
      </c>
      <c r="G1449" s="80">
        <f>Ahmednagar!G43</f>
        <v>0</v>
      </c>
      <c r="H1449" s="80">
        <f>Ahmednagar!H43</f>
        <v>0</v>
      </c>
      <c r="I1449" s="80">
        <f>D1449+F1449+H1449</f>
        <v>0</v>
      </c>
      <c r="J1449" s="80">
        <f>Ahmednagar!J43</f>
        <v>0</v>
      </c>
      <c r="K1449" s="80">
        <f>Ahmednagar!K43</f>
        <v>0</v>
      </c>
      <c r="L1449" s="80">
        <f>Ahmednagar!L43</f>
        <v>0</v>
      </c>
      <c r="M1449" s="80">
        <f>Ahmednagar!M43</f>
        <v>0</v>
      </c>
      <c r="N1449" s="80">
        <f>Ahmednagar!N43</f>
        <v>0</v>
      </c>
      <c r="O1449" s="80">
        <f>Ahmednagar!O43</f>
        <v>0</v>
      </c>
      <c r="P1449" s="80">
        <f>K1449+M1449+O1449</f>
        <v>0</v>
      </c>
      <c r="Q1449" s="80">
        <f>Ahmednagar!Q43</f>
        <v>0</v>
      </c>
      <c r="R1449" s="80">
        <f>Ahmednagar!R43</f>
        <v>0</v>
      </c>
      <c r="S1449" s="80">
        <f>Ahmednagar!S43</f>
        <v>0</v>
      </c>
      <c r="T1449" s="80">
        <f>Ahmednagar!T43</f>
        <v>0</v>
      </c>
      <c r="U1449" s="80">
        <f>Ahmednagar!U43</f>
        <v>0</v>
      </c>
      <c r="V1449" s="80">
        <f>Ahmednagar!V43</f>
        <v>0</v>
      </c>
      <c r="W1449" s="80">
        <f>Ahmednagar!W43</f>
        <v>0</v>
      </c>
      <c r="X1449" s="80">
        <f>Ahmednagar!X43</f>
        <v>0</v>
      </c>
      <c r="Y1449" s="80">
        <f>Ahmednagar!Y43</f>
        <v>0</v>
      </c>
      <c r="Z1449" s="80">
        <f>Ahmednagar!Z43</f>
        <v>0</v>
      </c>
      <c r="AA1449" s="80">
        <f>Ahmednagar!AA43</f>
        <v>0</v>
      </c>
      <c r="AB1449" s="80">
        <f>Ahmednagar!AB43</f>
        <v>0</v>
      </c>
      <c r="AC1449" s="233">
        <f>R1449+T1449+V1449</f>
        <v>0</v>
      </c>
      <c r="AD1449" s="7" t="e">
        <f>(R1449+T1449+V1449)/(D1449+F1449+H1449)*100</f>
        <v>#DIV/0!</v>
      </c>
      <c r="AE1449" s="7">
        <f>X1449+Z1449+AB1449</f>
        <v>0</v>
      </c>
      <c r="AF1449" s="7" t="e">
        <f>(X1449+Z1449+AB1449)/(K1449+M1449+O1449)*100</f>
        <v>#DIV/0!</v>
      </c>
      <c r="AG1449" s="7">
        <f>C1449+E1449+G1449+J1449+L1449+N1449</f>
        <v>0</v>
      </c>
      <c r="AH1449" s="7">
        <f>D1449+F1449+H1449+K1449+M1449+O1449</f>
        <v>0</v>
      </c>
      <c r="AI1449" s="7">
        <f>Q1449+S1449+U1449+W1449+Y1449+AA1449</f>
        <v>0</v>
      </c>
      <c r="AJ1449" s="7">
        <f>R1449+T1449+V1449+X1449+Z1449+AB1449</f>
        <v>0</v>
      </c>
      <c r="AK1449" s="234" t="e">
        <f>AJ1449/AH1449*100</f>
        <v>#DIV/0!</v>
      </c>
    </row>
    <row r="1450" spans="1:37">
      <c r="A1450" s="5">
        <v>2</v>
      </c>
      <c r="B1450" s="15" t="s">
        <v>23</v>
      </c>
      <c r="C1450" s="80">
        <f>Akola!C43</f>
        <v>0</v>
      </c>
      <c r="D1450" s="80">
        <f>Akola!D43</f>
        <v>0</v>
      </c>
      <c r="E1450" s="80">
        <f>Akola!E43</f>
        <v>0</v>
      </c>
      <c r="F1450" s="80">
        <f>Akola!F43</f>
        <v>0</v>
      </c>
      <c r="G1450" s="80">
        <f>Akola!G43</f>
        <v>0</v>
      </c>
      <c r="H1450" s="80">
        <f>Akola!H43</f>
        <v>0</v>
      </c>
      <c r="I1450" s="80">
        <f t="shared" ref="I1450:I1484" si="425">D1450+F1450+H1450</f>
        <v>0</v>
      </c>
      <c r="J1450" s="80">
        <f>Akola!J43</f>
        <v>0</v>
      </c>
      <c r="K1450" s="80">
        <f>Akola!K43</f>
        <v>0</v>
      </c>
      <c r="L1450" s="80">
        <f>Akola!L43</f>
        <v>0</v>
      </c>
      <c r="M1450" s="80">
        <f>Akola!M43</f>
        <v>0</v>
      </c>
      <c r="N1450" s="80">
        <f>Akola!N43</f>
        <v>0</v>
      </c>
      <c r="O1450" s="80">
        <f>Akola!O43</f>
        <v>0</v>
      </c>
      <c r="P1450" s="80">
        <f t="shared" ref="P1450:P1484" si="426">K1450+M1450+O1450</f>
        <v>0</v>
      </c>
      <c r="Q1450" s="80">
        <f>Akola!Q43</f>
        <v>0</v>
      </c>
      <c r="R1450" s="80">
        <f>Akola!R43</f>
        <v>0</v>
      </c>
      <c r="S1450" s="80">
        <f>Akola!S43</f>
        <v>0</v>
      </c>
      <c r="T1450" s="80">
        <f>Akola!T43</f>
        <v>0</v>
      </c>
      <c r="U1450" s="80">
        <f>Akola!U43</f>
        <v>0</v>
      </c>
      <c r="V1450" s="80">
        <f>Akola!V43</f>
        <v>0</v>
      </c>
      <c r="W1450" s="80">
        <f>Akola!W43</f>
        <v>0</v>
      </c>
      <c r="X1450" s="80">
        <f>Akola!X43</f>
        <v>0</v>
      </c>
      <c r="Y1450" s="80">
        <f>Akola!Y43</f>
        <v>0</v>
      </c>
      <c r="Z1450" s="80">
        <f>Akola!Z43</f>
        <v>0</v>
      </c>
      <c r="AA1450" s="80">
        <f>Akola!AA43</f>
        <v>0</v>
      </c>
      <c r="AB1450" s="80">
        <f>Akola!AB43</f>
        <v>0</v>
      </c>
      <c r="AC1450" s="233">
        <f t="shared" ref="AC1450:AC1484" si="427">R1450+T1450+V1450</f>
        <v>0</v>
      </c>
      <c r="AD1450" s="7" t="e">
        <f t="shared" ref="AD1450:AD1485" si="428">(R1450+T1450+V1450)/(D1450+F1450+H1450)*100</f>
        <v>#DIV/0!</v>
      </c>
      <c r="AE1450" s="7">
        <f t="shared" ref="AE1450:AE1484" si="429">X1450+Z1450+AB1450</f>
        <v>0</v>
      </c>
      <c r="AF1450" s="7" t="e">
        <f t="shared" ref="AF1450:AF1485" si="430">(X1450+Z1450+AB1450)/(K1450+M1450+O1450)*100</f>
        <v>#DIV/0!</v>
      </c>
      <c r="AG1450" s="7">
        <f t="shared" ref="AG1450:AG1484" si="431">C1450+E1450+G1450+J1450+L1450+N1450</f>
        <v>0</v>
      </c>
      <c r="AH1450" s="7">
        <f t="shared" ref="AH1450:AH1484" si="432">D1450+F1450+H1450+K1450+M1450+O1450</f>
        <v>0</v>
      </c>
      <c r="AI1450" s="7">
        <f t="shared" ref="AI1450:AI1484" si="433">Q1450+S1450+U1450+W1450+Y1450+AA1450</f>
        <v>0</v>
      </c>
      <c r="AJ1450" s="7">
        <f t="shared" ref="AJ1450:AJ1484" si="434">R1450+T1450+V1450+X1450+Z1450+AB1450</f>
        <v>0</v>
      </c>
      <c r="AK1450" s="234" t="e">
        <f t="shared" ref="AK1450:AK1484" si="435">AJ1450/AH1450*100</f>
        <v>#DIV/0!</v>
      </c>
    </row>
    <row r="1451" spans="1:37">
      <c r="A1451" s="5">
        <v>3</v>
      </c>
      <c r="B1451" s="15" t="s">
        <v>24</v>
      </c>
      <c r="C1451" s="80">
        <f>Amravati!C43</f>
        <v>0</v>
      </c>
      <c r="D1451" s="80">
        <f>Amravati!D43</f>
        <v>0</v>
      </c>
      <c r="E1451" s="80">
        <f>Amravati!E43</f>
        <v>0</v>
      </c>
      <c r="F1451" s="80">
        <f>Amravati!F43</f>
        <v>0</v>
      </c>
      <c r="G1451" s="80">
        <f>Amravati!G43</f>
        <v>0</v>
      </c>
      <c r="H1451" s="80">
        <f>Amravati!H43</f>
        <v>0</v>
      </c>
      <c r="I1451" s="80">
        <f t="shared" si="425"/>
        <v>0</v>
      </c>
      <c r="J1451" s="80">
        <f>Amravati!J43</f>
        <v>0</v>
      </c>
      <c r="K1451" s="80">
        <f>Amravati!K43</f>
        <v>0</v>
      </c>
      <c r="L1451" s="80">
        <f>Amravati!L43</f>
        <v>0</v>
      </c>
      <c r="M1451" s="80">
        <f>Amravati!M43</f>
        <v>0</v>
      </c>
      <c r="N1451" s="80">
        <f>Amravati!N43</f>
        <v>0</v>
      </c>
      <c r="O1451" s="80">
        <f>Amravati!O43</f>
        <v>0</v>
      </c>
      <c r="P1451" s="80">
        <f t="shared" si="426"/>
        <v>0</v>
      </c>
      <c r="Q1451" s="80">
        <f>Amravati!Q43</f>
        <v>0</v>
      </c>
      <c r="R1451" s="80">
        <f>Amravati!R43</f>
        <v>0</v>
      </c>
      <c r="S1451" s="80">
        <f>Amravati!S43</f>
        <v>0</v>
      </c>
      <c r="T1451" s="80">
        <f>Amravati!T43</f>
        <v>0</v>
      </c>
      <c r="U1451" s="80">
        <f>Amravati!U43</f>
        <v>0</v>
      </c>
      <c r="V1451" s="80">
        <f>Amravati!V43</f>
        <v>0</v>
      </c>
      <c r="W1451" s="80">
        <f>Amravati!W43</f>
        <v>0</v>
      </c>
      <c r="X1451" s="80">
        <f>Amravati!X43</f>
        <v>0</v>
      </c>
      <c r="Y1451" s="80">
        <f>Amravati!Y43</f>
        <v>0</v>
      </c>
      <c r="Z1451" s="80">
        <f>Amravati!Z43</f>
        <v>0</v>
      </c>
      <c r="AA1451" s="80">
        <f>Amravati!AA43</f>
        <v>0</v>
      </c>
      <c r="AB1451" s="80">
        <f>Amravati!AB43</f>
        <v>0</v>
      </c>
      <c r="AC1451" s="233">
        <f t="shared" si="427"/>
        <v>0</v>
      </c>
      <c r="AD1451" s="7" t="e">
        <f t="shared" si="428"/>
        <v>#DIV/0!</v>
      </c>
      <c r="AE1451" s="7">
        <f t="shared" si="429"/>
        <v>0</v>
      </c>
      <c r="AF1451" s="7" t="e">
        <f t="shared" si="430"/>
        <v>#DIV/0!</v>
      </c>
      <c r="AG1451" s="7">
        <f t="shared" si="431"/>
        <v>0</v>
      </c>
      <c r="AH1451" s="7">
        <f t="shared" si="432"/>
        <v>0</v>
      </c>
      <c r="AI1451" s="7">
        <f t="shared" si="433"/>
        <v>0</v>
      </c>
      <c r="AJ1451" s="7">
        <f t="shared" si="434"/>
        <v>0</v>
      </c>
      <c r="AK1451" s="234" t="e">
        <f t="shared" si="435"/>
        <v>#DIV/0!</v>
      </c>
    </row>
    <row r="1452" spans="1:37">
      <c r="A1452" s="5">
        <v>4</v>
      </c>
      <c r="B1452" s="15" t="s">
        <v>25</v>
      </c>
      <c r="C1452" s="80">
        <f>Aurangabad!C43</f>
        <v>0</v>
      </c>
      <c r="D1452" s="80">
        <f>Aurangabad!D43</f>
        <v>0</v>
      </c>
      <c r="E1452" s="80">
        <f>Aurangabad!E43</f>
        <v>0</v>
      </c>
      <c r="F1452" s="80">
        <f>Aurangabad!F43</f>
        <v>0</v>
      </c>
      <c r="G1452" s="80">
        <f>Aurangabad!G43</f>
        <v>0</v>
      </c>
      <c r="H1452" s="80">
        <f>Aurangabad!H43</f>
        <v>0</v>
      </c>
      <c r="I1452" s="80">
        <f t="shared" si="425"/>
        <v>0</v>
      </c>
      <c r="J1452" s="80">
        <f>Aurangabad!J43</f>
        <v>0</v>
      </c>
      <c r="K1452" s="80">
        <f>Aurangabad!K43</f>
        <v>0</v>
      </c>
      <c r="L1452" s="80">
        <f>Aurangabad!L43</f>
        <v>0</v>
      </c>
      <c r="M1452" s="80">
        <f>Aurangabad!M43</f>
        <v>0</v>
      </c>
      <c r="N1452" s="80">
        <f>Aurangabad!N43</f>
        <v>0</v>
      </c>
      <c r="O1452" s="80">
        <f>Aurangabad!O43</f>
        <v>0</v>
      </c>
      <c r="P1452" s="80">
        <f t="shared" si="426"/>
        <v>0</v>
      </c>
      <c r="Q1452" s="80">
        <f>Aurangabad!Q43</f>
        <v>0</v>
      </c>
      <c r="R1452" s="80">
        <f>Aurangabad!R43</f>
        <v>0</v>
      </c>
      <c r="S1452" s="80">
        <f>Aurangabad!S43</f>
        <v>0</v>
      </c>
      <c r="T1452" s="80">
        <f>Aurangabad!T43</f>
        <v>0</v>
      </c>
      <c r="U1452" s="80">
        <f>Aurangabad!U43</f>
        <v>0</v>
      </c>
      <c r="V1452" s="80">
        <f>Aurangabad!V43</f>
        <v>0</v>
      </c>
      <c r="W1452" s="80">
        <f>Aurangabad!W43</f>
        <v>0</v>
      </c>
      <c r="X1452" s="80">
        <f>Aurangabad!X43</f>
        <v>0</v>
      </c>
      <c r="Y1452" s="80">
        <f>Aurangabad!Y43</f>
        <v>0</v>
      </c>
      <c r="Z1452" s="80">
        <f>Aurangabad!Z43</f>
        <v>0</v>
      </c>
      <c r="AA1452" s="80">
        <f>Aurangabad!AA43</f>
        <v>0</v>
      </c>
      <c r="AB1452" s="80">
        <f>Aurangabad!AB43</f>
        <v>0</v>
      </c>
      <c r="AC1452" s="233">
        <f t="shared" si="427"/>
        <v>0</v>
      </c>
      <c r="AD1452" s="7" t="e">
        <f t="shared" si="428"/>
        <v>#DIV/0!</v>
      </c>
      <c r="AE1452" s="7">
        <f t="shared" si="429"/>
        <v>0</v>
      </c>
      <c r="AF1452" s="7" t="e">
        <f t="shared" si="430"/>
        <v>#DIV/0!</v>
      </c>
      <c r="AG1452" s="7">
        <f t="shared" si="431"/>
        <v>0</v>
      </c>
      <c r="AH1452" s="7">
        <f t="shared" si="432"/>
        <v>0</v>
      </c>
      <c r="AI1452" s="7">
        <f t="shared" si="433"/>
        <v>0</v>
      </c>
      <c r="AJ1452" s="7">
        <f t="shared" si="434"/>
        <v>0</v>
      </c>
      <c r="AK1452" s="234" t="e">
        <f t="shared" si="435"/>
        <v>#DIV/0!</v>
      </c>
    </row>
    <row r="1453" spans="1:37">
      <c r="A1453" s="5">
        <v>5</v>
      </c>
      <c r="B1453" s="15" t="s">
        <v>26</v>
      </c>
      <c r="C1453" s="80">
        <f>Beed!C43</f>
        <v>0</v>
      </c>
      <c r="D1453" s="80">
        <f>Beed!D43</f>
        <v>0</v>
      </c>
      <c r="E1453" s="80">
        <f>Beed!E43</f>
        <v>0</v>
      </c>
      <c r="F1453" s="80">
        <f>Beed!F43</f>
        <v>0</v>
      </c>
      <c r="G1453" s="80">
        <f>Beed!G43</f>
        <v>0</v>
      </c>
      <c r="H1453" s="80">
        <f>Beed!H43</f>
        <v>0</v>
      </c>
      <c r="I1453" s="80">
        <f t="shared" si="425"/>
        <v>0</v>
      </c>
      <c r="J1453" s="80">
        <f>Beed!J43</f>
        <v>0</v>
      </c>
      <c r="K1453" s="80">
        <f>Beed!K43</f>
        <v>0</v>
      </c>
      <c r="L1453" s="80">
        <f>Beed!L43</f>
        <v>0</v>
      </c>
      <c r="M1453" s="80">
        <f>Beed!M43</f>
        <v>0</v>
      </c>
      <c r="N1453" s="80">
        <f>Beed!N43</f>
        <v>0</v>
      </c>
      <c r="O1453" s="80">
        <f>Beed!O43</f>
        <v>0</v>
      </c>
      <c r="P1453" s="80">
        <f t="shared" si="426"/>
        <v>0</v>
      </c>
      <c r="Q1453" s="80">
        <f>Beed!Q43</f>
        <v>0</v>
      </c>
      <c r="R1453" s="80">
        <f>Beed!R43</f>
        <v>0</v>
      </c>
      <c r="S1453" s="80">
        <f>Beed!S43</f>
        <v>0</v>
      </c>
      <c r="T1453" s="80">
        <f>Beed!T43</f>
        <v>0</v>
      </c>
      <c r="U1453" s="80">
        <f>Beed!U43</f>
        <v>0</v>
      </c>
      <c r="V1453" s="80">
        <f>Beed!V43</f>
        <v>0</v>
      </c>
      <c r="W1453" s="80">
        <f>Beed!W43</f>
        <v>0</v>
      </c>
      <c r="X1453" s="80">
        <f>Beed!X43</f>
        <v>0</v>
      </c>
      <c r="Y1453" s="80">
        <f>Beed!Y43</f>
        <v>0</v>
      </c>
      <c r="Z1453" s="80">
        <f>Beed!Z43</f>
        <v>0</v>
      </c>
      <c r="AA1453" s="80">
        <f>Beed!AA43</f>
        <v>0</v>
      </c>
      <c r="AB1453" s="80">
        <f>Beed!AB43</f>
        <v>0</v>
      </c>
      <c r="AC1453" s="233">
        <f t="shared" si="427"/>
        <v>0</v>
      </c>
      <c r="AD1453" s="7" t="e">
        <f t="shared" si="428"/>
        <v>#DIV/0!</v>
      </c>
      <c r="AE1453" s="7">
        <f t="shared" si="429"/>
        <v>0</v>
      </c>
      <c r="AF1453" s="7" t="e">
        <f t="shared" si="430"/>
        <v>#DIV/0!</v>
      </c>
      <c r="AG1453" s="7">
        <f t="shared" si="431"/>
        <v>0</v>
      </c>
      <c r="AH1453" s="7">
        <f t="shared" si="432"/>
        <v>0</v>
      </c>
      <c r="AI1453" s="7">
        <f t="shared" si="433"/>
        <v>0</v>
      </c>
      <c r="AJ1453" s="7">
        <f t="shared" si="434"/>
        <v>0</v>
      </c>
      <c r="AK1453" s="234" t="e">
        <f t="shared" si="435"/>
        <v>#DIV/0!</v>
      </c>
    </row>
    <row r="1454" spans="1:37">
      <c r="A1454" s="5">
        <v>6</v>
      </c>
      <c r="B1454" s="15" t="s">
        <v>27</v>
      </c>
      <c r="C1454" s="80">
        <f>Bhandara!C43</f>
        <v>0</v>
      </c>
      <c r="D1454" s="80">
        <f>Bhandara!D43</f>
        <v>0</v>
      </c>
      <c r="E1454" s="80">
        <f>Bhandara!E43</f>
        <v>0</v>
      </c>
      <c r="F1454" s="80">
        <f>Bhandara!F43</f>
        <v>0</v>
      </c>
      <c r="G1454" s="80">
        <f>Bhandara!G43</f>
        <v>0</v>
      </c>
      <c r="H1454" s="80">
        <f>Bhandara!H43</f>
        <v>0</v>
      </c>
      <c r="I1454" s="80">
        <f t="shared" si="425"/>
        <v>0</v>
      </c>
      <c r="J1454" s="80">
        <f>Bhandara!J43</f>
        <v>0</v>
      </c>
      <c r="K1454" s="80">
        <f>Bhandara!K43</f>
        <v>0</v>
      </c>
      <c r="L1454" s="80">
        <f>Bhandara!L43</f>
        <v>0</v>
      </c>
      <c r="M1454" s="80">
        <f>Bhandara!M43</f>
        <v>0</v>
      </c>
      <c r="N1454" s="80">
        <f>Bhandara!N43</f>
        <v>0</v>
      </c>
      <c r="O1454" s="80">
        <f>Bhandara!O43</f>
        <v>0</v>
      </c>
      <c r="P1454" s="80">
        <f t="shared" si="426"/>
        <v>0</v>
      </c>
      <c r="Q1454" s="80">
        <f>Bhandara!Q43</f>
        <v>0</v>
      </c>
      <c r="R1454" s="80">
        <f>Bhandara!R43</f>
        <v>0</v>
      </c>
      <c r="S1454" s="80">
        <f>Bhandara!S43</f>
        <v>0</v>
      </c>
      <c r="T1454" s="80">
        <f>Bhandara!T43</f>
        <v>0</v>
      </c>
      <c r="U1454" s="80">
        <f>Bhandara!U43</f>
        <v>0</v>
      </c>
      <c r="V1454" s="80">
        <f>Bhandara!V43</f>
        <v>0</v>
      </c>
      <c r="W1454" s="80">
        <f>Bhandara!W43</f>
        <v>0</v>
      </c>
      <c r="X1454" s="80">
        <f>Bhandara!X43</f>
        <v>0</v>
      </c>
      <c r="Y1454" s="80">
        <f>Bhandara!Y43</f>
        <v>0</v>
      </c>
      <c r="Z1454" s="80">
        <f>Bhandara!Z43</f>
        <v>0</v>
      </c>
      <c r="AA1454" s="80">
        <f>Bhandara!AA43</f>
        <v>0</v>
      </c>
      <c r="AB1454" s="80">
        <f>Bhandara!AB43</f>
        <v>0</v>
      </c>
      <c r="AC1454" s="233">
        <f t="shared" si="427"/>
        <v>0</v>
      </c>
      <c r="AD1454" s="7" t="e">
        <f t="shared" si="428"/>
        <v>#DIV/0!</v>
      </c>
      <c r="AE1454" s="7">
        <f t="shared" si="429"/>
        <v>0</v>
      </c>
      <c r="AF1454" s="7" t="e">
        <f t="shared" si="430"/>
        <v>#DIV/0!</v>
      </c>
      <c r="AG1454" s="7">
        <f t="shared" si="431"/>
        <v>0</v>
      </c>
      <c r="AH1454" s="7">
        <f t="shared" si="432"/>
        <v>0</v>
      </c>
      <c r="AI1454" s="7">
        <f t="shared" si="433"/>
        <v>0</v>
      </c>
      <c r="AJ1454" s="7">
        <f t="shared" si="434"/>
        <v>0</v>
      </c>
      <c r="AK1454" s="234" t="e">
        <f t="shared" si="435"/>
        <v>#DIV/0!</v>
      </c>
    </row>
    <row r="1455" spans="1:37">
      <c r="A1455" s="5">
        <v>7</v>
      </c>
      <c r="B1455" s="15" t="s">
        <v>28</v>
      </c>
      <c r="C1455" s="80">
        <f>Buldhana!C43</f>
        <v>0</v>
      </c>
      <c r="D1455" s="80">
        <f>Buldhana!D43</f>
        <v>0</v>
      </c>
      <c r="E1455" s="80">
        <f>Buldhana!E43</f>
        <v>0</v>
      </c>
      <c r="F1455" s="80">
        <f>Buldhana!F43</f>
        <v>0</v>
      </c>
      <c r="G1455" s="80">
        <f>Buldhana!G43</f>
        <v>0</v>
      </c>
      <c r="H1455" s="80">
        <f>Buldhana!H43</f>
        <v>0</v>
      </c>
      <c r="I1455" s="80">
        <f t="shared" si="425"/>
        <v>0</v>
      </c>
      <c r="J1455" s="80">
        <f>Buldhana!J43</f>
        <v>0</v>
      </c>
      <c r="K1455" s="80">
        <f>Buldhana!K43</f>
        <v>0</v>
      </c>
      <c r="L1455" s="80">
        <f>Buldhana!L43</f>
        <v>0</v>
      </c>
      <c r="M1455" s="80">
        <f>Buldhana!M43</f>
        <v>0</v>
      </c>
      <c r="N1455" s="80">
        <f>Buldhana!N43</f>
        <v>0</v>
      </c>
      <c r="O1455" s="80">
        <f>Buldhana!O43</f>
        <v>0</v>
      </c>
      <c r="P1455" s="80">
        <f t="shared" si="426"/>
        <v>0</v>
      </c>
      <c r="Q1455" s="80">
        <f>Buldhana!Q43</f>
        <v>0</v>
      </c>
      <c r="R1455" s="80">
        <f>Buldhana!R43</f>
        <v>0</v>
      </c>
      <c r="S1455" s="80">
        <f>Buldhana!S43</f>
        <v>0</v>
      </c>
      <c r="T1455" s="80">
        <f>Buldhana!T43</f>
        <v>0</v>
      </c>
      <c r="U1455" s="80">
        <f>Buldhana!U43</f>
        <v>0</v>
      </c>
      <c r="V1455" s="80">
        <f>Buldhana!V43</f>
        <v>0</v>
      </c>
      <c r="W1455" s="80">
        <f>Buldhana!W43</f>
        <v>0</v>
      </c>
      <c r="X1455" s="80">
        <f>Buldhana!X43</f>
        <v>0</v>
      </c>
      <c r="Y1455" s="80">
        <f>Buldhana!Y43</f>
        <v>0</v>
      </c>
      <c r="Z1455" s="80">
        <f>Buldhana!Z43</f>
        <v>0</v>
      </c>
      <c r="AA1455" s="80">
        <f>Buldhana!AA43</f>
        <v>0</v>
      </c>
      <c r="AB1455" s="80">
        <f>Buldhana!AB43</f>
        <v>0</v>
      </c>
      <c r="AC1455" s="233">
        <f t="shared" si="427"/>
        <v>0</v>
      </c>
      <c r="AD1455" s="7" t="e">
        <f t="shared" si="428"/>
        <v>#DIV/0!</v>
      </c>
      <c r="AE1455" s="7">
        <f t="shared" si="429"/>
        <v>0</v>
      </c>
      <c r="AF1455" s="7" t="e">
        <f t="shared" si="430"/>
        <v>#DIV/0!</v>
      </c>
      <c r="AG1455" s="7">
        <f t="shared" si="431"/>
        <v>0</v>
      </c>
      <c r="AH1455" s="7">
        <f t="shared" si="432"/>
        <v>0</v>
      </c>
      <c r="AI1455" s="7">
        <f t="shared" si="433"/>
        <v>0</v>
      </c>
      <c r="AJ1455" s="7">
        <f t="shared" si="434"/>
        <v>0</v>
      </c>
      <c r="AK1455" s="234" t="e">
        <f t="shared" si="435"/>
        <v>#DIV/0!</v>
      </c>
    </row>
    <row r="1456" spans="1:37">
      <c r="A1456" s="5">
        <v>8</v>
      </c>
      <c r="B1456" s="15" t="s">
        <v>29</v>
      </c>
      <c r="C1456" s="80">
        <f>Chandrapur!C43</f>
        <v>0</v>
      </c>
      <c r="D1456" s="80">
        <f>Chandrapur!D43</f>
        <v>0</v>
      </c>
      <c r="E1456" s="80">
        <f>Chandrapur!E43</f>
        <v>0</v>
      </c>
      <c r="F1456" s="80">
        <f>Chandrapur!F43</f>
        <v>0</v>
      </c>
      <c r="G1456" s="80">
        <f>Chandrapur!G43</f>
        <v>0</v>
      </c>
      <c r="H1456" s="80">
        <f>Chandrapur!H43</f>
        <v>0</v>
      </c>
      <c r="I1456" s="80">
        <f t="shared" si="425"/>
        <v>0</v>
      </c>
      <c r="J1456" s="80">
        <f>Chandrapur!J43</f>
        <v>0</v>
      </c>
      <c r="K1456" s="80">
        <f>Chandrapur!K43</f>
        <v>0</v>
      </c>
      <c r="L1456" s="80">
        <f>Chandrapur!L43</f>
        <v>0</v>
      </c>
      <c r="M1456" s="80">
        <f>Chandrapur!M43</f>
        <v>0</v>
      </c>
      <c r="N1456" s="80">
        <f>Chandrapur!N43</f>
        <v>0</v>
      </c>
      <c r="O1456" s="80">
        <f>Chandrapur!O43</f>
        <v>0</v>
      </c>
      <c r="P1456" s="80">
        <f t="shared" si="426"/>
        <v>0</v>
      </c>
      <c r="Q1456" s="80">
        <f>Chandrapur!Q43</f>
        <v>0</v>
      </c>
      <c r="R1456" s="80">
        <f>Chandrapur!R43</f>
        <v>0</v>
      </c>
      <c r="S1456" s="80">
        <f>Chandrapur!S43</f>
        <v>0</v>
      </c>
      <c r="T1456" s="80">
        <f>Chandrapur!T43</f>
        <v>0</v>
      </c>
      <c r="U1456" s="80">
        <f>Chandrapur!U43</f>
        <v>0</v>
      </c>
      <c r="V1456" s="80">
        <f>Chandrapur!V43</f>
        <v>0</v>
      </c>
      <c r="W1456" s="80">
        <f>Chandrapur!W43</f>
        <v>0</v>
      </c>
      <c r="X1456" s="80">
        <f>Chandrapur!X43</f>
        <v>0</v>
      </c>
      <c r="Y1456" s="80">
        <f>Chandrapur!Y43</f>
        <v>0</v>
      </c>
      <c r="Z1456" s="80">
        <f>Chandrapur!Z43</f>
        <v>0</v>
      </c>
      <c r="AA1456" s="80">
        <f>Chandrapur!AA43</f>
        <v>0</v>
      </c>
      <c r="AB1456" s="80">
        <f>Chandrapur!AB43</f>
        <v>0</v>
      </c>
      <c r="AC1456" s="233">
        <f t="shared" si="427"/>
        <v>0</v>
      </c>
      <c r="AD1456" s="7" t="e">
        <f t="shared" si="428"/>
        <v>#DIV/0!</v>
      </c>
      <c r="AE1456" s="7">
        <f t="shared" si="429"/>
        <v>0</v>
      </c>
      <c r="AF1456" s="7" t="e">
        <f t="shared" si="430"/>
        <v>#DIV/0!</v>
      </c>
      <c r="AG1456" s="7">
        <f t="shared" si="431"/>
        <v>0</v>
      </c>
      <c r="AH1456" s="7">
        <f t="shared" si="432"/>
        <v>0</v>
      </c>
      <c r="AI1456" s="7">
        <f t="shared" si="433"/>
        <v>0</v>
      </c>
      <c r="AJ1456" s="7">
        <f t="shared" si="434"/>
        <v>0</v>
      </c>
      <c r="AK1456" s="234" t="e">
        <f t="shared" si="435"/>
        <v>#DIV/0!</v>
      </c>
    </row>
    <row r="1457" spans="1:37">
      <c r="A1457" s="5">
        <v>9</v>
      </c>
      <c r="B1457" s="15" t="s">
        <v>30</v>
      </c>
      <c r="C1457" s="80">
        <f>Dhule!C43</f>
        <v>0</v>
      </c>
      <c r="D1457" s="80">
        <f>Dhule!D43</f>
        <v>0</v>
      </c>
      <c r="E1457" s="80">
        <f>Dhule!E43</f>
        <v>0</v>
      </c>
      <c r="F1457" s="80">
        <f>Dhule!F43</f>
        <v>0</v>
      </c>
      <c r="G1457" s="80">
        <f>Dhule!G43</f>
        <v>0</v>
      </c>
      <c r="H1457" s="80">
        <f>Dhule!H43</f>
        <v>0</v>
      </c>
      <c r="I1457" s="80">
        <f t="shared" si="425"/>
        <v>0</v>
      </c>
      <c r="J1457" s="80">
        <f>Dhule!J43</f>
        <v>0</v>
      </c>
      <c r="K1457" s="80">
        <f>Dhule!K43</f>
        <v>0</v>
      </c>
      <c r="L1457" s="80">
        <f>Dhule!L43</f>
        <v>0</v>
      </c>
      <c r="M1457" s="80">
        <f>Dhule!M43</f>
        <v>0</v>
      </c>
      <c r="N1457" s="80">
        <f>Dhule!N43</f>
        <v>0</v>
      </c>
      <c r="O1457" s="80">
        <f>Dhule!O43</f>
        <v>0</v>
      </c>
      <c r="P1457" s="80">
        <f t="shared" si="426"/>
        <v>0</v>
      </c>
      <c r="Q1457" s="80">
        <f>Dhule!Q43</f>
        <v>0</v>
      </c>
      <c r="R1457" s="80">
        <f>Dhule!R43</f>
        <v>0</v>
      </c>
      <c r="S1457" s="80">
        <f>Dhule!S43</f>
        <v>0</v>
      </c>
      <c r="T1457" s="80">
        <f>Dhule!T43</f>
        <v>0</v>
      </c>
      <c r="U1457" s="80">
        <f>Dhule!U43</f>
        <v>0</v>
      </c>
      <c r="V1457" s="80">
        <f>Dhule!V43</f>
        <v>0</v>
      </c>
      <c r="W1457" s="80">
        <f>Dhule!W43</f>
        <v>0</v>
      </c>
      <c r="X1457" s="80">
        <f>Dhule!X43</f>
        <v>0</v>
      </c>
      <c r="Y1457" s="80">
        <f>Dhule!Y43</f>
        <v>0</v>
      </c>
      <c r="Z1457" s="80">
        <f>Dhule!Z43</f>
        <v>0</v>
      </c>
      <c r="AA1457" s="80">
        <f>Dhule!AA43</f>
        <v>0</v>
      </c>
      <c r="AB1457" s="80">
        <f>Dhule!AB43</f>
        <v>0</v>
      </c>
      <c r="AC1457" s="233">
        <f t="shared" si="427"/>
        <v>0</v>
      </c>
      <c r="AD1457" s="7" t="e">
        <f t="shared" si="428"/>
        <v>#DIV/0!</v>
      </c>
      <c r="AE1457" s="7">
        <f t="shared" si="429"/>
        <v>0</v>
      </c>
      <c r="AF1457" s="7" t="e">
        <f t="shared" si="430"/>
        <v>#DIV/0!</v>
      </c>
      <c r="AG1457" s="7">
        <f t="shared" si="431"/>
        <v>0</v>
      </c>
      <c r="AH1457" s="7">
        <f t="shared" si="432"/>
        <v>0</v>
      </c>
      <c r="AI1457" s="7">
        <f t="shared" si="433"/>
        <v>0</v>
      </c>
      <c r="AJ1457" s="7">
        <f t="shared" si="434"/>
        <v>0</v>
      </c>
      <c r="AK1457" s="234" t="e">
        <f t="shared" si="435"/>
        <v>#DIV/0!</v>
      </c>
    </row>
    <row r="1458" spans="1:37">
      <c r="A1458" s="5">
        <v>10</v>
      </c>
      <c r="B1458" s="15" t="s">
        <v>31</v>
      </c>
      <c r="C1458" s="80">
        <f>Gadchiroli!C43</f>
        <v>0</v>
      </c>
      <c r="D1458" s="80">
        <f>Gadchiroli!D43</f>
        <v>0</v>
      </c>
      <c r="E1458" s="80">
        <f>Gadchiroli!E43</f>
        <v>0</v>
      </c>
      <c r="F1458" s="80">
        <f>Gadchiroli!F43</f>
        <v>0</v>
      </c>
      <c r="G1458" s="80">
        <f>Gadchiroli!G43</f>
        <v>0</v>
      </c>
      <c r="H1458" s="80">
        <f>Gadchiroli!H43</f>
        <v>0</v>
      </c>
      <c r="I1458" s="80">
        <f t="shared" si="425"/>
        <v>0</v>
      </c>
      <c r="J1458" s="80">
        <f>Gadchiroli!J43</f>
        <v>0</v>
      </c>
      <c r="K1458" s="80">
        <f>Gadchiroli!K43</f>
        <v>0</v>
      </c>
      <c r="L1458" s="80">
        <f>Gadchiroli!L43</f>
        <v>0</v>
      </c>
      <c r="M1458" s="80">
        <f>Gadchiroli!M43</f>
        <v>0</v>
      </c>
      <c r="N1458" s="80">
        <f>Gadchiroli!N43</f>
        <v>0</v>
      </c>
      <c r="O1458" s="80">
        <f>Gadchiroli!O43</f>
        <v>0</v>
      </c>
      <c r="P1458" s="80">
        <f t="shared" si="426"/>
        <v>0</v>
      </c>
      <c r="Q1458" s="80">
        <f>Gadchiroli!Q43</f>
        <v>0</v>
      </c>
      <c r="R1458" s="80">
        <f>Gadchiroli!R43</f>
        <v>0</v>
      </c>
      <c r="S1458" s="80">
        <f>Gadchiroli!S43</f>
        <v>0</v>
      </c>
      <c r="T1458" s="80">
        <f>Gadchiroli!T43</f>
        <v>0</v>
      </c>
      <c r="U1458" s="80">
        <f>Gadchiroli!U43</f>
        <v>0</v>
      </c>
      <c r="V1458" s="80">
        <f>Gadchiroli!V43</f>
        <v>0</v>
      </c>
      <c r="W1458" s="80">
        <f>Gadchiroli!W43</f>
        <v>0</v>
      </c>
      <c r="X1458" s="80">
        <f>Gadchiroli!X43</f>
        <v>0</v>
      </c>
      <c r="Y1458" s="80">
        <f>Gadchiroli!Y43</f>
        <v>0</v>
      </c>
      <c r="Z1458" s="80">
        <f>Gadchiroli!Z43</f>
        <v>0</v>
      </c>
      <c r="AA1458" s="80">
        <f>Gadchiroli!AA43</f>
        <v>0</v>
      </c>
      <c r="AB1458" s="80">
        <f>Gadchiroli!AB43</f>
        <v>0</v>
      </c>
      <c r="AC1458" s="233">
        <f t="shared" si="427"/>
        <v>0</v>
      </c>
      <c r="AD1458" s="7" t="e">
        <f t="shared" si="428"/>
        <v>#DIV/0!</v>
      </c>
      <c r="AE1458" s="7">
        <f t="shared" si="429"/>
        <v>0</v>
      </c>
      <c r="AF1458" s="7" t="e">
        <f t="shared" si="430"/>
        <v>#DIV/0!</v>
      </c>
      <c r="AG1458" s="7">
        <f t="shared" si="431"/>
        <v>0</v>
      </c>
      <c r="AH1458" s="7">
        <f t="shared" si="432"/>
        <v>0</v>
      </c>
      <c r="AI1458" s="7">
        <f t="shared" si="433"/>
        <v>0</v>
      </c>
      <c r="AJ1458" s="7">
        <f t="shared" si="434"/>
        <v>0</v>
      </c>
      <c r="AK1458" s="234" t="e">
        <f t="shared" si="435"/>
        <v>#DIV/0!</v>
      </c>
    </row>
    <row r="1459" spans="1:37">
      <c r="A1459" s="5">
        <v>11</v>
      </c>
      <c r="B1459" s="15" t="s">
        <v>32</v>
      </c>
      <c r="C1459" s="80">
        <f>Gondia!C43</f>
        <v>0</v>
      </c>
      <c r="D1459" s="80">
        <f>Gondia!D43</f>
        <v>0</v>
      </c>
      <c r="E1459" s="80">
        <f>Gondia!E43</f>
        <v>0</v>
      </c>
      <c r="F1459" s="80">
        <f>Gondia!F43</f>
        <v>0</v>
      </c>
      <c r="G1459" s="80">
        <f>Gondia!G43</f>
        <v>0</v>
      </c>
      <c r="H1459" s="80">
        <f>Gondia!H43</f>
        <v>0</v>
      </c>
      <c r="I1459" s="80">
        <f t="shared" si="425"/>
        <v>0</v>
      </c>
      <c r="J1459" s="80">
        <f>Gondia!J43</f>
        <v>0</v>
      </c>
      <c r="K1459" s="80">
        <f>Gondia!K43</f>
        <v>0</v>
      </c>
      <c r="L1459" s="80">
        <f>Gondia!L43</f>
        <v>0</v>
      </c>
      <c r="M1459" s="80">
        <f>Gondia!M43</f>
        <v>0</v>
      </c>
      <c r="N1459" s="80">
        <f>Gondia!N43</f>
        <v>0</v>
      </c>
      <c r="O1459" s="80">
        <f>Gondia!O43</f>
        <v>0</v>
      </c>
      <c r="P1459" s="80">
        <f t="shared" si="426"/>
        <v>0</v>
      </c>
      <c r="Q1459" s="80">
        <f>Gondia!Q43</f>
        <v>0</v>
      </c>
      <c r="R1459" s="80">
        <f>Gondia!R43</f>
        <v>0</v>
      </c>
      <c r="S1459" s="80">
        <f>Gondia!S43</f>
        <v>0</v>
      </c>
      <c r="T1459" s="80">
        <f>Gondia!T43</f>
        <v>0</v>
      </c>
      <c r="U1459" s="80">
        <f>Gondia!U43</f>
        <v>0</v>
      </c>
      <c r="V1459" s="80">
        <f>Gondia!V43</f>
        <v>0</v>
      </c>
      <c r="W1459" s="80">
        <f>Gondia!W43</f>
        <v>0</v>
      </c>
      <c r="X1459" s="80">
        <f>Gondia!X43</f>
        <v>0</v>
      </c>
      <c r="Y1459" s="80">
        <f>Gondia!Y43</f>
        <v>0</v>
      </c>
      <c r="Z1459" s="80">
        <f>Gondia!Z43</f>
        <v>0</v>
      </c>
      <c r="AA1459" s="80">
        <f>Gondia!AA43</f>
        <v>0</v>
      </c>
      <c r="AB1459" s="80">
        <f>Gondia!AB43</f>
        <v>0</v>
      </c>
      <c r="AC1459" s="233">
        <f t="shared" si="427"/>
        <v>0</v>
      </c>
      <c r="AD1459" s="7" t="e">
        <f t="shared" si="428"/>
        <v>#DIV/0!</v>
      </c>
      <c r="AE1459" s="7">
        <f t="shared" si="429"/>
        <v>0</v>
      </c>
      <c r="AF1459" s="7" t="e">
        <f t="shared" si="430"/>
        <v>#DIV/0!</v>
      </c>
      <c r="AG1459" s="7">
        <f t="shared" si="431"/>
        <v>0</v>
      </c>
      <c r="AH1459" s="7">
        <f t="shared" si="432"/>
        <v>0</v>
      </c>
      <c r="AI1459" s="7">
        <f t="shared" si="433"/>
        <v>0</v>
      </c>
      <c r="AJ1459" s="7">
        <f t="shared" si="434"/>
        <v>0</v>
      </c>
      <c r="AK1459" s="234" t="e">
        <f t="shared" si="435"/>
        <v>#DIV/0!</v>
      </c>
    </row>
    <row r="1460" spans="1:37">
      <c r="A1460" s="5">
        <v>12</v>
      </c>
      <c r="B1460" s="15" t="s">
        <v>33</v>
      </c>
      <c r="C1460" s="80">
        <f>Hingoli!C43</f>
        <v>0</v>
      </c>
      <c r="D1460" s="80">
        <f>Hingoli!D43</f>
        <v>0</v>
      </c>
      <c r="E1460" s="80">
        <f>Hingoli!E43</f>
        <v>0</v>
      </c>
      <c r="F1460" s="80">
        <f>Hingoli!F43</f>
        <v>0</v>
      </c>
      <c r="G1460" s="80">
        <f>Hingoli!G43</f>
        <v>0</v>
      </c>
      <c r="H1460" s="80">
        <f>Hingoli!H43</f>
        <v>0</v>
      </c>
      <c r="I1460" s="80">
        <f t="shared" si="425"/>
        <v>0</v>
      </c>
      <c r="J1460" s="80">
        <f>Hingoli!J43</f>
        <v>0</v>
      </c>
      <c r="K1460" s="80">
        <f>Hingoli!K43</f>
        <v>0</v>
      </c>
      <c r="L1460" s="80">
        <f>Hingoli!L43</f>
        <v>0</v>
      </c>
      <c r="M1460" s="80">
        <f>Hingoli!M43</f>
        <v>0</v>
      </c>
      <c r="N1460" s="80">
        <f>Hingoli!N43</f>
        <v>0</v>
      </c>
      <c r="O1460" s="80">
        <f>Hingoli!O43</f>
        <v>0</v>
      </c>
      <c r="P1460" s="80">
        <f t="shared" si="426"/>
        <v>0</v>
      </c>
      <c r="Q1460" s="80">
        <f>Hingoli!Q43</f>
        <v>0</v>
      </c>
      <c r="R1460" s="80">
        <f>Hingoli!R43</f>
        <v>0</v>
      </c>
      <c r="S1460" s="80">
        <f>Hingoli!S43</f>
        <v>0</v>
      </c>
      <c r="T1460" s="80">
        <f>Hingoli!T43</f>
        <v>0</v>
      </c>
      <c r="U1460" s="80">
        <f>Hingoli!U43</f>
        <v>0</v>
      </c>
      <c r="V1460" s="80">
        <f>Hingoli!V43</f>
        <v>0</v>
      </c>
      <c r="W1460" s="80">
        <f>Hingoli!W43</f>
        <v>0</v>
      </c>
      <c r="X1460" s="80">
        <f>Hingoli!X43</f>
        <v>0</v>
      </c>
      <c r="Y1460" s="80">
        <f>Hingoli!Y43</f>
        <v>0</v>
      </c>
      <c r="Z1460" s="80">
        <f>Hingoli!Z43</f>
        <v>0</v>
      </c>
      <c r="AA1460" s="80">
        <f>Hingoli!AA43</f>
        <v>0</v>
      </c>
      <c r="AB1460" s="80">
        <f>Hingoli!AB43</f>
        <v>0</v>
      </c>
      <c r="AC1460" s="233">
        <f t="shared" si="427"/>
        <v>0</v>
      </c>
      <c r="AD1460" s="7" t="e">
        <f t="shared" si="428"/>
        <v>#DIV/0!</v>
      </c>
      <c r="AE1460" s="7">
        <f t="shared" si="429"/>
        <v>0</v>
      </c>
      <c r="AF1460" s="7" t="e">
        <f t="shared" si="430"/>
        <v>#DIV/0!</v>
      </c>
      <c r="AG1460" s="7">
        <f t="shared" si="431"/>
        <v>0</v>
      </c>
      <c r="AH1460" s="7">
        <f t="shared" si="432"/>
        <v>0</v>
      </c>
      <c r="AI1460" s="7">
        <f t="shared" si="433"/>
        <v>0</v>
      </c>
      <c r="AJ1460" s="7">
        <f t="shared" si="434"/>
        <v>0</v>
      </c>
      <c r="AK1460" s="234" t="e">
        <f t="shared" si="435"/>
        <v>#DIV/0!</v>
      </c>
    </row>
    <row r="1461" spans="1:37">
      <c r="A1461" s="5">
        <v>13</v>
      </c>
      <c r="B1461" s="15" t="s">
        <v>34</v>
      </c>
      <c r="C1461" s="80">
        <f>Jalgaon!C43</f>
        <v>0</v>
      </c>
      <c r="D1461" s="80">
        <f>Jalgaon!D43</f>
        <v>0</v>
      </c>
      <c r="E1461" s="80">
        <f>Jalgaon!E43</f>
        <v>0</v>
      </c>
      <c r="F1461" s="80">
        <f>Jalgaon!F43</f>
        <v>0</v>
      </c>
      <c r="G1461" s="80">
        <f>Jalgaon!G43</f>
        <v>0</v>
      </c>
      <c r="H1461" s="80">
        <f>Jalgaon!H43</f>
        <v>0</v>
      </c>
      <c r="I1461" s="80">
        <f t="shared" si="425"/>
        <v>0</v>
      </c>
      <c r="J1461" s="80">
        <f>Jalgaon!J43</f>
        <v>0</v>
      </c>
      <c r="K1461" s="80">
        <f>Jalgaon!K43</f>
        <v>0</v>
      </c>
      <c r="L1461" s="80">
        <f>Jalgaon!L43</f>
        <v>0</v>
      </c>
      <c r="M1461" s="80">
        <f>Jalgaon!M43</f>
        <v>0</v>
      </c>
      <c r="N1461" s="80">
        <f>Jalgaon!N43</f>
        <v>0</v>
      </c>
      <c r="O1461" s="80">
        <f>Jalgaon!O43</f>
        <v>0</v>
      </c>
      <c r="P1461" s="80">
        <f t="shared" si="426"/>
        <v>0</v>
      </c>
      <c r="Q1461" s="80">
        <f>Jalgaon!Q43</f>
        <v>0</v>
      </c>
      <c r="R1461" s="80">
        <f>Jalgaon!R43</f>
        <v>0</v>
      </c>
      <c r="S1461" s="80">
        <f>Jalgaon!S43</f>
        <v>0</v>
      </c>
      <c r="T1461" s="80">
        <f>Jalgaon!T43</f>
        <v>0</v>
      </c>
      <c r="U1461" s="80">
        <f>Jalgaon!U43</f>
        <v>0</v>
      </c>
      <c r="V1461" s="80">
        <f>Jalgaon!V43</f>
        <v>0</v>
      </c>
      <c r="W1461" s="80">
        <f>Jalgaon!W43</f>
        <v>0</v>
      </c>
      <c r="X1461" s="80">
        <f>Jalgaon!X43</f>
        <v>0</v>
      </c>
      <c r="Y1461" s="80">
        <f>Jalgaon!Y43</f>
        <v>0</v>
      </c>
      <c r="Z1461" s="80">
        <f>Jalgaon!Z43</f>
        <v>0</v>
      </c>
      <c r="AA1461" s="80">
        <f>Jalgaon!AA43</f>
        <v>0</v>
      </c>
      <c r="AB1461" s="80">
        <f>Jalgaon!AB43</f>
        <v>0</v>
      </c>
      <c r="AC1461" s="233">
        <f t="shared" si="427"/>
        <v>0</v>
      </c>
      <c r="AD1461" s="7" t="e">
        <f t="shared" si="428"/>
        <v>#DIV/0!</v>
      </c>
      <c r="AE1461" s="7">
        <f t="shared" si="429"/>
        <v>0</v>
      </c>
      <c r="AF1461" s="7" t="e">
        <f t="shared" si="430"/>
        <v>#DIV/0!</v>
      </c>
      <c r="AG1461" s="7">
        <f t="shared" si="431"/>
        <v>0</v>
      </c>
      <c r="AH1461" s="7">
        <f t="shared" si="432"/>
        <v>0</v>
      </c>
      <c r="AI1461" s="7">
        <f t="shared" si="433"/>
        <v>0</v>
      </c>
      <c r="AJ1461" s="7">
        <f t="shared" si="434"/>
        <v>0</v>
      </c>
      <c r="AK1461" s="234" t="e">
        <f t="shared" si="435"/>
        <v>#DIV/0!</v>
      </c>
    </row>
    <row r="1462" spans="1:37">
      <c r="A1462" s="5">
        <v>14</v>
      </c>
      <c r="B1462" s="15" t="s">
        <v>35</v>
      </c>
      <c r="C1462" s="80">
        <f>Jalna!C43</f>
        <v>0</v>
      </c>
      <c r="D1462" s="80">
        <f>Jalna!D43</f>
        <v>0</v>
      </c>
      <c r="E1462" s="80">
        <f>Jalna!E43</f>
        <v>0</v>
      </c>
      <c r="F1462" s="80">
        <f>Jalna!F43</f>
        <v>0</v>
      </c>
      <c r="G1462" s="80">
        <f>Jalna!G43</f>
        <v>0</v>
      </c>
      <c r="H1462" s="80">
        <f>Jalna!H43</f>
        <v>0</v>
      </c>
      <c r="I1462" s="80">
        <f t="shared" si="425"/>
        <v>0</v>
      </c>
      <c r="J1462" s="80">
        <f>Jalna!J43</f>
        <v>0</v>
      </c>
      <c r="K1462" s="80">
        <f>Jalna!K43</f>
        <v>0</v>
      </c>
      <c r="L1462" s="80">
        <f>Jalna!L43</f>
        <v>0</v>
      </c>
      <c r="M1462" s="80">
        <f>Jalna!M43</f>
        <v>0</v>
      </c>
      <c r="N1462" s="80">
        <f>Jalna!N43</f>
        <v>0</v>
      </c>
      <c r="O1462" s="80">
        <f>Jalna!O43</f>
        <v>0</v>
      </c>
      <c r="P1462" s="80">
        <f t="shared" si="426"/>
        <v>0</v>
      </c>
      <c r="Q1462" s="80">
        <f>Jalna!Q43</f>
        <v>0</v>
      </c>
      <c r="R1462" s="80">
        <f>Jalna!R43</f>
        <v>0</v>
      </c>
      <c r="S1462" s="80">
        <f>Jalna!S43</f>
        <v>0</v>
      </c>
      <c r="T1462" s="80">
        <f>Jalna!T43</f>
        <v>0</v>
      </c>
      <c r="U1462" s="80">
        <f>Jalna!U43</f>
        <v>0</v>
      </c>
      <c r="V1462" s="80">
        <f>Jalna!V43</f>
        <v>0</v>
      </c>
      <c r="W1462" s="80">
        <f>Jalna!W43</f>
        <v>0</v>
      </c>
      <c r="X1462" s="80">
        <f>Jalna!X43</f>
        <v>0</v>
      </c>
      <c r="Y1462" s="80">
        <f>Jalna!Y43</f>
        <v>0</v>
      </c>
      <c r="Z1462" s="80">
        <f>Jalna!Z43</f>
        <v>0</v>
      </c>
      <c r="AA1462" s="80">
        <f>Jalna!AA43</f>
        <v>0</v>
      </c>
      <c r="AB1462" s="80">
        <f>Jalna!AB43</f>
        <v>0</v>
      </c>
      <c r="AC1462" s="233">
        <f t="shared" si="427"/>
        <v>0</v>
      </c>
      <c r="AD1462" s="7" t="e">
        <f t="shared" si="428"/>
        <v>#DIV/0!</v>
      </c>
      <c r="AE1462" s="7">
        <f t="shared" si="429"/>
        <v>0</v>
      </c>
      <c r="AF1462" s="7" t="e">
        <f t="shared" si="430"/>
        <v>#DIV/0!</v>
      </c>
      <c r="AG1462" s="7">
        <f t="shared" si="431"/>
        <v>0</v>
      </c>
      <c r="AH1462" s="7">
        <f t="shared" si="432"/>
        <v>0</v>
      </c>
      <c r="AI1462" s="7">
        <f t="shared" si="433"/>
        <v>0</v>
      </c>
      <c r="AJ1462" s="7">
        <f t="shared" si="434"/>
        <v>0</v>
      </c>
      <c r="AK1462" s="234" t="e">
        <f t="shared" si="435"/>
        <v>#DIV/0!</v>
      </c>
    </row>
    <row r="1463" spans="1:37">
      <c r="A1463" s="5">
        <v>15</v>
      </c>
      <c r="B1463" s="15" t="s">
        <v>36</v>
      </c>
      <c r="C1463" s="80">
        <f>Kolhapur!C43</f>
        <v>0</v>
      </c>
      <c r="D1463" s="80">
        <f>Kolhapur!D43</f>
        <v>0</v>
      </c>
      <c r="E1463" s="80">
        <f>Kolhapur!E43</f>
        <v>0</v>
      </c>
      <c r="F1463" s="80">
        <f>Kolhapur!F43</f>
        <v>0</v>
      </c>
      <c r="G1463" s="80">
        <f>Kolhapur!G43</f>
        <v>0</v>
      </c>
      <c r="H1463" s="80">
        <f>Kolhapur!H43</f>
        <v>0</v>
      </c>
      <c r="I1463" s="80">
        <f t="shared" si="425"/>
        <v>0</v>
      </c>
      <c r="J1463" s="80">
        <f>Kolhapur!J43</f>
        <v>0</v>
      </c>
      <c r="K1463" s="80">
        <f>Kolhapur!K43</f>
        <v>0</v>
      </c>
      <c r="L1463" s="80">
        <f>Kolhapur!L43</f>
        <v>0</v>
      </c>
      <c r="M1463" s="80">
        <f>Kolhapur!M43</f>
        <v>0</v>
      </c>
      <c r="N1463" s="80">
        <f>Kolhapur!N43</f>
        <v>0</v>
      </c>
      <c r="O1463" s="80">
        <f>Kolhapur!O43</f>
        <v>0</v>
      </c>
      <c r="P1463" s="80">
        <f t="shared" si="426"/>
        <v>0</v>
      </c>
      <c r="Q1463" s="80">
        <f>Kolhapur!Q43</f>
        <v>0</v>
      </c>
      <c r="R1463" s="80">
        <f>Kolhapur!R43</f>
        <v>0</v>
      </c>
      <c r="S1463" s="80">
        <f>Kolhapur!S43</f>
        <v>0</v>
      </c>
      <c r="T1463" s="80">
        <f>Kolhapur!T43</f>
        <v>0</v>
      </c>
      <c r="U1463" s="80">
        <f>Kolhapur!U43</f>
        <v>0</v>
      </c>
      <c r="V1463" s="80">
        <f>Kolhapur!V43</f>
        <v>0</v>
      </c>
      <c r="W1463" s="80">
        <f>Kolhapur!W43</f>
        <v>0</v>
      </c>
      <c r="X1463" s="80">
        <f>Kolhapur!X43</f>
        <v>0</v>
      </c>
      <c r="Y1463" s="80">
        <f>Kolhapur!Y43</f>
        <v>0</v>
      </c>
      <c r="Z1463" s="80">
        <f>Kolhapur!Z43</f>
        <v>0</v>
      </c>
      <c r="AA1463" s="80">
        <f>Kolhapur!AA43</f>
        <v>0</v>
      </c>
      <c r="AB1463" s="80">
        <f>Kolhapur!AB43</f>
        <v>0</v>
      </c>
      <c r="AC1463" s="233">
        <f t="shared" si="427"/>
        <v>0</v>
      </c>
      <c r="AD1463" s="7" t="e">
        <f t="shared" si="428"/>
        <v>#DIV/0!</v>
      </c>
      <c r="AE1463" s="7">
        <f t="shared" si="429"/>
        <v>0</v>
      </c>
      <c r="AF1463" s="7" t="e">
        <f t="shared" si="430"/>
        <v>#DIV/0!</v>
      </c>
      <c r="AG1463" s="7">
        <f t="shared" si="431"/>
        <v>0</v>
      </c>
      <c r="AH1463" s="7">
        <f t="shared" si="432"/>
        <v>0</v>
      </c>
      <c r="AI1463" s="7">
        <f t="shared" si="433"/>
        <v>0</v>
      </c>
      <c r="AJ1463" s="7">
        <f t="shared" si="434"/>
        <v>0</v>
      </c>
      <c r="AK1463" s="234" t="e">
        <f t="shared" si="435"/>
        <v>#DIV/0!</v>
      </c>
    </row>
    <row r="1464" spans="1:37">
      <c r="A1464" s="5">
        <v>16</v>
      </c>
      <c r="B1464" s="15" t="s">
        <v>37</v>
      </c>
      <c r="C1464" s="80">
        <f>Latur!C43</f>
        <v>0</v>
      </c>
      <c r="D1464" s="80">
        <f>Latur!D43</f>
        <v>0</v>
      </c>
      <c r="E1464" s="80">
        <f>Latur!E43</f>
        <v>0</v>
      </c>
      <c r="F1464" s="80">
        <f>Latur!F43</f>
        <v>0</v>
      </c>
      <c r="G1464" s="80">
        <f>Latur!G43</f>
        <v>0</v>
      </c>
      <c r="H1464" s="80">
        <f>Latur!H43</f>
        <v>0</v>
      </c>
      <c r="I1464" s="80">
        <f t="shared" si="425"/>
        <v>0</v>
      </c>
      <c r="J1464" s="80">
        <f>Latur!J43</f>
        <v>0</v>
      </c>
      <c r="K1464" s="80">
        <f>Latur!K43</f>
        <v>0</v>
      </c>
      <c r="L1464" s="80">
        <f>Latur!L43</f>
        <v>0</v>
      </c>
      <c r="M1464" s="80">
        <f>Latur!M43</f>
        <v>0</v>
      </c>
      <c r="N1464" s="80">
        <f>Latur!N43</f>
        <v>0</v>
      </c>
      <c r="O1464" s="80">
        <f>Latur!O43</f>
        <v>0</v>
      </c>
      <c r="P1464" s="80">
        <f t="shared" si="426"/>
        <v>0</v>
      </c>
      <c r="Q1464" s="80">
        <f>Latur!Q43</f>
        <v>0</v>
      </c>
      <c r="R1464" s="80">
        <f>Latur!R43</f>
        <v>0</v>
      </c>
      <c r="S1464" s="80">
        <f>Latur!S43</f>
        <v>0</v>
      </c>
      <c r="T1464" s="80">
        <f>Latur!T43</f>
        <v>0</v>
      </c>
      <c r="U1464" s="80">
        <f>Latur!U43</f>
        <v>0</v>
      </c>
      <c r="V1464" s="80">
        <f>Latur!V43</f>
        <v>0</v>
      </c>
      <c r="W1464" s="80">
        <f>Latur!W43</f>
        <v>0</v>
      </c>
      <c r="X1464" s="80">
        <f>Latur!X43</f>
        <v>0</v>
      </c>
      <c r="Y1464" s="80">
        <f>Latur!Y43</f>
        <v>0</v>
      </c>
      <c r="Z1464" s="80">
        <f>Latur!Z43</f>
        <v>0</v>
      </c>
      <c r="AA1464" s="80">
        <f>Latur!AA43</f>
        <v>0</v>
      </c>
      <c r="AB1464" s="80">
        <f>Latur!AB43</f>
        <v>0</v>
      </c>
      <c r="AC1464" s="233">
        <f t="shared" si="427"/>
        <v>0</v>
      </c>
      <c r="AD1464" s="7" t="e">
        <f t="shared" si="428"/>
        <v>#DIV/0!</v>
      </c>
      <c r="AE1464" s="7">
        <f t="shared" si="429"/>
        <v>0</v>
      </c>
      <c r="AF1464" s="7" t="e">
        <f t="shared" si="430"/>
        <v>#DIV/0!</v>
      </c>
      <c r="AG1464" s="7">
        <f t="shared" si="431"/>
        <v>0</v>
      </c>
      <c r="AH1464" s="7">
        <f t="shared" si="432"/>
        <v>0</v>
      </c>
      <c r="AI1464" s="7">
        <f t="shared" si="433"/>
        <v>0</v>
      </c>
      <c r="AJ1464" s="7">
        <f t="shared" si="434"/>
        <v>0</v>
      </c>
      <c r="AK1464" s="234" t="e">
        <f t="shared" si="435"/>
        <v>#DIV/0!</v>
      </c>
    </row>
    <row r="1465" spans="1:37">
      <c r="A1465" s="5">
        <v>17</v>
      </c>
      <c r="B1465" s="15" t="s">
        <v>38</v>
      </c>
      <c r="C1465" s="80">
        <f>MumbaiCity!C43</f>
        <v>0</v>
      </c>
      <c r="D1465" s="80">
        <f>MumbaiCity!D43</f>
        <v>0</v>
      </c>
      <c r="E1465" s="80">
        <f>MumbaiCity!E43</f>
        <v>50</v>
      </c>
      <c r="F1465" s="80">
        <f>MumbaiCity!F43</f>
        <v>100</v>
      </c>
      <c r="G1465" s="80">
        <f>MumbaiCity!G43</f>
        <v>0</v>
      </c>
      <c r="H1465" s="80">
        <f>MumbaiCity!H43</f>
        <v>0</v>
      </c>
      <c r="I1465" s="80">
        <f t="shared" si="425"/>
        <v>100</v>
      </c>
      <c r="J1465" s="80">
        <f>MumbaiCity!J43</f>
        <v>0</v>
      </c>
      <c r="K1465" s="80">
        <f>MumbaiCity!K43</f>
        <v>0</v>
      </c>
      <c r="L1465" s="80">
        <f>MumbaiCity!L43</f>
        <v>0</v>
      </c>
      <c r="M1465" s="80">
        <f>MumbaiCity!M43</f>
        <v>0</v>
      </c>
      <c r="N1465" s="80">
        <f>MumbaiCity!N43</f>
        <v>0</v>
      </c>
      <c r="O1465" s="80">
        <f>MumbaiCity!O43</f>
        <v>0</v>
      </c>
      <c r="P1465" s="80">
        <f t="shared" si="426"/>
        <v>0</v>
      </c>
      <c r="Q1465" s="80">
        <f>MumbaiCity!Q43</f>
        <v>0</v>
      </c>
      <c r="R1465" s="80">
        <f>MumbaiCity!R43</f>
        <v>0</v>
      </c>
      <c r="S1465" s="80">
        <f>MumbaiCity!S43</f>
        <v>0</v>
      </c>
      <c r="T1465" s="80">
        <f>MumbaiCity!T43</f>
        <v>0</v>
      </c>
      <c r="U1465" s="80">
        <f>MumbaiCity!U43</f>
        <v>0</v>
      </c>
      <c r="V1465" s="80">
        <f>MumbaiCity!V43</f>
        <v>0</v>
      </c>
      <c r="W1465" s="80">
        <f>MumbaiCity!W43</f>
        <v>0</v>
      </c>
      <c r="X1465" s="80">
        <f>MumbaiCity!X43</f>
        <v>0</v>
      </c>
      <c r="Y1465" s="80">
        <f>MumbaiCity!Y43</f>
        <v>0</v>
      </c>
      <c r="Z1465" s="80">
        <f>MumbaiCity!Z43</f>
        <v>0</v>
      </c>
      <c r="AA1465" s="80">
        <f>MumbaiCity!AA43</f>
        <v>0</v>
      </c>
      <c r="AB1465" s="80">
        <f>MumbaiCity!AB43</f>
        <v>0</v>
      </c>
      <c r="AC1465" s="233">
        <f t="shared" si="427"/>
        <v>0</v>
      </c>
      <c r="AD1465" s="7">
        <f t="shared" si="428"/>
        <v>0</v>
      </c>
      <c r="AE1465" s="7">
        <f t="shared" si="429"/>
        <v>0</v>
      </c>
      <c r="AF1465" s="7" t="e">
        <f t="shared" si="430"/>
        <v>#DIV/0!</v>
      </c>
      <c r="AG1465" s="7">
        <f t="shared" si="431"/>
        <v>50</v>
      </c>
      <c r="AH1465" s="7">
        <f t="shared" si="432"/>
        <v>100</v>
      </c>
      <c r="AI1465" s="7">
        <f t="shared" si="433"/>
        <v>0</v>
      </c>
      <c r="AJ1465" s="7">
        <f t="shared" si="434"/>
        <v>0</v>
      </c>
      <c r="AK1465" s="234">
        <f t="shared" si="435"/>
        <v>0</v>
      </c>
    </row>
    <row r="1466" spans="1:37">
      <c r="A1466" s="5">
        <v>18</v>
      </c>
      <c r="B1466" s="33" t="s">
        <v>39</v>
      </c>
      <c r="C1466" s="149">
        <f>MumbaiSub!C43</f>
        <v>0</v>
      </c>
      <c r="D1466" s="149">
        <f>MumbaiSub!D43</f>
        <v>0</v>
      </c>
      <c r="E1466" s="149">
        <f>MumbaiSub!E43</f>
        <v>0</v>
      </c>
      <c r="F1466" s="149">
        <f>MumbaiSub!F43</f>
        <v>0</v>
      </c>
      <c r="G1466" s="149">
        <f>MumbaiSub!G43</f>
        <v>0</v>
      </c>
      <c r="H1466" s="149">
        <f>MumbaiSub!H43</f>
        <v>0</v>
      </c>
      <c r="I1466" s="80">
        <f t="shared" si="425"/>
        <v>0</v>
      </c>
      <c r="J1466" s="149">
        <f>MumbaiSub!J43</f>
        <v>0</v>
      </c>
      <c r="K1466" s="149">
        <f>MumbaiSub!K43</f>
        <v>0</v>
      </c>
      <c r="L1466" s="149">
        <f>MumbaiSub!L43</f>
        <v>0</v>
      </c>
      <c r="M1466" s="149">
        <f>MumbaiSub!M43</f>
        <v>0</v>
      </c>
      <c r="N1466" s="149">
        <f>MumbaiSub!N43</f>
        <v>0</v>
      </c>
      <c r="O1466" s="149">
        <f>MumbaiSub!O43</f>
        <v>0</v>
      </c>
      <c r="P1466" s="80">
        <f t="shared" si="426"/>
        <v>0</v>
      </c>
      <c r="Q1466" s="149">
        <f>MumbaiSub!Q43</f>
        <v>0</v>
      </c>
      <c r="R1466" s="149">
        <f>MumbaiSub!R43</f>
        <v>0</v>
      </c>
      <c r="S1466" s="149">
        <f>MumbaiSub!S43</f>
        <v>0</v>
      </c>
      <c r="T1466" s="149">
        <f>MumbaiSub!T43</f>
        <v>0</v>
      </c>
      <c r="U1466" s="149">
        <f>MumbaiSub!U43</f>
        <v>0</v>
      </c>
      <c r="V1466" s="149">
        <f>MumbaiSub!V43</f>
        <v>0</v>
      </c>
      <c r="W1466" s="149">
        <f>MumbaiSub!W43</f>
        <v>0</v>
      </c>
      <c r="X1466" s="149">
        <f>MumbaiSub!X43</f>
        <v>0</v>
      </c>
      <c r="Y1466" s="149">
        <f>MumbaiSub!Y43</f>
        <v>0</v>
      </c>
      <c r="Z1466" s="149">
        <f>MumbaiSub!Z43</f>
        <v>0</v>
      </c>
      <c r="AA1466" s="149">
        <f>MumbaiSub!AA43</f>
        <v>0</v>
      </c>
      <c r="AB1466" s="149">
        <f>MumbaiSub!AB43</f>
        <v>0</v>
      </c>
      <c r="AC1466" s="233">
        <f t="shared" si="427"/>
        <v>0</v>
      </c>
      <c r="AD1466" s="7" t="e">
        <f t="shared" si="428"/>
        <v>#DIV/0!</v>
      </c>
      <c r="AE1466" s="7">
        <f t="shared" si="429"/>
        <v>0</v>
      </c>
      <c r="AF1466" s="7" t="e">
        <f t="shared" si="430"/>
        <v>#DIV/0!</v>
      </c>
      <c r="AG1466" s="7">
        <f t="shared" si="431"/>
        <v>0</v>
      </c>
      <c r="AH1466" s="7">
        <f t="shared" si="432"/>
        <v>0</v>
      </c>
      <c r="AI1466" s="7">
        <f t="shared" si="433"/>
        <v>0</v>
      </c>
      <c r="AJ1466" s="7">
        <f t="shared" si="434"/>
        <v>0</v>
      </c>
      <c r="AK1466" s="234" t="e">
        <f t="shared" si="435"/>
        <v>#DIV/0!</v>
      </c>
    </row>
    <row r="1467" spans="1:37">
      <c r="A1467" s="5">
        <v>19</v>
      </c>
      <c r="B1467" s="15" t="s">
        <v>40</v>
      </c>
      <c r="C1467" s="80">
        <f>Nagpur!C43</f>
        <v>0</v>
      </c>
      <c r="D1467" s="80">
        <f>Nagpur!D43</f>
        <v>0</v>
      </c>
      <c r="E1467" s="80">
        <f>Nagpur!E43</f>
        <v>0</v>
      </c>
      <c r="F1467" s="80">
        <f>Nagpur!F43</f>
        <v>0</v>
      </c>
      <c r="G1467" s="80">
        <f>Nagpur!G43</f>
        <v>0</v>
      </c>
      <c r="H1467" s="80">
        <f>Nagpur!H43</f>
        <v>0</v>
      </c>
      <c r="I1467" s="80">
        <f t="shared" si="425"/>
        <v>0</v>
      </c>
      <c r="J1467" s="80">
        <f>Nagpur!J43</f>
        <v>0</v>
      </c>
      <c r="K1467" s="80">
        <f>Nagpur!K43</f>
        <v>0</v>
      </c>
      <c r="L1467" s="80">
        <f>Nagpur!L43</f>
        <v>0</v>
      </c>
      <c r="M1467" s="80">
        <f>Nagpur!M43</f>
        <v>0</v>
      </c>
      <c r="N1467" s="80">
        <f>Nagpur!N43</f>
        <v>0</v>
      </c>
      <c r="O1467" s="80">
        <f>Nagpur!O43</f>
        <v>0</v>
      </c>
      <c r="P1467" s="80">
        <f t="shared" si="426"/>
        <v>0</v>
      </c>
      <c r="Q1467" s="80">
        <f>Nagpur!Q43</f>
        <v>0</v>
      </c>
      <c r="R1467" s="80">
        <f>Nagpur!R43</f>
        <v>0</v>
      </c>
      <c r="S1467" s="80">
        <f>Nagpur!S43</f>
        <v>0</v>
      </c>
      <c r="T1467" s="80">
        <f>Nagpur!T43</f>
        <v>0</v>
      </c>
      <c r="U1467" s="80">
        <f>Nagpur!U43</f>
        <v>0</v>
      </c>
      <c r="V1467" s="80">
        <f>Nagpur!V43</f>
        <v>0</v>
      </c>
      <c r="W1467" s="80">
        <f>Nagpur!W43</f>
        <v>0</v>
      </c>
      <c r="X1467" s="80">
        <f>Nagpur!X43</f>
        <v>0</v>
      </c>
      <c r="Y1467" s="80">
        <f>Nagpur!Y43</f>
        <v>0</v>
      </c>
      <c r="Z1467" s="80">
        <f>Nagpur!Z43</f>
        <v>0</v>
      </c>
      <c r="AA1467" s="80">
        <f>Nagpur!AA43</f>
        <v>0</v>
      </c>
      <c r="AB1467" s="80">
        <f>Nagpur!AB43</f>
        <v>0</v>
      </c>
      <c r="AC1467" s="233">
        <f t="shared" si="427"/>
        <v>0</v>
      </c>
      <c r="AD1467" s="7" t="e">
        <f t="shared" si="428"/>
        <v>#DIV/0!</v>
      </c>
      <c r="AE1467" s="7">
        <f t="shared" si="429"/>
        <v>0</v>
      </c>
      <c r="AF1467" s="7" t="e">
        <f t="shared" si="430"/>
        <v>#DIV/0!</v>
      </c>
      <c r="AG1467" s="7">
        <f t="shared" si="431"/>
        <v>0</v>
      </c>
      <c r="AH1467" s="7">
        <f t="shared" si="432"/>
        <v>0</v>
      </c>
      <c r="AI1467" s="7">
        <f t="shared" si="433"/>
        <v>0</v>
      </c>
      <c r="AJ1467" s="7">
        <f t="shared" si="434"/>
        <v>0</v>
      </c>
      <c r="AK1467" s="234" t="e">
        <f t="shared" si="435"/>
        <v>#DIV/0!</v>
      </c>
    </row>
    <row r="1468" spans="1:37">
      <c r="A1468" s="5">
        <v>20</v>
      </c>
      <c r="B1468" s="15" t="s">
        <v>41</v>
      </c>
      <c r="C1468" s="80">
        <f>Nanded!C43</f>
        <v>0</v>
      </c>
      <c r="D1468" s="80">
        <f>Nanded!D43</f>
        <v>0</v>
      </c>
      <c r="E1468" s="80">
        <f>Nanded!E43</f>
        <v>0</v>
      </c>
      <c r="F1468" s="80">
        <f>Nanded!F43</f>
        <v>0</v>
      </c>
      <c r="G1468" s="80">
        <f>Nanded!G43</f>
        <v>0</v>
      </c>
      <c r="H1468" s="80">
        <f>Nanded!H43</f>
        <v>0</v>
      </c>
      <c r="I1468" s="80">
        <f t="shared" si="425"/>
        <v>0</v>
      </c>
      <c r="J1468" s="80">
        <f>Nanded!J43</f>
        <v>0</v>
      </c>
      <c r="K1468" s="80">
        <f>Nanded!K43</f>
        <v>0</v>
      </c>
      <c r="L1468" s="80">
        <f>Nanded!L43</f>
        <v>0</v>
      </c>
      <c r="M1468" s="80">
        <f>Nanded!M43</f>
        <v>0</v>
      </c>
      <c r="N1468" s="80">
        <f>Nanded!N43</f>
        <v>0</v>
      </c>
      <c r="O1468" s="80">
        <f>Nanded!O43</f>
        <v>0</v>
      </c>
      <c r="P1468" s="80">
        <f t="shared" si="426"/>
        <v>0</v>
      </c>
      <c r="Q1468" s="80">
        <f>Nanded!Q43</f>
        <v>0</v>
      </c>
      <c r="R1468" s="80">
        <f>Nanded!R43</f>
        <v>0</v>
      </c>
      <c r="S1468" s="80">
        <f>Nanded!S43</f>
        <v>0</v>
      </c>
      <c r="T1468" s="80">
        <f>Nanded!T43</f>
        <v>0</v>
      </c>
      <c r="U1468" s="80">
        <f>Nanded!U43</f>
        <v>0</v>
      </c>
      <c r="V1468" s="80">
        <f>Nanded!V43</f>
        <v>0</v>
      </c>
      <c r="W1468" s="80">
        <f>Nanded!W43</f>
        <v>0</v>
      </c>
      <c r="X1468" s="80">
        <f>Nanded!X43</f>
        <v>0</v>
      </c>
      <c r="Y1468" s="80">
        <f>Nanded!Y43</f>
        <v>0</v>
      </c>
      <c r="Z1468" s="80">
        <f>Nanded!Z43</f>
        <v>0</v>
      </c>
      <c r="AA1468" s="80">
        <f>Nanded!AA43</f>
        <v>0</v>
      </c>
      <c r="AB1468" s="80">
        <f>Nanded!AB43</f>
        <v>0</v>
      </c>
      <c r="AC1468" s="233">
        <f t="shared" si="427"/>
        <v>0</v>
      </c>
      <c r="AD1468" s="7" t="e">
        <f t="shared" si="428"/>
        <v>#DIV/0!</v>
      </c>
      <c r="AE1468" s="7">
        <f t="shared" si="429"/>
        <v>0</v>
      </c>
      <c r="AF1468" s="7" t="e">
        <f t="shared" si="430"/>
        <v>#DIV/0!</v>
      </c>
      <c r="AG1468" s="7">
        <f t="shared" si="431"/>
        <v>0</v>
      </c>
      <c r="AH1468" s="7">
        <f t="shared" si="432"/>
        <v>0</v>
      </c>
      <c r="AI1468" s="7">
        <f t="shared" si="433"/>
        <v>0</v>
      </c>
      <c r="AJ1468" s="7">
        <f t="shared" si="434"/>
        <v>0</v>
      </c>
      <c r="AK1468" s="234" t="e">
        <f t="shared" si="435"/>
        <v>#DIV/0!</v>
      </c>
    </row>
    <row r="1469" spans="1:37">
      <c r="A1469" s="5">
        <v>21</v>
      </c>
      <c r="B1469" s="15" t="s">
        <v>42</v>
      </c>
      <c r="C1469" s="80">
        <f>Nandurbar!C43</f>
        <v>0</v>
      </c>
      <c r="D1469" s="80">
        <f>Nandurbar!D43</f>
        <v>0</v>
      </c>
      <c r="E1469" s="80">
        <f>Nandurbar!E43</f>
        <v>0</v>
      </c>
      <c r="F1469" s="80">
        <f>Nandurbar!F43</f>
        <v>0</v>
      </c>
      <c r="G1469" s="80">
        <f>Nandurbar!G43</f>
        <v>0</v>
      </c>
      <c r="H1469" s="80">
        <f>Nandurbar!H43</f>
        <v>0</v>
      </c>
      <c r="I1469" s="80">
        <f t="shared" si="425"/>
        <v>0</v>
      </c>
      <c r="J1469" s="80">
        <f>Nandurbar!J43</f>
        <v>0</v>
      </c>
      <c r="K1469" s="80">
        <f>Nandurbar!K43</f>
        <v>0</v>
      </c>
      <c r="L1469" s="80">
        <f>Nandurbar!L43</f>
        <v>0</v>
      </c>
      <c r="M1469" s="80">
        <f>Nandurbar!M43</f>
        <v>0</v>
      </c>
      <c r="N1469" s="80">
        <f>Nandurbar!N43</f>
        <v>0</v>
      </c>
      <c r="O1469" s="80">
        <f>Nandurbar!O43</f>
        <v>0</v>
      </c>
      <c r="P1469" s="80">
        <f t="shared" si="426"/>
        <v>0</v>
      </c>
      <c r="Q1469" s="80">
        <f>Nandurbar!Q43</f>
        <v>0</v>
      </c>
      <c r="R1469" s="80">
        <f>Nandurbar!R43</f>
        <v>0</v>
      </c>
      <c r="S1469" s="80">
        <f>Nandurbar!S43</f>
        <v>0</v>
      </c>
      <c r="T1469" s="80">
        <f>Nandurbar!T43</f>
        <v>0</v>
      </c>
      <c r="U1469" s="80">
        <f>Nandurbar!U43</f>
        <v>0</v>
      </c>
      <c r="V1469" s="80">
        <f>Nandurbar!V43</f>
        <v>0</v>
      </c>
      <c r="W1469" s="80">
        <f>Nandurbar!W43</f>
        <v>0</v>
      </c>
      <c r="X1469" s="80">
        <f>Nandurbar!X43</f>
        <v>0</v>
      </c>
      <c r="Y1469" s="80">
        <f>Nandurbar!Y43</f>
        <v>0</v>
      </c>
      <c r="Z1469" s="80">
        <f>Nandurbar!Z43</f>
        <v>0</v>
      </c>
      <c r="AA1469" s="80">
        <f>Nandurbar!AA43</f>
        <v>0</v>
      </c>
      <c r="AB1469" s="80">
        <f>Nandurbar!AB43</f>
        <v>0</v>
      </c>
      <c r="AC1469" s="233">
        <f t="shared" si="427"/>
        <v>0</v>
      </c>
      <c r="AD1469" s="7" t="e">
        <f t="shared" si="428"/>
        <v>#DIV/0!</v>
      </c>
      <c r="AE1469" s="7">
        <f t="shared" si="429"/>
        <v>0</v>
      </c>
      <c r="AF1469" s="7" t="e">
        <f t="shared" si="430"/>
        <v>#DIV/0!</v>
      </c>
      <c r="AG1469" s="7">
        <f t="shared" si="431"/>
        <v>0</v>
      </c>
      <c r="AH1469" s="7">
        <f t="shared" si="432"/>
        <v>0</v>
      </c>
      <c r="AI1469" s="7">
        <f t="shared" si="433"/>
        <v>0</v>
      </c>
      <c r="AJ1469" s="7">
        <f t="shared" si="434"/>
        <v>0</v>
      </c>
      <c r="AK1469" s="234" t="e">
        <f t="shared" si="435"/>
        <v>#DIV/0!</v>
      </c>
    </row>
    <row r="1470" spans="1:37">
      <c r="A1470" s="5">
        <v>22</v>
      </c>
      <c r="B1470" s="15" t="s">
        <v>43</v>
      </c>
      <c r="C1470" s="80">
        <f>Nasik!C43</f>
        <v>0</v>
      </c>
      <c r="D1470" s="80">
        <f>Nasik!D43</f>
        <v>0</v>
      </c>
      <c r="E1470" s="80">
        <f>Nasik!E43</f>
        <v>0</v>
      </c>
      <c r="F1470" s="80">
        <f>Nasik!F43</f>
        <v>0</v>
      </c>
      <c r="G1470" s="80">
        <f>Nasik!G43</f>
        <v>0</v>
      </c>
      <c r="H1470" s="80">
        <f>Nasik!H43</f>
        <v>0</v>
      </c>
      <c r="I1470" s="80">
        <f t="shared" si="425"/>
        <v>0</v>
      </c>
      <c r="J1470" s="80">
        <f>Nasik!J43</f>
        <v>0</v>
      </c>
      <c r="K1470" s="80">
        <f>Nasik!K43</f>
        <v>0</v>
      </c>
      <c r="L1470" s="80">
        <f>Nasik!L43</f>
        <v>0</v>
      </c>
      <c r="M1470" s="80">
        <f>Nasik!M43</f>
        <v>0</v>
      </c>
      <c r="N1470" s="80">
        <f>Nasik!N43</f>
        <v>0</v>
      </c>
      <c r="O1470" s="80">
        <f>Nasik!O43</f>
        <v>0</v>
      </c>
      <c r="P1470" s="80">
        <f t="shared" si="426"/>
        <v>0</v>
      </c>
      <c r="Q1470" s="80">
        <f>Nasik!Q43</f>
        <v>0</v>
      </c>
      <c r="R1470" s="80">
        <f>Nasik!R43</f>
        <v>0</v>
      </c>
      <c r="S1470" s="80">
        <f>Nasik!S43</f>
        <v>0</v>
      </c>
      <c r="T1470" s="80">
        <f>Nasik!T43</f>
        <v>0</v>
      </c>
      <c r="U1470" s="80">
        <f>Nasik!U43</f>
        <v>0</v>
      </c>
      <c r="V1470" s="80">
        <f>Nasik!V43</f>
        <v>0</v>
      </c>
      <c r="W1470" s="80">
        <f>Nasik!W43</f>
        <v>0</v>
      </c>
      <c r="X1470" s="80">
        <f>Nasik!X43</f>
        <v>0</v>
      </c>
      <c r="Y1470" s="80">
        <f>Nasik!Y43</f>
        <v>0</v>
      </c>
      <c r="Z1470" s="80">
        <f>Nasik!Z43</f>
        <v>0</v>
      </c>
      <c r="AA1470" s="80">
        <f>Nasik!AA43</f>
        <v>0</v>
      </c>
      <c r="AB1470" s="80">
        <f>Nasik!AB43</f>
        <v>0</v>
      </c>
      <c r="AC1470" s="233">
        <f t="shared" si="427"/>
        <v>0</v>
      </c>
      <c r="AD1470" s="7" t="e">
        <f t="shared" si="428"/>
        <v>#DIV/0!</v>
      </c>
      <c r="AE1470" s="7">
        <f t="shared" si="429"/>
        <v>0</v>
      </c>
      <c r="AF1470" s="7" t="e">
        <f t="shared" si="430"/>
        <v>#DIV/0!</v>
      </c>
      <c r="AG1470" s="7">
        <f t="shared" si="431"/>
        <v>0</v>
      </c>
      <c r="AH1470" s="7">
        <f t="shared" si="432"/>
        <v>0</v>
      </c>
      <c r="AI1470" s="7">
        <f t="shared" si="433"/>
        <v>0</v>
      </c>
      <c r="AJ1470" s="7">
        <f t="shared" si="434"/>
        <v>0</v>
      </c>
      <c r="AK1470" s="234" t="e">
        <f t="shared" si="435"/>
        <v>#DIV/0!</v>
      </c>
    </row>
    <row r="1471" spans="1:37">
      <c r="A1471" s="5">
        <v>23</v>
      </c>
      <c r="B1471" s="15" t="s">
        <v>44</v>
      </c>
      <c r="C1471" s="80">
        <f>Osmanabad!C43</f>
        <v>0</v>
      </c>
      <c r="D1471" s="80">
        <f>Osmanabad!D43</f>
        <v>0</v>
      </c>
      <c r="E1471" s="80">
        <f>Osmanabad!E43</f>
        <v>0</v>
      </c>
      <c r="F1471" s="80">
        <f>Osmanabad!F43</f>
        <v>0</v>
      </c>
      <c r="G1471" s="80">
        <f>Osmanabad!G43</f>
        <v>0</v>
      </c>
      <c r="H1471" s="80">
        <f>Osmanabad!H43</f>
        <v>0</v>
      </c>
      <c r="I1471" s="80">
        <f t="shared" si="425"/>
        <v>0</v>
      </c>
      <c r="J1471" s="80">
        <f>Osmanabad!J43</f>
        <v>0</v>
      </c>
      <c r="K1471" s="80">
        <f>Osmanabad!K43</f>
        <v>0</v>
      </c>
      <c r="L1471" s="80">
        <f>Osmanabad!L43</f>
        <v>0</v>
      </c>
      <c r="M1471" s="80">
        <f>Osmanabad!M43</f>
        <v>0</v>
      </c>
      <c r="N1471" s="80">
        <f>Osmanabad!N43</f>
        <v>0</v>
      </c>
      <c r="O1471" s="80">
        <f>Osmanabad!O43</f>
        <v>0</v>
      </c>
      <c r="P1471" s="80">
        <f t="shared" si="426"/>
        <v>0</v>
      </c>
      <c r="Q1471" s="80">
        <f>Osmanabad!Q43</f>
        <v>0</v>
      </c>
      <c r="R1471" s="80">
        <f>Osmanabad!R43</f>
        <v>0</v>
      </c>
      <c r="S1471" s="80">
        <f>Osmanabad!S43</f>
        <v>0</v>
      </c>
      <c r="T1471" s="80">
        <f>Osmanabad!T43</f>
        <v>0</v>
      </c>
      <c r="U1471" s="80">
        <f>Osmanabad!U43</f>
        <v>0</v>
      </c>
      <c r="V1471" s="80">
        <f>Osmanabad!V43</f>
        <v>0</v>
      </c>
      <c r="W1471" s="80">
        <f>Osmanabad!W43</f>
        <v>0</v>
      </c>
      <c r="X1471" s="80">
        <f>Osmanabad!X43</f>
        <v>0</v>
      </c>
      <c r="Y1471" s="80">
        <f>Osmanabad!Y43</f>
        <v>0</v>
      </c>
      <c r="Z1471" s="80">
        <f>Osmanabad!Z43</f>
        <v>0</v>
      </c>
      <c r="AA1471" s="80">
        <f>Osmanabad!AA43</f>
        <v>0</v>
      </c>
      <c r="AB1471" s="80">
        <f>Osmanabad!AB43</f>
        <v>0</v>
      </c>
      <c r="AC1471" s="233">
        <f t="shared" si="427"/>
        <v>0</v>
      </c>
      <c r="AD1471" s="7" t="e">
        <f t="shared" si="428"/>
        <v>#DIV/0!</v>
      </c>
      <c r="AE1471" s="7">
        <f t="shared" si="429"/>
        <v>0</v>
      </c>
      <c r="AF1471" s="7" t="e">
        <f t="shared" si="430"/>
        <v>#DIV/0!</v>
      </c>
      <c r="AG1471" s="7">
        <f t="shared" si="431"/>
        <v>0</v>
      </c>
      <c r="AH1471" s="7">
        <f t="shared" si="432"/>
        <v>0</v>
      </c>
      <c r="AI1471" s="7">
        <f t="shared" si="433"/>
        <v>0</v>
      </c>
      <c r="AJ1471" s="7">
        <f t="shared" si="434"/>
        <v>0</v>
      </c>
      <c r="AK1471" s="234" t="e">
        <f t="shared" si="435"/>
        <v>#DIV/0!</v>
      </c>
    </row>
    <row r="1472" spans="1:37">
      <c r="A1472" s="5">
        <v>24</v>
      </c>
      <c r="B1472" s="35" t="s">
        <v>45</v>
      </c>
      <c r="C1472" s="150">
        <f>Palghar!C43</f>
        <v>46</v>
      </c>
      <c r="D1472" s="150">
        <f>Palghar!D43</f>
        <v>27</v>
      </c>
      <c r="E1472" s="150">
        <f>Palghar!E43</f>
        <v>9</v>
      </c>
      <c r="F1472" s="150">
        <f>Palghar!F43</f>
        <v>3</v>
      </c>
      <c r="G1472" s="150">
        <f>Palghar!G43</f>
        <v>4</v>
      </c>
      <c r="H1472" s="150">
        <f>Palghar!H43</f>
        <v>2</v>
      </c>
      <c r="I1472" s="80">
        <f t="shared" si="425"/>
        <v>32</v>
      </c>
      <c r="J1472" s="150">
        <f>Palghar!J43</f>
        <v>28</v>
      </c>
      <c r="K1472" s="150">
        <f>Palghar!K43</f>
        <v>14</v>
      </c>
      <c r="L1472" s="150">
        <f>Palghar!L43</f>
        <v>6</v>
      </c>
      <c r="M1472" s="150">
        <f>Palghar!M43</f>
        <v>2</v>
      </c>
      <c r="N1472" s="150">
        <f>Palghar!N43</f>
        <v>6</v>
      </c>
      <c r="O1472" s="150">
        <f>Palghar!O43</f>
        <v>1</v>
      </c>
      <c r="P1472" s="80">
        <f t="shared" si="426"/>
        <v>17</v>
      </c>
      <c r="Q1472" s="150">
        <f>Palghar!Q43</f>
        <v>0</v>
      </c>
      <c r="R1472" s="150">
        <f>Palghar!R43</f>
        <v>0</v>
      </c>
      <c r="S1472" s="150">
        <f>Palghar!S43</f>
        <v>0</v>
      </c>
      <c r="T1472" s="150">
        <f>Palghar!T43</f>
        <v>0</v>
      </c>
      <c r="U1472" s="150">
        <f>Palghar!U43</f>
        <v>0</v>
      </c>
      <c r="V1472" s="150">
        <f>Palghar!V43</f>
        <v>0</v>
      </c>
      <c r="W1472" s="150">
        <f>Palghar!W43</f>
        <v>0</v>
      </c>
      <c r="X1472" s="150">
        <f>Palghar!X43</f>
        <v>0</v>
      </c>
      <c r="Y1472" s="150">
        <f>Palghar!Y43</f>
        <v>0</v>
      </c>
      <c r="Z1472" s="150">
        <f>Palghar!Z43</f>
        <v>0</v>
      </c>
      <c r="AA1472" s="150">
        <f>Palghar!AA43</f>
        <v>0</v>
      </c>
      <c r="AB1472" s="150">
        <f>Palghar!AB43</f>
        <v>0</v>
      </c>
      <c r="AC1472" s="233">
        <f t="shared" si="427"/>
        <v>0</v>
      </c>
      <c r="AD1472" s="7">
        <f t="shared" si="428"/>
        <v>0</v>
      </c>
      <c r="AE1472" s="7">
        <f t="shared" si="429"/>
        <v>0</v>
      </c>
      <c r="AF1472" s="7">
        <f t="shared" si="430"/>
        <v>0</v>
      </c>
      <c r="AG1472" s="7">
        <f t="shared" si="431"/>
        <v>99</v>
      </c>
      <c r="AH1472" s="7">
        <f t="shared" si="432"/>
        <v>49</v>
      </c>
      <c r="AI1472" s="7">
        <f t="shared" si="433"/>
        <v>0</v>
      </c>
      <c r="AJ1472" s="7">
        <f t="shared" si="434"/>
        <v>0</v>
      </c>
      <c r="AK1472" s="234">
        <f t="shared" si="435"/>
        <v>0</v>
      </c>
    </row>
    <row r="1473" spans="1:37">
      <c r="A1473" s="5">
        <v>25</v>
      </c>
      <c r="B1473" s="15" t="s">
        <v>46</v>
      </c>
      <c r="C1473" s="80">
        <f>Parbhani!C43</f>
        <v>0</v>
      </c>
      <c r="D1473" s="80">
        <f>Parbhani!D43</f>
        <v>0</v>
      </c>
      <c r="E1473" s="80">
        <f>Parbhani!E43</f>
        <v>0</v>
      </c>
      <c r="F1473" s="80">
        <f>Parbhani!F43</f>
        <v>0</v>
      </c>
      <c r="G1473" s="80">
        <f>Parbhani!G43</f>
        <v>0</v>
      </c>
      <c r="H1473" s="80">
        <f>Parbhani!H43</f>
        <v>0</v>
      </c>
      <c r="I1473" s="80">
        <f t="shared" si="425"/>
        <v>0</v>
      </c>
      <c r="J1473" s="80">
        <f>Parbhani!J43</f>
        <v>0</v>
      </c>
      <c r="K1473" s="80">
        <f>Parbhani!K43</f>
        <v>0</v>
      </c>
      <c r="L1473" s="80">
        <f>Parbhani!L43</f>
        <v>0</v>
      </c>
      <c r="M1473" s="80">
        <f>Parbhani!M43</f>
        <v>0</v>
      </c>
      <c r="N1473" s="80">
        <f>Parbhani!N43</f>
        <v>0</v>
      </c>
      <c r="O1473" s="80">
        <f>Parbhani!O43</f>
        <v>0</v>
      </c>
      <c r="P1473" s="80">
        <f t="shared" si="426"/>
        <v>0</v>
      </c>
      <c r="Q1473" s="80">
        <f>Parbhani!Q43</f>
        <v>0</v>
      </c>
      <c r="R1473" s="80">
        <f>Parbhani!R43</f>
        <v>0</v>
      </c>
      <c r="S1473" s="80">
        <f>Parbhani!S43</f>
        <v>0</v>
      </c>
      <c r="T1473" s="80">
        <f>Parbhani!T43</f>
        <v>0</v>
      </c>
      <c r="U1473" s="80">
        <f>Parbhani!U43</f>
        <v>0</v>
      </c>
      <c r="V1473" s="80">
        <f>Parbhani!V43</f>
        <v>0</v>
      </c>
      <c r="W1473" s="80">
        <f>Parbhani!W43</f>
        <v>0</v>
      </c>
      <c r="X1473" s="80">
        <f>Parbhani!X43</f>
        <v>0</v>
      </c>
      <c r="Y1473" s="80">
        <f>Parbhani!Y43</f>
        <v>0</v>
      </c>
      <c r="Z1473" s="80">
        <f>Parbhani!Z43</f>
        <v>0</v>
      </c>
      <c r="AA1473" s="80">
        <f>Parbhani!AA43</f>
        <v>0</v>
      </c>
      <c r="AB1473" s="80">
        <f>Parbhani!AB43</f>
        <v>0</v>
      </c>
      <c r="AC1473" s="233">
        <f t="shared" si="427"/>
        <v>0</v>
      </c>
      <c r="AD1473" s="7" t="e">
        <f t="shared" si="428"/>
        <v>#DIV/0!</v>
      </c>
      <c r="AE1473" s="7">
        <f t="shared" si="429"/>
        <v>0</v>
      </c>
      <c r="AF1473" s="7" t="e">
        <f t="shared" si="430"/>
        <v>#DIV/0!</v>
      </c>
      <c r="AG1473" s="7">
        <f t="shared" si="431"/>
        <v>0</v>
      </c>
      <c r="AH1473" s="7">
        <f t="shared" si="432"/>
        <v>0</v>
      </c>
      <c r="AI1473" s="7">
        <f t="shared" si="433"/>
        <v>0</v>
      </c>
      <c r="AJ1473" s="7">
        <f t="shared" si="434"/>
        <v>0</v>
      </c>
      <c r="AK1473" s="234" t="e">
        <f t="shared" si="435"/>
        <v>#DIV/0!</v>
      </c>
    </row>
    <row r="1474" spans="1:37">
      <c r="A1474" s="5">
        <v>26</v>
      </c>
      <c r="B1474" s="15" t="s">
        <v>47</v>
      </c>
      <c r="C1474" s="80">
        <f>Pune!C43</f>
        <v>0</v>
      </c>
      <c r="D1474" s="80">
        <f>Pune!D43</f>
        <v>0</v>
      </c>
      <c r="E1474" s="80">
        <f>Pune!E43</f>
        <v>0</v>
      </c>
      <c r="F1474" s="80">
        <f>Pune!F43</f>
        <v>0</v>
      </c>
      <c r="G1474" s="80">
        <f>Pune!G43</f>
        <v>0</v>
      </c>
      <c r="H1474" s="80">
        <f>Pune!H43</f>
        <v>0</v>
      </c>
      <c r="I1474" s="80">
        <f t="shared" si="425"/>
        <v>0</v>
      </c>
      <c r="J1474" s="80">
        <f>Pune!J43</f>
        <v>3</v>
      </c>
      <c r="K1474" s="80">
        <f>Pune!K43</f>
        <v>1</v>
      </c>
      <c r="L1474" s="80">
        <f>Pune!L43</f>
        <v>0</v>
      </c>
      <c r="M1474" s="80">
        <f>Pune!M43</f>
        <v>0</v>
      </c>
      <c r="N1474" s="80">
        <f>Pune!N43</f>
        <v>0</v>
      </c>
      <c r="O1474" s="80">
        <f>Pune!O43</f>
        <v>0</v>
      </c>
      <c r="P1474" s="80">
        <f t="shared" si="426"/>
        <v>1</v>
      </c>
      <c r="Q1474" s="80">
        <f>Pune!Q43</f>
        <v>0</v>
      </c>
      <c r="R1474" s="80">
        <f>Pune!R43</f>
        <v>0</v>
      </c>
      <c r="S1474" s="80">
        <f>Pune!S43</f>
        <v>0</v>
      </c>
      <c r="T1474" s="80">
        <f>Pune!T43</f>
        <v>0</v>
      </c>
      <c r="U1474" s="80">
        <f>Pune!U43</f>
        <v>0</v>
      </c>
      <c r="V1474" s="80">
        <f>Pune!V43</f>
        <v>0</v>
      </c>
      <c r="W1474" s="80">
        <f>Pune!W43</f>
        <v>0</v>
      </c>
      <c r="X1474" s="80">
        <f>Pune!X43</f>
        <v>0</v>
      </c>
      <c r="Y1474" s="80">
        <f>Pune!Y43</f>
        <v>0</v>
      </c>
      <c r="Z1474" s="80">
        <f>Pune!Z43</f>
        <v>0</v>
      </c>
      <c r="AA1474" s="80">
        <f>Pune!AA43</f>
        <v>0</v>
      </c>
      <c r="AB1474" s="80">
        <f>Pune!AB43</f>
        <v>0</v>
      </c>
      <c r="AC1474" s="233">
        <f t="shared" si="427"/>
        <v>0</v>
      </c>
      <c r="AD1474" s="7" t="e">
        <f t="shared" si="428"/>
        <v>#DIV/0!</v>
      </c>
      <c r="AE1474" s="7">
        <f t="shared" si="429"/>
        <v>0</v>
      </c>
      <c r="AF1474" s="7">
        <f t="shared" si="430"/>
        <v>0</v>
      </c>
      <c r="AG1474" s="7">
        <f t="shared" si="431"/>
        <v>3</v>
      </c>
      <c r="AH1474" s="7">
        <f t="shared" si="432"/>
        <v>1</v>
      </c>
      <c r="AI1474" s="7">
        <f t="shared" si="433"/>
        <v>0</v>
      </c>
      <c r="AJ1474" s="7">
        <f t="shared" si="434"/>
        <v>0</v>
      </c>
      <c r="AK1474" s="234">
        <f t="shared" si="435"/>
        <v>0</v>
      </c>
    </row>
    <row r="1475" spans="1:37">
      <c r="A1475" s="5">
        <v>27</v>
      </c>
      <c r="B1475" s="15" t="s">
        <v>48</v>
      </c>
      <c r="C1475" s="124">
        <f>Raigad!C43</f>
        <v>0</v>
      </c>
      <c r="D1475" s="124">
        <f>Raigad!D43</f>
        <v>0</v>
      </c>
      <c r="E1475" s="124">
        <f>Raigad!E43</f>
        <v>0</v>
      </c>
      <c r="F1475" s="124">
        <f>Raigad!F43</f>
        <v>0</v>
      </c>
      <c r="G1475" s="124">
        <f>Raigad!G43</f>
        <v>0</v>
      </c>
      <c r="H1475" s="124">
        <f>Raigad!H43</f>
        <v>0</v>
      </c>
      <c r="I1475" s="80">
        <f t="shared" si="425"/>
        <v>0</v>
      </c>
      <c r="J1475" s="124">
        <f>Raigad!J43</f>
        <v>0</v>
      </c>
      <c r="K1475" s="124">
        <f>Raigad!K43</f>
        <v>0</v>
      </c>
      <c r="L1475" s="124">
        <f>Raigad!L43</f>
        <v>0</v>
      </c>
      <c r="M1475" s="124">
        <f>Raigad!M43</f>
        <v>0</v>
      </c>
      <c r="N1475" s="124">
        <f>Raigad!N43</f>
        <v>0</v>
      </c>
      <c r="O1475" s="124">
        <f>Raigad!O43</f>
        <v>0</v>
      </c>
      <c r="P1475" s="80">
        <f t="shared" si="426"/>
        <v>0</v>
      </c>
      <c r="Q1475" s="124">
        <f>Raigad!Q43</f>
        <v>0</v>
      </c>
      <c r="R1475" s="124">
        <f>Raigad!R43</f>
        <v>0</v>
      </c>
      <c r="S1475" s="124">
        <f>Raigad!S43</f>
        <v>0</v>
      </c>
      <c r="T1475" s="124">
        <f>Raigad!T43</f>
        <v>0</v>
      </c>
      <c r="U1475" s="124">
        <f>Raigad!U43</f>
        <v>0</v>
      </c>
      <c r="V1475" s="124">
        <f>Raigad!V43</f>
        <v>0</v>
      </c>
      <c r="W1475" s="124">
        <f>Raigad!W43</f>
        <v>0</v>
      </c>
      <c r="X1475" s="124">
        <f>Raigad!X43</f>
        <v>0</v>
      </c>
      <c r="Y1475" s="124">
        <f>Raigad!Y43</f>
        <v>0</v>
      </c>
      <c r="Z1475" s="124">
        <f>Raigad!Z43</f>
        <v>0</v>
      </c>
      <c r="AA1475" s="124">
        <f>Raigad!AA43</f>
        <v>0</v>
      </c>
      <c r="AB1475" s="124">
        <f>Raigad!AB43</f>
        <v>0</v>
      </c>
      <c r="AC1475" s="233">
        <f t="shared" si="427"/>
        <v>0</v>
      </c>
      <c r="AD1475" s="7" t="e">
        <f t="shared" si="428"/>
        <v>#DIV/0!</v>
      </c>
      <c r="AE1475" s="7">
        <f t="shared" si="429"/>
        <v>0</v>
      </c>
      <c r="AF1475" s="7" t="e">
        <f t="shared" si="430"/>
        <v>#DIV/0!</v>
      </c>
      <c r="AG1475" s="7">
        <f t="shared" si="431"/>
        <v>0</v>
      </c>
      <c r="AH1475" s="7">
        <f t="shared" si="432"/>
        <v>0</v>
      </c>
      <c r="AI1475" s="7">
        <f t="shared" si="433"/>
        <v>0</v>
      </c>
      <c r="AJ1475" s="7">
        <f t="shared" si="434"/>
        <v>0</v>
      </c>
      <c r="AK1475" s="234" t="e">
        <f t="shared" si="435"/>
        <v>#DIV/0!</v>
      </c>
    </row>
    <row r="1476" spans="1:37">
      <c r="A1476" s="5">
        <v>28</v>
      </c>
      <c r="B1476" s="15" t="s">
        <v>49</v>
      </c>
      <c r="C1476" s="80">
        <f>Ratnagiri!C43</f>
        <v>0</v>
      </c>
      <c r="D1476" s="80">
        <f>Ratnagiri!D43</f>
        <v>0</v>
      </c>
      <c r="E1476" s="80">
        <f>Ratnagiri!E43</f>
        <v>0</v>
      </c>
      <c r="F1476" s="80">
        <f>Ratnagiri!F43</f>
        <v>0</v>
      </c>
      <c r="G1476" s="80">
        <f>Ratnagiri!G43</f>
        <v>0</v>
      </c>
      <c r="H1476" s="80">
        <f>Ratnagiri!H43</f>
        <v>0</v>
      </c>
      <c r="I1476" s="80">
        <f t="shared" si="425"/>
        <v>0</v>
      </c>
      <c r="J1476" s="80">
        <f>Ratnagiri!J43</f>
        <v>0</v>
      </c>
      <c r="K1476" s="80">
        <f>Ratnagiri!K43</f>
        <v>0</v>
      </c>
      <c r="L1476" s="80">
        <f>Ratnagiri!L43</f>
        <v>0</v>
      </c>
      <c r="M1476" s="80">
        <f>Ratnagiri!M43</f>
        <v>0</v>
      </c>
      <c r="N1476" s="80">
        <f>Ratnagiri!N43</f>
        <v>0</v>
      </c>
      <c r="O1476" s="80">
        <f>Ratnagiri!O43</f>
        <v>0</v>
      </c>
      <c r="P1476" s="80">
        <f t="shared" si="426"/>
        <v>0</v>
      </c>
      <c r="Q1476" s="80">
        <f>Ratnagiri!Q43</f>
        <v>0</v>
      </c>
      <c r="R1476" s="80">
        <f>Ratnagiri!R43</f>
        <v>0</v>
      </c>
      <c r="S1476" s="80">
        <f>Ratnagiri!S43</f>
        <v>0</v>
      </c>
      <c r="T1476" s="80">
        <f>Ratnagiri!T43</f>
        <v>0</v>
      </c>
      <c r="U1476" s="80">
        <f>Ratnagiri!U43</f>
        <v>0</v>
      </c>
      <c r="V1476" s="80">
        <f>Ratnagiri!V43</f>
        <v>0</v>
      </c>
      <c r="W1476" s="80">
        <f>Ratnagiri!W43</f>
        <v>0</v>
      </c>
      <c r="X1476" s="80">
        <f>Ratnagiri!X43</f>
        <v>0</v>
      </c>
      <c r="Y1476" s="80">
        <f>Ratnagiri!Y43</f>
        <v>0</v>
      </c>
      <c r="Z1476" s="80">
        <f>Ratnagiri!Z43</f>
        <v>0</v>
      </c>
      <c r="AA1476" s="80">
        <f>Ratnagiri!AA43</f>
        <v>0</v>
      </c>
      <c r="AB1476" s="80">
        <f>Ratnagiri!AB43</f>
        <v>0</v>
      </c>
      <c r="AC1476" s="233">
        <f t="shared" si="427"/>
        <v>0</v>
      </c>
      <c r="AD1476" s="7" t="e">
        <f t="shared" si="428"/>
        <v>#DIV/0!</v>
      </c>
      <c r="AE1476" s="7">
        <f t="shared" si="429"/>
        <v>0</v>
      </c>
      <c r="AF1476" s="7" t="e">
        <f t="shared" si="430"/>
        <v>#DIV/0!</v>
      </c>
      <c r="AG1476" s="7">
        <f t="shared" si="431"/>
        <v>0</v>
      </c>
      <c r="AH1476" s="7">
        <f t="shared" si="432"/>
        <v>0</v>
      </c>
      <c r="AI1476" s="7">
        <f t="shared" si="433"/>
        <v>0</v>
      </c>
      <c r="AJ1476" s="7">
        <f t="shared" si="434"/>
        <v>0</v>
      </c>
      <c r="AK1476" s="234" t="e">
        <f t="shared" si="435"/>
        <v>#DIV/0!</v>
      </c>
    </row>
    <row r="1477" spans="1:37">
      <c r="A1477" s="5">
        <v>29</v>
      </c>
      <c r="B1477" s="15" t="s">
        <v>50</v>
      </c>
      <c r="C1477" s="80">
        <f>Sangli!C43</f>
        <v>0</v>
      </c>
      <c r="D1477" s="80">
        <f>Sangli!D43</f>
        <v>0</v>
      </c>
      <c r="E1477" s="80">
        <f>Sangli!E43</f>
        <v>0</v>
      </c>
      <c r="F1477" s="80">
        <f>Sangli!F43</f>
        <v>0</v>
      </c>
      <c r="G1477" s="80">
        <f>Sangli!G43</f>
        <v>0</v>
      </c>
      <c r="H1477" s="80">
        <f>Sangli!H43</f>
        <v>0</v>
      </c>
      <c r="I1477" s="80">
        <f t="shared" si="425"/>
        <v>0</v>
      </c>
      <c r="J1477" s="80">
        <f>Sangli!J43</f>
        <v>0</v>
      </c>
      <c r="K1477" s="80">
        <f>Sangli!K43</f>
        <v>0</v>
      </c>
      <c r="L1477" s="80">
        <f>Sangli!L43</f>
        <v>0</v>
      </c>
      <c r="M1477" s="80">
        <f>Sangli!M43</f>
        <v>0</v>
      </c>
      <c r="N1477" s="80">
        <f>Sangli!N43</f>
        <v>0</v>
      </c>
      <c r="O1477" s="80">
        <f>Sangli!O43</f>
        <v>0</v>
      </c>
      <c r="P1477" s="80">
        <f t="shared" si="426"/>
        <v>0</v>
      </c>
      <c r="Q1477" s="80">
        <f>Sangli!Q43</f>
        <v>0</v>
      </c>
      <c r="R1477" s="80">
        <f>Sangli!R43</f>
        <v>0</v>
      </c>
      <c r="S1477" s="80">
        <f>Sangli!S43</f>
        <v>0</v>
      </c>
      <c r="T1477" s="80">
        <f>Sangli!T43</f>
        <v>0</v>
      </c>
      <c r="U1477" s="80">
        <f>Sangli!U43</f>
        <v>0</v>
      </c>
      <c r="V1477" s="80">
        <f>Sangli!V43</f>
        <v>0</v>
      </c>
      <c r="W1477" s="80">
        <f>Sangli!W43</f>
        <v>0</v>
      </c>
      <c r="X1477" s="80">
        <f>Sangli!X43</f>
        <v>0</v>
      </c>
      <c r="Y1477" s="80">
        <f>Sangli!Y43</f>
        <v>0</v>
      </c>
      <c r="Z1477" s="80">
        <f>Sangli!Z43</f>
        <v>0</v>
      </c>
      <c r="AA1477" s="80">
        <f>Sangli!AA43</f>
        <v>0</v>
      </c>
      <c r="AB1477" s="80">
        <f>Sangli!AB43</f>
        <v>0</v>
      </c>
      <c r="AC1477" s="233">
        <f t="shared" si="427"/>
        <v>0</v>
      </c>
      <c r="AD1477" s="7" t="e">
        <f t="shared" si="428"/>
        <v>#DIV/0!</v>
      </c>
      <c r="AE1477" s="7">
        <f t="shared" si="429"/>
        <v>0</v>
      </c>
      <c r="AF1477" s="7" t="e">
        <f t="shared" si="430"/>
        <v>#DIV/0!</v>
      </c>
      <c r="AG1477" s="7">
        <f t="shared" si="431"/>
        <v>0</v>
      </c>
      <c r="AH1477" s="7">
        <f t="shared" si="432"/>
        <v>0</v>
      </c>
      <c r="AI1477" s="7">
        <f t="shared" si="433"/>
        <v>0</v>
      </c>
      <c r="AJ1477" s="7">
        <f t="shared" si="434"/>
        <v>0</v>
      </c>
      <c r="AK1477" s="234" t="e">
        <f t="shared" si="435"/>
        <v>#DIV/0!</v>
      </c>
    </row>
    <row r="1478" spans="1:37">
      <c r="A1478" s="5">
        <v>30</v>
      </c>
      <c r="B1478" s="15" t="s">
        <v>51</v>
      </c>
      <c r="C1478" s="80">
        <f>Satara!C43</f>
        <v>0</v>
      </c>
      <c r="D1478" s="80">
        <f>Satara!D43</f>
        <v>0</v>
      </c>
      <c r="E1478" s="80">
        <f>Satara!E43</f>
        <v>0</v>
      </c>
      <c r="F1478" s="80">
        <f>Satara!F43</f>
        <v>0</v>
      </c>
      <c r="G1478" s="80">
        <f>Satara!G43</f>
        <v>0</v>
      </c>
      <c r="H1478" s="80">
        <f>Satara!H43</f>
        <v>0</v>
      </c>
      <c r="I1478" s="80">
        <f t="shared" si="425"/>
        <v>0</v>
      </c>
      <c r="J1478" s="80">
        <f>Satara!J43</f>
        <v>0</v>
      </c>
      <c r="K1478" s="80">
        <f>Satara!K43</f>
        <v>0</v>
      </c>
      <c r="L1478" s="80">
        <f>Satara!L43</f>
        <v>0</v>
      </c>
      <c r="M1478" s="80">
        <f>Satara!M43</f>
        <v>0</v>
      </c>
      <c r="N1478" s="80">
        <f>Satara!N43</f>
        <v>0</v>
      </c>
      <c r="O1478" s="80">
        <f>Satara!O43</f>
        <v>0</v>
      </c>
      <c r="P1478" s="80">
        <f t="shared" si="426"/>
        <v>0</v>
      </c>
      <c r="Q1478" s="80">
        <f>Satara!Q43</f>
        <v>0</v>
      </c>
      <c r="R1478" s="80">
        <f>Satara!R43</f>
        <v>0</v>
      </c>
      <c r="S1478" s="80">
        <f>Satara!S43</f>
        <v>0</v>
      </c>
      <c r="T1478" s="80">
        <f>Satara!T43</f>
        <v>0</v>
      </c>
      <c r="U1478" s="80">
        <f>Satara!U43</f>
        <v>0</v>
      </c>
      <c r="V1478" s="80">
        <f>Satara!V43</f>
        <v>0</v>
      </c>
      <c r="W1478" s="80">
        <f>Satara!W43</f>
        <v>0</v>
      </c>
      <c r="X1478" s="80">
        <f>Satara!X43</f>
        <v>0</v>
      </c>
      <c r="Y1478" s="80">
        <f>Satara!Y43</f>
        <v>0</v>
      </c>
      <c r="Z1478" s="80">
        <f>Satara!Z43</f>
        <v>0</v>
      </c>
      <c r="AA1478" s="80">
        <f>Satara!AA43</f>
        <v>0</v>
      </c>
      <c r="AB1478" s="80">
        <f>Satara!AB43</f>
        <v>0</v>
      </c>
      <c r="AC1478" s="233">
        <f t="shared" si="427"/>
        <v>0</v>
      </c>
      <c r="AD1478" s="7" t="e">
        <f t="shared" si="428"/>
        <v>#DIV/0!</v>
      </c>
      <c r="AE1478" s="7">
        <f t="shared" si="429"/>
        <v>0</v>
      </c>
      <c r="AF1478" s="7" t="e">
        <f t="shared" si="430"/>
        <v>#DIV/0!</v>
      </c>
      <c r="AG1478" s="7">
        <f t="shared" si="431"/>
        <v>0</v>
      </c>
      <c r="AH1478" s="7">
        <f t="shared" si="432"/>
        <v>0</v>
      </c>
      <c r="AI1478" s="7">
        <f t="shared" si="433"/>
        <v>0</v>
      </c>
      <c r="AJ1478" s="7">
        <f t="shared" si="434"/>
        <v>0</v>
      </c>
      <c r="AK1478" s="234" t="e">
        <f t="shared" si="435"/>
        <v>#DIV/0!</v>
      </c>
    </row>
    <row r="1479" spans="1:37">
      <c r="A1479" s="5">
        <v>31</v>
      </c>
      <c r="B1479" s="15" t="s">
        <v>52</v>
      </c>
      <c r="C1479" s="80">
        <f>Sindhudurg!C43</f>
        <v>0</v>
      </c>
      <c r="D1479" s="80">
        <f>Sindhudurg!D43</f>
        <v>0</v>
      </c>
      <c r="E1479" s="80">
        <f>Sindhudurg!E43</f>
        <v>0</v>
      </c>
      <c r="F1479" s="80">
        <f>Sindhudurg!F43</f>
        <v>0</v>
      </c>
      <c r="G1479" s="80">
        <f>Sindhudurg!G43</f>
        <v>0</v>
      </c>
      <c r="H1479" s="80">
        <f>Sindhudurg!H43</f>
        <v>0</v>
      </c>
      <c r="I1479" s="80">
        <f t="shared" si="425"/>
        <v>0</v>
      </c>
      <c r="J1479" s="80">
        <f>Sindhudurg!J43</f>
        <v>0</v>
      </c>
      <c r="K1479" s="80">
        <f>Sindhudurg!K43</f>
        <v>0</v>
      </c>
      <c r="L1479" s="80">
        <f>Sindhudurg!L43</f>
        <v>0</v>
      </c>
      <c r="M1479" s="80">
        <f>Sindhudurg!M43</f>
        <v>0</v>
      </c>
      <c r="N1479" s="80">
        <f>Sindhudurg!N43</f>
        <v>0</v>
      </c>
      <c r="O1479" s="80">
        <f>Sindhudurg!O43</f>
        <v>0</v>
      </c>
      <c r="P1479" s="80">
        <f t="shared" si="426"/>
        <v>0</v>
      </c>
      <c r="Q1479" s="80">
        <f>Sindhudurg!Q43</f>
        <v>0</v>
      </c>
      <c r="R1479" s="80">
        <f>Sindhudurg!R43</f>
        <v>0</v>
      </c>
      <c r="S1479" s="80">
        <f>Sindhudurg!S43</f>
        <v>0</v>
      </c>
      <c r="T1479" s="80">
        <f>Sindhudurg!T43</f>
        <v>0</v>
      </c>
      <c r="U1479" s="80">
        <f>Sindhudurg!U43</f>
        <v>0</v>
      </c>
      <c r="V1479" s="80">
        <f>Sindhudurg!V43</f>
        <v>0</v>
      </c>
      <c r="W1479" s="80">
        <f>Sindhudurg!W43</f>
        <v>0</v>
      </c>
      <c r="X1479" s="80">
        <f>Sindhudurg!X43</f>
        <v>0</v>
      </c>
      <c r="Y1479" s="80">
        <f>Sindhudurg!Y43</f>
        <v>0</v>
      </c>
      <c r="Z1479" s="80">
        <f>Sindhudurg!Z43</f>
        <v>0</v>
      </c>
      <c r="AA1479" s="80">
        <f>Sindhudurg!AA43</f>
        <v>0</v>
      </c>
      <c r="AB1479" s="80">
        <f>Sindhudurg!AB43</f>
        <v>0</v>
      </c>
      <c r="AC1479" s="233">
        <f t="shared" si="427"/>
        <v>0</v>
      </c>
      <c r="AD1479" s="7" t="e">
        <f t="shared" si="428"/>
        <v>#DIV/0!</v>
      </c>
      <c r="AE1479" s="7">
        <f t="shared" si="429"/>
        <v>0</v>
      </c>
      <c r="AF1479" s="7" t="e">
        <f t="shared" si="430"/>
        <v>#DIV/0!</v>
      </c>
      <c r="AG1479" s="7">
        <f t="shared" si="431"/>
        <v>0</v>
      </c>
      <c r="AH1479" s="7">
        <f t="shared" si="432"/>
        <v>0</v>
      </c>
      <c r="AI1479" s="7">
        <f t="shared" si="433"/>
        <v>0</v>
      </c>
      <c r="AJ1479" s="7">
        <f t="shared" si="434"/>
        <v>0</v>
      </c>
      <c r="AK1479" s="234" t="e">
        <f t="shared" si="435"/>
        <v>#DIV/0!</v>
      </c>
    </row>
    <row r="1480" spans="1:37">
      <c r="A1480" s="5">
        <v>32</v>
      </c>
      <c r="B1480" s="15" t="s">
        <v>53</v>
      </c>
      <c r="C1480" s="80">
        <f>Solapur!C43</f>
        <v>36</v>
      </c>
      <c r="D1480" s="80">
        <f>Solapur!D43</f>
        <v>54</v>
      </c>
      <c r="E1480" s="80">
        <f>Solapur!E43</f>
        <v>2</v>
      </c>
      <c r="F1480" s="80">
        <f>Solapur!F43</f>
        <v>1</v>
      </c>
      <c r="G1480" s="80">
        <f>Solapur!G43</f>
        <v>1</v>
      </c>
      <c r="H1480" s="80">
        <f>Solapur!H43</f>
        <v>0</v>
      </c>
      <c r="I1480" s="80">
        <f t="shared" si="425"/>
        <v>55</v>
      </c>
      <c r="J1480" s="80">
        <f>Solapur!J43</f>
        <v>51</v>
      </c>
      <c r="K1480" s="80">
        <f>Solapur!K43</f>
        <v>56</v>
      </c>
      <c r="L1480" s="80">
        <f>Solapur!L43</f>
        <v>2</v>
      </c>
      <c r="M1480" s="80">
        <f>Solapur!M43</f>
        <v>1</v>
      </c>
      <c r="N1480" s="80">
        <f>Solapur!N43</f>
        <v>6</v>
      </c>
      <c r="O1480" s="80">
        <f>Solapur!O43</f>
        <v>3</v>
      </c>
      <c r="P1480" s="80">
        <f t="shared" si="426"/>
        <v>60</v>
      </c>
      <c r="Q1480" s="80">
        <f>Solapur!Q43</f>
        <v>0</v>
      </c>
      <c r="R1480" s="80">
        <f>Solapur!R43</f>
        <v>0</v>
      </c>
      <c r="S1480" s="80">
        <f>Solapur!S43</f>
        <v>0</v>
      </c>
      <c r="T1480" s="80">
        <f>Solapur!T43</f>
        <v>0</v>
      </c>
      <c r="U1480" s="80">
        <f>Solapur!U43</f>
        <v>0</v>
      </c>
      <c r="V1480" s="80">
        <f>Solapur!V43</f>
        <v>0</v>
      </c>
      <c r="W1480" s="80">
        <f>Solapur!W43</f>
        <v>0</v>
      </c>
      <c r="X1480" s="80">
        <f>Solapur!X43</f>
        <v>0</v>
      </c>
      <c r="Y1480" s="80">
        <f>Solapur!Y43</f>
        <v>0</v>
      </c>
      <c r="Z1480" s="80">
        <f>Solapur!Z43</f>
        <v>0</v>
      </c>
      <c r="AA1480" s="80">
        <f>Solapur!AA43</f>
        <v>0</v>
      </c>
      <c r="AB1480" s="80">
        <f>Solapur!AB43</f>
        <v>0</v>
      </c>
      <c r="AC1480" s="233">
        <f t="shared" si="427"/>
        <v>0</v>
      </c>
      <c r="AD1480" s="7">
        <f t="shared" si="428"/>
        <v>0</v>
      </c>
      <c r="AE1480" s="7">
        <f t="shared" si="429"/>
        <v>0</v>
      </c>
      <c r="AF1480" s="7">
        <f t="shared" si="430"/>
        <v>0</v>
      </c>
      <c r="AG1480" s="7">
        <f t="shared" si="431"/>
        <v>98</v>
      </c>
      <c r="AH1480" s="7">
        <f t="shared" si="432"/>
        <v>115</v>
      </c>
      <c r="AI1480" s="7">
        <f t="shared" si="433"/>
        <v>0</v>
      </c>
      <c r="AJ1480" s="7">
        <f t="shared" si="434"/>
        <v>0</v>
      </c>
      <c r="AK1480" s="234">
        <f t="shared" si="435"/>
        <v>0</v>
      </c>
    </row>
    <row r="1481" spans="1:37">
      <c r="A1481" s="5">
        <v>33</v>
      </c>
      <c r="B1481" s="15" t="s">
        <v>54</v>
      </c>
      <c r="C1481" s="80">
        <f>Thane!C43</f>
        <v>0</v>
      </c>
      <c r="D1481" s="80">
        <f>Thane!D43</f>
        <v>0</v>
      </c>
      <c r="E1481" s="80">
        <f>Thane!E43</f>
        <v>0</v>
      </c>
      <c r="F1481" s="80">
        <f>Thane!F43</f>
        <v>0</v>
      </c>
      <c r="G1481" s="80">
        <f>Thane!G43</f>
        <v>0</v>
      </c>
      <c r="H1481" s="80">
        <f>Thane!H43</f>
        <v>0</v>
      </c>
      <c r="I1481" s="80">
        <f t="shared" si="425"/>
        <v>0</v>
      </c>
      <c r="J1481" s="80">
        <f>Thane!J43</f>
        <v>0</v>
      </c>
      <c r="K1481" s="80">
        <f>Thane!K43</f>
        <v>0</v>
      </c>
      <c r="L1481" s="80">
        <f>Thane!L43</f>
        <v>0</v>
      </c>
      <c r="M1481" s="80">
        <f>Thane!M43</f>
        <v>0</v>
      </c>
      <c r="N1481" s="80">
        <f>Thane!N43</f>
        <v>0</v>
      </c>
      <c r="O1481" s="80">
        <f>Thane!O43</f>
        <v>0</v>
      </c>
      <c r="P1481" s="80">
        <f t="shared" si="426"/>
        <v>0</v>
      </c>
      <c r="Q1481" s="80">
        <f>Thane!Q43</f>
        <v>0</v>
      </c>
      <c r="R1481" s="80">
        <f>Thane!R43</f>
        <v>0</v>
      </c>
      <c r="S1481" s="80">
        <f>Thane!S43</f>
        <v>0</v>
      </c>
      <c r="T1481" s="80">
        <f>Thane!T43</f>
        <v>0</v>
      </c>
      <c r="U1481" s="80">
        <f>Thane!U43</f>
        <v>0</v>
      </c>
      <c r="V1481" s="80">
        <f>Thane!V43</f>
        <v>0</v>
      </c>
      <c r="W1481" s="80">
        <f>Thane!W43</f>
        <v>0</v>
      </c>
      <c r="X1481" s="80">
        <f>Thane!X43</f>
        <v>0</v>
      </c>
      <c r="Y1481" s="80">
        <f>Thane!Y43</f>
        <v>0</v>
      </c>
      <c r="Z1481" s="80">
        <f>Thane!Z43</f>
        <v>0</v>
      </c>
      <c r="AA1481" s="80">
        <f>Thane!AA43</f>
        <v>0</v>
      </c>
      <c r="AB1481" s="80">
        <f>Thane!AB43</f>
        <v>0</v>
      </c>
      <c r="AC1481" s="233">
        <f t="shared" si="427"/>
        <v>0</v>
      </c>
      <c r="AD1481" s="7" t="e">
        <f t="shared" si="428"/>
        <v>#DIV/0!</v>
      </c>
      <c r="AE1481" s="7">
        <f t="shared" si="429"/>
        <v>0</v>
      </c>
      <c r="AF1481" s="7" t="e">
        <f t="shared" si="430"/>
        <v>#DIV/0!</v>
      </c>
      <c r="AG1481" s="7">
        <f t="shared" si="431"/>
        <v>0</v>
      </c>
      <c r="AH1481" s="7">
        <f t="shared" si="432"/>
        <v>0</v>
      </c>
      <c r="AI1481" s="7">
        <f t="shared" si="433"/>
        <v>0</v>
      </c>
      <c r="AJ1481" s="7">
        <f t="shared" si="434"/>
        <v>0</v>
      </c>
      <c r="AK1481" s="234" t="e">
        <f t="shared" si="435"/>
        <v>#DIV/0!</v>
      </c>
    </row>
    <row r="1482" spans="1:37">
      <c r="A1482" s="5">
        <v>34</v>
      </c>
      <c r="B1482" s="15" t="s">
        <v>55</v>
      </c>
      <c r="C1482" s="80">
        <f>Wardha!C43</f>
        <v>0</v>
      </c>
      <c r="D1482" s="80">
        <f>Wardha!D43</f>
        <v>0</v>
      </c>
      <c r="E1482" s="80">
        <f>Wardha!E43</f>
        <v>0</v>
      </c>
      <c r="F1482" s="80">
        <f>Wardha!F43</f>
        <v>0</v>
      </c>
      <c r="G1482" s="80">
        <f>Wardha!G43</f>
        <v>0</v>
      </c>
      <c r="H1482" s="80">
        <f>Wardha!H43</f>
        <v>0</v>
      </c>
      <c r="I1482" s="80">
        <f t="shared" si="425"/>
        <v>0</v>
      </c>
      <c r="J1482" s="80">
        <f>Wardha!J43</f>
        <v>0</v>
      </c>
      <c r="K1482" s="80">
        <f>Wardha!K43</f>
        <v>0</v>
      </c>
      <c r="L1482" s="80">
        <f>Wardha!L43</f>
        <v>0</v>
      </c>
      <c r="M1482" s="80">
        <f>Wardha!M43</f>
        <v>0</v>
      </c>
      <c r="N1482" s="80">
        <f>Wardha!N43</f>
        <v>0</v>
      </c>
      <c r="O1482" s="80">
        <f>Wardha!O43</f>
        <v>0</v>
      </c>
      <c r="P1482" s="80">
        <f t="shared" si="426"/>
        <v>0</v>
      </c>
      <c r="Q1482" s="80">
        <f>Wardha!Q43</f>
        <v>0</v>
      </c>
      <c r="R1482" s="80">
        <f>Wardha!R43</f>
        <v>0</v>
      </c>
      <c r="S1482" s="80">
        <f>Wardha!S43</f>
        <v>0</v>
      </c>
      <c r="T1482" s="80">
        <f>Wardha!T43</f>
        <v>0</v>
      </c>
      <c r="U1482" s="80">
        <f>Wardha!U43</f>
        <v>0</v>
      </c>
      <c r="V1482" s="80">
        <f>Wardha!V43</f>
        <v>0</v>
      </c>
      <c r="W1482" s="80">
        <f>Wardha!W43</f>
        <v>0</v>
      </c>
      <c r="X1482" s="80">
        <f>Wardha!X43</f>
        <v>0</v>
      </c>
      <c r="Y1482" s="80">
        <f>Wardha!Y43</f>
        <v>0</v>
      </c>
      <c r="Z1482" s="80">
        <f>Wardha!Z43</f>
        <v>0</v>
      </c>
      <c r="AA1482" s="80">
        <f>Wardha!AA43</f>
        <v>0</v>
      </c>
      <c r="AB1482" s="80">
        <f>Wardha!AB43</f>
        <v>0</v>
      </c>
      <c r="AC1482" s="233">
        <f t="shared" si="427"/>
        <v>0</v>
      </c>
      <c r="AD1482" s="7" t="e">
        <f t="shared" si="428"/>
        <v>#DIV/0!</v>
      </c>
      <c r="AE1482" s="7">
        <f t="shared" si="429"/>
        <v>0</v>
      </c>
      <c r="AF1482" s="7" t="e">
        <f t="shared" si="430"/>
        <v>#DIV/0!</v>
      </c>
      <c r="AG1482" s="7">
        <f t="shared" si="431"/>
        <v>0</v>
      </c>
      <c r="AH1482" s="7">
        <f t="shared" si="432"/>
        <v>0</v>
      </c>
      <c r="AI1482" s="7">
        <f t="shared" si="433"/>
        <v>0</v>
      </c>
      <c r="AJ1482" s="7">
        <f t="shared" si="434"/>
        <v>0</v>
      </c>
      <c r="AK1482" s="234" t="e">
        <f t="shared" si="435"/>
        <v>#DIV/0!</v>
      </c>
    </row>
    <row r="1483" spans="1:37">
      <c r="A1483" s="5">
        <v>35</v>
      </c>
      <c r="B1483" s="15" t="s">
        <v>56</v>
      </c>
      <c r="C1483" s="80">
        <f>Washim!C43</f>
        <v>0</v>
      </c>
      <c r="D1483" s="80">
        <f>Washim!D43</f>
        <v>0</v>
      </c>
      <c r="E1483" s="80">
        <f>Washim!E43</f>
        <v>0</v>
      </c>
      <c r="F1483" s="80">
        <f>Washim!F43</f>
        <v>0</v>
      </c>
      <c r="G1483" s="80">
        <f>Washim!G43</f>
        <v>0</v>
      </c>
      <c r="H1483" s="80">
        <f>Washim!H43</f>
        <v>0</v>
      </c>
      <c r="I1483" s="80">
        <f t="shared" si="425"/>
        <v>0</v>
      </c>
      <c r="J1483" s="80">
        <f>Washim!J43</f>
        <v>0</v>
      </c>
      <c r="K1483" s="80">
        <f>Washim!K43</f>
        <v>0</v>
      </c>
      <c r="L1483" s="80">
        <f>Washim!L43</f>
        <v>0</v>
      </c>
      <c r="M1483" s="80">
        <f>Washim!M43</f>
        <v>0</v>
      </c>
      <c r="N1483" s="80">
        <f>Washim!N43</f>
        <v>0</v>
      </c>
      <c r="O1483" s="80">
        <f>Washim!O43</f>
        <v>0</v>
      </c>
      <c r="P1483" s="80">
        <f t="shared" si="426"/>
        <v>0</v>
      </c>
      <c r="Q1483" s="80">
        <f>Washim!Q43</f>
        <v>0</v>
      </c>
      <c r="R1483" s="80">
        <f>Washim!R43</f>
        <v>0</v>
      </c>
      <c r="S1483" s="80">
        <f>Washim!S43</f>
        <v>0</v>
      </c>
      <c r="T1483" s="80">
        <f>Washim!T43</f>
        <v>0</v>
      </c>
      <c r="U1483" s="80">
        <f>Washim!U43</f>
        <v>0</v>
      </c>
      <c r="V1483" s="80">
        <f>Washim!V43</f>
        <v>0</v>
      </c>
      <c r="W1483" s="80">
        <f>Washim!W43</f>
        <v>0</v>
      </c>
      <c r="X1483" s="80">
        <f>Washim!X43</f>
        <v>0</v>
      </c>
      <c r="Y1483" s="80">
        <f>Washim!Y43</f>
        <v>0</v>
      </c>
      <c r="Z1483" s="80">
        <f>Washim!Z43</f>
        <v>0</v>
      </c>
      <c r="AA1483" s="80">
        <f>Washim!AA43</f>
        <v>0</v>
      </c>
      <c r="AB1483" s="80">
        <f>Washim!AB43</f>
        <v>0</v>
      </c>
      <c r="AC1483" s="233">
        <f t="shared" si="427"/>
        <v>0</v>
      </c>
      <c r="AD1483" s="7" t="e">
        <f t="shared" si="428"/>
        <v>#DIV/0!</v>
      </c>
      <c r="AE1483" s="7">
        <f t="shared" si="429"/>
        <v>0</v>
      </c>
      <c r="AF1483" s="7" t="e">
        <f t="shared" si="430"/>
        <v>#DIV/0!</v>
      </c>
      <c r="AG1483" s="7">
        <f t="shared" si="431"/>
        <v>0</v>
      </c>
      <c r="AH1483" s="7">
        <f t="shared" si="432"/>
        <v>0</v>
      </c>
      <c r="AI1483" s="7">
        <f t="shared" si="433"/>
        <v>0</v>
      </c>
      <c r="AJ1483" s="7">
        <f t="shared" si="434"/>
        <v>0</v>
      </c>
      <c r="AK1483" s="234" t="e">
        <f t="shared" si="435"/>
        <v>#DIV/0!</v>
      </c>
    </row>
    <row r="1484" spans="1:37">
      <c r="A1484" s="5">
        <v>36</v>
      </c>
      <c r="B1484" s="15" t="s">
        <v>57</v>
      </c>
      <c r="C1484" s="80">
        <f>Yavatmal!C43</f>
        <v>0</v>
      </c>
      <c r="D1484" s="80">
        <f>Yavatmal!D43</f>
        <v>0</v>
      </c>
      <c r="E1484" s="80">
        <f>Yavatmal!E43</f>
        <v>0</v>
      </c>
      <c r="F1484" s="80">
        <f>Yavatmal!F43</f>
        <v>0</v>
      </c>
      <c r="G1484" s="80">
        <f>Yavatmal!G43</f>
        <v>0</v>
      </c>
      <c r="H1484" s="80">
        <f>Yavatmal!H43</f>
        <v>0</v>
      </c>
      <c r="I1484" s="80">
        <f t="shared" si="425"/>
        <v>0</v>
      </c>
      <c r="J1484" s="80">
        <f>Yavatmal!J43</f>
        <v>0</v>
      </c>
      <c r="K1484" s="80">
        <f>Yavatmal!K43</f>
        <v>0</v>
      </c>
      <c r="L1484" s="80">
        <f>Yavatmal!L43</f>
        <v>0</v>
      </c>
      <c r="M1484" s="80">
        <f>Yavatmal!M43</f>
        <v>0</v>
      </c>
      <c r="N1484" s="80">
        <f>Yavatmal!N43</f>
        <v>0</v>
      </c>
      <c r="O1484" s="80">
        <f>Yavatmal!O43</f>
        <v>0</v>
      </c>
      <c r="P1484" s="80">
        <f t="shared" si="426"/>
        <v>0</v>
      </c>
      <c r="Q1484" s="80">
        <f>Yavatmal!Q43</f>
        <v>0</v>
      </c>
      <c r="R1484" s="80">
        <f>Yavatmal!R43</f>
        <v>0</v>
      </c>
      <c r="S1484" s="80">
        <f>Yavatmal!S43</f>
        <v>0</v>
      </c>
      <c r="T1484" s="80">
        <f>Yavatmal!T43</f>
        <v>0</v>
      </c>
      <c r="U1484" s="80">
        <f>Yavatmal!U43</f>
        <v>0</v>
      </c>
      <c r="V1484" s="80">
        <f>Yavatmal!V43</f>
        <v>0</v>
      </c>
      <c r="W1484" s="80">
        <f>Yavatmal!W43</f>
        <v>0</v>
      </c>
      <c r="X1484" s="80">
        <f>Yavatmal!X43</f>
        <v>0</v>
      </c>
      <c r="Y1484" s="80">
        <f>Yavatmal!Y43</f>
        <v>0</v>
      </c>
      <c r="Z1484" s="80">
        <f>Yavatmal!Z43</f>
        <v>0</v>
      </c>
      <c r="AA1484" s="80">
        <f>Yavatmal!AA43</f>
        <v>0</v>
      </c>
      <c r="AB1484" s="80">
        <f>Yavatmal!AB43</f>
        <v>0</v>
      </c>
      <c r="AC1484" s="233">
        <f t="shared" si="427"/>
        <v>0</v>
      </c>
      <c r="AD1484" s="7" t="e">
        <f t="shared" si="428"/>
        <v>#DIV/0!</v>
      </c>
      <c r="AE1484" s="7">
        <f t="shared" si="429"/>
        <v>0</v>
      </c>
      <c r="AF1484" s="7" t="e">
        <f t="shared" si="430"/>
        <v>#DIV/0!</v>
      </c>
      <c r="AG1484" s="7">
        <f t="shared" si="431"/>
        <v>0</v>
      </c>
      <c r="AH1484" s="7">
        <f t="shared" si="432"/>
        <v>0</v>
      </c>
      <c r="AI1484" s="7">
        <f t="shared" si="433"/>
        <v>0</v>
      </c>
      <c r="AJ1484" s="7">
        <f t="shared" si="434"/>
        <v>0</v>
      </c>
      <c r="AK1484" s="234" t="e">
        <f t="shared" si="435"/>
        <v>#DIV/0!</v>
      </c>
    </row>
    <row r="1485" spans="1:37" ht="15">
      <c r="A1485" s="10"/>
      <c r="B1485" s="8" t="s">
        <v>10</v>
      </c>
      <c r="C1485" s="9">
        <f t="shared" ref="C1485:AB1485" si="436">SUM(C1449:C1484)</f>
        <v>82</v>
      </c>
      <c r="D1485" s="9">
        <f t="shared" si="436"/>
        <v>81</v>
      </c>
      <c r="E1485" s="9">
        <f t="shared" si="436"/>
        <v>61</v>
      </c>
      <c r="F1485" s="9">
        <f t="shared" si="436"/>
        <v>104</v>
      </c>
      <c r="G1485" s="9">
        <f t="shared" si="436"/>
        <v>5</v>
      </c>
      <c r="H1485" s="9">
        <f t="shared" si="436"/>
        <v>2</v>
      </c>
      <c r="I1485" s="9">
        <f t="shared" si="436"/>
        <v>187</v>
      </c>
      <c r="J1485" s="9">
        <f t="shared" si="436"/>
        <v>82</v>
      </c>
      <c r="K1485" s="9">
        <f t="shared" si="436"/>
        <v>71</v>
      </c>
      <c r="L1485" s="9">
        <f t="shared" si="436"/>
        <v>8</v>
      </c>
      <c r="M1485" s="9">
        <f t="shared" si="436"/>
        <v>3</v>
      </c>
      <c r="N1485" s="9">
        <f t="shared" si="436"/>
        <v>12</v>
      </c>
      <c r="O1485" s="9">
        <f t="shared" si="436"/>
        <v>4</v>
      </c>
      <c r="P1485" s="9">
        <f t="shared" si="436"/>
        <v>78</v>
      </c>
      <c r="Q1485" s="9">
        <f t="shared" si="436"/>
        <v>0</v>
      </c>
      <c r="R1485" s="9">
        <f t="shared" si="436"/>
        <v>0</v>
      </c>
      <c r="S1485" s="9">
        <f t="shared" si="436"/>
        <v>0</v>
      </c>
      <c r="T1485" s="9">
        <f t="shared" si="436"/>
        <v>0</v>
      </c>
      <c r="U1485" s="9">
        <f t="shared" si="436"/>
        <v>0</v>
      </c>
      <c r="V1485" s="9">
        <f t="shared" si="436"/>
        <v>0</v>
      </c>
      <c r="W1485" s="9">
        <f t="shared" si="436"/>
        <v>0</v>
      </c>
      <c r="X1485" s="9">
        <f t="shared" si="436"/>
        <v>0</v>
      </c>
      <c r="Y1485" s="9">
        <f t="shared" si="436"/>
        <v>0</v>
      </c>
      <c r="Z1485" s="9">
        <f t="shared" si="436"/>
        <v>0</v>
      </c>
      <c r="AA1485" s="9">
        <f t="shared" si="436"/>
        <v>0</v>
      </c>
      <c r="AB1485" s="9">
        <f t="shared" si="436"/>
        <v>0</v>
      </c>
      <c r="AC1485" s="190">
        <f>SUM(AC1449:AC1484)</f>
        <v>0</v>
      </c>
      <c r="AD1485" s="190">
        <f t="shared" si="428"/>
        <v>0</v>
      </c>
      <c r="AE1485" s="190">
        <f>(X1485/K1485)*100</f>
        <v>0</v>
      </c>
      <c r="AF1485" s="190">
        <f t="shared" si="430"/>
        <v>0</v>
      </c>
      <c r="AG1485" s="190">
        <f>SUM(AG1449:AG1484)</f>
        <v>250</v>
      </c>
      <c r="AH1485" s="190">
        <f>SUM(AH1449:AH1484)</f>
        <v>265</v>
      </c>
      <c r="AI1485" s="190">
        <f>SUM(AI1449:AI1484)</f>
        <v>0</v>
      </c>
      <c r="AJ1485" s="190">
        <f>SUM(AJ1449:AJ1484)</f>
        <v>0</v>
      </c>
      <c r="AK1485" s="190">
        <f>(AJ1485/AH1485)*100</f>
        <v>0</v>
      </c>
    </row>
    <row r="1486" spans="1:37" ht="20.25">
      <c r="A1486" s="344" t="s">
        <v>157</v>
      </c>
      <c r="B1486" s="344"/>
      <c r="C1486" s="344"/>
      <c r="D1486" s="344"/>
      <c r="E1486" s="344"/>
      <c r="F1486" s="344"/>
      <c r="G1486" s="344"/>
      <c r="H1486" s="344"/>
      <c r="I1486" s="344"/>
      <c r="J1486" s="344"/>
      <c r="K1486" s="344"/>
      <c r="L1486" s="344"/>
      <c r="M1486" s="344"/>
      <c r="N1486" s="344"/>
      <c r="O1486" s="344"/>
      <c r="P1486" s="344"/>
      <c r="Q1486" s="344"/>
      <c r="R1486" s="344"/>
      <c r="S1486" s="344"/>
      <c r="T1486" s="344"/>
      <c r="U1486" s="344"/>
      <c r="V1486" s="344"/>
      <c r="W1486" s="344"/>
      <c r="X1486" s="344"/>
      <c r="Y1486" s="344"/>
      <c r="Z1486" s="344"/>
      <c r="AA1486" s="344"/>
      <c r="AB1486" s="344"/>
      <c r="AC1486" s="344"/>
      <c r="AD1486" s="344"/>
      <c r="AE1486" s="344"/>
      <c r="AF1486" s="344"/>
      <c r="AG1486" s="344"/>
      <c r="AH1486" s="344"/>
      <c r="AI1486" s="344"/>
      <c r="AJ1486" s="344"/>
      <c r="AK1486" s="344"/>
    </row>
    <row r="1487" spans="1:37">
      <c r="A1487" s="345"/>
      <c r="B1487" s="345"/>
      <c r="C1487" s="345"/>
      <c r="D1487" s="345"/>
      <c r="E1487" s="345"/>
      <c r="F1487" s="345"/>
      <c r="G1487" s="345"/>
      <c r="H1487" s="345"/>
      <c r="I1487" s="345"/>
      <c r="J1487" s="345"/>
      <c r="K1487" s="345"/>
      <c r="L1487" s="345"/>
      <c r="M1487" s="345"/>
      <c r="N1487" s="345"/>
      <c r="O1487" s="345"/>
      <c r="P1487" s="345"/>
      <c r="Q1487" s="345"/>
      <c r="R1487" s="345"/>
      <c r="S1487" s="345"/>
      <c r="T1487" s="345"/>
      <c r="U1487" s="345"/>
      <c r="V1487" s="345"/>
      <c r="W1487" s="345"/>
      <c r="X1487" s="345"/>
      <c r="Y1487" s="345"/>
      <c r="Z1487" s="345"/>
      <c r="AA1487" s="345"/>
      <c r="AB1487" s="345"/>
      <c r="AC1487" s="345"/>
      <c r="AD1487" s="345"/>
      <c r="AE1487" s="345"/>
      <c r="AF1487" s="345"/>
      <c r="AG1487" s="345"/>
      <c r="AH1487" s="345"/>
      <c r="AI1487" s="345"/>
      <c r="AJ1487" s="345"/>
      <c r="AK1487" s="345"/>
    </row>
    <row r="1488" spans="1:37" ht="15.75">
      <c r="A1488" s="346" t="str">
        <f>A48</f>
        <v>Disbursements under  KCC Loans  ( 2023 - 24 ) -  Position as of 31.03.2024</v>
      </c>
      <c r="B1488" s="346"/>
      <c r="C1488" s="346"/>
      <c r="D1488" s="346"/>
      <c r="E1488" s="346"/>
      <c r="F1488" s="346"/>
      <c r="G1488" s="346"/>
      <c r="H1488" s="346"/>
      <c r="I1488" s="346"/>
      <c r="J1488" s="346"/>
      <c r="K1488" s="346"/>
      <c r="L1488" s="346"/>
      <c r="M1488" s="346"/>
      <c r="N1488" s="346"/>
      <c r="O1488" s="346"/>
      <c r="P1488" s="346"/>
      <c r="Q1488" s="346"/>
      <c r="R1488" s="346"/>
      <c r="S1488" s="346"/>
      <c r="T1488" s="346"/>
      <c r="U1488" s="346"/>
      <c r="V1488" s="346"/>
      <c r="W1488" s="346"/>
      <c r="X1488" s="346"/>
      <c r="Y1488" s="346"/>
      <c r="Z1488" s="346"/>
      <c r="AA1488" s="346"/>
      <c r="AB1488" s="346"/>
      <c r="AC1488" s="346"/>
      <c r="AD1488" s="346"/>
      <c r="AE1488" s="346"/>
      <c r="AF1488" s="346"/>
      <c r="AG1488" s="346"/>
      <c r="AH1488" s="346"/>
      <c r="AI1488" s="346"/>
      <c r="AJ1488" s="346"/>
      <c r="AK1488" s="346"/>
    </row>
    <row r="1489" spans="1:37" ht="19.5" customHeight="1">
      <c r="A1489" s="3"/>
      <c r="B1489" s="3"/>
      <c r="C1489" s="3"/>
      <c r="D1489" s="3"/>
      <c r="E1489" s="3"/>
      <c r="F1489" s="3"/>
      <c r="G1489" s="3"/>
      <c r="H1489" s="3"/>
      <c r="I1489" s="3"/>
      <c r="J1489" s="3"/>
      <c r="K1489" s="3"/>
      <c r="L1489" s="3"/>
      <c r="M1489" s="3"/>
      <c r="N1489" s="3"/>
      <c r="O1489" s="3"/>
      <c r="P1489" s="3"/>
      <c r="Q1489" s="3"/>
      <c r="R1489" s="3"/>
      <c r="S1489" s="3"/>
      <c r="T1489" s="3"/>
      <c r="U1489" s="3"/>
      <c r="V1489" s="3"/>
      <c r="W1489" s="3"/>
      <c r="X1489" s="3"/>
      <c r="Y1489" s="3"/>
      <c r="Z1489" s="3"/>
      <c r="AA1489" s="3"/>
      <c r="AB1489" s="3"/>
      <c r="AC1489" s="3"/>
      <c r="AD1489" s="3"/>
      <c r="AE1489" s="3"/>
      <c r="AF1489" s="3"/>
      <c r="AG1489" s="347" t="s">
        <v>6</v>
      </c>
      <c r="AH1489" s="347"/>
      <c r="AI1489" s="347"/>
      <c r="AJ1489" s="347"/>
      <c r="AK1489" s="347"/>
    </row>
    <row r="1490" spans="1:37" ht="32.25" customHeight="1">
      <c r="A1490" s="350" t="s">
        <v>7</v>
      </c>
      <c r="B1490" s="350" t="s">
        <v>64</v>
      </c>
      <c r="C1490" s="353" t="str">
        <f>C5</f>
        <v xml:space="preserve"> KCC Loan Target 
 ACP 2023-24</v>
      </c>
      <c r="D1490" s="354"/>
      <c r="E1490" s="354"/>
      <c r="F1490" s="354"/>
      <c r="G1490" s="354"/>
      <c r="H1490" s="354"/>
      <c r="I1490" s="354"/>
      <c r="J1490" s="354"/>
      <c r="K1490" s="354"/>
      <c r="L1490" s="354"/>
      <c r="M1490" s="354"/>
      <c r="N1490" s="354"/>
      <c r="O1490" s="354"/>
      <c r="P1490" s="355"/>
      <c r="Q1490" s="391" t="str">
        <f>Q5</f>
        <v xml:space="preserve"> Cumulative Achievement from 
 01.04.23</v>
      </c>
      <c r="R1490" s="392"/>
      <c r="S1490" s="392"/>
      <c r="T1490" s="392"/>
      <c r="U1490" s="392"/>
      <c r="V1490" s="392"/>
      <c r="W1490" s="392"/>
      <c r="X1490" s="392"/>
      <c r="Y1490" s="392"/>
      <c r="Z1490" s="392"/>
      <c r="AA1490" s="392"/>
      <c r="AB1490" s="393"/>
      <c r="AC1490" s="353" t="s">
        <v>9</v>
      </c>
      <c r="AD1490" s="354"/>
      <c r="AE1490" s="354"/>
      <c r="AF1490" s="355"/>
      <c r="AG1490" s="350" t="s">
        <v>10</v>
      </c>
      <c r="AH1490" s="350"/>
      <c r="AI1490" s="350"/>
      <c r="AJ1490" s="350"/>
      <c r="AK1490" s="350"/>
    </row>
    <row r="1491" spans="1:37">
      <c r="A1491" s="351"/>
      <c r="B1491" s="351"/>
      <c r="C1491" s="375" t="s">
        <v>11</v>
      </c>
      <c r="D1491" s="376"/>
      <c r="E1491" s="376"/>
      <c r="F1491" s="376"/>
      <c r="G1491" s="376"/>
      <c r="H1491" s="376"/>
      <c r="I1491" s="377"/>
      <c r="J1491" s="371" t="s">
        <v>12</v>
      </c>
      <c r="K1491" s="372"/>
      <c r="L1491" s="372"/>
      <c r="M1491" s="372"/>
      <c r="N1491" s="372"/>
      <c r="O1491" s="372"/>
      <c r="P1491" s="373"/>
      <c r="Q1491" s="375" t="s">
        <v>11</v>
      </c>
      <c r="R1491" s="376"/>
      <c r="S1491" s="376"/>
      <c r="T1491" s="376"/>
      <c r="U1491" s="376"/>
      <c r="V1491" s="377"/>
      <c r="W1491" s="394" t="s">
        <v>12</v>
      </c>
      <c r="X1491" s="395"/>
      <c r="Y1491" s="395"/>
      <c r="Z1491" s="395"/>
      <c r="AA1491" s="395"/>
      <c r="AB1491" s="396"/>
      <c r="AC1491" s="385" t="s">
        <v>11</v>
      </c>
      <c r="AD1491" s="386"/>
      <c r="AE1491" s="388" t="s">
        <v>12</v>
      </c>
      <c r="AF1491" s="386"/>
      <c r="AG1491" s="388" t="s">
        <v>13</v>
      </c>
      <c r="AH1491" s="386"/>
      <c r="AI1491" s="388" t="s">
        <v>14</v>
      </c>
      <c r="AJ1491" s="386"/>
      <c r="AK1491" s="398" t="s">
        <v>15</v>
      </c>
    </row>
    <row r="1492" spans="1:37">
      <c r="A1492" s="352"/>
      <c r="B1492" s="352"/>
      <c r="C1492" s="367" t="s">
        <v>16</v>
      </c>
      <c r="D1492" s="368"/>
      <c r="E1492" s="369" t="s">
        <v>17</v>
      </c>
      <c r="F1492" s="368"/>
      <c r="G1492" s="369" t="s">
        <v>18</v>
      </c>
      <c r="H1492" s="370"/>
      <c r="I1492" s="249" t="s">
        <v>10</v>
      </c>
      <c r="J1492" s="362" t="s">
        <v>19</v>
      </c>
      <c r="K1492" s="363"/>
      <c r="L1492" s="364" t="s">
        <v>17</v>
      </c>
      <c r="M1492" s="363"/>
      <c r="N1492" s="364" t="s">
        <v>18</v>
      </c>
      <c r="O1492" s="374"/>
      <c r="P1492" s="258" t="s">
        <v>10</v>
      </c>
      <c r="Q1492" s="367" t="s">
        <v>19</v>
      </c>
      <c r="R1492" s="368"/>
      <c r="S1492" s="369" t="s">
        <v>17</v>
      </c>
      <c r="T1492" s="368"/>
      <c r="U1492" s="369" t="s">
        <v>18</v>
      </c>
      <c r="V1492" s="370"/>
      <c r="W1492" s="362" t="s">
        <v>16</v>
      </c>
      <c r="X1492" s="363"/>
      <c r="Y1492" s="364" t="s">
        <v>17</v>
      </c>
      <c r="Z1492" s="363"/>
      <c r="AA1492" s="364" t="s">
        <v>18</v>
      </c>
      <c r="AB1492" s="374"/>
      <c r="AC1492" s="387"/>
      <c r="AD1492" s="381"/>
      <c r="AE1492" s="380"/>
      <c r="AF1492" s="381"/>
      <c r="AG1492" s="380"/>
      <c r="AH1492" s="381"/>
      <c r="AI1492" s="380"/>
      <c r="AJ1492" s="381"/>
      <c r="AK1492" s="399"/>
    </row>
    <row r="1493" spans="1:37">
      <c r="A1493" s="202"/>
      <c r="B1493" s="202"/>
      <c r="C1493" s="217" t="s">
        <v>20</v>
      </c>
      <c r="D1493" s="119" t="s">
        <v>21</v>
      </c>
      <c r="E1493" s="119" t="s">
        <v>20</v>
      </c>
      <c r="F1493" s="119" t="s">
        <v>21</v>
      </c>
      <c r="G1493" s="119" t="s">
        <v>20</v>
      </c>
      <c r="H1493" s="218" t="s">
        <v>21</v>
      </c>
      <c r="I1493" s="218" t="s">
        <v>21</v>
      </c>
      <c r="J1493" s="237" t="s">
        <v>20</v>
      </c>
      <c r="K1493" s="204" t="s">
        <v>21</v>
      </c>
      <c r="L1493" s="204" t="s">
        <v>20</v>
      </c>
      <c r="M1493" s="204" t="s">
        <v>21</v>
      </c>
      <c r="N1493" s="204" t="s">
        <v>20</v>
      </c>
      <c r="O1493" s="238" t="s">
        <v>21</v>
      </c>
      <c r="P1493" s="258" t="s">
        <v>21</v>
      </c>
      <c r="Q1493" s="217" t="s">
        <v>20</v>
      </c>
      <c r="R1493" s="119" t="s">
        <v>21</v>
      </c>
      <c r="S1493" s="119" t="s">
        <v>20</v>
      </c>
      <c r="T1493" s="119" t="s">
        <v>21</v>
      </c>
      <c r="U1493" s="119" t="s">
        <v>20</v>
      </c>
      <c r="V1493" s="218" t="s">
        <v>21</v>
      </c>
      <c r="W1493" s="247" t="s">
        <v>20</v>
      </c>
      <c r="X1493" s="205" t="s">
        <v>21</v>
      </c>
      <c r="Y1493" s="205" t="s">
        <v>20</v>
      </c>
      <c r="Z1493" s="205" t="s">
        <v>21</v>
      </c>
      <c r="AA1493" s="205" t="s">
        <v>20</v>
      </c>
      <c r="AB1493" s="248" t="s">
        <v>21</v>
      </c>
      <c r="AC1493" s="217" t="s">
        <v>21</v>
      </c>
      <c r="AD1493" s="119" t="s">
        <v>15</v>
      </c>
      <c r="AE1493" s="217" t="s">
        <v>21</v>
      </c>
      <c r="AF1493" s="119" t="s">
        <v>15</v>
      </c>
      <c r="AG1493" s="119" t="s">
        <v>20</v>
      </c>
      <c r="AH1493" s="119" t="s">
        <v>21</v>
      </c>
      <c r="AI1493" s="119" t="s">
        <v>20</v>
      </c>
      <c r="AJ1493" s="119" t="s">
        <v>21</v>
      </c>
      <c r="AK1493" s="400"/>
    </row>
    <row r="1494" spans="1:37">
      <c r="A1494" s="5">
        <v>1</v>
      </c>
      <c r="B1494" s="15" t="s">
        <v>22</v>
      </c>
      <c r="C1494" s="80">
        <f>Ahmednagar!C44</f>
        <v>0</v>
      </c>
      <c r="D1494" s="80">
        <f>Ahmednagar!D44</f>
        <v>0</v>
      </c>
      <c r="E1494" s="80">
        <f>Ahmednagar!E44</f>
        <v>0</v>
      </c>
      <c r="F1494" s="80">
        <f>Ahmednagar!F44</f>
        <v>0</v>
      </c>
      <c r="G1494" s="80">
        <f>Ahmednagar!G44</f>
        <v>0</v>
      </c>
      <c r="H1494" s="80">
        <f>Ahmednagar!H44</f>
        <v>0</v>
      </c>
      <c r="I1494" s="80">
        <f>D1494+F1494+H1494</f>
        <v>0</v>
      </c>
      <c r="J1494" s="80">
        <f>Ahmednagar!J44</f>
        <v>0</v>
      </c>
      <c r="K1494" s="80">
        <f>Ahmednagar!K44</f>
        <v>0</v>
      </c>
      <c r="L1494" s="80">
        <f>Ahmednagar!L44</f>
        <v>0</v>
      </c>
      <c r="M1494" s="80">
        <f>Ahmednagar!M44</f>
        <v>0</v>
      </c>
      <c r="N1494" s="80">
        <f>Ahmednagar!N44</f>
        <v>0</v>
      </c>
      <c r="O1494" s="80">
        <f>Ahmednagar!O44</f>
        <v>0</v>
      </c>
      <c r="P1494" s="80">
        <f>K1494+M1494+O1494</f>
        <v>0</v>
      </c>
      <c r="Q1494" s="80">
        <f>Ahmednagar!Q44</f>
        <v>0</v>
      </c>
      <c r="R1494" s="80">
        <f>Ahmednagar!R44</f>
        <v>0</v>
      </c>
      <c r="S1494" s="80">
        <f>Ahmednagar!S44</f>
        <v>0</v>
      </c>
      <c r="T1494" s="80">
        <f>Ahmednagar!T44</f>
        <v>0</v>
      </c>
      <c r="U1494" s="80">
        <f>Ahmednagar!U44</f>
        <v>0</v>
      </c>
      <c r="V1494" s="80">
        <f>Ahmednagar!V44</f>
        <v>0</v>
      </c>
      <c r="W1494" s="80">
        <f>Ahmednagar!W44</f>
        <v>0</v>
      </c>
      <c r="X1494" s="80">
        <f>Ahmednagar!X44</f>
        <v>0</v>
      </c>
      <c r="Y1494" s="80">
        <f>Ahmednagar!Y44</f>
        <v>0</v>
      </c>
      <c r="Z1494" s="80">
        <f>Ahmednagar!Z44</f>
        <v>0</v>
      </c>
      <c r="AA1494" s="80">
        <f>Ahmednagar!AA44</f>
        <v>0</v>
      </c>
      <c r="AB1494" s="80">
        <f>Ahmednagar!AB44</f>
        <v>0</v>
      </c>
      <c r="AC1494" s="233">
        <f>R1494+T1494+V1494</f>
        <v>0</v>
      </c>
      <c r="AD1494" s="7" t="e">
        <f>(R1494+T1494+V1494)/(D1494+F1494+H1494)*100</f>
        <v>#DIV/0!</v>
      </c>
      <c r="AE1494" s="7">
        <f>X1494+Z1494+AB1494</f>
        <v>0</v>
      </c>
      <c r="AF1494" s="7" t="e">
        <f>(X1494+Z1494+AB1494)/(K1494+M1494+O1494)*100</f>
        <v>#DIV/0!</v>
      </c>
      <c r="AG1494" s="7">
        <f>C1494+E1494+G1494+J1494+L1494+N1494</f>
        <v>0</v>
      </c>
      <c r="AH1494" s="7">
        <f>D1494+F1494+H1494+K1494+M1494+O1494</f>
        <v>0</v>
      </c>
      <c r="AI1494" s="7">
        <f>Q1494+S1494+U1494+W1494+Y1494+AA1494</f>
        <v>0</v>
      </c>
      <c r="AJ1494" s="7">
        <f>R1494+T1494+V1494+X1494+Z1494+AB1494</f>
        <v>0</v>
      </c>
      <c r="AK1494" s="234" t="e">
        <f>AJ1494/AH1494*100</f>
        <v>#DIV/0!</v>
      </c>
    </row>
    <row r="1495" spans="1:37">
      <c r="A1495" s="5">
        <v>2</v>
      </c>
      <c r="B1495" s="15" t="s">
        <v>23</v>
      </c>
      <c r="C1495" s="80">
        <f>Akola!C44</f>
        <v>0</v>
      </c>
      <c r="D1495" s="80">
        <f>Akola!D44</f>
        <v>0</v>
      </c>
      <c r="E1495" s="80">
        <f>Akola!E44</f>
        <v>0</v>
      </c>
      <c r="F1495" s="80">
        <f>Akola!F44</f>
        <v>0</v>
      </c>
      <c r="G1495" s="80">
        <f>Akola!G44</f>
        <v>0</v>
      </c>
      <c r="H1495" s="80">
        <f>Akola!H44</f>
        <v>0</v>
      </c>
      <c r="I1495" s="80">
        <f t="shared" ref="I1495:I1529" si="437">D1495+F1495+H1495</f>
        <v>0</v>
      </c>
      <c r="J1495" s="80">
        <f>Akola!J44</f>
        <v>0</v>
      </c>
      <c r="K1495" s="80">
        <f>Akola!K44</f>
        <v>0</v>
      </c>
      <c r="L1495" s="80">
        <f>Akola!L44</f>
        <v>0</v>
      </c>
      <c r="M1495" s="80">
        <f>Akola!M44</f>
        <v>0</v>
      </c>
      <c r="N1495" s="80">
        <f>Akola!N44</f>
        <v>0</v>
      </c>
      <c r="O1495" s="80">
        <f>Akola!O44</f>
        <v>0</v>
      </c>
      <c r="P1495" s="80">
        <f t="shared" ref="P1495:P1529" si="438">K1495+M1495+O1495</f>
        <v>0</v>
      </c>
      <c r="Q1495" s="80">
        <f>Akola!Q44</f>
        <v>0</v>
      </c>
      <c r="R1495" s="80">
        <f>Akola!R44</f>
        <v>0</v>
      </c>
      <c r="S1495" s="80">
        <f>Akola!S44</f>
        <v>0</v>
      </c>
      <c r="T1495" s="80">
        <f>Akola!T44</f>
        <v>0</v>
      </c>
      <c r="U1495" s="80">
        <f>Akola!U44</f>
        <v>0</v>
      </c>
      <c r="V1495" s="80">
        <f>Akola!V44</f>
        <v>0</v>
      </c>
      <c r="W1495" s="80">
        <f>Akola!W44</f>
        <v>0</v>
      </c>
      <c r="X1495" s="80">
        <f>Akola!X44</f>
        <v>0</v>
      </c>
      <c r="Y1495" s="80">
        <f>Akola!Y44</f>
        <v>0</v>
      </c>
      <c r="Z1495" s="80">
        <f>Akola!Z44</f>
        <v>0</v>
      </c>
      <c r="AA1495" s="80">
        <f>Akola!AA44</f>
        <v>0</v>
      </c>
      <c r="AB1495" s="80">
        <f>Akola!AB44</f>
        <v>0</v>
      </c>
      <c r="AC1495" s="233">
        <f t="shared" ref="AC1495:AC1529" si="439">R1495+T1495+V1495</f>
        <v>0</v>
      </c>
      <c r="AD1495" s="7" t="e">
        <f t="shared" ref="AD1495:AD1530" si="440">(R1495+T1495+V1495)/(D1495+F1495+H1495)*100</f>
        <v>#DIV/0!</v>
      </c>
      <c r="AE1495" s="7">
        <f t="shared" ref="AE1495:AE1529" si="441">X1495+Z1495+AB1495</f>
        <v>0</v>
      </c>
      <c r="AF1495" s="7" t="e">
        <f t="shared" ref="AF1495:AF1530" si="442">(X1495+Z1495+AB1495)/(K1495+M1495+O1495)*100</f>
        <v>#DIV/0!</v>
      </c>
      <c r="AG1495" s="7">
        <f t="shared" ref="AG1495:AG1529" si="443">C1495+E1495+G1495+J1495+L1495+N1495</f>
        <v>0</v>
      </c>
      <c r="AH1495" s="7">
        <f t="shared" ref="AH1495:AH1529" si="444">D1495+F1495+H1495+K1495+M1495+O1495</f>
        <v>0</v>
      </c>
      <c r="AI1495" s="7">
        <f t="shared" ref="AI1495:AI1529" si="445">Q1495+S1495+U1495+W1495+Y1495+AA1495</f>
        <v>0</v>
      </c>
      <c r="AJ1495" s="7">
        <f t="shared" ref="AJ1495:AJ1529" si="446">R1495+T1495+V1495+X1495+Z1495+AB1495</f>
        <v>0</v>
      </c>
      <c r="AK1495" s="234" t="e">
        <f t="shared" ref="AK1495:AK1529" si="447">AJ1495/AH1495*100</f>
        <v>#DIV/0!</v>
      </c>
    </row>
    <row r="1496" spans="1:37">
      <c r="A1496" s="5">
        <v>3</v>
      </c>
      <c r="B1496" s="15" t="s">
        <v>24</v>
      </c>
      <c r="C1496" s="80">
        <f>Amravati!C44</f>
        <v>0</v>
      </c>
      <c r="D1496" s="80">
        <f>Amravati!D44</f>
        <v>0</v>
      </c>
      <c r="E1496" s="80">
        <f>Amravati!E44</f>
        <v>0</v>
      </c>
      <c r="F1496" s="80">
        <f>Amravati!F44</f>
        <v>0</v>
      </c>
      <c r="G1496" s="80">
        <f>Amravati!G44</f>
        <v>0</v>
      </c>
      <c r="H1496" s="80">
        <f>Amravati!H44</f>
        <v>0</v>
      </c>
      <c r="I1496" s="80">
        <f t="shared" si="437"/>
        <v>0</v>
      </c>
      <c r="J1496" s="80">
        <f>Amravati!J44</f>
        <v>0</v>
      </c>
      <c r="K1496" s="80">
        <f>Amravati!K44</f>
        <v>0</v>
      </c>
      <c r="L1496" s="80">
        <f>Amravati!L44</f>
        <v>0</v>
      </c>
      <c r="M1496" s="80">
        <f>Amravati!M44</f>
        <v>0</v>
      </c>
      <c r="N1496" s="80">
        <f>Amravati!N44</f>
        <v>0</v>
      </c>
      <c r="O1496" s="80">
        <f>Amravati!O44</f>
        <v>0</v>
      </c>
      <c r="P1496" s="80">
        <f t="shared" si="438"/>
        <v>0</v>
      </c>
      <c r="Q1496" s="80">
        <f>Amravati!Q44</f>
        <v>0</v>
      </c>
      <c r="R1496" s="80">
        <f>Amravati!R44</f>
        <v>0</v>
      </c>
      <c r="S1496" s="80">
        <f>Amravati!S44</f>
        <v>0</v>
      </c>
      <c r="T1496" s="80">
        <f>Amravati!T44</f>
        <v>0</v>
      </c>
      <c r="U1496" s="80">
        <f>Amravati!U44</f>
        <v>0</v>
      </c>
      <c r="V1496" s="80">
        <f>Amravati!V44</f>
        <v>0</v>
      </c>
      <c r="W1496" s="80">
        <f>Amravati!W44</f>
        <v>0</v>
      </c>
      <c r="X1496" s="80">
        <f>Amravati!X44</f>
        <v>0</v>
      </c>
      <c r="Y1496" s="80">
        <f>Amravati!Y44</f>
        <v>0</v>
      </c>
      <c r="Z1496" s="80">
        <f>Amravati!Z44</f>
        <v>0</v>
      </c>
      <c r="AA1496" s="80">
        <f>Amravati!AA44</f>
        <v>0</v>
      </c>
      <c r="AB1496" s="80">
        <f>Amravati!AB44</f>
        <v>0</v>
      </c>
      <c r="AC1496" s="233">
        <f t="shared" si="439"/>
        <v>0</v>
      </c>
      <c r="AD1496" s="7" t="e">
        <f t="shared" si="440"/>
        <v>#DIV/0!</v>
      </c>
      <c r="AE1496" s="7">
        <f t="shared" si="441"/>
        <v>0</v>
      </c>
      <c r="AF1496" s="7" t="e">
        <f t="shared" si="442"/>
        <v>#DIV/0!</v>
      </c>
      <c r="AG1496" s="7">
        <f t="shared" si="443"/>
        <v>0</v>
      </c>
      <c r="AH1496" s="7">
        <f t="shared" si="444"/>
        <v>0</v>
      </c>
      <c r="AI1496" s="7">
        <f t="shared" si="445"/>
        <v>0</v>
      </c>
      <c r="AJ1496" s="7">
        <f t="shared" si="446"/>
        <v>0</v>
      </c>
      <c r="AK1496" s="234" t="e">
        <f t="shared" si="447"/>
        <v>#DIV/0!</v>
      </c>
    </row>
    <row r="1497" spans="1:37">
      <c r="A1497" s="5">
        <v>4</v>
      </c>
      <c r="B1497" s="15" t="s">
        <v>25</v>
      </c>
      <c r="C1497" s="80">
        <f>Aurangabad!C44</f>
        <v>0</v>
      </c>
      <c r="D1497" s="80">
        <f>Aurangabad!D44</f>
        <v>0</v>
      </c>
      <c r="E1497" s="80">
        <f>Aurangabad!E44</f>
        <v>0</v>
      </c>
      <c r="F1497" s="80">
        <f>Aurangabad!F44</f>
        <v>0</v>
      </c>
      <c r="G1497" s="80">
        <f>Aurangabad!G44</f>
        <v>0</v>
      </c>
      <c r="H1497" s="80">
        <f>Aurangabad!H44</f>
        <v>0</v>
      </c>
      <c r="I1497" s="80">
        <f t="shared" si="437"/>
        <v>0</v>
      </c>
      <c r="J1497" s="80">
        <f>Aurangabad!J44</f>
        <v>0</v>
      </c>
      <c r="K1497" s="80">
        <f>Aurangabad!K44</f>
        <v>0</v>
      </c>
      <c r="L1497" s="80">
        <f>Aurangabad!L44</f>
        <v>0</v>
      </c>
      <c r="M1497" s="80">
        <f>Aurangabad!M44</f>
        <v>0</v>
      </c>
      <c r="N1497" s="80">
        <f>Aurangabad!N44</f>
        <v>0</v>
      </c>
      <c r="O1497" s="80">
        <f>Aurangabad!O44</f>
        <v>0</v>
      </c>
      <c r="P1497" s="80">
        <f t="shared" si="438"/>
        <v>0</v>
      </c>
      <c r="Q1497" s="80">
        <f>Aurangabad!Q44</f>
        <v>0</v>
      </c>
      <c r="R1497" s="80">
        <f>Aurangabad!R44</f>
        <v>0</v>
      </c>
      <c r="S1497" s="80">
        <f>Aurangabad!S44</f>
        <v>0</v>
      </c>
      <c r="T1497" s="80">
        <f>Aurangabad!T44</f>
        <v>0</v>
      </c>
      <c r="U1497" s="80">
        <f>Aurangabad!U44</f>
        <v>0</v>
      </c>
      <c r="V1497" s="80">
        <f>Aurangabad!V44</f>
        <v>0</v>
      </c>
      <c r="W1497" s="80">
        <f>Aurangabad!W44</f>
        <v>0</v>
      </c>
      <c r="X1497" s="80">
        <f>Aurangabad!X44</f>
        <v>0</v>
      </c>
      <c r="Y1497" s="80">
        <f>Aurangabad!Y44</f>
        <v>0</v>
      </c>
      <c r="Z1497" s="80">
        <f>Aurangabad!Z44</f>
        <v>0</v>
      </c>
      <c r="AA1497" s="80">
        <f>Aurangabad!AA44</f>
        <v>0</v>
      </c>
      <c r="AB1497" s="80">
        <f>Aurangabad!AB44</f>
        <v>0</v>
      </c>
      <c r="AC1497" s="233">
        <f t="shared" si="439"/>
        <v>0</v>
      </c>
      <c r="AD1497" s="7" t="e">
        <f t="shared" si="440"/>
        <v>#DIV/0!</v>
      </c>
      <c r="AE1497" s="7">
        <f t="shared" si="441"/>
        <v>0</v>
      </c>
      <c r="AF1497" s="7" t="e">
        <f t="shared" si="442"/>
        <v>#DIV/0!</v>
      </c>
      <c r="AG1497" s="7">
        <f t="shared" si="443"/>
        <v>0</v>
      </c>
      <c r="AH1497" s="7">
        <f t="shared" si="444"/>
        <v>0</v>
      </c>
      <c r="AI1497" s="7">
        <f t="shared" si="445"/>
        <v>0</v>
      </c>
      <c r="AJ1497" s="7">
        <f t="shared" si="446"/>
        <v>0</v>
      </c>
      <c r="AK1497" s="234" t="e">
        <f t="shared" si="447"/>
        <v>#DIV/0!</v>
      </c>
    </row>
    <row r="1498" spans="1:37">
      <c r="A1498" s="5">
        <v>5</v>
      </c>
      <c r="B1498" s="15" t="s">
        <v>26</v>
      </c>
      <c r="C1498" s="80">
        <f>Beed!C44</f>
        <v>0</v>
      </c>
      <c r="D1498" s="80">
        <f>Beed!D44</f>
        <v>0</v>
      </c>
      <c r="E1498" s="80">
        <f>Beed!E44</f>
        <v>0</v>
      </c>
      <c r="F1498" s="80">
        <f>Beed!F44</f>
        <v>0</v>
      </c>
      <c r="G1498" s="80">
        <f>Beed!G44</f>
        <v>0</v>
      </c>
      <c r="H1498" s="80">
        <f>Beed!H44</f>
        <v>0</v>
      </c>
      <c r="I1498" s="80">
        <f t="shared" si="437"/>
        <v>0</v>
      </c>
      <c r="J1498" s="80">
        <f>Beed!J44</f>
        <v>0</v>
      </c>
      <c r="K1498" s="80">
        <f>Beed!K44</f>
        <v>0</v>
      </c>
      <c r="L1498" s="80">
        <f>Beed!L44</f>
        <v>0</v>
      </c>
      <c r="M1498" s="80">
        <f>Beed!M44</f>
        <v>0</v>
      </c>
      <c r="N1498" s="80">
        <f>Beed!N44</f>
        <v>0</v>
      </c>
      <c r="O1498" s="80">
        <f>Beed!O44</f>
        <v>0</v>
      </c>
      <c r="P1498" s="80">
        <f t="shared" si="438"/>
        <v>0</v>
      </c>
      <c r="Q1498" s="80">
        <f>Beed!Q44</f>
        <v>0</v>
      </c>
      <c r="R1498" s="80">
        <f>Beed!R44</f>
        <v>0</v>
      </c>
      <c r="S1498" s="80">
        <f>Beed!S44</f>
        <v>0</v>
      </c>
      <c r="T1498" s="80">
        <f>Beed!T44</f>
        <v>0</v>
      </c>
      <c r="U1498" s="80">
        <f>Beed!U44</f>
        <v>0</v>
      </c>
      <c r="V1498" s="80">
        <f>Beed!V44</f>
        <v>0</v>
      </c>
      <c r="W1498" s="80">
        <f>Beed!W44</f>
        <v>0</v>
      </c>
      <c r="X1498" s="80">
        <f>Beed!X44</f>
        <v>0</v>
      </c>
      <c r="Y1498" s="80">
        <f>Beed!Y44</f>
        <v>0</v>
      </c>
      <c r="Z1498" s="80">
        <f>Beed!Z44</f>
        <v>0</v>
      </c>
      <c r="AA1498" s="80">
        <f>Beed!AA44</f>
        <v>0</v>
      </c>
      <c r="AB1498" s="80">
        <f>Beed!AB44</f>
        <v>0</v>
      </c>
      <c r="AC1498" s="233">
        <f t="shared" si="439"/>
        <v>0</v>
      </c>
      <c r="AD1498" s="7" t="e">
        <f t="shared" si="440"/>
        <v>#DIV/0!</v>
      </c>
      <c r="AE1498" s="7">
        <f t="shared" si="441"/>
        <v>0</v>
      </c>
      <c r="AF1498" s="7" t="e">
        <f t="shared" si="442"/>
        <v>#DIV/0!</v>
      </c>
      <c r="AG1498" s="7">
        <f t="shared" si="443"/>
        <v>0</v>
      </c>
      <c r="AH1498" s="7">
        <f t="shared" si="444"/>
        <v>0</v>
      </c>
      <c r="AI1498" s="7">
        <f t="shared" si="445"/>
        <v>0</v>
      </c>
      <c r="AJ1498" s="7">
        <f t="shared" si="446"/>
        <v>0</v>
      </c>
      <c r="AK1498" s="234" t="e">
        <f t="shared" si="447"/>
        <v>#DIV/0!</v>
      </c>
    </row>
    <row r="1499" spans="1:37">
      <c r="A1499" s="5">
        <v>6</v>
      </c>
      <c r="B1499" s="15" t="s">
        <v>27</v>
      </c>
      <c r="C1499" s="80">
        <f>Bhandara!C44</f>
        <v>0</v>
      </c>
      <c r="D1499" s="80">
        <f>Bhandara!D44</f>
        <v>0</v>
      </c>
      <c r="E1499" s="80">
        <f>Bhandara!E44</f>
        <v>0</v>
      </c>
      <c r="F1499" s="80">
        <f>Bhandara!F44</f>
        <v>0</v>
      </c>
      <c r="G1499" s="80">
        <f>Bhandara!G44</f>
        <v>0</v>
      </c>
      <c r="H1499" s="80">
        <f>Bhandara!H44</f>
        <v>0</v>
      </c>
      <c r="I1499" s="80">
        <f t="shared" si="437"/>
        <v>0</v>
      </c>
      <c r="J1499" s="80">
        <f>Bhandara!J44</f>
        <v>0</v>
      </c>
      <c r="K1499" s="80">
        <f>Bhandara!K44</f>
        <v>0</v>
      </c>
      <c r="L1499" s="80">
        <f>Bhandara!L44</f>
        <v>0</v>
      </c>
      <c r="M1499" s="80">
        <f>Bhandara!M44</f>
        <v>0</v>
      </c>
      <c r="N1499" s="80">
        <f>Bhandara!N44</f>
        <v>0</v>
      </c>
      <c r="O1499" s="80">
        <f>Bhandara!O44</f>
        <v>0</v>
      </c>
      <c r="P1499" s="80">
        <f t="shared" si="438"/>
        <v>0</v>
      </c>
      <c r="Q1499" s="80">
        <f>Bhandara!Q44</f>
        <v>0</v>
      </c>
      <c r="R1499" s="80">
        <f>Bhandara!R44</f>
        <v>0</v>
      </c>
      <c r="S1499" s="80">
        <f>Bhandara!S44</f>
        <v>0</v>
      </c>
      <c r="T1499" s="80">
        <f>Bhandara!T44</f>
        <v>0</v>
      </c>
      <c r="U1499" s="80">
        <f>Bhandara!U44</f>
        <v>0</v>
      </c>
      <c r="V1499" s="80">
        <f>Bhandara!V44</f>
        <v>0</v>
      </c>
      <c r="W1499" s="80">
        <f>Bhandara!W44</f>
        <v>0</v>
      </c>
      <c r="X1499" s="80">
        <f>Bhandara!X44</f>
        <v>0</v>
      </c>
      <c r="Y1499" s="80">
        <f>Bhandara!Y44</f>
        <v>0</v>
      </c>
      <c r="Z1499" s="80">
        <f>Bhandara!Z44</f>
        <v>0</v>
      </c>
      <c r="AA1499" s="80">
        <f>Bhandara!AA44</f>
        <v>0</v>
      </c>
      <c r="AB1499" s="80">
        <f>Bhandara!AB44</f>
        <v>0</v>
      </c>
      <c r="AC1499" s="233">
        <f t="shared" si="439"/>
        <v>0</v>
      </c>
      <c r="AD1499" s="7" t="e">
        <f t="shared" si="440"/>
        <v>#DIV/0!</v>
      </c>
      <c r="AE1499" s="7">
        <f t="shared" si="441"/>
        <v>0</v>
      </c>
      <c r="AF1499" s="7" t="e">
        <f t="shared" si="442"/>
        <v>#DIV/0!</v>
      </c>
      <c r="AG1499" s="7">
        <f t="shared" si="443"/>
        <v>0</v>
      </c>
      <c r="AH1499" s="7">
        <f t="shared" si="444"/>
        <v>0</v>
      </c>
      <c r="AI1499" s="7">
        <f t="shared" si="445"/>
        <v>0</v>
      </c>
      <c r="AJ1499" s="7">
        <f t="shared" si="446"/>
        <v>0</v>
      </c>
      <c r="AK1499" s="234" t="e">
        <f t="shared" si="447"/>
        <v>#DIV/0!</v>
      </c>
    </row>
    <row r="1500" spans="1:37">
      <c r="A1500" s="5">
        <v>7</v>
      </c>
      <c r="B1500" s="15" t="s">
        <v>28</v>
      </c>
      <c r="C1500" s="80">
        <f>Buldhana!C44</f>
        <v>0</v>
      </c>
      <c r="D1500" s="80">
        <f>Buldhana!D44</f>
        <v>0</v>
      </c>
      <c r="E1500" s="80">
        <f>Buldhana!E44</f>
        <v>0</v>
      </c>
      <c r="F1500" s="80">
        <f>Buldhana!F44</f>
        <v>0</v>
      </c>
      <c r="G1500" s="80">
        <f>Buldhana!G44</f>
        <v>0</v>
      </c>
      <c r="H1500" s="80">
        <f>Buldhana!H44</f>
        <v>0</v>
      </c>
      <c r="I1500" s="80">
        <f t="shared" si="437"/>
        <v>0</v>
      </c>
      <c r="J1500" s="80">
        <f>Buldhana!J44</f>
        <v>0</v>
      </c>
      <c r="K1500" s="80">
        <f>Buldhana!K44</f>
        <v>0</v>
      </c>
      <c r="L1500" s="80">
        <f>Buldhana!L44</f>
        <v>0</v>
      </c>
      <c r="M1500" s="80">
        <f>Buldhana!M44</f>
        <v>0</v>
      </c>
      <c r="N1500" s="80">
        <f>Buldhana!N44</f>
        <v>0</v>
      </c>
      <c r="O1500" s="80">
        <f>Buldhana!O44</f>
        <v>0</v>
      </c>
      <c r="P1500" s="80">
        <f t="shared" si="438"/>
        <v>0</v>
      </c>
      <c r="Q1500" s="80">
        <f>Buldhana!Q44</f>
        <v>0</v>
      </c>
      <c r="R1500" s="80">
        <f>Buldhana!R44</f>
        <v>0</v>
      </c>
      <c r="S1500" s="80">
        <f>Buldhana!S44</f>
        <v>0</v>
      </c>
      <c r="T1500" s="80">
        <f>Buldhana!T44</f>
        <v>0</v>
      </c>
      <c r="U1500" s="80">
        <f>Buldhana!U44</f>
        <v>0</v>
      </c>
      <c r="V1500" s="80">
        <f>Buldhana!V44</f>
        <v>0</v>
      </c>
      <c r="W1500" s="80">
        <f>Buldhana!W44</f>
        <v>0</v>
      </c>
      <c r="X1500" s="80">
        <f>Buldhana!X44</f>
        <v>0</v>
      </c>
      <c r="Y1500" s="80">
        <f>Buldhana!Y44</f>
        <v>0</v>
      </c>
      <c r="Z1500" s="80">
        <f>Buldhana!Z44</f>
        <v>0</v>
      </c>
      <c r="AA1500" s="80">
        <f>Buldhana!AA44</f>
        <v>0</v>
      </c>
      <c r="AB1500" s="80">
        <f>Buldhana!AB44</f>
        <v>0</v>
      </c>
      <c r="AC1500" s="233">
        <f t="shared" si="439"/>
        <v>0</v>
      </c>
      <c r="AD1500" s="7" t="e">
        <f t="shared" si="440"/>
        <v>#DIV/0!</v>
      </c>
      <c r="AE1500" s="7">
        <f t="shared" si="441"/>
        <v>0</v>
      </c>
      <c r="AF1500" s="7" t="e">
        <f t="shared" si="442"/>
        <v>#DIV/0!</v>
      </c>
      <c r="AG1500" s="7">
        <f t="shared" si="443"/>
        <v>0</v>
      </c>
      <c r="AH1500" s="7">
        <f t="shared" si="444"/>
        <v>0</v>
      </c>
      <c r="AI1500" s="7">
        <f t="shared" si="445"/>
        <v>0</v>
      </c>
      <c r="AJ1500" s="7">
        <f t="shared" si="446"/>
        <v>0</v>
      </c>
      <c r="AK1500" s="234" t="e">
        <f t="shared" si="447"/>
        <v>#DIV/0!</v>
      </c>
    </row>
    <row r="1501" spans="1:37">
      <c r="A1501" s="5">
        <v>8</v>
      </c>
      <c r="B1501" s="15" t="s">
        <v>29</v>
      </c>
      <c r="C1501" s="80">
        <f>Chandrapur!C44</f>
        <v>0</v>
      </c>
      <c r="D1501" s="80">
        <f>Chandrapur!D44</f>
        <v>0</v>
      </c>
      <c r="E1501" s="80">
        <f>Chandrapur!E44</f>
        <v>0</v>
      </c>
      <c r="F1501" s="80">
        <f>Chandrapur!F44</f>
        <v>0</v>
      </c>
      <c r="G1501" s="80">
        <f>Chandrapur!G44</f>
        <v>0</v>
      </c>
      <c r="H1501" s="80">
        <f>Chandrapur!H44</f>
        <v>0</v>
      </c>
      <c r="I1501" s="80">
        <f t="shared" si="437"/>
        <v>0</v>
      </c>
      <c r="J1501" s="80">
        <f>Chandrapur!J44</f>
        <v>0</v>
      </c>
      <c r="K1501" s="80">
        <f>Chandrapur!K44</f>
        <v>0</v>
      </c>
      <c r="L1501" s="80">
        <f>Chandrapur!L44</f>
        <v>0</v>
      </c>
      <c r="M1501" s="80">
        <f>Chandrapur!M44</f>
        <v>0</v>
      </c>
      <c r="N1501" s="80">
        <f>Chandrapur!N44</f>
        <v>0</v>
      </c>
      <c r="O1501" s="80">
        <f>Chandrapur!O44</f>
        <v>0</v>
      </c>
      <c r="P1501" s="80">
        <f t="shared" si="438"/>
        <v>0</v>
      </c>
      <c r="Q1501" s="80">
        <f>Chandrapur!Q44</f>
        <v>0</v>
      </c>
      <c r="R1501" s="80">
        <f>Chandrapur!R44</f>
        <v>0</v>
      </c>
      <c r="S1501" s="80">
        <f>Chandrapur!S44</f>
        <v>0</v>
      </c>
      <c r="T1501" s="80">
        <f>Chandrapur!T44</f>
        <v>0</v>
      </c>
      <c r="U1501" s="80">
        <f>Chandrapur!U44</f>
        <v>0</v>
      </c>
      <c r="V1501" s="80">
        <f>Chandrapur!V44</f>
        <v>0</v>
      </c>
      <c r="W1501" s="80">
        <f>Chandrapur!W44</f>
        <v>0</v>
      </c>
      <c r="X1501" s="80">
        <f>Chandrapur!X44</f>
        <v>0</v>
      </c>
      <c r="Y1501" s="80">
        <f>Chandrapur!Y44</f>
        <v>0</v>
      </c>
      <c r="Z1501" s="80">
        <f>Chandrapur!Z44</f>
        <v>0</v>
      </c>
      <c r="AA1501" s="80">
        <f>Chandrapur!AA44</f>
        <v>0</v>
      </c>
      <c r="AB1501" s="80">
        <f>Chandrapur!AB44</f>
        <v>0</v>
      </c>
      <c r="AC1501" s="233">
        <f t="shared" si="439"/>
        <v>0</v>
      </c>
      <c r="AD1501" s="7" t="e">
        <f t="shared" si="440"/>
        <v>#DIV/0!</v>
      </c>
      <c r="AE1501" s="7">
        <f t="shared" si="441"/>
        <v>0</v>
      </c>
      <c r="AF1501" s="7" t="e">
        <f t="shared" si="442"/>
        <v>#DIV/0!</v>
      </c>
      <c r="AG1501" s="7">
        <f t="shared" si="443"/>
        <v>0</v>
      </c>
      <c r="AH1501" s="7">
        <f t="shared" si="444"/>
        <v>0</v>
      </c>
      <c r="AI1501" s="7">
        <f t="shared" si="445"/>
        <v>0</v>
      </c>
      <c r="AJ1501" s="7">
        <f t="shared" si="446"/>
        <v>0</v>
      </c>
      <c r="AK1501" s="234" t="e">
        <f t="shared" si="447"/>
        <v>#DIV/0!</v>
      </c>
    </row>
    <row r="1502" spans="1:37">
      <c r="A1502" s="5">
        <v>9</v>
      </c>
      <c r="B1502" s="15" t="s">
        <v>30</v>
      </c>
      <c r="C1502" s="80">
        <f>Dhule!C44</f>
        <v>96</v>
      </c>
      <c r="D1502" s="80">
        <f>Dhule!D44</f>
        <v>100</v>
      </c>
      <c r="E1502" s="80">
        <f>Dhule!E44</f>
        <v>0</v>
      </c>
      <c r="F1502" s="80">
        <f>Dhule!F44</f>
        <v>0</v>
      </c>
      <c r="G1502" s="80">
        <f>Dhule!G44</f>
        <v>15</v>
      </c>
      <c r="H1502" s="80">
        <f>Dhule!H44</f>
        <v>5</v>
      </c>
      <c r="I1502" s="80">
        <f t="shared" si="437"/>
        <v>105</v>
      </c>
      <c r="J1502" s="80">
        <f>Dhule!J44</f>
        <v>43</v>
      </c>
      <c r="K1502" s="80">
        <f>Dhule!K44</f>
        <v>43</v>
      </c>
      <c r="L1502" s="80">
        <f>Dhule!L44</f>
        <v>0</v>
      </c>
      <c r="M1502" s="80">
        <f>Dhule!M44</f>
        <v>0</v>
      </c>
      <c r="N1502" s="80">
        <f>Dhule!N44</f>
        <v>9</v>
      </c>
      <c r="O1502" s="80">
        <f>Dhule!O44</f>
        <v>2</v>
      </c>
      <c r="P1502" s="80">
        <f t="shared" si="438"/>
        <v>45</v>
      </c>
      <c r="Q1502" s="80">
        <f>Dhule!Q44</f>
        <v>0</v>
      </c>
      <c r="R1502" s="80">
        <f>Dhule!R44</f>
        <v>0</v>
      </c>
      <c r="S1502" s="80">
        <f>Dhule!S44</f>
        <v>0</v>
      </c>
      <c r="T1502" s="80">
        <f>Dhule!T44</f>
        <v>0</v>
      </c>
      <c r="U1502" s="80">
        <f>Dhule!U44</f>
        <v>0</v>
      </c>
      <c r="V1502" s="80">
        <f>Dhule!V44</f>
        <v>0</v>
      </c>
      <c r="W1502" s="80">
        <f>Dhule!W44</f>
        <v>0</v>
      </c>
      <c r="X1502" s="80">
        <f>Dhule!X44</f>
        <v>0</v>
      </c>
      <c r="Y1502" s="80">
        <f>Dhule!Y44</f>
        <v>0</v>
      </c>
      <c r="Z1502" s="80">
        <f>Dhule!Z44</f>
        <v>0</v>
      </c>
      <c r="AA1502" s="80">
        <f>Dhule!AA44</f>
        <v>0</v>
      </c>
      <c r="AB1502" s="80">
        <f>Dhule!AB44</f>
        <v>0</v>
      </c>
      <c r="AC1502" s="233">
        <f t="shared" si="439"/>
        <v>0</v>
      </c>
      <c r="AD1502" s="7">
        <f t="shared" si="440"/>
        <v>0</v>
      </c>
      <c r="AE1502" s="7">
        <f t="shared" si="441"/>
        <v>0</v>
      </c>
      <c r="AF1502" s="7">
        <f t="shared" si="442"/>
        <v>0</v>
      </c>
      <c r="AG1502" s="7">
        <f t="shared" si="443"/>
        <v>163</v>
      </c>
      <c r="AH1502" s="7">
        <f t="shared" si="444"/>
        <v>150</v>
      </c>
      <c r="AI1502" s="7">
        <f t="shared" si="445"/>
        <v>0</v>
      </c>
      <c r="AJ1502" s="7">
        <f t="shared" si="446"/>
        <v>0</v>
      </c>
      <c r="AK1502" s="234">
        <f t="shared" si="447"/>
        <v>0</v>
      </c>
    </row>
    <row r="1503" spans="1:37">
      <c r="A1503" s="5">
        <v>10</v>
      </c>
      <c r="B1503" s="15" t="s">
        <v>31</v>
      </c>
      <c r="C1503" s="80">
        <f>Gadchiroli!C44</f>
        <v>0</v>
      </c>
      <c r="D1503" s="80">
        <f>Gadchiroli!D44</f>
        <v>0</v>
      </c>
      <c r="E1503" s="80">
        <f>Gadchiroli!E44</f>
        <v>0</v>
      </c>
      <c r="F1503" s="80">
        <f>Gadchiroli!F44</f>
        <v>0</v>
      </c>
      <c r="G1503" s="80">
        <f>Gadchiroli!G44</f>
        <v>0</v>
      </c>
      <c r="H1503" s="80">
        <f>Gadchiroli!H44</f>
        <v>0</v>
      </c>
      <c r="I1503" s="80">
        <f t="shared" si="437"/>
        <v>0</v>
      </c>
      <c r="J1503" s="80">
        <f>Gadchiroli!J44</f>
        <v>0</v>
      </c>
      <c r="K1503" s="80">
        <f>Gadchiroli!K44</f>
        <v>0</v>
      </c>
      <c r="L1503" s="80">
        <f>Gadchiroli!L44</f>
        <v>0</v>
      </c>
      <c r="M1503" s="80">
        <f>Gadchiroli!M44</f>
        <v>0</v>
      </c>
      <c r="N1503" s="80">
        <f>Gadchiroli!N44</f>
        <v>0</v>
      </c>
      <c r="O1503" s="80">
        <f>Gadchiroli!O44</f>
        <v>0</v>
      </c>
      <c r="P1503" s="80">
        <f t="shared" si="438"/>
        <v>0</v>
      </c>
      <c r="Q1503" s="80">
        <f>Gadchiroli!Q44</f>
        <v>0</v>
      </c>
      <c r="R1503" s="80">
        <f>Gadchiroli!R44</f>
        <v>0</v>
      </c>
      <c r="S1503" s="80">
        <f>Gadchiroli!S44</f>
        <v>0</v>
      </c>
      <c r="T1503" s="80">
        <f>Gadchiroli!T44</f>
        <v>0</v>
      </c>
      <c r="U1503" s="80">
        <f>Gadchiroli!U44</f>
        <v>0</v>
      </c>
      <c r="V1503" s="80">
        <f>Gadchiroli!V44</f>
        <v>0</v>
      </c>
      <c r="W1503" s="80">
        <f>Gadchiroli!W44</f>
        <v>0</v>
      </c>
      <c r="X1503" s="80">
        <f>Gadchiroli!X44</f>
        <v>0</v>
      </c>
      <c r="Y1503" s="80">
        <f>Gadchiroli!Y44</f>
        <v>0</v>
      </c>
      <c r="Z1503" s="80">
        <f>Gadchiroli!Z44</f>
        <v>0</v>
      </c>
      <c r="AA1503" s="80">
        <f>Gadchiroli!AA44</f>
        <v>0</v>
      </c>
      <c r="AB1503" s="80">
        <f>Gadchiroli!AB44</f>
        <v>0</v>
      </c>
      <c r="AC1503" s="233">
        <f t="shared" si="439"/>
        <v>0</v>
      </c>
      <c r="AD1503" s="7" t="e">
        <f t="shared" si="440"/>
        <v>#DIV/0!</v>
      </c>
      <c r="AE1503" s="7">
        <f t="shared" si="441"/>
        <v>0</v>
      </c>
      <c r="AF1503" s="7" t="e">
        <f t="shared" si="442"/>
        <v>#DIV/0!</v>
      </c>
      <c r="AG1503" s="7">
        <f t="shared" si="443"/>
        <v>0</v>
      </c>
      <c r="AH1503" s="7">
        <f t="shared" si="444"/>
        <v>0</v>
      </c>
      <c r="AI1503" s="7">
        <f t="shared" si="445"/>
        <v>0</v>
      </c>
      <c r="AJ1503" s="7">
        <f t="shared" si="446"/>
        <v>0</v>
      </c>
      <c r="AK1503" s="234" t="e">
        <f t="shared" si="447"/>
        <v>#DIV/0!</v>
      </c>
    </row>
    <row r="1504" spans="1:37">
      <c r="A1504" s="5">
        <v>11</v>
      </c>
      <c r="B1504" s="15" t="s">
        <v>32</v>
      </c>
      <c r="C1504" s="80">
        <f>Gondia!C44</f>
        <v>0</v>
      </c>
      <c r="D1504" s="80">
        <f>Gondia!D44</f>
        <v>0</v>
      </c>
      <c r="E1504" s="80">
        <f>Gondia!E44</f>
        <v>0</v>
      </c>
      <c r="F1504" s="80">
        <f>Gondia!F44</f>
        <v>0</v>
      </c>
      <c r="G1504" s="80">
        <f>Gondia!G44</f>
        <v>0</v>
      </c>
      <c r="H1504" s="80">
        <f>Gondia!H44</f>
        <v>0</v>
      </c>
      <c r="I1504" s="80">
        <f t="shared" si="437"/>
        <v>0</v>
      </c>
      <c r="J1504" s="80">
        <f>Gondia!J44</f>
        <v>0</v>
      </c>
      <c r="K1504" s="80">
        <f>Gondia!K44</f>
        <v>0</v>
      </c>
      <c r="L1504" s="80">
        <f>Gondia!L44</f>
        <v>0</v>
      </c>
      <c r="M1504" s="80">
        <f>Gondia!M44</f>
        <v>0</v>
      </c>
      <c r="N1504" s="80">
        <f>Gondia!N44</f>
        <v>0</v>
      </c>
      <c r="O1504" s="80">
        <f>Gondia!O44</f>
        <v>0</v>
      </c>
      <c r="P1504" s="80">
        <f t="shared" si="438"/>
        <v>0</v>
      </c>
      <c r="Q1504" s="80">
        <f>Gondia!Q44</f>
        <v>0</v>
      </c>
      <c r="R1504" s="80">
        <f>Gondia!R44</f>
        <v>0</v>
      </c>
      <c r="S1504" s="80">
        <f>Gondia!S44</f>
        <v>0</v>
      </c>
      <c r="T1504" s="80">
        <f>Gondia!T44</f>
        <v>0</v>
      </c>
      <c r="U1504" s="80">
        <f>Gondia!U44</f>
        <v>0</v>
      </c>
      <c r="V1504" s="80">
        <f>Gondia!V44</f>
        <v>0</v>
      </c>
      <c r="W1504" s="80">
        <f>Gondia!W44</f>
        <v>0</v>
      </c>
      <c r="X1504" s="80">
        <f>Gondia!X44</f>
        <v>0</v>
      </c>
      <c r="Y1504" s="80">
        <f>Gondia!Y44</f>
        <v>0</v>
      </c>
      <c r="Z1504" s="80">
        <f>Gondia!Z44</f>
        <v>0</v>
      </c>
      <c r="AA1504" s="80">
        <f>Gondia!AA44</f>
        <v>0</v>
      </c>
      <c r="AB1504" s="80">
        <f>Gondia!AB44</f>
        <v>0</v>
      </c>
      <c r="AC1504" s="233">
        <f t="shared" si="439"/>
        <v>0</v>
      </c>
      <c r="AD1504" s="7" t="e">
        <f t="shared" si="440"/>
        <v>#DIV/0!</v>
      </c>
      <c r="AE1504" s="7">
        <f t="shared" si="441"/>
        <v>0</v>
      </c>
      <c r="AF1504" s="7" t="e">
        <f t="shared" si="442"/>
        <v>#DIV/0!</v>
      </c>
      <c r="AG1504" s="7">
        <f t="shared" si="443"/>
        <v>0</v>
      </c>
      <c r="AH1504" s="7">
        <f t="shared" si="444"/>
        <v>0</v>
      </c>
      <c r="AI1504" s="7">
        <f t="shared" si="445"/>
        <v>0</v>
      </c>
      <c r="AJ1504" s="7">
        <f t="shared" si="446"/>
        <v>0</v>
      </c>
      <c r="AK1504" s="234" t="e">
        <f t="shared" si="447"/>
        <v>#DIV/0!</v>
      </c>
    </row>
    <row r="1505" spans="1:37">
      <c r="A1505" s="5">
        <v>12</v>
      </c>
      <c r="B1505" s="15" t="s">
        <v>33</v>
      </c>
      <c r="C1505" s="80">
        <f>Hingoli!C44</f>
        <v>0</v>
      </c>
      <c r="D1505" s="80">
        <f>Hingoli!D44</f>
        <v>0</v>
      </c>
      <c r="E1505" s="80">
        <f>Hingoli!E44</f>
        <v>0</v>
      </c>
      <c r="F1505" s="80">
        <f>Hingoli!F44</f>
        <v>0</v>
      </c>
      <c r="G1505" s="80">
        <f>Hingoli!G44</f>
        <v>0</v>
      </c>
      <c r="H1505" s="80">
        <f>Hingoli!H44</f>
        <v>0</v>
      </c>
      <c r="I1505" s="80">
        <f t="shared" si="437"/>
        <v>0</v>
      </c>
      <c r="J1505" s="80">
        <f>Hingoli!J44</f>
        <v>0</v>
      </c>
      <c r="K1505" s="80">
        <f>Hingoli!K44</f>
        <v>0</v>
      </c>
      <c r="L1505" s="80">
        <f>Hingoli!L44</f>
        <v>0</v>
      </c>
      <c r="M1505" s="80">
        <f>Hingoli!M44</f>
        <v>0</v>
      </c>
      <c r="N1505" s="80">
        <f>Hingoli!N44</f>
        <v>0</v>
      </c>
      <c r="O1505" s="80">
        <f>Hingoli!O44</f>
        <v>0</v>
      </c>
      <c r="P1505" s="80">
        <f t="shared" si="438"/>
        <v>0</v>
      </c>
      <c r="Q1505" s="80">
        <f>Hingoli!Q44</f>
        <v>0</v>
      </c>
      <c r="R1505" s="80">
        <f>Hingoli!R44</f>
        <v>0</v>
      </c>
      <c r="S1505" s="80">
        <f>Hingoli!S44</f>
        <v>0</v>
      </c>
      <c r="T1505" s="80">
        <f>Hingoli!T44</f>
        <v>0</v>
      </c>
      <c r="U1505" s="80">
        <f>Hingoli!U44</f>
        <v>0</v>
      </c>
      <c r="V1505" s="80">
        <f>Hingoli!V44</f>
        <v>0</v>
      </c>
      <c r="W1505" s="80">
        <f>Hingoli!W44</f>
        <v>0</v>
      </c>
      <c r="X1505" s="80">
        <f>Hingoli!X44</f>
        <v>0</v>
      </c>
      <c r="Y1505" s="80">
        <f>Hingoli!Y44</f>
        <v>0</v>
      </c>
      <c r="Z1505" s="80">
        <f>Hingoli!Z44</f>
        <v>0</v>
      </c>
      <c r="AA1505" s="80">
        <f>Hingoli!AA44</f>
        <v>0</v>
      </c>
      <c r="AB1505" s="80">
        <f>Hingoli!AB44</f>
        <v>0</v>
      </c>
      <c r="AC1505" s="233">
        <f t="shared" si="439"/>
        <v>0</v>
      </c>
      <c r="AD1505" s="7" t="e">
        <f t="shared" si="440"/>
        <v>#DIV/0!</v>
      </c>
      <c r="AE1505" s="7">
        <f t="shared" si="441"/>
        <v>0</v>
      </c>
      <c r="AF1505" s="7" t="e">
        <f t="shared" si="442"/>
        <v>#DIV/0!</v>
      </c>
      <c r="AG1505" s="7">
        <f t="shared" si="443"/>
        <v>0</v>
      </c>
      <c r="AH1505" s="7">
        <f t="shared" si="444"/>
        <v>0</v>
      </c>
      <c r="AI1505" s="7">
        <f t="shared" si="445"/>
        <v>0</v>
      </c>
      <c r="AJ1505" s="7">
        <f t="shared" si="446"/>
        <v>0</v>
      </c>
      <c r="AK1505" s="234" t="e">
        <f t="shared" si="447"/>
        <v>#DIV/0!</v>
      </c>
    </row>
    <row r="1506" spans="1:37">
      <c r="A1506" s="5">
        <v>13</v>
      </c>
      <c r="B1506" s="15" t="s">
        <v>34</v>
      </c>
      <c r="C1506" s="80">
        <f>Jalgaon!C44</f>
        <v>0</v>
      </c>
      <c r="D1506" s="80">
        <f>Jalgaon!D44</f>
        <v>0</v>
      </c>
      <c r="E1506" s="80">
        <f>Jalgaon!E44</f>
        <v>0</v>
      </c>
      <c r="F1506" s="80">
        <f>Jalgaon!F44</f>
        <v>0</v>
      </c>
      <c r="G1506" s="80">
        <f>Jalgaon!G44</f>
        <v>0</v>
      </c>
      <c r="H1506" s="80">
        <f>Jalgaon!H44</f>
        <v>0</v>
      </c>
      <c r="I1506" s="80">
        <f t="shared" si="437"/>
        <v>0</v>
      </c>
      <c r="J1506" s="80">
        <f>Jalgaon!J44</f>
        <v>0</v>
      </c>
      <c r="K1506" s="80">
        <f>Jalgaon!K44</f>
        <v>0</v>
      </c>
      <c r="L1506" s="80">
        <f>Jalgaon!L44</f>
        <v>0</v>
      </c>
      <c r="M1506" s="80">
        <f>Jalgaon!M44</f>
        <v>0</v>
      </c>
      <c r="N1506" s="80">
        <f>Jalgaon!N44</f>
        <v>0</v>
      </c>
      <c r="O1506" s="80">
        <f>Jalgaon!O44</f>
        <v>0</v>
      </c>
      <c r="P1506" s="80">
        <f t="shared" si="438"/>
        <v>0</v>
      </c>
      <c r="Q1506" s="80">
        <f>Jalgaon!Q44</f>
        <v>0</v>
      </c>
      <c r="R1506" s="80">
        <f>Jalgaon!R44</f>
        <v>0</v>
      </c>
      <c r="S1506" s="80">
        <f>Jalgaon!S44</f>
        <v>0</v>
      </c>
      <c r="T1506" s="80">
        <f>Jalgaon!T44</f>
        <v>0</v>
      </c>
      <c r="U1506" s="80">
        <f>Jalgaon!U44</f>
        <v>0</v>
      </c>
      <c r="V1506" s="80">
        <f>Jalgaon!V44</f>
        <v>0</v>
      </c>
      <c r="W1506" s="80">
        <f>Jalgaon!W44</f>
        <v>0</v>
      </c>
      <c r="X1506" s="80">
        <f>Jalgaon!X44</f>
        <v>0</v>
      </c>
      <c r="Y1506" s="80">
        <f>Jalgaon!Y44</f>
        <v>0</v>
      </c>
      <c r="Z1506" s="80">
        <f>Jalgaon!Z44</f>
        <v>0</v>
      </c>
      <c r="AA1506" s="80">
        <f>Jalgaon!AA44</f>
        <v>0</v>
      </c>
      <c r="AB1506" s="80">
        <f>Jalgaon!AB44</f>
        <v>0</v>
      </c>
      <c r="AC1506" s="233">
        <f t="shared" si="439"/>
        <v>0</v>
      </c>
      <c r="AD1506" s="7" t="e">
        <f t="shared" si="440"/>
        <v>#DIV/0!</v>
      </c>
      <c r="AE1506" s="7">
        <f t="shared" si="441"/>
        <v>0</v>
      </c>
      <c r="AF1506" s="7" t="e">
        <f t="shared" si="442"/>
        <v>#DIV/0!</v>
      </c>
      <c r="AG1506" s="7">
        <f t="shared" si="443"/>
        <v>0</v>
      </c>
      <c r="AH1506" s="7">
        <f t="shared" si="444"/>
        <v>0</v>
      </c>
      <c r="AI1506" s="7">
        <f t="shared" si="445"/>
        <v>0</v>
      </c>
      <c r="AJ1506" s="7">
        <f t="shared" si="446"/>
        <v>0</v>
      </c>
      <c r="AK1506" s="234" t="e">
        <f t="shared" si="447"/>
        <v>#DIV/0!</v>
      </c>
    </row>
    <row r="1507" spans="1:37">
      <c r="A1507" s="5">
        <v>14</v>
      </c>
      <c r="B1507" s="15" t="s">
        <v>35</v>
      </c>
      <c r="C1507" s="80">
        <f>Jalna!C44</f>
        <v>0</v>
      </c>
      <c r="D1507" s="80">
        <f>Jalna!D44</f>
        <v>0</v>
      </c>
      <c r="E1507" s="80">
        <f>Jalna!E44</f>
        <v>0</v>
      </c>
      <c r="F1507" s="80">
        <f>Jalna!F44</f>
        <v>0</v>
      </c>
      <c r="G1507" s="80">
        <f>Jalna!G44</f>
        <v>0</v>
      </c>
      <c r="H1507" s="80">
        <f>Jalna!H44</f>
        <v>0</v>
      </c>
      <c r="I1507" s="80">
        <f t="shared" si="437"/>
        <v>0</v>
      </c>
      <c r="J1507" s="80">
        <f>Jalna!J44</f>
        <v>0</v>
      </c>
      <c r="K1507" s="80">
        <f>Jalna!K44</f>
        <v>0</v>
      </c>
      <c r="L1507" s="80">
        <f>Jalna!L44</f>
        <v>0</v>
      </c>
      <c r="M1507" s="80">
        <f>Jalna!M44</f>
        <v>0</v>
      </c>
      <c r="N1507" s="80">
        <f>Jalna!N44</f>
        <v>0</v>
      </c>
      <c r="O1507" s="80">
        <f>Jalna!O44</f>
        <v>0</v>
      </c>
      <c r="P1507" s="80">
        <f t="shared" si="438"/>
        <v>0</v>
      </c>
      <c r="Q1507" s="80">
        <f>Jalna!Q44</f>
        <v>0</v>
      </c>
      <c r="R1507" s="80">
        <f>Jalna!R44</f>
        <v>0</v>
      </c>
      <c r="S1507" s="80">
        <f>Jalna!S44</f>
        <v>0</v>
      </c>
      <c r="T1507" s="80">
        <f>Jalna!T44</f>
        <v>0</v>
      </c>
      <c r="U1507" s="80">
        <f>Jalna!U44</f>
        <v>0</v>
      </c>
      <c r="V1507" s="80">
        <f>Jalna!V44</f>
        <v>0</v>
      </c>
      <c r="W1507" s="80">
        <f>Jalna!W44</f>
        <v>0</v>
      </c>
      <c r="X1507" s="80">
        <f>Jalna!X44</f>
        <v>0</v>
      </c>
      <c r="Y1507" s="80">
        <f>Jalna!Y44</f>
        <v>0</v>
      </c>
      <c r="Z1507" s="80">
        <f>Jalna!Z44</f>
        <v>0</v>
      </c>
      <c r="AA1507" s="80">
        <f>Jalna!AA44</f>
        <v>0</v>
      </c>
      <c r="AB1507" s="80">
        <f>Jalna!AB44</f>
        <v>0</v>
      </c>
      <c r="AC1507" s="233">
        <f t="shared" si="439"/>
        <v>0</v>
      </c>
      <c r="AD1507" s="7" t="e">
        <f t="shared" si="440"/>
        <v>#DIV/0!</v>
      </c>
      <c r="AE1507" s="7">
        <f t="shared" si="441"/>
        <v>0</v>
      </c>
      <c r="AF1507" s="7" t="e">
        <f t="shared" si="442"/>
        <v>#DIV/0!</v>
      </c>
      <c r="AG1507" s="7">
        <f t="shared" si="443"/>
        <v>0</v>
      </c>
      <c r="AH1507" s="7">
        <f t="shared" si="444"/>
        <v>0</v>
      </c>
      <c r="AI1507" s="7">
        <f t="shared" si="445"/>
        <v>0</v>
      </c>
      <c r="AJ1507" s="7">
        <f t="shared" si="446"/>
        <v>0</v>
      </c>
      <c r="AK1507" s="234" t="e">
        <f t="shared" si="447"/>
        <v>#DIV/0!</v>
      </c>
    </row>
    <row r="1508" spans="1:37">
      <c r="A1508" s="5">
        <v>15</v>
      </c>
      <c r="B1508" s="15" t="s">
        <v>36</v>
      </c>
      <c r="C1508" s="80">
        <f>Kolhapur!C44</f>
        <v>0</v>
      </c>
      <c r="D1508" s="80">
        <f>Kolhapur!D44</f>
        <v>0</v>
      </c>
      <c r="E1508" s="80">
        <f>Kolhapur!E44</f>
        <v>0</v>
      </c>
      <c r="F1508" s="80">
        <f>Kolhapur!F44</f>
        <v>0</v>
      </c>
      <c r="G1508" s="80">
        <f>Kolhapur!G44</f>
        <v>0</v>
      </c>
      <c r="H1508" s="80">
        <f>Kolhapur!H44</f>
        <v>0</v>
      </c>
      <c r="I1508" s="80">
        <f t="shared" si="437"/>
        <v>0</v>
      </c>
      <c r="J1508" s="80">
        <f>Kolhapur!J44</f>
        <v>0</v>
      </c>
      <c r="K1508" s="80">
        <f>Kolhapur!K44</f>
        <v>0</v>
      </c>
      <c r="L1508" s="80">
        <f>Kolhapur!L44</f>
        <v>0</v>
      </c>
      <c r="M1508" s="80">
        <f>Kolhapur!M44</f>
        <v>0</v>
      </c>
      <c r="N1508" s="80">
        <f>Kolhapur!N44</f>
        <v>0</v>
      </c>
      <c r="O1508" s="80">
        <f>Kolhapur!O44</f>
        <v>0</v>
      </c>
      <c r="P1508" s="80">
        <f t="shared" si="438"/>
        <v>0</v>
      </c>
      <c r="Q1508" s="80">
        <f>Kolhapur!Q44</f>
        <v>0</v>
      </c>
      <c r="R1508" s="80">
        <f>Kolhapur!R44</f>
        <v>0</v>
      </c>
      <c r="S1508" s="80">
        <f>Kolhapur!S44</f>
        <v>0</v>
      </c>
      <c r="T1508" s="80">
        <f>Kolhapur!T44</f>
        <v>0</v>
      </c>
      <c r="U1508" s="80">
        <f>Kolhapur!U44</f>
        <v>0</v>
      </c>
      <c r="V1508" s="80">
        <f>Kolhapur!V44</f>
        <v>0</v>
      </c>
      <c r="W1508" s="80">
        <f>Kolhapur!W44</f>
        <v>0</v>
      </c>
      <c r="X1508" s="80">
        <f>Kolhapur!X44</f>
        <v>0</v>
      </c>
      <c r="Y1508" s="80">
        <f>Kolhapur!Y44</f>
        <v>0</v>
      </c>
      <c r="Z1508" s="80">
        <f>Kolhapur!Z44</f>
        <v>0</v>
      </c>
      <c r="AA1508" s="80">
        <f>Kolhapur!AA44</f>
        <v>0</v>
      </c>
      <c r="AB1508" s="80">
        <f>Kolhapur!AB44</f>
        <v>0</v>
      </c>
      <c r="AC1508" s="233">
        <f t="shared" si="439"/>
        <v>0</v>
      </c>
      <c r="AD1508" s="7" t="e">
        <f t="shared" si="440"/>
        <v>#DIV/0!</v>
      </c>
      <c r="AE1508" s="7">
        <f t="shared" si="441"/>
        <v>0</v>
      </c>
      <c r="AF1508" s="7" t="e">
        <f t="shared" si="442"/>
        <v>#DIV/0!</v>
      </c>
      <c r="AG1508" s="7">
        <f t="shared" si="443"/>
        <v>0</v>
      </c>
      <c r="AH1508" s="7">
        <f t="shared" si="444"/>
        <v>0</v>
      </c>
      <c r="AI1508" s="7">
        <f t="shared" si="445"/>
        <v>0</v>
      </c>
      <c r="AJ1508" s="7">
        <f t="shared" si="446"/>
        <v>0</v>
      </c>
      <c r="AK1508" s="234" t="e">
        <f t="shared" si="447"/>
        <v>#DIV/0!</v>
      </c>
    </row>
    <row r="1509" spans="1:37">
      <c r="A1509" s="5">
        <v>16</v>
      </c>
      <c r="B1509" s="15" t="s">
        <v>37</v>
      </c>
      <c r="C1509" s="80">
        <f>Latur!C44</f>
        <v>0</v>
      </c>
      <c r="D1509" s="80">
        <f>Latur!D44</f>
        <v>0</v>
      </c>
      <c r="E1509" s="80">
        <f>Latur!E44</f>
        <v>0</v>
      </c>
      <c r="F1509" s="80">
        <f>Latur!F44</f>
        <v>0</v>
      </c>
      <c r="G1509" s="80">
        <f>Latur!G44</f>
        <v>0</v>
      </c>
      <c r="H1509" s="80">
        <f>Latur!H44</f>
        <v>0</v>
      </c>
      <c r="I1509" s="80">
        <f t="shared" si="437"/>
        <v>0</v>
      </c>
      <c r="J1509" s="80">
        <f>Latur!J44</f>
        <v>0</v>
      </c>
      <c r="K1509" s="80">
        <f>Latur!K44</f>
        <v>0</v>
      </c>
      <c r="L1509" s="80">
        <f>Latur!L44</f>
        <v>0</v>
      </c>
      <c r="M1509" s="80">
        <f>Latur!M44</f>
        <v>0</v>
      </c>
      <c r="N1509" s="80">
        <f>Latur!N44</f>
        <v>0</v>
      </c>
      <c r="O1509" s="80">
        <f>Latur!O44</f>
        <v>0</v>
      </c>
      <c r="P1509" s="80">
        <f t="shared" si="438"/>
        <v>0</v>
      </c>
      <c r="Q1509" s="80">
        <f>Latur!Q44</f>
        <v>0</v>
      </c>
      <c r="R1509" s="80">
        <f>Latur!R44</f>
        <v>0</v>
      </c>
      <c r="S1509" s="80">
        <f>Latur!S44</f>
        <v>0</v>
      </c>
      <c r="T1509" s="80">
        <f>Latur!T44</f>
        <v>0</v>
      </c>
      <c r="U1509" s="80">
        <f>Latur!U44</f>
        <v>0</v>
      </c>
      <c r="V1509" s="80">
        <f>Latur!V44</f>
        <v>0</v>
      </c>
      <c r="W1509" s="80">
        <f>Latur!W44</f>
        <v>0</v>
      </c>
      <c r="X1509" s="80">
        <f>Latur!X44</f>
        <v>0</v>
      </c>
      <c r="Y1509" s="80">
        <f>Latur!Y44</f>
        <v>0</v>
      </c>
      <c r="Z1509" s="80">
        <f>Latur!Z44</f>
        <v>0</v>
      </c>
      <c r="AA1509" s="80">
        <f>Latur!AA44</f>
        <v>0</v>
      </c>
      <c r="AB1509" s="80">
        <f>Latur!AB44</f>
        <v>0</v>
      </c>
      <c r="AC1509" s="233">
        <f t="shared" si="439"/>
        <v>0</v>
      </c>
      <c r="AD1509" s="7" t="e">
        <f t="shared" si="440"/>
        <v>#DIV/0!</v>
      </c>
      <c r="AE1509" s="7">
        <f t="shared" si="441"/>
        <v>0</v>
      </c>
      <c r="AF1509" s="7" t="e">
        <f t="shared" si="442"/>
        <v>#DIV/0!</v>
      </c>
      <c r="AG1509" s="7">
        <f t="shared" si="443"/>
        <v>0</v>
      </c>
      <c r="AH1509" s="7">
        <f t="shared" si="444"/>
        <v>0</v>
      </c>
      <c r="AI1509" s="7">
        <f t="shared" si="445"/>
        <v>0</v>
      </c>
      <c r="AJ1509" s="7">
        <f t="shared" si="446"/>
        <v>0</v>
      </c>
      <c r="AK1509" s="234" t="e">
        <f t="shared" si="447"/>
        <v>#DIV/0!</v>
      </c>
    </row>
    <row r="1510" spans="1:37">
      <c r="A1510" s="5">
        <v>17</v>
      </c>
      <c r="B1510" s="15" t="s">
        <v>38</v>
      </c>
      <c r="C1510" s="80">
        <f>MumbaiCity!C44</f>
        <v>0</v>
      </c>
      <c r="D1510" s="80">
        <f>MumbaiCity!D44</f>
        <v>0</v>
      </c>
      <c r="E1510" s="80">
        <f>MumbaiCity!E44</f>
        <v>50</v>
      </c>
      <c r="F1510" s="80">
        <f>MumbaiCity!F44</f>
        <v>100</v>
      </c>
      <c r="G1510" s="80">
        <f>MumbaiCity!G44</f>
        <v>0</v>
      </c>
      <c r="H1510" s="80">
        <f>MumbaiCity!H44</f>
        <v>0</v>
      </c>
      <c r="I1510" s="80">
        <f t="shared" si="437"/>
        <v>100</v>
      </c>
      <c r="J1510" s="80">
        <f>MumbaiCity!J44</f>
        <v>0</v>
      </c>
      <c r="K1510" s="80">
        <f>MumbaiCity!K44</f>
        <v>0</v>
      </c>
      <c r="L1510" s="80">
        <f>MumbaiCity!L44</f>
        <v>0</v>
      </c>
      <c r="M1510" s="80">
        <f>MumbaiCity!M44</f>
        <v>0</v>
      </c>
      <c r="N1510" s="80">
        <f>MumbaiCity!N44</f>
        <v>0</v>
      </c>
      <c r="O1510" s="80">
        <f>MumbaiCity!O44</f>
        <v>0</v>
      </c>
      <c r="P1510" s="80">
        <f t="shared" si="438"/>
        <v>0</v>
      </c>
      <c r="Q1510" s="80">
        <f>MumbaiCity!Q44</f>
        <v>0</v>
      </c>
      <c r="R1510" s="80">
        <f>MumbaiCity!R44</f>
        <v>0</v>
      </c>
      <c r="S1510" s="80">
        <f>MumbaiCity!S44</f>
        <v>0</v>
      </c>
      <c r="T1510" s="80">
        <f>MumbaiCity!T44</f>
        <v>0</v>
      </c>
      <c r="U1510" s="80">
        <f>MumbaiCity!U44</f>
        <v>0</v>
      </c>
      <c r="V1510" s="80">
        <f>MumbaiCity!V44</f>
        <v>0</v>
      </c>
      <c r="W1510" s="80">
        <f>MumbaiCity!W44</f>
        <v>0</v>
      </c>
      <c r="X1510" s="80">
        <f>MumbaiCity!X44</f>
        <v>0</v>
      </c>
      <c r="Y1510" s="80">
        <f>MumbaiCity!Y44</f>
        <v>0</v>
      </c>
      <c r="Z1510" s="80">
        <f>MumbaiCity!Z44</f>
        <v>0</v>
      </c>
      <c r="AA1510" s="80">
        <f>MumbaiCity!AA44</f>
        <v>0</v>
      </c>
      <c r="AB1510" s="80">
        <f>MumbaiCity!AB44</f>
        <v>0</v>
      </c>
      <c r="AC1510" s="233">
        <f t="shared" si="439"/>
        <v>0</v>
      </c>
      <c r="AD1510" s="7">
        <f t="shared" si="440"/>
        <v>0</v>
      </c>
      <c r="AE1510" s="7">
        <f t="shared" si="441"/>
        <v>0</v>
      </c>
      <c r="AF1510" s="7" t="e">
        <f t="shared" si="442"/>
        <v>#DIV/0!</v>
      </c>
      <c r="AG1510" s="7">
        <f t="shared" si="443"/>
        <v>50</v>
      </c>
      <c r="AH1510" s="7">
        <f t="shared" si="444"/>
        <v>100</v>
      </c>
      <c r="AI1510" s="7">
        <f t="shared" si="445"/>
        <v>0</v>
      </c>
      <c r="AJ1510" s="7">
        <f t="shared" si="446"/>
        <v>0</v>
      </c>
      <c r="AK1510" s="234">
        <f t="shared" si="447"/>
        <v>0</v>
      </c>
    </row>
    <row r="1511" spans="1:37">
      <c r="A1511" s="5">
        <v>18</v>
      </c>
      <c r="B1511" s="33" t="s">
        <v>39</v>
      </c>
      <c r="C1511" s="149">
        <f>MumbaiSub!C44</f>
        <v>0</v>
      </c>
      <c r="D1511" s="149">
        <f>MumbaiSub!D44</f>
        <v>0</v>
      </c>
      <c r="E1511" s="149">
        <f>MumbaiSub!E44</f>
        <v>0</v>
      </c>
      <c r="F1511" s="149">
        <f>MumbaiSub!F44</f>
        <v>0</v>
      </c>
      <c r="G1511" s="149">
        <f>MumbaiSub!G44</f>
        <v>0</v>
      </c>
      <c r="H1511" s="149">
        <f>MumbaiSub!H44</f>
        <v>0</v>
      </c>
      <c r="I1511" s="80">
        <f t="shared" si="437"/>
        <v>0</v>
      </c>
      <c r="J1511" s="149">
        <f>MumbaiSub!J44</f>
        <v>0</v>
      </c>
      <c r="K1511" s="149">
        <f>MumbaiSub!K44</f>
        <v>0</v>
      </c>
      <c r="L1511" s="149">
        <f>MumbaiSub!L44</f>
        <v>0</v>
      </c>
      <c r="M1511" s="149">
        <f>MumbaiSub!M44</f>
        <v>0</v>
      </c>
      <c r="N1511" s="149">
        <f>MumbaiSub!N44</f>
        <v>0</v>
      </c>
      <c r="O1511" s="149">
        <f>MumbaiSub!O44</f>
        <v>0</v>
      </c>
      <c r="P1511" s="80">
        <f t="shared" si="438"/>
        <v>0</v>
      </c>
      <c r="Q1511" s="149">
        <f>MumbaiSub!Q44</f>
        <v>0</v>
      </c>
      <c r="R1511" s="149">
        <f>MumbaiSub!R44</f>
        <v>0</v>
      </c>
      <c r="S1511" s="149">
        <f>MumbaiSub!S44</f>
        <v>0</v>
      </c>
      <c r="T1511" s="149">
        <f>MumbaiSub!T44</f>
        <v>0</v>
      </c>
      <c r="U1511" s="149">
        <f>MumbaiSub!U44</f>
        <v>0</v>
      </c>
      <c r="V1511" s="149">
        <f>MumbaiSub!V44</f>
        <v>0</v>
      </c>
      <c r="W1511" s="149">
        <f>MumbaiSub!W44</f>
        <v>0</v>
      </c>
      <c r="X1511" s="149">
        <f>MumbaiSub!X44</f>
        <v>0</v>
      </c>
      <c r="Y1511" s="149">
        <f>MumbaiSub!Y44</f>
        <v>0</v>
      </c>
      <c r="Z1511" s="149">
        <f>MumbaiSub!Z44</f>
        <v>0</v>
      </c>
      <c r="AA1511" s="149">
        <f>MumbaiSub!AA44</f>
        <v>0</v>
      </c>
      <c r="AB1511" s="149">
        <f>MumbaiSub!AB44</f>
        <v>0</v>
      </c>
      <c r="AC1511" s="233">
        <f t="shared" si="439"/>
        <v>0</v>
      </c>
      <c r="AD1511" s="7" t="e">
        <f t="shared" si="440"/>
        <v>#DIV/0!</v>
      </c>
      <c r="AE1511" s="7">
        <f t="shared" si="441"/>
        <v>0</v>
      </c>
      <c r="AF1511" s="7" t="e">
        <f t="shared" si="442"/>
        <v>#DIV/0!</v>
      </c>
      <c r="AG1511" s="7">
        <f t="shared" si="443"/>
        <v>0</v>
      </c>
      <c r="AH1511" s="7">
        <f t="shared" si="444"/>
        <v>0</v>
      </c>
      <c r="AI1511" s="7">
        <f t="shared" si="445"/>
        <v>0</v>
      </c>
      <c r="AJ1511" s="7">
        <f t="shared" si="446"/>
        <v>0</v>
      </c>
      <c r="AK1511" s="234" t="e">
        <f t="shared" si="447"/>
        <v>#DIV/0!</v>
      </c>
    </row>
    <row r="1512" spans="1:37">
      <c r="A1512" s="5">
        <v>19</v>
      </c>
      <c r="B1512" s="15" t="s">
        <v>40</v>
      </c>
      <c r="C1512" s="80">
        <f>Nagpur!C44</f>
        <v>0</v>
      </c>
      <c r="D1512" s="80">
        <f>Nagpur!D44</f>
        <v>0</v>
      </c>
      <c r="E1512" s="80">
        <f>Nagpur!E44</f>
        <v>0</v>
      </c>
      <c r="F1512" s="80">
        <f>Nagpur!F44</f>
        <v>0</v>
      </c>
      <c r="G1512" s="80">
        <f>Nagpur!G44</f>
        <v>0</v>
      </c>
      <c r="H1512" s="80">
        <f>Nagpur!H44</f>
        <v>0</v>
      </c>
      <c r="I1512" s="80">
        <f t="shared" si="437"/>
        <v>0</v>
      </c>
      <c r="J1512" s="80">
        <f>Nagpur!J44</f>
        <v>0</v>
      </c>
      <c r="K1512" s="80">
        <f>Nagpur!K44</f>
        <v>0</v>
      </c>
      <c r="L1512" s="80">
        <f>Nagpur!L44</f>
        <v>0</v>
      </c>
      <c r="M1512" s="80">
        <f>Nagpur!M44</f>
        <v>0</v>
      </c>
      <c r="N1512" s="80">
        <f>Nagpur!N44</f>
        <v>0</v>
      </c>
      <c r="O1512" s="80">
        <f>Nagpur!O44</f>
        <v>0</v>
      </c>
      <c r="P1512" s="80">
        <f t="shared" si="438"/>
        <v>0</v>
      </c>
      <c r="Q1512" s="80">
        <f>Nagpur!Q44</f>
        <v>0</v>
      </c>
      <c r="R1512" s="80">
        <f>Nagpur!R44</f>
        <v>0</v>
      </c>
      <c r="S1512" s="80">
        <f>Nagpur!S44</f>
        <v>0</v>
      </c>
      <c r="T1512" s="80">
        <f>Nagpur!T44</f>
        <v>0</v>
      </c>
      <c r="U1512" s="80">
        <f>Nagpur!U44</f>
        <v>0</v>
      </c>
      <c r="V1512" s="80">
        <f>Nagpur!V44</f>
        <v>0</v>
      </c>
      <c r="W1512" s="80">
        <f>Nagpur!W44</f>
        <v>0</v>
      </c>
      <c r="X1512" s="80">
        <f>Nagpur!X44</f>
        <v>0</v>
      </c>
      <c r="Y1512" s="80">
        <f>Nagpur!Y44</f>
        <v>0</v>
      </c>
      <c r="Z1512" s="80">
        <f>Nagpur!Z44</f>
        <v>0</v>
      </c>
      <c r="AA1512" s="80">
        <f>Nagpur!AA44</f>
        <v>0</v>
      </c>
      <c r="AB1512" s="80">
        <f>Nagpur!AB44</f>
        <v>0</v>
      </c>
      <c r="AC1512" s="233">
        <f t="shared" si="439"/>
        <v>0</v>
      </c>
      <c r="AD1512" s="7" t="e">
        <f t="shared" si="440"/>
        <v>#DIV/0!</v>
      </c>
      <c r="AE1512" s="7">
        <f t="shared" si="441"/>
        <v>0</v>
      </c>
      <c r="AF1512" s="7" t="e">
        <f t="shared" si="442"/>
        <v>#DIV/0!</v>
      </c>
      <c r="AG1512" s="7">
        <f t="shared" si="443"/>
        <v>0</v>
      </c>
      <c r="AH1512" s="7">
        <f t="shared" si="444"/>
        <v>0</v>
      </c>
      <c r="AI1512" s="7">
        <f t="shared" si="445"/>
        <v>0</v>
      </c>
      <c r="AJ1512" s="7">
        <f t="shared" si="446"/>
        <v>0</v>
      </c>
      <c r="AK1512" s="234" t="e">
        <f t="shared" si="447"/>
        <v>#DIV/0!</v>
      </c>
    </row>
    <row r="1513" spans="1:37">
      <c r="A1513" s="5">
        <v>20</v>
      </c>
      <c r="B1513" s="15" t="s">
        <v>41</v>
      </c>
      <c r="C1513" s="80">
        <f>Nanded!C44</f>
        <v>0</v>
      </c>
      <c r="D1513" s="80">
        <f>Nanded!D44</f>
        <v>0</v>
      </c>
      <c r="E1513" s="80">
        <f>Nanded!E44</f>
        <v>0</v>
      </c>
      <c r="F1513" s="80">
        <f>Nanded!F44</f>
        <v>0</v>
      </c>
      <c r="G1513" s="80">
        <f>Nanded!G44</f>
        <v>0</v>
      </c>
      <c r="H1513" s="80">
        <f>Nanded!H44</f>
        <v>0</v>
      </c>
      <c r="I1513" s="80">
        <f t="shared" si="437"/>
        <v>0</v>
      </c>
      <c r="J1513" s="80">
        <f>Nanded!J44</f>
        <v>0</v>
      </c>
      <c r="K1513" s="80">
        <f>Nanded!K44</f>
        <v>0</v>
      </c>
      <c r="L1513" s="80">
        <f>Nanded!L44</f>
        <v>0</v>
      </c>
      <c r="M1513" s="80">
        <f>Nanded!M44</f>
        <v>0</v>
      </c>
      <c r="N1513" s="80">
        <f>Nanded!N44</f>
        <v>0</v>
      </c>
      <c r="O1513" s="80">
        <f>Nanded!O44</f>
        <v>0</v>
      </c>
      <c r="P1513" s="80">
        <f t="shared" si="438"/>
        <v>0</v>
      </c>
      <c r="Q1513" s="80">
        <f>Nanded!Q44</f>
        <v>0</v>
      </c>
      <c r="R1513" s="80">
        <f>Nanded!R44</f>
        <v>0</v>
      </c>
      <c r="S1513" s="80">
        <f>Nanded!S44</f>
        <v>0</v>
      </c>
      <c r="T1513" s="80">
        <f>Nanded!T44</f>
        <v>0</v>
      </c>
      <c r="U1513" s="80">
        <f>Nanded!U44</f>
        <v>0</v>
      </c>
      <c r="V1513" s="80">
        <f>Nanded!V44</f>
        <v>0</v>
      </c>
      <c r="W1513" s="80">
        <f>Nanded!W44</f>
        <v>0</v>
      </c>
      <c r="X1513" s="80">
        <f>Nanded!X44</f>
        <v>0</v>
      </c>
      <c r="Y1513" s="80">
        <f>Nanded!Y44</f>
        <v>0</v>
      </c>
      <c r="Z1513" s="80">
        <f>Nanded!Z44</f>
        <v>0</v>
      </c>
      <c r="AA1513" s="80">
        <f>Nanded!AA44</f>
        <v>0</v>
      </c>
      <c r="AB1513" s="80">
        <f>Nanded!AB44</f>
        <v>0</v>
      </c>
      <c r="AC1513" s="233">
        <f t="shared" si="439"/>
        <v>0</v>
      </c>
      <c r="AD1513" s="7" t="e">
        <f t="shared" si="440"/>
        <v>#DIV/0!</v>
      </c>
      <c r="AE1513" s="7">
        <f t="shared" si="441"/>
        <v>0</v>
      </c>
      <c r="AF1513" s="7" t="e">
        <f t="shared" si="442"/>
        <v>#DIV/0!</v>
      </c>
      <c r="AG1513" s="7">
        <f t="shared" si="443"/>
        <v>0</v>
      </c>
      <c r="AH1513" s="7">
        <f t="shared" si="444"/>
        <v>0</v>
      </c>
      <c r="AI1513" s="7">
        <f t="shared" si="445"/>
        <v>0</v>
      </c>
      <c r="AJ1513" s="7">
        <f t="shared" si="446"/>
        <v>0</v>
      </c>
      <c r="AK1513" s="234" t="e">
        <f t="shared" si="447"/>
        <v>#DIV/0!</v>
      </c>
    </row>
    <row r="1514" spans="1:37">
      <c r="A1514" s="5">
        <v>21</v>
      </c>
      <c r="B1514" s="15" t="s">
        <v>42</v>
      </c>
      <c r="C1514" s="80">
        <f>Nandurbar!C44</f>
        <v>0</v>
      </c>
      <c r="D1514" s="80">
        <f>Nandurbar!D44</f>
        <v>0</v>
      </c>
      <c r="E1514" s="80">
        <f>Nandurbar!E44</f>
        <v>0</v>
      </c>
      <c r="F1514" s="80">
        <f>Nandurbar!F44</f>
        <v>0</v>
      </c>
      <c r="G1514" s="80">
        <f>Nandurbar!G44</f>
        <v>0</v>
      </c>
      <c r="H1514" s="80">
        <f>Nandurbar!H44</f>
        <v>0</v>
      </c>
      <c r="I1514" s="80">
        <f t="shared" si="437"/>
        <v>0</v>
      </c>
      <c r="J1514" s="80">
        <f>Nandurbar!J44</f>
        <v>0</v>
      </c>
      <c r="K1514" s="80">
        <f>Nandurbar!K44</f>
        <v>0</v>
      </c>
      <c r="L1514" s="80">
        <f>Nandurbar!L44</f>
        <v>0</v>
      </c>
      <c r="M1514" s="80">
        <f>Nandurbar!M44</f>
        <v>0</v>
      </c>
      <c r="N1514" s="80">
        <f>Nandurbar!N44</f>
        <v>0</v>
      </c>
      <c r="O1514" s="80">
        <f>Nandurbar!O44</f>
        <v>0</v>
      </c>
      <c r="P1514" s="80">
        <f t="shared" si="438"/>
        <v>0</v>
      </c>
      <c r="Q1514" s="80">
        <f>Nandurbar!Q44</f>
        <v>0</v>
      </c>
      <c r="R1514" s="80">
        <f>Nandurbar!R44</f>
        <v>0</v>
      </c>
      <c r="S1514" s="80">
        <f>Nandurbar!S44</f>
        <v>0</v>
      </c>
      <c r="T1514" s="80">
        <f>Nandurbar!T44</f>
        <v>0</v>
      </c>
      <c r="U1514" s="80">
        <f>Nandurbar!U44</f>
        <v>0</v>
      </c>
      <c r="V1514" s="80">
        <f>Nandurbar!V44</f>
        <v>0</v>
      </c>
      <c r="W1514" s="80">
        <f>Nandurbar!W44</f>
        <v>0</v>
      </c>
      <c r="X1514" s="80">
        <f>Nandurbar!X44</f>
        <v>0</v>
      </c>
      <c r="Y1514" s="80">
        <f>Nandurbar!Y44</f>
        <v>0</v>
      </c>
      <c r="Z1514" s="80">
        <f>Nandurbar!Z44</f>
        <v>0</v>
      </c>
      <c r="AA1514" s="80">
        <f>Nandurbar!AA44</f>
        <v>0</v>
      </c>
      <c r="AB1514" s="80">
        <f>Nandurbar!AB44</f>
        <v>0</v>
      </c>
      <c r="AC1514" s="233">
        <f t="shared" si="439"/>
        <v>0</v>
      </c>
      <c r="AD1514" s="7" t="e">
        <f t="shared" si="440"/>
        <v>#DIV/0!</v>
      </c>
      <c r="AE1514" s="7">
        <f t="shared" si="441"/>
        <v>0</v>
      </c>
      <c r="AF1514" s="7" t="e">
        <f t="shared" si="442"/>
        <v>#DIV/0!</v>
      </c>
      <c r="AG1514" s="7">
        <f t="shared" si="443"/>
        <v>0</v>
      </c>
      <c r="AH1514" s="7">
        <f t="shared" si="444"/>
        <v>0</v>
      </c>
      <c r="AI1514" s="7">
        <f t="shared" si="445"/>
        <v>0</v>
      </c>
      <c r="AJ1514" s="7">
        <f t="shared" si="446"/>
        <v>0</v>
      </c>
      <c r="AK1514" s="234" t="e">
        <f t="shared" si="447"/>
        <v>#DIV/0!</v>
      </c>
    </row>
    <row r="1515" spans="1:37">
      <c r="A1515" s="5">
        <v>22</v>
      </c>
      <c r="B1515" s="15" t="s">
        <v>43</v>
      </c>
      <c r="C1515" s="80">
        <f>Nasik!C44</f>
        <v>0</v>
      </c>
      <c r="D1515" s="80">
        <f>Nasik!D44</f>
        <v>0</v>
      </c>
      <c r="E1515" s="80">
        <f>Nasik!E44</f>
        <v>0</v>
      </c>
      <c r="F1515" s="80">
        <f>Nasik!F44</f>
        <v>0</v>
      </c>
      <c r="G1515" s="80">
        <f>Nasik!G44</f>
        <v>0</v>
      </c>
      <c r="H1515" s="80">
        <f>Nasik!H44</f>
        <v>0</v>
      </c>
      <c r="I1515" s="80">
        <f t="shared" si="437"/>
        <v>0</v>
      </c>
      <c r="J1515" s="80">
        <f>Nasik!J44</f>
        <v>0</v>
      </c>
      <c r="K1515" s="80">
        <f>Nasik!K44</f>
        <v>0</v>
      </c>
      <c r="L1515" s="80">
        <f>Nasik!L44</f>
        <v>0</v>
      </c>
      <c r="M1515" s="80">
        <f>Nasik!M44</f>
        <v>0</v>
      </c>
      <c r="N1515" s="80">
        <f>Nasik!N44</f>
        <v>0</v>
      </c>
      <c r="O1515" s="80">
        <f>Nasik!O44</f>
        <v>0</v>
      </c>
      <c r="P1515" s="80">
        <f t="shared" si="438"/>
        <v>0</v>
      </c>
      <c r="Q1515" s="80">
        <f>Nasik!Q44</f>
        <v>0</v>
      </c>
      <c r="R1515" s="80">
        <f>Nasik!R44</f>
        <v>0</v>
      </c>
      <c r="S1515" s="80">
        <f>Nasik!S44</f>
        <v>0</v>
      </c>
      <c r="T1515" s="80">
        <f>Nasik!T44</f>
        <v>0</v>
      </c>
      <c r="U1515" s="80">
        <f>Nasik!U44</f>
        <v>0</v>
      </c>
      <c r="V1515" s="80">
        <f>Nasik!V44</f>
        <v>0</v>
      </c>
      <c r="W1515" s="80">
        <f>Nasik!W44</f>
        <v>0</v>
      </c>
      <c r="X1515" s="80">
        <f>Nasik!X44</f>
        <v>0</v>
      </c>
      <c r="Y1515" s="80">
        <f>Nasik!Y44</f>
        <v>0</v>
      </c>
      <c r="Z1515" s="80">
        <f>Nasik!Z44</f>
        <v>0</v>
      </c>
      <c r="AA1515" s="80">
        <f>Nasik!AA44</f>
        <v>0</v>
      </c>
      <c r="AB1515" s="80">
        <f>Nasik!AB44</f>
        <v>0</v>
      </c>
      <c r="AC1515" s="233">
        <f t="shared" si="439"/>
        <v>0</v>
      </c>
      <c r="AD1515" s="7" t="e">
        <f t="shared" si="440"/>
        <v>#DIV/0!</v>
      </c>
      <c r="AE1515" s="7">
        <f t="shared" si="441"/>
        <v>0</v>
      </c>
      <c r="AF1515" s="7" t="e">
        <f t="shared" si="442"/>
        <v>#DIV/0!</v>
      </c>
      <c r="AG1515" s="7">
        <f t="shared" si="443"/>
        <v>0</v>
      </c>
      <c r="AH1515" s="7">
        <f t="shared" si="444"/>
        <v>0</v>
      </c>
      <c r="AI1515" s="7">
        <f t="shared" si="445"/>
        <v>0</v>
      </c>
      <c r="AJ1515" s="7">
        <f t="shared" si="446"/>
        <v>0</v>
      </c>
      <c r="AK1515" s="234" t="e">
        <f t="shared" si="447"/>
        <v>#DIV/0!</v>
      </c>
    </row>
    <row r="1516" spans="1:37">
      <c r="A1516" s="5">
        <v>23</v>
      </c>
      <c r="B1516" s="15" t="s">
        <v>44</v>
      </c>
      <c r="C1516" s="80">
        <f>Osmanabad!C44</f>
        <v>0</v>
      </c>
      <c r="D1516" s="80">
        <f>Osmanabad!D44</f>
        <v>0</v>
      </c>
      <c r="E1516" s="80">
        <f>Osmanabad!E44</f>
        <v>0</v>
      </c>
      <c r="F1516" s="80">
        <f>Osmanabad!F44</f>
        <v>0</v>
      </c>
      <c r="G1516" s="80">
        <f>Osmanabad!G44</f>
        <v>0</v>
      </c>
      <c r="H1516" s="80">
        <f>Osmanabad!H44</f>
        <v>0</v>
      </c>
      <c r="I1516" s="80">
        <f t="shared" si="437"/>
        <v>0</v>
      </c>
      <c r="J1516" s="80">
        <f>Osmanabad!J44</f>
        <v>0</v>
      </c>
      <c r="K1516" s="80">
        <f>Osmanabad!K44</f>
        <v>0</v>
      </c>
      <c r="L1516" s="80">
        <f>Osmanabad!L44</f>
        <v>0</v>
      </c>
      <c r="M1516" s="80">
        <f>Osmanabad!M44</f>
        <v>0</v>
      </c>
      <c r="N1516" s="80">
        <f>Osmanabad!N44</f>
        <v>0</v>
      </c>
      <c r="O1516" s="80">
        <f>Osmanabad!O44</f>
        <v>0</v>
      </c>
      <c r="P1516" s="80">
        <f t="shared" si="438"/>
        <v>0</v>
      </c>
      <c r="Q1516" s="80">
        <f>Osmanabad!Q44</f>
        <v>0</v>
      </c>
      <c r="R1516" s="80">
        <f>Osmanabad!R44</f>
        <v>0</v>
      </c>
      <c r="S1516" s="80">
        <f>Osmanabad!S44</f>
        <v>0</v>
      </c>
      <c r="T1516" s="80">
        <f>Osmanabad!T44</f>
        <v>0</v>
      </c>
      <c r="U1516" s="80">
        <f>Osmanabad!U44</f>
        <v>0</v>
      </c>
      <c r="V1516" s="80">
        <f>Osmanabad!V44</f>
        <v>0</v>
      </c>
      <c r="W1516" s="80">
        <f>Osmanabad!W44</f>
        <v>0</v>
      </c>
      <c r="X1516" s="80">
        <f>Osmanabad!X44</f>
        <v>0</v>
      </c>
      <c r="Y1516" s="80">
        <f>Osmanabad!Y44</f>
        <v>0</v>
      </c>
      <c r="Z1516" s="80">
        <f>Osmanabad!Z44</f>
        <v>0</v>
      </c>
      <c r="AA1516" s="80">
        <f>Osmanabad!AA44</f>
        <v>0</v>
      </c>
      <c r="AB1516" s="80">
        <f>Osmanabad!AB44</f>
        <v>0</v>
      </c>
      <c r="AC1516" s="233">
        <f t="shared" si="439"/>
        <v>0</v>
      </c>
      <c r="AD1516" s="7" t="e">
        <f t="shared" si="440"/>
        <v>#DIV/0!</v>
      </c>
      <c r="AE1516" s="7">
        <f t="shared" si="441"/>
        <v>0</v>
      </c>
      <c r="AF1516" s="7" t="e">
        <f t="shared" si="442"/>
        <v>#DIV/0!</v>
      </c>
      <c r="AG1516" s="7">
        <f t="shared" si="443"/>
        <v>0</v>
      </c>
      <c r="AH1516" s="7">
        <f t="shared" si="444"/>
        <v>0</v>
      </c>
      <c r="AI1516" s="7">
        <f t="shared" si="445"/>
        <v>0</v>
      </c>
      <c r="AJ1516" s="7">
        <f t="shared" si="446"/>
        <v>0</v>
      </c>
      <c r="AK1516" s="234" t="e">
        <f t="shared" si="447"/>
        <v>#DIV/0!</v>
      </c>
    </row>
    <row r="1517" spans="1:37">
      <c r="A1517" s="5">
        <v>24</v>
      </c>
      <c r="B1517" s="35" t="s">
        <v>45</v>
      </c>
      <c r="C1517" s="150">
        <f>Palghar!C44</f>
        <v>0</v>
      </c>
      <c r="D1517" s="150">
        <f>Palghar!D44</f>
        <v>0</v>
      </c>
      <c r="E1517" s="150">
        <f>Palghar!E44</f>
        <v>0</v>
      </c>
      <c r="F1517" s="150">
        <f>Palghar!F44</f>
        <v>0</v>
      </c>
      <c r="G1517" s="150">
        <f>Palghar!G44</f>
        <v>0</v>
      </c>
      <c r="H1517" s="150">
        <f>Palghar!H44</f>
        <v>0</v>
      </c>
      <c r="I1517" s="80">
        <f t="shared" si="437"/>
        <v>0</v>
      </c>
      <c r="J1517" s="150">
        <f>Palghar!J44</f>
        <v>0</v>
      </c>
      <c r="K1517" s="150">
        <f>Palghar!K44</f>
        <v>0</v>
      </c>
      <c r="L1517" s="150">
        <f>Palghar!L44</f>
        <v>0</v>
      </c>
      <c r="M1517" s="150">
        <f>Palghar!M44</f>
        <v>0</v>
      </c>
      <c r="N1517" s="150">
        <f>Palghar!N44</f>
        <v>0</v>
      </c>
      <c r="O1517" s="150">
        <f>Palghar!O44</f>
        <v>0</v>
      </c>
      <c r="P1517" s="80">
        <f t="shared" si="438"/>
        <v>0</v>
      </c>
      <c r="Q1517" s="150">
        <f>Palghar!Q44</f>
        <v>0</v>
      </c>
      <c r="R1517" s="150">
        <f>Palghar!R44</f>
        <v>0</v>
      </c>
      <c r="S1517" s="150">
        <f>Palghar!S44</f>
        <v>0</v>
      </c>
      <c r="T1517" s="150">
        <f>Palghar!T44</f>
        <v>0</v>
      </c>
      <c r="U1517" s="150">
        <f>Palghar!U44</f>
        <v>0</v>
      </c>
      <c r="V1517" s="150">
        <f>Palghar!V44</f>
        <v>0</v>
      </c>
      <c r="W1517" s="150">
        <f>Palghar!W44</f>
        <v>0</v>
      </c>
      <c r="X1517" s="150">
        <f>Palghar!X44</f>
        <v>0</v>
      </c>
      <c r="Y1517" s="150">
        <f>Palghar!Y44</f>
        <v>0</v>
      </c>
      <c r="Z1517" s="150">
        <f>Palghar!Z44</f>
        <v>0</v>
      </c>
      <c r="AA1517" s="150">
        <f>Palghar!AA44</f>
        <v>0</v>
      </c>
      <c r="AB1517" s="150">
        <f>Palghar!AB44</f>
        <v>0</v>
      </c>
      <c r="AC1517" s="233">
        <f t="shared" si="439"/>
        <v>0</v>
      </c>
      <c r="AD1517" s="7" t="e">
        <f t="shared" si="440"/>
        <v>#DIV/0!</v>
      </c>
      <c r="AE1517" s="7">
        <f t="shared" si="441"/>
        <v>0</v>
      </c>
      <c r="AF1517" s="7" t="e">
        <f t="shared" si="442"/>
        <v>#DIV/0!</v>
      </c>
      <c r="AG1517" s="7">
        <f t="shared" si="443"/>
        <v>0</v>
      </c>
      <c r="AH1517" s="7">
        <f t="shared" si="444"/>
        <v>0</v>
      </c>
      <c r="AI1517" s="7">
        <f t="shared" si="445"/>
        <v>0</v>
      </c>
      <c r="AJ1517" s="7">
        <f t="shared" si="446"/>
        <v>0</v>
      </c>
      <c r="AK1517" s="234" t="e">
        <f t="shared" si="447"/>
        <v>#DIV/0!</v>
      </c>
    </row>
    <row r="1518" spans="1:37">
      <c r="A1518" s="5">
        <v>25</v>
      </c>
      <c r="B1518" s="15" t="s">
        <v>46</v>
      </c>
      <c r="C1518" s="80">
        <f>Parbhani!C44</f>
        <v>0</v>
      </c>
      <c r="D1518" s="80">
        <f>Parbhani!D44</f>
        <v>0</v>
      </c>
      <c r="E1518" s="80">
        <f>Parbhani!E44</f>
        <v>0</v>
      </c>
      <c r="F1518" s="80">
        <f>Parbhani!F44</f>
        <v>0</v>
      </c>
      <c r="G1518" s="80">
        <f>Parbhani!G44</f>
        <v>0</v>
      </c>
      <c r="H1518" s="80">
        <f>Parbhani!H44</f>
        <v>0</v>
      </c>
      <c r="I1518" s="80">
        <f t="shared" si="437"/>
        <v>0</v>
      </c>
      <c r="J1518" s="80">
        <f>Parbhani!J44</f>
        <v>0</v>
      </c>
      <c r="K1518" s="80">
        <f>Parbhani!K44</f>
        <v>0</v>
      </c>
      <c r="L1518" s="80">
        <f>Parbhani!L44</f>
        <v>0</v>
      </c>
      <c r="M1518" s="80">
        <f>Parbhani!M44</f>
        <v>0</v>
      </c>
      <c r="N1518" s="80">
        <f>Parbhani!N44</f>
        <v>0</v>
      </c>
      <c r="O1518" s="80">
        <f>Parbhani!O44</f>
        <v>0</v>
      </c>
      <c r="P1518" s="80">
        <f t="shared" si="438"/>
        <v>0</v>
      </c>
      <c r="Q1518" s="80">
        <f>Parbhani!Q44</f>
        <v>0</v>
      </c>
      <c r="R1518" s="80">
        <f>Parbhani!R44</f>
        <v>0</v>
      </c>
      <c r="S1518" s="80">
        <f>Parbhani!S44</f>
        <v>0</v>
      </c>
      <c r="T1518" s="80">
        <f>Parbhani!T44</f>
        <v>0</v>
      </c>
      <c r="U1518" s="80">
        <f>Parbhani!U44</f>
        <v>0</v>
      </c>
      <c r="V1518" s="80">
        <f>Parbhani!V44</f>
        <v>0</v>
      </c>
      <c r="W1518" s="80">
        <f>Parbhani!W44</f>
        <v>0</v>
      </c>
      <c r="X1518" s="80">
        <f>Parbhani!X44</f>
        <v>0</v>
      </c>
      <c r="Y1518" s="80">
        <f>Parbhani!Y44</f>
        <v>0</v>
      </c>
      <c r="Z1518" s="80">
        <f>Parbhani!Z44</f>
        <v>0</v>
      </c>
      <c r="AA1518" s="80">
        <f>Parbhani!AA44</f>
        <v>0</v>
      </c>
      <c r="AB1518" s="80">
        <f>Parbhani!AB44</f>
        <v>0</v>
      </c>
      <c r="AC1518" s="233">
        <f t="shared" si="439"/>
        <v>0</v>
      </c>
      <c r="AD1518" s="7" t="e">
        <f t="shared" si="440"/>
        <v>#DIV/0!</v>
      </c>
      <c r="AE1518" s="7">
        <f t="shared" si="441"/>
        <v>0</v>
      </c>
      <c r="AF1518" s="7" t="e">
        <f t="shared" si="442"/>
        <v>#DIV/0!</v>
      </c>
      <c r="AG1518" s="7">
        <f t="shared" si="443"/>
        <v>0</v>
      </c>
      <c r="AH1518" s="7">
        <f t="shared" si="444"/>
        <v>0</v>
      </c>
      <c r="AI1518" s="7">
        <f t="shared" si="445"/>
        <v>0</v>
      </c>
      <c r="AJ1518" s="7">
        <f t="shared" si="446"/>
        <v>0</v>
      </c>
      <c r="AK1518" s="234" t="e">
        <f t="shared" si="447"/>
        <v>#DIV/0!</v>
      </c>
    </row>
    <row r="1519" spans="1:37">
      <c r="A1519" s="5">
        <v>26</v>
      </c>
      <c r="B1519" s="15" t="s">
        <v>47</v>
      </c>
      <c r="C1519" s="80">
        <f>Pune!C44</f>
        <v>0</v>
      </c>
      <c r="D1519" s="80">
        <f>Pune!D44</f>
        <v>0</v>
      </c>
      <c r="E1519" s="80">
        <f>Pune!E44</f>
        <v>0</v>
      </c>
      <c r="F1519" s="80">
        <f>Pune!F44</f>
        <v>0</v>
      </c>
      <c r="G1519" s="80">
        <f>Pune!G44</f>
        <v>0</v>
      </c>
      <c r="H1519" s="80">
        <f>Pune!H44</f>
        <v>0</v>
      </c>
      <c r="I1519" s="80">
        <f t="shared" si="437"/>
        <v>0</v>
      </c>
      <c r="J1519" s="80">
        <f>Pune!J44</f>
        <v>4</v>
      </c>
      <c r="K1519" s="80">
        <f>Pune!K44</f>
        <v>1</v>
      </c>
      <c r="L1519" s="80">
        <f>Pune!L44</f>
        <v>0</v>
      </c>
      <c r="M1519" s="80">
        <f>Pune!M44</f>
        <v>0</v>
      </c>
      <c r="N1519" s="80">
        <f>Pune!N44</f>
        <v>0</v>
      </c>
      <c r="O1519" s="80">
        <f>Pune!O44</f>
        <v>0</v>
      </c>
      <c r="P1519" s="80">
        <f t="shared" si="438"/>
        <v>1</v>
      </c>
      <c r="Q1519" s="80">
        <f>Pune!Q44</f>
        <v>0</v>
      </c>
      <c r="R1519" s="80">
        <f>Pune!R44</f>
        <v>0</v>
      </c>
      <c r="S1519" s="80">
        <f>Pune!S44</f>
        <v>0</v>
      </c>
      <c r="T1519" s="80">
        <f>Pune!T44</f>
        <v>0</v>
      </c>
      <c r="U1519" s="80">
        <f>Pune!U44</f>
        <v>0</v>
      </c>
      <c r="V1519" s="80">
        <f>Pune!V44</f>
        <v>0</v>
      </c>
      <c r="W1519" s="80">
        <f>Pune!W44</f>
        <v>0</v>
      </c>
      <c r="X1519" s="80">
        <f>Pune!X44</f>
        <v>0</v>
      </c>
      <c r="Y1519" s="80">
        <f>Pune!Y44</f>
        <v>0</v>
      </c>
      <c r="Z1519" s="80">
        <f>Pune!Z44</f>
        <v>0</v>
      </c>
      <c r="AA1519" s="80">
        <f>Pune!AA44</f>
        <v>0</v>
      </c>
      <c r="AB1519" s="80">
        <f>Pune!AB44</f>
        <v>0</v>
      </c>
      <c r="AC1519" s="233">
        <f t="shared" si="439"/>
        <v>0</v>
      </c>
      <c r="AD1519" s="7" t="e">
        <f t="shared" si="440"/>
        <v>#DIV/0!</v>
      </c>
      <c r="AE1519" s="7">
        <f t="shared" si="441"/>
        <v>0</v>
      </c>
      <c r="AF1519" s="7">
        <f t="shared" si="442"/>
        <v>0</v>
      </c>
      <c r="AG1519" s="7">
        <f t="shared" si="443"/>
        <v>4</v>
      </c>
      <c r="AH1519" s="7">
        <f t="shared" si="444"/>
        <v>1</v>
      </c>
      <c r="AI1519" s="7">
        <f t="shared" si="445"/>
        <v>0</v>
      </c>
      <c r="AJ1519" s="7">
        <f t="shared" si="446"/>
        <v>0</v>
      </c>
      <c r="AK1519" s="234">
        <f t="shared" si="447"/>
        <v>0</v>
      </c>
    </row>
    <row r="1520" spans="1:37">
      <c r="A1520" s="5">
        <v>27</v>
      </c>
      <c r="B1520" s="15" t="s">
        <v>48</v>
      </c>
      <c r="C1520" s="124">
        <f>Raigad!C44</f>
        <v>0</v>
      </c>
      <c r="D1520" s="124">
        <f>Raigad!D44</f>
        <v>0</v>
      </c>
      <c r="E1520" s="124">
        <f>Raigad!E44</f>
        <v>0</v>
      </c>
      <c r="F1520" s="124">
        <f>Raigad!F44</f>
        <v>0</v>
      </c>
      <c r="G1520" s="124">
        <f>Raigad!G44</f>
        <v>0</v>
      </c>
      <c r="H1520" s="124">
        <f>Raigad!H44</f>
        <v>0</v>
      </c>
      <c r="I1520" s="80">
        <f t="shared" si="437"/>
        <v>0</v>
      </c>
      <c r="J1520" s="124">
        <f>Raigad!J44</f>
        <v>0</v>
      </c>
      <c r="K1520" s="124">
        <f>Raigad!K44</f>
        <v>0</v>
      </c>
      <c r="L1520" s="124">
        <f>Raigad!L44</f>
        <v>0</v>
      </c>
      <c r="M1520" s="124">
        <f>Raigad!M44</f>
        <v>0</v>
      </c>
      <c r="N1520" s="124">
        <f>Raigad!N44</f>
        <v>0</v>
      </c>
      <c r="O1520" s="124">
        <f>Raigad!O44</f>
        <v>0</v>
      </c>
      <c r="P1520" s="80">
        <f t="shared" si="438"/>
        <v>0</v>
      </c>
      <c r="Q1520" s="124">
        <f>Raigad!Q44</f>
        <v>0</v>
      </c>
      <c r="R1520" s="124">
        <f>Raigad!R44</f>
        <v>0</v>
      </c>
      <c r="S1520" s="124">
        <f>Raigad!S44</f>
        <v>0</v>
      </c>
      <c r="T1520" s="124">
        <f>Raigad!T44</f>
        <v>0</v>
      </c>
      <c r="U1520" s="124">
        <f>Raigad!U44</f>
        <v>0</v>
      </c>
      <c r="V1520" s="124">
        <f>Raigad!V44</f>
        <v>0</v>
      </c>
      <c r="W1520" s="124">
        <f>Raigad!W44</f>
        <v>0</v>
      </c>
      <c r="X1520" s="124">
        <f>Raigad!X44</f>
        <v>0</v>
      </c>
      <c r="Y1520" s="124">
        <f>Raigad!Y44</f>
        <v>0</v>
      </c>
      <c r="Z1520" s="124">
        <f>Raigad!Z44</f>
        <v>0</v>
      </c>
      <c r="AA1520" s="124">
        <f>Raigad!AA44</f>
        <v>0</v>
      </c>
      <c r="AB1520" s="124">
        <f>Raigad!AB44</f>
        <v>0</v>
      </c>
      <c r="AC1520" s="233">
        <f t="shared" si="439"/>
        <v>0</v>
      </c>
      <c r="AD1520" s="7" t="e">
        <f t="shared" si="440"/>
        <v>#DIV/0!</v>
      </c>
      <c r="AE1520" s="7">
        <f t="shared" si="441"/>
        <v>0</v>
      </c>
      <c r="AF1520" s="7" t="e">
        <f t="shared" si="442"/>
        <v>#DIV/0!</v>
      </c>
      <c r="AG1520" s="7">
        <f t="shared" si="443"/>
        <v>0</v>
      </c>
      <c r="AH1520" s="7">
        <f t="shared" si="444"/>
        <v>0</v>
      </c>
      <c r="AI1520" s="7">
        <f t="shared" si="445"/>
        <v>0</v>
      </c>
      <c r="AJ1520" s="7">
        <f t="shared" si="446"/>
        <v>0</v>
      </c>
      <c r="AK1520" s="234" t="e">
        <f t="shared" si="447"/>
        <v>#DIV/0!</v>
      </c>
    </row>
    <row r="1521" spans="1:37">
      <c r="A1521" s="5">
        <v>28</v>
      </c>
      <c r="B1521" s="15" t="s">
        <v>49</v>
      </c>
      <c r="C1521" s="80">
        <f>Ratnagiri!C44</f>
        <v>0</v>
      </c>
      <c r="D1521" s="80">
        <f>Ratnagiri!D44</f>
        <v>0</v>
      </c>
      <c r="E1521" s="80">
        <f>Ratnagiri!E44</f>
        <v>0</v>
      </c>
      <c r="F1521" s="80">
        <f>Ratnagiri!F44</f>
        <v>0</v>
      </c>
      <c r="G1521" s="80">
        <f>Ratnagiri!G44</f>
        <v>0</v>
      </c>
      <c r="H1521" s="80">
        <f>Ratnagiri!H44</f>
        <v>0</v>
      </c>
      <c r="I1521" s="80">
        <f t="shared" si="437"/>
        <v>0</v>
      </c>
      <c r="J1521" s="80">
        <f>Ratnagiri!J44</f>
        <v>0</v>
      </c>
      <c r="K1521" s="80">
        <f>Ratnagiri!K44</f>
        <v>0</v>
      </c>
      <c r="L1521" s="80">
        <f>Ratnagiri!L44</f>
        <v>0</v>
      </c>
      <c r="M1521" s="80">
        <f>Ratnagiri!M44</f>
        <v>0</v>
      </c>
      <c r="N1521" s="80">
        <f>Ratnagiri!N44</f>
        <v>0</v>
      </c>
      <c r="O1521" s="80">
        <f>Ratnagiri!O44</f>
        <v>0</v>
      </c>
      <c r="P1521" s="80">
        <f t="shared" si="438"/>
        <v>0</v>
      </c>
      <c r="Q1521" s="80">
        <f>Ratnagiri!Q44</f>
        <v>0</v>
      </c>
      <c r="R1521" s="80">
        <f>Ratnagiri!R44</f>
        <v>0</v>
      </c>
      <c r="S1521" s="80">
        <f>Ratnagiri!S44</f>
        <v>0</v>
      </c>
      <c r="T1521" s="80">
        <f>Ratnagiri!T44</f>
        <v>0</v>
      </c>
      <c r="U1521" s="80">
        <f>Ratnagiri!U44</f>
        <v>0</v>
      </c>
      <c r="V1521" s="80">
        <f>Ratnagiri!V44</f>
        <v>0</v>
      </c>
      <c r="W1521" s="80">
        <f>Ratnagiri!W44</f>
        <v>0</v>
      </c>
      <c r="X1521" s="80">
        <f>Ratnagiri!X44</f>
        <v>0</v>
      </c>
      <c r="Y1521" s="80">
        <f>Ratnagiri!Y44</f>
        <v>0</v>
      </c>
      <c r="Z1521" s="80">
        <f>Ratnagiri!Z44</f>
        <v>0</v>
      </c>
      <c r="AA1521" s="80">
        <f>Ratnagiri!AA44</f>
        <v>0</v>
      </c>
      <c r="AB1521" s="80">
        <f>Ratnagiri!AB44</f>
        <v>0</v>
      </c>
      <c r="AC1521" s="233">
        <f t="shared" si="439"/>
        <v>0</v>
      </c>
      <c r="AD1521" s="7" t="e">
        <f t="shared" si="440"/>
        <v>#DIV/0!</v>
      </c>
      <c r="AE1521" s="7">
        <f t="shared" si="441"/>
        <v>0</v>
      </c>
      <c r="AF1521" s="7" t="e">
        <f t="shared" si="442"/>
        <v>#DIV/0!</v>
      </c>
      <c r="AG1521" s="7">
        <f t="shared" si="443"/>
        <v>0</v>
      </c>
      <c r="AH1521" s="7">
        <f t="shared" si="444"/>
        <v>0</v>
      </c>
      <c r="AI1521" s="7">
        <f t="shared" si="445"/>
        <v>0</v>
      </c>
      <c r="AJ1521" s="7">
        <f t="shared" si="446"/>
        <v>0</v>
      </c>
      <c r="AK1521" s="234" t="e">
        <f t="shared" si="447"/>
        <v>#DIV/0!</v>
      </c>
    </row>
    <row r="1522" spans="1:37">
      <c r="A1522" s="5">
        <v>29</v>
      </c>
      <c r="B1522" s="15" t="s">
        <v>50</v>
      </c>
      <c r="C1522" s="80">
        <f>Sangli!C44</f>
        <v>0</v>
      </c>
      <c r="D1522" s="80">
        <f>Sangli!D44</f>
        <v>0</v>
      </c>
      <c r="E1522" s="80">
        <f>Sangli!E44</f>
        <v>0</v>
      </c>
      <c r="F1522" s="80">
        <f>Sangli!F44</f>
        <v>0</v>
      </c>
      <c r="G1522" s="80">
        <f>Sangli!G44</f>
        <v>0</v>
      </c>
      <c r="H1522" s="80">
        <f>Sangli!H44</f>
        <v>0</v>
      </c>
      <c r="I1522" s="80">
        <f t="shared" si="437"/>
        <v>0</v>
      </c>
      <c r="J1522" s="80">
        <f>Sangli!J44</f>
        <v>0</v>
      </c>
      <c r="K1522" s="80">
        <f>Sangli!K44</f>
        <v>0</v>
      </c>
      <c r="L1522" s="80">
        <f>Sangli!L44</f>
        <v>0</v>
      </c>
      <c r="M1522" s="80">
        <f>Sangli!M44</f>
        <v>0</v>
      </c>
      <c r="N1522" s="80">
        <f>Sangli!N44</f>
        <v>0</v>
      </c>
      <c r="O1522" s="80">
        <f>Sangli!O44</f>
        <v>0</v>
      </c>
      <c r="P1522" s="80">
        <f t="shared" si="438"/>
        <v>0</v>
      </c>
      <c r="Q1522" s="80">
        <f>Sangli!Q44</f>
        <v>0</v>
      </c>
      <c r="R1522" s="80">
        <f>Sangli!R44</f>
        <v>0</v>
      </c>
      <c r="S1522" s="80">
        <f>Sangli!S44</f>
        <v>0</v>
      </c>
      <c r="T1522" s="80">
        <f>Sangli!T44</f>
        <v>0</v>
      </c>
      <c r="U1522" s="80">
        <f>Sangli!U44</f>
        <v>0</v>
      </c>
      <c r="V1522" s="80">
        <f>Sangli!V44</f>
        <v>0</v>
      </c>
      <c r="W1522" s="80">
        <f>Sangli!W44</f>
        <v>0</v>
      </c>
      <c r="X1522" s="80">
        <f>Sangli!X44</f>
        <v>0</v>
      </c>
      <c r="Y1522" s="80">
        <f>Sangli!Y44</f>
        <v>0</v>
      </c>
      <c r="Z1522" s="80">
        <f>Sangli!Z44</f>
        <v>0</v>
      </c>
      <c r="AA1522" s="80">
        <f>Sangli!AA44</f>
        <v>0</v>
      </c>
      <c r="AB1522" s="80">
        <f>Sangli!AB44</f>
        <v>0</v>
      </c>
      <c r="AC1522" s="233">
        <f t="shared" si="439"/>
        <v>0</v>
      </c>
      <c r="AD1522" s="7" t="e">
        <f t="shared" si="440"/>
        <v>#DIV/0!</v>
      </c>
      <c r="AE1522" s="7">
        <f t="shared" si="441"/>
        <v>0</v>
      </c>
      <c r="AF1522" s="7" t="e">
        <f t="shared" si="442"/>
        <v>#DIV/0!</v>
      </c>
      <c r="AG1522" s="7">
        <f t="shared" si="443"/>
        <v>0</v>
      </c>
      <c r="AH1522" s="7">
        <f t="shared" si="444"/>
        <v>0</v>
      </c>
      <c r="AI1522" s="7">
        <f t="shared" si="445"/>
        <v>0</v>
      </c>
      <c r="AJ1522" s="7">
        <f t="shared" si="446"/>
        <v>0</v>
      </c>
      <c r="AK1522" s="234" t="e">
        <f t="shared" si="447"/>
        <v>#DIV/0!</v>
      </c>
    </row>
    <row r="1523" spans="1:37">
      <c r="A1523" s="5">
        <v>30</v>
      </c>
      <c r="B1523" s="15" t="s">
        <v>51</v>
      </c>
      <c r="C1523" s="80">
        <f>Satara!C44</f>
        <v>0</v>
      </c>
      <c r="D1523" s="80">
        <f>Satara!D44</f>
        <v>0</v>
      </c>
      <c r="E1523" s="80">
        <f>Satara!E44</f>
        <v>0</v>
      </c>
      <c r="F1523" s="80">
        <f>Satara!F44</f>
        <v>0</v>
      </c>
      <c r="G1523" s="80">
        <f>Satara!G44</f>
        <v>0</v>
      </c>
      <c r="H1523" s="80">
        <f>Satara!H44</f>
        <v>0</v>
      </c>
      <c r="I1523" s="80">
        <f t="shared" si="437"/>
        <v>0</v>
      </c>
      <c r="J1523" s="80">
        <f>Satara!J44</f>
        <v>0</v>
      </c>
      <c r="K1523" s="80">
        <f>Satara!K44</f>
        <v>0</v>
      </c>
      <c r="L1523" s="80">
        <f>Satara!L44</f>
        <v>0</v>
      </c>
      <c r="M1523" s="80">
        <f>Satara!M44</f>
        <v>0</v>
      </c>
      <c r="N1523" s="80">
        <f>Satara!N44</f>
        <v>0</v>
      </c>
      <c r="O1523" s="80">
        <f>Satara!O44</f>
        <v>0</v>
      </c>
      <c r="P1523" s="80">
        <f t="shared" si="438"/>
        <v>0</v>
      </c>
      <c r="Q1523" s="80">
        <f>Satara!Q44</f>
        <v>0</v>
      </c>
      <c r="R1523" s="80">
        <f>Satara!R44</f>
        <v>0</v>
      </c>
      <c r="S1523" s="80">
        <f>Satara!S44</f>
        <v>0</v>
      </c>
      <c r="T1523" s="80">
        <f>Satara!T44</f>
        <v>0</v>
      </c>
      <c r="U1523" s="80">
        <f>Satara!U44</f>
        <v>0</v>
      </c>
      <c r="V1523" s="80">
        <f>Satara!V44</f>
        <v>0</v>
      </c>
      <c r="W1523" s="80">
        <f>Satara!W44</f>
        <v>0</v>
      </c>
      <c r="X1523" s="80">
        <f>Satara!X44</f>
        <v>0</v>
      </c>
      <c r="Y1523" s="80">
        <f>Satara!Y44</f>
        <v>0</v>
      </c>
      <c r="Z1523" s="80">
        <f>Satara!Z44</f>
        <v>0</v>
      </c>
      <c r="AA1523" s="80">
        <f>Satara!AA44</f>
        <v>0</v>
      </c>
      <c r="AB1523" s="80">
        <f>Satara!AB44</f>
        <v>0</v>
      </c>
      <c r="AC1523" s="233">
        <f t="shared" si="439"/>
        <v>0</v>
      </c>
      <c r="AD1523" s="7" t="e">
        <f t="shared" si="440"/>
        <v>#DIV/0!</v>
      </c>
      <c r="AE1523" s="7">
        <f t="shared" si="441"/>
        <v>0</v>
      </c>
      <c r="AF1523" s="7" t="e">
        <f t="shared" si="442"/>
        <v>#DIV/0!</v>
      </c>
      <c r="AG1523" s="7">
        <f t="shared" si="443"/>
        <v>0</v>
      </c>
      <c r="AH1523" s="7">
        <f t="shared" si="444"/>
        <v>0</v>
      </c>
      <c r="AI1523" s="7">
        <f t="shared" si="445"/>
        <v>0</v>
      </c>
      <c r="AJ1523" s="7">
        <f t="shared" si="446"/>
        <v>0</v>
      </c>
      <c r="AK1523" s="234" t="e">
        <f t="shared" si="447"/>
        <v>#DIV/0!</v>
      </c>
    </row>
    <row r="1524" spans="1:37">
      <c r="A1524" s="5">
        <v>31</v>
      </c>
      <c r="B1524" s="15" t="s">
        <v>52</v>
      </c>
      <c r="C1524" s="80">
        <f>Sindhudurg!C44</f>
        <v>0</v>
      </c>
      <c r="D1524" s="80">
        <f>Sindhudurg!D44</f>
        <v>0</v>
      </c>
      <c r="E1524" s="80">
        <f>Sindhudurg!E44</f>
        <v>0</v>
      </c>
      <c r="F1524" s="80">
        <f>Sindhudurg!F44</f>
        <v>0</v>
      </c>
      <c r="G1524" s="80">
        <f>Sindhudurg!G44</f>
        <v>0</v>
      </c>
      <c r="H1524" s="80">
        <f>Sindhudurg!H44</f>
        <v>0</v>
      </c>
      <c r="I1524" s="80">
        <f t="shared" si="437"/>
        <v>0</v>
      </c>
      <c r="J1524" s="80">
        <f>Sindhudurg!J44</f>
        <v>0</v>
      </c>
      <c r="K1524" s="80">
        <f>Sindhudurg!K44</f>
        <v>0</v>
      </c>
      <c r="L1524" s="80">
        <f>Sindhudurg!L44</f>
        <v>0</v>
      </c>
      <c r="M1524" s="80">
        <f>Sindhudurg!M44</f>
        <v>0</v>
      </c>
      <c r="N1524" s="80">
        <f>Sindhudurg!N44</f>
        <v>0</v>
      </c>
      <c r="O1524" s="80">
        <f>Sindhudurg!O44</f>
        <v>0</v>
      </c>
      <c r="P1524" s="80">
        <f t="shared" si="438"/>
        <v>0</v>
      </c>
      <c r="Q1524" s="80">
        <f>Sindhudurg!Q44</f>
        <v>0</v>
      </c>
      <c r="R1524" s="80">
        <f>Sindhudurg!R44</f>
        <v>0</v>
      </c>
      <c r="S1524" s="80">
        <f>Sindhudurg!S44</f>
        <v>0</v>
      </c>
      <c r="T1524" s="80">
        <f>Sindhudurg!T44</f>
        <v>0</v>
      </c>
      <c r="U1524" s="80">
        <f>Sindhudurg!U44</f>
        <v>0</v>
      </c>
      <c r="V1524" s="80">
        <f>Sindhudurg!V44</f>
        <v>0</v>
      </c>
      <c r="W1524" s="80">
        <f>Sindhudurg!W44</f>
        <v>0</v>
      </c>
      <c r="X1524" s="80">
        <f>Sindhudurg!X44</f>
        <v>0</v>
      </c>
      <c r="Y1524" s="80">
        <f>Sindhudurg!Y44</f>
        <v>0</v>
      </c>
      <c r="Z1524" s="80">
        <f>Sindhudurg!Z44</f>
        <v>0</v>
      </c>
      <c r="AA1524" s="80">
        <f>Sindhudurg!AA44</f>
        <v>0</v>
      </c>
      <c r="AB1524" s="80">
        <f>Sindhudurg!AB44</f>
        <v>0</v>
      </c>
      <c r="AC1524" s="233">
        <f t="shared" si="439"/>
        <v>0</v>
      </c>
      <c r="AD1524" s="7" t="e">
        <f t="shared" si="440"/>
        <v>#DIV/0!</v>
      </c>
      <c r="AE1524" s="7">
        <f t="shared" si="441"/>
        <v>0</v>
      </c>
      <c r="AF1524" s="7" t="e">
        <f t="shared" si="442"/>
        <v>#DIV/0!</v>
      </c>
      <c r="AG1524" s="7">
        <f t="shared" si="443"/>
        <v>0</v>
      </c>
      <c r="AH1524" s="7">
        <f t="shared" si="444"/>
        <v>0</v>
      </c>
      <c r="AI1524" s="7">
        <f t="shared" si="445"/>
        <v>0</v>
      </c>
      <c r="AJ1524" s="7">
        <f t="shared" si="446"/>
        <v>0</v>
      </c>
      <c r="AK1524" s="234" t="e">
        <f t="shared" si="447"/>
        <v>#DIV/0!</v>
      </c>
    </row>
    <row r="1525" spans="1:37">
      <c r="A1525" s="5">
        <v>32</v>
      </c>
      <c r="B1525" s="15" t="s">
        <v>53</v>
      </c>
      <c r="C1525" s="80">
        <f>Solapur!C44</f>
        <v>26</v>
      </c>
      <c r="D1525" s="80">
        <f>Solapur!D44</f>
        <v>36</v>
      </c>
      <c r="E1525" s="80">
        <f>Solapur!E44</f>
        <v>0</v>
      </c>
      <c r="F1525" s="80">
        <f>Solapur!F44</f>
        <v>0</v>
      </c>
      <c r="G1525" s="80">
        <f>Solapur!G44</f>
        <v>0</v>
      </c>
      <c r="H1525" s="80">
        <f>Solapur!H44</f>
        <v>0</v>
      </c>
      <c r="I1525" s="80">
        <f t="shared" si="437"/>
        <v>36</v>
      </c>
      <c r="J1525" s="80">
        <f>Solapur!J44</f>
        <v>64</v>
      </c>
      <c r="K1525" s="80">
        <f>Solapur!K44</f>
        <v>73</v>
      </c>
      <c r="L1525" s="80">
        <f>Solapur!L44</f>
        <v>0</v>
      </c>
      <c r="M1525" s="80">
        <f>Solapur!M44</f>
        <v>0</v>
      </c>
      <c r="N1525" s="80">
        <f>Solapur!N44</f>
        <v>0</v>
      </c>
      <c r="O1525" s="80">
        <f>Solapur!O44</f>
        <v>0</v>
      </c>
      <c r="P1525" s="80">
        <f t="shared" si="438"/>
        <v>73</v>
      </c>
      <c r="Q1525" s="80">
        <f>Solapur!Q44</f>
        <v>0</v>
      </c>
      <c r="R1525" s="80">
        <f>Solapur!R44</f>
        <v>0</v>
      </c>
      <c r="S1525" s="80">
        <f>Solapur!S44</f>
        <v>0</v>
      </c>
      <c r="T1525" s="80">
        <f>Solapur!T44</f>
        <v>0</v>
      </c>
      <c r="U1525" s="80">
        <f>Solapur!U44</f>
        <v>0</v>
      </c>
      <c r="V1525" s="80">
        <f>Solapur!V44</f>
        <v>0</v>
      </c>
      <c r="W1525" s="80">
        <f>Solapur!W44</f>
        <v>0</v>
      </c>
      <c r="X1525" s="80">
        <f>Solapur!X44</f>
        <v>0</v>
      </c>
      <c r="Y1525" s="80">
        <f>Solapur!Y44</f>
        <v>0</v>
      </c>
      <c r="Z1525" s="80">
        <f>Solapur!Z44</f>
        <v>0</v>
      </c>
      <c r="AA1525" s="80">
        <f>Solapur!AA44</f>
        <v>0</v>
      </c>
      <c r="AB1525" s="80">
        <f>Solapur!AB44</f>
        <v>0</v>
      </c>
      <c r="AC1525" s="233">
        <f t="shared" si="439"/>
        <v>0</v>
      </c>
      <c r="AD1525" s="7">
        <f t="shared" si="440"/>
        <v>0</v>
      </c>
      <c r="AE1525" s="7">
        <f t="shared" si="441"/>
        <v>0</v>
      </c>
      <c r="AF1525" s="7">
        <f t="shared" si="442"/>
        <v>0</v>
      </c>
      <c r="AG1525" s="7">
        <f t="shared" si="443"/>
        <v>90</v>
      </c>
      <c r="AH1525" s="7">
        <f t="shared" si="444"/>
        <v>109</v>
      </c>
      <c r="AI1525" s="7">
        <f t="shared" si="445"/>
        <v>0</v>
      </c>
      <c r="AJ1525" s="7">
        <f t="shared" si="446"/>
        <v>0</v>
      </c>
      <c r="AK1525" s="234">
        <f t="shared" si="447"/>
        <v>0</v>
      </c>
    </row>
    <row r="1526" spans="1:37">
      <c r="A1526" s="5">
        <v>33</v>
      </c>
      <c r="B1526" s="15" t="s">
        <v>54</v>
      </c>
      <c r="C1526" s="80">
        <f>Thane!C44</f>
        <v>0</v>
      </c>
      <c r="D1526" s="80">
        <f>Thane!D44</f>
        <v>0</v>
      </c>
      <c r="E1526" s="80">
        <f>Thane!E44</f>
        <v>0</v>
      </c>
      <c r="F1526" s="80">
        <f>Thane!F44</f>
        <v>0</v>
      </c>
      <c r="G1526" s="80">
        <f>Thane!G44</f>
        <v>0</v>
      </c>
      <c r="H1526" s="80">
        <f>Thane!H44</f>
        <v>0</v>
      </c>
      <c r="I1526" s="80">
        <f t="shared" si="437"/>
        <v>0</v>
      </c>
      <c r="J1526" s="80">
        <f>Thane!J44</f>
        <v>0</v>
      </c>
      <c r="K1526" s="80">
        <f>Thane!K44</f>
        <v>0</v>
      </c>
      <c r="L1526" s="80">
        <f>Thane!L44</f>
        <v>0</v>
      </c>
      <c r="M1526" s="80">
        <f>Thane!M44</f>
        <v>0</v>
      </c>
      <c r="N1526" s="80">
        <f>Thane!N44</f>
        <v>0</v>
      </c>
      <c r="O1526" s="80">
        <f>Thane!O44</f>
        <v>0</v>
      </c>
      <c r="P1526" s="80">
        <f t="shared" si="438"/>
        <v>0</v>
      </c>
      <c r="Q1526" s="80">
        <f>Thane!Q44</f>
        <v>0</v>
      </c>
      <c r="R1526" s="80">
        <f>Thane!R44</f>
        <v>0</v>
      </c>
      <c r="S1526" s="80">
        <f>Thane!S44</f>
        <v>0</v>
      </c>
      <c r="T1526" s="80">
        <f>Thane!T44</f>
        <v>0</v>
      </c>
      <c r="U1526" s="80">
        <f>Thane!U44</f>
        <v>0</v>
      </c>
      <c r="V1526" s="80">
        <f>Thane!V44</f>
        <v>0</v>
      </c>
      <c r="W1526" s="80">
        <f>Thane!W44</f>
        <v>0</v>
      </c>
      <c r="X1526" s="80">
        <f>Thane!X44</f>
        <v>0</v>
      </c>
      <c r="Y1526" s="80">
        <f>Thane!Y44</f>
        <v>0</v>
      </c>
      <c r="Z1526" s="80">
        <f>Thane!Z44</f>
        <v>0</v>
      </c>
      <c r="AA1526" s="80">
        <f>Thane!AA44</f>
        <v>0</v>
      </c>
      <c r="AB1526" s="80">
        <f>Thane!AB44</f>
        <v>0</v>
      </c>
      <c r="AC1526" s="233">
        <f t="shared" si="439"/>
        <v>0</v>
      </c>
      <c r="AD1526" s="7" t="e">
        <f t="shared" si="440"/>
        <v>#DIV/0!</v>
      </c>
      <c r="AE1526" s="7">
        <f t="shared" si="441"/>
        <v>0</v>
      </c>
      <c r="AF1526" s="7" t="e">
        <f t="shared" si="442"/>
        <v>#DIV/0!</v>
      </c>
      <c r="AG1526" s="7">
        <f t="shared" si="443"/>
        <v>0</v>
      </c>
      <c r="AH1526" s="7">
        <f t="shared" si="444"/>
        <v>0</v>
      </c>
      <c r="AI1526" s="7">
        <f t="shared" si="445"/>
        <v>0</v>
      </c>
      <c r="AJ1526" s="7">
        <f t="shared" si="446"/>
        <v>0</v>
      </c>
      <c r="AK1526" s="234" t="e">
        <f t="shared" si="447"/>
        <v>#DIV/0!</v>
      </c>
    </row>
    <row r="1527" spans="1:37">
      <c r="A1527" s="5">
        <v>34</v>
      </c>
      <c r="B1527" s="15" t="s">
        <v>55</v>
      </c>
      <c r="C1527" s="80">
        <f>Wardha!C44</f>
        <v>0</v>
      </c>
      <c r="D1527" s="80">
        <f>Wardha!D44</f>
        <v>0</v>
      </c>
      <c r="E1527" s="80">
        <f>Wardha!E44</f>
        <v>0</v>
      </c>
      <c r="F1527" s="80">
        <f>Wardha!F44</f>
        <v>0</v>
      </c>
      <c r="G1527" s="80">
        <f>Wardha!G44</f>
        <v>0</v>
      </c>
      <c r="H1527" s="80">
        <f>Wardha!H44</f>
        <v>0</v>
      </c>
      <c r="I1527" s="80">
        <f t="shared" si="437"/>
        <v>0</v>
      </c>
      <c r="J1527" s="80">
        <f>Wardha!J44</f>
        <v>0</v>
      </c>
      <c r="K1527" s="80">
        <f>Wardha!K44</f>
        <v>0</v>
      </c>
      <c r="L1527" s="80">
        <f>Wardha!L44</f>
        <v>0</v>
      </c>
      <c r="M1527" s="80">
        <f>Wardha!M44</f>
        <v>0</v>
      </c>
      <c r="N1527" s="80">
        <f>Wardha!N44</f>
        <v>0</v>
      </c>
      <c r="O1527" s="80">
        <f>Wardha!O44</f>
        <v>0</v>
      </c>
      <c r="P1527" s="80">
        <f t="shared" si="438"/>
        <v>0</v>
      </c>
      <c r="Q1527" s="80">
        <f>Wardha!Q44</f>
        <v>0</v>
      </c>
      <c r="R1527" s="80">
        <f>Wardha!R44</f>
        <v>0</v>
      </c>
      <c r="S1527" s="80">
        <f>Wardha!S44</f>
        <v>0</v>
      </c>
      <c r="T1527" s="80">
        <f>Wardha!T44</f>
        <v>0</v>
      </c>
      <c r="U1527" s="80">
        <f>Wardha!U44</f>
        <v>0</v>
      </c>
      <c r="V1527" s="80">
        <f>Wardha!V44</f>
        <v>0</v>
      </c>
      <c r="W1527" s="80">
        <f>Wardha!W44</f>
        <v>0</v>
      </c>
      <c r="X1527" s="80">
        <f>Wardha!X44</f>
        <v>0</v>
      </c>
      <c r="Y1527" s="80">
        <f>Wardha!Y44</f>
        <v>0</v>
      </c>
      <c r="Z1527" s="80">
        <f>Wardha!Z44</f>
        <v>0</v>
      </c>
      <c r="AA1527" s="80">
        <f>Wardha!AA44</f>
        <v>0</v>
      </c>
      <c r="AB1527" s="80">
        <f>Wardha!AB44</f>
        <v>0</v>
      </c>
      <c r="AC1527" s="233">
        <f t="shared" si="439"/>
        <v>0</v>
      </c>
      <c r="AD1527" s="7" t="e">
        <f t="shared" si="440"/>
        <v>#DIV/0!</v>
      </c>
      <c r="AE1527" s="7">
        <f t="shared" si="441"/>
        <v>0</v>
      </c>
      <c r="AF1527" s="7" t="e">
        <f t="shared" si="442"/>
        <v>#DIV/0!</v>
      </c>
      <c r="AG1527" s="7">
        <f t="shared" si="443"/>
        <v>0</v>
      </c>
      <c r="AH1527" s="7">
        <f t="shared" si="444"/>
        <v>0</v>
      </c>
      <c r="AI1527" s="7">
        <f t="shared" si="445"/>
        <v>0</v>
      </c>
      <c r="AJ1527" s="7">
        <f t="shared" si="446"/>
        <v>0</v>
      </c>
      <c r="AK1527" s="234" t="e">
        <f t="shared" si="447"/>
        <v>#DIV/0!</v>
      </c>
    </row>
    <row r="1528" spans="1:37">
      <c r="A1528" s="5">
        <v>35</v>
      </c>
      <c r="B1528" s="15" t="s">
        <v>56</v>
      </c>
      <c r="C1528" s="80">
        <f>Washim!C44</f>
        <v>0</v>
      </c>
      <c r="D1528" s="80">
        <f>Washim!D44</f>
        <v>0</v>
      </c>
      <c r="E1528" s="80">
        <f>Washim!E44</f>
        <v>0</v>
      </c>
      <c r="F1528" s="80">
        <f>Washim!F44</f>
        <v>0</v>
      </c>
      <c r="G1528" s="80">
        <f>Washim!G44</f>
        <v>0</v>
      </c>
      <c r="H1528" s="80">
        <f>Washim!H44</f>
        <v>0</v>
      </c>
      <c r="I1528" s="80">
        <f t="shared" si="437"/>
        <v>0</v>
      </c>
      <c r="J1528" s="80">
        <f>Washim!J44</f>
        <v>0</v>
      </c>
      <c r="K1528" s="80">
        <f>Washim!K44</f>
        <v>0</v>
      </c>
      <c r="L1528" s="80">
        <f>Washim!L44</f>
        <v>0</v>
      </c>
      <c r="M1528" s="80">
        <f>Washim!M44</f>
        <v>0</v>
      </c>
      <c r="N1528" s="80">
        <f>Washim!N44</f>
        <v>0</v>
      </c>
      <c r="O1528" s="80">
        <f>Washim!O44</f>
        <v>0</v>
      </c>
      <c r="P1528" s="80">
        <f t="shared" si="438"/>
        <v>0</v>
      </c>
      <c r="Q1528" s="80">
        <f>Washim!Q44</f>
        <v>0</v>
      </c>
      <c r="R1528" s="80">
        <f>Washim!R44</f>
        <v>0</v>
      </c>
      <c r="S1528" s="80">
        <f>Washim!S44</f>
        <v>0</v>
      </c>
      <c r="T1528" s="80">
        <f>Washim!T44</f>
        <v>0</v>
      </c>
      <c r="U1528" s="80">
        <f>Washim!U44</f>
        <v>0</v>
      </c>
      <c r="V1528" s="80">
        <f>Washim!V44</f>
        <v>0</v>
      </c>
      <c r="W1528" s="80">
        <f>Washim!W44</f>
        <v>0</v>
      </c>
      <c r="X1528" s="80">
        <f>Washim!X44</f>
        <v>0</v>
      </c>
      <c r="Y1528" s="80">
        <f>Washim!Y44</f>
        <v>0</v>
      </c>
      <c r="Z1528" s="80">
        <f>Washim!Z44</f>
        <v>0</v>
      </c>
      <c r="AA1528" s="80">
        <f>Washim!AA44</f>
        <v>0</v>
      </c>
      <c r="AB1528" s="80">
        <f>Washim!AB44</f>
        <v>0</v>
      </c>
      <c r="AC1528" s="233">
        <f t="shared" si="439"/>
        <v>0</v>
      </c>
      <c r="AD1528" s="7" t="e">
        <f t="shared" si="440"/>
        <v>#DIV/0!</v>
      </c>
      <c r="AE1528" s="7">
        <f t="shared" si="441"/>
        <v>0</v>
      </c>
      <c r="AF1528" s="7" t="e">
        <f t="shared" si="442"/>
        <v>#DIV/0!</v>
      </c>
      <c r="AG1528" s="7">
        <f t="shared" si="443"/>
        <v>0</v>
      </c>
      <c r="AH1528" s="7">
        <f t="shared" si="444"/>
        <v>0</v>
      </c>
      <c r="AI1528" s="7">
        <f t="shared" si="445"/>
        <v>0</v>
      </c>
      <c r="AJ1528" s="7">
        <f t="shared" si="446"/>
        <v>0</v>
      </c>
      <c r="AK1528" s="234" t="e">
        <f t="shared" si="447"/>
        <v>#DIV/0!</v>
      </c>
    </row>
    <row r="1529" spans="1:37">
      <c r="A1529" s="5">
        <v>36</v>
      </c>
      <c r="B1529" s="15" t="s">
        <v>57</v>
      </c>
      <c r="C1529" s="80">
        <f>Yavatmal!C44</f>
        <v>0</v>
      </c>
      <c r="D1529" s="80">
        <f>Yavatmal!D44</f>
        <v>0</v>
      </c>
      <c r="E1529" s="80">
        <f>Yavatmal!E44</f>
        <v>0</v>
      </c>
      <c r="F1529" s="80">
        <f>Yavatmal!F44</f>
        <v>0</v>
      </c>
      <c r="G1529" s="80">
        <f>Yavatmal!G44</f>
        <v>0</v>
      </c>
      <c r="H1529" s="80">
        <f>Yavatmal!H44</f>
        <v>0</v>
      </c>
      <c r="I1529" s="80">
        <f t="shared" si="437"/>
        <v>0</v>
      </c>
      <c r="J1529" s="80">
        <f>Yavatmal!J44</f>
        <v>0</v>
      </c>
      <c r="K1529" s="80">
        <f>Yavatmal!K44</f>
        <v>0</v>
      </c>
      <c r="L1529" s="80">
        <f>Yavatmal!L44</f>
        <v>0</v>
      </c>
      <c r="M1529" s="80">
        <f>Yavatmal!M44</f>
        <v>0</v>
      </c>
      <c r="N1529" s="80">
        <f>Yavatmal!N44</f>
        <v>0</v>
      </c>
      <c r="O1529" s="80">
        <f>Yavatmal!O44</f>
        <v>0</v>
      </c>
      <c r="P1529" s="80">
        <f t="shared" si="438"/>
        <v>0</v>
      </c>
      <c r="Q1529" s="80">
        <f>Yavatmal!Q44</f>
        <v>0</v>
      </c>
      <c r="R1529" s="80">
        <f>Yavatmal!R44</f>
        <v>0</v>
      </c>
      <c r="S1529" s="80">
        <f>Yavatmal!S44</f>
        <v>0</v>
      </c>
      <c r="T1529" s="80">
        <f>Yavatmal!T44</f>
        <v>0</v>
      </c>
      <c r="U1529" s="80">
        <f>Yavatmal!U44</f>
        <v>0</v>
      </c>
      <c r="V1529" s="80">
        <f>Yavatmal!V44</f>
        <v>0</v>
      </c>
      <c r="W1529" s="80">
        <f>Yavatmal!W44</f>
        <v>0</v>
      </c>
      <c r="X1529" s="80">
        <f>Yavatmal!X44</f>
        <v>0</v>
      </c>
      <c r="Y1529" s="80">
        <f>Yavatmal!Y44</f>
        <v>0</v>
      </c>
      <c r="Z1529" s="80">
        <f>Yavatmal!Z44</f>
        <v>0</v>
      </c>
      <c r="AA1529" s="80">
        <f>Yavatmal!AA44</f>
        <v>0</v>
      </c>
      <c r="AB1529" s="80">
        <f>Yavatmal!AB44</f>
        <v>0</v>
      </c>
      <c r="AC1529" s="233">
        <f t="shared" si="439"/>
        <v>0</v>
      </c>
      <c r="AD1529" s="7" t="e">
        <f t="shared" si="440"/>
        <v>#DIV/0!</v>
      </c>
      <c r="AE1529" s="7">
        <f t="shared" si="441"/>
        <v>0</v>
      </c>
      <c r="AF1529" s="7" t="e">
        <f t="shared" si="442"/>
        <v>#DIV/0!</v>
      </c>
      <c r="AG1529" s="7">
        <f t="shared" si="443"/>
        <v>0</v>
      </c>
      <c r="AH1529" s="7">
        <f t="shared" si="444"/>
        <v>0</v>
      </c>
      <c r="AI1529" s="7">
        <f t="shared" si="445"/>
        <v>0</v>
      </c>
      <c r="AJ1529" s="7">
        <f t="shared" si="446"/>
        <v>0</v>
      </c>
      <c r="AK1529" s="234" t="e">
        <f t="shared" si="447"/>
        <v>#DIV/0!</v>
      </c>
    </row>
    <row r="1530" spans="1:37" ht="15">
      <c r="A1530" s="10"/>
      <c r="B1530" s="8" t="s">
        <v>10</v>
      </c>
      <c r="C1530" s="9">
        <f t="shared" ref="C1530:AB1530" si="448">SUM(C1494:C1529)</f>
        <v>122</v>
      </c>
      <c r="D1530" s="9">
        <f t="shared" si="448"/>
        <v>136</v>
      </c>
      <c r="E1530" s="9">
        <f t="shared" si="448"/>
        <v>50</v>
      </c>
      <c r="F1530" s="9">
        <f t="shared" si="448"/>
        <v>100</v>
      </c>
      <c r="G1530" s="9">
        <f t="shared" si="448"/>
        <v>15</v>
      </c>
      <c r="H1530" s="9">
        <f t="shared" si="448"/>
        <v>5</v>
      </c>
      <c r="I1530" s="9">
        <f t="shared" si="448"/>
        <v>241</v>
      </c>
      <c r="J1530" s="9">
        <f t="shared" si="448"/>
        <v>111</v>
      </c>
      <c r="K1530" s="9">
        <f t="shared" si="448"/>
        <v>117</v>
      </c>
      <c r="L1530" s="9">
        <f t="shared" si="448"/>
        <v>0</v>
      </c>
      <c r="M1530" s="9">
        <f t="shared" si="448"/>
        <v>0</v>
      </c>
      <c r="N1530" s="9">
        <f t="shared" si="448"/>
        <v>9</v>
      </c>
      <c r="O1530" s="9">
        <f t="shared" si="448"/>
        <v>2</v>
      </c>
      <c r="P1530" s="9">
        <f t="shared" si="448"/>
        <v>119</v>
      </c>
      <c r="Q1530" s="9">
        <f t="shared" si="448"/>
        <v>0</v>
      </c>
      <c r="R1530" s="9">
        <f t="shared" si="448"/>
        <v>0</v>
      </c>
      <c r="S1530" s="9">
        <f t="shared" si="448"/>
        <v>0</v>
      </c>
      <c r="T1530" s="9">
        <f t="shared" si="448"/>
        <v>0</v>
      </c>
      <c r="U1530" s="9">
        <f t="shared" si="448"/>
        <v>0</v>
      </c>
      <c r="V1530" s="9">
        <f t="shared" si="448"/>
        <v>0</v>
      </c>
      <c r="W1530" s="9">
        <f t="shared" si="448"/>
        <v>0</v>
      </c>
      <c r="X1530" s="9">
        <f t="shared" si="448"/>
        <v>0</v>
      </c>
      <c r="Y1530" s="9">
        <f t="shared" si="448"/>
        <v>0</v>
      </c>
      <c r="Z1530" s="9">
        <f t="shared" si="448"/>
        <v>0</v>
      </c>
      <c r="AA1530" s="9">
        <f t="shared" si="448"/>
        <v>0</v>
      </c>
      <c r="AB1530" s="9">
        <f t="shared" si="448"/>
        <v>0</v>
      </c>
      <c r="AC1530" s="190">
        <f>SUM(AC1494:AC1529)</f>
        <v>0</v>
      </c>
      <c r="AD1530" s="190">
        <f t="shared" si="440"/>
        <v>0</v>
      </c>
      <c r="AE1530" s="190">
        <f>(X1530/K1530)*100</f>
        <v>0</v>
      </c>
      <c r="AF1530" s="190">
        <f t="shared" si="442"/>
        <v>0</v>
      </c>
      <c r="AG1530" s="190">
        <f>SUM(AG1494:AG1529)</f>
        <v>307</v>
      </c>
      <c r="AH1530" s="190">
        <f>SUM(AH1494:AH1529)</f>
        <v>360</v>
      </c>
      <c r="AI1530" s="190">
        <f>SUM(AI1494:AI1529)</f>
        <v>0</v>
      </c>
      <c r="AJ1530" s="190">
        <f>SUM(AJ1494:AJ1529)</f>
        <v>0</v>
      </c>
      <c r="AK1530" s="190">
        <f>(AJ1530/AH1530)*100</f>
        <v>0</v>
      </c>
    </row>
    <row r="1531" spans="1:37" ht="20.25">
      <c r="A1531" s="344" t="s">
        <v>158</v>
      </c>
      <c r="B1531" s="344"/>
      <c r="C1531" s="344"/>
      <c r="D1531" s="344"/>
      <c r="E1531" s="344"/>
      <c r="F1531" s="344"/>
      <c r="G1531" s="344"/>
      <c r="H1531" s="344"/>
      <c r="I1531" s="344"/>
      <c r="J1531" s="344"/>
      <c r="K1531" s="344"/>
      <c r="L1531" s="344"/>
      <c r="M1531" s="344"/>
      <c r="N1531" s="344"/>
      <c r="O1531" s="344"/>
      <c r="P1531" s="344"/>
      <c r="Q1531" s="344"/>
      <c r="R1531" s="344"/>
      <c r="S1531" s="344"/>
      <c r="T1531" s="344"/>
      <c r="U1531" s="344"/>
      <c r="V1531" s="344"/>
      <c r="W1531" s="344"/>
      <c r="X1531" s="344"/>
      <c r="Y1531" s="344"/>
      <c r="Z1531" s="344"/>
      <c r="AA1531" s="344"/>
      <c r="AB1531" s="344"/>
      <c r="AC1531" s="344"/>
      <c r="AD1531" s="344"/>
      <c r="AE1531" s="344"/>
      <c r="AF1531" s="344"/>
      <c r="AG1531" s="344"/>
      <c r="AH1531" s="344"/>
      <c r="AI1531" s="344"/>
      <c r="AJ1531" s="344"/>
      <c r="AK1531" s="344"/>
    </row>
    <row r="1532" spans="1:37">
      <c r="A1532" s="345"/>
      <c r="B1532" s="345"/>
      <c r="C1532" s="345"/>
      <c r="D1532" s="345"/>
      <c r="E1532" s="345"/>
      <c r="F1532" s="345"/>
      <c r="G1532" s="345"/>
      <c r="H1532" s="345"/>
      <c r="I1532" s="345"/>
      <c r="J1532" s="345"/>
      <c r="K1532" s="345"/>
      <c r="L1532" s="345"/>
      <c r="M1532" s="345"/>
      <c r="N1532" s="345"/>
      <c r="O1532" s="345"/>
      <c r="P1532" s="345"/>
      <c r="Q1532" s="345"/>
      <c r="R1532" s="345"/>
      <c r="S1532" s="345"/>
      <c r="T1532" s="345"/>
      <c r="U1532" s="345"/>
      <c r="V1532" s="345"/>
      <c r="W1532" s="345"/>
      <c r="X1532" s="345"/>
      <c r="Y1532" s="345"/>
      <c r="Z1532" s="345"/>
      <c r="AA1532" s="345"/>
      <c r="AB1532" s="345"/>
      <c r="AC1532" s="345"/>
      <c r="AD1532" s="345"/>
      <c r="AE1532" s="345"/>
      <c r="AF1532" s="345"/>
      <c r="AG1532" s="345"/>
      <c r="AH1532" s="345"/>
      <c r="AI1532" s="345"/>
      <c r="AJ1532" s="345"/>
      <c r="AK1532" s="345"/>
    </row>
    <row r="1533" spans="1:37" ht="15.75">
      <c r="A1533" s="346" t="str">
        <f>A93</f>
        <v>Disbursements under  KCC Loans  ( 2023 - 24 ) -  Position as of 31.03.2024</v>
      </c>
      <c r="B1533" s="346"/>
      <c r="C1533" s="346"/>
      <c r="D1533" s="346"/>
      <c r="E1533" s="346"/>
      <c r="F1533" s="346"/>
      <c r="G1533" s="346"/>
      <c r="H1533" s="346"/>
      <c r="I1533" s="346"/>
      <c r="J1533" s="346"/>
      <c r="K1533" s="346"/>
      <c r="L1533" s="346"/>
      <c r="M1533" s="346"/>
      <c r="N1533" s="346"/>
      <c r="O1533" s="346"/>
      <c r="P1533" s="346"/>
      <c r="Q1533" s="346"/>
      <c r="R1533" s="346"/>
      <c r="S1533" s="346"/>
      <c r="T1533" s="346"/>
      <c r="U1533" s="346"/>
      <c r="V1533" s="346"/>
      <c r="W1533" s="346"/>
      <c r="X1533" s="346"/>
      <c r="Y1533" s="346"/>
      <c r="Z1533" s="346"/>
      <c r="AA1533" s="346"/>
      <c r="AB1533" s="346"/>
      <c r="AC1533" s="346"/>
      <c r="AD1533" s="346"/>
      <c r="AE1533" s="346"/>
      <c r="AF1533" s="346"/>
      <c r="AG1533" s="346"/>
      <c r="AH1533" s="346"/>
      <c r="AI1533" s="346"/>
      <c r="AJ1533" s="346"/>
      <c r="AK1533" s="346"/>
    </row>
    <row r="1534" spans="1:37" ht="18" customHeight="1">
      <c r="A1534" s="3"/>
      <c r="B1534" s="3"/>
      <c r="C1534" s="3"/>
      <c r="D1534" s="3"/>
      <c r="E1534" s="3"/>
      <c r="F1534" s="3"/>
      <c r="G1534" s="3"/>
      <c r="H1534" s="3"/>
      <c r="I1534" s="3"/>
      <c r="J1534" s="3"/>
      <c r="K1534" s="3"/>
      <c r="L1534" s="3"/>
      <c r="M1534" s="3"/>
      <c r="N1534" s="3"/>
      <c r="O1534" s="3"/>
      <c r="P1534" s="3"/>
      <c r="Q1534" s="3"/>
      <c r="R1534" s="3"/>
      <c r="S1534" s="3"/>
      <c r="T1534" s="3"/>
      <c r="U1534" s="3"/>
      <c r="V1534" s="3"/>
      <c r="W1534" s="3"/>
      <c r="X1534" s="3"/>
      <c r="Y1534" s="3"/>
      <c r="Z1534" s="3"/>
      <c r="AA1534" s="3"/>
      <c r="AB1534" s="3"/>
      <c r="AC1534" s="3"/>
      <c r="AD1534" s="3"/>
      <c r="AE1534" s="3"/>
      <c r="AF1534" s="3"/>
      <c r="AG1534" s="347" t="s">
        <v>6</v>
      </c>
      <c r="AH1534" s="347"/>
      <c r="AI1534" s="347"/>
      <c r="AJ1534" s="347"/>
      <c r="AK1534" s="347"/>
    </row>
    <row r="1535" spans="1:37" ht="32.25" customHeight="1">
      <c r="A1535" s="350" t="s">
        <v>7</v>
      </c>
      <c r="B1535" s="350" t="s">
        <v>64</v>
      </c>
      <c r="C1535" s="353" t="str">
        <f>C5</f>
        <v xml:space="preserve"> KCC Loan Target 
 ACP 2023-24</v>
      </c>
      <c r="D1535" s="354"/>
      <c r="E1535" s="354"/>
      <c r="F1535" s="354"/>
      <c r="G1535" s="354"/>
      <c r="H1535" s="354"/>
      <c r="I1535" s="354"/>
      <c r="J1535" s="354"/>
      <c r="K1535" s="354"/>
      <c r="L1535" s="354"/>
      <c r="M1535" s="354"/>
      <c r="N1535" s="354"/>
      <c r="O1535" s="354"/>
      <c r="P1535" s="355"/>
      <c r="Q1535" s="391" t="str">
        <f>Q5</f>
        <v xml:space="preserve"> Cumulative Achievement from 
 01.04.23</v>
      </c>
      <c r="R1535" s="392"/>
      <c r="S1535" s="392"/>
      <c r="T1535" s="392"/>
      <c r="U1535" s="392"/>
      <c r="V1535" s="392"/>
      <c r="W1535" s="392"/>
      <c r="X1535" s="392"/>
      <c r="Y1535" s="392"/>
      <c r="Z1535" s="392"/>
      <c r="AA1535" s="392"/>
      <c r="AB1535" s="393"/>
      <c r="AC1535" s="353" t="s">
        <v>9</v>
      </c>
      <c r="AD1535" s="354"/>
      <c r="AE1535" s="354"/>
      <c r="AF1535" s="355"/>
      <c r="AG1535" s="350" t="s">
        <v>10</v>
      </c>
      <c r="AH1535" s="350"/>
      <c r="AI1535" s="350"/>
      <c r="AJ1535" s="350"/>
      <c r="AK1535" s="350"/>
    </row>
    <row r="1536" spans="1:37">
      <c r="A1536" s="351"/>
      <c r="B1536" s="351"/>
      <c r="C1536" s="375" t="s">
        <v>11</v>
      </c>
      <c r="D1536" s="376"/>
      <c r="E1536" s="376"/>
      <c r="F1536" s="376"/>
      <c r="G1536" s="376"/>
      <c r="H1536" s="376"/>
      <c r="I1536" s="377"/>
      <c r="J1536" s="371" t="s">
        <v>12</v>
      </c>
      <c r="K1536" s="372"/>
      <c r="L1536" s="372"/>
      <c r="M1536" s="372"/>
      <c r="N1536" s="372"/>
      <c r="O1536" s="372"/>
      <c r="P1536" s="373"/>
      <c r="Q1536" s="375" t="s">
        <v>11</v>
      </c>
      <c r="R1536" s="376"/>
      <c r="S1536" s="376"/>
      <c r="T1536" s="376"/>
      <c r="U1536" s="376"/>
      <c r="V1536" s="377"/>
      <c r="W1536" s="394" t="s">
        <v>12</v>
      </c>
      <c r="X1536" s="395"/>
      <c r="Y1536" s="395"/>
      <c r="Z1536" s="395"/>
      <c r="AA1536" s="395"/>
      <c r="AB1536" s="396"/>
      <c r="AC1536" s="385" t="s">
        <v>11</v>
      </c>
      <c r="AD1536" s="386"/>
      <c r="AE1536" s="388" t="s">
        <v>12</v>
      </c>
      <c r="AF1536" s="386"/>
      <c r="AG1536" s="388" t="s">
        <v>13</v>
      </c>
      <c r="AH1536" s="386"/>
      <c r="AI1536" s="388" t="s">
        <v>14</v>
      </c>
      <c r="AJ1536" s="386"/>
      <c r="AK1536" s="398" t="s">
        <v>15</v>
      </c>
    </row>
    <row r="1537" spans="1:37">
      <c r="A1537" s="352"/>
      <c r="B1537" s="352"/>
      <c r="C1537" s="367" t="s">
        <v>16</v>
      </c>
      <c r="D1537" s="368"/>
      <c r="E1537" s="369" t="s">
        <v>17</v>
      </c>
      <c r="F1537" s="368"/>
      <c r="G1537" s="369" t="s">
        <v>18</v>
      </c>
      <c r="H1537" s="370"/>
      <c r="I1537" s="249" t="s">
        <v>10</v>
      </c>
      <c r="J1537" s="362" t="s">
        <v>19</v>
      </c>
      <c r="K1537" s="363"/>
      <c r="L1537" s="364" t="s">
        <v>17</v>
      </c>
      <c r="M1537" s="363"/>
      <c r="N1537" s="364" t="s">
        <v>18</v>
      </c>
      <c r="O1537" s="374"/>
      <c r="P1537" s="258" t="s">
        <v>10</v>
      </c>
      <c r="Q1537" s="367" t="s">
        <v>19</v>
      </c>
      <c r="R1537" s="368"/>
      <c r="S1537" s="369" t="s">
        <v>17</v>
      </c>
      <c r="T1537" s="368"/>
      <c r="U1537" s="369" t="s">
        <v>18</v>
      </c>
      <c r="V1537" s="370"/>
      <c r="W1537" s="362" t="s">
        <v>16</v>
      </c>
      <c r="X1537" s="363"/>
      <c r="Y1537" s="364" t="s">
        <v>17</v>
      </c>
      <c r="Z1537" s="363"/>
      <c r="AA1537" s="364" t="s">
        <v>18</v>
      </c>
      <c r="AB1537" s="374"/>
      <c r="AC1537" s="387"/>
      <c r="AD1537" s="381"/>
      <c r="AE1537" s="380"/>
      <c r="AF1537" s="381"/>
      <c r="AG1537" s="380"/>
      <c r="AH1537" s="381"/>
      <c r="AI1537" s="380"/>
      <c r="AJ1537" s="381"/>
      <c r="AK1537" s="399"/>
    </row>
    <row r="1538" spans="1:37">
      <c r="A1538" s="202"/>
      <c r="B1538" s="202"/>
      <c r="C1538" s="217" t="s">
        <v>20</v>
      </c>
      <c r="D1538" s="119" t="s">
        <v>21</v>
      </c>
      <c r="E1538" s="119" t="s">
        <v>20</v>
      </c>
      <c r="F1538" s="119" t="s">
        <v>21</v>
      </c>
      <c r="G1538" s="119" t="s">
        <v>20</v>
      </c>
      <c r="H1538" s="218" t="s">
        <v>21</v>
      </c>
      <c r="I1538" s="218" t="s">
        <v>21</v>
      </c>
      <c r="J1538" s="237" t="s">
        <v>20</v>
      </c>
      <c r="K1538" s="204" t="s">
        <v>21</v>
      </c>
      <c r="L1538" s="204" t="s">
        <v>20</v>
      </c>
      <c r="M1538" s="204" t="s">
        <v>21</v>
      </c>
      <c r="N1538" s="204" t="s">
        <v>20</v>
      </c>
      <c r="O1538" s="238" t="s">
        <v>21</v>
      </c>
      <c r="P1538" s="258" t="s">
        <v>21</v>
      </c>
      <c r="Q1538" s="217" t="s">
        <v>20</v>
      </c>
      <c r="R1538" s="119" t="s">
        <v>21</v>
      </c>
      <c r="S1538" s="119" t="s">
        <v>20</v>
      </c>
      <c r="T1538" s="119" t="s">
        <v>21</v>
      </c>
      <c r="U1538" s="119" t="s">
        <v>20</v>
      </c>
      <c r="V1538" s="218" t="s">
        <v>21</v>
      </c>
      <c r="W1538" s="247" t="s">
        <v>20</v>
      </c>
      <c r="X1538" s="205" t="s">
        <v>21</v>
      </c>
      <c r="Y1538" s="205" t="s">
        <v>20</v>
      </c>
      <c r="Z1538" s="205" t="s">
        <v>21</v>
      </c>
      <c r="AA1538" s="205" t="s">
        <v>20</v>
      </c>
      <c r="AB1538" s="248" t="s">
        <v>21</v>
      </c>
      <c r="AC1538" s="217" t="s">
        <v>21</v>
      </c>
      <c r="AD1538" s="119" t="s">
        <v>15</v>
      </c>
      <c r="AE1538" s="217" t="s">
        <v>21</v>
      </c>
      <c r="AF1538" s="119" t="s">
        <v>15</v>
      </c>
      <c r="AG1538" s="119" t="s">
        <v>20</v>
      </c>
      <c r="AH1538" s="119" t="s">
        <v>21</v>
      </c>
      <c r="AI1538" s="119" t="s">
        <v>20</v>
      </c>
      <c r="AJ1538" s="119" t="s">
        <v>21</v>
      </c>
      <c r="AK1538" s="400"/>
    </row>
    <row r="1539" spans="1:37">
      <c r="A1539" s="5">
        <v>1</v>
      </c>
      <c r="B1539" s="15" t="s">
        <v>22</v>
      </c>
      <c r="C1539" s="80">
        <f>Ahmednagar!C45</f>
        <v>0</v>
      </c>
      <c r="D1539" s="80">
        <f>Ahmednagar!D45</f>
        <v>0</v>
      </c>
      <c r="E1539" s="80">
        <f>Ahmednagar!E45</f>
        <v>0</v>
      </c>
      <c r="F1539" s="80">
        <f>Ahmednagar!F45</f>
        <v>0</v>
      </c>
      <c r="G1539" s="80">
        <f>Ahmednagar!G45</f>
        <v>0</v>
      </c>
      <c r="H1539" s="80">
        <f>Ahmednagar!H45</f>
        <v>0</v>
      </c>
      <c r="I1539" s="80">
        <f>D1539+F1539+H1539</f>
        <v>0</v>
      </c>
      <c r="J1539" s="80">
        <f>Ahmednagar!J45</f>
        <v>0</v>
      </c>
      <c r="K1539" s="80">
        <f>Ahmednagar!K45</f>
        <v>0</v>
      </c>
      <c r="L1539" s="80">
        <f>Ahmednagar!L45</f>
        <v>0</v>
      </c>
      <c r="M1539" s="80">
        <f>Ahmednagar!M45</f>
        <v>0</v>
      </c>
      <c r="N1539" s="80">
        <f>Ahmednagar!N45</f>
        <v>0</v>
      </c>
      <c r="O1539" s="80">
        <f>Ahmednagar!O45</f>
        <v>0</v>
      </c>
      <c r="P1539" s="80">
        <f>K1539+M1539+O1539</f>
        <v>0</v>
      </c>
      <c r="Q1539" s="80">
        <f>Ahmednagar!Q45</f>
        <v>0</v>
      </c>
      <c r="R1539" s="80">
        <f>Ahmednagar!R45</f>
        <v>0</v>
      </c>
      <c r="S1539" s="80">
        <f>Ahmednagar!S45</f>
        <v>0</v>
      </c>
      <c r="T1539" s="80">
        <f>Ahmednagar!T45</f>
        <v>0</v>
      </c>
      <c r="U1539" s="80">
        <f>Ahmednagar!U45</f>
        <v>0</v>
      </c>
      <c r="V1539" s="80">
        <f>Ahmednagar!V45</f>
        <v>0</v>
      </c>
      <c r="W1539" s="80">
        <f>Ahmednagar!W45</f>
        <v>0</v>
      </c>
      <c r="X1539" s="80">
        <f>Ahmednagar!X45</f>
        <v>0</v>
      </c>
      <c r="Y1539" s="80">
        <f>Ahmednagar!Y45</f>
        <v>0</v>
      </c>
      <c r="Z1539" s="80">
        <f>Ahmednagar!Z45</f>
        <v>0</v>
      </c>
      <c r="AA1539" s="80">
        <f>Ahmednagar!AA45</f>
        <v>0</v>
      </c>
      <c r="AB1539" s="80">
        <f>Ahmednagar!AB45</f>
        <v>0</v>
      </c>
      <c r="AC1539" s="233">
        <f>R1539+T1539+V1539</f>
        <v>0</v>
      </c>
      <c r="AD1539" s="7" t="e">
        <f>(R1539+T1539+V1539)/(D1539+F1539+H1539)*100</f>
        <v>#DIV/0!</v>
      </c>
      <c r="AE1539" s="7">
        <f>X1539+Z1539+AB1539</f>
        <v>0</v>
      </c>
      <c r="AF1539" s="7" t="e">
        <f>(X1539+Z1539+AB1539)/(K1539+M1539+O1539)*100</f>
        <v>#DIV/0!</v>
      </c>
      <c r="AG1539" s="7">
        <f>C1539+E1539+G1539+J1539+L1539+N1539</f>
        <v>0</v>
      </c>
      <c r="AH1539" s="7">
        <f>D1539+F1539+H1539+K1539+M1539+O1539</f>
        <v>0</v>
      </c>
      <c r="AI1539" s="7">
        <f>Q1539+S1539+U1539+W1539+Y1539+AA1539</f>
        <v>0</v>
      </c>
      <c r="AJ1539" s="7">
        <f>R1539+T1539+V1539+X1539+Z1539+AB1539</f>
        <v>0</v>
      </c>
      <c r="AK1539" s="234" t="e">
        <f>AJ1539/AH1539*100</f>
        <v>#DIV/0!</v>
      </c>
    </row>
    <row r="1540" spans="1:37">
      <c r="A1540" s="5">
        <v>2</v>
      </c>
      <c r="B1540" s="15" t="s">
        <v>23</v>
      </c>
      <c r="C1540" s="80">
        <f>Akola!C45</f>
        <v>0</v>
      </c>
      <c r="D1540" s="80">
        <f>Akola!D45</f>
        <v>0</v>
      </c>
      <c r="E1540" s="80">
        <f>Akola!E45</f>
        <v>0</v>
      </c>
      <c r="F1540" s="80">
        <f>Akola!F45</f>
        <v>0</v>
      </c>
      <c r="G1540" s="80">
        <f>Akola!G45</f>
        <v>0</v>
      </c>
      <c r="H1540" s="80">
        <f>Akola!H45</f>
        <v>0</v>
      </c>
      <c r="I1540" s="80">
        <f t="shared" ref="I1540:I1574" si="449">D1540+F1540+H1540</f>
        <v>0</v>
      </c>
      <c r="J1540" s="80">
        <f>Akola!J45</f>
        <v>0</v>
      </c>
      <c r="K1540" s="80">
        <f>Akola!K45</f>
        <v>0</v>
      </c>
      <c r="L1540" s="80">
        <f>Akola!L45</f>
        <v>0</v>
      </c>
      <c r="M1540" s="80">
        <f>Akola!M45</f>
        <v>0</v>
      </c>
      <c r="N1540" s="80">
        <f>Akola!N45</f>
        <v>0</v>
      </c>
      <c r="O1540" s="80">
        <f>Akola!O45</f>
        <v>0</v>
      </c>
      <c r="P1540" s="80">
        <f t="shared" ref="P1540:P1574" si="450">K1540+M1540+O1540</f>
        <v>0</v>
      </c>
      <c r="Q1540" s="80">
        <f>Akola!Q45</f>
        <v>0</v>
      </c>
      <c r="R1540" s="80">
        <f>Akola!R45</f>
        <v>0</v>
      </c>
      <c r="S1540" s="80">
        <f>Akola!S45</f>
        <v>0</v>
      </c>
      <c r="T1540" s="80">
        <f>Akola!T45</f>
        <v>0</v>
      </c>
      <c r="U1540" s="80">
        <f>Akola!U45</f>
        <v>0</v>
      </c>
      <c r="V1540" s="80">
        <f>Akola!V45</f>
        <v>0</v>
      </c>
      <c r="W1540" s="80">
        <f>Akola!W45</f>
        <v>0</v>
      </c>
      <c r="X1540" s="80">
        <f>Akola!X45</f>
        <v>0</v>
      </c>
      <c r="Y1540" s="80">
        <f>Akola!Y45</f>
        <v>0</v>
      </c>
      <c r="Z1540" s="80">
        <f>Akola!Z45</f>
        <v>0</v>
      </c>
      <c r="AA1540" s="80">
        <f>Akola!AA45</f>
        <v>0</v>
      </c>
      <c r="AB1540" s="80">
        <f>Akola!AB45</f>
        <v>0</v>
      </c>
      <c r="AC1540" s="233">
        <f t="shared" ref="AC1540:AC1574" si="451">R1540+T1540+V1540</f>
        <v>0</v>
      </c>
      <c r="AD1540" s="7" t="e">
        <f t="shared" ref="AD1540:AD1575" si="452">(R1540+T1540+V1540)/(D1540+F1540+H1540)*100</f>
        <v>#DIV/0!</v>
      </c>
      <c r="AE1540" s="7">
        <f t="shared" ref="AE1540:AE1574" si="453">X1540+Z1540+AB1540</f>
        <v>0</v>
      </c>
      <c r="AF1540" s="7" t="e">
        <f t="shared" ref="AF1540:AF1575" si="454">(X1540+Z1540+AB1540)/(K1540+M1540+O1540)*100</f>
        <v>#DIV/0!</v>
      </c>
      <c r="AG1540" s="7">
        <f t="shared" ref="AG1540:AG1574" si="455">C1540+E1540+G1540+J1540+L1540+N1540</f>
        <v>0</v>
      </c>
      <c r="AH1540" s="7">
        <f t="shared" ref="AH1540:AH1574" si="456">D1540+F1540+H1540+K1540+M1540+O1540</f>
        <v>0</v>
      </c>
      <c r="AI1540" s="7">
        <f t="shared" ref="AI1540:AI1574" si="457">Q1540+S1540+U1540+W1540+Y1540+AA1540</f>
        <v>0</v>
      </c>
      <c r="AJ1540" s="7">
        <f t="shared" ref="AJ1540:AJ1574" si="458">R1540+T1540+V1540+X1540+Z1540+AB1540</f>
        <v>0</v>
      </c>
      <c r="AK1540" s="234" t="e">
        <f t="shared" ref="AK1540:AK1574" si="459">AJ1540/AH1540*100</f>
        <v>#DIV/0!</v>
      </c>
    </row>
    <row r="1541" spans="1:37">
      <c r="A1541" s="5">
        <v>3</v>
      </c>
      <c r="B1541" s="15" t="s">
        <v>24</v>
      </c>
      <c r="C1541" s="80">
        <f>Amravati!C45</f>
        <v>0</v>
      </c>
      <c r="D1541" s="80">
        <f>Amravati!D45</f>
        <v>0</v>
      </c>
      <c r="E1541" s="80">
        <f>Amravati!E45</f>
        <v>0</v>
      </c>
      <c r="F1541" s="80">
        <f>Amravati!F45</f>
        <v>0</v>
      </c>
      <c r="G1541" s="80">
        <f>Amravati!G45</f>
        <v>0</v>
      </c>
      <c r="H1541" s="80">
        <f>Amravati!H45</f>
        <v>0</v>
      </c>
      <c r="I1541" s="80">
        <f t="shared" si="449"/>
        <v>0</v>
      </c>
      <c r="J1541" s="80">
        <f>Amravati!J45</f>
        <v>0</v>
      </c>
      <c r="K1541" s="80">
        <f>Amravati!K45</f>
        <v>0</v>
      </c>
      <c r="L1541" s="80">
        <f>Amravati!L45</f>
        <v>0</v>
      </c>
      <c r="M1541" s="80">
        <f>Amravati!M45</f>
        <v>0</v>
      </c>
      <c r="N1541" s="80">
        <f>Amravati!N45</f>
        <v>0</v>
      </c>
      <c r="O1541" s="80">
        <f>Amravati!O45</f>
        <v>0</v>
      </c>
      <c r="P1541" s="80">
        <f t="shared" si="450"/>
        <v>0</v>
      </c>
      <c r="Q1541" s="80">
        <f>Amravati!Q45</f>
        <v>0</v>
      </c>
      <c r="R1541" s="80">
        <f>Amravati!R45</f>
        <v>0</v>
      </c>
      <c r="S1541" s="80">
        <f>Amravati!S45</f>
        <v>0</v>
      </c>
      <c r="T1541" s="80">
        <f>Amravati!T45</f>
        <v>0</v>
      </c>
      <c r="U1541" s="80">
        <f>Amravati!U45</f>
        <v>0</v>
      </c>
      <c r="V1541" s="80">
        <f>Amravati!V45</f>
        <v>0</v>
      </c>
      <c r="W1541" s="80">
        <f>Amravati!W45</f>
        <v>0</v>
      </c>
      <c r="X1541" s="80">
        <f>Amravati!X45</f>
        <v>0</v>
      </c>
      <c r="Y1541" s="80">
        <f>Amravati!Y45</f>
        <v>0</v>
      </c>
      <c r="Z1541" s="80">
        <f>Amravati!Z45</f>
        <v>0</v>
      </c>
      <c r="AA1541" s="80">
        <f>Amravati!AA45</f>
        <v>0</v>
      </c>
      <c r="AB1541" s="80">
        <f>Amravati!AB45</f>
        <v>0</v>
      </c>
      <c r="AC1541" s="233">
        <f t="shared" si="451"/>
        <v>0</v>
      </c>
      <c r="AD1541" s="7" t="e">
        <f t="shared" si="452"/>
        <v>#DIV/0!</v>
      </c>
      <c r="AE1541" s="7">
        <f t="shared" si="453"/>
        <v>0</v>
      </c>
      <c r="AF1541" s="7" t="e">
        <f t="shared" si="454"/>
        <v>#DIV/0!</v>
      </c>
      <c r="AG1541" s="7">
        <f t="shared" si="455"/>
        <v>0</v>
      </c>
      <c r="AH1541" s="7">
        <f t="shared" si="456"/>
        <v>0</v>
      </c>
      <c r="AI1541" s="7">
        <f t="shared" si="457"/>
        <v>0</v>
      </c>
      <c r="AJ1541" s="7">
        <f t="shared" si="458"/>
        <v>0</v>
      </c>
      <c r="AK1541" s="234" t="e">
        <f t="shared" si="459"/>
        <v>#DIV/0!</v>
      </c>
    </row>
    <row r="1542" spans="1:37">
      <c r="A1542" s="5">
        <v>4</v>
      </c>
      <c r="B1542" s="15" t="s">
        <v>25</v>
      </c>
      <c r="C1542" s="80">
        <f>Aurangabad!C45</f>
        <v>0</v>
      </c>
      <c r="D1542" s="80">
        <f>Aurangabad!D45</f>
        <v>0</v>
      </c>
      <c r="E1542" s="80">
        <f>Aurangabad!E45</f>
        <v>0</v>
      </c>
      <c r="F1542" s="80">
        <f>Aurangabad!F45</f>
        <v>0</v>
      </c>
      <c r="G1542" s="80">
        <f>Aurangabad!G45</f>
        <v>0</v>
      </c>
      <c r="H1542" s="80">
        <f>Aurangabad!H45</f>
        <v>0</v>
      </c>
      <c r="I1542" s="80">
        <f t="shared" si="449"/>
        <v>0</v>
      </c>
      <c r="J1542" s="80">
        <f>Aurangabad!J45</f>
        <v>0</v>
      </c>
      <c r="K1542" s="80">
        <f>Aurangabad!K45</f>
        <v>0</v>
      </c>
      <c r="L1542" s="80">
        <f>Aurangabad!L45</f>
        <v>0</v>
      </c>
      <c r="M1542" s="80">
        <f>Aurangabad!M45</f>
        <v>0</v>
      </c>
      <c r="N1542" s="80">
        <f>Aurangabad!N45</f>
        <v>0</v>
      </c>
      <c r="O1542" s="80">
        <f>Aurangabad!O45</f>
        <v>0</v>
      </c>
      <c r="P1542" s="80">
        <f t="shared" si="450"/>
        <v>0</v>
      </c>
      <c r="Q1542" s="80">
        <f>Aurangabad!Q45</f>
        <v>0</v>
      </c>
      <c r="R1542" s="80">
        <f>Aurangabad!R45</f>
        <v>0</v>
      </c>
      <c r="S1542" s="80">
        <f>Aurangabad!S45</f>
        <v>0</v>
      </c>
      <c r="T1542" s="80">
        <f>Aurangabad!T45</f>
        <v>0</v>
      </c>
      <c r="U1542" s="80">
        <f>Aurangabad!U45</f>
        <v>0</v>
      </c>
      <c r="V1542" s="80">
        <f>Aurangabad!V45</f>
        <v>0</v>
      </c>
      <c r="W1542" s="80">
        <f>Aurangabad!W45</f>
        <v>0</v>
      </c>
      <c r="X1542" s="80">
        <f>Aurangabad!X45</f>
        <v>0</v>
      </c>
      <c r="Y1542" s="80">
        <f>Aurangabad!Y45</f>
        <v>0</v>
      </c>
      <c r="Z1542" s="80">
        <f>Aurangabad!Z45</f>
        <v>0</v>
      </c>
      <c r="AA1542" s="80">
        <f>Aurangabad!AA45</f>
        <v>0</v>
      </c>
      <c r="AB1542" s="80">
        <f>Aurangabad!AB45</f>
        <v>0</v>
      </c>
      <c r="AC1542" s="233">
        <f t="shared" si="451"/>
        <v>0</v>
      </c>
      <c r="AD1542" s="7" t="e">
        <f t="shared" si="452"/>
        <v>#DIV/0!</v>
      </c>
      <c r="AE1542" s="7">
        <f t="shared" si="453"/>
        <v>0</v>
      </c>
      <c r="AF1542" s="7" t="e">
        <f t="shared" si="454"/>
        <v>#DIV/0!</v>
      </c>
      <c r="AG1542" s="7">
        <f t="shared" si="455"/>
        <v>0</v>
      </c>
      <c r="AH1542" s="7">
        <f t="shared" si="456"/>
        <v>0</v>
      </c>
      <c r="AI1542" s="7">
        <f t="shared" si="457"/>
        <v>0</v>
      </c>
      <c r="AJ1542" s="7">
        <f t="shared" si="458"/>
        <v>0</v>
      </c>
      <c r="AK1542" s="234" t="e">
        <f t="shared" si="459"/>
        <v>#DIV/0!</v>
      </c>
    </row>
    <row r="1543" spans="1:37">
      <c r="A1543" s="5">
        <v>5</v>
      </c>
      <c r="B1543" s="15" t="s">
        <v>26</v>
      </c>
      <c r="C1543" s="80">
        <f>Beed!C45</f>
        <v>0</v>
      </c>
      <c r="D1543" s="80">
        <f>Beed!D45</f>
        <v>0</v>
      </c>
      <c r="E1543" s="80">
        <f>Beed!E45</f>
        <v>0</v>
      </c>
      <c r="F1543" s="80">
        <f>Beed!F45</f>
        <v>0</v>
      </c>
      <c r="G1543" s="80">
        <f>Beed!G45</f>
        <v>0</v>
      </c>
      <c r="H1543" s="80">
        <f>Beed!H45</f>
        <v>0</v>
      </c>
      <c r="I1543" s="80">
        <f t="shared" si="449"/>
        <v>0</v>
      </c>
      <c r="J1543" s="80">
        <f>Beed!J45</f>
        <v>0</v>
      </c>
      <c r="K1543" s="80">
        <f>Beed!K45</f>
        <v>0</v>
      </c>
      <c r="L1543" s="80">
        <f>Beed!L45</f>
        <v>0</v>
      </c>
      <c r="M1543" s="80">
        <f>Beed!M45</f>
        <v>0</v>
      </c>
      <c r="N1543" s="80">
        <f>Beed!N45</f>
        <v>0</v>
      </c>
      <c r="O1543" s="80">
        <f>Beed!O45</f>
        <v>0</v>
      </c>
      <c r="P1543" s="80">
        <f t="shared" si="450"/>
        <v>0</v>
      </c>
      <c r="Q1543" s="80">
        <f>Beed!Q45</f>
        <v>0</v>
      </c>
      <c r="R1543" s="80">
        <f>Beed!R45</f>
        <v>0</v>
      </c>
      <c r="S1543" s="80">
        <f>Beed!S45</f>
        <v>0</v>
      </c>
      <c r="T1543" s="80">
        <f>Beed!T45</f>
        <v>0</v>
      </c>
      <c r="U1543" s="80">
        <f>Beed!U45</f>
        <v>0</v>
      </c>
      <c r="V1543" s="80">
        <f>Beed!V45</f>
        <v>0</v>
      </c>
      <c r="W1543" s="80">
        <f>Beed!W45</f>
        <v>0</v>
      </c>
      <c r="X1543" s="80">
        <f>Beed!X45</f>
        <v>0</v>
      </c>
      <c r="Y1543" s="80">
        <f>Beed!Y45</f>
        <v>0</v>
      </c>
      <c r="Z1543" s="80">
        <f>Beed!Z45</f>
        <v>0</v>
      </c>
      <c r="AA1543" s="80">
        <f>Beed!AA45</f>
        <v>0</v>
      </c>
      <c r="AB1543" s="80">
        <f>Beed!AB45</f>
        <v>0</v>
      </c>
      <c r="AC1543" s="233">
        <f t="shared" si="451"/>
        <v>0</v>
      </c>
      <c r="AD1543" s="7" t="e">
        <f t="shared" si="452"/>
        <v>#DIV/0!</v>
      </c>
      <c r="AE1543" s="7">
        <f t="shared" si="453"/>
        <v>0</v>
      </c>
      <c r="AF1543" s="7" t="e">
        <f t="shared" si="454"/>
        <v>#DIV/0!</v>
      </c>
      <c r="AG1543" s="7">
        <f t="shared" si="455"/>
        <v>0</v>
      </c>
      <c r="AH1543" s="7">
        <f t="shared" si="456"/>
        <v>0</v>
      </c>
      <c r="AI1543" s="7">
        <f t="shared" si="457"/>
        <v>0</v>
      </c>
      <c r="AJ1543" s="7">
        <f t="shared" si="458"/>
        <v>0</v>
      </c>
      <c r="AK1543" s="234" t="e">
        <f t="shared" si="459"/>
        <v>#DIV/0!</v>
      </c>
    </row>
    <row r="1544" spans="1:37">
      <c r="A1544" s="5">
        <v>6</v>
      </c>
      <c r="B1544" s="15" t="s">
        <v>27</v>
      </c>
      <c r="C1544" s="80">
        <f>Bhandara!C45</f>
        <v>0</v>
      </c>
      <c r="D1544" s="80">
        <f>Bhandara!D45</f>
        <v>0</v>
      </c>
      <c r="E1544" s="80">
        <f>Bhandara!E45</f>
        <v>0</v>
      </c>
      <c r="F1544" s="80">
        <f>Bhandara!F45</f>
        <v>0</v>
      </c>
      <c r="G1544" s="80">
        <f>Bhandara!G45</f>
        <v>0</v>
      </c>
      <c r="H1544" s="80">
        <f>Bhandara!H45</f>
        <v>0</v>
      </c>
      <c r="I1544" s="80">
        <f t="shared" si="449"/>
        <v>0</v>
      </c>
      <c r="J1544" s="80">
        <f>Bhandara!J45</f>
        <v>0</v>
      </c>
      <c r="K1544" s="80">
        <f>Bhandara!K45</f>
        <v>0</v>
      </c>
      <c r="L1544" s="80">
        <f>Bhandara!L45</f>
        <v>0</v>
      </c>
      <c r="M1544" s="80">
        <f>Bhandara!M45</f>
        <v>0</v>
      </c>
      <c r="N1544" s="80">
        <f>Bhandara!N45</f>
        <v>0</v>
      </c>
      <c r="O1544" s="80">
        <f>Bhandara!O45</f>
        <v>0</v>
      </c>
      <c r="P1544" s="80">
        <f t="shared" si="450"/>
        <v>0</v>
      </c>
      <c r="Q1544" s="80">
        <f>Bhandara!Q45</f>
        <v>0</v>
      </c>
      <c r="R1544" s="80">
        <f>Bhandara!R45</f>
        <v>0</v>
      </c>
      <c r="S1544" s="80">
        <f>Bhandara!S45</f>
        <v>0</v>
      </c>
      <c r="T1544" s="80">
        <f>Bhandara!T45</f>
        <v>0</v>
      </c>
      <c r="U1544" s="80">
        <f>Bhandara!U45</f>
        <v>0</v>
      </c>
      <c r="V1544" s="80">
        <f>Bhandara!V45</f>
        <v>0</v>
      </c>
      <c r="W1544" s="80">
        <f>Bhandara!W45</f>
        <v>0</v>
      </c>
      <c r="X1544" s="80">
        <f>Bhandara!X45</f>
        <v>0</v>
      </c>
      <c r="Y1544" s="80">
        <f>Bhandara!Y45</f>
        <v>0</v>
      </c>
      <c r="Z1544" s="80">
        <f>Bhandara!Z45</f>
        <v>0</v>
      </c>
      <c r="AA1544" s="80">
        <f>Bhandara!AA45</f>
        <v>0</v>
      </c>
      <c r="AB1544" s="80">
        <f>Bhandara!AB45</f>
        <v>0</v>
      </c>
      <c r="AC1544" s="233">
        <f t="shared" si="451"/>
        <v>0</v>
      </c>
      <c r="AD1544" s="7" t="e">
        <f t="shared" si="452"/>
        <v>#DIV/0!</v>
      </c>
      <c r="AE1544" s="7">
        <f t="shared" si="453"/>
        <v>0</v>
      </c>
      <c r="AF1544" s="7" t="e">
        <f t="shared" si="454"/>
        <v>#DIV/0!</v>
      </c>
      <c r="AG1544" s="7">
        <f t="shared" si="455"/>
        <v>0</v>
      </c>
      <c r="AH1544" s="7">
        <f t="shared" si="456"/>
        <v>0</v>
      </c>
      <c r="AI1544" s="7">
        <f t="shared" si="457"/>
        <v>0</v>
      </c>
      <c r="AJ1544" s="7">
        <f t="shared" si="458"/>
        <v>0</v>
      </c>
      <c r="AK1544" s="234" t="e">
        <f t="shared" si="459"/>
        <v>#DIV/0!</v>
      </c>
    </row>
    <row r="1545" spans="1:37">
      <c r="A1545" s="5">
        <v>7</v>
      </c>
      <c r="B1545" s="15" t="s">
        <v>28</v>
      </c>
      <c r="C1545" s="80">
        <f>Buldhana!C45</f>
        <v>0</v>
      </c>
      <c r="D1545" s="80">
        <f>Buldhana!D45</f>
        <v>0</v>
      </c>
      <c r="E1545" s="80">
        <f>Buldhana!E45</f>
        <v>0</v>
      </c>
      <c r="F1545" s="80">
        <f>Buldhana!F45</f>
        <v>0</v>
      </c>
      <c r="G1545" s="80">
        <f>Buldhana!G45</f>
        <v>0</v>
      </c>
      <c r="H1545" s="80">
        <f>Buldhana!H45</f>
        <v>0</v>
      </c>
      <c r="I1545" s="80">
        <f t="shared" si="449"/>
        <v>0</v>
      </c>
      <c r="J1545" s="80">
        <f>Buldhana!J45</f>
        <v>0</v>
      </c>
      <c r="K1545" s="80">
        <f>Buldhana!K45</f>
        <v>0</v>
      </c>
      <c r="L1545" s="80">
        <f>Buldhana!L45</f>
        <v>0</v>
      </c>
      <c r="M1545" s="80">
        <f>Buldhana!M45</f>
        <v>0</v>
      </c>
      <c r="N1545" s="80">
        <f>Buldhana!N45</f>
        <v>0</v>
      </c>
      <c r="O1545" s="80">
        <f>Buldhana!O45</f>
        <v>0</v>
      </c>
      <c r="P1545" s="80">
        <f t="shared" si="450"/>
        <v>0</v>
      </c>
      <c r="Q1545" s="80">
        <f>Buldhana!Q45</f>
        <v>0</v>
      </c>
      <c r="R1545" s="80">
        <f>Buldhana!R45</f>
        <v>0</v>
      </c>
      <c r="S1545" s="80">
        <f>Buldhana!S45</f>
        <v>0</v>
      </c>
      <c r="T1545" s="80">
        <f>Buldhana!T45</f>
        <v>0</v>
      </c>
      <c r="U1545" s="80">
        <f>Buldhana!U45</f>
        <v>0</v>
      </c>
      <c r="V1545" s="80">
        <f>Buldhana!V45</f>
        <v>0</v>
      </c>
      <c r="W1545" s="80">
        <f>Buldhana!W45</f>
        <v>0</v>
      </c>
      <c r="X1545" s="80">
        <f>Buldhana!X45</f>
        <v>0</v>
      </c>
      <c r="Y1545" s="80">
        <f>Buldhana!Y45</f>
        <v>0</v>
      </c>
      <c r="Z1545" s="80">
        <f>Buldhana!Z45</f>
        <v>0</v>
      </c>
      <c r="AA1545" s="80">
        <f>Buldhana!AA45</f>
        <v>0</v>
      </c>
      <c r="AB1545" s="80">
        <f>Buldhana!AB45</f>
        <v>0</v>
      </c>
      <c r="AC1545" s="233">
        <f t="shared" si="451"/>
        <v>0</v>
      </c>
      <c r="AD1545" s="7" t="e">
        <f t="shared" si="452"/>
        <v>#DIV/0!</v>
      </c>
      <c r="AE1545" s="7">
        <f t="shared" si="453"/>
        <v>0</v>
      </c>
      <c r="AF1545" s="7" t="e">
        <f t="shared" si="454"/>
        <v>#DIV/0!</v>
      </c>
      <c r="AG1545" s="7">
        <f t="shared" si="455"/>
        <v>0</v>
      </c>
      <c r="AH1545" s="7">
        <f t="shared" si="456"/>
        <v>0</v>
      </c>
      <c r="AI1545" s="7">
        <f t="shared" si="457"/>
        <v>0</v>
      </c>
      <c r="AJ1545" s="7">
        <f t="shared" si="458"/>
        <v>0</v>
      </c>
      <c r="AK1545" s="234" t="e">
        <f t="shared" si="459"/>
        <v>#DIV/0!</v>
      </c>
    </row>
    <row r="1546" spans="1:37">
      <c r="A1546" s="5">
        <v>8</v>
      </c>
      <c r="B1546" s="15" t="s">
        <v>29</v>
      </c>
      <c r="C1546" s="80">
        <f>Chandrapur!C45</f>
        <v>0</v>
      </c>
      <c r="D1546" s="80">
        <f>Chandrapur!D45</f>
        <v>0</v>
      </c>
      <c r="E1546" s="80">
        <f>Chandrapur!E45</f>
        <v>0</v>
      </c>
      <c r="F1546" s="80">
        <f>Chandrapur!F45</f>
        <v>0</v>
      </c>
      <c r="G1546" s="80">
        <f>Chandrapur!G45</f>
        <v>0</v>
      </c>
      <c r="H1546" s="80">
        <f>Chandrapur!H45</f>
        <v>0</v>
      </c>
      <c r="I1546" s="80">
        <f t="shared" si="449"/>
        <v>0</v>
      </c>
      <c r="J1546" s="80">
        <f>Chandrapur!J45</f>
        <v>0</v>
      </c>
      <c r="K1546" s="80">
        <f>Chandrapur!K45</f>
        <v>0</v>
      </c>
      <c r="L1546" s="80">
        <f>Chandrapur!L45</f>
        <v>0</v>
      </c>
      <c r="M1546" s="80">
        <f>Chandrapur!M45</f>
        <v>0</v>
      </c>
      <c r="N1546" s="80">
        <f>Chandrapur!N45</f>
        <v>0</v>
      </c>
      <c r="O1546" s="80">
        <f>Chandrapur!O45</f>
        <v>0</v>
      </c>
      <c r="P1546" s="80">
        <f t="shared" si="450"/>
        <v>0</v>
      </c>
      <c r="Q1546" s="80">
        <f>Chandrapur!Q45</f>
        <v>0</v>
      </c>
      <c r="R1546" s="80">
        <f>Chandrapur!R45</f>
        <v>0</v>
      </c>
      <c r="S1546" s="80">
        <f>Chandrapur!S45</f>
        <v>0</v>
      </c>
      <c r="T1546" s="80">
        <f>Chandrapur!T45</f>
        <v>0</v>
      </c>
      <c r="U1546" s="80">
        <f>Chandrapur!U45</f>
        <v>0</v>
      </c>
      <c r="V1546" s="80">
        <f>Chandrapur!V45</f>
        <v>0</v>
      </c>
      <c r="W1546" s="80">
        <f>Chandrapur!W45</f>
        <v>0</v>
      </c>
      <c r="X1546" s="80">
        <f>Chandrapur!X45</f>
        <v>0</v>
      </c>
      <c r="Y1546" s="80">
        <f>Chandrapur!Y45</f>
        <v>0</v>
      </c>
      <c r="Z1546" s="80">
        <f>Chandrapur!Z45</f>
        <v>0</v>
      </c>
      <c r="AA1546" s="80">
        <f>Chandrapur!AA45</f>
        <v>0</v>
      </c>
      <c r="AB1546" s="80">
        <f>Chandrapur!AB45</f>
        <v>0</v>
      </c>
      <c r="AC1546" s="233">
        <f t="shared" si="451"/>
        <v>0</v>
      </c>
      <c r="AD1546" s="7" t="e">
        <f t="shared" si="452"/>
        <v>#DIV/0!</v>
      </c>
      <c r="AE1546" s="7">
        <f t="shared" si="453"/>
        <v>0</v>
      </c>
      <c r="AF1546" s="7" t="e">
        <f t="shared" si="454"/>
        <v>#DIV/0!</v>
      </c>
      <c r="AG1546" s="7">
        <f t="shared" si="455"/>
        <v>0</v>
      </c>
      <c r="AH1546" s="7">
        <f t="shared" si="456"/>
        <v>0</v>
      </c>
      <c r="AI1546" s="7">
        <f t="shared" si="457"/>
        <v>0</v>
      </c>
      <c r="AJ1546" s="7">
        <f t="shared" si="458"/>
        <v>0</v>
      </c>
      <c r="AK1546" s="234" t="e">
        <f t="shared" si="459"/>
        <v>#DIV/0!</v>
      </c>
    </row>
    <row r="1547" spans="1:37">
      <c r="A1547" s="5">
        <v>9</v>
      </c>
      <c r="B1547" s="15" t="s">
        <v>30</v>
      </c>
      <c r="C1547" s="80">
        <f>Dhule!C45</f>
        <v>0</v>
      </c>
      <c r="D1547" s="80">
        <f>Dhule!D45</f>
        <v>0</v>
      </c>
      <c r="E1547" s="80">
        <f>Dhule!E45</f>
        <v>0</v>
      </c>
      <c r="F1547" s="80">
        <f>Dhule!F45</f>
        <v>0</v>
      </c>
      <c r="G1547" s="80">
        <f>Dhule!G45</f>
        <v>0</v>
      </c>
      <c r="H1547" s="80">
        <f>Dhule!H45</f>
        <v>0</v>
      </c>
      <c r="I1547" s="80">
        <f t="shared" si="449"/>
        <v>0</v>
      </c>
      <c r="J1547" s="80">
        <f>Dhule!J45</f>
        <v>0</v>
      </c>
      <c r="K1547" s="80">
        <f>Dhule!K45</f>
        <v>0</v>
      </c>
      <c r="L1547" s="80">
        <f>Dhule!L45</f>
        <v>0</v>
      </c>
      <c r="M1547" s="80">
        <f>Dhule!M45</f>
        <v>0</v>
      </c>
      <c r="N1547" s="80">
        <f>Dhule!N45</f>
        <v>0</v>
      </c>
      <c r="O1547" s="80">
        <f>Dhule!O45</f>
        <v>0</v>
      </c>
      <c r="P1547" s="80">
        <f t="shared" si="450"/>
        <v>0</v>
      </c>
      <c r="Q1547" s="80">
        <f>Dhule!Q45</f>
        <v>0</v>
      </c>
      <c r="R1547" s="80">
        <f>Dhule!R45</f>
        <v>0</v>
      </c>
      <c r="S1547" s="80">
        <f>Dhule!S45</f>
        <v>0</v>
      </c>
      <c r="T1547" s="80">
        <f>Dhule!T45</f>
        <v>0</v>
      </c>
      <c r="U1547" s="80">
        <f>Dhule!U45</f>
        <v>0</v>
      </c>
      <c r="V1547" s="80">
        <f>Dhule!V45</f>
        <v>0</v>
      </c>
      <c r="W1547" s="80">
        <f>Dhule!W45</f>
        <v>0</v>
      </c>
      <c r="X1547" s="80">
        <f>Dhule!X45</f>
        <v>0</v>
      </c>
      <c r="Y1547" s="80">
        <f>Dhule!Y45</f>
        <v>0</v>
      </c>
      <c r="Z1547" s="80">
        <f>Dhule!Z45</f>
        <v>0</v>
      </c>
      <c r="AA1547" s="80">
        <f>Dhule!AA45</f>
        <v>0</v>
      </c>
      <c r="AB1547" s="80">
        <f>Dhule!AB45</f>
        <v>0</v>
      </c>
      <c r="AC1547" s="233">
        <f t="shared" si="451"/>
        <v>0</v>
      </c>
      <c r="AD1547" s="7" t="e">
        <f t="shared" si="452"/>
        <v>#DIV/0!</v>
      </c>
      <c r="AE1547" s="7">
        <f t="shared" si="453"/>
        <v>0</v>
      </c>
      <c r="AF1547" s="7" t="e">
        <f t="shared" si="454"/>
        <v>#DIV/0!</v>
      </c>
      <c r="AG1547" s="7">
        <f t="shared" si="455"/>
        <v>0</v>
      </c>
      <c r="AH1547" s="7">
        <f t="shared" si="456"/>
        <v>0</v>
      </c>
      <c r="AI1547" s="7">
        <f t="shared" si="457"/>
        <v>0</v>
      </c>
      <c r="AJ1547" s="7">
        <f t="shared" si="458"/>
        <v>0</v>
      </c>
      <c r="AK1547" s="234" t="e">
        <f t="shared" si="459"/>
        <v>#DIV/0!</v>
      </c>
    </row>
    <row r="1548" spans="1:37">
      <c r="A1548" s="5">
        <v>10</v>
      </c>
      <c r="B1548" s="15" t="s">
        <v>31</v>
      </c>
      <c r="C1548" s="80">
        <f>Gadchiroli!C45</f>
        <v>0</v>
      </c>
      <c r="D1548" s="80">
        <f>Gadchiroli!D45</f>
        <v>0</v>
      </c>
      <c r="E1548" s="80">
        <f>Gadchiroli!E45</f>
        <v>0</v>
      </c>
      <c r="F1548" s="80">
        <f>Gadchiroli!F45</f>
        <v>0</v>
      </c>
      <c r="G1548" s="80">
        <f>Gadchiroli!G45</f>
        <v>0</v>
      </c>
      <c r="H1548" s="80">
        <f>Gadchiroli!H45</f>
        <v>0</v>
      </c>
      <c r="I1548" s="80">
        <f t="shared" si="449"/>
        <v>0</v>
      </c>
      <c r="J1548" s="80">
        <f>Gadchiroli!J45</f>
        <v>0</v>
      </c>
      <c r="K1548" s="80">
        <f>Gadchiroli!K45</f>
        <v>0</v>
      </c>
      <c r="L1548" s="80">
        <f>Gadchiroli!L45</f>
        <v>0</v>
      </c>
      <c r="M1548" s="80">
        <f>Gadchiroli!M45</f>
        <v>0</v>
      </c>
      <c r="N1548" s="80">
        <f>Gadchiroli!N45</f>
        <v>0</v>
      </c>
      <c r="O1548" s="80">
        <f>Gadchiroli!O45</f>
        <v>0</v>
      </c>
      <c r="P1548" s="80">
        <f t="shared" si="450"/>
        <v>0</v>
      </c>
      <c r="Q1548" s="80">
        <f>Gadchiroli!Q45</f>
        <v>0</v>
      </c>
      <c r="R1548" s="80">
        <f>Gadchiroli!R45</f>
        <v>0</v>
      </c>
      <c r="S1548" s="80">
        <f>Gadchiroli!S45</f>
        <v>0</v>
      </c>
      <c r="T1548" s="80">
        <f>Gadchiroli!T45</f>
        <v>0</v>
      </c>
      <c r="U1548" s="80">
        <f>Gadchiroli!U45</f>
        <v>0</v>
      </c>
      <c r="V1548" s="80">
        <f>Gadchiroli!V45</f>
        <v>0</v>
      </c>
      <c r="W1548" s="80">
        <f>Gadchiroli!W45</f>
        <v>0</v>
      </c>
      <c r="X1548" s="80">
        <f>Gadchiroli!X45</f>
        <v>0</v>
      </c>
      <c r="Y1548" s="80">
        <f>Gadchiroli!Y45</f>
        <v>0</v>
      </c>
      <c r="Z1548" s="80">
        <f>Gadchiroli!Z45</f>
        <v>0</v>
      </c>
      <c r="AA1548" s="80">
        <f>Gadchiroli!AA45</f>
        <v>0</v>
      </c>
      <c r="AB1548" s="80">
        <f>Gadchiroli!AB45</f>
        <v>0</v>
      </c>
      <c r="AC1548" s="233">
        <f t="shared" si="451"/>
        <v>0</v>
      </c>
      <c r="AD1548" s="7" t="e">
        <f t="shared" si="452"/>
        <v>#DIV/0!</v>
      </c>
      <c r="AE1548" s="7">
        <f t="shared" si="453"/>
        <v>0</v>
      </c>
      <c r="AF1548" s="7" t="e">
        <f t="shared" si="454"/>
        <v>#DIV/0!</v>
      </c>
      <c r="AG1548" s="7">
        <f t="shared" si="455"/>
        <v>0</v>
      </c>
      <c r="AH1548" s="7">
        <f t="shared" si="456"/>
        <v>0</v>
      </c>
      <c r="AI1548" s="7">
        <f t="shared" si="457"/>
        <v>0</v>
      </c>
      <c r="AJ1548" s="7">
        <f t="shared" si="458"/>
        <v>0</v>
      </c>
      <c r="AK1548" s="234" t="e">
        <f t="shared" si="459"/>
        <v>#DIV/0!</v>
      </c>
    </row>
    <row r="1549" spans="1:37">
      <c r="A1549" s="5">
        <v>11</v>
      </c>
      <c r="B1549" s="15" t="s">
        <v>32</v>
      </c>
      <c r="C1549" s="80">
        <f>Gondia!C45</f>
        <v>0</v>
      </c>
      <c r="D1549" s="80">
        <f>Gondia!D45</f>
        <v>0</v>
      </c>
      <c r="E1549" s="80">
        <f>Gondia!E45</f>
        <v>0</v>
      </c>
      <c r="F1549" s="80">
        <f>Gondia!F45</f>
        <v>0</v>
      </c>
      <c r="G1549" s="80">
        <f>Gondia!G45</f>
        <v>0</v>
      </c>
      <c r="H1549" s="80">
        <f>Gondia!H45</f>
        <v>0</v>
      </c>
      <c r="I1549" s="80">
        <f t="shared" si="449"/>
        <v>0</v>
      </c>
      <c r="J1549" s="80">
        <f>Gondia!J45</f>
        <v>0</v>
      </c>
      <c r="K1549" s="80">
        <f>Gondia!K45</f>
        <v>0</v>
      </c>
      <c r="L1549" s="80">
        <f>Gondia!L45</f>
        <v>0</v>
      </c>
      <c r="M1549" s="80">
        <f>Gondia!M45</f>
        <v>0</v>
      </c>
      <c r="N1549" s="80">
        <f>Gondia!N45</f>
        <v>0</v>
      </c>
      <c r="O1549" s="80">
        <f>Gondia!O45</f>
        <v>0</v>
      </c>
      <c r="P1549" s="80">
        <f t="shared" si="450"/>
        <v>0</v>
      </c>
      <c r="Q1549" s="80">
        <f>Gondia!Q45</f>
        <v>0</v>
      </c>
      <c r="R1549" s="80">
        <f>Gondia!R45</f>
        <v>0</v>
      </c>
      <c r="S1549" s="80">
        <f>Gondia!S45</f>
        <v>0</v>
      </c>
      <c r="T1549" s="80">
        <f>Gondia!T45</f>
        <v>0</v>
      </c>
      <c r="U1549" s="80">
        <f>Gondia!U45</f>
        <v>0</v>
      </c>
      <c r="V1549" s="80">
        <f>Gondia!V45</f>
        <v>0</v>
      </c>
      <c r="W1549" s="80">
        <f>Gondia!W45</f>
        <v>0</v>
      </c>
      <c r="X1549" s="80">
        <f>Gondia!X45</f>
        <v>0</v>
      </c>
      <c r="Y1549" s="80">
        <f>Gondia!Y45</f>
        <v>0</v>
      </c>
      <c r="Z1549" s="80">
        <f>Gondia!Z45</f>
        <v>0</v>
      </c>
      <c r="AA1549" s="80">
        <f>Gondia!AA45</f>
        <v>0</v>
      </c>
      <c r="AB1549" s="80">
        <f>Gondia!AB45</f>
        <v>0</v>
      </c>
      <c r="AC1549" s="233">
        <f t="shared" si="451"/>
        <v>0</v>
      </c>
      <c r="AD1549" s="7" t="e">
        <f t="shared" si="452"/>
        <v>#DIV/0!</v>
      </c>
      <c r="AE1549" s="7">
        <f t="shared" si="453"/>
        <v>0</v>
      </c>
      <c r="AF1549" s="7" t="e">
        <f t="shared" si="454"/>
        <v>#DIV/0!</v>
      </c>
      <c r="AG1549" s="7">
        <f t="shared" si="455"/>
        <v>0</v>
      </c>
      <c r="AH1549" s="7">
        <f t="shared" si="456"/>
        <v>0</v>
      </c>
      <c r="AI1549" s="7">
        <f t="shared" si="457"/>
        <v>0</v>
      </c>
      <c r="AJ1549" s="7">
        <f t="shared" si="458"/>
        <v>0</v>
      </c>
      <c r="AK1549" s="234" t="e">
        <f t="shared" si="459"/>
        <v>#DIV/0!</v>
      </c>
    </row>
    <row r="1550" spans="1:37">
      <c r="A1550" s="5">
        <v>12</v>
      </c>
      <c r="B1550" s="15" t="s">
        <v>33</v>
      </c>
      <c r="C1550" s="80">
        <f>Hingoli!C45</f>
        <v>0</v>
      </c>
      <c r="D1550" s="80">
        <f>Hingoli!D45</f>
        <v>0</v>
      </c>
      <c r="E1550" s="80">
        <f>Hingoli!E45</f>
        <v>0</v>
      </c>
      <c r="F1550" s="80">
        <f>Hingoli!F45</f>
        <v>0</v>
      </c>
      <c r="G1550" s="80">
        <f>Hingoli!G45</f>
        <v>0</v>
      </c>
      <c r="H1550" s="80">
        <f>Hingoli!H45</f>
        <v>0</v>
      </c>
      <c r="I1550" s="80">
        <f t="shared" si="449"/>
        <v>0</v>
      </c>
      <c r="J1550" s="80">
        <f>Hingoli!J45</f>
        <v>0</v>
      </c>
      <c r="K1550" s="80">
        <f>Hingoli!K45</f>
        <v>0</v>
      </c>
      <c r="L1550" s="80">
        <f>Hingoli!L45</f>
        <v>0</v>
      </c>
      <c r="M1550" s="80">
        <f>Hingoli!M45</f>
        <v>0</v>
      </c>
      <c r="N1550" s="80">
        <f>Hingoli!N45</f>
        <v>0</v>
      </c>
      <c r="O1550" s="80">
        <f>Hingoli!O45</f>
        <v>0</v>
      </c>
      <c r="P1550" s="80">
        <f t="shared" si="450"/>
        <v>0</v>
      </c>
      <c r="Q1550" s="80">
        <f>Hingoli!Q45</f>
        <v>0</v>
      </c>
      <c r="R1550" s="80">
        <f>Hingoli!R45</f>
        <v>0</v>
      </c>
      <c r="S1550" s="80">
        <f>Hingoli!S45</f>
        <v>0</v>
      </c>
      <c r="T1550" s="80">
        <f>Hingoli!T45</f>
        <v>0</v>
      </c>
      <c r="U1550" s="80">
        <f>Hingoli!U45</f>
        <v>0</v>
      </c>
      <c r="V1550" s="80">
        <f>Hingoli!V45</f>
        <v>0</v>
      </c>
      <c r="W1550" s="80">
        <f>Hingoli!W45</f>
        <v>0</v>
      </c>
      <c r="X1550" s="80">
        <f>Hingoli!X45</f>
        <v>0</v>
      </c>
      <c r="Y1550" s="80">
        <f>Hingoli!Y45</f>
        <v>0</v>
      </c>
      <c r="Z1550" s="80">
        <f>Hingoli!Z45</f>
        <v>0</v>
      </c>
      <c r="AA1550" s="80">
        <f>Hingoli!AA45</f>
        <v>0</v>
      </c>
      <c r="AB1550" s="80">
        <f>Hingoli!AB45</f>
        <v>0</v>
      </c>
      <c r="AC1550" s="233">
        <f t="shared" si="451"/>
        <v>0</v>
      </c>
      <c r="AD1550" s="7" t="e">
        <f t="shared" si="452"/>
        <v>#DIV/0!</v>
      </c>
      <c r="AE1550" s="7">
        <f t="shared" si="453"/>
        <v>0</v>
      </c>
      <c r="AF1550" s="7" t="e">
        <f t="shared" si="454"/>
        <v>#DIV/0!</v>
      </c>
      <c r="AG1550" s="7">
        <f t="shared" si="455"/>
        <v>0</v>
      </c>
      <c r="AH1550" s="7">
        <f t="shared" si="456"/>
        <v>0</v>
      </c>
      <c r="AI1550" s="7">
        <f t="shared" si="457"/>
        <v>0</v>
      </c>
      <c r="AJ1550" s="7">
        <f t="shared" si="458"/>
        <v>0</v>
      </c>
      <c r="AK1550" s="234" t="e">
        <f t="shared" si="459"/>
        <v>#DIV/0!</v>
      </c>
    </row>
    <row r="1551" spans="1:37">
      <c r="A1551" s="5">
        <v>13</v>
      </c>
      <c r="B1551" s="15" t="s">
        <v>34</v>
      </c>
      <c r="C1551" s="80">
        <f>Jalgaon!C45</f>
        <v>0</v>
      </c>
      <c r="D1551" s="80">
        <f>Jalgaon!D45</f>
        <v>0</v>
      </c>
      <c r="E1551" s="80">
        <f>Jalgaon!E45</f>
        <v>0</v>
      </c>
      <c r="F1551" s="80">
        <f>Jalgaon!F45</f>
        <v>0</v>
      </c>
      <c r="G1551" s="80">
        <f>Jalgaon!G45</f>
        <v>0</v>
      </c>
      <c r="H1551" s="80">
        <f>Jalgaon!H45</f>
        <v>0</v>
      </c>
      <c r="I1551" s="80">
        <f t="shared" si="449"/>
        <v>0</v>
      </c>
      <c r="J1551" s="80">
        <f>Jalgaon!J45</f>
        <v>0</v>
      </c>
      <c r="K1551" s="80">
        <f>Jalgaon!K45</f>
        <v>0</v>
      </c>
      <c r="L1551" s="80">
        <f>Jalgaon!L45</f>
        <v>0</v>
      </c>
      <c r="M1551" s="80">
        <f>Jalgaon!M45</f>
        <v>0</v>
      </c>
      <c r="N1551" s="80">
        <f>Jalgaon!N45</f>
        <v>0</v>
      </c>
      <c r="O1551" s="80">
        <f>Jalgaon!O45</f>
        <v>0</v>
      </c>
      <c r="P1551" s="80">
        <f t="shared" si="450"/>
        <v>0</v>
      </c>
      <c r="Q1551" s="80">
        <f>Jalgaon!Q45</f>
        <v>0</v>
      </c>
      <c r="R1551" s="80">
        <f>Jalgaon!R45</f>
        <v>0</v>
      </c>
      <c r="S1551" s="80">
        <f>Jalgaon!S45</f>
        <v>0</v>
      </c>
      <c r="T1551" s="80">
        <f>Jalgaon!T45</f>
        <v>0</v>
      </c>
      <c r="U1551" s="80">
        <f>Jalgaon!U45</f>
        <v>0</v>
      </c>
      <c r="V1551" s="80">
        <f>Jalgaon!V45</f>
        <v>0</v>
      </c>
      <c r="W1551" s="80">
        <f>Jalgaon!W45</f>
        <v>0</v>
      </c>
      <c r="X1551" s="80">
        <f>Jalgaon!X45</f>
        <v>0</v>
      </c>
      <c r="Y1551" s="80">
        <f>Jalgaon!Y45</f>
        <v>0</v>
      </c>
      <c r="Z1551" s="80">
        <f>Jalgaon!Z45</f>
        <v>0</v>
      </c>
      <c r="AA1551" s="80">
        <f>Jalgaon!AA45</f>
        <v>0</v>
      </c>
      <c r="AB1551" s="80">
        <f>Jalgaon!AB45</f>
        <v>0</v>
      </c>
      <c r="AC1551" s="233">
        <f t="shared" si="451"/>
        <v>0</v>
      </c>
      <c r="AD1551" s="7" t="e">
        <f t="shared" si="452"/>
        <v>#DIV/0!</v>
      </c>
      <c r="AE1551" s="7">
        <f t="shared" si="453"/>
        <v>0</v>
      </c>
      <c r="AF1551" s="7" t="e">
        <f t="shared" si="454"/>
        <v>#DIV/0!</v>
      </c>
      <c r="AG1551" s="7">
        <f t="shared" si="455"/>
        <v>0</v>
      </c>
      <c r="AH1551" s="7">
        <f t="shared" si="456"/>
        <v>0</v>
      </c>
      <c r="AI1551" s="7">
        <f t="shared" si="457"/>
        <v>0</v>
      </c>
      <c r="AJ1551" s="7">
        <f t="shared" si="458"/>
        <v>0</v>
      </c>
      <c r="AK1551" s="234" t="e">
        <f t="shared" si="459"/>
        <v>#DIV/0!</v>
      </c>
    </row>
    <row r="1552" spans="1:37">
      <c r="A1552" s="5">
        <v>14</v>
      </c>
      <c r="B1552" s="15" t="s">
        <v>35</v>
      </c>
      <c r="C1552" s="80">
        <f>Jalna!C45</f>
        <v>0</v>
      </c>
      <c r="D1552" s="80">
        <f>Jalna!D45</f>
        <v>0</v>
      </c>
      <c r="E1552" s="80">
        <f>Jalna!E45</f>
        <v>0</v>
      </c>
      <c r="F1552" s="80">
        <f>Jalna!F45</f>
        <v>0</v>
      </c>
      <c r="G1552" s="80">
        <f>Jalna!G45</f>
        <v>0</v>
      </c>
      <c r="H1552" s="80">
        <f>Jalna!H45</f>
        <v>0</v>
      </c>
      <c r="I1552" s="80">
        <f t="shared" si="449"/>
        <v>0</v>
      </c>
      <c r="J1552" s="80">
        <f>Jalna!J45</f>
        <v>0</v>
      </c>
      <c r="K1552" s="80">
        <f>Jalna!K45</f>
        <v>0</v>
      </c>
      <c r="L1552" s="80">
        <f>Jalna!L45</f>
        <v>0</v>
      </c>
      <c r="M1552" s="80">
        <f>Jalna!M45</f>
        <v>0</v>
      </c>
      <c r="N1552" s="80">
        <f>Jalna!N45</f>
        <v>0</v>
      </c>
      <c r="O1552" s="80">
        <f>Jalna!O45</f>
        <v>0</v>
      </c>
      <c r="P1552" s="80">
        <f t="shared" si="450"/>
        <v>0</v>
      </c>
      <c r="Q1552" s="80">
        <f>Jalna!Q45</f>
        <v>0</v>
      </c>
      <c r="R1552" s="80">
        <f>Jalna!R45</f>
        <v>0</v>
      </c>
      <c r="S1552" s="80">
        <f>Jalna!S45</f>
        <v>0</v>
      </c>
      <c r="T1552" s="80">
        <f>Jalna!T45</f>
        <v>0</v>
      </c>
      <c r="U1552" s="80">
        <f>Jalna!U45</f>
        <v>0</v>
      </c>
      <c r="V1552" s="80">
        <f>Jalna!V45</f>
        <v>0</v>
      </c>
      <c r="W1552" s="80">
        <f>Jalna!W45</f>
        <v>0</v>
      </c>
      <c r="X1552" s="80">
        <f>Jalna!X45</f>
        <v>0</v>
      </c>
      <c r="Y1552" s="80">
        <f>Jalna!Y45</f>
        <v>0</v>
      </c>
      <c r="Z1552" s="80">
        <f>Jalna!Z45</f>
        <v>0</v>
      </c>
      <c r="AA1552" s="80">
        <f>Jalna!AA45</f>
        <v>0</v>
      </c>
      <c r="AB1552" s="80">
        <f>Jalna!AB45</f>
        <v>0</v>
      </c>
      <c r="AC1552" s="233">
        <f t="shared" si="451"/>
        <v>0</v>
      </c>
      <c r="AD1552" s="7" t="e">
        <f t="shared" si="452"/>
        <v>#DIV/0!</v>
      </c>
      <c r="AE1552" s="7">
        <f t="shared" si="453"/>
        <v>0</v>
      </c>
      <c r="AF1552" s="7" t="e">
        <f t="shared" si="454"/>
        <v>#DIV/0!</v>
      </c>
      <c r="AG1552" s="7">
        <f t="shared" si="455"/>
        <v>0</v>
      </c>
      <c r="AH1552" s="7">
        <f t="shared" si="456"/>
        <v>0</v>
      </c>
      <c r="AI1552" s="7">
        <f t="shared" si="457"/>
        <v>0</v>
      </c>
      <c r="AJ1552" s="7">
        <f t="shared" si="458"/>
        <v>0</v>
      </c>
      <c r="AK1552" s="234" t="e">
        <f t="shared" si="459"/>
        <v>#DIV/0!</v>
      </c>
    </row>
    <row r="1553" spans="1:37">
      <c r="A1553" s="5">
        <v>15</v>
      </c>
      <c r="B1553" s="15" t="s">
        <v>36</v>
      </c>
      <c r="C1553" s="80">
        <f>Kolhapur!C45</f>
        <v>0</v>
      </c>
      <c r="D1553" s="80">
        <f>Kolhapur!D45</f>
        <v>0</v>
      </c>
      <c r="E1553" s="80">
        <f>Kolhapur!E45</f>
        <v>0</v>
      </c>
      <c r="F1553" s="80">
        <f>Kolhapur!F45</f>
        <v>0</v>
      </c>
      <c r="G1553" s="80">
        <f>Kolhapur!G45</f>
        <v>0</v>
      </c>
      <c r="H1553" s="80">
        <f>Kolhapur!H45</f>
        <v>0</v>
      </c>
      <c r="I1553" s="80">
        <f t="shared" si="449"/>
        <v>0</v>
      </c>
      <c r="J1553" s="80">
        <f>Kolhapur!J45</f>
        <v>0</v>
      </c>
      <c r="K1553" s="80">
        <f>Kolhapur!K45</f>
        <v>0</v>
      </c>
      <c r="L1553" s="80">
        <f>Kolhapur!L45</f>
        <v>0</v>
      </c>
      <c r="M1553" s="80">
        <f>Kolhapur!M45</f>
        <v>0</v>
      </c>
      <c r="N1553" s="80">
        <f>Kolhapur!N45</f>
        <v>0</v>
      </c>
      <c r="O1553" s="80">
        <f>Kolhapur!O45</f>
        <v>0</v>
      </c>
      <c r="P1553" s="80">
        <f t="shared" si="450"/>
        <v>0</v>
      </c>
      <c r="Q1553" s="80">
        <f>Kolhapur!Q45</f>
        <v>0</v>
      </c>
      <c r="R1553" s="80">
        <f>Kolhapur!R45</f>
        <v>0</v>
      </c>
      <c r="S1553" s="80">
        <f>Kolhapur!S45</f>
        <v>0</v>
      </c>
      <c r="T1553" s="80">
        <f>Kolhapur!T45</f>
        <v>0</v>
      </c>
      <c r="U1553" s="80">
        <f>Kolhapur!U45</f>
        <v>0</v>
      </c>
      <c r="V1553" s="80">
        <f>Kolhapur!V45</f>
        <v>0</v>
      </c>
      <c r="W1553" s="80">
        <f>Kolhapur!W45</f>
        <v>0</v>
      </c>
      <c r="X1553" s="80">
        <f>Kolhapur!X45</f>
        <v>0</v>
      </c>
      <c r="Y1553" s="80">
        <f>Kolhapur!Y45</f>
        <v>0</v>
      </c>
      <c r="Z1553" s="80">
        <f>Kolhapur!Z45</f>
        <v>0</v>
      </c>
      <c r="AA1553" s="80">
        <f>Kolhapur!AA45</f>
        <v>0</v>
      </c>
      <c r="AB1553" s="80">
        <f>Kolhapur!AB45</f>
        <v>0</v>
      </c>
      <c r="AC1553" s="233">
        <f t="shared" si="451"/>
        <v>0</v>
      </c>
      <c r="AD1553" s="7" t="e">
        <f t="shared" si="452"/>
        <v>#DIV/0!</v>
      </c>
      <c r="AE1553" s="7">
        <f t="shared" si="453"/>
        <v>0</v>
      </c>
      <c r="AF1553" s="7" t="e">
        <f t="shared" si="454"/>
        <v>#DIV/0!</v>
      </c>
      <c r="AG1553" s="7">
        <f t="shared" si="455"/>
        <v>0</v>
      </c>
      <c r="AH1553" s="7">
        <f t="shared" si="456"/>
        <v>0</v>
      </c>
      <c r="AI1553" s="7">
        <f t="shared" si="457"/>
        <v>0</v>
      </c>
      <c r="AJ1553" s="7">
        <f t="shared" si="458"/>
        <v>0</v>
      </c>
      <c r="AK1553" s="234" t="e">
        <f t="shared" si="459"/>
        <v>#DIV/0!</v>
      </c>
    </row>
    <row r="1554" spans="1:37">
      <c r="A1554" s="5">
        <v>16</v>
      </c>
      <c r="B1554" s="15" t="s">
        <v>37</v>
      </c>
      <c r="C1554" s="80">
        <f>Latur!C45</f>
        <v>0</v>
      </c>
      <c r="D1554" s="80">
        <f>Latur!D45</f>
        <v>0</v>
      </c>
      <c r="E1554" s="80">
        <f>Latur!E45</f>
        <v>0</v>
      </c>
      <c r="F1554" s="80">
        <f>Latur!F45</f>
        <v>0</v>
      </c>
      <c r="G1554" s="80">
        <f>Latur!G45</f>
        <v>0</v>
      </c>
      <c r="H1554" s="80">
        <f>Latur!H45</f>
        <v>0</v>
      </c>
      <c r="I1554" s="80">
        <f t="shared" si="449"/>
        <v>0</v>
      </c>
      <c r="J1554" s="80">
        <f>Latur!J45</f>
        <v>0</v>
      </c>
      <c r="K1554" s="80">
        <f>Latur!K45</f>
        <v>0</v>
      </c>
      <c r="L1554" s="80">
        <f>Latur!L45</f>
        <v>0</v>
      </c>
      <c r="M1554" s="80">
        <f>Latur!M45</f>
        <v>0</v>
      </c>
      <c r="N1554" s="80">
        <f>Latur!N45</f>
        <v>0</v>
      </c>
      <c r="O1554" s="80">
        <f>Latur!O45</f>
        <v>0</v>
      </c>
      <c r="P1554" s="80">
        <f t="shared" si="450"/>
        <v>0</v>
      </c>
      <c r="Q1554" s="80">
        <f>Latur!Q45</f>
        <v>0</v>
      </c>
      <c r="R1554" s="80">
        <f>Latur!R45</f>
        <v>0</v>
      </c>
      <c r="S1554" s="80">
        <f>Latur!S45</f>
        <v>0</v>
      </c>
      <c r="T1554" s="80">
        <f>Latur!T45</f>
        <v>0</v>
      </c>
      <c r="U1554" s="80">
        <f>Latur!U45</f>
        <v>0</v>
      </c>
      <c r="V1554" s="80">
        <f>Latur!V45</f>
        <v>0</v>
      </c>
      <c r="W1554" s="80">
        <f>Latur!W45</f>
        <v>0</v>
      </c>
      <c r="X1554" s="80">
        <f>Latur!X45</f>
        <v>0</v>
      </c>
      <c r="Y1554" s="80">
        <f>Latur!Y45</f>
        <v>0</v>
      </c>
      <c r="Z1554" s="80">
        <f>Latur!Z45</f>
        <v>0</v>
      </c>
      <c r="AA1554" s="80">
        <f>Latur!AA45</f>
        <v>0</v>
      </c>
      <c r="AB1554" s="80">
        <f>Latur!AB45</f>
        <v>0</v>
      </c>
      <c r="AC1554" s="233">
        <f t="shared" si="451"/>
        <v>0</v>
      </c>
      <c r="AD1554" s="7" t="e">
        <f t="shared" si="452"/>
        <v>#DIV/0!</v>
      </c>
      <c r="AE1554" s="7">
        <f t="shared" si="453"/>
        <v>0</v>
      </c>
      <c r="AF1554" s="7" t="e">
        <f t="shared" si="454"/>
        <v>#DIV/0!</v>
      </c>
      <c r="AG1554" s="7">
        <f t="shared" si="455"/>
        <v>0</v>
      </c>
      <c r="AH1554" s="7">
        <f t="shared" si="456"/>
        <v>0</v>
      </c>
      <c r="AI1554" s="7">
        <f t="shared" si="457"/>
        <v>0</v>
      </c>
      <c r="AJ1554" s="7">
        <f t="shared" si="458"/>
        <v>0</v>
      </c>
      <c r="AK1554" s="234" t="e">
        <f t="shared" si="459"/>
        <v>#DIV/0!</v>
      </c>
    </row>
    <row r="1555" spans="1:37">
      <c r="A1555" s="5">
        <v>17</v>
      </c>
      <c r="B1555" s="15" t="s">
        <v>38</v>
      </c>
      <c r="C1555" s="80">
        <f>MumbaiCity!C45</f>
        <v>0</v>
      </c>
      <c r="D1555" s="80">
        <f>MumbaiCity!D45</f>
        <v>0</v>
      </c>
      <c r="E1555" s="80">
        <f>MumbaiCity!E45</f>
        <v>0</v>
      </c>
      <c r="F1555" s="80">
        <f>MumbaiCity!F45</f>
        <v>0</v>
      </c>
      <c r="G1555" s="80">
        <f>MumbaiCity!G45</f>
        <v>0</v>
      </c>
      <c r="H1555" s="80">
        <f>MumbaiCity!H45</f>
        <v>0</v>
      </c>
      <c r="I1555" s="80">
        <f t="shared" si="449"/>
        <v>0</v>
      </c>
      <c r="J1555" s="80">
        <f>MumbaiCity!J45</f>
        <v>0</v>
      </c>
      <c r="K1555" s="80">
        <f>MumbaiCity!K45</f>
        <v>0</v>
      </c>
      <c r="L1555" s="80">
        <f>MumbaiCity!L45</f>
        <v>0</v>
      </c>
      <c r="M1555" s="80">
        <f>MumbaiCity!M45</f>
        <v>0</v>
      </c>
      <c r="N1555" s="80">
        <f>MumbaiCity!N45</f>
        <v>0</v>
      </c>
      <c r="O1555" s="80">
        <f>MumbaiCity!O45</f>
        <v>0</v>
      </c>
      <c r="P1555" s="80">
        <f t="shared" si="450"/>
        <v>0</v>
      </c>
      <c r="Q1555" s="80">
        <f>MumbaiCity!Q45</f>
        <v>0</v>
      </c>
      <c r="R1555" s="80">
        <f>MumbaiCity!R45</f>
        <v>0</v>
      </c>
      <c r="S1555" s="80">
        <f>MumbaiCity!S45</f>
        <v>0</v>
      </c>
      <c r="T1555" s="80">
        <f>MumbaiCity!T45</f>
        <v>0</v>
      </c>
      <c r="U1555" s="80">
        <f>MumbaiCity!U45</f>
        <v>0</v>
      </c>
      <c r="V1555" s="80">
        <f>MumbaiCity!V45</f>
        <v>0</v>
      </c>
      <c r="W1555" s="80">
        <f>MumbaiCity!W45</f>
        <v>0</v>
      </c>
      <c r="X1555" s="80">
        <f>MumbaiCity!X45</f>
        <v>0</v>
      </c>
      <c r="Y1555" s="80">
        <f>MumbaiCity!Y45</f>
        <v>0</v>
      </c>
      <c r="Z1555" s="80">
        <f>MumbaiCity!Z45</f>
        <v>0</v>
      </c>
      <c r="AA1555" s="80">
        <f>MumbaiCity!AA45</f>
        <v>0</v>
      </c>
      <c r="AB1555" s="80">
        <f>MumbaiCity!AB45</f>
        <v>0</v>
      </c>
      <c r="AC1555" s="233">
        <f t="shared" si="451"/>
        <v>0</v>
      </c>
      <c r="AD1555" s="7" t="e">
        <f t="shared" si="452"/>
        <v>#DIV/0!</v>
      </c>
      <c r="AE1555" s="7">
        <f t="shared" si="453"/>
        <v>0</v>
      </c>
      <c r="AF1555" s="7" t="e">
        <f t="shared" si="454"/>
        <v>#DIV/0!</v>
      </c>
      <c r="AG1555" s="7">
        <f t="shared" si="455"/>
        <v>0</v>
      </c>
      <c r="AH1555" s="7">
        <f t="shared" si="456"/>
        <v>0</v>
      </c>
      <c r="AI1555" s="7">
        <f t="shared" si="457"/>
        <v>0</v>
      </c>
      <c r="AJ1555" s="7">
        <f t="shared" si="458"/>
        <v>0</v>
      </c>
      <c r="AK1555" s="234" t="e">
        <f t="shared" si="459"/>
        <v>#DIV/0!</v>
      </c>
    </row>
    <row r="1556" spans="1:37">
      <c r="A1556" s="5">
        <v>18</v>
      </c>
      <c r="B1556" s="33" t="s">
        <v>39</v>
      </c>
      <c r="C1556" s="149">
        <f>MumbaiSub!C45</f>
        <v>0</v>
      </c>
      <c r="D1556" s="149">
        <f>MumbaiSub!D45</f>
        <v>0</v>
      </c>
      <c r="E1556" s="149">
        <f>MumbaiSub!E45</f>
        <v>0</v>
      </c>
      <c r="F1556" s="149">
        <f>MumbaiSub!F45</f>
        <v>0</v>
      </c>
      <c r="G1556" s="149">
        <f>MumbaiSub!G45</f>
        <v>0</v>
      </c>
      <c r="H1556" s="149">
        <f>MumbaiSub!H45</f>
        <v>0</v>
      </c>
      <c r="I1556" s="80">
        <f t="shared" si="449"/>
        <v>0</v>
      </c>
      <c r="J1556" s="149">
        <f>MumbaiSub!J45</f>
        <v>0</v>
      </c>
      <c r="K1556" s="149">
        <f>MumbaiSub!K45</f>
        <v>0</v>
      </c>
      <c r="L1556" s="149">
        <f>MumbaiSub!L45</f>
        <v>0</v>
      </c>
      <c r="M1556" s="149">
        <f>MumbaiSub!M45</f>
        <v>0</v>
      </c>
      <c r="N1556" s="149">
        <f>MumbaiSub!N45</f>
        <v>0</v>
      </c>
      <c r="O1556" s="149">
        <f>MumbaiSub!O45</f>
        <v>0</v>
      </c>
      <c r="P1556" s="80">
        <f t="shared" si="450"/>
        <v>0</v>
      </c>
      <c r="Q1556" s="149">
        <f>MumbaiSub!Q45</f>
        <v>0</v>
      </c>
      <c r="R1556" s="149">
        <f>MumbaiSub!R45</f>
        <v>0</v>
      </c>
      <c r="S1556" s="149">
        <f>MumbaiSub!S45</f>
        <v>0</v>
      </c>
      <c r="T1556" s="149">
        <f>MumbaiSub!T45</f>
        <v>0</v>
      </c>
      <c r="U1556" s="149">
        <f>MumbaiSub!U45</f>
        <v>0</v>
      </c>
      <c r="V1556" s="149">
        <f>MumbaiSub!V45</f>
        <v>0</v>
      </c>
      <c r="W1556" s="149">
        <f>MumbaiSub!W45</f>
        <v>0</v>
      </c>
      <c r="X1556" s="149">
        <f>MumbaiSub!X45</f>
        <v>0</v>
      </c>
      <c r="Y1556" s="149">
        <f>MumbaiSub!Y45</f>
        <v>0</v>
      </c>
      <c r="Z1556" s="149">
        <f>MumbaiSub!Z45</f>
        <v>0</v>
      </c>
      <c r="AA1556" s="149">
        <f>MumbaiSub!AA45</f>
        <v>0</v>
      </c>
      <c r="AB1556" s="149">
        <f>MumbaiSub!AB45</f>
        <v>0</v>
      </c>
      <c r="AC1556" s="233">
        <f t="shared" si="451"/>
        <v>0</v>
      </c>
      <c r="AD1556" s="7" t="e">
        <f t="shared" si="452"/>
        <v>#DIV/0!</v>
      </c>
      <c r="AE1556" s="7">
        <f t="shared" si="453"/>
        <v>0</v>
      </c>
      <c r="AF1556" s="7" t="e">
        <f t="shared" si="454"/>
        <v>#DIV/0!</v>
      </c>
      <c r="AG1556" s="7">
        <f t="shared" si="455"/>
        <v>0</v>
      </c>
      <c r="AH1556" s="7">
        <f t="shared" si="456"/>
        <v>0</v>
      </c>
      <c r="AI1556" s="7">
        <f t="shared" si="457"/>
        <v>0</v>
      </c>
      <c r="AJ1556" s="7">
        <f t="shared" si="458"/>
        <v>0</v>
      </c>
      <c r="AK1556" s="234" t="e">
        <f t="shared" si="459"/>
        <v>#DIV/0!</v>
      </c>
    </row>
    <row r="1557" spans="1:37">
      <c r="A1557" s="5">
        <v>19</v>
      </c>
      <c r="B1557" s="15" t="s">
        <v>40</v>
      </c>
      <c r="C1557" s="80">
        <f>Nagpur!C45</f>
        <v>0</v>
      </c>
      <c r="D1557" s="80">
        <f>Nagpur!D45</f>
        <v>0</v>
      </c>
      <c r="E1557" s="80">
        <f>Nagpur!E45</f>
        <v>0</v>
      </c>
      <c r="F1557" s="80">
        <f>Nagpur!F45</f>
        <v>0</v>
      </c>
      <c r="G1557" s="80">
        <f>Nagpur!G45</f>
        <v>0</v>
      </c>
      <c r="H1557" s="80">
        <f>Nagpur!H45</f>
        <v>0</v>
      </c>
      <c r="I1557" s="80">
        <f t="shared" si="449"/>
        <v>0</v>
      </c>
      <c r="J1557" s="80">
        <f>Nagpur!J45</f>
        <v>0</v>
      </c>
      <c r="K1557" s="80">
        <f>Nagpur!K45</f>
        <v>0</v>
      </c>
      <c r="L1557" s="80">
        <f>Nagpur!L45</f>
        <v>0</v>
      </c>
      <c r="M1557" s="80">
        <f>Nagpur!M45</f>
        <v>0</v>
      </c>
      <c r="N1557" s="80">
        <f>Nagpur!N45</f>
        <v>0</v>
      </c>
      <c r="O1557" s="80">
        <f>Nagpur!O45</f>
        <v>0</v>
      </c>
      <c r="P1557" s="80">
        <f t="shared" si="450"/>
        <v>0</v>
      </c>
      <c r="Q1557" s="80">
        <f>Nagpur!Q45</f>
        <v>0</v>
      </c>
      <c r="R1557" s="80">
        <f>Nagpur!R45</f>
        <v>0</v>
      </c>
      <c r="S1557" s="80">
        <f>Nagpur!S45</f>
        <v>0</v>
      </c>
      <c r="T1557" s="80">
        <f>Nagpur!T45</f>
        <v>0</v>
      </c>
      <c r="U1557" s="80">
        <f>Nagpur!U45</f>
        <v>0</v>
      </c>
      <c r="V1557" s="80">
        <f>Nagpur!V45</f>
        <v>0</v>
      </c>
      <c r="W1557" s="80">
        <f>Nagpur!W45</f>
        <v>0</v>
      </c>
      <c r="X1557" s="80">
        <f>Nagpur!X45</f>
        <v>0</v>
      </c>
      <c r="Y1557" s="80">
        <f>Nagpur!Y45</f>
        <v>0</v>
      </c>
      <c r="Z1557" s="80">
        <f>Nagpur!Z45</f>
        <v>0</v>
      </c>
      <c r="AA1557" s="80">
        <f>Nagpur!AA45</f>
        <v>0</v>
      </c>
      <c r="AB1557" s="80">
        <f>Nagpur!AB45</f>
        <v>0</v>
      </c>
      <c r="AC1557" s="233">
        <f t="shared" si="451"/>
        <v>0</v>
      </c>
      <c r="AD1557" s="7" t="e">
        <f t="shared" si="452"/>
        <v>#DIV/0!</v>
      </c>
      <c r="AE1557" s="7">
        <f t="shared" si="453"/>
        <v>0</v>
      </c>
      <c r="AF1557" s="7" t="e">
        <f t="shared" si="454"/>
        <v>#DIV/0!</v>
      </c>
      <c r="AG1557" s="7">
        <f t="shared" si="455"/>
        <v>0</v>
      </c>
      <c r="AH1557" s="7">
        <f t="shared" si="456"/>
        <v>0</v>
      </c>
      <c r="AI1557" s="7">
        <f t="shared" si="457"/>
        <v>0</v>
      </c>
      <c r="AJ1557" s="7">
        <f t="shared" si="458"/>
        <v>0</v>
      </c>
      <c r="AK1557" s="234" t="e">
        <f t="shared" si="459"/>
        <v>#DIV/0!</v>
      </c>
    </row>
    <row r="1558" spans="1:37">
      <c r="A1558" s="5">
        <v>20</v>
      </c>
      <c r="B1558" s="15" t="s">
        <v>41</v>
      </c>
      <c r="C1558" s="80">
        <f>Nanded!C45</f>
        <v>0</v>
      </c>
      <c r="D1558" s="80">
        <f>Nanded!D45</f>
        <v>0</v>
      </c>
      <c r="E1558" s="80">
        <f>Nanded!E45</f>
        <v>0</v>
      </c>
      <c r="F1558" s="80">
        <f>Nanded!F45</f>
        <v>0</v>
      </c>
      <c r="G1558" s="80">
        <f>Nanded!G45</f>
        <v>0</v>
      </c>
      <c r="H1558" s="80">
        <f>Nanded!H45</f>
        <v>0</v>
      </c>
      <c r="I1558" s="80">
        <f t="shared" si="449"/>
        <v>0</v>
      </c>
      <c r="J1558" s="80">
        <f>Nanded!J45</f>
        <v>0</v>
      </c>
      <c r="K1558" s="80">
        <f>Nanded!K45</f>
        <v>0</v>
      </c>
      <c r="L1558" s="80">
        <f>Nanded!L45</f>
        <v>0</v>
      </c>
      <c r="M1558" s="80">
        <f>Nanded!M45</f>
        <v>0</v>
      </c>
      <c r="N1558" s="80">
        <f>Nanded!N45</f>
        <v>0</v>
      </c>
      <c r="O1558" s="80">
        <f>Nanded!O45</f>
        <v>0</v>
      </c>
      <c r="P1558" s="80">
        <f t="shared" si="450"/>
        <v>0</v>
      </c>
      <c r="Q1558" s="80">
        <f>Nanded!Q45</f>
        <v>0</v>
      </c>
      <c r="R1558" s="80">
        <f>Nanded!R45</f>
        <v>0</v>
      </c>
      <c r="S1558" s="80">
        <f>Nanded!S45</f>
        <v>0</v>
      </c>
      <c r="T1558" s="80">
        <f>Nanded!T45</f>
        <v>0</v>
      </c>
      <c r="U1558" s="80">
        <f>Nanded!U45</f>
        <v>0</v>
      </c>
      <c r="V1558" s="80">
        <f>Nanded!V45</f>
        <v>0</v>
      </c>
      <c r="W1558" s="80">
        <f>Nanded!W45</f>
        <v>0</v>
      </c>
      <c r="X1558" s="80">
        <f>Nanded!X45</f>
        <v>0</v>
      </c>
      <c r="Y1558" s="80">
        <f>Nanded!Y45</f>
        <v>0</v>
      </c>
      <c r="Z1558" s="80">
        <f>Nanded!Z45</f>
        <v>0</v>
      </c>
      <c r="AA1558" s="80">
        <f>Nanded!AA45</f>
        <v>0</v>
      </c>
      <c r="AB1558" s="80">
        <f>Nanded!AB45</f>
        <v>0</v>
      </c>
      <c r="AC1558" s="233">
        <f t="shared" si="451"/>
        <v>0</v>
      </c>
      <c r="AD1558" s="7" t="e">
        <f t="shared" si="452"/>
        <v>#DIV/0!</v>
      </c>
      <c r="AE1558" s="7">
        <f t="shared" si="453"/>
        <v>0</v>
      </c>
      <c r="AF1558" s="7" t="e">
        <f t="shared" si="454"/>
        <v>#DIV/0!</v>
      </c>
      <c r="AG1558" s="7">
        <f t="shared" si="455"/>
        <v>0</v>
      </c>
      <c r="AH1558" s="7">
        <f t="shared" si="456"/>
        <v>0</v>
      </c>
      <c r="AI1558" s="7">
        <f t="shared" si="457"/>
        <v>0</v>
      </c>
      <c r="AJ1558" s="7">
        <f t="shared" si="458"/>
        <v>0</v>
      </c>
      <c r="AK1558" s="234" t="e">
        <f t="shared" si="459"/>
        <v>#DIV/0!</v>
      </c>
    </row>
    <row r="1559" spans="1:37">
      <c r="A1559" s="5">
        <v>21</v>
      </c>
      <c r="B1559" s="15" t="s">
        <v>42</v>
      </c>
      <c r="C1559" s="80">
        <f>Nandurbar!C45</f>
        <v>0</v>
      </c>
      <c r="D1559" s="80">
        <f>Nandurbar!D45</f>
        <v>0</v>
      </c>
      <c r="E1559" s="80">
        <f>Nandurbar!E45</f>
        <v>0</v>
      </c>
      <c r="F1559" s="80">
        <f>Nandurbar!F45</f>
        <v>0</v>
      </c>
      <c r="G1559" s="80">
        <f>Nandurbar!G45</f>
        <v>0</v>
      </c>
      <c r="H1559" s="80">
        <f>Nandurbar!H45</f>
        <v>0</v>
      </c>
      <c r="I1559" s="80">
        <f t="shared" si="449"/>
        <v>0</v>
      </c>
      <c r="J1559" s="80">
        <f>Nandurbar!J45</f>
        <v>0</v>
      </c>
      <c r="K1559" s="80">
        <f>Nandurbar!K45</f>
        <v>0</v>
      </c>
      <c r="L1559" s="80">
        <f>Nandurbar!L45</f>
        <v>0</v>
      </c>
      <c r="M1559" s="80">
        <f>Nandurbar!M45</f>
        <v>0</v>
      </c>
      <c r="N1559" s="80">
        <f>Nandurbar!N45</f>
        <v>0</v>
      </c>
      <c r="O1559" s="80">
        <f>Nandurbar!O45</f>
        <v>0</v>
      </c>
      <c r="P1559" s="80">
        <f t="shared" si="450"/>
        <v>0</v>
      </c>
      <c r="Q1559" s="80">
        <f>Nandurbar!Q45</f>
        <v>0</v>
      </c>
      <c r="R1559" s="80">
        <f>Nandurbar!R45</f>
        <v>0</v>
      </c>
      <c r="S1559" s="80">
        <f>Nandurbar!S45</f>
        <v>0</v>
      </c>
      <c r="T1559" s="80">
        <f>Nandurbar!T45</f>
        <v>0</v>
      </c>
      <c r="U1559" s="80">
        <f>Nandurbar!U45</f>
        <v>0</v>
      </c>
      <c r="V1559" s="80">
        <f>Nandurbar!V45</f>
        <v>0</v>
      </c>
      <c r="W1559" s="80">
        <f>Nandurbar!W45</f>
        <v>0</v>
      </c>
      <c r="X1559" s="80">
        <f>Nandurbar!X45</f>
        <v>0</v>
      </c>
      <c r="Y1559" s="80">
        <f>Nandurbar!Y45</f>
        <v>0</v>
      </c>
      <c r="Z1559" s="80">
        <f>Nandurbar!Z45</f>
        <v>0</v>
      </c>
      <c r="AA1559" s="80">
        <f>Nandurbar!AA45</f>
        <v>0</v>
      </c>
      <c r="AB1559" s="80">
        <f>Nandurbar!AB45</f>
        <v>0</v>
      </c>
      <c r="AC1559" s="233">
        <f t="shared" si="451"/>
        <v>0</v>
      </c>
      <c r="AD1559" s="7" t="e">
        <f t="shared" si="452"/>
        <v>#DIV/0!</v>
      </c>
      <c r="AE1559" s="7">
        <f t="shared" si="453"/>
        <v>0</v>
      </c>
      <c r="AF1559" s="7" t="e">
        <f t="shared" si="454"/>
        <v>#DIV/0!</v>
      </c>
      <c r="AG1559" s="7">
        <f t="shared" si="455"/>
        <v>0</v>
      </c>
      <c r="AH1559" s="7">
        <f t="shared" si="456"/>
        <v>0</v>
      </c>
      <c r="AI1559" s="7">
        <f t="shared" si="457"/>
        <v>0</v>
      </c>
      <c r="AJ1559" s="7">
        <f t="shared" si="458"/>
        <v>0</v>
      </c>
      <c r="AK1559" s="234" t="e">
        <f t="shared" si="459"/>
        <v>#DIV/0!</v>
      </c>
    </row>
    <row r="1560" spans="1:37">
      <c r="A1560" s="5">
        <v>22</v>
      </c>
      <c r="B1560" s="15" t="s">
        <v>43</v>
      </c>
      <c r="C1560" s="80">
        <f>Nasik!C45</f>
        <v>0</v>
      </c>
      <c r="D1560" s="80">
        <f>Nasik!D45</f>
        <v>0</v>
      </c>
      <c r="E1560" s="80">
        <f>Nasik!E45</f>
        <v>0</v>
      </c>
      <c r="F1560" s="80">
        <f>Nasik!F45</f>
        <v>0</v>
      </c>
      <c r="G1560" s="80">
        <f>Nasik!G45</f>
        <v>0</v>
      </c>
      <c r="H1560" s="80">
        <f>Nasik!H45</f>
        <v>0</v>
      </c>
      <c r="I1560" s="80">
        <f t="shared" si="449"/>
        <v>0</v>
      </c>
      <c r="J1560" s="80">
        <f>Nasik!J45</f>
        <v>0</v>
      </c>
      <c r="K1560" s="80">
        <f>Nasik!K45</f>
        <v>0</v>
      </c>
      <c r="L1560" s="80">
        <f>Nasik!L45</f>
        <v>0</v>
      </c>
      <c r="M1560" s="80">
        <f>Nasik!M45</f>
        <v>0</v>
      </c>
      <c r="N1560" s="80">
        <f>Nasik!N45</f>
        <v>0</v>
      </c>
      <c r="O1560" s="80">
        <f>Nasik!O45</f>
        <v>0</v>
      </c>
      <c r="P1560" s="80">
        <f t="shared" si="450"/>
        <v>0</v>
      </c>
      <c r="Q1560" s="80">
        <f>Nasik!Q45</f>
        <v>0</v>
      </c>
      <c r="R1560" s="80">
        <f>Nasik!R45</f>
        <v>0</v>
      </c>
      <c r="S1560" s="80">
        <f>Nasik!S45</f>
        <v>0</v>
      </c>
      <c r="T1560" s="80">
        <f>Nasik!T45</f>
        <v>0</v>
      </c>
      <c r="U1560" s="80">
        <f>Nasik!U45</f>
        <v>0</v>
      </c>
      <c r="V1560" s="80">
        <f>Nasik!V45</f>
        <v>0</v>
      </c>
      <c r="W1560" s="80">
        <f>Nasik!W45</f>
        <v>0</v>
      </c>
      <c r="X1560" s="80">
        <f>Nasik!X45</f>
        <v>0</v>
      </c>
      <c r="Y1560" s="80">
        <f>Nasik!Y45</f>
        <v>0</v>
      </c>
      <c r="Z1560" s="80">
        <f>Nasik!Z45</f>
        <v>0</v>
      </c>
      <c r="AA1560" s="80">
        <f>Nasik!AA45</f>
        <v>0</v>
      </c>
      <c r="AB1560" s="80">
        <f>Nasik!AB45</f>
        <v>0</v>
      </c>
      <c r="AC1560" s="233">
        <f t="shared" si="451"/>
        <v>0</v>
      </c>
      <c r="AD1560" s="7" t="e">
        <f t="shared" si="452"/>
        <v>#DIV/0!</v>
      </c>
      <c r="AE1560" s="7">
        <f t="shared" si="453"/>
        <v>0</v>
      </c>
      <c r="AF1560" s="7" t="e">
        <f t="shared" si="454"/>
        <v>#DIV/0!</v>
      </c>
      <c r="AG1560" s="7">
        <f t="shared" si="455"/>
        <v>0</v>
      </c>
      <c r="AH1560" s="7">
        <f t="shared" si="456"/>
        <v>0</v>
      </c>
      <c r="AI1560" s="7">
        <f t="shared" si="457"/>
        <v>0</v>
      </c>
      <c r="AJ1560" s="7">
        <f t="shared" si="458"/>
        <v>0</v>
      </c>
      <c r="AK1560" s="234" t="e">
        <f t="shared" si="459"/>
        <v>#DIV/0!</v>
      </c>
    </row>
    <row r="1561" spans="1:37">
      <c r="A1561" s="5">
        <v>23</v>
      </c>
      <c r="B1561" s="15" t="s">
        <v>44</v>
      </c>
      <c r="C1561" s="80">
        <f>Osmanabad!C45</f>
        <v>0</v>
      </c>
      <c r="D1561" s="80">
        <f>Osmanabad!D45</f>
        <v>0</v>
      </c>
      <c r="E1561" s="80">
        <f>Osmanabad!E45</f>
        <v>0</v>
      </c>
      <c r="F1561" s="80">
        <f>Osmanabad!F45</f>
        <v>0</v>
      </c>
      <c r="G1561" s="80">
        <f>Osmanabad!G45</f>
        <v>0</v>
      </c>
      <c r="H1561" s="80">
        <f>Osmanabad!H45</f>
        <v>0</v>
      </c>
      <c r="I1561" s="80">
        <f t="shared" si="449"/>
        <v>0</v>
      </c>
      <c r="J1561" s="80">
        <f>Osmanabad!J45</f>
        <v>0</v>
      </c>
      <c r="K1561" s="80">
        <f>Osmanabad!K45</f>
        <v>0</v>
      </c>
      <c r="L1561" s="80">
        <f>Osmanabad!L45</f>
        <v>0</v>
      </c>
      <c r="M1561" s="80">
        <f>Osmanabad!M45</f>
        <v>0</v>
      </c>
      <c r="N1561" s="80">
        <f>Osmanabad!N45</f>
        <v>0</v>
      </c>
      <c r="O1561" s="80">
        <f>Osmanabad!O45</f>
        <v>0</v>
      </c>
      <c r="P1561" s="80">
        <f t="shared" si="450"/>
        <v>0</v>
      </c>
      <c r="Q1561" s="80">
        <f>Osmanabad!Q45</f>
        <v>0</v>
      </c>
      <c r="R1561" s="80">
        <f>Osmanabad!R45</f>
        <v>0</v>
      </c>
      <c r="S1561" s="80">
        <f>Osmanabad!S45</f>
        <v>0</v>
      </c>
      <c r="T1561" s="80">
        <f>Osmanabad!T45</f>
        <v>0</v>
      </c>
      <c r="U1561" s="80">
        <f>Osmanabad!U45</f>
        <v>0</v>
      </c>
      <c r="V1561" s="80">
        <f>Osmanabad!V45</f>
        <v>0</v>
      </c>
      <c r="W1561" s="80">
        <f>Osmanabad!W45</f>
        <v>0</v>
      </c>
      <c r="X1561" s="80">
        <f>Osmanabad!X45</f>
        <v>0</v>
      </c>
      <c r="Y1561" s="80">
        <f>Osmanabad!Y45</f>
        <v>0</v>
      </c>
      <c r="Z1561" s="80">
        <f>Osmanabad!Z45</f>
        <v>0</v>
      </c>
      <c r="AA1561" s="80">
        <f>Osmanabad!AA45</f>
        <v>0</v>
      </c>
      <c r="AB1561" s="80">
        <f>Osmanabad!AB45</f>
        <v>0</v>
      </c>
      <c r="AC1561" s="233">
        <f t="shared" si="451"/>
        <v>0</v>
      </c>
      <c r="AD1561" s="7" t="e">
        <f t="shared" si="452"/>
        <v>#DIV/0!</v>
      </c>
      <c r="AE1561" s="7">
        <f t="shared" si="453"/>
        <v>0</v>
      </c>
      <c r="AF1561" s="7" t="e">
        <f t="shared" si="454"/>
        <v>#DIV/0!</v>
      </c>
      <c r="AG1561" s="7">
        <f t="shared" si="455"/>
        <v>0</v>
      </c>
      <c r="AH1561" s="7">
        <f t="shared" si="456"/>
        <v>0</v>
      </c>
      <c r="AI1561" s="7">
        <f t="shared" si="457"/>
        <v>0</v>
      </c>
      <c r="AJ1561" s="7">
        <f t="shared" si="458"/>
        <v>0</v>
      </c>
      <c r="AK1561" s="234" t="e">
        <f t="shared" si="459"/>
        <v>#DIV/0!</v>
      </c>
    </row>
    <row r="1562" spans="1:37">
      <c r="A1562" s="5">
        <v>24</v>
      </c>
      <c r="B1562" s="35" t="s">
        <v>45</v>
      </c>
      <c r="C1562" s="150">
        <f>Palghar!C45</f>
        <v>0</v>
      </c>
      <c r="D1562" s="150">
        <f>Palghar!D45</f>
        <v>0</v>
      </c>
      <c r="E1562" s="150">
        <f>Palghar!E45</f>
        <v>0</v>
      </c>
      <c r="F1562" s="150">
        <f>Palghar!F45</f>
        <v>0</v>
      </c>
      <c r="G1562" s="150">
        <f>Palghar!G45</f>
        <v>0</v>
      </c>
      <c r="H1562" s="150">
        <f>Palghar!H45</f>
        <v>0</v>
      </c>
      <c r="I1562" s="80">
        <f t="shared" si="449"/>
        <v>0</v>
      </c>
      <c r="J1562" s="150">
        <f>Palghar!J45</f>
        <v>0</v>
      </c>
      <c r="K1562" s="150">
        <f>Palghar!K45</f>
        <v>0</v>
      </c>
      <c r="L1562" s="150">
        <f>Palghar!L45</f>
        <v>0</v>
      </c>
      <c r="M1562" s="150">
        <f>Palghar!M45</f>
        <v>0</v>
      </c>
      <c r="N1562" s="150">
        <f>Palghar!N45</f>
        <v>0</v>
      </c>
      <c r="O1562" s="150">
        <f>Palghar!O45</f>
        <v>0</v>
      </c>
      <c r="P1562" s="80">
        <f t="shared" si="450"/>
        <v>0</v>
      </c>
      <c r="Q1562" s="150">
        <f>Palghar!Q45</f>
        <v>0</v>
      </c>
      <c r="R1562" s="150">
        <f>Palghar!R45</f>
        <v>0</v>
      </c>
      <c r="S1562" s="150">
        <f>Palghar!S45</f>
        <v>0</v>
      </c>
      <c r="T1562" s="150">
        <f>Palghar!T45</f>
        <v>0</v>
      </c>
      <c r="U1562" s="150">
        <f>Palghar!U45</f>
        <v>0</v>
      </c>
      <c r="V1562" s="150">
        <f>Palghar!V45</f>
        <v>0</v>
      </c>
      <c r="W1562" s="150">
        <f>Palghar!W45</f>
        <v>0</v>
      </c>
      <c r="X1562" s="150">
        <f>Palghar!X45</f>
        <v>0</v>
      </c>
      <c r="Y1562" s="150">
        <f>Palghar!Y45</f>
        <v>0</v>
      </c>
      <c r="Z1562" s="150">
        <f>Palghar!Z45</f>
        <v>0</v>
      </c>
      <c r="AA1562" s="150">
        <f>Palghar!AA45</f>
        <v>0</v>
      </c>
      <c r="AB1562" s="150">
        <f>Palghar!AB45</f>
        <v>0</v>
      </c>
      <c r="AC1562" s="233">
        <f t="shared" si="451"/>
        <v>0</v>
      </c>
      <c r="AD1562" s="7" t="e">
        <f t="shared" si="452"/>
        <v>#DIV/0!</v>
      </c>
      <c r="AE1562" s="7">
        <f t="shared" si="453"/>
        <v>0</v>
      </c>
      <c r="AF1562" s="7" t="e">
        <f t="shared" si="454"/>
        <v>#DIV/0!</v>
      </c>
      <c r="AG1562" s="7">
        <f t="shared" si="455"/>
        <v>0</v>
      </c>
      <c r="AH1562" s="7">
        <f t="shared" si="456"/>
        <v>0</v>
      </c>
      <c r="AI1562" s="7">
        <f t="shared" si="457"/>
        <v>0</v>
      </c>
      <c r="AJ1562" s="7">
        <f t="shared" si="458"/>
        <v>0</v>
      </c>
      <c r="AK1562" s="234" t="e">
        <f t="shared" si="459"/>
        <v>#DIV/0!</v>
      </c>
    </row>
    <row r="1563" spans="1:37">
      <c r="A1563" s="5">
        <v>25</v>
      </c>
      <c r="B1563" s="15" t="s">
        <v>46</v>
      </c>
      <c r="C1563" s="80">
        <f>Parbhani!C45</f>
        <v>0</v>
      </c>
      <c r="D1563" s="80">
        <f>Parbhani!D45</f>
        <v>0</v>
      </c>
      <c r="E1563" s="80">
        <f>Parbhani!E45</f>
        <v>0</v>
      </c>
      <c r="F1563" s="80">
        <f>Parbhani!F45</f>
        <v>0</v>
      </c>
      <c r="G1563" s="80">
        <f>Parbhani!G45</f>
        <v>0</v>
      </c>
      <c r="H1563" s="80">
        <f>Parbhani!H45</f>
        <v>0</v>
      </c>
      <c r="I1563" s="80">
        <f t="shared" si="449"/>
        <v>0</v>
      </c>
      <c r="J1563" s="80">
        <f>Parbhani!J45</f>
        <v>0</v>
      </c>
      <c r="K1563" s="80">
        <f>Parbhani!K45</f>
        <v>0</v>
      </c>
      <c r="L1563" s="80">
        <f>Parbhani!L45</f>
        <v>0</v>
      </c>
      <c r="M1563" s="80">
        <f>Parbhani!M45</f>
        <v>0</v>
      </c>
      <c r="N1563" s="80">
        <f>Parbhani!N45</f>
        <v>0</v>
      </c>
      <c r="O1563" s="80">
        <f>Parbhani!O45</f>
        <v>0</v>
      </c>
      <c r="P1563" s="80">
        <f t="shared" si="450"/>
        <v>0</v>
      </c>
      <c r="Q1563" s="80">
        <f>Parbhani!Q45</f>
        <v>0</v>
      </c>
      <c r="R1563" s="80">
        <f>Parbhani!R45</f>
        <v>0</v>
      </c>
      <c r="S1563" s="80">
        <f>Parbhani!S45</f>
        <v>0</v>
      </c>
      <c r="T1563" s="80">
        <f>Parbhani!T45</f>
        <v>0</v>
      </c>
      <c r="U1563" s="80">
        <f>Parbhani!U45</f>
        <v>0</v>
      </c>
      <c r="V1563" s="80">
        <f>Parbhani!V45</f>
        <v>0</v>
      </c>
      <c r="W1563" s="80">
        <f>Parbhani!W45</f>
        <v>0</v>
      </c>
      <c r="X1563" s="80">
        <f>Parbhani!X45</f>
        <v>0</v>
      </c>
      <c r="Y1563" s="80">
        <f>Parbhani!Y45</f>
        <v>0</v>
      </c>
      <c r="Z1563" s="80">
        <f>Parbhani!Z45</f>
        <v>0</v>
      </c>
      <c r="AA1563" s="80">
        <f>Parbhani!AA45</f>
        <v>0</v>
      </c>
      <c r="AB1563" s="80">
        <f>Parbhani!AB45</f>
        <v>0</v>
      </c>
      <c r="AC1563" s="233">
        <f t="shared" si="451"/>
        <v>0</v>
      </c>
      <c r="AD1563" s="7" t="e">
        <f t="shared" si="452"/>
        <v>#DIV/0!</v>
      </c>
      <c r="AE1563" s="7">
        <f t="shared" si="453"/>
        <v>0</v>
      </c>
      <c r="AF1563" s="7" t="e">
        <f t="shared" si="454"/>
        <v>#DIV/0!</v>
      </c>
      <c r="AG1563" s="7">
        <f t="shared" si="455"/>
        <v>0</v>
      </c>
      <c r="AH1563" s="7">
        <f t="shared" si="456"/>
        <v>0</v>
      </c>
      <c r="AI1563" s="7">
        <f t="shared" si="457"/>
        <v>0</v>
      </c>
      <c r="AJ1563" s="7">
        <f t="shared" si="458"/>
        <v>0</v>
      </c>
      <c r="AK1563" s="234" t="e">
        <f t="shared" si="459"/>
        <v>#DIV/0!</v>
      </c>
    </row>
    <row r="1564" spans="1:37">
      <c r="A1564" s="5">
        <v>26</v>
      </c>
      <c r="B1564" s="15" t="s">
        <v>47</v>
      </c>
      <c r="C1564" s="80">
        <f>Pune!C45</f>
        <v>0</v>
      </c>
      <c r="D1564" s="80">
        <f>Pune!D45</f>
        <v>0</v>
      </c>
      <c r="E1564" s="80">
        <f>Pune!E45</f>
        <v>0</v>
      </c>
      <c r="F1564" s="80">
        <f>Pune!F45</f>
        <v>0</v>
      </c>
      <c r="G1564" s="80">
        <f>Pune!G45</f>
        <v>0</v>
      </c>
      <c r="H1564" s="80">
        <f>Pune!H45</f>
        <v>0</v>
      </c>
      <c r="I1564" s="80">
        <f t="shared" si="449"/>
        <v>0</v>
      </c>
      <c r="J1564" s="80">
        <f>Pune!J45</f>
        <v>2</v>
      </c>
      <c r="K1564" s="80">
        <f>Pune!K45</f>
        <v>1</v>
      </c>
      <c r="L1564" s="80">
        <f>Pune!L45</f>
        <v>0</v>
      </c>
      <c r="M1564" s="80">
        <f>Pune!M45</f>
        <v>0</v>
      </c>
      <c r="N1564" s="80">
        <f>Pune!N45</f>
        <v>0</v>
      </c>
      <c r="O1564" s="80">
        <f>Pune!O45</f>
        <v>0</v>
      </c>
      <c r="P1564" s="80">
        <f t="shared" si="450"/>
        <v>1</v>
      </c>
      <c r="Q1564" s="80">
        <f>Pune!Q45</f>
        <v>0</v>
      </c>
      <c r="R1564" s="80">
        <f>Pune!R45</f>
        <v>0</v>
      </c>
      <c r="S1564" s="80">
        <f>Pune!S45</f>
        <v>0</v>
      </c>
      <c r="T1564" s="80">
        <f>Pune!T45</f>
        <v>0</v>
      </c>
      <c r="U1564" s="80">
        <f>Pune!U45</f>
        <v>0</v>
      </c>
      <c r="V1564" s="80">
        <f>Pune!V45</f>
        <v>0</v>
      </c>
      <c r="W1564" s="80">
        <f>Pune!W45</f>
        <v>0</v>
      </c>
      <c r="X1564" s="80">
        <f>Pune!X45</f>
        <v>0</v>
      </c>
      <c r="Y1564" s="80">
        <f>Pune!Y45</f>
        <v>0</v>
      </c>
      <c r="Z1564" s="80">
        <f>Pune!Z45</f>
        <v>0</v>
      </c>
      <c r="AA1564" s="80">
        <f>Pune!AA45</f>
        <v>0</v>
      </c>
      <c r="AB1564" s="80">
        <f>Pune!AB45</f>
        <v>0</v>
      </c>
      <c r="AC1564" s="233">
        <f t="shared" si="451"/>
        <v>0</v>
      </c>
      <c r="AD1564" s="7" t="e">
        <f t="shared" si="452"/>
        <v>#DIV/0!</v>
      </c>
      <c r="AE1564" s="7">
        <f t="shared" si="453"/>
        <v>0</v>
      </c>
      <c r="AF1564" s="7">
        <f t="shared" si="454"/>
        <v>0</v>
      </c>
      <c r="AG1564" s="7">
        <f t="shared" si="455"/>
        <v>2</v>
      </c>
      <c r="AH1564" s="7">
        <f t="shared" si="456"/>
        <v>1</v>
      </c>
      <c r="AI1564" s="7">
        <f t="shared" si="457"/>
        <v>0</v>
      </c>
      <c r="AJ1564" s="7">
        <f t="shared" si="458"/>
        <v>0</v>
      </c>
      <c r="AK1564" s="234">
        <f t="shared" si="459"/>
        <v>0</v>
      </c>
    </row>
    <row r="1565" spans="1:37">
      <c r="A1565" s="5">
        <v>27</v>
      </c>
      <c r="B1565" s="15" t="s">
        <v>48</v>
      </c>
      <c r="C1565" s="124">
        <f>Raigad!C45</f>
        <v>0</v>
      </c>
      <c r="D1565" s="124">
        <f>Raigad!D45</f>
        <v>0</v>
      </c>
      <c r="E1565" s="124">
        <f>Raigad!E45</f>
        <v>0</v>
      </c>
      <c r="F1565" s="124">
        <f>Raigad!F45</f>
        <v>0</v>
      </c>
      <c r="G1565" s="124">
        <f>Raigad!G45</f>
        <v>0</v>
      </c>
      <c r="H1565" s="124">
        <f>Raigad!H45</f>
        <v>0</v>
      </c>
      <c r="I1565" s="80">
        <f t="shared" si="449"/>
        <v>0</v>
      </c>
      <c r="J1565" s="124">
        <f>Raigad!J45</f>
        <v>0</v>
      </c>
      <c r="K1565" s="124">
        <f>Raigad!K45</f>
        <v>0</v>
      </c>
      <c r="L1565" s="124">
        <f>Raigad!L45</f>
        <v>0</v>
      </c>
      <c r="M1565" s="124">
        <f>Raigad!M45</f>
        <v>0</v>
      </c>
      <c r="N1565" s="124">
        <f>Raigad!N45</f>
        <v>0</v>
      </c>
      <c r="O1565" s="124">
        <f>Raigad!O45</f>
        <v>0</v>
      </c>
      <c r="P1565" s="80">
        <f t="shared" si="450"/>
        <v>0</v>
      </c>
      <c r="Q1565" s="124">
        <f>Raigad!Q45</f>
        <v>0</v>
      </c>
      <c r="R1565" s="124">
        <f>Raigad!R45</f>
        <v>0</v>
      </c>
      <c r="S1565" s="124">
        <f>Raigad!S45</f>
        <v>0</v>
      </c>
      <c r="T1565" s="124">
        <f>Raigad!T45</f>
        <v>0</v>
      </c>
      <c r="U1565" s="124">
        <f>Raigad!U45</f>
        <v>0</v>
      </c>
      <c r="V1565" s="124">
        <f>Raigad!V45</f>
        <v>0</v>
      </c>
      <c r="W1565" s="124">
        <f>Raigad!W45</f>
        <v>0</v>
      </c>
      <c r="X1565" s="124">
        <f>Raigad!X45</f>
        <v>0</v>
      </c>
      <c r="Y1565" s="124">
        <f>Raigad!Y45</f>
        <v>0</v>
      </c>
      <c r="Z1565" s="124">
        <f>Raigad!Z45</f>
        <v>0</v>
      </c>
      <c r="AA1565" s="124">
        <f>Raigad!AA45</f>
        <v>0</v>
      </c>
      <c r="AB1565" s="124">
        <f>Raigad!AB45</f>
        <v>0</v>
      </c>
      <c r="AC1565" s="233">
        <f t="shared" si="451"/>
        <v>0</v>
      </c>
      <c r="AD1565" s="7" t="e">
        <f t="shared" si="452"/>
        <v>#DIV/0!</v>
      </c>
      <c r="AE1565" s="7">
        <f t="shared" si="453"/>
        <v>0</v>
      </c>
      <c r="AF1565" s="7" t="e">
        <f t="shared" si="454"/>
        <v>#DIV/0!</v>
      </c>
      <c r="AG1565" s="7">
        <f t="shared" si="455"/>
        <v>0</v>
      </c>
      <c r="AH1565" s="7">
        <f t="shared" si="456"/>
        <v>0</v>
      </c>
      <c r="AI1565" s="7">
        <f t="shared" si="457"/>
        <v>0</v>
      </c>
      <c r="AJ1565" s="7">
        <f t="shared" si="458"/>
        <v>0</v>
      </c>
      <c r="AK1565" s="234" t="e">
        <f t="shared" si="459"/>
        <v>#DIV/0!</v>
      </c>
    </row>
    <row r="1566" spans="1:37">
      <c r="A1566" s="5">
        <v>28</v>
      </c>
      <c r="B1566" s="15" t="s">
        <v>49</v>
      </c>
      <c r="C1566" s="80">
        <f>Ratnagiri!C45</f>
        <v>0</v>
      </c>
      <c r="D1566" s="80">
        <f>Ratnagiri!D45</f>
        <v>0</v>
      </c>
      <c r="E1566" s="80">
        <f>Ratnagiri!E45</f>
        <v>0</v>
      </c>
      <c r="F1566" s="80">
        <f>Ratnagiri!F45</f>
        <v>0</v>
      </c>
      <c r="G1566" s="80">
        <f>Ratnagiri!G45</f>
        <v>0</v>
      </c>
      <c r="H1566" s="80">
        <f>Ratnagiri!H45</f>
        <v>0</v>
      </c>
      <c r="I1566" s="80">
        <f t="shared" si="449"/>
        <v>0</v>
      </c>
      <c r="J1566" s="80">
        <f>Ratnagiri!J45</f>
        <v>0</v>
      </c>
      <c r="K1566" s="80">
        <f>Ratnagiri!K45</f>
        <v>0</v>
      </c>
      <c r="L1566" s="80">
        <f>Ratnagiri!L45</f>
        <v>0</v>
      </c>
      <c r="M1566" s="80">
        <f>Ratnagiri!M45</f>
        <v>0</v>
      </c>
      <c r="N1566" s="80">
        <f>Ratnagiri!N45</f>
        <v>0</v>
      </c>
      <c r="O1566" s="80">
        <f>Ratnagiri!O45</f>
        <v>0</v>
      </c>
      <c r="P1566" s="80">
        <f t="shared" si="450"/>
        <v>0</v>
      </c>
      <c r="Q1566" s="80">
        <f>Ratnagiri!Q45</f>
        <v>0</v>
      </c>
      <c r="R1566" s="80">
        <f>Ratnagiri!R45</f>
        <v>0</v>
      </c>
      <c r="S1566" s="80">
        <f>Ratnagiri!S45</f>
        <v>0</v>
      </c>
      <c r="T1566" s="80">
        <f>Ratnagiri!T45</f>
        <v>0</v>
      </c>
      <c r="U1566" s="80">
        <f>Ratnagiri!U45</f>
        <v>0</v>
      </c>
      <c r="V1566" s="80">
        <f>Ratnagiri!V45</f>
        <v>0</v>
      </c>
      <c r="W1566" s="80">
        <f>Ratnagiri!W45</f>
        <v>0</v>
      </c>
      <c r="X1566" s="80">
        <f>Ratnagiri!X45</f>
        <v>0</v>
      </c>
      <c r="Y1566" s="80">
        <f>Ratnagiri!Y45</f>
        <v>0</v>
      </c>
      <c r="Z1566" s="80">
        <f>Ratnagiri!Z45</f>
        <v>0</v>
      </c>
      <c r="AA1566" s="80">
        <f>Ratnagiri!AA45</f>
        <v>0</v>
      </c>
      <c r="AB1566" s="80">
        <f>Ratnagiri!AB45</f>
        <v>0</v>
      </c>
      <c r="AC1566" s="233">
        <f t="shared" si="451"/>
        <v>0</v>
      </c>
      <c r="AD1566" s="7" t="e">
        <f t="shared" si="452"/>
        <v>#DIV/0!</v>
      </c>
      <c r="AE1566" s="7">
        <f t="shared" si="453"/>
        <v>0</v>
      </c>
      <c r="AF1566" s="7" t="e">
        <f t="shared" si="454"/>
        <v>#DIV/0!</v>
      </c>
      <c r="AG1566" s="7">
        <f t="shared" si="455"/>
        <v>0</v>
      </c>
      <c r="AH1566" s="7">
        <f t="shared" si="456"/>
        <v>0</v>
      </c>
      <c r="AI1566" s="7">
        <f t="shared" si="457"/>
        <v>0</v>
      </c>
      <c r="AJ1566" s="7">
        <f t="shared" si="458"/>
        <v>0</v>
      </c>
      <c r="AK1566" s="234" t="e">
        <f t="shared" si="459"/>
        <v>#DIV/0!</v>
      </c>
    </row>
    <row r="1567" spans="1:37">
      <c r="A1567" s="5">
        <v>29</v>
      </c>
      <c r="B1567" s="15" t="s">
        <v>50</v>
      </c>
      <c r="C1567" s="80">
        <f>Sangli!C45</f>
        <v>0</v>
      </c>
      <c r="D1567" s="80">
        <f>Sangli!D45</f>
        <v>0</v>
      </c>
      <c r="E1567" s="80">
        <f>Sangli!E45</f>
        <v>0</v>
      </c>
      <c r="F1567" s="80">
        <f>Sangli!F45</f>
        <v>0</v>
      </c>
      <c r="G1567" s="80">
        <f>Sangli!G45</f>
        <v>0</v>
      </c>
      <c r="H1567" s="80">
        <f>Sangli!H45</f>
        <v>0</v>
      </c>
      <c r="I1567" s="80">
        <f t="shared" si="449"/>
        <v>0</v>
      </c>
      <c r="J1567" s="80">
        <f>Sangli!J45</f>
        <v>0</v>
      </c>
      <c r="K1567" s="80">
        <f>Sangli!K45</f>
        <v>0</v>
      </c>
      <c r="L1567" s="80">
        <f>Sangli!L45</f>
        <v>0</v>
      </c>
      <c r="M1567" s="80">
        <f>Sangli!M45</f>
        <v>0</v>
      </c>
      <c r="N1567" s="80">
        <f>Sangli!N45</f>
        <v>0</v>
      </c>
      <c r="O1567" s="80">
        <f>Sangli!O45</f>
        <v>0</v>
      </c>
      <c r="P1567" s="80">
        <f t="shared" si="450"/>
        <v>0</v>
      </c>
      <c r="Q1567" s="80">
        <f>Sangli!Q45</f>
        <v>0</v>
      </c>
      <c r="R1567" s="80">
        <f>Sangli!R45</f>
        <v>0</v>
      </c>
      <c r="S1567" s="80">
        <f>Sangli!S45</f>
        <v>0</v>
      </c>
      <c r="T1567" s="80">
        <f>Sangli!T45</f>
        <v>0</v>
      </c>
      <c r="U1567" s="80">
        <f>Sangli!U45</f>
        <v>0</v>
      </c>
      <c r="V1567" s="80">
        <f>Sangli!V45</f>
        <v>0</v>
      </c>
      <c r="W1567" s="80">
        <f>Sangli!W45</f>
        <v>0</v>
      </c>
      <c r="X1567" s="80">
        <f>Sangli!X45</f>
        <v>0</v>
      </c>
      <c r="Y1567" s="80">
        <f>Sangli!Y45</f>
        <v>0</v>
      </c>
      <c r="Z1567" s="80">
        <f>Sangli!Z45</f>
        <v>0</v>
      </c>
      <c r="AA1567" s="80">
        <f>Sangli!AA45</f>
        <v>0</v>
      </c>
      <c r="AB1567" s="80">
        <f>Sangli!AB45</f>
        <v>0</v>
      </c>
      <c r="AC1567" s="233">
        <f t="shared" si="451"/>
        <v>0</v>
      </c>
      <c r="AD1567" s="7" t="e">
        <f t="shared" si="452"/>
        <v>#DIV/0!</v>
      </c>
      <c r="AE1567" s="7">
        <f t="shared" si="453"/>
        <v>0</v>
      </c>
      <c r="AF1567" s="7" t="e">
        <f t="shared" si="454"/>
        <v>#DIV/0!</v>
      </c>
      <c r="AG1567" s="7">
        <f t="shared" si="455"/>
        <v>0</v>
      </c>
      <c r="AH1567" s="7">
        <f t="shared" si="456"/>
        <v>0</v>
      </c>
      <c r="AI1567" s="7">
        <f t="shared" si="457"/>
        <v>0</v>
      </c>
      <c r="AJ1567" s="7">
        <f t="shared" si="458"/>
        <v>0</v>
      </c>
      <c r="AK1567" s="234" t="e">
        <f t="shared" si="459"/>
        <v>#DIV/0!</v>
      </c>
    </row>
    <row r="1568" spans="1:37">
      <c r="A1568" s="5">
        <v>30</v>
      </c>
      <c r="B1568" s="15" t="s">
        <v>51</v>
      </c>
      <c r="C1568" s="80">
        <f>Satara!C45</f>
        <v>0</v>
      </c>
      <c r="D1568" s="80">
        <f>Satara!D45</f>
        <v>0</v>
      </c>
      <c r="E1568" s="80">
        <f>Satara!E45</f>
        <v>0</v>
      </c>
      <c r="F1568" s="80">
        <f>Satara!F45</f>
        <v>0</v>
      </c>
      <c r="G1568" s="80">
        <f>Satara!G45</f>
        <v>0</v>
      </c>
      <c r="H1568" s="80">
        <f>Satara!H45</f>
        <v>0</v>
      </c>
      <c r="I1568" s="80">
        <f t="shared" si="449"/>
        <v>0</v>
      </c>
      <c r="J1568" s="80">
        <f>Satara!J45</f>
        <v>0</v>
      </c>
      <c r="K1568" s="80">
        <f>Satara!K45</f>
        <v>0</v>
      </c>
      <c r="L1568" s="80">
        <f>Satara!L45</f>
        <v>0</v>
      </c>
      <c r="M1568" s="80">
        <f>Satara!M45</f>
        <v>0</v>
      </c>
      <c r="N1568" s="80">
        <f>Satara!N45</f>
        <v>0</v>
      </c>
      <c r="O1568" s="80">
        <f>Satara!O45</f>
        <v>0</v>
      </c>
      <c r="P1568" s="80">
        <f t="shared" si="450"/>
        <v>0</v>
      </c>
      <c r="Q1568" s="80">
        <f>Satara!Q45</f>
        <v>0</v>
      </c>
      <c r="R1568" s="80">
        <f>Satara!R45</f>
        <v>0</v>
      </c>
      <c r="S1568" s="80">
        <f>Satara!S45</f>
        <v>0</v>
      </c>
      <c r="T1568" s="80">
        <f>Satara!T45</f>
        <v>0</v>
      </c>
      <c r="U1568" s="80">
        <f>Satara!U45</f>
        <v>0</v>
      </c>
      <c r="V1568" s="80">
        <f>Satara!V45</f>
        <v>0</v>
      </c>
      <c r="W1568" s="80">
        <f>Satara!W45</f>
        <v>0</v>
      </c>
      <c r="X1568" s="80">
        <f>Satara!X45</f>
        <v>0</v>
      </c>
      <c r="Y1568" s="80">
        <f>Satara!Y45</f>
        <v>0</v>
      </c>
      <c r="Z1568" s="80">
        <f>Satara!Z45</f>
        <v>0</v>
      </c>
      <c r="AA1568" s="80">
        <f>Satara!AA45</f>
        <v>0</v>
      </c>
      <c r="AB1568" s="80">
        <f>Satara!AB45</f>
        <v>0</v>
      </c>
      <c r="AC1568" s="233">
        <f t="shared" si="451"/>
        <v>0</v>
      </c>
      <c r="AD1568" s="7" t="e">
        <f t="shared" si="452"/>
        <v>#DIV/0!</v>
      </c>
      <c r="AE1568" s="7">
        <f t="shared" si="453"/>
        <v>0</v>
      </c>
      <c r="AF1568" s="7" t="e">
        <f t="shared" si="454"/>
        <v>#DIV/0!</v>
      </c>
      <c r="AG1568" s="7">
        <f t="shared" si="455"/>
        <v>0</v>
      </c>
      <c r="AH1568" s="7">
        <f t="shared" si="456"/>
        <v>0</v>
      </c>
      <c r="AI1568" s="7">
        <f t="shared" si="457"/>
        <v>0</v>
      </c>
      <c r="AJ1568" s="7">
        <f t="shared" si="458"/>
        <v>0</v>
      </c>
      <c r="AK1568" s="234" t="e">
        <f t="shared" si="459"/>
        <v>#DIV/0!</v>
      </c>
    </row>
    <row r="1569" spans="1:37">
      <c r="A1569" s="5">
        <v>31</v>
      </c>
      <c r="B1569" s="15" t="s">
        <v>52</v>
      </c>
      <c r="C1569" s="80">
        <f>Sindhudurg!C45</f>
        <v>0</v>
      </c>
      <c r="D1569" s="80">
        <f>Sindhudurg!D45</f>
        <v>0</v>
      </c>
      <c r="E1569" s="80">
        <f>Sindhudurg!E45</f>
        <v>0</v>
      </c>
      <c r="F1569" s="80">
        <f>Sindhudurg!F45</f>
        <v>0</v>
      </c>
      <c r="G1569" s="80">
        <f>Sindhudurg!G45</f>
        <v>0</v>
      </c>
      <c r="H1569" s="80">
        <f>Sindhudurg!H45</f>
        <v>0</v>
      </c>
      <c r="I1569" s="80">
        <f t="shared" si="449"/>
        <v>0</v>
      </c>
      <c r="J1569" s="80">
        <f>Sindhudurg!J45</f>
        <v>0</v>
      </c>
      <c r="K1569" s="80">
        <f>Sindhudurg!K45</f>
        <v>0</v>
      </c>
      <c r="L1569" s="80">
        <f>Sindhudurg!L45</f>
        <v>0</v>
      </c>
      <c r="M1569" s="80">
        <f>Sindhudurg!M45</f>
        <v>0</v>
      </c>
      <c r="N1569" s="80">
        <f>Sindhudurg!N45</f>
        <v>0</v>
      </c>
      <c r="O1569" s="80">
        <f>Sindhudurg!O45</f>
        <v>0</v>
      </c>
      <c r="P1569" s="80">
        <f t="shared" si="450"/>
        <v>0</v>
      </c>
      <c r="Q1569" s="80">
        <f>Sindhudurg!Q45</f>
        <v>0</v>
      </c>
      <c r="R1569" s="80">
        <f>Sindhudurg!R45</f>
        <v>0</v>
      </c>
      <c r="S1569" s="80">
        <f>Sindhudurg!S45</f>
        <v>0</v>
      </c>
      <c r="T1569" s="80">
        <f>Sindhudurg!T45</f>
        <v>0</v>
      </c>
      <c r="U1569" s="80">
        <f>Sindhudurg!U45</f>
        <v>0</v>
      </c>
      <c r="V1569" s="80">
        <f>Sindhudurg!V45</f>
        <v>0</v>
      </c>
      <c r="W1569" s="80">
        <f>Sindhudurg!W45</f>
        <v>0</v>
      </c>
      <c r="X1569" s="80">
        <f>Sindhudurg!X45</f>
        <v>0</v>
      </c>
      <c r="Y1569" s="80">
        <f>Sindhudurg!Y45</f>
        <v>0</v>
      </c>
      <c r="Z1569" s="80">
        <f>Sindhudurg!Z45</f>
        <v>0</v>
      </c>
      <c r="AA1569" s="80">
        <f>Sindhudurg!AA45</f>
        <v>0</v>
      </c>
      <c r="AB1569" s="80">
        <f>Sindhudurg!AB45</f>
        <v>0</v>
      </c>
      <c r="AC1569" s="233">
        <f t="shared" si="451"/>
        <v>0</v>
      </c>
      <c r="AD1569" s="7" t="e">
        <f t="shared" si="452"/>
        <v>#DIV/0!</v>
      </c>
      <c r="AE1569" s="7">
        <f t="shared" si="453"/>
        <v>0</v>
      </c>
      <c r="AF1569" s="7" t="e">
        <f t="shared" si="454"/>
        <v>#DIV/0!</v>
      </c>
      <c r="AG1569" s="7">
        <f t="shared" si="455"/>
        <v>0</v>
      </c>
      <c r="AH1569" s="7">
        <f t="shared" si="456"/>
        <v>0</v>
      </c>
      <c r="AI1569" s="7">
        <f t="shared" si="457"/>
        <v>0</v>
      </c>
      <c r="AJ1569" s="7">
        <f t="shared" si="458"/>
        <v>0</v>
      </c>
      <c r="AK1569" s="234" t="e">
        <f t="shared" si="459"/>
        <v>#DIV/0!</v>
      </c>
    </row>
    <row r="1570" spans="1:37">
      <c r="A1570" s="5">
        <v>32</v>
      </c>
      <c r="B1570" s="15" t="s">
        <v>53</v>
      </c>
      <c r="C1570" s="80">
        <f>Solapur!C45</f>
        <v>45</v>
      </c>
      <c r="D1570" s="80">
        <f>Solapur!D45</f>
        <v>60</v>
      </c>
      <c r="E1570" s="80">
        <f>Solapur!E45</f>
        <v>1</v>
      </c>
      <c r="F1570" s="80">
        <f>Solapur!F45</f>
        <v>0</v>
      </c>
      <c r="G1570" s="80">
        <f>Solapur!G45</f>
        <v>3</v>
      </c>
      <c r="H1570" s="80">
        <f>Solapur!H45</f>
        <v>1</v>
      </c>
      <c r="I1570" s="80">
        <f t="shared" si="449"/>
        <v>61</v>
      </c>
      <c r="J1570" s="80">
        <f>Solapur!J45</f>
        <v>39</v>
      </c>
      <c r="K1570" s="80">
        <f>Solapur!K45</f>
        <v>50</v>
      </c>
      <c r="L1570" s="80">
        <f>Solapur!L45</f>
        <v>2</v>
      </c>
      <c r="M1570" s="80">
        <f>Solapur!M45</f>
        <v>1</v>
      </c>
      <c r="N1570" s="80">
        <f>Solapur!N45</f>
        <v>6</v>
      </c>
      <c r="O1570" s="80">
        <f>Solapur!O45</f>
        <v>2</v>
      </c>
      <c r="P1570" s="80">
        <f t="shared" si="450"/>
        <v>53</v>
      </c>
      <c r="Q1570" s="80">
        <f>Solapur!Q45</f>
        <v>0</v>
      </c>
      <c r="R1570" s="80">
        <f>Solapur!R45</f>
        <v>0</v>
      </c>
      <c r="S1570" s="80">
        <f>Solapur!S45</f>
        <v>0</v>
      </c>
      <c r="T1570" s="80">
        <f>Solapur!T45</f>
        <v>0</v>
      </c>
      <c r="U1570" s="80">
        <f>Solapur!U45</f>
        <v>0</v>
      </c>
      <c r="V1570" s="80">
        <f>Solapur!V45</f>
        <v>0</v>
      </c>
      <c r="W1570" s="80">
        <f>Solapur!W45</f>
        <v>0</v>
      </c>
      <c r="X1570" s="80">
        <f>Solapur!X45</f>
        <v>0</v>
      </c>
      <c r="Y1570" s="80">
        <f>Solapur!Y45</f>
        <v>0</v>
      </c>
      <c r="Z1570" s="80">
        <f>Solapur!Z45</f>
        <v>0</v>
      </c>
      <c r="AA1570" s="80">
        <f>Solapur!AA45</f>
        <v>0</v>
      </c>
      <c r="AB1570" s="80">
        <f>Solapur!AB45</f>
        <v>0</v>
      </c>
      <c r="AC1570" s="233">
        <f t="shared" si="451"/>
        <v>0</v>
      </c>
      <c r="AD1570" s="7">
        <f t="shared" si="452"/>
        <v>0</v>
      </c>
      <c r="AE1570" s="7">
        <f t="shared" si="453"/>
        <v>0</v>
      </c>
      <c r="AF1570" s="7">
        <f t="shared" si="454"/>
        <v>0</v>
      </c>
      <c r="AG1570" s="7">
        <f t="shared" si="455"/>
        <v>96</v>
      </c>
      <c r="AH1570" s="7">
        <f t="shared" si="456"/>
        <v>114</v>
      </c>
      <c r="AI1570" s="7">
        <f t="shared" si="457"/>
        <v>0</v>
      </c>
      <c r="AJ1570" s="7">
        <f t="shared" si="458"/>
        <v>0</v>
      </c>
      <c r="AK1570" s="234">
        <f t="shared" si="459"/>
        <v>0</v>
      </c>
    </row>
    <row r="1571" spans="1:37">
      <c r="A1571" s="5">
        <v>33</v>
      </c>
      <c r="B1571" s="15" t="s">
        <v>54</v>
      </c>
      <c r="C1571" s="80">
        <f>Thane!C45</f>
        <v>0</v>
      </c>
      <c r="D1571" s="80">
        <f>Thane!D45</f>
        <v>0</v>
      </c>
      <c r="E1571" s="80">
        <f>Thane!E45</f>
        <v>0</v>
      </c>
      <c r="F1571" s="80">
        <f>Thane!F45</f>
        <v>0</v>
      </c>
      <c r="G1571" s="80">
        <f>Thane!G45</f>
        <v>0</v>
      </c>
      <c r="H1571" s="80">
        <f>Thane!H45</f>
        <v>0</v>
      </c>
      <c r="I1571" s="80">
        <f t="shared" si="449"/>
        <v>0</v>
      </c>
      <c r="J1571" s="80">
        <f>Thane!J45</f>
        <v>0</v>
      </c>
      <c r="K1571" s="80">
        <f>Thane!K45</f>
        <v>0</v>
      </c>
      <c r="L1571" s="80">
        <f>Thane!L45</f>
        <v>0</v>
      </c>
      <c r="M1571" s="80">
        <f>Thane!M45</f>
        <v>0</v>
      </c>
      <c r="N1571" s="80">
        <f>Thane!N45</f>
        <v>0</v>
      </c>
      <c r="O1571" s="80">
        <f>Thane!O45</f>
        <v>0</v>
      </c>
      <c r="P1571" s="80">
        <f t="shared" si="450"/>
        <v>0</v>
      </c>
      <c r="Q1571" s="80">
        <f>Thane!Q45</f>
        <v>0</v>
      </c>
      <c r="R1571" s="80">
        <f>Thane!R45</f>
        <v>0</v>
      </c>
      <c r="S1571" s="80">
        <f>Thane!S45</f>
        <v>0</v>
      </c>
      <c r="T1571" s="80">
        <f>Thane!T45</f>
        <v>0</v>
      </c>
      <c r="U1571" s="80">
        <f>Thane!U45</f>
        <v>0</v>
      </c>
      <c r="V1571" s="80">
        <f>Thane!V45</f>
        <v>0</v>
      </c>
      <c r="W1571" s="80">
        <f>Thane!W45</f>
        <v>0</v>
      </c>
      <c r="X1571" s="80">
        <f>Thane!X45</f>
        <v>0</v>
      </c>
      <c r="Y1571" s="80">
        <f>Thane!Y45</f>
        <v>0</v>
      </c>
      <c r="Z1571" s="80">
        <f>Thane!Z45</f>
        <v>0</v>
      </c>
      <c r="AA1571" s="80">
        <f>Thane!AA45</f>
        <v>0</v>
      </c>
      <c r="AB1571" s="80">
        <f>Thane!AB45</f>
        <v>0</v>
      </c>
      <c r="AC1571" s="233">
        <f t="shared" si="451"/>
        <v>0</v>
      </c>
      <c r="AD1571" s="7" t="e">
        <f t="shared" si="452"/>
        <v>#DIV/0!</v>
      </c>
      <c r="AE1571" s="7">
        <f t="shared" si="453"/>
        <v>0</v>
      </c>
      <c r="AF1571" s="7" t="e">
        <f t="shared" si="454"/>
        <v>#DIV/0!</v>
      </c>
      <c r="AG1571" s="7">
        <f t="shared" si="455"/>
        <v>0</v>
      </c>
      <c r="AH1571" s="7">
        <f t="shared" si="456"/>
        <v>0</v>
      </c>
      <c r="AI1571" s="7">
        <f t="shared" si="457"/>
        <v>0</v>
      </c>
      <c r="AJ1571" s="7">
        <f t="shared" si="458"/>
        <v>0</v>
      </c>
      <c r="AK1571" s="234" t="e">
        <f t="shared" si="459"/>
        <v>#DIV/0!</v>
      </c>
    </row>
    <row r="1572" spans="1:37">
      <c r="A1572" s="5">
        <v>34</v>
      </c>
      <c r="B1572" s="15" t="s">
        <v>55</v>
      </c>
      <c r="C1572" s="80">
        <f>Wardha!C45</f>
        <v>0</v>
      </c>
      <c r="D1572" s="80">
        <f>Wardha!D45</f>
        <v>0</v>
      </c>
      <c r="E1572" s="80">
        <f>Wardha!E45</f>
        <v>0</v>
      </c>
      <c r="F1572" s="80">
        <f>Wardha!F45</f>
        <v>0</v>
      </c>
      <c r="G1572" s="80">
        <f>Wardha!G45</f>
        <v>0</v>
      </c>
      <c r="H1572" s="80">
        <f>Wardha!H45</f>
        <v>0</v>
      </c>
      <c r="I1572" s="80">
        <f t="shared" si="449"/>
        <v>0</v>
      </c>
      <c r="J1572" s="80">
        <f>Wardha!J45</f>
        <v>0</v>
      </c>
      <c r="K1572" s="80">
        <f>Wardha!K45</f>
        <v>0</v>
      </c>
      <c r="L1572" s="80">
        <f>Wardha!L45</f>
        <v>0</v>
      </c>
      <c r="M1572" s="80">
        <f>Wardha!M45</f>
        <v>0</v>
      </c>
      <c r="N1572" s="80">
        <f>Wardha!N45</f>
        <v>0</v>
      </c>
      <c r="O1572" s="80">
        <f>Wardha!O45</f>
        <v>0</v>
      </c>
      <c r="P1572" s="80">
        <f t="shared" si="450"/>
        <v>0</v>
      </c>
      <c r="Q1572" s="80">
        <f>Wardha!Q45</f>
        <v>0</v>
      </c>
      <c r="R1572" s="80">
        <f>Wardha!R45</f>
        <v>0</v>
      </c>
      <c r="S1572" s="80">
        <f>Wardha!S45</f>
        <v>0</v>
      </c>
      <c r="T1572" s="80">
        <f>Wardha!T45</f>
        <v>0</v>
      </c>
      <c r="U1572" s="80">
        <f>Wardha!U45</f>
        <v>0</v>
      </c>
      <c r="V1572" s="80">
        <f>Wardha!V45</f>
        <v>0</v>
      </c>
      <c r="W1572" s="80">
        <f>Wardha!W45</f>
        <v>0</v>
      </c>
      <c r="X1572" s="80">
        <f>Wardha!X45</f>
        <v>0</v>
      </c>
      <c r="Y1572" s="80">
        <f>Wardha!Y45</f>
        <v>0</v>
      </c>
      <c r="Z1572" s="80">
        <f>Wardha!Z45</f>
        <v>0</v>
      </c>
      <c r="AA1572" s="80">
        <f>Wardha!AA45</f>
        <v>0</v>
      </c>
      <c r="AB1572" s="80">
        <f>Wardha!AB45</f>
        <v>0</v>
      </c>
      <c r="AC1572" s="233">
        <f t="shared" si="451"/>
        <v>0</v>
      </c>
      <c r="AD1572" s="7" t="e">
        <f t="shared" si="452"/>
        <v>#DIV/0!</v>
      </c>
      <c r="AE1572" s="7">
        <f t="shared" si="453"/>
        <v>0</v>
      </c>
      <c r="AF1572" s="7" t="e">
        <f t="shared" si="454"/>
        <v>#DIV/0!</v>
      </c>
      <c r="AG1572" s="7">
        <f t="shared" si="455"/>
        <v>0</v>
      </c>
      <c r="AH1572" s="7">
        <f t="shared" si="456"/>
        <v>0</v>
      </c>
      <c r="AI1572" s="7">
        <f t="shared" si="457"/>
        <v>0</v>
      </c>
      <c r="AJ1572" s="7">
        <f t="shared" si="458"/>
        <v>0</v>
      </c>
      <c r="AK1572" s="234" t="e">
        <f t="shared" si="459"/>
        <v>#DIV/0!</v>
      </c>
    </row>
    <row r="1573" spans="1:37">
      <c r="A1573" s="5">
        <v>35</v>
      </c>
      <c r="B1573" s="15" t="s">
        <v>56</v>
      </c>
      <c r="C1573" s="80">
        <f>Washim!C45</f>
        <v>0</v>
      </c>
      <c r="D1573" s="80">
        <f>Washim!D45</f>
        <v>0</v>
      </c>
      <c r="E1573" s="80">
        <f>Washim!E45</f>
        <v>0</v>
      </c>
      <c r="F1573" s="80">
        <f>Washim!F45</f>
        <v>0</v>
      </c>
      <c r="G1573" s="80">
        <f>Washim!G45</f>
        <v>0</v>
      </c>
      <c r="H1573" s="80">
        <f>Washim!H45</f>
        <v>0</v>
      </c>
      <c r="I1573" s="80">
        <f t="shared" si="449"/>
        <v>0</v>
      </c>
      <c r="J1573" s="80">
        <f>Washim!J45</f>
        <v>0</v>
      </c>
      <c r="K1573" s="80">
        <f>Washim!K45</f>
        <v>0</v>
      </c>
      <c r="L1573" s="80">
        <f>Washim!L45</f>
        <v>0</v>
      </c>
      <c r="M1573" s="80">
        <f>Washim!M45</f>
        <v>0</v>
      </c>
      <c r="N1573" s="80">
        <f>Washim!N45</f>
        <v>0</v>
      </c>
      <c r="O1573" s="80">
        <f>Washim!O45</f>
        <v>0</v>
      </c>
      <c r="P1573" s="80">
        <f t="shared" si="450"/>
        <v>0</v>
      </c>
      <c r="Q1573" s="80">
        <f>Washim!Q45</f>
        <v>0</v>
      </c>
      <c r="R1573" s="80">
        <f>Washim!R45</f>
        <v>0</v>
      </c>
      <c r="S1573" s="80">
        <f>Washim!S45</f>
        <v>0</v>
      </c>
      <c r="T1573" s="80">
        <f>Washim!T45</f>
        <v>0</v>
      </c>
      <c r="U1573" s="80">
        <f>Washim!U45</f>
        <v>0</v>
      </c>
      <c r="V1573" s="80">
        <f>Washim!V45</f>
        <v>0</v>
      </c>
      <c r="W1573" s="80">
        <f>Washim!W45</f>
        <v>0</v>
      </c>
      <c r="X1573" s="80">
        <f>Washim!X45</f>
        <v>0</v>
      </c>
      <c r="Y1573" s="80">
        <f>Washim!Y45</f>
        <v>0</v>
      </c>
      <c r="Z1573" s="80">
        <f>Washim!Z45</f>
        <v>0</v>
      </c>
      <c r="AA1573" s="80">
        <f>Washim!AA45</f>
        <v>0</v>
      </c>
      <c r="AB1573" s="80">
        <f>Washim!AB45</f>
        <v>0</v>
      </c>
      <c r="AC1573" s="233">
        <f t="shared" si="451"/>
        <v>0</v>
      </c>
      <c r="AD1573" s="7" t="e">
        <f t="shared" si="452"/>
        <v>#DIV/0!</v>
      </c>
      <c r="AE1573" s="7">
        <f t="shared" si="453"/>
        <v>0</v>
      </c>
      <c r="AF1573" s="7" t="e">
        <f t="shared" si="454"/>
        <v>#DIV/0!</v>
      </c>
      <c r="AG1573" s="7">
        <f t="shared" si="455"/>
        <v>0</v>
      </c>
      <c r="AH1573" s="7">
        <f t="shared" si="456"/>
        <v>0</v>
      </c>
      <c r="AI1573" s="7">
        <f t="shared" si="457"/>
        <v>0</v>
      </c>
      <c r="AJ1573" s="7">
        <f t="shared" si="458"/>
        <v>0</v>
      </c>
      <c r="AK1573" s="234" t="e">
        <f t="shared" si="459"/>
        <v>#DIV/0!</v>
      </c>
    </row>
    <row r="1574" spans="1:37">
      <c r="A1574" s="5">
        <v>36</v>
      </c>
      <c r="B1574" s="15" t="s">
        <v>57</v>
      </c>
      <c r="C1574" s="80">
        <f>Yavatmal!C45</f>
        <v>0</v>
      </c>
      <c r="D1574" s="80">
        <f>Yavatmal!D45</f>
        <v>0</v>
      </c>
      <c r="E1574" s="80">
        <f>Yavatmal!E45</f>
        <v>0</v>
      </c>
      <c r="F1574" s="80">
        <f>Yavatmal!F45</f>
        <v>0</v>
      </c>
      <c r="G1574" s="80">
        <f>Yavatmal!G45</f>
        <v>0</v>
      </c>
      <c r="H1574" s="80">
        <f>Yavatmal!H45</f>
        <v>0</v>
      </c>
      <c r="I1574" s="80">
        <f t="shared" si="449"/>
        <v>0</v>
      </c>
      <c r="J1574" s="80">
        <f>Yavatmal!J45</f>
        <v>0</v>
      </c>
      <c r="K1574" s="80">
        <f>Yavatmal!K45</f>
        <v>0</v>
      </c>
      <c r="L1574" s="80">
        <f>Yavatmal!L45</f>
        <v>0</v>
      </c>
      <c r="M1574" s="80">
        <f>Yavatmal!M45</f>
        <v>0</v>
      </c>
      <c r="N1574" s="80">
        <f>Yavatmal!N45</f>
        <v>0</v>
      </c>
      <c r="O1574" s="80">
        <f>Yavatmal!O45</f>
        <v>0</v>
      </c>
      <c r="P1574" s="80">
        <f t="shared" si="450"/>
        <v>0</v>
      </c>
      <c r="Q1574" s="80">
        <f>Yavatmal!Q45</f>
        <v>0</v>
      </c>
      <c r="R1574" s="80">
        <f>Yavatmal!R45</f>
        <v>0</v>
      </c>
      <c r="S1574" s="80">
        <f>Yavatmal!S45</f>
        <v>0</v>
      </c>
      <c r="T1574" s="80">
        <f>Yavatmal!T45</f>
        <v>0</v>
      </c>
      <c r="U1574" s="80">
        <f>Yavatmal!U45</f>
        <v>0</v>
      </c>
      <c r="V1574" s="80">
        <f>Yavatmal!V45</f>
        <v>0</v>
      </c>
      <c r="W1574" s="80">
        <f>Yavatmal!W45</f>
        <v>0</v>
      </c>
      <c r="X1574" s="80">
        <f>Yavatmal!X45</f>
        <v>0</v>
      </c>
      <c r="Y1574" s="80">
        <f>Yavatmal!Y45</f>
        <v>0</v>
      </c>
      <c r="Z1574" s="80">
        <f>Yavatmal!Z45</f>
        <v>0</v>
      </c>
      <c r="AA1574" s="80">
        <f>Yavatmal!AA45</f>
        <v>0</v>
      </c>
      <c r="AB1574" s="80">
        <f>Yavatmal!AB45</f>
        <v>0</v>
      </c>
      <c r="AC1574" s="233">
        <f t="shared" si="451"/>
        <v>0</v>
      </c>
      <c r="AD1574" s="7" t="e">
        <f t="shared" si="452"/>
        <v>#DIV/0!</v>
      </c>
      <c r="AE1574" s="7">
        <f t="shared" si="453"/>
        <v>0</v>
      </c>
      <c r="AF1574" s="7" t="e">
        <f t="shared" si="454"/>
        <v>#DIV/0!</v>
      </c>
      <c r="AG1574" s="7">
        <f t="shared" si="455"/>
        <v>0</v>
      </c>
      <c r="AH1574" s="7">
        <f t="shared" si="456"/>
        <v>0</v>
      </c>
      <c r="AI1574" s="7">
        <f t="shared" si="457"/>
        <v>0</v>
      </c>
      <c r="AJ1574" s="7">
        <f t="shared" si="458"/>
        <v>0</v>
      </c>
      <c r="AK1574" s="234" t="e">
        <f t="shared" si="459"/>
        <v>#DIV/0!</v>
      </c>
    </row>
    <row r="1575" spans="1:37" ht="15">
      <c r="A1575" s="10"/>
      <c r="B1575" s="8" t="s">
        <v>10</v>
      </c>
      <c r="C1575" s="9">
        <f t="shared" ref="C1575:AB1575" si="460">SUM(C1539:C1574)</f>
        <v>45</v>
      </c>
      <c r="D1575" s="9">
        <f t="shared" si="460"/>
        <v>60</v>
      </c>
      <c r="E1575" s="9">
        <f t="shared" si="460"/>
        <v>1</v>
      </c>
      <c r="F1575" s="9">
        <f t="shared" si="460"/>
        <v>0</v>
      </c>
      <c r="G1575" s="9">
        <f t="shared" si="460"/>
        <v>3</v>
      </c>
      <c r="H1575" s="9">
        <f t="shared" si="460"/>
        <v>1</v>
      </c>
      <c r="I1575" s="9">
        <f t="shared" si="460"/>
        <v>61</v>
      </c>
      <c r="J1575" s="9">
        <f t="shared" si="460"/>
        <v>41</v>
      </c>
      <c r="K1575" s="9">
        <f t="shared" si="460"/>
        <v>51</v>
      </c>
      <c r="L1575" s="9">
        <f t="shared" si="460"/>
        <v>2</v>
      </c>
      <c r="M1575" s="9">
        <f t="shared" si="460"/>
        <v>1</v>
      </c>
      <c r="N1575" s="9">
        <f t="shared" si="460"/>
        <v>6</v>
      </c>
      <c r="O1575" s="9">
        <f t="shared" si="460"/>
        <v>2</v>
      </c>
      <c r="P1575" s="9">
        <f t="shared" si="460"/>
        <v>54</v>
      </c>
      <c r="Q1575" s="9">
        <f t="shared" si="460"/>
        <v>0</v>
      </c>
      <c r="R1575" s="9">
        <f t="shared" si="460"/>
        <v>0</v>
      </c>
      <c r="S1575" s="9">
        <f t="shared" si="460"/>
        <v>0</v>
      </c>
      <c r="T1575" s="9">
        <f t="shared" si="460"/>
        <v>0</v>
      </c>
      <c r="U1575" s="9">
        <f t="shared" si="460"/>
        <v>0</v>
      </c>
      <c r="V1575" s="9">
        <f t="shared" si="460"/>
        <v>0</v>
      </c>
      <c r="W1575" s="9">
        <f t="shared" si="460"/>
        <v>0</v>
      </c>
      <c r="X1575" s="9">
        <f t="shared" si="460"/>
        <v>0</v>
      </c>
      <c r="Y1575" s="9">
        <f t="shared" si="460"/>
        <v>0</v>
      </c>
      <c r="Z1575" s="9">
        <f t="shared" si="460"/>
        <v>0</v>
      </c>
      <c r="AA1575" s="9">
        <f t="shared" si="460"/>
        <v>0</v>
      </c>
      <c r="AB1575" s="9">
        <f t="shared" si="460"/>
        <v>0</v>
      </c>
      <c r="AC1575" s="190">
        <f>SUM(AC1539:AC1574)</f>
        <v>0</v>
      </c>
      <c r="AD1575" s="190">
        <f t="shared" si="452"/>
        <v>0</v>
      </c>
      <c r="AE1575" s="190">
        <f>(X1575/K1575)*100</f>
        <v>0</v>
      </c>
      <c r="AF1575" s="190">
        <f t="shared" si="454"/>
        <v>0</v>
      </c>
      <c r="AG1575" s="190">
        <f>SUM(AG1539:AG1574)</f>
        <v>98</v>
      </c>
      <c r="AH1575" s="190">
        <f>SUM(AH1539:AH1574)</f>
        <v>115</v>
      </c>
      <c r="AI1575" s="190">
        <f>SUM(AI1539:AI1574)</f>
        <v>0</v>
      </c>
      <c r="AJ1575" s="190">
        <f>SUM(AJ1539:AJ1574)</f>
        <v>0</v>
      </c>
      <c r="AK1575" s="190">
        <f>(AJ1575/AH1575)*100</f>
        <v>0</v>
      </c>
    </row>
    <row r="1576" spans="1:37" ht="20.25">
      <c r="A1576" s="344" t="s">
        <v>159</v>
      </c>
      <c r="B1576" s="344"/>
      <c r="C1576" s="344"/>
      <c r="D1576" s="344"/>
      <c r="E1576" s="344"/>
      <c r="F1576" s="344"/>
      <c r="G1576" s="344"/>
      <c r="H1576" s="344"/>
      <c r="I1576" s="344"/>
      <c r="J1576" s="344"/>
      <c r="K1576" s="344"/>
      <c r="L1576" s="344"/>
      <c r="M1576" s="344"/>
      <c r="N1576" s="344"/>
      <c r="O1576" s="344"/>
      <c r="P1576" s="344"/>
      <c r="Q1576" s="344"/>
      <c r="R1576" s="344"/>
      <c r="S1576" s="344"/>
      <c r="T1576" s="344"/>
      <c r="U1576" s="344"/>
      <c r="V1576" s="344"/>
      <c r="W1576" s="344"/>
      <c r="X1576" s="344"/>
      <c r="Y1576" s="344"/>
      <c r="Z1576" s="344"/>
      <c r="AA1576" s="344"/>
      <c r="AB1576" s="344"/>
      <c r="AC1576" s="344"/>
      <c r="AD1576" s="344"/>
      <c r="AE1576" s="344"/>
      <c r="AF1576" s="344"/>
      <c r="AG1576" s="344"/>
      <c r="AH1576" s="344"/>
      <c r="AI1576" s="344"/>
      <c r="AJ1576" s="344"/>
      <c r="AK1576" s="344"/>
    </row>
    <row r="1577" spans="1:37">
      <c r="A1577" s="345"/>
      <c r="B1577" s="345"/>
      <c r="C1577" s="345"/>
      <c r="D1577" s="345"/>
      <c r="E1577" s="345"/>
      <c r="F1577" s="345"/>
      <c r="G1577" s="345"/>
      <c r="H1577" s="345"/>
      <c r="I1577" s="345"/>
      <c r="J1577" s="345"/>
      <c r="K1577" s="345"/>
      <c r="L1577" s="345"/>
      <c r="M1577" s="345"/>
      <c r="N1577" s="345"/>
      <c r="O1577" s="345"/>
      <c r="P1577" s="345"/>
      <c r="Q1577" s="345"/>
      <c r="R1577" s="345"/>
      <c r="S1577" s="345"/>
      <c r="T1577" s="345"/>
      <c r="U1577" s="345"/>
      <c r="V1577" s="345"/>
      <c r="W1577" s="345"/>
      <c r="X1577" s="345"/>
      <c r="Y1577" s="345"/>
      <c r="Z1577" s="345"/>
      <c r="AA1577" s="345"/>
      <c r="AB1577" s="345"/>
      <c r="AC1577" s="345"/>
      <c r="AD1577" s="345"/>
      <c r="AE1577" s="345"/>
      <c r="AF1577" s="345"/>
      <c r="AG1577" s="345"/>
      <c r="AH1577" s="345"/>
      <c r="AI1577" s="345"/>
      <c r="AJ1577" s="345"/>
      <c r="AK1577" s="345"/>
    </row>
    <row r="1578" spans="1:37" ht="15.75">
      <c r="A1578" s="346" t="str">
        <f>A183</f>
        <v>Disbursements under  KCC Loans  ( 2023 - 24 ) -  Position as of 31.03.2024</v>
      </c>
      <c r="B1578" s="346"/>
      <c r="C1578" s="346"/>
      <c r="D1578" s="346"/>
      <c r="E1578" s="346"/>
      <c r="F1578" s="346"/>
      <c r="G1578" s="346"/>
      <c r="H1578" s="346"/>
      <c r="I1578" s="346"/>
      <c r="J1578" s="346"/>
      <c r="K1578" s="346"/>
      <c r="L1578" s="346"/>
      <c r="M1578" s="346"/>
      <c r="N1578" s="346"/>
      <c r="O1578" s="346"/>
      <c r="P1578" s="346"/>
      <c r="Q1578" s="346"/>
      <c r="R1578" s="346"/>
      <c r="S1578" s="346"/>
      <c r="T1578" s="346"/>
      <c r="U1578" s="346"/>
      <c r="V1578" s="346"/>
      <c r="W1578" s="346"/>
      <c r="X1578" s="346"/>
      <c r="Y1578" s="346"/>
      <c r="Z1578" s="346"/>
      <c r="AA1578" s="346"/>
      <c r="AB1578" s="346"/>
      <c r="AC1578" s="346"/>
      <c r="AD1578" s="346"/>
      <c r="AE1578" s="346"/>
      <c r="AF1578" s="346"/>
      <c r="AG1578" s="346"/>
      <c r="AH1578" s="346"/>
      <c r="AI1578" s="346"/>
      <c r="AJ1578" s="346"/>
      <c r="AK1578" s="346"/>
    </row>
    <row r="1579" spans="1:37" ht="15.75" customHeight="1">
      <c r="A1579" s="3"/>
      <c r="B1579" s="3"/>
      <c r="C1579" s="3"/>
      <c r="D1579" s="3"/>
      <c r="E1579" s="3"/>
      <c r="F1579" s="3"/>
      <c r="G1579" s="3"/>
      <c r="H1579" s="3"/>
      <c r="I1579" s="3"/>
      <c r="J1579" s="3"/>
      <c r="K1579" s="3"/>
      <c r="L1579" s="3"/>
      <c r="M1579" s="3"/>
      <c r="N1579" s="3"/>
      <c r="O1579" s="3"/>
      <c r="P1579" s="3"/>
      <c r="Q1579" s="3"/>
      <c r="R1579" s="3"/>
      <c r="S1579" s="3"/>
      <c r="T1579" s="3"/>
      <c r="U1579" s="3"/>
      <c r="V1579" s="3"/>
      <c r="W1579" s="3"/>
      <c r="X1579" s="3"/>
      <c r="Y1579" s="3"/>
      <c r="Z1579" s="3"/>
      <c r="AA1579" s="3"/>
      <c r="AB1579" s="3"/>
      <c r="AC1579" s="3"/>
      <c r="AD1579" s="3"/>
      <c r="AE1579" s="3"/>
      <c r="AF1579" s="3"/>
      <c r="AG1579" s="347" t="s">
        <v>6</v>
      </c>
      <c r="AH1579" s="347"/>
      <c r="AI1579" s="347"/>
      <c r="AJ1579" s="347"/>
      <c r="AK1579" s="347"/>
    </row>
    <row r="1580" spans="1:37" ht="32.25" customHeight="1">
      <c r="A1580" s="350" t="s">
        <v>7</v>
      </c>
      <c r="B1580" s="350" t="s">
        <v>64</v>
      </c>
      <c r="C1580" s="353" t="str">
        <f>C5</f>
        <v xml:space="preserve"> KCC Loan Target 
 ACP 2023-24</v>
      </c>
      <c r="D1580" s="354"/>
      <c r="E1580" s="354"/>
      <c r="F1580" s="354"/>
      <c r="G1580" s="354"/>
      <c r="H1580" s="354"/>
      <c r="I1580" s="354"/>
      <c r="J1580" s="354"/>
      <c r="K1580" s="354"/>
      <c r="L1580" s="354"/>
      <c r="M1580" s="354"/>
      <c r="N1580" s="354"/>
      <c r="O1580" s="354"/>
      <c r="P1580" s="355"/>
      <c r="Q1580" s="391" t="str">
        <f>Q5</f>
        <v xml:space="preserve"> Cumulative Achievement from 
 01.04.23</v>
      </c>
      <c r="R1580" s="392"/>
      <c r="S1580" s="392"/>
      <c r="T1580" s="392"/>
      <c r="U1580" s="392"/>
      <c r="V1580" s="392"/>
      <c r="W1580" s="392"/>
      <c r="X1580" s="392"/>
      <c r="Y1580" s="392"/>
      <c r="Z1580" s="392"/>
      <c r="AA1580" s="392"/>
      <c r="AB1580" s="393"/>
      <c r="AC1580" s="353" t="s">
        <v>9</v>
      </c>
      <c r="AD1580" s="354"/>
      <c r="AE1580" s="354"/>
      <c r="AF1580" s="355"/>
      <c r="AG1580" s="350" t="s">
        <v>10</v>
      </c>
      <c r="AH1580" s="350"/>
      <c r="AI1580" s="350"/>
      <c r="AJ1580" s="350"/>
      <c r="AK1580" s="350"/>
    </row>
    <row r="1581" spans="1:37">
      <c r="A1581" s="351"/>
      <c r="B1581" s="351"/>
      <c r="C1581" s="375" t="s">
        <v>11</v>
      </c>
      <c r="D1581" s="376"/>
      <c r="E1581" s="376"/>
      <c r="F1581" s="376"/>
      <c r="G1581" s="376"/>
      <c r="H1581" s="376"/>
      <c r="I1581" s="377"/>
      <c r="J1581" s="371" t="s">
        <v>12</v>
      </c>
      <c r="K1581" s="372"/>
      <c r="L1581" s="372"/>
      <c r="M1581" s="372"/>
      <c r="N1581" s="372"/>
      <c r="O1581" s="372"/>
      <c r="P1581" s="373"/>
      <c r="Q1581" s="375" t="s">
        <v>11</v>
      </c>
      <c r="R1581" s="376"/>
      <c r="S1581" s="376"/>
      <c r="T1581" s="376"/>
      <c r="U1581" s="376"/>
      <c r="V1581" s="377"/>
      <c r="W1581" s="394" t="s">
        <v>12</v>
      </c>
      <c r="X1581" s="395"/>
      <c r="Y1581" s="395"/>
      <c r="Z1581" s="395"/>
      <c r="AA1581" s="395"/>
      <c r="AB1581" s="396"/>
      <c r="AC1581" s="385" t="s">
        <v>11</v>
      </c>
      <c r="AD1581" s="386"/>
      <c r="AE1581" s="388" t="s">
        <v>12</v>
      </c>
      <c r="AF1581" s="386"/>
      <c r="AG1581" s="388" t="s">
        <v>13</v>
      </c>
      <c r="AH1581" s="386"/>
      <c r="AI1581" s="388" t="s">
        <v>14</v>
      </c>
      <c r="AJ1581" s="386"/>
      <c r="AK1581" s="398" t="s">
        <v>15</v>
      </c>
    </row>
    <row r="1582" spans="1:37">
      <c r="A1582" s="352"/>
      <c r="B1582" s="352"/>
      <c r="C1582" s="367" t="s">
        <v>16</v>
      </c>
      <c r="D1582" s="368"/>
      <c r="E1582" s="369" t="s">
        <v>17</v>
      </c>
      <c r="F1582" s="368"/>
      <c r="G1582" s="369" t="s">
        <v>18</v>
      </c>
      <c r="H1582" s="370"/>
      <c r="I1582" s="249" t="s">
        <v>10</v>
      </c>
      <c r="J1582" s="362" t="s">
        <v>19</v>
      </c>
      <c r="K1582" s="363"/>
      <c r="L1582" s="364" t="s">
        <v>17</v>
      </c>
      <c r="M1582" s="363"/>
      <c r="N1582" s="364" t="s">
        <v>18</v>
      </c>
      <c r="O1582" s="374"/>
      <c r="P1582" s="258" t="s">
        <v>10</v>
      </c>
      <c r="Q1582" s="367" t="s">
        <v>19</v>
      </c>
      <c r="R1582" s="368"/>
      <c r="S1582" s="369" t="s">
        <v>17</v>
      </c>
      <c r="T1582" s="368"/>
      <c r="U1582" s="369" t="s">
        <v>18</v>
      </c>
      <c r="V1582" s="370"/>
      <c r="W1582" s="362" t="s">
        <v>16</v>
      </c>
      <c r="X1582" s="363"/>
      <c r="Y1582" s="364" t="s">
        <v>17</v>
      </c>
      <c r="Z1582" s="363"/>
      <c r="AA1582" s="364" t="s">
        <v>18</v>
      </c>
      <c r="AB1582" s="374"/>
      <c r="AC1582" s="387"/>
      <c r="AD1582" s="381"/>
      <c r="AE1582" s="380"/>
      <c r="AF1582" s="381"/>
      <c r="AG1582" s="380"/>
      <c r="AH1582" s="381"/>
      <c r="AI1582" s="380"/>
      <c r="AJ1582" s="381"/>
      <c r="AK1582" s="399"/>
    </row>
    <row r="1583" spans="1:37">
      <c r="A1583" s="202"/>
      <c r="B1583" s="202"/>
      <c r="C1583" s="217" t="s">
        <v>20</v>
      </c>
      <c r="D1583" s="119" t="s">
        <v>21</v>
      </c>
      <c r="E1583" s="119" t="s">
        <v>20</v>
      </c>
      <c r="F1583" s="119" t="s">
        <v>21</v>
      </c>
      <c r="G1583" s="119" t="s">
        <v>20</v>
      </c>
      <c r="H1583" s="218" t="s">
        <v>21</v>
      </c>
      <c r="I1583" s="218" t="s">
        <v>21</v>
      </c>
      <c r="J1583" s="237" t="s">
        <v>20</v>
      </c>
      <c r="K1583" s="204" t="s">
        <v>21</v>
      </c>
      <c r="L1583" s="204" t="s">
        <v>20</v>
      </c>
      <c r="M1583" s="204" t="s">
        <v>21</v>
      </c>
      <c r="N1583" s="204" t="s">
        <v>20</v>
      </c>
      <c r="O1583" s="238" t="s">
        <v>21</v>
      </c>
      <c r="P1583" s="258" t="s">
        <v>21</v>
      </c>
      <c r="Q1583" s="217" t="s">
        <v>20</v>
      </c>
      <c r="R1583" s="119" t="s">
        <v>21</v>
      </c>
      <c r="S1583" s="119" t="s">
        <v>20</v>
      </c>
      <c r="T1583" s="119" t="s">
        <v>21</v>
      </c>
      <c r="U1583" s="119" t="s">
        <v>20</v>
      </c>
      <c r="V1583" s="218" t="s">
        <v>21</v>
      </c>
      <c r="W1583" s="247" t="s">
        <v>20</v>
      </c>
      <c r="X1583" s="205" t="s">
        <v>21</v>
      </c>
      <c r="Y1583" s="205" t="s">
        <v>20</v>
      </c>
      <c r="Z1583" s="205" t="s">
        <v>21</v>
      </c>
      <c r="AA1583" s="205" t="s">
        <v>20</v>
      </c>
      <c r="AB1583" s="248" t="s">
        <v>21</v>
      </c>
      <c r="AC1583" s="217" t="s">
        <v>21</v>
      </c>
      <c r="AD1583" s="119" t="s">
        <v>15</v>
      </c>
      <c r="AE1583" s="217" t="s">
        <v>21</v>
      </c>
      <c r="AF1583" s="119" t="s">
        <v>15</v>
      </c>
      <c r="AG1583" s="119" t="s">
        <v>20</v>
      </c>
      <c r="AH1583" s="119" t="s">
        <v>21</v>
      </c>
      <c r="AI1583" s="119" t="s">
        <v>20</v>
      </c>
      <c r="AJ1583" s="119" t="s">
        <v>21</v>
      </c>
      <c r="AK1583" s="400"/>
    </row>
    <row r="1584" spans="1:37">
      <c r="A1584" s="5">
        <v>1</v>
      </c>
      <c r="B1584" s="15" t="s">
        <v>22</v>
      </c>
      <c r="C1584" s="80">
        <f>Ahmednagar!C46</f>
        <v>0</v>
      </c>
      <c r="D1584" s="80">
        <f>Ahmednagar!D46</f>
        <v>0</v>
      </c>
      <c r="E1584" s="80">
        <f>Ahmednagar!E46</f>
        <v>0</v>
      </c>
      <c r="F1584" s="80">
        <f>Ahmednagar!F46</f>
        <v>0</v>
      </c>
      <c r="G1584" s="80">
        <f>Ahmednagar!G46</f>
        <v>0</v>
      </c>
      <c r="H1584" s="80">
        <f>Ahmednagar!H46</f>
        <v>0</v>
      </c>
      <c r="I1584" s="80">
        <f>D1584+F1584+H1584</f>
        <v>0</v>
      </c>
      <c r="J1584" s="80">
        <f>Ahmednagar!J46</f>
        <v>0</v>
      </c>
      <c r="K1584" s="80">
        <f>Ahmednagar!K46</f>
        <v>0</v>
      </c>
      <c r="L1584" s="80">
        <f>Ahmednagar!L46</f>
        <v>0</v>
      </c>
      <c r="M1584" s="80">
        <f>Ahmednagar!M46</f>
        <v>0</v>
      </c>
      <c r="N1584" s="80">
        <f>Ahmednagar!N46</f>
        <v>0</v>
      </c>
      <c r="O1584" s="80">
        <f>Ahmednagar!O46</f>
        <v>0</v>
      </c>
      <c r="P1584" s="80">
        <f>K1584+M1584+O1584</f>
        <v>0</v>
      </c>
      <c r="Q1584" s="80">
        <f>Ahmednagar!Q46</f>
        <v>0</v>
      </c>
      <c r="R1584" s="80">
        <f>Ahmednagar!R46</f>
        <v>0</v>
      </c>
      <c r="S1584" s="80">
        <f>Ahmednagar!S46</f>
        <v>0</v>
      </c>
      <c r="T1584" s="80">
        <f>Ahmednagar!T46</f>
        <v>0</v>
      </c>
      <c r="U1584" s="80">
        <f>Ahmednagar!U46</f>
        <v>0</v>
      </c>
      <c r="V1584" s="80">
        <f>Ahmednagar!V46</f>
        <v>0</v>
      </c>
      <c r="W1584" s="80">
        <f>Ahmednagar!W46</f>
        <v>0</v>
      </c>
      <c r="X1584" s="80">
        <f>Ahmednagar!X46</f>
        <v>0</v>
      </c>
      <c r="Y1584" s="80">
        <f>Ahmednagar!Y46</f>
        <v>0</v>
      </c>
      <c r="Z1584" s="80">
        <f>Ahmednagar!Z46</f>
        <v>0</v>
      </c>
      <c r="AA1584" s="80">
        <f>Ahmednagar!AA46</f>
        <v>0</v>
      </c>
      <c r="AB1584" s="80">
        <f>Ahmednagar!AB46</f>
        <v>0</v>
      </c>
      <c r="AC1584" s="233">
        <f>R1584+T1584+V1584</f>
        <v>0</v>
      </c>
      <c r="AD1584" s="7" t="e">
        <f>(R1584+T1584+V1584)/(D1584+F1584+H1584)*100</f>
        <v>#DIV/0!</v>
      </c>
      <c r="AE1584" s="7">
        <f>X1584+Z1584+AB1584</f>
        <v>0</v>
      </c>
      <c r="AF1584" s="7" t="e">
        <f>(X1584+Z1584+AB1584)/(K1584+M1584+O1584)*100</f>
        <v>#DIV/0!</v>
      </c>
      <c r="AG1584" s="7">
        <f>C1584+E1584+G1584+J1584+L1584+N1584</f>
        <v>0</v>
      </c>
      <c r="AH1584" s="7">
        <f>D1584+F1584+H1584+K1584+M1584+O1584</f>
        <v>0</v>
      </c>
      <c r="AI1584" s="7">
        <f>Q1584+S1584+U1584+W1584+Y1584+AA1584</f>
        <v>0</v>
      </c>
      <c r="AJ1584" s="7">
        <f>R1584+T1584+V1584+X1584+Z1584+AB1584</f>
        <v>0</v>
      </c>
      <c r="AK1584" s="234" t="e">
        <f>AJ1584/AH1584*100</f>
        <v>#DIV/0!</v>
      </c>
    </row>
    <row r="1585" spans="1:37">
      <c r="A1585" s="5">
        <v>2</v>
      </c>
      <c r="B1585" s="15" t="s">
        <v>23</v>
      </c>
      <c r="C1585" s="80">
        <f>Akola!C46</f>
        <v>0</v>
      </c>
      <c r="D1585" s="80">
        <f>Akola!D46</f>
        <v>0</v>
      </c>
      <c r="E1585" s="80">
        <f>Akola!E46</f>
        <v>0</v>
      </c>
      <c r="F1585" s="80">
        <f>Akola!F46</f>
        <v>0</v>
      </c>
      <c r="G1585" s="80">
        <f>Akola!G46</f>
        <v>0</v>
      </c>
      <c r="H1585" s="80">
        <f>Akola!H46</f>
        <v>0</v>
      </c>
      <c r="I1585" s="80">
        <f t="shared" ref="I1585:I1619" si="461">D1585+F1585+H1585</f>
        <v>0</v>
      </c>
      <c r="J1585" s="80">
        <f>Akola!J46</f>
        <v>0</v>
      </c>
      <c r="K1585" s="80">
        <f>Akola!K46</f>
        <v>0</v>
      </c>
      <c r="L1585" s="80">
        <f>Akola!L46</f>
        <v>0</v>
      </c>
      <c r="M1585" s="80">
        <f>Akola!M46</f>
        <v>0</v>
      </c>
      <c r="N1585" s="80">
        <f>Akola!N46</f>
        <v>0</v>
      </c>
      <c r="O1585" s="80">
        <f>Akola!O46</f>
        <v>0</v>
      </c>
      <c r="P1585" s="80">
        <f t="shared" ref="P1585:P1619" si="462">K1585+M1585+O1585</f>
        <v>0</v>
      </c>
      <c r="Q1585" s="80">
        <f>Akola!Q46</f>
        <v>0</v>
      </c>
      <c r="R1585" s="80">
        <f>Akola!R46</f>
        <v>0</v>
      </c>
      <c r="S1585" s="80">
        <f>Akola!S46</f>
        <v>0</v>
      </c>
      <c r="T1585" s="80">
        <f>Akola!T46</f>
        <v>0</v>
      </c>
      <c r="U1585" s="80">
        <f>Akola!U46</f>
        <v>0</v>
      </c>
      <c r="V1585" s="80">
        <f>Akola!V46</f>
        <v>0</v>
      </c>
      <c r="W1585" s="80">
        <f>Akola!W46</f>
        <v>0</v>
      </c>
      <c r="X1585" s="80">
        <f>Akola!X46</f>
        <v>0</v>
      </c>
      <c r="Y1585" s="80">
        <f>Akola!Y46</f>
        <v>0</v>
      </c>
      <c r="Z1585" s="80">
        <f>Akola!Z46</f>
        <v>0</v>
      </c>
      <c r="AA1585" s="80">
        <f>Akola!AA46</f>
        <v>0</v>
      </c>
      <c r="AB1585" s="80">
        <f>Akola!AB46</f>
        <v>0</v>
      </c>
      <c r="AC1585" s="233">
        <f t="shared" ref="AC1585:AC1619" si="463">R1585+T1585+V1585</f>
        <v>0</v>
      </c>
      <c r="AD1585" s="7" t="e">
        <f t="shared" ref="AD1585:AD1620" si="464">(R1585+T1585+V1585)/(D1585+F1585+H1585)*100</f>
        <v>#DIV/0!</v>
      </c>
      <c r="AE1585" s="7">
        <f t="shared" ref="AE1585:AE1619" si="465">X1585+Z1585+AB1585</f>
        <v>0</v>
      </c>
      <c r="AF1585" s="7" t="e">
        <f t="shared" ref="AF1585:AF1620" si="466">(X1585+Z1585+AB1585)/(K1585+M1585+O1585)*100</f>
        <v>#DIV/0!</v>
      </c>
      <c r="AG1585" s="7">
        <f t="shared" ref="AG1585:AG1619" si="467">C1585+E1585+G1585+J1585+L1585+N1585</f>
        <v>0</v>
      </c>
      <c r="AH1585" s="7">
        <f t="shared" ref="AH1585:AH1619" si="468">D1585+F1585+H1585+K1585+M1585+O1585</f>
        <v>0</v>
      </c>
      <c r="AI1585" s="7">
        <f t="shared" ref="AI1585:AI1619" si="469">Q1585+S1585+U1585+W1585+Y1585+AA1585</f>
        <v>0</v>
      </c>
      <c r="AJ1585" s="7">
        <f t="shared" ref="AJ1585:AJ1619" si="470">R1585+T1585+V1585+X1585+Z1585+AB1585</f>
        <v>0</v>
      </c>
      <c r="AK1585" s="234" t="e">
        <f t="shared" ref="AK1585:AK1619" si="471">AJ1585/AH1585*100</f>
        <v>#DIV/0!</v>
      </c>
    </row>
    <row r="1586" spans="1:37">
      <c r="A1586" s="5">
        <v>3</v>
      </c>
      <c r="B1586" s="15" t="s">
        <v>24</v>
      </c>
      <c r="C1586" s="80">
        <f>Amravati!C46</f>
        <v>0</v>
      </c>
      <c r="D1586" s="80">
        <f>Amravati!D46</f>
        <v>0</v>
      </c>
      <c r="E1586" s="80">
        <f>Amravati!E46</f>
        <v>0</v>
      </c>
      <c r="F1586" s="80">
        <f>Amravati!F46</f>
        <v>0</v>
      </c>
      <c r="G1586" s="80">
        <f>Amravati!G46</f>
        <v>0</v>
      </c>
      <c r="H1586" s="80">
        <f>Amravati!H46</f>
        <v>0</v>
      </c>
      <c r="I1586" s="80">
        <f t="shared" si="461"/>
        <v>0</v>
      </c>
      <c r="J1586" s="80">
        <f>Amravati!J46</f>
        <v>0</v>
      </c>
      <c r="K1586" s="80">
        <f>Amravati!K46</f>
        <v>0</v>
      </c>
      <c r="L1586" s="80">
        <f>Amravati!L46</f>
        <v>0</v>
      </c>
      <c r="M1586" s="80">
        <f>Amravati!M46</f>
        <v>0</v>
      </c>
      <c r="N1586" s="80">
        <f>Amravati!N46</f>
        <v>0</v>
      </c>
      <c r="O1586" s="80">
        <f>Amravati!O46</f>
        <v>0</v>
      </c>
      <c r="P1586" s="80">
        <f t="shared" si="462"/>
        <v>0</v>
      </c>
      <c r="Q1586" s="80">
        <f>Amravati!Q46</f>
        <v>0</v>
      </c>
      <c r="R1586" s="80">
        <f>Amravati!R46</f>
        <v>0</v>
      </c>
      <c r="S1586" s="80">
        <f>Amravati!S46</f>
        <v>0</v>
      </c>
      <c r="T1586" s="80">
        <f>Amravati!T46</f>
        <v>0</v>
      </c>
      <c r="U1586" s="80">
        <f>Amravati!U46</f>
        <v>0</v>
      </c>
      <c r="V1586" s="80">
        <f>Amravati!V46</f>
        <v>0</v>
      </c>
      <c r="W1586" s="80">
        <f>Amravati!W46</f>
        <v>0</v>
      </c>
      <c r="X1586" s="80">
        <f>Amravati!X46</f>
        <v>0</v>
      </c>
      <c r="Y1586" s="80">
        <f>Amravati!Y46</f>
        <v>0</v>
      </c>
      <c r="Z1586" s="80">
        <f>Amravati!Z46</f>
        <v>0</v>
      </c>
      <c r="AA1586" s="80">
        <f>Amravati!AA46</f>
        <v>0</v>
      </c>
      <c r="AB1586" s="80">
        <f>Amravati!AB46</f>
        <v>0</v>
      </c>
      <c r="AC1586" s="233">
        <f t="shared" si="463"/>
        <v>0</v>
      </c>
      <c r="AD1586" s="7" t="e">
        <f t="shared" si="464"/>
        <v>#DIV/0!</v>
      </c>
      <c r="AE1586" s="7">
        <f t="shared" si="465"/>
        <v>0</v>
      </c>
      <c r="AF1586" s="7" t="e">
        <f t="shared" si="466"/>
        <v>#DIV/0!</v>
      </c>
      <c r="AG1586" s="7">
        <f t="shared" si="467"/>
        <v>0</v>
      </c>
      <c r="AH1586" s="7">
        <f t="shared" si="468"/>
        <v>0</v>
      </c>
      <c r="AI1586" s="7">
        <f t="shared" si="469"/>
        <v>0</v>
      </c>
      <c r="AJ1586" s="7">
        <f t="shared" si="470"/>
        <v>0</v>
      </c>
      <c r="AK1586" s="234" t="e">
        <f t="shared" si="471"/>
        <v>#DIV/0!</v>
      </c>
    </row>
    <row r="1587" spans="1:37">
      <c r="A1587" s="5">
        <v>4</v>
      </c>
      <c r="B1587" s="15" t="s">
        <v>25</v>
      </c>
      <c r="C1587" s="80">
        <f>Aurangabad!C46</f>
        <v>0</v>
      </c>
      <c r="D1587" s="80">
        <f>Aurangabad!D46</f>
        <v>0</v>
      </c>
      <c r="E1587" s="80">
        <f>Aurangabad!E46</f>
        <v>0</v>
      </c>
      <c r="F1587" s="80">
        <f>Aurangabad!F46</f>
        <v>0</v>
      </c>
      <c r="G1587" s="80">
        <f>Aurangabad!G46</f>
        <v>0</v>
      </c>
      <c r="H1587" s="80">
        <f>Aurangabad!H46</f>
        <v>0</v>
      </c>
      <c r="I1587" s="80">
        <f t="shared" si="461"/>
        <v>0</v>
      </c>
      <c r="J1587" s="80">
        <f>Aurangabad!J46</f>
        <v>0</v>
      </c>
      <c r="K1587" s="80">
        <f>Aurangabad!K46</f>
        <v>0</v>
      </c>
      <c r="L1587" s="80">
        <f>Aurangabad!L46</f>
        <v>0</v>
      </c>
      <c r="M1587" s="80">
        <f>Aurangabad!M46</f>
        <v>0</v>
      </c>
      <c r="N1587" s="80">
        <f>Aurangabad!N46</f>
        <v>0</v>
      </c>
      <c r="O1587" s="80">
        <f>Aurangabad!O46</f>
        <v>0</v>
      </c>
      <c r="P1587" s="80">
        <f t="shared" si="462"/>
        <v>0</v>
      </c>
      <c r="Q1587" s="80">
        <f>Aurangabad!Q46</f>
        <v>0</v>
      </c>
      <c r="R1587" s="80">
        <f>Aurangabad!R46</f>
        <v>0</v>
      </c>
      <c r="S1587" s="80">
        <f>Aurangabad!S46</f>
        <v>0</v>
      </c>
      <c r="T1587" s="80">
        <f>Aurangabad!T46</f>
        <v>0</v>
      </c>
      <c r="U1587" s="80">
        <f>Aurangabad!U46</f>
        <v>0</v>
      </c>
      <c r="V1587" s="80">
        <f>Aurangabad!V46</f>
        <v>0</v>
      </c>
      <c r="W1587" s="80">
        <f>Aurangabad!W46</f>
        <v>0</v>
      </c>
      <c r="X1587" s="80">
        <f>Aurangabad!X46</f>
        <v>0</v>
      </c>
      <c r="Y1587" s="80">
        <f>Aurangabad!Y46</f>
        <v>0</v>
      </c>
      <c r="Z1587" s="80">
        <f>Aurangabad!Z46</f>
        <v>0</v>
      </c>
      <c r="AA1587" s="80">
        <f>Aurangabad!AA46</f>
        <v>0</v>
      </c>
      <c r="AB1587" s="80">
        <f>Aurangabad!AB46</f>
        <v>0</v>
      </c>
      <c r="AC1587" s="233">
        <f t="shared" si="463"/>
        <v>0</v>
      </c>
      <c r="AD1587" s="7" t="e">
        <f t="shared" si="464"/>
        <v>#DIV/0!</v>
      </c>
      <c r="AE1587" s="7">
        <f t="shared" si="465"/>
        <v>0</v>
      </c>
      <c r="AF1587" s="7" t="e">
        <f t="shared" si="466"/>
        <v>#DIV/0!</v>
      </c>
      <c r="AG1587" s="7">
        <f t="shared" si="467"/>
        <v>0</v>
      </c>
      <c r="AH1587" s="7">
        <f t="shared" si="468"/>
        <v>0</v>
      </c>
      <c r="AI1587" s="7">
        <f t="shared" si="469"/>
        <v>0</v>
      </c>
      <c r="AJ1587" s="7">
        <f t="shared" si="470"/>
        <v>0</v>
      </c>
      <c r="AK1587" s="234" t="e">
        <f t="shared" si="471"/>
        <v>#DIV/0!</v>
      </c>
    </row>
    <row r="1588" spans="1:37">
      <c r="A1588" s="5">
        <v>5</v>
      </c>
      <c r="B1588" s="15" t="s">
        <v>26</v>
      </c>
      <c r="C1588" s="80">
        <f>Beed!C46</f>
        <v>0</v>
      </c>
      <c r="D1588" s="80">
        <f>Beed!D46</f>
        <v>0</v>
      </c>
      <c r="E1588" s="80">
        <f>Beed!E46</f>
        <v>0</v>
      </c>
      <c r="F1588" s="80">
        <f>Beed!F46</f>
        <v>0</v>
      </c>
      <c r="G1588" s="80">
        <f>Beed!G46</f>
        <v>0</v>
      </c>
      <c r="H1588" s="80">
        <f>Beed!H46</f>
        <v>0</v>
      </c>
      <c r="I1588" s="80">
        <f t="shared" si="461"/>
        <v>0</v>
      </c>
      <c r="J1588" s="80">
        <f>Beed!J46</f>
        <v>0</v>
      </c>
      <c r="K1588" s="80">
        <f>Beed!K46</f>
        <v>0</v>
      </c>
      <c r="L1588" s="80">
        <f>Beed!L46</f>
        <v>0</v>
      </c>
      <c r="M1588" s="80">
        <f>Beed!M46</f>
        <v>0</v>
      </c>
      <c r="N1588" s="80">
        <f>Beed!N46</f>
        <v>0</v>
      </c>
      <c r="O1588" s="80">
        <f>Beed!O46</f>
        <v>0</v>
      </c>
      <c r="P1588" s="80">
        <f t="shared" si="462"/>
        <v>0</v>
      </c>
      <c r="Q1588" s="80">
        <f>Beed!Q46</f>
        <v>0</v>
      </c>
      <c r="R1588" s="80">
        <f>Beed!R46</f>
        <v>0</v>
      </c>
      <c r="S1588" s="80">
        <f>Beed!S46</f>
        <v>0</v>
      </c>
      <c r="T1588" s="80">
        <f>Beed!T46</f>
        <v>0</v>
      </c>
      <c r="U1588" s="80">
        <f>Beed!U46</f>
        <v>0</v>
      </c>
      <c r="V1588" s="80">
        <f>Beed!V46</f>
        <v>0</v>
      </c>
      <c r="W1588" s="80">
        <f>Beed!W46</f>
        <v>0</v>
      </c>
      <c r="X1588" s="80">
        <f>Beed!X46</f>
        <v>0</v>
      </c>
      <c r="Y1588" s="80">
        <f>Beed!Y46</f>
        <v>0</v>
      </c>
      <c r="Z1588" s="80">
        <f>Beed!Z46</f>
        <v>0</v>
      </c>
      <c r="AA1588" s="80">
        <f>Beed!AA46</f>
        <v>0</v>
      </c>
      <c r="AB1588" s="80">
        <f>Beed!AB46</f>
        <v>0</v>
      </c>
      <c r="AC1588" s="233">
        <f t="shared" si="463"/>
        <v>0</v>
      </c>
      <c r="AD1588" s="7" t="e">
        <f t="shared" si="464"/>
        <v>#DIV/0!</v>
      </c>
      <c r="AE1588" s="7">
        <f t="shared" si="465"/>
        <v>0</v>
      </c>
      <c r="AF1588" s="7" t="e">
        <f t="shared" si="466"/>
        <v>#DIV/0!</v>
      </c>
      <c r="AG1588" s="7">
        <f t="shared" si="467"/>
        <v>0</v>
      </c>
      <c r="AH1588" s="7">
        <f t="shared" si="468"/>
        <v>0</v>
      </c>
      <c r="AI1588" s="7">
        <f t="shared" si="469"/>
        <v>0</v>
      </c>
      <c r="AJ1588" s="7">
        <f t="shared" si="470"/>
        <v>0</v>
      </c>
      <c r="AK1588" s="234" t="e">
        <f t="shared" si="471"/>
        <v>#DIV/0!</v>
      </c>
    </row>
    <row r="1589" spans="1:37">
      <c r="A1589" s="5">
        <v>6</v>
      </c>
      <c r="B1589" s="15" t="s">
        <v>27</v>
      </c>
      <c r="C1589" s="80">
        <f>Bhandara!C46</f>
        <v>0</v>
      </c>
      <c r="D1589" s="80">
        <f>Bhandara!D46</f>
        <v>0</v>
      </c>
      <c r="E1589" s="80">
        <f>Bhandara!E46</f>
        <v>0</v>
      </c>
      <c r="F1589" s="80">
        <f>Bhandara!F46</f>
        <v>0</v>
      </c>
      <c r="G1589" s="80">
        <f>Bhandara!G46</f>
        <v>0</v>
      </c>
      <c r="H1589" s="80">
        <f>Bhandara!H46</f>
        <v>0</v>
      </c>
      <c r="I1589" s="80">
        <f t="shared" si="461"/>
        <v>0</v>
      </c>
      <c r="J1589" s="80">
        <f>Bhandara!J46</f>
        <v>0</v>
      </c>
      <c r="K1589" s="80">
        <f>Bhandara!K46</f>
        <v>0</v>
      </c>
      <c r="L1589" s="80">
        <f>Bhandara!L46</f>
        <v>0</v>
      </c>
      <c r="M1589" s="80">
        <f>Bhandara!M46</f>
        <v>0</v>
      </c>
      <c r="N1589" s="80">
        <f>Bhandara!N46</f>
        <v>0</v>
      </c>
      <c r="O1589" s="80">
        <f>Bhandara!O46</f>
        <v>0</v>
      </c>
      <c r="P1589" s="80">
        <f t="shared" si="462"/>
        <v>0</v>
      </c>
      <c r="Q1589" s="80">
        <f>Bhandara!Q46</f>
        <v>0</v>
      </c>
      <c r="R1589" s="80">
        <f>Bhandara!R46</f>
        <v>0</v>
      </c>
      <c r="S1589" s="80">
        <f>Bhandara!S46</f>
        <v>0</v>
      </c>
      <c r="T1589" s="80">
        <f>Bhandara!T46</f>
        <v>0</v>
      </c>
      <c r="U1589" s="80">
        <f>Bhandara!U46</f>
        <v>0</v>
      </c>
      <c r="V1589" s="80">
        <f>Bhandara!V46</f>
        <v>0</v>
      </c>
      <c r="W1589" s="80">
        <f>Bhandara!W46</f>
        <v>0</v>
      </c>
      <c r="X1589" s="80">
        <f>Bhandara!X46</f>
        <v>0</v>
      </c>
      <c r="Y1589" s="80">
        <f>Bhandara!Y46</f>
        <v>0</v>
      </c>
      <c r="Z1589" s="80">
        <f>Bhandara!Z46</f>
        <v>0</v>
      </c>
      <c r="AA1589" s="80">
        <f>Bhandara!AA46</f>
        <v>0</v>
      </c>
      <c r="AB1589" s="80">
        <f>Bhandara!AB46</f>
        <v>0</v>
      </c>
      <c r="AC1589" s="233">
        <f t="shared" si="463"/>
        <v>0</v>
      </c>
      <c r="AD1589" s="7" t="e">
        <f t="shared" si="464"/>
        <v>#DIV/0!</v>
      </c>
      <c r="AE1589" s="7">
        <f t="shared" si="465"/>
        <v>0</v>
      </c>
      <c r="AF1589" s="7" t="e">
        <f t="shared" si="466"/>
        <v>#DIV/0!</v>
      </c>
      <c r="AG1589" s="7">
        <f t="shared" si="467"/>
        <v>0</v>
      </c>
      <c r="AH1589" s="7">
        <f t="shared" si="468"/>
        <v>0</v>
      </c>
      <c r="AI1589" s="7">
        <f t="shared" si="469"/>
        <v>0</v>
      </c>
      <c r="AJ1589" s="7">
        <f t="shared" si="470"/>
        <v>0</v>
      </c>
      <c r="AK1589" s="234" t="e">
        <f t="shared" si="471"/>
        <v>#DIV/0!</v>
      </c>
    </row>
    <row r="1590" spans="1:37">
      <c r="A1590" s="5">
        <v>7</v>
      </c>
      <c r="B1590" s="15" t="s">
        <v>28</v>
      </c>
      <c r="C1590" s="80">
        <f>Buldhana!C46</f>
        <v>0</v>
      </c>
      <c r="D1590" s="80">
        <f>Buldhana!D46</f>
        <v>0</v>
      </c>
      <c r="E1590" s="80">
        <f>Buldhana!E46</f>
        <v>0</v>
      </c>
      <c r="F1590" s="80">
        <f>Buldhana!F46</f>
        <v>0</v>
      </c>
      <c r="G1590" s="80">
        <f>Buldhana!G46</f>
        <v>0</v>
      </c>
      <c r="H1590" s="80">
        <f>Buldhana!H46</f>
        <v>0</v>
      </c>
      <c r="I1590" s="80">
        <f t="shared" si="461"/>
        <v>0</v>
      </c>
      <c r="J1590" s="80">
        <f>Buldhana!J46</f>
        <v>0</v>
      </c>
      <c r="K1590" s="80">
        <f>Buldhana!K46</f>
        <v>0</v>
      </c>
      <c r="L1590" s="80">
        <f>Buldhana!L46</f>
        <v>0</v>
      </c>
      <c r="M1590" s="80">
        <f>Buldhana!M46</f>
        <v>0</v>
      </c>
      <c r="N1590" s="80">
        <f>Buldhana!N46</f>
        <v>0</v>
      </c>
      <c r="O1590" s="80">
        <f>Buldhana!O46</f>
        <v>0</v>
      </c>
      <c r="P1590" s="80">
        <f t="shared" si="462"/>
        <v>0</v>
      </c>
      <c r="Q1590" s="80">
        <f>Buldhana!Q46</f>
        <v>0</v>
      </c>
      <c r="R1590" s="80">
        <f>Buldhana!R46</f>
        <v>0</v>
      </c>
      <c r="S1590" s="80">
        <f>Buldhana!S46</f>
        <v>0</v>
      </c>
      <c r="T1590" s="80">
        <f>Buldhana!T46</f>
        <v>0</v>
      </c>
      <c r="U1590" s="80">
        <f>Buldhana!U46</f>
        <v>0</v>
      </c>
      <c r="V1590" s="80">
        <f>Buldhana!V46</f>
        <v>0</v>
      </c>
      <c r="W1590" s="80">
        <f>Buldhana!W46</f>
        <v>0</v>
      </c>
      <c r="X1590" s="80">
        <f>Buldhana!X46</f>
        <v>0</v>
      </c>
      <c r="Y1590" s="80">
        <f>Buldhana!Y46</f>
        <v>0</v>
      </c>
      <c r="Z1590" s="80">
        <f>Buldhana!Z46</f>
        <v>0</v>
      </c>
      <c r="AA1590" s="80">
        <f>Buldhana!AA46</f>
        <v>0</v>
      </c>
      <c r="AB1590" s="80">
        <f>Buldhana!AB46</f>
        <v>0</v>
      </c>
      <c r="AC1590" s="233">
        <f t="shared" si="463"/>
        <v>0</v>
      </c>
      <c r="AD1590" s="7" t="e">
        <f t="shared" si="464"/>
        <v>#DIV/0!</v>
      </c>
      <c r="AE1590" s="7">
        <f t="shared" si="465"/>
        <v>0</v>
      </c>
      <c r="AF1590" s="7" t="e">
        <f t="shared" si="466"/>
        <v>#DIV/0!</v>
      </c>
      <c r="AG1590" s="7">
        <f t="shared" si="467"/>
        <v>0</v>
      </c>
      <c r="AH1590" s="7">
        <f t="shared" si="468"/>
        <v>0</v>
      </c>
      <c r="AI1590" s="7">
        <f t="shared" si="469"/>
        <v>0</v>
      </c>
      <c r="AJ1590" s="7">
        <f t="shared" si="470"/>
        <v>0</v>
      </c>
      <c r="AK1590" s="234" t="e">
        <f t="shared" si="471"/>
        <v>#DIV/0!</v>
      </c>
    </row>
    <row r="1591" spans="1:37">
      <c r="A1591" s="5">
        <v>8</v>
      </c>
      <c r="B1591" s="15" t="s">
        <v>29</v>
      </c>
      <c r="C1591" s="80">
        <f>Chandrapur!C46</f>
        <v>0</v>
      </c>
      <c r="D1591" s="80">
        <f>Chandrapur!D46</f>
        <v>0</v>
      </c>
      <c r="E1591" s="80">
        <f>Chandrapur!E46</f>
        <v>0</v>
      </c>
      <c r="F1591" s="80">
        <f>Chandrapur!F46</f>
        <v>0</v>
      </c>
      <c r="G1591" s="80">
        <f>Chandrapur!G46</f>
        <v>0</v>
      </c>
      <c r="H1591" s="80">
        <f>Chandrapur!H46</f>
        <v>0</v>
      </c>
      <c r="I1591" s="80">
        <f t="shared" si="461"/>
        <v>0</v>
      </c>
      <c r="J1591" s="80">
        <f>Chandrapur!J46</f>
        <v>0</v>
      </c>
      <c r="K1591" s="80">
        <f>Chandrapur!K46</f>
        <v>0</v>
      </c>
      <c r="L1591" s="80">
        <f>Chandrapur!L46</f>
        <v>0</v>
      </c>
      <c r="M1591" s="80">
        <f>Chandrapur!M46</f>
        <v>0</v>
      </c>
      <c r="N1591" s="80">
        <f>Chandrapur!N46</f>
        <v>0</v>
      </c>
      <c r="O1591" s="80">
        <f>Chandrapur!O46</f>
        <v>0</v>
      </c>
      <c r="P1591" s="80">
        <f t="shared" si="462"/>
        <v>0</v>
      </c>
      <c r="Q1591" s="80">
        <f>Chandrapur!Q46</f>
        <v>0</v>
      </c>
      <c r="R1591" s="80">
        <f>Chandrapur!R46</f>
        <v>0</v>
      </c>
      <c r="S1591" s="80">
        <f>Chandrapur!S46</f>
        <v>0</v>
      </c>
      <c r="T1591" s="80">
        <f>Chandrapur!T46</f>
        <v>0</v>
      </c>
      <c r="U1591" s="80">
        <f>Chandrapur!U46</f>
        <v>0</v>
      </c>
      <c r="V1591" s="80">
        <f>Chandrapur!V46</f>
        <v>0</v>
      </c>
      <c r="W1591" s="80">
        <f>Chandrapur!W46</f>
        <v>0</v>
      </c>
      <c r="X1591" s="80">
        <f>Chandrapur!X46</f>
        <v>0</v>
      </c>
      <c r="Y1591" s="80">
        <f>Chandrapur!Y46</f>
        <v>0</v>
      </c>
      <c r="Z1591" s="80">
        <f>Chandrapur!Z46</f>
        <v>0</v>
      </c>
      <c r="AA1591" s="80">
        <f>Chandrapur!AA46</f>
        <v>0</v>
      </c>
      <c r="AB1591" s="80">
        <f>Chandrapur!AB46</f>
        <v>0</v>
      </c>
      <c r="AC1591" s="233">
        <f t="shared" si="463"/>
        <v>0</v>
      </c>
      <c r="AD1591" s="7" t="e">
        <f t="shared" si="464"/>
        <v>#DIV/0!</v>
      </c>
      <c r="AE1591" s="7">
        <f t="shared" si="465"/>
        <v>0</v>
      </c>
      <c r="AF1591" s="7" t="e">
        <f t="shared" si="466"/>
        <v>#DIV/0!</v>
      </c>
      <c r="AG1591" s="7">
        <f t="shared" si="467"/>
        <v>0</v>
      </c>
      <c r="AH1591" s="7">
        <f t="shared" si="468"/>
        <v>0</v>
      </c>
      <c r="AI1591" s="7">
        <f t="shared" si="469"/>
        <v>0</v>
      </c>
      <c r="AJ1591" s="7">
        <f t="shared" si="470"/>
        <v>0</v>
      </c>
      <c r="AK1591" s="234" t="e">
        <f t="shared" si="471"/>
        <v>#DIV/0!</v>
      </c>
    </row>
    <row r="1592" spans="1:37">
      <c r="A1592" s="5">
        <v>9</v>
      </c>
      <c r="B1592" s="15" t="s">
        <v>30</v>
      </c>
      <c r="C1592" s="80">
        <f>Dhule!C46</f>
        <v>0</v>
      </c>
      <c r="D1592" s="80">
        <f>Dhule!D46</f>
        <v>0</v>
      </c>
      <c r="E1592" s="80">
        <f>Dhule!E46</f>
        <v>0</v>
      </c>
      <c r="F1592" s="80">
        <f>Dhule!F46</f>
        <v>0</v>
      </c>
      <c r="G1592" s="80">
        <f>Dhule!G46</f>
        <v>0</v>
      </c>
      <c r="H1592" s="80">
        <f>Dhule!H46</f>
        <v>0</v>
      </c>
      <c r="I1592" s="80">
        <f t="shared" si="461"/>
        <v>0</v>
      </c>
      <c r="J1592" s="80">
        <f>Dhule!J46</f>
        <v>0</v>
      </c>
      <c r="K1592" s="80">
        <f>Dhule!K46</f>
        <v>0</v>
      </c>
      <c r="L1592" s="80">
        <f>Dhule!L46</f>
        <v>0</v>
      </c>
      <c r="M1592" s="80">
        <f>Dhule!M46</f>
        <v>0</v>
      </c>
      <c r="N1592" s="80">
        <f>Dhule!N46</f>
        <v>0</v>
      </c>
      <c r="O1592" s="80">
        <f>Dhule!O46</f>
        <v>0</v>
      </c>
      <c r="P1592" s="80">
        <f t="shared" si="462"/>
        <v>0</v>
      </c>
      <c r="Q1592" s="80">
        <f>Dhule!Q46</f>
        <v>0</v>
      </c>
      <c r="R1592" s="80">
        <f>Dhule!R46</f>
        <v>0</v>
      </c>
      <c r="S1592" s="80">
        <f>Dhule!S46</f>
        <v>0</v>
      </c>
      <c r="T1592" s="80">
        <f>Dhule!T46</f>
        <v>0</v>
      </c>
      <c r="U1592" s="80">
        <f>Dhule!U46</f>
        <v>0</v>
      </c>
      <c r="V1592" s="80">
        <f>Dhule!V46</f>
        <v>0</v>
      </c>
      <c r="W1592" s="80">
        <f>Dhule!W46</f>
        <v>0</v>
      </c>
      <c r="X1592" s="80">
        <f>Dhule!X46</f>
        <v>0</v>
      </c>
      <c r="Y1592" s="80">
        <f>Dhule!Y46</f>
        <v>0</v>
      </c>
      <c r="Z1592" s="80">
        <f>Dhule!Z46</f>
        <v>0</v>
      </c>
      <c r="AA1592" s="80">
        <f>Dhule!AA46</f>
        <v>0</v>
      </c>
      <c r="AB1592" s="80">
        <f>Dhule!AB46</f>
        <v>0</v>
      </c>
      <c r="AC1592" s="233">
        <f t="shared" si="463"/>
        <v>0</v>
      </c>
      <c r="AD1592" s="7" t="e">
        <f t="shared" si="464"/>
        <v>#DIV/0!</v>
      </c>
      <c r="AE1592" s="7">
        <f t="shared" si="465"/>
        <v>0</v>
      </c>
      <c r="AF1592" s="7" t="e">
        <f t="shared" si="466"/>
        <v>#DIV/0!</v>
      </c>
      <c r="AG1592" s="7">
        <f t="shared" si="467"/>
        <v>0</v>
      </c>
      <c r="AH1592" s="7">
        <f t="shared" si="468"/>
        <v>0</v>
      </c>
      <c r="AI1592" s="7">
        <f t="shared" si="469"/>
        <v>0</v>
      </c>
      <c r="AJ1592" s="7">
        <f t="shared" si="470"/>
        <v>0</v>
      </c>
      <c r="AK1592" s="234" t="e">
        <f t="shared" si="471"/>
        <v>#DIV/0!</v>
      </c>
    </row>
    <row r="1593" spans="1:37">
      <c r="A1593" s="5">
        <v>10</v>
      </c>
      <c r="B1593" s="15" t="s">
        <v>31</v>
      </c>
      <c r="C1593" s="80">
        <f>Gadchiroli!C46</f>
        <v>0</v>
      </c>
      <c r="D1593" s="80">
        <f>Gadchiroli!D46</f>
        <v>0</v>
      </c>
      <c r="E1593" s="80">
        <f>Gadchiroli!E46</f>
        <v>0</v>
      </c>
      <c r="F1593" s="80">
        <f>Gadchiroli!F46</f>
        <v>0</v>
      </c>
      <c r="G1593" s="80">
        <f>Gadchiroli!G46</f>
        <v>0</v>
      </c>
      <c r="H1593" s="80">
        <f>Gadchiroli!H46</f>
        <v>0</v>
      </c>
      <c r="I1593" s="80">
        <f t="shared" si="461"/>
        <v>0</v>
      </c>
      <c r="J1593" s="80">
        <f>Gadchiroli!J46</f>
        <v>0</v>
      </c>
      <c r="K1593" s="80">
        <f>Gadchiroli!K46</f>
        <v>0</v>
      </c>
      <c r="L1593" s="80">
        <f>Gadchiroli!L46</f>
        <v>0</v>
      </c>
      <c r="M1593" s="80">
        <f>Gadchiroli!M46</f>
        <v>0</v>
      </c>
      <c r="N1593" s="80">
        <f>Gadchiroli!N46</f>
        <v>0</v>
      </c>
      <c r="O1593" s="80">
        <f>Gadchiroli!O46</f>
        <v>0</v>
      </c>
      <c r="P1593" s="80">
        <f t="shared" si="462"/>
        <v>0</v>
      </c>
      <c r="Q1593" s="80">
        <f>Gadchiroli!Q46</f>
        <v>0</v>
      </c>
      <c r="R1593" s="80">
        <f>Gadchiroli!R46</f>
        <v>0</v>
      </c>
      <c r="S1593" s="80">
        <f>Gadchiroli!S46</f>
        <v>0</v>
      </c>
      <c r="T1593" s="80">
        <f>Gadchiroli!T46</f>
        <v>0</v>
      </c>
      <c r="U1593" s="80">
        <f>Gadchiroli!U46</f>
        <v>0</v>
      </c>
      <c r="V1593" s="80">
        <f>Gadchiroli!V46</f>
        <v>0</v>
      </c>
      <c r="W1593" s="80">
        <f>Gadchiroli!W46</f>
        <v>0</v>
      </c>
      <c r="X1593" s="80">
        <f>Gadchiroli!X46</f>
        <v>0</v>
      </c>
      <c r="Y1593" s="80">
        <f>Gadchiroli!Y46</f>
        <v>0</v>
      </c>
      <c r="Z1593" s="80">
        <f>Gadchiroli!Z46</f>
        <v>0</v>
      </c>
      <c r="AA1593" s="80">
        <f>Gadchiroli!AA46</f>
        <v>0</v>
      </c>
      <c r="AB1593" s="80">
        <f>Gadchiroli!AB46</f>
        <v>0</v>
      </c>
      <c r="AC1593" s="233">
        <f t="shared" si="463"/>
        <v>0</v>
      </c>
      <c r="AD1593" s="7" t="e">
        <f t="shared" si="464"/>
        <v>#DIV/0!</v>
      </c>
      <c r="AE1593" s="7">
        <f t="shared" si="465"/>
        <v>0</v>
      </c>
      <c r="AF1593" s="7" t="e">
        <f t="shared" si="466"/>
        <v>#DIV/0!</v>
      </c>
      <c r="AG1593" s="7">
        <f t="shared" si="467"/>
        <v>0</v>
      </c>
      <c r="AH1593" s="7">
        <f t="shared" si="468"/>
        <v>0</v>
      </c>
      <c r="AI1593" s="7">
        <f t="shared" si="469"/>
        <v>0</v>
      </c>
      <c r="AJ1593" s="7">
        <f t="shared" si="470"/>
        <v>0</v>
      </c>
      <c r="AK1593" s="234" t="e">
        <f t="shared" si="471"/>
        <v>#DIV/0!</v>
      </c>
    </row>
    <row r="1594" spans="1:37">
      <c r="A1594" s="5">
        <v>11</v>
      </c>
      <c r="B1594" s="15" t="s">
        <v>32</v>
      </c>
      <c r="C1594" s="80">
        <f>Gondia!C46</f>
        <v>0</v>
      </c>
      <c r="D1594" s="80">
        <f>Gondia!D46</f>
        <v>0</v>
      </c>
      <c r="E1594" s="80">
        <f>Gondia!E46</f>
        <v>0</v>
      </c>
      <c r="F1594" s="80">
        <f>Gondia!F46</f>
        <v>0</v>
      </c>
      <c r="G1594" s="80">
        <f>Gondia!G46</f>
        <v>0</v>
      </c>
      <c r="H1594" s="80">
        <f>Gondia!H46</f>
        <v>0</v>
      </c>
      <c r="I1594" s="80">
        <f t="shared" si="461"/>
        <v>0</v>
      </c>
      <c r="J1594" s="80">
        <f>Gondia!J46</f>
        <v>0</v>
      </c>
      <c r="K1594" s="80">
        <f>Gondia!K46</f>
        <v>0</v>
      </c>
      <c r="L1594" s="80">
        <f>Gondia!L46</f>
        <v>0</v>
      </c>
      <c r="M1594" s="80">
        <f>Gondia!M46</f>
        <v>0</v>
      </c>
      <c r="N1594" s="80">
        <f>Gondia!N46</f>
        <v>0</v>
      </c>
      <c r="O1594" s="80">
        <f>Gondia!O46</f>
        <v>0</v>
      </c>
      <c r="P1594" s="80">
        <f t="shared" si="462"/>
        <v>0</v>
      </c>
      <c r="Q1594" s="80">
        <f>Gondia!Q46</f>
        <v>0</v>
      </c>
      <c r="R1594" s="80">
        <f>Gondia!R46</f>
        <v>0</v>
      </c>
      <c r="S1594" s="80">
        <f>Gondia!S46</f>
        <v>0</v>
      </c>
      <c r="T1594" s="80">
        <f>Gondia!T46</f>
        <v>0</v>
      </c>
      <c r="U1594" s="80">
        <f>Gondia!U46</f>
        <v>0</v>
      </c>
      <c r="V1594" s="80">
        <f>Gondia!V46</f>
        <v>0</v>
      </c>
      <c r="W1594" s="80">
        <f>Gondia!W46</f>
        <v>0</v>
      </c>
      <c r="X1594" s="80">
        <f>Gondia!X46</f>
        <v>0</v>
      </c>
      <c r="Y1594" s="80">
        <f>Gondia!Y46</f>
        <v>0</v>
      </c>
      <c r="Z1594" s="80">
        <f>Gondia!Z46</f>
        <v>0</v>
      </c>
      <c r="AA1594" s="80">
        <f>Gondia!AA46</f>
        <v>0</v>
      </c>
      <c r="AB1594" s="80">
        <f>Gondia!AB46</f>
        <v>0</v>
      </c>
      <c r="AC1594" s="233">
        <f t="shared" si="463"/>
        <v>0</v>
      </c>
      <c r="AD1594" s="7" t="e">
        <f t="shared" si="464"/>
        <v>#DIV/0!</v>
      </c>
      <c r="AE1594" s="7">
        <f t="shared" si="465"/>
        <v>0</v>
      </c>
      <c r="AF1594" s="7" t="e">
        <f t="shared" si="466"/>
        <v>#DIV/0!</v>
      </c>
      <c r="AG1594" s="7">
        <f t="shared" si="467"/>
        <v>0</v>
      </c>
      <c r="AH1594" s="7">
        <f t="shared" si="468"/>
        <v>0</v>
      </c>
      <c r="AI1594" s="7">
        <f t="shared" si="469"/>
        <v>0</v>
      </c>
      <c r="AJ1594" s="7">
        <f t="shared" si="470"/>
        <v>0</v>
      </c>
      <c r="AK1594" s="234" t="e">
        <f t="shared" si="471"/>
        <v>#DIV/0!</v>
      </c>
    </row>
    <row r="1595" spans="1:37">
      <c r="A1595" s="5">
        <v>12</v>
      </c>
      <c r="B1595" s="15" t="s">
        <v>33</v>
      </c>
      <c r="C1595" s="80">
        <f>Hingoli!C46</f>
        <v>0</v>
      </c>
      <c r="D1595" s="80">
        <f>Hingoli!D46</f>
        <v>0</v>
      </c>
      <c r="E1595" s="80">
        <f>Hingoli!E46</f>
        <v>0</v>
      </c>
      <c r="F1595" s="80">
        <f>Hingoli!F46</f>
        <v>0</v>
      </c>
      <c r="G1595" s="80">
        <f>Hingoli!G46</f>
        <v>0</v>
      </c>
      <c r="H1595" s="80">
        <f>Hingoli!H46</f>
        <v>0</v>
      </c>
      <c r="I1595" s="80">
        <f t="shared" si="461"/>
        <v>0</v>
      </c>
      <c r="J1595" s="80">
        <f>Hingoli!J46</f>
        <v>0</v>
      </c>
      <c r="K1595" s="80">
        <f>Hingoli!K46</f>
        <v>0</v>
      </c>
      <c r="L1595" s="80">
        <f>Hingoli!L46</f>
        <v>0</v>
      </c>
      <c r="M1595" s="80">
        <f>Hingoli!M46</f>
        <v>0</v>
      </c>
      <c r="N1595" s="80">
        <f>Hingoli!N46</f>
        <v>0</v>
      </c>
      <c r="O1595" s="80">
        <f>Hingoli!O46</f>
        <v>0</v>
      </c>
      <c r="P1595" s="80">
        <f t="shared" si="462"/>
        <v>0</v>
      </c>
      <c r="Q1595" s="80">
        <f>Hingoli!Q46</f>
        <v>0</v>
      </c>
      <c r="R1595" s="80">
        <f>Hingoli!R46</f>
        <v>0</v>
      </c>
      <c r="S1595" s="80">
        <f>Hingoli!S46</f>
        <v>0</v>
      </c>
      <c r="T1595" s="80">
        <f>Hingoli!T46</f>
        <v>0</v>
      </c>
      <c r="U1595" s="80">
        <f>Hingoli!U46</f>
        <v>0</v>
      </c>
      <c r="V1595" s="80">
        <f>Hingoli!V46</f>
        <v>0</v>
      </c>
      <c r="W1595" s="80">
        <f>Hingoli!W46</f>
        <v>0</v>
      </c>
      <c r="X1595" s="80">
        <f>Hingoli!X46</f>
        <v>0</v>
      </c>
      <c r="Y1595" s="80">
        <f>Hingoli!Y46</f>
        <v>0</v>
      </c>
      <c r="Z1595" s="80">
        <f>Hingoli!Z46</f>
        <v>0</v>
      </c>
      <c r="AA1595" s="80">
        <f>Hingoli!AA46</f>
        <v>0</v>
      </c>
      <c r="AB1595" s="80">
        <f>Hingoli!AB46</f>
        <v>0</v>
      </c>
      <c r="AC1595" s="233">
        <f t="shared" si="463"/>
        <v>0</v>
      </c>
      <c r="AD1595" s="7" t="e">
        <f t="shared" si="464"/>
        <v>#DIV/0!</v>
      </c>
      <c r="AE1595" s="7">
        <f t="shared" si="465"/>
        <v>0</v>
      </c>
      <c r="AF1595" s="7" t="e">
        <f t="shared" si="466"/>
        <v>#DIV/0!</v>
      </c>
      <c r="AG1595" s="7">
        <f t="shared" si="467"/>
        <v>0</v>
      </c>
      <c r="AH1595" s="7">
        <f t="shared" si="468"/>
        <v>0</v>
      </c>
      <c r="AI1595" s="7">
        <f t="shared" si="469"/>
        <v>0</v>
      </c>
      <c r="AJ1595" s="7">
        <f t="shared" si="470"/>
        <v>0</v>
      </c>
      <c r="AK1595" s="234" t="e">
        <f t="shared" si="471"/>
        <v>#DIV/0!</v>
      </c>
    </row>
    <row r="1596" spans="1:37">
      <c r="A1596" s="5">
        <v>13</v>
      </c>
      <c r="B1596" s="15" t="s">
        <v>34</v>
      </c>
      <c r="C1596" s="80">
        <f>Jalgaon!C46</f>
        <v>0</v>
      </c>
      <c r="D1596" s="80">
        <f>Jalgaon!D46</f>
        <v>0</v>
      </c>
      <c r="E1596" s="80">
        <f>Jalgaon!E46</f>
        <v>0</v>
      </c>
      <c r="F1596" s="80">
        <f>Jalgaon!F46</f>
        <v>0</v>
      </c>
      <c r="G1596" s="80">
        <f>Jalgaon!G46</f>
        <v>0</v>
      </c>
      <c r="H1596" s="80">
        <f>Jalgaon!H46</f>
        <v>0</v>
      </c>
      <c r="I1596" s="80">
        <f t="shared" si="461"/>
        <v>0</v>
      </c>
      <c r="J1596" s="80">
        <f>Jalgaon!J46</f>
        <v>0</v>
      </c>
      <c r="K1596" s="80">
        <f>Jalgaon!K46</f>
        <v>0</v>
      </c>
      <c r="L1596" s="80">
        <f>Jalgaon!L46</f>
        <v>0</v>
      </c>
      <c r="M1596" s="80">
        <f>Jalgaon!M46</f>
        <v>0</v>
      </c>
      <c r="N1596" s="80">
        <f>Jalgaon!N46</f>
        <v>0</v>
      </c>
      <c r="O1596" s="80">
        <f>Jalgaon!O46</f>
        <v>0</v>
      </c>
      <c r="P1596" s="80">
        <f t="shared" si="462"/>
        <v>0</v>
      </c>
      <c r="Q1596" s="80">
        <f>Jalgaon!Q46</f>
        <v>0</v>
      </c>
      <c r="R1596" s="80">
        <f>Jalgaon!R46</f>
        <v>0</v>
      </c>
      <c r="S1596" s="80">
        <f>Jalgaon!S46</f>
        <v>0</v>
      </c>
      <c r="T1596" s="80">
        <f>Jalgaon!T46</f>
        <v>0</v>
      </c>
      <c r="U1596" s="80">
        <f>Jalgaon!U46</f>
        <v>0</v>
      </c>
      <c r="V1596" s="80">
        <f>Jalgaon!V46</f>
        <v>0</v>
      </c>
      <c r="W1596" s="80">
        <f>Jalgaon!W46</f>
        <v>0</v>
      </c>
      <c r="X1596" s="80">
        <f>Jalgaon!X46</f>
        <v>0</v>
      </c>
      <c r="Y1596" s="80">
        <f>Jalgaon!Y46</f>
        <v>0</v>
      </c>
      <c r="Z1596" s="80">
        <f>Jalgaon!Z46</f>
        <v>0</v>
      </c>
      <c r="AA1596" s="80">
        <f>Jalgaon!AA46</f>
        <v>0</v>
      </c>
      <c r="AB1596" s="80">
        <f>Jalgaon!AB46</f>
        <v>0</v>
      </c>
      <c r="AC1596" s="233">
        <f t="shared" si="463"/>
        <v>0</v>
      </c>
      <c r="AD1596" s="7" t="e">
        <f t="shared" si="464"/>
        <v>#DIV/0!</v>
      </c>
      <c r="AE1596" s="7">
        <f t="shared" si="465"/>
        <v>0</v>
      </c>
      <c r="AF1596" s="7" t="e">
        <f t="shared" si="466"/>
        <v>#DIV/0!</v>
      </c>
      <c r="AG1596" s="7">
        <f t="shared" si="467"/>
        <v>0</v>
      </c>
      <c r="AH1596" s="7">
        <f t="shared" si="468"/>
        <v>0</v>
      </c>
      <c r="AI1596" s="7">
        <f t="shared" si="469"/>
        <v>0</v>
      </c>
      <c r="AJ1596" s="7">
        <f t="shared" si="470"/>
        <v>0</v>
      </c>
      <c r="AK1596" s="234" t="e">
        <f t="shared" si="471"/>
        <v>#DIV/0!</v>
      </c>
    </row>
    <row r="1597" spans="1:37">
      <c r="A1597" s="5">
        <v>14</v>
      </c>
      <c r="B1597" s="15" t="s">
        <v>35</v>
      </c>
      <c r="C1597" s="80">
        <f>Jalna!C46</f>
        <v>0</v>
      </c>
      <c r="D1597" s="80">
        <f>Jalna!D46</f>
        <v>0</v>
      </c>
      <c r="E1597" s="80">
        <f>Jalna!E46</f>
        <v>0</v>
      </c>
      <c r="F1597" s="80">
        <f>Jalna!F46</f>
        <v>0</v>
      </c>
      <c r="G1597" s="80">
        <f>Jalna!G46</f>
        <v>0</v>
      </c>
      <c r="H1597" s="80">
        <f>Jalna!H46</f>
        <v>0</v>
      </c>
      <c r="I1597" s="80">
        <f t="shared" si="461"/>
        <v>0</v>
      </c>
      <c r="J1597" s="80">
        <f>Jalna!J46</f>
        <v>0</v>
      </c>
      <c r="K1597" s="80">
        <f>Jalna!K46</f>
        <v>0</v>
      </c>
      <c r="L1597" s="80">
        <f>Jalna!L46</f>
        <v>0</v>
      </c>
      <c r="M1597" s="80">
        <f>Jalna!M46</f>
        <v>0</v>
      </c>
      <c r="N1597" s="80">
        <f>Jalna!N46</f>
        <v>0</v>
      </c>
      <c r="O1597" s="80">
        <f>Jalna!O46</f>
        <v>0</v>
      </c>
      <c r="P1597" s="80">
        <f t="shared" si="462"/>
        <v>0</v>
      </c>
      <c r="Q1597" s="80">
        <f>Jalna!Q46</f>
        <v>0</v>
      </c>
      <c r="R1597" s="80">
        <f>Jalna!R46</f>
        <v>0</v>
      </c>
      <c r="S1597" s="80">
        <f>Jalna!S46</f>
        <v>0</v>
      </c>
      <c r="T1597" s="80">
        <f>Jalna!T46</f>
        <v>0</v>
      </c>
      <c r="U1597" s="80">
        <f>Jalna!U46</f>
        <v>0</v>
      </c>
      <c r="V1597" s="80">
        <f>Jalna!V46</f>
        <v>0</v>
      </c>
      <c r="W1597" s="80">
        <f>Jalna!W46</f>
        <v>0</v>
      </c>
      <c r="X1597" s="80">
        <f>Jalna!X46</f>
        <v>0</v>
      </c>
      <c r="Y1597" s="80">
        <f>Jalna!Y46</f>
        <v>0</v>
      </c>
      <c r="Z1597" s="80">
        <f>Jalna!Z46</f>
        <v>0</v>
      </c>
      <c r="AA1597" s="80">
        <f>Jalna!AA46</f>
        <v>0</v>
      </c>
      <c r="AB1597" s="80">
        <f>Jalna!AB46</f>
        <v>0</v>
      </c>
      <c r="AC1597" s="233">
        <f t="shared" si="463"/>
        <v>0</v>
      </c>
      <c r="AD1597" s="7" t="e">
        <f t="shared" si="464"/>
        <v>#DIV/0!</v>
      </c>
      <c r="AE1597" s="7">
        <f t="shared" si="465"/>
        <v>0</v>
      </c>
      <c r="AF1597" s="7" t="e">
        <f t="shared" si="466"/>
        <v>#DIV/0!</v>
      </c>
      <c r="AG1597" s="7">
        <f t="shared" si="467"/>
        <v>0</v>
      </c>
      <c r="AH1597" s="7">
        <f t="shared" si="468"/>
        <v>0</v>
      </c>
      <c r="AI1597" s="7">
        <f t="shared" si="469"/>
        <v>0</v>
      </c>
      <c r="AJ1597" s="7">
        <f t="shared" si="470"/>
        <v>0</v>
      </c>
      <c r="AK1597" s="234" t="e">
        <f t="shared" si="471"/>
        <v>#DIV/0!</v>
      </c>
    </row>
    <row r="1598" spans="1:37">
      <c r="A1598" s="5">
        <v>15</v>
      </c>
      <c r="B1598" s="15" t="s">
        <v>36</v>
      </c>
      <c r="C1598" s="80">
        <f>Kolhapur!C46</f>
        <v>0</v>
      </c>
      <c r="D1598" s="80">
        <f>Kolhapur!D46</f>
        <v>0</v>
      </c>
      <c r="E1598" s="80">
        <f>Kolhapur!E46</f>
        <v>0</v>
      </c>
      <c r="F1598" s="80">
        <f>Kolhapur!F46</f>
        <v>0</v>
      </c>
      <c r="G1598" s="80">
        <f>Kolhapur!G46</f>
        <v>0</v>
      </c>
      <c r="H1598" s="80">
        <f>Kolhapur!H46</f>
        <v>0</v>
      </c>
      <c r="I1598" s="80">
        <f t="shared" si="461"/>
        <v>0</v>
      </c>
      <c r="J1598" s="80">
        <f>Kolhapur!J46</f>
        <v>0</v>
      </c>
      <c r="K1598" s="80">
        <f>Kolhapur!K46</f>
        <v>0</v>
      </c>
      <c r="L1598" s="80">
        <f>Kolhapur!L46</f>
        <v>0</v>
      </c>
      <c r="M1598" s="80">
        <f>Kolhapur!M46</f>
        <v>0</v>
      </c>
      <c r="N1598" s="80">
        <f>Kolhapur!N46</f>
        <v>0</v>
      </c>
      <c r="O1598" s="80">
        <f>Kolhapur!O46</f>
        <v>0</v>
      </c>
      <c r="P1598" s="80">
        <f t="shared" si="462"/>
        <v>0</v>
      </c>
      <c r="Q1598" s="80">
        <f>Kolhapur!Q46</f>
        <v>0</v>
      </c>
      <c r="R1598" s="80">
        <f>Kolhapur!R46</f>
        <v>0</v>
      </c>
      <c r="S1598" s="80">
        <f>Kolhapur!S46</f>
        <v>0</v>
      </c>
      <c r="T1598" s="80">
        <f>Kolhapur!T46</f>
        <v>0</v>
      </c>
      <c r="U1598" s="80">
        <f>Kolhapur!U46</f>
        <v>0</v>
      </c>
      <c r="V1598" s="80">
        <f>Kolhapur!V46</f>
        <v>0</v>
      </c>
      <c r="W1598" s="80">
        <f>Kolhapur!W46</f>
        <v>0</v>
      </c>
      <c r="X1598" s="80">
        <f>Kolhapur!X46</f>
        <v>0</v>
      </c>
      <c r="Y1598" s="80">
        <f>Kolhapur!Y46</f>
        <v>0</v>
      </c>
      <c r="Z1598" s="80">
        <f>Kolhapur!Z46</f>
        <v>0</v>
      </c>
      <c r="AA1598" s="80">
        <f>Kolhapur!AA46</f>
        <v>0</v>
      </c>
      <c r="AB1598" s="80">
        <f>Kolhapur!AB46</f>
        <v>0</v>
      </c>
      <c r="AC1598" s="233">
        <f t="shared" si="463"/>
        <v>0</v>
      </c>
      <c r="AD1598" s="7" t="e">
        <f t="shared" si="464"/>
        <v>#DIV/0!</v>
      </c>
      <c r="AE1598" s="7">
        <f t="shared" si="465"/>
        <v>0</v>
      </c>
      <c r="AF1598" s="7" t="e">
        <f t="shared" si="466"/>
        <v>#DIV/0!</v>
      </c>
      <c r="AG1598" s="7">
        <f t="shared" si="467"/>
        <v>0</v>
      </c>
      <c r="AH1598" s="7">
        <f t="shared" si="468"/>
        <v>0</v>
      </c>
      <c r="AI1598" s="7">
        <f t="shared" si="469"/>
        <v>0</v>
      </c>
      <c r="AJ1598" s="7">
        <f t="shared" si="470"/>
        <v>0</v>
      </c>
      <c r="AK1598" s="234" t="e">
        <f t="shared" si="471"/>
        <v>#DIV/0!</v>
      </c>
    </row>
    <row r="1599" spans="1:37">
      <c r="A1599" s="5">
        <v>16</v>
      </c>
      <c r="B1599" s="15" t="s">
        <v>37</v>
      </c>
      <c r="C1599" s="80">
        <f>Latur!C46</f>
        <v>0</v>
      </c>
      <c r="D1599" s="80">
        <f>Latur!D46</f>
        <v>0</v>
      </c>
      <c r="E1599" s="80">
        <f>Latur!E46</f>
        <v>0</v>
      </c>
      <c r="F1599" s="80">
        <f>Latur!F46</f>
        <v>0</v>
      </c>
      <c r="G1599" s="80">
        <f>Latur!G46</f>
        <v>0</v>
      </c>
      <c r="H1599" s="80">
        <f>Latur!H46</f>
        <v>0</v>
      </c>
      <c r="I1599" s="80">
        <f t="shared" si="461"/>
        <v>0</v>
      </c>
      <c r="J1599" s="80">
        <f>Latur!J46</f>
        <v>0</v>
      </c>
      <c r="K1599" s="80">
        <f>Latur!K46</f>
        <v>0</v>
      </c>
      <c r="L1599" s="80">
        <f>Latur!L46</f>
        <v>0</v>
      </c>
      <c r="M1599" s="80">
        <f>Latur!M46</f>
        <v>0</v>
      </c>
      <c r="N1599" s="80">
        <f>Latur!N46</f>
        <v>0</v>
      </c>
      <c r="O1599" s="80">
        <f>Latur!O46</f>
        <v>0</v>
      </c>
      <c r="P1599" s="80">
        <f t="shared" si="462"/>
        <v>0</v>
      </c>
      <c r="Q1599" s="80">
        <f>Latur!Q46</f>
        <v>0</v>
      </c>
      <c r="R1599" s="80">
        <f>Latur!R46</f>
        <v>0</v>
      </c>
      <c r="S1599" s="80">
        <f>Latur!S46</f>
        <v>0</v>
      </c>
      <c r="T1599" s="80">
        <f>Latur!T46</f>
        <v>0</v>
      </c>
      <c r="U1599" s="80">
        <f>Latur!U46</f>
        <v>0</v>
      </c>
      <c r="V1599" s="80">
        <f>Latur!V46</f>
        <v>0</v>
      </c>
      <c r="W1599" s="80">
        <f>Latur!W46</f>
        <v>0</v>
      </c>
      <c r="X1599" s="80">
        <f>Latur!X46</f>
        <v>0</v>
      </c>
      <c r="Y1599" s="80">
        <f>Latur!Y46</f>
        <v>0</v>
      </c>
      <c r="Z1599" s="80">
        <f>Latur!Z46</f>
        <v>0</v>
      </c>
      <c r="AA1599" s="80">
        <f>Latur!AA46</f>
        <v>0</v>
      </c>
      <c r="AB1599" s="80">
        <f>Latur!AB46</f>
        <v>0</v>
      </c>
      <c r="AC1599" s="233">
        <f t="shared" si="463"/>
        <v>0</v>
      </c>
      <c r="AD1599" s="7" t="e">
        <f t="shared" si="464"/>
        <v>#DIV/0!</v>
      </c>
      <c r="AE1599" s="7">
        <f t="shared" si="465"/>
        <v>0</v>
      </c>
      <c r="AF1599" s="7" t="e">
        <f t="shared" si="466"/>
        <v>#DIV/0!</v>
      </c>
      <c r="AG1599" s="7">
        <f t="shared" si="467"/>
        <v>0</v>
      </c>
      <c r="AH1599" s="7">
        <f t="shared" si="468"/>
        <v>0</v>
      </c>
      <c r="AI1599" s="7">
        <f t="shared" si="469"/>
        <v>0</v>
      </c>
      <c r="AJ1599" s="7">
        <f t="shared" si="470"/>
        <v>0</v>
      </c>
      <c r="AK1599" s="234" t="e">
        <f t="shared" si="471"/>
        <v>#DIV/0!</v>
      </c>
    </row>
    <row r="1600" spans="1:37">
      <c r="A1600" s="5">
        <v>17</v>
      </c>
      <c r="B1600" s="15" t="s">
        <v>38</v>
      </c>
      <c r="C1600" s="80">
        <f>MumbaiCity!C46</f>
        <v>0</v>
      </c>
      <c r="D1600" s="80">
        <f>MumbaiCity!D46</f>
        <v>0</v>
      </c>
      <c r="E1600" s="80">
        <f>MumbaiCity!E46</f>
        <v>0</v>
      </c>
      <c r="F1600" s="80">
        <f>MumbaiCity!F46</f>
        <v>0</v>
      </c>
      <c r="G1600" s="80">
        <f>MumbaiCity!G46</f>
        <v>0</v>
      </c>
      <c r="H1600" s="80">
        <f>MumbaiCity!H46</f>
        <v>0</v>
      </c>
      <c r="I1600" s="80">
        <f t="shared" si="461"/>
        <v>0</v>
      </c>
      <c r="J1600" s="80">
        <f>MumbaiCity!J46</f>
        <v>0</v>
      </c>
      <c r="K1600" s="80">
        <f>MumbaiCity!K46</f>
        <v>0</v>
      </c>
      <c r="L1600" s="80">
        <f>MumbaiCity!L46</f>
        <v>0</v>
      </c>
      <c r="M1600" s="80">
        <f>MumbaiCity!M46</f>
        <v>0</v>
      </c>
      <c r="N1600" s="80">
        <f>MumbaiCity!N46</f>
        <v>0</v>
      </c>
      <c r="O1600" s="80">
        <f>MumbaiCity!O46</f>
        <v>0</v>
      </c>
      <c r="P1600" s="80">
        <f t="shared" si="462"/>
        <v>0</v>
      </c>
      <c r="Q1600" s="80">
        <f>MumbaiCity!Q46</f>
        <v>0</v>
      </c>
      <c r="R1600" s="80">
        <f>MumbaiCity!R46</f>
        <v>0</v>
      </c>
      <c r="S1600" s="80">
        <f>MumbaiCity!S46</f>
        <v>0</v>
      </c>
      <c r="T1600" s="80">
        <f>MumbaiCity!T46</f>
        <v>0</v>
      </c>
      <c r="U1600" s="80">
        <f>MumbaiCity!U46</f>
        <v>0</v>
      </c>
      <c r="V1600" s="80">
        <f>MumbaiCity!V46</f>
        <v>0</v>
      </c>
      <c r="W1600" s="80">
        <f>MumbaiCity!W46</f>
        <v>0</v>
      </c>
      <c r="X1600" s="80">
        <f>MumbaiCity!X46</f>
        <v>0</v>
      </c>
      <c r="Y1600" s="80">
        <f>MumbaiCity!Y46</f>
        <v>0</v>
      </c>
      <c r="Z1600" s="80">
        <f>MumbaiCity!Z46</f>
        <v>0</v>
      </c>
      <c r="AA1600" s="80">
        <f>MumbaiCity!AA46</f>
        <v>0</v>
      </c>
      <c r="AB1600" s="80">
        <f>MumbaiCity!AB46</f>
        <v>0</v>
      </c>
      <c r="AC1600" s="233">
        <f t="shared" si="463"/>
        <v>0</v>
      </c>
      <c r="AD1600" s="7" t="e">
        <f t="shared" si="464"/>
        <v>#DIV/0!</v>
      </c>
      <c r="AE1600" s="7">
        <f t="shared" si="465"/>
        <v>0</v>
      </c>
      <c r="AF1600" s="7" t="e">
        <f t="shared" si="466"/>
        <v>#DIV/0!</v>
      </c>
      <c r="AG1600" s="7">
        <f t="shared" si="467"/>
        <v>0</v>
      </c>
      <c r="AH1600" s="7">
        <f t="shared" si="468"/>
        <v>0</v>
      </c>
      <c r="AI1600" s="7">
        <f t="shared" si="469"/>
        <v>0</v>
      </c>
      <c r="AJ1600" s="7">
        <f t="shared" si="470"/>
        <v>0</v>
      </c>
      <c r="AK1600" s="234" t="e">
        <f t="shared" si="471"/>
        <v>#DIV/0!</v>
      </c>
    </row>
    <row r="1601" spans="1:37">
      <c r="A1601" s="5">
        <v>18</v>
      </c>
      <c r="B1601" s="33" t="s">
        <v>39</v>
      </c>
      <c r="C1601" s="149">
        <f>MumbaiSub!C46</f>
        <v>0</v>
      </c>
      <c r="D1601" s="149">
        <f>MumbaiSub!D46</f>
        <v>0</v>
      </c>
      <c r="E1601" s="149">
        <f>MumbaiSub!E46</f>
        <v>0</v>
      </c>
      <c r="F1601" s="149">
        <f>MumbaiSub!F46</f>
        <v>0</v>
      </c>
      <c r="G1601" s="149">
        <f>MumbaiSub!G46</f>
        <v>0</v>
      </c>
      <c r="H1601" s="149">
        <f>MumbaiSub!H46</f>
        <v>0</v>
      </c>
      <c r="I1601" s="80">
        <f t="shared" si="461"/>
        <v>0</v>
      </c>
      <c r="J1601" s="149">
        <f>MumbaiSub!J46</f>
        <v>0</v>
      </c>
      <c r="K1601" s="149">
        <f>MumbaiSub!K46</f>
        <v>0</v>
      </c>
      <c r="L1601" s="149">
        <f>MumbaiSub!L46</f>
        <v>0</v>
      </c>
      <c r="M1601" s="149">
        <f>MumbaiSub!M46</f>
        <v>0</v>
      </c>
      <c r="N1601" s="149">
        <f>MumbaiSub!N46</f>
        <v>0</v>
      </c>
      <c r="O1601" s="149">
        <f>MumbaiSub!O46</f>
        <v>0</v>
      </c>
      <c r="P1601" s="80">
        <f t="shared" si="462"/>
        <v>0</v>
      </c>
      <c r="Q1601" s="149">
        <f>MumbaiSub!Q46</f>
        <v>0</v>
      </c>
      <c r="R1601" s="149">
        <f>MumbaiSub!R46</f>
        <v>0</v>
      </c>
      <c r="S1601" s="149">
        <f>MumbaiSub!S46</f>
        <v>0</v>
      </c>
      <c r="T1601" s="149">
        <f>MumbaiSub!T46</f>
        <v>0</v>
      </c>
      <c r="U1601" s="149">
        <f>MumbaiSub!U46</f>
        <v>0</v>
      </c>
      <c r="V1601" s="149">
        <f>MumbaiSub!V46</f>
        <v>0</v>
      </c>
      <c r="W1601" s="149">
        <f>MumbaiSub!W46</f>
        <v>0</v>
      </c>
      <c r="X1601" s="149">
        <f>MumbaiSub!X46</f>
        <v>0</v>
      </c>
      <c r="Y1601" s="149">
        <f>MumbaiSub!Y46</f>
        <v>0</v>
      </c>
      <c r="Z1601" s="149">
        <f>MumbaiSub!Z46</f>
        <v>0</v>
      </c>
      <c r="AA1601" s="149">
        <f>MumbaiSub!AA46</f>
        <v>0</v>
      </c>
      <c r="AB1601" s="149">
        <f>MumbaiSub!AB46</f>
        <v>0</v>
      </c>
      <c r="AC1601" s="233">
        <f t="shared" si="463"/>
        <v>0</v>
      </c>
      <c r="AD1601" s="7" t="e">
        <f t="shared" si="464"/>
        <v>#DIV/0!</v>
      </c>
      <c r="AE1601" s="7">
        <f t="shared" si="465"/>
        <v>0</v>
      </c>
      <c r="AF1601" s="7" t="e">
        <f t="shared" si="466"/>
        <v>#DIV/0!</v>
      </c>
      <c r="AG1601" s="7">
        <f t="shared" si="467"/>
        <v>0</v>
      </c>
      <c r="AH1601" s="7">
        <f t="shared" si="468"/>
        <v>0</v>
      </c>
      <c r="AI1601" s="7">
        <f t="shared" si="469"/>
        <v>0</v>
      </c>
      <c r="AJ1601" s="7">
        <f t="shared" si="470"/>
        <v>0</v>
      </c>
      <c r="AK1601" s="234" t="e">
        <f t="shared" si="471"/>
        <v>#DIV/0!</v>
      </c>
    </row>
    <row r="1602" spans="1:37">
      <c r="A1602" s="5">
        <v>19</v>
      </c>
      <c r="B1602" s="15" t="s">
        <v>40</v>
      </c>
      <c r="C1602" s="80">
        <f>Nagpur!C46</f>
        <v>0</v>
      </c>
      <c r="D1602" s="80">
        <f>Nagpur!D46</f>
        <v>0</v>
      </c>
      <c r="E1602" s="80">
        <f>Nagpur!E46</f>
        <v>0</v>
      </c>
      <c r="F1602" s="80">
        <f>Nagpur!F46</f>
        <v>0</v>
      </c>
      <c r="G1602" s="80">
        <f>Nagpur!G46</f>
        <v>0</v>
      </c>
      <c r="H1602" s="80">
        <f>Nagpur!H46</f>
        <v>0</v>
      </c>
      <c r="I1602" s="80">
        <f t="shared" si="461"/>
        <v>0</v>
      </c>
      <c r="J1602" s="80">
        <f>Nagpur!J46</f>
        <v>0</v>
      </c>
      <c r="K1602" s="80">
        <f>Nagpur!K46</f>
        <v>0</v>
      </c>
      <c r="L1602" s="80">
        <f>Nagpur!L46</f>
        <v>0</v>
      </c>
      <c r="M1602" s="80">
        <f>Nagpur!M46</f>
        <v>0</v>
      </c>
      <c r="N1602" s="80">
        <f>Nagpur!N46</f>
        <v>0</v>
      </c>
      <c r="O1602" s="80">
        <f>Nagpur!O46</f>
        <v>0</v>
      </c>
      <c r="P1602" s="80">
        <f t="shared" si="462"/>
        <v>0</v>
      </c>
      <c r="Q1602" s="80">
        <f>Nagpur!Q46</f>
        <v>0</v>
      </c>
      <c r="R1602" s="80">
        <f>Nagpur!R46</f>
        <v>0</v>
      </c>
      <c r="S1602" s="80">
        <f>Nagpur!S46</f>
        <v>0</v>
      </c>
      <c r="T1602" s="80">
        <f>Nagpur!T46</f>
        <v>0</v>
      </c>
      <c r="U1602" s="80">
        <f>Nagpur!U46</f>
        <v>0</v>
      </c>
      <c r="V1602" s="80">
        <f>Nagpur!V46</f>
        <v>0</v>
      </c>
      <c r="W1602" s="80">
        <f>Nagpur!W46</f>
        <v>0</v>
      </c>
      <c r="X1602" s="80">
        <f>Nagpur!X46</f>
        <v>0</v>
      </c>
      <c r="Y1602" s="80">
        <f>Nagpur!Y46</f>
        <v>0</v>
      </c>
      <c r="Z1602" s="80">
        <f>Nagpur!Z46</f>
        <v>0</v>
      </c>
      <c r="AA1602" s="80">
        <f>Nagpur!AA46</f>
        <v>0</v>
      </c>
      <c r="AB1602" s="80">
        <f>Nagpur!AB46</f>
        <v>0</v>
      </c>
      <c r="AC1602" s="233">
        <f t="shared" si="463"/>
        <v>0</v>
      </c>
      <c r="AD1602" s="7" t="e">
        <f t="shared" si="464"/>
        <v>#DIV/0!</v>
      </c>
      <c r="AE1602" s="7">
        <f t="shared" si="465"/>
        <v>0</v>
      </c>
      <c r="AF1602" s="7" t="e">
        <f t="shared" si="466"/>
        <v>#DIV/0!</v>
      </c>
      <c r="AG1602" s="7">
        <f t="shared" si="467"/>
        <v>0</v>
      </c>
      <c r="AH1602" s="7">
        <f t="shared" si="468"/>
        <v>0</v>
      </c>
      <c r="AI1602" s="7">
        <f t="shared" si="469"/>
        <v>0</v>
      </c>
      <c r="AJ1602" s="7">
        <f t="shared" si="470"/>
        <v>0</v>
      </c>
      <c r="AK1602" s="234" t="e">
        <f t="shared" si="471"/>
        <v>#DIV/0!</v>
      </c>
    </row>
    <row r="1603" spans="1:37">
      <c r="A1603" s="5">
        <v>20</v>
      </c>
      <c r="B1603" s="15" t="s">
        <v>41</v>
      </c>
      <c r="C1603" s="80">
        <f>Nanded!C46</f>
        <v>0</v>
      </c>
      <c r="D1603" s="80">
        <f>Nanded!D46</f>
        <v>0</v>
      </c>
      <c r="E1603" s="80">
        <f>Nanded!E46</f>
        <v>0</v>
      </c>
      <c r="F1603" s="80">
        <f>Nanded!F46</f>
        <v>0</v>
      </c>
      <c r="G1603" s="80">
        <f>Nanded!G46</f>
        <v>0</v>
      </c>
      <c r="H1603" s="80">
        <f>Nanded!H46</f>
        <v>0</v>
      </c>
      <c r="I1603" s="80">
        <f t="shared" si="461"/>
        <v>0</v>
      </c>
      <c r="J1603" s="80">
        <f>Nanded!J46</f>
        <v>0</v>
      </c>
      <c r="K1603" s="80">
        <f>Nanded!K46</f>
        <v>0</v>
      </c>
      <c r="L1603" s="80">
        <f>Nanded!L46</f>
        <v>0</v>
      </c>
      <c r="M1603" s="80">
        <f>Nanded!M46</f>
        <v>0</v>
      </c>
      <c r="N1603" s="80">
        <f>Nanded!N46</f>
        <v>0</v>
      </c>
      <c r="O1603" s="80">
        <f>Nanded!O46</f>
        <v>0</v>
      </c>
      <c r="P1603" s="80">
        <f t="shared" si="462"/>
        <v>0</v>
      </c>
      <c r="Q1603" s="80">
        <f>Nanded!Q46</f>
        <v>0</v>
      </c>
      <c r="R1603" s="80">
        <f>Nanded!R46</f>
        <v>0</v>
      </c>
      <c r="S1603" s="80">
        <f>Nanded!S46</f>
        <v>0</v>
      </c>
      <c r="T1603" s="80">
        <f>Nanded!T46</f>
        <v>0</v>
      </c>
      <c r="U1603" s="80">
        <f>Nanded!U46</f>
        <v>0</v>
      </c>
      <c r="V1603" s="80">
        <f>Nanded!V46</f>
        <v>0</v>
      </c>
      <c r="W1603" s="80">
        <f>Nanded!W46</f>
        <v>0</v>
      </c>
      <c r="X1603" s="80">
        <f>Nanded!X46</f>
        <v>0</v>
      </c>
      <c r="Y1603" s="80">
        <f>Nanded!Y46</f>
        <v>0</v>
      </c>
      <c r="Z1603" s="80">
        <f>Nanded!Z46</f>
        <v>0</v>
      </c>
      <c r="AA1603" s="80">
        <f>Nanded!AA46</f>
        <v>0</v>
      </c>
      <c r="AB1603" s="80">
        <f>Nanded!AB46</f>
        <v>0</v>
      </c>
      <c r="AC1603" s="233">
        <f t="shared" si="463"/>
        <v>0</v>
      </c>
      <c r="AD1603" s="7" t="e">
        <f t="shared" si="464"/>
        <v>#DIV/0!</v>
      </c>
      <c r="AE1603" s="7">
        <f t="shared" si="465"/>
        <v>0</v>
      </c>
      <c r="AF1603" s="7" t="e">
        <f t="shared" si="466"/>
        <v>#DIV/0!</v>
      </c>
      <c r="AG1603" s="7">
        <f t="shared" si="467"/>
        <v>0</v>
      </c>
      <c r="AH1603" s="7">
        <f t="shared" si="468"/>
        <v>0</v>
      </c>
      <c r="AI1603" s="7">
        <f t="shared" si="469"/>
        <v>0</v>
      </c>
      <c r="AJ1603" s="7">
        <f t="shared" si="470"/>
        <v>0</v>
      </c>
      <c r="AK1603" s="234" t="e">
        <f t="shared" si="471"/>
        <v>#DIV/0!</v>
      </c>
    </row>
    <row r="1604" spans="1:37">
      <c r="A1604" s="5">
        <v>21</v>
      </c>
      <c r="B1604" s="15" t="s">
        <v>42</v>
      </c>
      <c r="C1604" s="80">
        <f>Nandurbar!C46</f>
        <v>0</v>
      </c>
      <c r="D1604" s="80">
        <f>Nandurbar!D46</f>
        <v>0</v>
      </c>
      <c r="E1604" s="80">
        <f>Nandurbar!E46</f>
        <v>0</v>
      </c>
      <c r="F1604" s="80">
        <f>Nandurbar!F46</f>
        <v>0</v>
      </c>
      <c r="G1604" s="80">
        <f>Nandurbar!G46</f>
        <v>0</v>
      </c>
      <c r="H1604" s="80">
        <f>Nandurbar!H46</f>
        <v>0</v>
      </c>
      <c r="I1604" s="80">
        <f t="shared" si="461"/>
        <v>0</v>
      </c>
      <c r="J1604" s="80">
        <f>Nandurbar!J46</f>
        <v>0</v>
      </c>
      <c r="K1604" s="80">
        <f>Nandurbar!K46</f>
        <v>0</v>
      </c>
      <c r="L1604" s="80">
        <f>Nandurbar!L46</f>
        <v>0</v>
      </c>
      <c r="M1604" s="80">
        <f>Nandurbar!M46</f>
        <v>0</v>
      </c>
      <c r="N1604" s="80">
        <f>Nandurbar!N46</f>
        <v>0</v>
      </c>
      <c r="O1604" s="80">
        <f>Nandurbar!O46</f>
        <v>0</v>
      </c>
      <c r="P1604" s="80">
        <f t="shared" si="462"/>
        <v>0</v>
      </c>
      <c r="Q1604" s="80">
        <f>Nandurbar!Q46</f>
        <v>0</v>
      </c>
      <c r="R1604" s="80">
        <f>Nandurbar!R46</f>
        <v>0</v>
      </c>
      <c r="S1604" s="80">
        <f>Nandurbar!S46</f>
        <v>0</v>
      </c>
      <c r="T1604" s="80">
        <f>Nandurbar!T46</f>
        <v>0</v>
      </c>
      <c r="U1604" s="80">
        <f>Nandurbar!U46</f>
        <v>0</v>
      </c>
      <c r="V1604" s="80">
        <f>Nandurbar!V46</f>
        <v>0</v>
      </c>
      <c r="W1604" s="80">
        <f>Nandurbar!W46</f>
        <v>0</v>
      </c>
      <c r="X1604" s="80">
        <f>Nandurbar!X46</f>
        <v>0</v>
      </c>
      <c r="Y1604" s="80">
        <f>Nandurbar!Y46</f>
        <v>0</v>
      </c>
      <c r="Z1604" s="80">
        <f>Nandurbar!Z46</f>
        <v>0</v>
      </c>
      <c r="AA1604" s="80">
        <f>Nandurbar!AA46</f>
        <v>0</v>
      </c>
      <c r="AB1604" s="80">
        <f>Nandurbar!AB46</f>
        <v>0</v>
      </c>
      <c r="AC1604" s="233">
        <f t="shared" si="463"/>
        <v>0</v>
      </c>
      <c r="AD1604" s="7" t="e">
        <f t="shared" si="464"/>
        <v>#DIV/0!</v>
      </c>
      <c r="AE1604" s="7">
        <f t="shared" si="465"/>
        <v>0</v>
      </c>
      <c r="AF1604" s="7" t="e">
        <f t="shared" si="466"/>
        <v>#DIV/0!</v>
      </c>
      <c r="AG1604" s="7">
        <f t="shared" si="467"/>
        <v>0</v>
      </c>
      <c r="AH1604" s="7">
        <f t="shared" si="468"/>
        <v>0</v>
      </c>
      <c r="AI1604" s="7">
        <f t="shared" si="469"/>
        <v>0</v>
      </c>
      <c r="AJ1604" s="7">
        <f t="shared" si="470"/>
        <v>0</v>
      </c>
      <c r="AK1604" s="234" t="e">
        <f t="shared" si="471"/>
        <v>#DIV/0!</v>
      </c>
    </row>
    <row r="1605" spans="1:37">
      <c r="A1605" s="5">
        <v>22</v>
      </c>
      <c r="B1605" s="15" t="s">
        <v>43</v>
      </c>
      <c r="C1605" s="80">
        <f>Nasik!C46</f>
        <v>0</v>
      </c>
      <c r="D1605" s="80">
        <f>Nasik!D46</f>
        <v>0</v>
      </c>
      <c r="E1605" s="80">
        <f>Nasik!E46</f>
        <v>0</v>
      </c>
      <c r="F1605" s="80">
        <f>Nasik!F46</f>
        <v>0</v>
      </c>
      <c r="G1605" s="80">
        <f>Nasik!G46</f>
        <v>0</v>
      </c>
      <c r="H1605" s="80">
        <f>Nasik!H46</f>
        <v>0</v>
      </c>
      <c r="I1605" s="80">
        <f t="shared" si="461"/>
        <v>0</v>
      </c>
      <c r="J1605" s="80">
        <f>Nasik!J46</f>
        <v>0</v>
      </c>
      <c r="K1605" s="80">
        <f>Nasik!K46</f>
        <v>0</v>
      </c>
      <c r="L1605" s="80">
        <f>Nasik!L46</f>
        <v>0</v>
      </c>
      <c r="M1605" s="80">
        <f>Nasik!M46</f>
        <v>0</v>
      </c>
      <c r="N1605" s="80">
        <f>Nasik!N46</f>
        <v>0</v>
      </c>
      <c r="O1605" s="80">
        <f>Nasik!O46</f>
        <v>0</v>
      </c>
      <c r="P1605" s="80">
        <f t="shared" si="462"/>
        <v>0</v>
      </c>
      <c r="Q1605" s="80">
        <f>Nasik!Q46</f>
        <v>0</v>
      </c>
      <c r="R1605" s="80">
        <f>Nasik!R46</f>
        <v>0</v>
      </c>
      <c r="S1605" s="80">
        <f>Nasik!S46</f>
        <v>0</v>
      </c>
      <c r="T1605" s="80">
        <f>Nasik!T46</f>
        <v>0</v>
      </c>
      <c r="U1605" s="80">
        <f>Nasik!U46</f>
        <v>0</v>
      </c>
      <c r="V1605" s="80">
        <f>Nasik!V46</f>
        <v>0</v>
      </c>
      <c r="W1605" s="80">
        <f>Nasik!W46</f>
        <v>0</v>
      </c>
      <c r="X1605" s="80">
        <f>Nasik!X46</f>
        <v>0</v>
      </c>
      <c r="Y1605" s="80">
        <f>Nasik!Y46</f>
        <v>0</v>
      </c>
      <c r="Z1605" s="80">
        <f>Nasik!Z46</f>
        <v>0</v>
      </c>
      <c r="AA1605" s="80">
        <f>Nasik!AA46</f>
        <v>0</v>
      </c>
      <c r="AB1605" s="80">
        <f>Nasik!AB46</f>
        <v>0</v>
      </c>
      <c r="AC1605" s="233">
        <f t="shared" si="463"/>
        <v>0</v>
      </c>
      <c r="AD1605" s="7" t="e">
        <f t="shared" si="464"/>
        <v>#DIV/0!</v>
      </c>
      <c r="AE1605" s="7">
        <f t="shared" si="465"/>
        <v>0</v>
      </c>
      <c r="AF1605" s="7" t="e">
        <f t="shared" si="466"/>
        <v>#DIV/0!</v>
      </c>
      <c r="AG1605" s="7">
        <f t="shared" si="467"/>
        <v>0</v>
      </c>
      <c r="AH1605" s="7">
        <f t="shared" si="468"/>
        <v>0</v>
      </c>
      <c r="AI1605" s="7">
        <f t="shared" si="469"/>
        <v>0</v>
      </c>
      <c r="AJ1605" s="7">
        <f t="shared" si="470"/>
        <v>0</v>
      </c>
      <c r="AK1605" s="234" t="e">
        <f t="shared" si="471"/>
        <v>#DIV/0!</v>
      </c>
    </row>
    <row r="1606" spans="1:37">
      <c r="A1606" s="5">
        <v>23</v>
      </c>
      <c r="B1606" s="15" t="s">
        <v>44</v>
      </c>
      <c r="C1606" s="80">
        <f>Osmanabad!C46</f>
        <v>0</v>
      </c>
      <c r="D1606" s="80">
        <f>Osmanabad!D46</f>
        <v>0</v>
      </c>
      <c r="E1606" s="80">
        <f>Osmanabad!E46</f>
        <v>0</v>
      </c>
      <c r="F1606" s="80">
        <f>Osmanabad!F46</f>
        <v>0</v>
      </c>
      <c r="G1606" s="80">
        <f>Osmanabad!G46</f>
        <v>0</v>
      </c>
      <c r="H1606" s="80">
        <f>Osmanabad!H46</f>
        <v>0</v>
      </c>
      <c r="I1606" s="80">
        <f t="shared" si="461"/>
        <v>0</v>
      </c>
      <c r="J1606" s="80">
        <f>Osmanabad!J46</f>
        <v>0</v>
      </c>
      <c r="K1606" s="80">
        <f>Osmanabad!K46</f>
        <v>0</v>
      </c>
      <c r="L1606" s="80">
        <f>Osmanabad!L46</f>
        <v>0</v>
      </c>
      <c r="M1606" s="80">
        <f>Osmanabad!M46</f>
        <v>0</v>
      </c>
      <c r="N1606" s="80">
        <f>Osmanabad!N46</f>
        <v>0</v>
      </c>
      <c r="O1606" s="80">
        <f>Osmanabad!O46</f>
        <v>0</v>
      </c>
      <c r="P1606" s="80">
        <f t="shared" si="462"/>
        <v>0</v>
      </c>
      <c r="Q1606" s="80">
        <f>Osmanabad!Q46</f>
        <v>0</v>
      </c>
      <c r="R1606" s="80">
        <f>Osmanabad!R46</f>
        <v>0</v>
      </c>
      <c r="S1606" s="80">
        <f>Osmanabad!S46</f>
        <v>0</v>
      </c>
      <c r="T1606" s="80">
        <f>Osmanabad!T46</f>
        <v>0</v>
      </c>
      <c r="U1606" s="80">
        <f>Osmanabad!U46</f>
        <v>0</v>
      </c>
      <c r="V1606" s="80">
        <f>Osmanabad!V46</f>
        <v>0</v>
      </c>
      <c r="W1606" s="80">
        <f>Osmanabad!W46</f>
        <v>0</v>
      </c>
      <c r="X1606" s="80">
        <f>Osmanabad!X46</f>
        <v>0</v>
      </c>
      <c r="Y1606" s="80">
        <f>Osmanabad!Y46</f>
        <v>0</v>
      </c>
      <c r="Z1606" s="80">
        <f>Osmanabad!Z46</f>
        <v>0</v>
      </c>
      <c r="AA1606" s="80">
        <f>Osmanabad!AA46</f>
        <v>0</v>
      </c>
      <c r="AB1606" s="80">
        <f>Osmanabad!AB46</f>
        <v>0</v>
      </c>
      <c r="AC1606" s="233">
        <f t="shared" si="463"/>
        <v>0</v>
      </c>
      <c r="AD1606" s="7" t="e">
        <f t="shared" si="464"/>
        <v>#DIV/0!</v>
      </c>
      <c r="AE1606" s="7">
        <f t="shared" si="465"/>
        <v>0</v>
      </c>
      <c r="AF1606" s="7" t="e">
        <f t="shared" si="466"/>
        <v>#DIV/0!</v>
      </c>
      <c r="AG1606" s="7">
        <f t="shared" si="467"/>
        <v>0</v>
      </c>
      <c r="AH1606" s="7">
        <f t="shared" si="468"/>
        <v>0</v>
      </c>
      <c r="AI1606" s="7">
        <f t="shared" si="469"/>
        <v>0</v>
      </c>
      <c r="AJ1606" s="7">
        <f t="shared" si="470"/>
        <v>0</v>
      </c>
      <c r="AK1606" s="234" t="e">
        <f t="shared" si="471"/>
        <v>#DIV/0!</v>
      </c>
    </row>
    <row r="1607" spans="1:37">
      <c r="A1607" s="5">
        <v>24</v>
      </c>
      <c r="B1607" s="35" t="s">
        <v>45</v>
      </c>
      <c r="C1607" s="150">
        <f>Palghar!C46</f>
        <v>0</v>
      </c>
      <c r="D1607" s="150">
        <f>Palghar!D46</f>
        <v>0</v>
      </c>
      <c r="E1607" s="150">
        <f>Palghar!E46</f>
        <v>0</v>
      </c>
      <c r="F1607" s="150">
        <f>Palghar!F46</f>
        <v>0</v>
      </c>
      <c r="G1607" s="150">
        <f>Palghar!G46</f>
        <v>0</v>
      </c>
      <c r="H1607" s="150">
        <f>Palghar!H46</f>
        <v>0</v>
      </c>
      <c r="I1607" s="80">
        <f t="shared" si="461"/>
        <v>0</v>
      </c>
      <c r="J1607" s="150">
        <f>Palghar!J46</f>
        <v>0</v>
      </c>
      <c r="K1607" s="150">
        <f>Palghar!K46</f>
        <v>0</v>
      </c>
      <c r="L1607" s="150">
        <f>Palghar!L46</f>
        <v>0</v>
      </c>
      <c r="M1607" s="150">
        <f>Palghar!M46</f>
        <v>0</v>
      </c>
      <c r="N1607" s="150">
        <f>Palghar!N46</f>
        <v>0</v>
      </c>
      <c r="O1607" s="150">
        <f>Palghar!O46</f>
        <v>0</v>
      </c>
      <c r="P1607" s="80">
        <f t="shared" si="462"/>
        <v>0</v>
      </c>
      <c r="Q1607" s="150">
        <f>Palghar!Q46</f>
        <v>0</v>
      </c>
      <c r="R1607" s="150">
        <f>Palghar!R46</f>
        <v>0</v>
      </c>
      <c r="S1607" s="150">
        <f>Palghar!S46</f>
        <v>0</v>
      </c>
      <c r="T1607" s="150">
        <f>Palghar!T46</f>
        <v>0</v>
      </c>
      <c r="U1607" s="150">
        <f>Palghar!U46</f>
        <v>0</v>
      </c>
      <c r="V1607" s="150">
        <f>Palghar!V46</f>
        <v>0</v>
      </c>
      <c r="W1607" s="150">
        <f>Palghar!W46</f>
        <v>0</v>
      </c>
      <c r="X1607" s="150">
        <f>Palghar!X46</f>
        <v>0</v>
      </c>
      <c r="Y1607" s="150">
        <f>Palghar!Y46</f>
        <v>0</v>
      </c>
      <c r="Z1607" s="150">
        <f>Palghar!Z46</f>
        <v>0</v>
      </c>
      <c r="AA1607" s="150">
        <f>Palghar!AA46</f>
        <v>0</v>
      </c>
      <c r="AB1607" s="150">
        <f>Palghar!AB46</f>
        <v>0</v>
      </c>
      <c r="AC1607" s="233">
        <f t="shared" si="463"/>
        <v>0</v>
      </c>
      <c r="AD1607" s="7" t="e">
        <f t="shared" si="464"/>
        <v>#DIV/0!</v>
      </c>
      <c r="AE1607" s="7">
        <f t="shared" si="465"/>
        <v>0</v>
      </c>
      <c r="AF1607" s="7" t="e">
        <f t="shared" si="466"/>
        <v>#DIV/0!</v>
      </c>
      <c r="AG1607" s="7">
        <f t="shared" si="467"/>
        <v>0</v>
      </c>
      <c r="AH1607" s="7">
        <f t="shared" si="468"/>
        <v>0</v>
      </c>
      <c r="AI1607" s="7">
        <f t="shared" si="469"/>
        <v>0</v>
      </c>
      <c r="AJ1607" s="7">
        <f t="shared" si="470"/>
        <v>0</v>
      </c>
      <c r="AK1607" s="234" t="e">
        <f t="shared" si="471"/>
        <v>#DIV/0!</v>
      </c>
    </row>
    <row r="1608" spans="1:37">
      <c r="A1608" s="5">
        <v>25</v>
      </c>
      <c r="B1608" s="15" t="s">
        <v>46</v>
      </c>
      <c r="C1608" s="80">
        <f>Parbhani!C46</f>
        <v>0</v>
      </c>
      <c r="D1608" s="80">
        <f>Parbhani!D46</f>
        <v>0</v>
      </c>
      <c r="E1608" s="80">
        <f>Parbhani!E46</f>
        <v>0</v>
      </c>
      <c r="F1608" s="80">
        <f>Parbhani!F46</f>
        <v>0</v>
      </c>
      <c r="G1608" s="80">
        <f>Parbhani!G46</f>
        <v>0</v>
      </c>
      <c r="H1608" s="80">
        <f>Parbhani!H46</f>
        <v>0</v>
      </c>
      <c r="I1608" s="80">
        <f t="shared" si="461"/>
        <v>0</v>
      </c>
      <c r="J1608" s="80">
        <f>Parbhani!J46</f>
        <v>0</v>
      </c>
      <c r="K1608" s="80">
        <f>Parbhani!K46</f>
        <v>0</v>
      </c>
      <c r="L1608" s="80">
        <f>Parbhani!L46</f>
        <v>0</v>
      </c>
      <c r="M1608" s="80">
        <f>Parbhani!M46</f>
        <v>0</v>
      </c>
      <c r="N1608" s="80">
        <f>Parbhani!N46</f>
        <v>0</v>
      </c>
      <c r="O1608" s="80">
        <f>Parbhani!O46</f>
        <v>0</v>
      </c>
      <c r="P1608" s="80">
        <f t="shared" si="462"/>
        <v>0</v>
      </c>
      <c r="Q1608" s="80">
        <f>Parbhani!Q46</f>
        <v>0</v>
      </c>
      <c r="R1608" s="80">
        <f>Parbhani!R46</f>
        <v>0</v>
      </c>
      <c r="S1608" s="80">
        <f>Parbhani!S46</f>
        <v>0</v>
      </c>
      <c r="T1608" s="80">
        <f>Parbhani!T46</f>
        <v>0</v>
      </c>
      <c r="U1608" s="80">
        <f>Parbhani!U46</f>
        <v>0</v>
      </c>
      <c r="V1608" s="80">
        <f>Parbhani!V46</f>
        <v>0</v>
      </c>
      <c r="W1608" s="80">
        <f>Parbhani!W46</f>
        <v>0</v>
      </c>
      <c r="X1608" s="80">
        <f>Parbhani!X46</f>
        <v>0</v>
      </c>
      <c r="Y1608" s="80">
        <f>Parbhani!Y46</f>
        <v>0</v>
      </c>
      <c r="Z1608" s="80">
        <f>Parbhani!Z46</f>
        <v>0</v>
      </c>
      <c r="AA1608" s="80">
        <f>Parbhani!AA46</f>
        <v>0</v>
      </c>
      <c r="AB1608" s="80">
        <f>Parbhani!AB46</f>
        <v>0</v>
      </c>
      <c r="AC1608" s="233">
        <f t="shared" si="463"/>
        <v>0</v>
      </c>
      <c r="AD1608" s="7" t="e">
        <f t="shared" si="464"/>
        <v>#DIV/0!</v>
      </c>
      <c r="AE1608" s="7">
        <f t="shared" si="465"/>
        <v>0</v>
      </c>
      <c r="AF1608" s="7" t="e">
        <f t="shared" si="466"/>
        <v>#DIV/0!</v>
      </c>
      <c r="AG1608" s="7">
        <f t="shared" si="467"/>
        <v>0</v>
      </c>
      <c r="AH1608" s="7">
        <f t="shared" si="468"/>
        <v>0</v>
      </c>
      <c r="AI1608" s="7">
        <f t="shared" si="469"/>
        <v>0</v>
      </c>
      <c r="AJ1608" s="7">
        <f t="shared" si="470"/>
        <v>0</v>
      </c>
      <c r="AK1608" s="234" t="e">
        <f t="shared" si="471"/>
        <v>#DIV/0!</v>
      </c>
    </row>
    <row r="1609" spans="1:37">
      <c r="A1609" s="5">
        <v>26</v>
      </c>
      <c r="B1609" s="15" t="s">
        <v>47</v>
      </c>
      <c r="C1609" s="80">
        <f>Pune!C46</f>
        <v>0</v>
      </c>
      <c r="D1609" s="80">
        <f>Pune!D46</f>
        <v>0</v>
      </c>
      <c r="E1609" s="80">
        <f>Pune!E46</f>
        <v>0</v>
      </c>
      <c r="F1609" s="80">
        <f>Pune!F46</f>
        <v>0</v>
      </c>
      <c r="G1609" s="80">
        <f>Pune!G46</f>
        <v>0</v>
      </c>
      <c r="H1609" s="80">
        <f>Pune!H46</f>
        <v>0</v>
      </c>
      <c r="I1609" s="80">
        <f t="shared" si="461"/>
        <v>0</v>
      </c>
      <c r="J1609" s="80">
        <f>Pune!J46</f>
        <v>1</v>
      </c>
      <c r="K1609" s="80">
        <f>Pune!K46</f>
        <v>1</v>
      </c>
      <c r="L1609" s="80">
        <f>Pune!L46</f>
        <v>0</v>
      </c>
      <c r="M1609" s="80">
        <f>Pune!M46</f>
        <v>0</v>
      </c>
      <c r="N1609" s="80">
        <f>Pune!N46</f>
        <v>0</v>
      </c>
      <c r="O1609" s="80">
        <f>Pune!O46</f>
        <v>0</v>
      </c>
      <c r="P1609" s="80">
        <f t="shared" si="462"/>
        <v>1</v>
      </c>
      <c r="Q1609" s="80">
        <f>Pune!Q46</f>
        <v>0</v>
      </c>
      <c r="R1609" s="80">
        <f>Pune!R46</f>
        <v>0</v>
      </c>
      <c r="S1609" s="80">
        <f>Pune!S46</f>
        <v>0</v>
      </c>
      <c r="T1609" s="80">
        <f>Pune!T46</f>
        <v>0</v>
      </c>
      <c r="U1609" s="80">
        <f>Pune!U46</f>
        <v>0</v>
      </c>
      <c r="V1609" s="80">
        <f>Pune!V46</f>
        <v>0</v>
      </c>
      <c r="W1609" s="80">
        <f>Pune!W46</f>
        <v>0</v>
      </c>
      <c r="X1609" s="80">
        <f>Pune!X46</f>
        <v>0</v>
      </c>
      <c r="Y1609" s="80">
        <f>Pune!Y46</f>
        <v>0</v>
      </c>
      <c r="Z1609" s="80">
        <f>Pune!Z46</f>
        <v>0</v>
      </c>
      <c r="AA1609" s="80">
        <f>Pune!AA46</f>
        <v>0</v>
      </c>
      <c r="AB1609" s="80">
        <f>Pune!AB46</f>
        <v>0</v>
      </c>
      <c r="AC1609" s="233">
        <f t="shared" si="463"/>
        <v>0</v>
      </c>
      <c r="AD1609" s="7" t="e">
        <f t="shared" si="464"/>
        <v>#DIV/0!</v>
      </c>
      <c r="AE1609" s="7">
        <f t="shared" si="465"/>
        <v>0</v>
      </c>
      <c r="AF1609" s="7">
        <f t="shared" si="466"/>
        <v>0</v>
      </c>
      <c r="AG1609" s="7">
        <f t="shared" si="467"/>
        <v>1</v>
      </c>
      <c r="AH1609" s="7">
        <f t="shared" si="468"/>
        <v>1</v>
      </c>
      <c r="AI1609" s="7">
        <f t="shared" si="469"/>
        <v>0</v>
      </c>
      <c r="AJ1609" s="7">
        <f t="shared" si="470"/>
        <v>0</v>
      </c>
      <c r="AK1609" s="234">
        <f t="shared" si="471"/>
        <v>0</v>
      </c>
    </row>
    <row r="1610" spans="1:37">
      <c r="A1610" s="5">
        <v>27</v>
      </c>
      <c r="B1610" s="15" t="s">
        <v>48</v>
      </c>
      <c r="C1610" s="124">
        <f>Raigad!C46</f>
        <v>0</v>
      </c>
      <c r="D1610" s="124">
        <f>Raigad!D46</f>
        <v>0</v>
      </c>
      <c r="E1610" s="124">
        <f>Raigad!E46</f>
        <v>0</v>
      </c>
      <c r="F1610" s="124">
        <f>Raigad!F46</f>
        <v>0</v>
      </c>
      <c r="G1610" s="124">
        <f>Raigad!G46</f>
        <v>0</v>
      </c>
      <c r="H1610" s="124">
        <f>Raigad!H46</f>
        <v>0</v>
      </c>
      <c r="I1610" s="80">
        <f t="shared" si="461"/>
        <v>0</v>
      </c>
      <c r="J1610" s="124">
        <f>Raigad!J46</f>
        <v>0</v>
      </c>
      <c r="K1610" s="124">
        <f>Raigad!K46</f>
        <v>0</v>
      </c>
      <c r="L1610" s="124">
        <f>Raigad!L46</f>
        <v>0</v>
      </c>
      <c r="M1610" s="124">
        <f>Raigad!M46</f>
        <v>0</v>
      </c>
      <c r="N1610" s="124">
        <f>Raigad!N46</f>
        <v>0</v>
      </c>
      <c r="O1610" s="124">
        <f>Raigad!O46</f>
        <v>0</v>
      </c>
      <c r="P1610" s="80">
        <f t="shared" si="462"/>
        <v>0</v>
      </c>
      <c r="Q1610" s="124">
        <f>Raigad!Q46</f>
        <v>0</v>
      </c>
      <c r="R1610" s="124">
        <f>Raigad!R46</f>
        <v>0</v>
      </c>
      <c r="S1610" s="124">
        <f>Raigad!S46</f>
        <v>0</v>
      </c>
      <c r="T1610" s="124">
        <f>Raigad!T46</f>
        <v>0</v>
      </c>
      <c r="U1610" s="124">
        <f>Raigad!U46</f>
        <v>0</v>
      </c>
      <c r="V1610" s="124">
        <f>Raigad!V46</f>
        <v>0</v>
      </c>
      <c r="W1610" s="124">
        <f>Raigad!W46</f>
        <v>0</v>
      </c>
      <c r="X1610" s="124">
        <f>Raigad!X46</f>
        <v>0</v>
      </c>
      <c r="Y1610" s="124">
        <f>Raigad!Y46</f>
        <v>0</v>
      </c>
      <c r="Z1610" s="124">
        <f>Raigad!Z46</f>
        <v>0</v>
      </c>
      <c r="AA1610" s="124">
        <f>Raigad!AA46</f>
        <v>0</v>
      </c>
      <c r="AB1610" s="124">
        <f>Raigad!AB46</f>
        <v>0</v>
      </c>
      <c r="AC1610" s="233">
        <f t="shared" si="463"/>
        <v>0</v>
      </c>
      <c r="AD1610" s="7" t="e">
        <f t="shared" si="464"/>
        <v>#DIV/0!</v>
      </c>
      <c r="AE1610" s="7">
        <f t="shared" si="465"/>
        <v>0</v>
      </c>
      <c r="AF1610" s="7" t="e">
        <f t="shared" si="466"/>
        <v>#DIV/0!</v>
      </c>
      <c r="AG1610" s="7">
        <f t="shared" si="467"/>
        <v>0</v>
      </c>
      <c r="AH1610" s="7">
        <f t="shared" si="468"/>
        <v>0</v>
      </c>
      <c r="AI1610" s="7">
        <f t="shared" si="469"/>
        <v>0</v>
      </c>
      <c r="AJ1610" s="7">
        <f t="shared" si="470"/>
        <v>0</v>
      </c>
      <c r="AK1610" s="234" t="e">
        <f t="shared" si="471"/>
        <v>#DIV/0!</v>
      </c>
    </row>
    <row r="1611" spans="1:37">
      <c r="A1611" s="5">
        <v>28</v>
      </c>
      <c r="B1611" s="15" t="s">
        <v>49</v>
      </c>
      <c r="C1611" s="80">
        <f>Ratnagiri!C46</f>
        <v>0</v>
      </c>
      <c r="D1611" s="80">
        <f>Ratnagiri!D46</f>
        <v>0</v>
      </c>
      <c r="E1611" s="80">
        <f>Ratnagiri!E46</f>
        <v>0</v>
      </c>
      <c r="F1611" s="80">
        <f>Ratnagiri!F46</f>
        <v>0</v>
      </c>
      <c r="G1611" s="80">
        <f>Ratnagiri!G46</f>
        <v>0</v>
      </c>
      <c r="H1611" s="80">
        <f>Ratnagiri!H46</f>
        <v>0</v>
      </c>
      <c r="I1611" s="80">
        <f t="shared" si="461"/>
        <v>0</v>
      </c>
      <c r="J1611" s="80">
        <f>Ratnagiri!J46</f>
        <v>0</v>
      </c>
      <c r="K1611" s="80">
        <f>Ratnagiri!K46</f>
        <v>0</v>
      </c>
      <c r="L1611" s="80">
        <f>Ratnagiri!L46</f>
        <v>0</v>
      </c>
      <c r="M1611" s="80">
        <f>Ratnagiri!M46</f>
        <v>0</v>
      </c>
      <c r="N1611" s="80">
        <f>Ratnagiri!N46</f>
        <v>0</v>
      </c>
      <c r="O1611" s="80">
        <f>Ratnagiri!O46</f>
        <v>0</v>
      </c>
      <c r="P1611" s="80">
        <f t="shared" si="462"/>
        <v>0</v>
      </c>
      <c r="Q1611" s="80">
        <f>Ratnagiri!Q46</f>
        <v>0</v>
      </c>
      <c r="R1611" s="80">
        <f>Ratnagiri!R46</f>
        <v>0</v>
      </c>
      <c r="S1611" s="80">
        <f>Ratnagiri!S46</f>
        <v>0</v>
      </c>
      <c r="T1611" s="80">
        <f>Ratnagiri!T46</f>
        <v>0</v>
      </c>
      <c r="U1611" s="80">
        <f>Ratnagiri!U46</f>
        <v>0</v>
      </c>
      <c r="V1611" s="80">
        <f>Ratnagiri!V46</f>
        <v>0</v>
      </c>
      <c r="W1611" s="80">
        <f>Ratnagiri!W46</f>
        <v>0</v>
      </c>
      <c r="X1611" s="80">
        <f>Ratnagiri!X46</f>
        <v>0</v>
      </c>
      <c r="Y1611" s="80">
        <f>Ratnagiri!Y46</f>
        <v>0</v>
      </c>
      <c r="Z1611" s="80">
        <f>Ratnagiri!Z46</f>
        <v>0</v>
      </c>
      <c r="AA1611" s="80">
        <f>Ratnagiri!AA46</f>
        <v>0</v>
      </c>
      <c r="AB1611" s="80">
        <f>Ratnagiri!AB46</f>
        <v>0</v>
      </c>
      <c r="AC1611" s="233">
        <f t="shared" si="463"/>
        <v>0</v>
      </c>
      <c r="AD1611" s="7" t="e">
        <f t="shared" si="464"/>
        <v>#DIV/0!</v>
      </c>
      <c r="AE1611" s="7">
        <f t="shared" si="465"/>
        <v>0</v>
      </c>
      <c r="AF1611" s="7" t="e">
        <f t="shared" si="466"/>
        <v>#DIV/0!</v>
      </c>
      <c r="AG1611" s="7">
        <f t="shared" si="467"/>
        <v>0</v>
      </c>
      <c r="AH1611" s="7">
        <f t="shared" si="468"/>
        <v>0</v>
      </c>
      <c r="AI1611" s="7">
        <f t="shared" si="469"/>
        <v>0</v>
      </c>
      <c r="AJ1611" s="7">
        <f t="shared" si="470"/>
        <v>0</v>
      </c>
      <c r="AK1611" s="234" t="e">
        <f t="shared" si="471"/>
        <v>#DIV/0!</v>
      </c>
    </row>
    <row r="1612" spans="1:37">
      <c r="A1612" s="5">
        <v>29</v>
      </c>
      <c r="B1612" s="15" t="s">
        <v>50</v>
      </c>
      <c r="C1612" s="80">
        <f>Sangli!C46</f>
        <v>0</v>
      </c>
      <c r="D1612" s="80">
        <f>Sangli!D46</f>
        <v>0</v>
      </c>
      <c r="E1612" s="80">
        <f>Sangli!E46</f>
        <v>0</v>
      </c>
      <c r="F1612" s="80">
        <f>Sangli!F46</f>
        <v>0</v>
      </c>
      <c r="G1612" s="80">
        <f>Sangli!G46</f>
        <v>0</v>
      </c>
      <c r="H1612" s="80">
        <f>Sangli!H46</f>
        <v>0</v>
      </c>
      <c r="I1612" s="80">
        <f t="shared" si="461"/>
        <v>0</v>
      </c>
      <c r="J1612" s="80">
        <f>Sangli!J46</f>
        <v>0</v>
      </c>
      <c r="K1612" s="80">
        <f>Sangli!K46</f>
        <v>0</v>
      </c>
      <c r="L1612" s="80">
        <f>Sangli!L46</f>
        <v>0</v>
      </c>
      <c r="M1612" s="80">
        <f>Sangli!M46</f>
        <v>0</v>
      </c>
      <c r="N1612" s="80">
        <f>Sangli!N46</f>
        <v>0</v>
      </c>
      <c r="O1612" s="80">
        <f>Sangli!O46</f>
        <v>0</v>
      </c>
      <c r="P1612" s="80">
        <f t="shared" si="462"/>
        <v>0</v>
      </c>
      <c r="Q1612" s="80">
        <f>Sangli!Q46</f>
        <v>0</v>
      </c>
      <c r="R1612" s="80">
        <f>Sangli!R46</f>
        <v>0</v>
      </c>
      <c r="S1612" s="80">
        <f>Sangli!S46</f>
        <v>0</v>
      </c>
      <c r="T1612" s="80">
        <f>Sangli!T46</f>
        <v>0</v>
      </c>
      <c r="U1612" s="80">
        <f>Sangli!U46</f>
        <v>0</v>
      </c>
      <c r="V1612" s="80">
        <f>Sangli!V46</f>
        <v>0</v>
      </c>
      <c r="W1612" s="80">
        <f>Sangli!W46</f>
        <v>0</v>
      </c>
      <c r="X1612" s="80">
        <f>Sangli!X46</f>
        <v>0</v>
      </c>
      <c r="Y1612" s="80">
        <f>Sangli!Y46</f>
        <v>0</v>
      </c>
      <c r="Z1612" s="80">
        <f>Sangli!Z46</f>
        <v>0</v>
      </c>
      <c r="AA1612" s="80">
        <f>Sangli!AA46</f>
        <v>0</v>
      </c>
      <c r="AB1612" s="80">
        <f>Sangli!AB46</f>
        <v>0</v>
      </c>
      <c r="AC1612" s="233">
        <f t="shared" si="463"/>
        <v>0</v>
      </c>
      <c r="AD1612" s="7" t="e">
        <f t="shared" si="464"/>
        <v>#DIV/0!</v>
      </c>
      <c r="AE1612" s="7">
        <f t="shared" si="465"/>
        <v>0</v>
      </c>
      <c r="AF1612" s="7" t="e">
        <f t="shared" si="466"/>
        <v>#DIV/0!</v>
      </c>
      <c r="AG1612" s="7">
        <f t="shared" si="467"/>
        <v>0</v>
      </c>
      <c r="AH1612" s="7">
        <f t="shared" si="468"/>
        <v>0</v>
      </c>
      <c r="AI1612" s="7">
        <f t="shared" si="469"/>
        <v>0</v>
      </c>
      <c r="AJ1612" s="7">
        <f t="shared" si="470"/>
        <v>0</v>
      </c>
      <c r="AK1612" s="234" t="e">
        <f t="shared" si="471"/>
        <v>#DIV/0!</v>
      </c>
    </row>
    <row r="1613" spans="1:37">
      <c r="A1613" s="5">
        <v>30</v>
      </c>
      <c r="B1613" s="15" t="s">
        <v>51</v>
      </c>
      <c r="C1613" s="80">
        <f>Satara!C46</f>
        <v>0</v>
      </c>
      <c r="D1613" s="80">
        <f>Satara!D46</f>
        <v>0</v>
      </c>
      <c r="E1613" s="80">
        <f>Satara!E46</f>
        <v>0</v>
      </c>
      <c r="F1613" s="80">
        <f>Satara!F46</f>
        <v>0</v>
      </c>
      <c r="G1613" s="80">
        <f>Satara!G46</f>
        <v>0</v>
      </c>
      <c r="H1613" s="80">
        <f>Satara!H46</f>
        <v>0</v>
      </c>
      <c r="I1613" s="80">
        <f t="shared" si="461"/>
        <v>0</v>
      </c>
      <c r="J1613" s="80">
        <f>Satara!J46</f>
        <v>0</v>
      </c>
      <c r="K1613" s="80">
        <f>Satara!K46</f>
        <v>0</v>
      </c>
      <c r="L1613" s="80">
        <f>Satara!L46</f>
        <v>0</v>
      </c>
      <c r="M1613" s="80">
        <f>Satara!M46</f>
        <v>0</v>
      </c>
      <c r="N1613" s="80">
        <f>Satara!N46</f>
        <v>0</v>
      </c>
      <c r="O1613" s="80">
        <f>Satara!O46</f>
        <v>0</v>
      </c>
      <c r="P1613" s="80">
        <f t="shared" si="462"/>
        <v>0</v>
      </c>
      <c r="Q1613" s="80">
        <f>Satara!Q46</f>
        <v>0</v>
      </c>
      <c r="R1613" s="80">
        <f>Satara!R46</f>
        <v>0</v>
      </c>
      <c r="S1613" s="80">
        <f>Satara!S46</f>
        <v>0</v>
      </c>
      <c r="T1613" s="80">
        <f>Satara!T46</f>
        <v>0</v>
      </c>
      <c r="U1613" s="80">
        <f>Satara!U46</f>
        <v>0</v>
      </c>
      <c r="V1613" s="80">
        <f>Satara!V46</f>
        <v>0</v>
      </c>
      <c r="W1613" s="80">
        <f>Satara!W46</f>
        <v>0</v>
      </c>
      <c r="X1613" s="80">
        <f>Satara!X46</f>
        <v>0</v>
      </c>
      <c r="Y1613" s="80">
        <f>Satara!Y46</f>
        <v>0</v>
      </c>
      <c r="Z1613" s="80">
        <f>Satara!Z46</f>
        <v>0</v>
      </c>
      <c r="AA1613" s="80">
        <f>Satara!AA46</f>
        <v>0</v>
      </c>
      <c r="AB1613" s="80">
        <f>Satara!AB46</f>
        <v>0</v>
      </c>
      <c r="AC1613" s="233">
        <f t="shared" si="463"/>
        <v>0</v>
      </c>
      <c r="AD1613" s="7" t="e">
        <f t="shared" si="464"/>
        <v>#DIV/0!</v>
      </c>
      <c r="AE1613" s="7">
        <f t="shared" si="465"/>
        <v>0</v>
      </c>
      <c r="AF1613" s="7" t="e">
        <f t="shared" si="466"/>
        <v>#DIV/0!</v>
      </c>
      <c r="AG1613" s="7">
        <f t="shared" si="467"/>
        <v>0</v>
      </c>
      <c r="AH1613" s="7">
        <f t="shared" si="468"/>
        <v>0</v>
      </c>
      <c r="AI1613" s="7">
        <f t="shared" si="469"/>
        <v>0</v>
      </c>
      <c r="AJ1613" s="7">
        <f t="shared" si="470"/>
        <v>0</v>
      </c>
      <c r="AK1613" s="234" t="e">
        <f t="shared" si="471"/>
        <v>#DIV/0!</v>
      </c>
    </row>
    <row r="1614" spans="1:37">
      <c r="A1614" s="5">
        <v>31</v>
      </c>
      <c r="B1614" s="15" t="s">
        <v>52</v>
      </c>
      <c r="C1614" s="80">
        <f>Sindhudurg!C46</f>
        <v>0</v>
      </c>
      <c r="D1614" s="80">
        <f>Sindhudurg!D46</f>
        <v>0</v>
      </c>
      <c r="E1614" s="80">
        <f>Sindhudurg!E46</f>
        <v>0</v>
      </c>
      <c r="F1614" s="80">
        <f>Sindhudurg!F46</f>
        <v>0</v>
      </c>
      <c r="G1614" s="80">
        <f>Sindhudurg!G46</f>
        <v>0</v>
      </c>
      <c r="H1614" s="80">
        <f>Sindhudurg!H46</f>
        <v>0</v>
      </c>
      <c r="I1614" s="80">
        <f t="shared" si="461"/>
        <v>0</v>
      </c>
      <c r="J1614" s="80">
        <f>Sindhudurg!J46</f>
        <v>0</v>
      </c>
      <c r="K1614" s="80">
        <f>Sindhudurg!K46</f>
        <v>0</v>
      </c>
      <c r="L1614" s="80">
        <f>Sindhudurg!L46</f>
        <v>0</v>
      </c>
      <c r="M1614" s="80">
        <f>Sindhudurg!M46</f>
        <v>0</v>
      </c>
      <c r="N1614" s="80">
        <f>Sindhudurg!N46</f>
        <v>0</v>
      </c>
      <c r="O1614" s="80">
        <f>Sindhudurg!O46</f>
        <v>0</v>
      </c>
      <c r="P1614" s="80">
        <f t="shared" si="462"/>
        <v>0</v>
      </c>
      <c r="Q1614" s="80">
        <f>Sindhudurg!Q46</f>
        <v>0</v>
      </c>
      <c r="R1614" s="80">
        <f>Sindhudurg!R46</f>
        <v>0</v>
      </c>
      <c r="S1614" s="80">
        <f>Sindhudurg!S46</f>
        <v>0</v>
      </c>
      <c r="T1614" s="80">
        <f>Sindhudurg!T46</f>
        <v>0</v>
      </c>
      <c r="U1614" s="80">
        <f>Sindhudurg!U46</f>
        <v>0</v>
      </c>
      <c r="V1614" s="80">
        <f>Sindhudurg!V46</f>
        <v>0</v>
      </c>
      <c r="W1614" s="80">
        <f>Sindhudurg!W46</f>
        <v>0</v>
      </c>
      <c r="X1614" s="80">
        <f>Sindhudurg!X46</f>
        <v>0</v>
      </c>
      <c r="Y1614" s="80">
        <f>Sindhudurg!Y46</f>
        <v>0</v>
      </c>
      <c r="Z1614" s="80">
        <f>Sindhudurg!Z46</f>
        <v>0</v>
      </c>
      <c r="AA1614" s="80">
        <f>Sindhudurg!AA46</f>
        <v>0</v>
      </c>
      <c r="AB1614" s="80">
        <f>Sindhudurg!AB46</f>
        <v>0</v>
      </c>
      <c r="AC1614" s="233">
        <f t="shared" si="463"/>
        <v>0</v>
      </c>
      <c r="AD1614" s="7" t="e">
        <f t="shared" si="464"/>
        <v>#DIV/0!</v>
      </c>
      <c r="AE1614" s="7">
        <f t="shared" si="465"/>
        <v>0</v>
      </c>
      <c r="AF1614" s="7" t="e">
        <f t="shared" si="466"/>
        <v>#DIV/0!</v>
      </c>
      <c r="AG1614" s="7">
        <f t="shared" si="467"/>
        <v>0</v>
      </c>
      <c r="AH1614" s="7">
        <f t="shared" si="468"/>
        <v>0</v>
      </c>
      <c r="AI1614" s="7">
        <f t="shared" si="469"/>
        <v>0</v>
      </c>
      <c r="AJ1614" s="7">
        <f t="shared" si="470"/>
        <v>0</v>
      </c>
      <c r="AK1614" s="234" t="e">
        <f t="shared" si="471"/>
        <v>#DIV/0!</v>
      </c>
    </row>
    <row r="1615" spans="1:37">
      <c r="A1615" s="5">
        <v>32</v>
      </c>
      <c r="B1615" s="15" t="s">
        <v>53</v>
      </c>
      <c r="C1615" s="80">
        <f>Solapur!C46</f>
        <v>0</v>
      </c>
      <c r="D1615" s="80">
        <f>Solapur!D46</f>
        <v>0</v>
      </c>
      <c r="E1615" s="80">
        <f>Solapur!E46</f>
        <v>0</v>
      </c>
      <c r="F1615" s="80">
        <f>Solapur!F46</f>
        <v>0</v>
      </c>
      <c r="G1615" s="80">
        <f>Solapur!G46</f>
        <v>0</v>
      </c>
      <c r="H1615" s="80">
        <f>Solapur!H46</f>
        <v>0</v>
      </c>
      <c r="I1615" s="80">
        <f t="shared" si="461"/>
        <v>0</v>
      </c>
      <c r="J1615" s="80">
        <f>Solapur!J46</f>
        <v>0</v>
      </c>
      <c r="K1615" s="80">
        <f>Solapur!K46</f>
        <v>0</v>
      </c>
      <c r="L1615" s="80">
        <f>Solapur!L46</f>
        <v>0</v>
      </c>
      <c r="M1615" s="80">
        <f>Solapur!M46</f>
        <v>0</v>
      </c>
      <c r="N1615" s="80">
        <f>Solapur!N46</f>
        <v>0</v>
      </c>
      <c r="O1615" s="80">
        <f>Solapur!O46</f>
        <v>0</v>
      </c>
      <c r="P1615" s="80">
        <f t="shared" si="462"/>
        <v>0</v>
      </c>
      <c r="Q1615" s="80">
        <f>Solapur!Q46</f>
        <v>0</v>
      </c>
      <c r="R1615" s="80">
        <f>Solapur!R46</f>
        <v>0</v>
      </c>
      <c r="S1615" s="80">
        <f>Solapur!S46</f>
        <v>0</v>
      </c>
      <c r="T1615" s="80">
        <f>Solapur!T46</f>
        <v>0</v>
      </c>
      <c r="U1615" s="80">
        <f>Solapur!U46</f>
        <v>0</v>
      </c>
      <c r="V1615" s="80">
        <f>Solapur!V46</f>
        <v>0</v>
      </c>
      <c r="W1615" s="80">
        <f>Solapur!W46</f>
        <v>0</v>
      </c>
      <c r="X1615" s="80">
        <f>Solapur!X46</f>
        <v>0</v>
      </c>
      <c r="Y1615" s="80">
        <f>Solapur!Y46</f>
        <v>0</v>
      </c>
      <c r="Z1615" s="80">
        <f>Solapur!Z46</f>
        <v>0</v>
      </c>
      <c r="AA1615" s="80">
        <f>Solapur!AA46</f>
        <v>0</v>
      </c>
      <c r="AB1615" s="80">
        <f>Solapur!AB46</f>
        <v>0</v>
      </c>
      <c r="AC1615" s="233">
        <f t="shared" si="463"/>
        <v>0</v>
      </c>
      <c r="AD1615" s="7" t="e">
        <f t="shared" si="464"/>
        <v>#DIV/0!</v>
      </c>
      <c r="AE1615" s="7">
        <f t="shared" si="465"/>
        <v>0</v>
      </c>
      <c r="AF1615" s="7" t="e">
        <f t="shared" si="466"/>
        <v>#DIV/0!</v>
      </c>
      <c r="AG1615" s="7">
        <f t="shared" si="467"/>
        <v>0</v>
      </c>
      <c r="AH1615" s="7">
        <f t="shared" si="468"/>
        <v>0</v>
      </c>
      <c r="AI1615" s="7">
        <f t="shared" si="469"/>
        <v>0</v>
      </c>
      <c r="AJ1615" s="7">
        <f t="shared" si="470"/>
        <v>0</v>
      </c>
      <c r="AK1615" s="234" t="e">
        <f t="shared" si="471"/>
        <v>#DIV/0!</v>
      </c>
    </row>
    <row r="1616" spans="1:37">
      <c r="A1616" s="5">
        <v>33</v>
      </c>
      <c r="B1616" s="15" t="s">
        <v>54</v>
      </c>
      <c r="C1616" s="80">
        <f>Thane!C46</f>
        <v>0</v>
      </c>
      <c r="D1616" s="80">
        <f>Thane!D46</f>
        <v>0</v>
      </c>
      <c r="E1616" s="80">
        <f>Thane!E46</f>
        <v>0</v>
      </c>
      <c r="F1616" s="80">
        <f>Thane!F46</f>
        <v>0</v>
      </c>
      <c r="G1616" s="80">
        <f>Thane!G46</f>
        <v>0</v>
      </c>
      <c r="H1616" s="80">
        <f>Thane!H46</f>
        <v>0</v>
      </c>
      <c r="I1616" s="80">
        <f t="shared" si="461"/>
        <v>0</v>
      </c>
      <c r="J1616" s="80">
        <f>Thane!J46</f>
        <v>0</v>
      </c>
      <c r="K1616" s="80">
        <f>Thane!K46</f>
        <v>0</v>
      </c>
      <c r="L1616" s="80">
        <f>Thane!L46</f>
        <v>0</v>
      </c>
      <c r="M1616" s="80">
        <f>Thane!M46</f>
        <v>0</v>
      </c>
      <c r="N1616" s="80">
        <f>Thane!N46</f>
        <v>0</v>
      </c>
      <c r="O1616" s="80">
        <f>Thane!O46</f>
        <v>0</v>
      </c>
      <c r="P1616" s="80">
        <f t="shared" si="462"/>
        <v>0</v>
      </c>
      <c r="Q1616" s="80">
        <f>Thane!Q46</f>
        <v>0</v>
      </c>
      <c r="R1616" s="80">
        <f>Thane!R46</f>
        <v>0</v>
      </c>
      <c r="S1616" s="80">
        <f>Thane!S46</f>
        <v>0</v>
      </c>
      <c r="T1616" s="80">
        <f>Thane!T46</f>
        <v>0</v>
      </c>
      <c r="U1616" s="80">
        <f>Thane!U46</f>
        <v>0</v>
      </c>
      <c r="V1616" s="80">
        <f>Thane!V46</f>
        <v>0</v>
      </c>
      <c r="W1616" s="80">
        <f>Thane!W46</f>
        <v>0</v>
      </c>
      <c r="X1616" s="80">
        <f>Thane!X46</f>
        <v>0</v>
      </c>
      <c r="Y1616" s="80">
        <f>Thane!Y46</f>
        <v>0</v>
      </c>
      <c r="Z1616" s="80">
        <f>Thane!Z46</f>
        <v>0</v>
      </c>
      <c r="AA1616" s="80">
        <f>Thane!AA46</f>
        <v>0</v>
      </c>
      <c r="AB1616" s="80">
        <f>Thane!AB46</f>
        <v>0</v>
      </c>
      <c r="AC1616" s="233">
        <f t="shared" si="463"/>
        <v>0</v>
      </c>
      <c r="AD1616" s="7" t="e">
        <f t="shared" si="464"/>
        <v>#DIV/0!</v>
      </c>
      <c r="AE1616" s="7">
        <f t="shared" si="465"/>
        <v>0</v>
      </c>
      <c r="AF1616" s="7" t="e">
        <f t="shared" si="466"/>
        <v>#DIV/0!</v>
      </c>
      <c r="AG1616" s="7">
        <f t="shared" si="467"/>
        <v>0</v>
      </c>
      <c r="AH1616" s="7">
        <f t="shared" si="468"/>
        <v>0</v>
      </c>
      <c r="AI1616" s="7">
        <f t="shared" si="469"/>
        <v>0</v>
      </c>
      <c r="AJ1616" s="7">
        <f t="shared" si="470"/>
        <v>0</v>
      </c>
      <c r="AK1616" s="234" t="e">
        <f t="shared" si="471"/>
        <v>#DIV/0!</v>
      </c>
    </row>
    <row r="1617" spans="1:37">
      <c r="A1617" s="5">
        <v>34</v>
      </c>
      <c r="B1617" s="15" t="s">
        <v>55</v>
      </c>
      <c r="C1617" s="80">
        <f>Wardha!C46</f>
        <v>378</v>
      </c>
      <c r="D1617" s="80">
        <f>Wardha!D46</f>
        <v>447</v>
      </c>
      <c r="E1617" s="80">
        <f>Wardha!E46</f>
        <v>15</v>
      </c>
      <c r="F1617" s="80">
        <f>Wardha!F46</f>
        <v>5</v>
      </c>
      <c r="G1617" s="80">
        <f>Wardha!G46</f>
        <v>32</v>
      </c>
      <c r="H1617" s="80">
        <f>Wardha!H46</f>
        <v>19</v>
      </c>
      <c r="I1617" s="80">
        <f t="shared" si="461"/>
        <v>471</v>
      </c>
      <c r="J1617" s="80">
        <f>Wardha!J46</f>
        <v>127</v>
      </c>
      <c r="K1617" s="80">
        <f>Wardha!K46</f>
        <v>149</v>
      </c>
      <c r="L1617" s="80">
        <f>Wardha!L46</f>
        <v>6</v>
      </c>
      <c r="M1617" s="80">
        <f>Wardha!M46</f>
        <v>2</v>
      </c>
      <c r="N1617" s="80">
        <f>Wardha!N46</f>
        <v>15</v>
      </c>
      <c r="O1617" s="80">
        <f>Wardha!O46</f>
        <v>6</v>
      </c>
      <c r="P1617" s="80">
        <f t="shared" si="462"/>
        <v>157</v>
      </c>
      <c r="Q1617" s="80">
        <f>Wardha!Q46</f>
        <v>0</v>
      </c>
      <c r="R1617" s="80">
        <f>Wardha!R46</f>
        <v>0</v>
      </c>
      <c r="S1617" s="80">
        <f>Wardha!S46</f>
        <v>0</v>
      </c>
      <c r="T1617" s="80">
        <f>Wardha!T46</f>
        <v>0</v>
      </c>
      <c r="U1617" s="80">
        <f>Wardha!U46</f>
        <v>0</v>
      </c>
      <c r="V1617" s="80">
        <f>Wardha!V46</f>
        <v>0</v>
      </c>
      <c r="W1617" s="80">
        <f>Wardha!W46</f>
        <v>0</v>
      </c>
      <c r="X1617" s="80">
        <f>Wardha!X46</f>
        <v>0</v>
      </c>
      <c r="Y1617" s="80">
        <f>Wardha!Y46</f>
        <v>0</v>
      </c>
      <c r="Z1617" s="80">
        <f>Wardha!Z46</f>
        <v>0</v>
      </c>
      <c r="AA1617" s="80">
        <f>Wardha!AA46</f>
        <v>0</v>
      </c>
      <c r="AB1617" s="80">
        <f>Wardha!AB46</f>
        <v>0</v>
      </c>
      <c r="AC1617" s="233">
        <f t="shared" si="463"/>
        <v>0</v>
      </c>
      <c r="AD1617" s="7">
        <f t="shared" si="464"/>
        <v>0</v>
      </c>
      <c r="AE1617" s="7">
        <f t="shared" si="465"/>
        <v>0</v>
      </c>
      <c r="AF1617" s="7">
        <f t="shared" si="466"/>
        <v>0</v>
      </c>
      <c r="AG1617" s="7">
        <f t="shared" si="467"/>
        <v>573</v>
      </c>
      <c r="AH1617" s="7">
        <f t="shared" si="468"/>
        <v>628</v>
      </c>
      <c r="AI1617" s="7">
        <f t="shared" si="469"/>
        <v>0</v>
      </c>
      <c r="AJ1617" s="7">
        <f t="shared" si="470"/>
        <v>0</v>
      </c>
      <c r="AK1617" s="234">
        <f t="shared" si="471"/>
        <v>0</v>
      </c>
    </row>
    <row r="1618" spans="1:37">
      <c r="A1618" s="5">
        <v>35</v>
      </c>
      <c r="B1618" s="15" t="s">
        <v>56</v>
      </c>
      <c r="C1618" s="80">
        <f>Washim!C46</f>
        <v>0</v>
      </c>
      <c r="D1618" s="80">
        <f>Washim!D46</f>
        <v>0</v>
      </c>
      <c r="E1618" s="80">
        <f>Washim!E46</f>
        <v>0</v>
      </c>
      <c r="F1618" s="80">
        <f>Washim!F46</f>
        <v>0</v>
      </c>
      <c r="G1618" s="80">
        <f>Washim!G46</f>
        <v>0</v>
      </c>
      <c r="H1618" s="80">
        <f>Washim!H46</f>
        <v>0</v>
      </c>
      <c r="I1618" s="80">
        <f t="shared" si="461"/>
        <v>0</v>
      </c>
      <c r="J1618" s="80">
        <f>Washim!J46</f>
        <v>0</v>
      </c>
      <c r="K1618" s="80">
        <f>Washim!K46</f>
        <v>0</v>
      </c>
      <c r="L1618" s="80">
        <f>Washim!L46</f>
        <v>0</v>
      </c>
      <c r="M1618" s="80">
        <f>Washim!M46</f>
        <v>0</v>
      </c>
      <c r="N1618" s="80">
        <f>Washim!N46</f>
        <v>0</v>
      </c>
      <c r="O1618" s="80">
        <f>Washim!O46</f>
        <v>0</v>
      </c>
      <c r="P1618" s="80">
        <f t="shared" si="462"/>
        <v>0</v>
      </c>
      <c r="Q1618" s="80">
        <f>Washim!Q46</f>
        <v>0</v>
      </c>
      <c r="R1618" s="80">
        <f>Washim!R46</f>
        <v>0</v>
      </c>
      <c r="S1618" s="80">
        <f>Washim!S46</f>
        <v>0</v>
      </c>
      <c r="T1618" s="80">
        <f>Washim!T46</f>
        <v>0</v>
      </c>
      <c r="U1618" s="80">
        <f>Washim!U46</f>
        <v>0</v>
      </c>
      <c r="V1618" s="80">
        <f>Washim!V46</f>
        <v>0</v>
      </c>
      <c r="W1618" s="80">
        <f>Washim!W46</f>
        <v>0</v>
      </c>
      <c r="X1618" s="80">
        <f>Washim!X46</f>
        <v>0</v>
      </c>
      <c r="Y1618" s="80">
        <f>Washim!Y46</f>
        <v>0</v>
      </c>
      <c r="Z1618" s="80">
        <f>Washim!Z46</f>
        <v>0</v>
      </c>
      <c r="AA1618" s="80">
        <f>Washim!AA46</f>
        <v>0</v>
      </c>
      <c r="AB1618" s="80">
        <f>Washim!AB46</f>
        <v>0</v>
      </c>
      <c r="AC1618" s="233">
        <f t="shared" si="463"/>
        <v>0</v>
      </c>
      <c r="AD1618" s="7" t="e">
        <f t="shared" si="464"/>
        <v>#DIV/0!</v>
      </c>
      <c r="AE1618" s="7">
        <f t="shared" si="465"/>
        <v>0</v>
      </c>
      <c r="AF1618" s="7" t="e">
        <f t="shared" si="466"/>
        <v>#DIV/0!</v>
      </c>
      <c r="AG1618" s="7">
        <f t="shared" si="467"/>
        <v>0</v>
      </c>
      <c r="AH1618" s="7">
        <f t="shared" si="468"/>
        <v>0</v>
      </c>
      <c r="AI1618" s="7">
        <f t="shared" si="469"/>
        <v>0</v>
      </c>
      <c r="AJ1618" s="7">
        <f t="shared" si="470"/>
        <v>0</v>
      </c>
      <c r="AK1618" s="234" t="e">
        <f t="shared" si="471"/>
        <v>#DIV/0!</v>
      </c>
    </row>
    <row r="1619" spans="1:37">
      <c r="A1619" s="5">
        <v>36</v>
      </c>
      <c r="B1619" s="15" t="s">
        <v>57</v>
      </c>
      <c r="C1619" s="80">
        <f>Yavatmal!C46</f>
        <v>0</v>
      </c>
      <c r="D1619" s="80">
        <f>Yavatmal!D46</f>
        <v>0</v>
      </c>
      <c r="E1619" s="80">
        <f>Yavatmal!E46</f>
        <v>0</v>
      </c>
      <c r="F1619" s="80">
        <f>Yavatmal!F46</f>
        <v>0</v>
      </c>
      <c r="G1619" s="80">
        <f>Yavatmal!G46</f>
        <v>0</v>
      </c>
      <c r="H1619" s="80">
        <f>Yavatmal!H46</f>
        <v>0</v>
      </c>
      <c r="I1619" s="80">
        <f t="shared" si="461"/>
        <v>0</v>
      </c>
      <c r="J1619" s="80">
        <f>Yavatmal!J46</f>
        <v>0</v>
      </c>
      <c r="K1619" s="80">
        <f>Yavatmal!K46</f>
        <v>0</v>
      </c>
      <c r="L1619" s="80">
        <f>Yavatmal!L46</f>
        <v>0</v>
      </c>
      <c r="M1619" s="80">
        <f>Yavatmal!M46</f>
        <v>0</v>
      </c>
      <c r="N1619" s="80">
        <f>Yavatmal!N46</f>
        <v>0</v>
      </c>
      <c r="O1619" s="80">
        <f>Yavatmal!O46</f>
        <v>0</v>
      </c>
      <c r="P1619" s="80">
        <f t="shared" si="462"/>
        <v>0</v>
      </c>
      <c r="Q1619" s="80">
        <f>Yavatmal!Q46</f>
        <v>0</v>
      </c>
      <c r="R1619" s="80">
        <f>Yavatmal!R46</f>
        <v>0</v>
      </c>
      <c r="S1619" s="80">
        <f>Yavatmal!S46</f>
        <v>0</v>
      </c>
      <c r="T1619" s="80">
        <f>Yavatmal!T46</f>
        <v>0</v>
      </c>
      <c r="U1619" s="80">
        <f>Yavatmal!U46</f>
        <v>0</v>
      </c>
      <c r="V1619" s="80">
        <f>Yavatmal!V46</f>
        <v>0</v>
      </c>
      <c r="W1619" s="80">
        <f>Yavatmal!W46</f>
        <v>0</v>
      </c>
      <c r="X1619" s="80">
        <f>Yavatmal!X46</f>
        <v>0</v>
      </c>
      <c r="Y1619" s="80">
        <f>Yavatmal!Y46</f>
        <v>0</v>
      </c>
      <c r="Z1619" s="80">
        <f>Yavatmal!Z46</f>
        <v>0</v>
      </c>
      <c r="AA1619" s="80">
        <f>Yavatmal!AA46</f>
        <v>0</v>
      </c>
      <c r="AB1619" s="80">
        <f>Yavatmal!AB46</f>
        <v>0</v>
      </c>
      <c r="AC1619" s="233">
        <f t="shared" si="463"/>
        <v>0</v>
      </c>
      <c r="AD1619" s="7" t="e">
        <f t="shared" si="464"/>
        <v>#DIV/0!</v>
      </c>
      <c r="AE1619" s="7">
        <f t="shared" si="465"/>
        <v>0</v>
      </c>
      <c r="AF1619" s="7" t="e">
        <f t="shared" si="466"/>
        <v>#DIV/0!</v>
      </c>
      <c r="AG1619" s="7">
        <f t="shared" si="467"/>
        <v>0</v>
      </c>
      <c r="AH1619" s="7">
        <f t="shared" si="468"/>
        <v>0</v>
      </c>
      <c r="AI1619" s="7">
        <f t="shared" si="469"/>
        <v>0</v>
      </c>
      <c r="AJ1619" s="7">
        <f t="shared" si="470"/>
        <v>0</v>
      </c>
      <c r="AK1619" s="234" t="e">
        <f t="shared" si="471"/>
        <v>#DIV/0!</v>
      </c>
    </row>
    <row r="1620" spans="1:37" ht="15">
      <c r="A1620" s="10"/>
      <c r="B1620" s="8" t="s">
        <v>10</v>
      </c>
      <c r="C1620" s="9">
        <f t="shared" ref="C1620:AB1620" si="472">SUM(C1584:C1619)</f>
        <v>378</v>
      </c>
      <c r="D1620" s="9">
        <f t="shared" si="472"/>
        <v>447</v>
      </c>
      <c r="E1620" s="9">
        <f t="shared" si="472"/>
        <v>15</v>
      </c>
      <c r="F1620" s="9">
        <f t="shared" si="472"/>
        <v>5</v>
      </c>
      <c r="G1620" s="9">
        <f t="shared" si="472"/>
        <v>32</v>
      </c>
      <c r="H1620" s="9">
        <f t="shared" si="472"/>
        <v>19</v>
      </c>
      <c r="I1620" s="9">
        <f t="shared" si="472"/>
        <v>471</v>
      </c>
      <c r="J1620" s="9">
        <f t="shared" si="472"/>
        <v>128</v>
      </c>
      <c r="K1620" s="9">
        <f t="shared" si="472"/>
        <v>150</v>
      </c>
      <c r="L1620" s="9">
        <f t="shared" si="472"/>
        <v>6</v>
      </c>
      <c r="M1620" s="9">
        <f t="shared" si="472"/>
        <v>2</v>
      </c>
      <c r="N1620" s="9">
        <f t="shared" si="472"/>
        <v>15</v>
      </c>
      <c r="O1620" s="9">
        <f t="shared" si="472"/>
        <v>6</v>
      </c>
      <c r="P1620" s="9">
        <f t="shared" si="472"/>
        <v>158</v>
      </c>
      <c r="Q1620" s="9">
        <f t="shared" si="472"/>
        <v>0</v>
      </c>
      <c r="R1620" s="9">
        <f t="shared" si="472"/>
        <v>0</v>
      </c>
      <c r="S1620" s="9">
        <f t="shared" si="472"/>
        <v>0</v>
      </c>
      <c r="T1620" s="9">
        <f t="shared" si="472"/>
        <v>0</v>
      </c>
      <c r="U1620" s="9">
        <f t="shared" si="472"/>
        <v>0</v>
      </c>
      <c r="V1620" s="9">
        <f t="shared" si="472"/>
        <v>0</v>
      </c>
      <c r="W1620" s="9">
        <f t="shared" si="472"/>
        <v>0</v>
      </c>
      <c r="X1620" s="9">
        <f t="shared" si="472"/>
        <v>0</v>
      </c>
      <c r="Y1620" s="9">
        <f t="shared" si="472"/>
        <v>0</v>
      </c>
      <c r="Z1620" s="9">
        <f t="shared" si="472"/>
        <v>0</v>
      </c>
      <c r="AA1620" s="9">
        <f t="shared" si="472"/>
        <v>0</v>
      </c>
      <c r="AB1620" s="9">
        <f t="shared" si="472"/>
        <v>0</v>
      </c>
      <c r="AC1620" s="190">
        <f>SUM(AC1584:AC1619)</f>
        <v>0</v>
      </c>
      <c r="AD1620" s="190">
        <f t="shared" si="464"/>
        <v>0</v>
      </c>
      <c r="AE1620" s="190">
        <f>(X1620/K1620)*100</f>
        <v>0</v>
      </c>
      <c r="AF1620" s="190">
        <f t="shared" si="466"/>
        <v>0</v>
      </c>
      <c r="AG1620" s="190">
        <f>SUM(AG1584:AG1619)</f>
        <v>574</v>
      </c>
      <c r="AH1620" s="190">
        <f>SUM(AH1584:AH1619)</f>
        <v>629</v>
      </c>
      <c r="AI1620" s="190">
        <f>SUM(AI1584:AI1619)</f>
        <v>0</v>
      </c>
      <c r="AJ1620" s="190">
        <f>SUM(AJ1584:AJ1619)</f>
        <v>0</v>
      </c>
      <c r="AK1620" s="190">
        <f>(AJ1620/AH1620)*100</f>
        <v>0</v>
      </c>
    </row>
    <row r="1621" spans="1:37" ht="20.25">
      <c r="A1621" s="344" t="s">
        <v>160</v>
      </c>
      <c r="B1621" s="344"/>
      <c r="C1621" s="344"/>
      <c r="D1621" s="344"/>
      <c r="E1621" s="344"/>
      <c r="F1621" s="344"/>
      <c r="G1621" s="344"/>
      <c r="H1621" s="344"/>
      <c r="I1621" s="344"/>
      <c r="J1621" s="344"/>
      <c r="K1621" s="344"/>
      <c r="L1621" s="344"/>
      <c r="M1621" s="344"/>
      <c r="N1621" s="344"/>
      <c r="O1621" s="344"/>
      <c r="P1621" s="344"/>
      <c r="Q1621" s="344"/>
      <c r="R1621" s="344"/>
      <c r="S1621" s="344"/>
      <c r="T1621" s="344"/>
      <c r="U1621" s="344"/>
      <c r="V1621" s="344"/>
      <c r="W1621" s="344"/>
      <c r="X1621" s="344"/>
      <c r="Y1621" s="344"/>
      <c r="Z1621" s="344"/>
      <c r="AA1621" s="344"/>
      <c r="AB1621" s="344"/>
      <c r="AC1621" s="344"/>
      <c r="AD1621" s="344"/>
      <c r="AE1621" s="344"/>
      <c r="AF1621" s="344"/>
      <c r="AG1621" s="344"/>
      <c r="AH1621" s="344"/>
      <c r="AI1621" s="344"/>
      <c r="AJ1621" s="344"/>
      <c r="AK1621" s="344"/>
    </row>
    <row r="1622" spans="1:37">
      <c r="A1622" s="345"/>
      <c r="B1622" s="345"/>
      <c r="C1622" s="345"/>
      <c r="D1622" s="345"/>
      <c r="E1622" s="345"/>
      <c r="F1622" s="345"/>
      <c r="G1622" s="345"/>
      <c r="H1622" s="345"/>
      <c r="I1622" s="345"/>
      <c r="J1622" s="345"/>
      <c r="K1622" s="345"/>
      <c r="L1622" s="345"/>
      <c r="M1622" s="345"/>
      <c r="N1622" s="345"/>
      <c r="O1622" s="345"/>
      <c r="P1622" s="345"/>
      <c r="Q1622" s="345"/>
      <c r="R1622" s="345"/>
      <c r="S1622" s="345"/>
      <c r="T1622" s="345"/>
      <c r="U1622" s="345"/>
      <c r="V1622" s="345"/>
      <c r="W1622" s="345"/>
      <c r="X1622" s="345"/>
      <c r="Y1622" s="345"/>
      <c r="Z1622" s="345"/>
      <c r="AA1622" s="345"/>
      <c r="AB1622" s="345"/>
      <c r="AC1622" s="345"/>
      <c r="AD1622" s="345"/>
      <c r="AE1622" s="345"/>
      <c r="AF1622" s="345"/>
      <c r="AG1622" s="345"/>
      <c r="AH1622" s="345"/>
      <c r="AI1622" s="345"/>
      <c r="AJ1622" s="345"/>
      <c r="AK1622" s="345"/>
    </row>
    <row r="1623" spans="1:37" ht="15.75">
      <c r="A1623" s="346" t="str">
        <f>A228</f>
        <v>Disbursements under  KCC Loans  ( 2023 - 24 ) -  Position as of 31.03.2024</v>
      </c>
      <c r="B1623" s="346"/>
      <c r="C1623" s="346"/>
      <c r="D1623" s="346"/>
      <c r="E1623" s="346"/>
      <c r="F1623" s="346"/>
      <c r="G1623" s="346"/>
      <c r="H1623" s="346"/>
      <c r="I1623" s="346"/>
      <c r="J1623" s="346"/>
      <c r="K1623" s="346"/>
      <c r="L1623" s="346"/>
      <c r="M1623" s="346"/>
      <c r="N1623" s="346"/>
      <c r="O1623" s="346"/>
      <c r="P1623" s="346"/>
      <c r="Q1623" s="346"/>
      <c r="R1623" s="346"/>
      <c r="S1623" s="346"/>
      <c r="T1623" s="346"/>
      <c r="U1623" s="346"/>
      <c r="V1623" s="346"/>
      <c r="W1623" s="346"/>
      <c r="X1623" s="346"/>
      <c r="Y1623" s="346"/>
      <c r="Z1623" s="346"/>
      <c r="AA1623" s="346"/>
      <c r="AB1623" s="346"/>
      <c r="AC1623" s="346"/>
      <c r="AD1623" s="346"/>
      <c r="AE1623" s="346"/>
      <c r="AF1623" s="346"/>
      <c r="AG1623" s="346"/>
      <c r="AH1623" s="346"/>
      <c r="AI1623" s="346"/>
      <c r="AJ1623" s="346"/>
      <c r="AK1623" s="346"/>
    </row>
    <row r="1624" spans="1:37" ht="10.5" customHeight="1">
      <c r="A1624" s="3"/>
      <c r="B1624" s="3"/>
      <c r="C1624" s="3"/>
      <c r="D1624" s="3"/>
      <c r="E1624" s="3"/>
      <c r="F1624" s="3"/>
      <c r="G1624" s="3"/>
      <c r="H1624" s="3"/>
      <c r="I1624" s="3"/>
      <c r="J1624" s="3"/>
      <c r="K1624" s="3"/>
      <c r="L1624" s="3"/>
      <c r="M1624" s="3"/>
      <c r="N1624" s="3"/>
      <c r="O1624" s="3"/>
      <c r="P1624" s="3"/>
      <c r="Q1624" s="3"/>
      <c r="R1624" s="3"/>
      <c r="S1624" s="3"/>
      <c r="T1624" s="3"/>
      <c r="U1624" s="3"/>
      <c r="V1624" s="3"/>
      <c r="W1624" s="3"/>
      <c r="X1624" s="3"/>
      <c r="Y1624" s="3"/>
      <c r="Z1624" s="3"/>
      <c r="AA1624" s="3"/>
      <c r="AB1624" s="3"/>
      <c r="AC1624" s="3"/>
      <c r="AD1624" s="3"/>
      <c r="AE1624" s="3"/>
      <c r="AF1624" s="3"/>
      <c r="AG1624" s="347" t="s">
        <v>6</v>
      </c>
      <c r="AH1624" s="347"/>
      <c r="AI1624" s="347"/>
      <c r="AJ1624" s="347"/>
      <c r="AK1624" s="347"/>
    </row>
    <row r="1625" spans="1:37" ht="32.25" customHeight="1">
      <c r="A1625" s="350" t="s">
        <v>7</v>
      </c>
      <c r="B1625" s="350" t="s">
        <v>64</v>
      </c>
      <c r="C1625" s="353" t="str">
        <f>C5</f>
        <v xml:space="preserve"> KCC Loan Target 
 ACP 2023-24</v>
      </c>
      <c r="D1625" s="354"/>
      <c r="E1625" s="354"/>
      <c r="F1625" s="354"/>
      <c r="G1625" s="354"/>
      <c r="H1625" s="354"/>
      <c r="I1625" s="354"/>
      <c r="J1625" s="354"/>
      <c r="K1625" s="354"/>
      <c r="L1625" s="354"/>
      <c r="M1625" s="354"/>
      <c r="N1625" s="354"/>
      <c r="O1625" s="354"/>
      <c r="P1625" s="355"/>
      <c r="Q1625" s="391" t="str">
        <f>Q5</f>
        <v xml:space="preserve"> Cumulative Achievement from 
 01.04.23</v>
      </c>
      <c r="R1625" s="392"/>
      <c r="S1625" s="392"/>
      <c r="T1625" s="392"/>
      <c r="U1625" s="392"/>
      <c r="V1625" s="392"/>
      <c r="W1625" s="392"/>
      <c r="X1625" s="392"/>
      <c r="Y1625" s="392"/>
      <c r="Z1625" s="392"/>
      <c r="AA1625" s="392"/>
      <c r="AB1625" s="393"/>
      <c r="AC1625" s="353" t="s">
        <v>9</v>
      </c>
      <c r="AD1625" s="354"/>
      <c r="AE1625" s="354"/>
      <c r="AF1625" s="355"/>
      <c r="AG1625" s="350" t="s">
        <v>10</v>
      </c>
      <c r="AH1625" s="350"/>
      <c r="AI1625" s="350"/>
      <c r="AJ1625" s="350"/>
      <c r="AK1625" s="350"/>
    </row>
    <row r="1626" spans="1:37">
      <c r="A1626" s="351"/>
      <c r="B1626" s="351"/>
      <c r="C1626" s="375" t="s">
        <v>11</v>
      </c>
      <c r="D1626" s="376"/>
      <c r="E1626" s="376"/>
      <c r="F1626" s="376"/>
      <c r="G1626" s="376"/>
      <c r="H1626" s="376"/>
      <c r="I1626" s="377"/>
      <c r="J1626" s="371" t="s">
        <v>12</v>
      </c>
      <c r="K1626" s="372"/>
      <c r="L1626" s="372"/>
      <c r="M1626" s="372"/>
      <c r="N1626" s="372"/>
      <c r="O1626" s="372"/>
      <c r="P1626" s="373"/>
      <c r="Q1626" s="375" t="s">
        <v>11</v>
      </c>
      <c r="R1626" s="376"/>
      <c r="S1626" s="376"/>
      <c r="T1626" s="376"/>
      <c r="U1626" s="376"/>
      <c r="V1626" s="377"/>
      <c r="W1626" s="394" t="s">
        <v>12</v>
      </c>
      <c r="X1626" s="395"/>
      <c r="Y1626" s="395"/>
      <c r="Z1626" s="395"/>
      <c r="AA1626" s="395"/>
      <c r="AB1626" s="396"/>
      <c r="AC1626" s="385" t="s">
        <v>11</v>
      </c>
      <c r="AD1626" s="386"/>
      <c r="AE1626" s="388" t="s">
        <v>12</v>
      </c>
      <c r="AF1626" s="386"/>
      <c r="AG1626" s="388" t="s">
        <v>13</v>
      </c>
      <c r="AH1626" s="386"/>
      <c r="AI1626" s="388" t="s">
        <v>14</v>
      </c>
      <c r="AJ1626" s="386"/>
      <c r="AK1626" s="398" t="s">
        <v>15</v>
      </c>
    </row>
    <row r="1627" spans="1:37">
      <c r="A1627" s="352"/>
      <c r="B1627" s="352"/>
      <c r="C1627" s="367" t="s">
        <v>16</v>
      </c>
      <c r="D1627" s="368"/>
      <c r="E1627" s="369" t="s">
        <v>17</v>
      </c>
      <c r="F1627" s="368"/>
      <c r="G1627" s="369" t="s">
        <v>18</v>
      </c>
      <c r="H1627" s="370"/>
      <c r="I1627" s="249" t="s">
        <v>10</v>
      </c>
      <c r="J1627" s="362" t="s">
        <v>19</v>
      </c>
      <c r="K1627" s="363"/>
      <c r="L1627" s="364" t="s">
        <v>17</v>
      </c>
      <c r="M1627" s="363"/>
      <c r="N1627" s="364" t="s">
        <v>18</v>
      </c>
      <c r="O1627" s="374"/>
      <c r="P1627" s="258" t="s">
        <v>10</v>
      </c>
      <c r="Q1627" s="367" t="s">
        <v>19</v>
      </c>
      <c r="R1627" s="368"/>
      <c r="S1627" s="369" t="s">
        <v>17</v>
      </c>
      <c r="T1627" s="368"/>
      <c r="U1627" s="369" t="s">
        <v>18</v>
      </c>
      <c r="V1627" s="370"/>
      <c r="W1627" s="362" t="s">
        <v>16</v>
      </c>
      <c r="X1627" s="363"/>
      <c r="Y1627" s="364" t="s">
        <v>17</v>
      </c>
      <c r="Z1627" s="363"/>
      <c r="AA1627" s="364" t="s">
        <v>18</v>
      </c>
      <c r="AB1627" s="374"/>
      <c r="AC1627" s="387"/>
      <c r="AD1627" s="381"/>
      <c r="AE1627" s="380"/>
      <c r="AF1627" s="381"/>
      <c r="AG1627" s="380"/>
      <c r="AH1627" s="381"/>
      <c r="AI1627" s="380"/>
      <c r="AJ1627" s="381"/>
      <c r="AK1627" s="399"/>
    </row>
    <row r="1628" spans="1:37">
      <c r="A1628" s="202"/>
      <c r="B1628" s="202"/>
      <c r="C1628" s="217" t="s">
        <v>20</v>
      </c>
      <c r="D1628" s="119" t="s">
        <v>21</v>
      </c>
      <c r="E1628" s="119" t="s">
        <v>20</v>
      </c>
      <c r="F1628" s="119" t="s">
        <v>21</v>
      </c>
      <c r="G1628" s="119" t="s">
        <v>20</v>
      </c>
      <c r="H1628" s="218" t="s">
        <v>21</v>
      </c>
      <c r="I1628" s="218" t="s">
        <v>21</v>
      </c>
      <c r="J1628" s="237" t="s">
        <v>20</v>
      </c>
      <c r="K1628" s="204" t="s">
        <v>21</v>
      </c>
      <c r="L1628" s="204" t="s">
        <v>20</v>
      </c>
      <c r="M1628" s="204" t="s">
        <v>21</v>
      </c>
      <c r="N1628" s="204" t="s">
        <v>20</v>
      </c>
      <c r="O1628" s="238" t="s">
        <v>21</v>
      </c>
      <c r="P1628" s="258" t="s">
        <v>21</v>
      </c>
      <c r="Q1628" s="217" t="s">
        <v>20</v>
      </c>
      <c r="R1628" s="119" t="s">
        <v>21</v>
      </c>
      <c r="S1628" s="119" t="s">
        <v>20</v>
      </c>
      <c r="T1628" s="119" t="s">
        <v>21</v>
      </c>
      <c r="U1628" s="119" t="s">
        <v>20</v>
      </c>
      <c r="V1628" s="218" t="s">
        <v>21</v>
      </c>
      <c r="W1628" s="247" t="s">
        <v>20</v>
      </c>
      <c r="X1628" s="205" t="s">
        <v>21</v>
      </c>
      <c r="Y1628" s="205" t="s">
        <v>20</v>
      </c>
      <c r="Z1628" s="205" t="s">
        <v>21</v>
      </c>
      <c r="AA1628" s="205" t="s">
        <v>20</v>
      </c>
      <c r="AB1628" s="248" t="s">
        <v>21</v>
      </c>
      <c r="AC1628" s="217" t="s">
        <v>21</v>
      </c>
      <c r="AD1628" s="119" t="s">
        <v>15</v>
      </c>
      <c r="AE1628" s="217" t="s">
        <v>21</v>
      </c>
      <c r="AF1628" s="119" t="s">
        <v>15</v>
      </c>
      <c r="AG1628" s="119" t="s">
        <v>20</v>
      </c>
      <c r="AH1628" s="119" t="s">
        <v>21</v>
      </c>
      <c r="AI1628" s="119" t="s">
        <v>20</v>
      </c>
      <c r="AJ1628" s="119" t="s">
        <v>21</v>
      </c>
      <c r="AK1628" s="400"/>
    </row>
    <row r="1629" spans="1:37">
      <c r="A1629" s="5">
        <v>1</v>
      </c>
      <c r="B1629" s="15" t="s">
        <v>22</v>
      </c>
      <c r="C1629" s="80">
        <f>Ahmednagar!C48</f>
        <v>0</v>
      </c>
      <c r="D1629" s="80">
        <f>Ahmednagar!D48</f>
        <v>0</v>
      </c>
      <c r="E1629" s="80">
        <f>Ahmednagar!E48</f>
        <v>0</v>
      </c>
      <c r="F1629" s="80">
        <f>Ahmednagar!F48</f>
        <v>0</v>
      </c>
      <c r="G1629" s="80">
        <f>Ahmednagar!G48</f>
        <v>0</v>
      </c>
      <c r="H1629" s="80">
        <f>Ahmednagar!H48</f>
        <v>0</v>
      </c>
      <c r="I1629" s="80">
        <f>D1629+F1629+H1629</f>
        <v>0</v>
      </c>
      <c r="J1629" s="80">
        <f>Ahmednagar!J48</f>
        <v>0</v>
      </c>
      <c r="K1629" s="80">
        <f>Ahmednagar!K48</f>
        <v>0</v>
      </c>
      <c r="L1629" s="80">
        <f>Ahmednagar!L48</f>
        <v>0</v>
      </c>
      <c r="M1629" s="80">
        <f>Ahmednagar!M48</f>
        <v>0</v>
      </c>
      <c r="N1629" s="80">
        <f>Ahmednagar!N48</f>
        <v>0</v>
      </c>
      <c r="O1629" s="80">
        <f>Ahmednagar!O48</f>
        <v>0</v>
      </c>
      <c r="P1629" s="80">
        <f>K1629+M1629+O1629</f>
        <v>0</v>
      </c>
      <c r="Q1629" s="80">
        <f>Ahmednagar!Q48</f>
        <v>0</v>
      </c>
      <c r="R1629" s="80">
        <f>Ahmednagar!R48</f>
        <v>0</v>
      </c>
      <c r="S1629" s="80">
        <f>Ahmednagar!S48</f>
        <v>0</v>
      </c>
      <c r="T1629" s="80">
        <f>Ahmednagar!T48</f>
        <v>0</v>
      </c>
      <c r="U1629" s="80">
        <f>Ahmednagar!U48</f>
        <v>0</v>
      </c>
      <c r="V1629" s="80">
        <f>Ahmednagar!V48</f>
        <v>0</v>
      </c>
      <c r="W1629" s="80">
        <f>Ahmednagar!W48</f>
        <v>0</v>
      </c>
      <c r="X1629" s="80">
        <f>Ahmednagar!X48</f>
        <v>0</v>
      </c>
      <c r="Y1629" s="80">
        <f>Ahmednagar!Y48</f>
        <v>0</v>
      </c>
      <c r="Z1629" s="80">
        <f>Ahmednagar!Z48</f>
        <v>0</v>
      </c>
      <c r="AA1629" s="80">
        <f>Ahmednagar!AA48</f>
        <v>0</v>
      </c>
      <c r="AB1629" s="80">
        <f>Ahmednagar!AB48</f>
        <v>0</v>
      </c>
      <c r="AC1629" s="233">
        <f>R1629+T1629+V1629</f>
        <v>0</v>
      </c>
      <c r="AD1629" s="7" t="e">
        <f>(R1629+T1629+V1629)/(D1629+F1629+H1629)*100</f>
        <v>#DIV/0!</v>
      </c>
      <c r="AE1629" s="7">
        <f>X1629+Z1629+AB1629</f>
        <v>0</v>
      </c>
      <c r="AF1629" s="7" t="e">
        <f>(X1629+Z1629+AB1629)/(K1629+M1629+O1629)*100</f>
        <v>#DIV/0!</v>
      </c>
      <c r="AG1629" s="7">
        <f>C1629+E1629+G1629+J1629+L1629+N1629</f>
        <v>0</v>
      </c>
      <c r="AH1629" s="7">
        <f>D1629+F1629+H1629+K1629+M1629+O1629</f>
        <v>0</v>
      </c>
      <c r="AI1629" s="7">
        <f>Q1629+S1629+U1629+W1629+Y1629+AA1629</f>
        <v>0</v>
      </c>
      <c r="AJ1629" s="7">
        <f>R1629+T1629+V1629+X1629+Z1629+AB1629</f>
        <v>0</v>
      </c>
      <c r="AK1629" s="234" t="e">
        <f>AJ1629/AH1629*100</f>
        <v>#DIV/0!</v>
      </c>
    </row>
    <row r="1630" spans="1:37">
      <c r="A1630" s="5">
        <v>2</v>
      </c>
      <c r="B1630" s="15" t="s">
        <v>23</v>
      </c>
      <c r="C1630" s="80">
        <f>Akola!C48</f>
        <v>0</v>
      </c>
      <c r="D1630" s="80">
        <f>Akola!D48</f>
        <v>0</v>
      </c>
      <c r="E1630" s="80">
        <f>Akola!E48</f>
        <v>0</v>
      </c>
      <c r="F1630" s="80">
        <f>Akola!F48</f>
        <v>0</v>
      </c>
      <c r="G1630" s="80">
        <f>Akola!G48</f>
        <v>0</v>
      </c>
      <c r="H1630" s="80">
        <f>Akola!H48</f>
        <v>0</v>
      </c>
      <c r="I1630" s="80">
        <f t="shared" ref="I1630:I1664" si="473">D1630+F1630+H1630</f>
        <v>0</v>
      </c>
      <c r="J1630" s="80">
        <f>Akola!J48</f>
        <v>0</v>
      </c>
      <c r="K1630" s="80">
        <f>Akola!K48</f>
        <v>0</v>
      </c>
      <c r="L1630" s="80">
        <f>Akola!L48</f>
        <v>0</v>
      </c>
      <c r="M1630" s="80">
        <f>Akola!M48</f>
        <v>0</v>
      </c>
      <c r="N1630" s="80">
        <f>Akola!N48</f>
        <v>0</v>
      </c>
      <c r="O1630" s="80">
        <f>Akola!O48</f>
        <v>0</v>
      </c>
      <c r="P1630" s="80">
        <f t="shared" ref="P1630:P1664" si="474">K1630+M1630+O1630</f>
        <v>0</v>
      </c>
      <c r="Q1630" s="80">
        <f>Akola!Q48</f>
        <v>0</v>
      </c>
      <c r="R1630" s="80">
        <f>Akola!R48</f>
        <v>0</v>
      </c>
      <c r="S1630" s="80">
        <f>Akola!S48</f>
        <v>0</v>
      </c>
      <c r="T1630" s="80">
        <f>Akola!T48</f>
        <v>0</v>
      </c>
      <c r="U1630" s="80">
        <f>Akola!U48</f>
        <v>0</v>
      </c>
      <c r="V1630" s="80">
        <f>Akola!V48</f>
        <v>0</v>
      </c>
      <c r="W1630" s="80">
        <f>Akola!W48</f>
        <v>0</v>
      </c>
      <c r="X1630" s="80">
        <f>Akola!X48</f>
        <v>0</v>
      </c>
      <c r="Y1630" s="80">
        <f>Akola!Y48</f>
        <v>0</v>
      </c>
      <c r="Z1630" s="80">
        <f>Akola!Z48</f>
        <v>0</v>
      </c>
      <c r="AA1630" s="80">
        <f>Akola!AA48</f>
        <v>0</v>
      </c>
      <c r="AB1630" s="80">
        <f>Akola!AB48</f>
        <v>0</v>
      </c>
      <c r="AC1630" s="233">
        <f t="shared" ref="AC1630:AC1664" si="475">R1630+T1630+V1630</f>
        <v>0</v>
      </c>
      <c r="AD1630" s="7" t="e">
        <f t="shared" ref="AD1630:AD1665" si="476">(R1630+T1630+V1630)/(D1630+F1630+H1630)*100</f>
        <v>#DIV/0!</v>
      </c>
      <c r="AE1630" s="7">
        <f t="shared" ref="AE1630:AE1664" si="477">X1630+Z1630+AB1630</f>
        <v>0</v>
      </c>
      <c r="AF1630" s="7" t="e">
        <f t="shared" ref="AF1630:AF1665" si="478">(X1630+Z1630+AB1630)/(K1630+M1630+O1630)*100</f>
        <v>#DIV/0!</v>
      </c>
      <c r="AG1630" s="7">
        <f t="shared" ref="AG1630:AG1664" si="479">C1630+E1630+G1630+J1630+L1630+N1630</f>
        <v>0</v>
      </c>
      <c r="AH1630" s="7">
        <f t="shared" ref="AH1630:AH1664" si="480">D1630+F1630+H1630+K1630+M1630+O1630</f>
        <v>0</v>
      </c>
      <c r="AI1630" s="7">
        <f t="shared" ref="AI1630:AI1664" si="481">Q1630+S1630+U1630+W1630+Y1630+AA1630</f>
        <v>0</v>
      </c>
      <c r="AJ1630" s="7">
        <f t="shared" ref="AJ1630:AJ1664" si="482">R1630+T1630+V1630+X1630+Z1630+AB1630</f>
        <v>0</v>
      </c>
      <c r="AK1630" s="234" t="e">
        <f t="shared" ref="AK1630:AK1664" si="483">AJ1630/AH1630*100</f>
        <v>#DIV/0!</v>
      </c>
    </row>
    <row r="1631" spans="1:37">
      <c r="A1631" s="5">
        <v>3</v>
      </c>
      <c r="B1631" s="15" t="s">
        <v>24</v>
      </c>
      <c r="C1631" s="80">
        <f>Amravati!C48</f>
        <v>0</v>
      </c>
      <c r="D1631" s="80">
        <f>Amravati!D48</f>
        <v>0</v>
      </c>
      <c r="E1631" s="80">
        <f>Amravati!E48</f>
        <v>0</v>
      </c>
      <c r="F1631" s="80">
        <f>Amravati!F48</f>
        <v>0</v>
      </c>
      <c r="G1631" s="80">
        <f>Amravati!G48</f>
        <v>0</v>
      </c>
      <c r="H1631" s="80">
        <f>Amravati!H48</f>
        <v>0</v>
      </c>
      <c r="I1631" s="80">
        <f t="shared" si="473"/>
        <v>0</v>
      </c>
      <c r="J1631" s="80">
        <f>Amravati!J48</f>
        <v>0</v>
      </c>
      <c r="K1631" s="80">
        <f>Amravati!K48</f>
        <v>0</v>
      </c>
      <c r="L1631" s="80">
        <f>Amravati!L48</f>
        <v>0</v>
      </c>
      <c r="M1631" s="80">
        <f>Amravati!M48</f>
        <v>0</v>
      </c>
      <c r="N1631" s="80">
        <f>Amravati!N48</f>
        <v>0</v>
      </c>
      <c r="O1631" s="80">
        <f>Amravati!O48</f>
        <v>0</v>
      </c>
      <c r="P1631" s="80">
        <f t="shared" si="474"/>
        <v>0</v>
      </c>
      <c r="Q1631" s="80">
        <f>Amravati!Q48</f>
        <v>0</v>
      </c>
      <c r="R1631" s="80">
        <f>Amravati!R48</f>
        <v>0</v>
      </c>
      <c r="S1631" s="80">
        <f>Amravati!S48</f>
        <v>0</v>
      </c>
      <c r="T1631" s="80">
        <f>Amravati!T48</f>
        <v>0</v>
      </c>
      <c r="U1631" s="80">
        <f>Amravati!U48</f>
        <v>0</v>
      </c>
      <c r="V1631" s="80">
        <f>Amravati!V48</f>
        <v>0</v>
      </c>
      <c r="W1631" s="80">
        <f>Amravati!W48</f>
        <v>0</v>
      </c>
      <c r="X1631" s="80">
        <f>Amravati!X48</f>
        <v>0</v>
      </c>
      <c r="Y1631" s="80">
        <f>Amravati!Y48</f>
        <v>0</v>
      </c>
      <c r="Z1631" s="80">
        <f>Amravati!Z48</f>
        <v>0</v>
      </c>
      <c r="AA1631" s="80">
        <f>Amravati!AA48</f>
        <v>0</v>
      </c>
      <c r="AB1631" s="80">
        <f>Amravati!AB48</f>
        <v>0</v>
      </c>
      <c r="AC1631" s="233">
        <f t="shared" si="475"/>
        <v>0</v>
      </c>
      <c r="AD1631" s="7" t="e">
        <f t="shared" si="476"/>
        <v>#DIV/0!</v>
      </c>
      <c r="AE1631" s="7">
        <f t="shared" si="477"/>
        <v>0</v>
      </c>
      <c r="AF1631" s="7" t="e">
        <f t="shared" si="478"/>
        <v>#DIV/0!</v>
      </c>
      <c r="AG1631" s="7">
        <f t="shared" si="479"/>
        <v>0</v>
      </c>
      <c r="AH1631" s="7">
        <f t="shared" si="480"/>
        <v>0</v>
      </c>
      <c r="AI1631" s="7">
        <f t="shared" si="481"/>
        <v>0</v>
      </c>
      <c r="AJ1631" s="7">
        <f t="shared" si="482"/>
        <v>0</v>
      </c>
      <c r="AK1631" s="234" t="e">
        <f t="shared" si="483"/>
        <v>#DIV/0!</v>
      </c>
    </row>
    <row r="1632" spans="1:37">
      <c r="A1632" s="5">
        <v>4</v>
      </c>
      <c r="B1632" s="15" t="s">
        <v>25</v>
      </c>
      <c r="C1632" s="80">
        <f>Aurangabad!C48</f>
        <v>0</v>
      </c>
      <c r="D1632" s="80">
        <f>Aurangabad!D48</f>
        <v>0</v>
      </c>
      <c r="E1632" s="80">
        <f>Aurangabad!E48</f>
        <v>0</v>
      </c>
      <c r="F1632" s="80">
        <f>Aurangabad!F48</f>
        <v>0</v>
      </c>
      <c r="G1632" s="80">
        <f>Aurangabad!G48</f>
        <v>0</v>
      </c>
      <c r="H1632" s="80">
        <f>Aurangabad!H48</f>
        <v>0</v>
      </c>
      <c r="I1632" s="80">
        <f t="shared" si="473"/>
        <v>0</v>
      </c>
      <c r="J1632" s="80">
        <f>Aurangabad!J48</f>
        <v>0</v>
      </c>
      <c r="K1632" s="80">
        <f>Aurangabad!K48</f>
        <v>0</v>
      </c>
      <c r="L1632" s="80">
        <f>Aurangabad!L48</f>
        <v>0</v>
      </c>
      <c r="M1632" s="80">
        <f>Aurangabad!M48</f>
        <v>0</v>
      </c>
      <c r="N1632" s="80">
        <f>Aurangabad!N48</f>
        <v>0</v>
      </c>
      <c r="O1632" s="80">
        <f>Aurangabad!O48</f>
        <v>0</v>
      </c>
      <c r="P1632" s="80">
        <f t="shared" si="474"/>
        <v>0</v>
      </c>
      <c r="Q1632" s="80">
        <f>Aurangabad!Q48</f>
        <v>0</v>
      </c>
      <c r="R1632" s="80">
        <f>Aurangabad!R48</f>
        <v>0</v>
      </c>
      <c r="S1632" s="80">
        <f>Aurangabad!S48</f>
        <v>0</v>
      </c>
      <c r="T1632" s="80">
        <f>Aurangabad!T48</f>
        <v>0</v>
      </c>
      <c r="U1632" s="80">
        <f>Aurangabad!U48</f>
        <v>0</v>
      </c>
      <c r="V1632" s="80">
        <f>Aurangabad!V48</f>
        <v>0</v>
      </c>
      <c r="W1632" s="80">
        <f>Aurangabad!W48</f>
        <v>0</v>
      </c>
      <c r="X1632" s="80">
        <f>Aurangabad!X48</f>
        <v>0</v>
      </c>
      <c r="Y1632" s="80">
        <f>Aurangabad!Y48</f>
        <v>0</v>
      </c>
      <c r="Z1632" s="80">
        <f>Aurangabad!Z48</f>
        <v>0</v>
      </c>
      <c r="AA1632" s="80">
        <f>Aurangabad!AA48</f>
        <v>0</v>
      </c>
      <c r="AB1632" s="80">
        <f>Aurangabad!AB48</f>
        <v>0</v>
      </c>
      <c r="AC1632" s="233">
        <f t="shared" si="475"/>
        <v>0</v>
      </c>
      <c r="AD1632" s="7" t="e">
        <f t="shared" si="476"/>
        <v>#DIV/0!</v>
      </c>
      <c r="AE1632" s="7">
        <f t="shared" si="477"/>
        <v>0</v>
      </c>
      <c r="AF1632" s="7" t="e">
        <f t="shared" si="478"/>
        <v>#DIV/0!</v>
      </c>
      <c r="AG1632" s="7">
        <f t="shared" si="479"/>
        <v>0</v>
      </c>
      <c r="AH1632" s="7">
        <f t="shared" si="480"/>
        <v>0</v>
      </c>
      <c r="AI1632" s="7">
        <f t="shared" si="481"/>
        <v>0</v>
      </c>
      <c r="AJ1632" s="7">
        <f t="shared" si="482"/>
        <v>0</v>
      </c>
      <c r="AK1632" s="234" t="e">
        <f t="shared" si="483"/>
        <v>#DIV/0!</v>
      </c>
    </row>
    <row r="1633" spans="1:37">
      <c r="A1633" s="5">
        <v>5</v>
      </c>
      <c r="B1633" s="15" t="s">
        <v>26</v>
      </c>
      <c r="C1633" s="80">
        <f>Beed!C48</f>
        <v>0</v>
      </c>
      <c r="D1633" s="80">
        <f>Beed!D48</f>
        <v>0</v>
      </c>
      <c r="E1633" s="80">
        <f>Beed!E48</f>
        <v>0</v>
      </c>
      <c r="F1633" s="80">
        <f>Beed!F48</f>
        <v>0</v>
      </c>
      <c r="G1633" s="80">
        <f>Beed!G48</f>
        <v>0</v>
      </c>
      <c r="H1633" s="80">
        <f>Beed!H48</f>
        <v>0</v>
      </c>
      <c r="I1633" s="80">
        <f t="shared" si="473"/>
        <v>0</v>
      </c>
      <c r="J1633" s="80">
        <f>Beed!J48</f>
        <v>0</v>
      </c>
      <c r="K1633" s="80">
        <f>Beed!K48</f>
        <v>0</v>
      </c>
      <c r="L1633" s="80">
        <f>Beed!L48</f>
        <v>0</v>
      </c>
      <c r="M1633" s="80">
        <f>Beed!M48</f>
        <v>0</v>
      </c>
      <c r="N1633" s="80">
        <f>Beed!N48</f>
        <v>0</v>
      </c>
      <c r="O1633" s="80">
        <f>Beed!O48</f>
        <v>0</v>
      </c>
      <c r="P1633" s="80">
        <f t="shared" si="474"/>
        <v>0</v>
      </c>
      <c r="Q1633" s="80">
        <f>Beed!Q48</f>
        <v>0</v>
      </c>
      <c r="R1633" s="80">
        <f>Beed!R48</f>
        <v>0</v>
      </c>
      <c r="S1633" s="80">
        <f>Beed!S48</f>
        <v>0</v>
      </c>
      <c r="T1633" s="80">
        <f>Beed!T48</f>
        <v>0</v>
      </c>
      <c r="U1633" s="80">
        <f>Beed!U48</f>
        <v>0</v>
      </c>
      <c r="V1633" s="80">
        <f>Beed!V48</f>
        <v>0</v>
      </c>
      <c r="W1633" s="80">
        <f>Beed!W48</f>
        <v>0</v>
      </c>
      <c r="X1633" s="80">
        <f>Beed!X48</f>
        <v>0</v>
      </c>
      <c r="Y1633" s="80">
        <f>Beed!Y48</f>
        <v>0</v>
      </c>
      <c r="Z1633" s="80">
        <f>Beed!Z48</f>
        <v>0</v>
      </c>
      <c r="AA1633" s="80">
        <f>Beed!AA48</f>
        <v>0</v>
      </c>
      <c r="AB1633" s="80">
        <f>Beed!AB48</f>
        <v>0</v>
      </c>
      <c r="AC1633" s="233">
        <f t="shared" si="475"/>
        <v>0</v>
      </c>
      <c r="AD1633" s="7" t="e">
        <f t="shared" si="476"/>
        <v>#DIV/0!</v>
      </c>
      <c r="AE1633" s="7">
        <f t="shared" si="477"/>
        <v>0</v>
      </c>
      <c r="AF1633" s="7" t="e">
        <f t="shared" si="478"/>
        <v>#DIV/0!</v>
      </c>
      <c r="AG1633" s="7">
        <f t="shared" si="479"/>
        <v>0</v>
      </c>
      <c r="AH1633" s="7">
        <f t="shared" si="480"/>
        <v>0</v>
      </c>
      <c r="AI1633" s="7">
        <f t="shared" si="481"/>
        <v>0</v>
      </c>
      <c r="AJ1633" s="7">
        <f t="shared" si="482"/>
        <v>0</v>
      </c>
      <c r="AK1633" s="234" t="e">
        <f t="shared" si="483"/>
        <v>#DIV/0!</v>
      </c>
    </row>
    <row r="1634" spans="1:37">
      <c r="A1634" s="5">
        <v>6</v>
      </c>
      <c r="B1634" s="15" t="s">
        <v>27</v>
      </c>
      <c r="C1634" s="80">
        <f>Bhandara!C48</f>
        <v>0</v>
      </c>
      <c r="D1634" s="80">
        <f>Bhandara!D48</f>
        <v>0</v>
      </c>
      <c r="E1634" s="80">
        <f>Bhandara!E48</f>
        <v>0</v>
      </c>
      <c r="F1634" s="80">
        <f>Bhandara!F48</f>
        <v>0</v>
      </c>
      <c r="G1634" s="80">
        <f>Bhandara!G48</f>
        <v>0</v>
      </c>
      <c r="H1634" s="80">
        <f>Bhandara!H48</f>
        <v>0</v>
      </c>
      <c r="I1634" s="80">
        <f t="shared" si="473"/>
        <v>0</v>
      </c>
      <c r="J1634" s="80">
        <f>Bhandara!J48</f>
        <v>0</v>
      </c>
      <c r="K1634" s="80">
        <f>Bhandara!K48</f>
        <v>0</v>
      </c>
      <c r="L1634" s="80">
        <f>Bhandara!L48</f>
        <v>0</v>
      </c>
      <c r="M1634" s="80">
        <f>Bhandara!M48</f>
        <v>0</v>
      </c>
      <c r="N1634" s="80">
        <f>Bhandara!N48</f>
        <v>0</v>
      </c>
      <c r="O1634" s="80">
        <f>Bhandara!O48</f>
        <v>0</v>
      </c>
      <c r="P1634" s="80">
        <f t="shared" si="474"/>
        <v>0</v>
      </c>
      <c r="Q1634" s="80">
        <f>Bhandara!Q48</f>
        <v>0</v>
      </c>
      <c r="R1634" s="80">
        <f>Bhandara!R48</f>
        <v>0</v>
      </c>
      <c r="S1634" s="80">
        <f>Bhandara!S48</f>
        <v>0</v>
      </c>
      <c r="T1634" s="80">
        <f>Bhandara!T48</f>
        <v>0</v>
      </c>
      <c r="U1634" s="80">
        <f>Bhandara!U48</f>
        <v>0</v>
      </c>
      <c r="V1634" s="80">
        <f>Bhandara!V48</f>
        <v>0</v>
      </c>
      <c r="W1634" s="80">
        <f>Bhandara!W48</f>
        <v>0</v>
      </c>
      <c r="X1634" s="80">
        <f>Bhandara!X48</f>
        <v>0</v>
      </c>
      <c r="Y1634" s="80">
        <f>Bhandara!Y48</f>
        <v>0</v>
      </c>
      <c r="Z1634" s="80">
        <f>Bhandara!Z48</f>
        <v>0</v>
      </c>
      <c r="AA1634" s="80">
        <f>Bhandara!AA48</f>
        <v>0</v>
      </c>
      <c r="AB1634" s="80">
        <f>Bhandara!AB48</f>
        <v>0</v>
      </c>
      <c r="AC1634" s="233">
        <f t="shared" si="475"/>
        <v>0</v>
      </c>
      <c r="AD1634" s="7" t="e">
        <f t="shared" si="476"/>
        <v>#DIV/0!</v>
      </c>
      <c r="AE1634" s="7">
        <f t="shared" si="477"/>
        <v>0</v>
      </c>
      <c r="AF1634" s="7" t="e">
        <f t="shared" si="478"/>
        <v>#DIV/0!</v>
      </c>
      <c r="AG1634" s="7">
        <f t="shared" si="479"/>
        <v>0</v>
      </c>
      <c r="AH1634" s="7">
        <f t="shared" si="480"/>
        <v>0</v>
      </c>
      <c r="AI1634" s="7">
        <f t="shared" si="481"/>
        <v>0</v>
      </c>
      <c r="AJ1634" s="7">
        <f t="shared" si="482"/>
        <v>0</v>
      </c>
      <c r="AK1634" s="234" t="e">
        <f t="shared" si="483"/>
        <v>#DIV/0!</v>
      </c>
    </row>
    <row r="1635" spans="1:37">
      <c r="A1635" s="5">
        <v>7</v>
      </c>
      <c r="B1635" s="15" t="s">
        <v>28</v>
      </c>
      <c r="C1635" s="80">
        <f>Buldhana!C48</f>
        <v>0</v>
      </c>
      <c r="D1635" s="80">
        <f>Buldhana!D48</f>
        <v>0</v>
      </c>
      <c r="E1635" s="80">
        <f>Buldhana!E48</f>
        <v>0</v>
      </c>
      <c r="F1635" s="80">
        <f>Buldhana!F48</f>
        <v>0</v>
      </c>
      <c r="G1635" s="80">
        <f>Buldhana!G48</f>
        <v>0</v>
      </c>
      <c r="H1635" s="80">
        <f>Buldhana!H48</f>
        <v>0</v>
      </c>
      <c r="I1635" s="80">
        <f t="shared" si="473"/>
        <v>0</v>
      </c>
      <c r="J1635" s="80">
        <f>Buldhana!J48</f>
        <v>0</v>
      </c>
      <c r="K1635" s="80">
        <f>Buldhana!K48</f>
        <v>0</v>
      </c>
      <c r="L1635" s="80">
        <f>Buldhana!L48</f>
        <v>0</v>
      </c>
      <c r="M1635" s="80">
        <f>Buldhana!M48</f>
        <v>0</v>
      </c>
      <c r="N1635" s="80">
        <f>Buldhana!N48</f>
        <v>0</v>
      </c>
      <c r="O1635" s="80">
        <f>Buldhana!O48</f>
        <v>0</v>
      </c>
      <c r="P1635" s="80">
        <f t="shared" si="474"/>
        <v>0</v>
      </c>
      <c r="Q1635" s="80">
        <f>Buldhana!Q48</f>
        <v>0</v>
      </c>
      <c r="R1635" s="80">
        <f>Buldhana!R48</f>
        <v>0</v>
      </c>
      <c r="S1635" s="80">
        <f>Buldhana!S48</f>
        <v>0</v>
      </c>
      <c r="T1635" s="80">
        <f>Buldhana!T48</f>
        <v>0</v>
      </c>
      <c r="U1635" s="80">
        <f>Buldhana!U48</f>
        <v>0</v>
      </c>
      <c r="V1635" s="80">
        <f>Buldhana!V48</f>
        <v>0</v>
      </c>
      <c r="W1635" s="80">
        <f>Buldhana!W48</f>
        <v>0</v>
      </c>
      <c r="X1635" s="80">
        <f>Buldhana!X48</f>
        <v>0</v>
      </c>
      <c r="Y1635" s="80">
        <f>Buldhana!Y48</f>
        <v>0</v>
      </c>
      <c r="Z1635" s="80">
        <f>Buldhana!Z48</f>
        <v>0</v>
      </c>
      <c r="AA1635" s="80">
        <f>Buldhana!AA48</f>
        <v>0</v>
      </c>
      <c r="AB1635" s="80">
        <f>Buldhana!AB48</f>
        <v>0</v>
      </c>
      <c r="AC1635" s="233">
        <f t="shared" si="475"/>
        <v>0</v>
      </c>
      <c r="AD1635" s="7" t="e">
        <f t="shared" si="476"/>
        <v>#DIV/0!</v>
      </c>
      <c r="AE1635" s="7">
        <f t="shared" si="477"/>
        <v>0</v>
      </c>
      <c r="AF1635" s="7" t="e">
        <f t="shared" si="478"/>
        <v>#DIV/0!</v>
      </c>
      <c r="AG1635" s="7">
        <f t="shared" si="479"/>
        <v>0</v>
      </c>
      <c r="AH1635" s="7">
        <f t="shared" si="480"/>
        <v>0</v>
      </c>
      <c r="AI1635" s="7">
        <f t="shared" si="481"/>
        <v>0</v>
      </c>
      <c r="AJ1635" s="7">
        <f t="shared" si="482"/>
        <v>0</v>
      </c>
      <c r="AK1635" s="234" t="e">
        <f t="shared" si="483"/>
        <v>#DIV/0!</v>
      </c>
    </row>
    <row r="1636" spans="1:37">
      <c r="A1636" s="5">
        <v>8</v>
      </c>
      <c r="B1636" s="15" t="s">
        <v>29</v>
      </c>
      <c r="C1636" s="80">
        <f>Chandrapur!C48</f>
        <v>0</v>
      </c>
      <c r="D1636" s="80">
        <f>Chandrapur!D48</f>
        <v>0</v>
      </c>
      <c r="E1636" s="80">
        <f>Chandrapur!E48</f>
        <v>0</v>
      </c>
      <c r="F1636" s="80">
        <f>Chandrapur!F48</f>
        <v>0</v>
      </c>
      <c r="G1636" s="80">
        <f>Chandrapur!G48</f>
        <v>0</v>
      </c>
      <c r="H1636" s="80">
        <f>Chandrapur!H48</f>
        <v>0</v>
      </c>
      <c r="I1636" s="80">
        <f t="shared" si="473"/>
        <v>0</v>
      </c>
      <c r="J1636" s="80">
        <f>Chandrapur!J48</f>
        <v>0</v>
      </c>
      <c r="K1636" s="80">
        <f>Chandrapur!K48</f>
        <v>0</v>
      </c>
      <c r="L1636" s="80">
        <f>Chandrapur!L48</f>
        <v>0</v>
      </c>
      <c r="M1636" s="80">
        <f>Chandrapur!M48</f>
        <v>0</v>
      </c>
      <c r="N1636" s="80">
        <f>Chandrapur!N48</f>
        <v>0</v>
      </c>
      <c r="O1636" s="80">
        <f>Chandrapur!O48</f>
        <v>0</v>
      </c>
      <c r="P1636" s="80">
        <f t="shared" si="474"/>
        <v>0</v>
      </c>
      <c r="Q1636" s="80">
        <f>Chandrapur!Q48</f>
        <v>0</v>
      </c>
      <c r="R1636" s="80">
        <f>Chandrapur!R48</f>
        <v>0</v>
      </c>
      <c r="S1636" s="80">
        <f>Chandrapur!S48</f>
        <v>0</v>
      </c>
      <c r="T1636" s="80">
        <f>Chandrapur!T48</f>
        <v>0</v>
      </c>
      <c r="U1636" s="80">
        <f>Chandrapur!U48</f>
        <v>0</v>
      </c>
      <c r="V1636" s="80">
        <f>Chandrapur!V48</f>
        <v>0</v>
      </c>
      <c r="W1636" s="80">
        <f>Chandrapur!W48</f>
        <v>0</v>
      </c>
      <c r="X1636" s="80">
        <f>Chandrapur!X48</f>
        <v>0</v>
      </c>
      <c r="Y1636" s="80">
        <f>Chandrapur!Y48</f>
        <v>0</v>
      </c>
      <c r="Z1636" s="80">
        <f>Chandrapur!Z48</f>
        <v>0</v>
      </c>
      <c r="AA1636" s="80">
        <f>Chandrapur!AA48</f>
        <v>0</v>
      </c>
      <c r="AB1636" s="80">
        <f>Chandrapur!AB48</f>
        <v>0</v>
      </c>
      <c r="AC1636" s="233">
        <f t="shared" si="475"/>
        <v>0</v>
      </c>
      <c r="AD1636" s="7" t="e">
        <f t="shared" si="476"/>
        <v>#DIV/0!</v>
      </c>
      <c r="AE1636" s="7">
        <f t="shared" si="477"/>
        <v>0</v>
      </c>
      <c r="AF1636" s="7" t="e">
        <f t="shared" si="478"/>
        <v>#DIV/0!</v>
      </c>
      <c r="AG1636" s="7">
        <f t="shared" si="479"/>
        <v>0</v>
      </c>
      <c r="AH1636" s="7">
        <f t="shared" si="480"/>
        <v>0</v>
      </c>
      <c r="AI1636" s="7">
        <f t="shared" si="481"/>
        <v>0</v>
      </c>
      <c r="AJ1636" s="7">
        <f t="shared" si="482"/>
        <v>0</v>
      </c>
      <c r="AK1636" s="234" t="e">
        <f t="shared" si="483"/>
        <v>#DIV/0!</v>
      </c>
    </row>
    <row r="1637" spans="1:37">
      <c r="A1637" s="5">
        <v>9</v>
      </c>
      <c r="B1637" s="15" t="s">
        <v>30</v>
      </c>
      <c r="C1637" s="80">
        <f>Dhule!C48</f>
        <v>0</v>
      </c>
      <c r="D1637" s="80">
        <f>Dhule!D48</f>
        <v>0</v>
      </c>
      <c r="E1637" s="80">
        <f>Dhule!E48</f>
        <v>0</v>
      </c>
      <c r="F1637" s="80">
        <f>Dhule!F48</f>
        <v>0</v>
      </c>
      <c r="G1637" s="80">
        <f>Dhule!G48</f>
        <v>0</v>
      </c>
      <c r="H1637" s="80">
        <f>Dhule!H48</f>
        <v>0</v>
      </c>
      <c r="I1637" s="80">
        <f t="shared" si="473"/>
        <v>0</v>
      </c>
      <c r="J1637" s="80">
        <f>Dhule!J48</f>
        <v>0</v>
      </c>
      <c r="K1637" s="80">
        <f>Dhule!K48</f>
        <v>0</v>
      </c>
      <c r="L1637" s="80">
        <f>Dhule!L48</f>
        <v>0</v>
      </c>
      <c r="M1637" s="80">
        <f>Dhule!M48</f>
        <v>0</v>
      </c>
      <c r="N1637" s="80">
        <f>Dhule!N48</f>
        <v>0</v>
      </c>
      <c r="O1637" s="80">
        <f>Dhule!O48</f>
        <v>0</v>
      </c>
      <c r="P1637" s="80">
        <f t="shared" si="474"/>
        <v>0</v>
      </c>
      <c r="Q1637" s="80">
        <f>Dhule!Q48</f>
        <v>0</v>
      </c>
      <c r="R1637" s="80">
        <f>Dhule!R48</f>
        <v>0</v>
      </c>
      <c r="S1637" s="80">
        <f>Dhule!S48</f>
        <v>0</v>
      </c>
      <c r="T1637" s="80">
        <f>Dhule!T48</f>
        <v>0</v>
      </c>
      <c r="U1637" s="80">
        <f>Dhule!U48</f>
        <v>0</v>
      </c>
      <c r="V1637" s="80">
        <f>Dhule!V48</f>
        <v>0</v>
      </c>
      <c r="W1637" s="80">
        <f>Dhule!W48</f>
        <v>0</v>
      </c>
      <c r="X1637" s="80">
        <f>Dhule!X48</f>
        <v>0</v>
      </c>
      <c r="Y1637" s="80">
        <f>Dhule!Y48</f>
        <v>0</v>
      </c>
      <c r="Z1637" s="80">
        <f>Dhule!Z48</f>
        <v>0</v>
      </c>
      <c r="AA1637" s="80">
        <f>Dhule!AA48</f>
        <v>0</v>
      </c>
      <c r="AB1637" s="80">
        <f>Dhule!AB48</f>
        <v>0</v>
      </c>
      <c r="AC1637" s="233">
        <f t="shared" si="475"/>
        <v>0</v>
      </c>
      <c r="AD1637" s="7" t="e">
        <f t="shared" si="476"/>
        <v>#DIV/0!</v>
      </c>
      <c r="AE1637" s="7">
        <f t="shared" si="477"/>
        <v>0</v>
      </c>
      <c r="AF1637" s="7" t="e">
        <f t="shared" si="478"/>
        <v>#DIV/0!</v>
      </c>
      <c r="AG1637" s="7">
        <f t="shared" si="479"/>
        <v>0</v>
      </c>
      <c r="AH1637" s="7">
        <f t="shared" si="480"/>
        <v>0</v>
      </c>
      <c r="AI1637" s="7">
        <f t="shared" si="481"/>
        <v>0</v>
      </c>
      <c r="AJ1637" s="7">
        <f t="shared" si="482"/>
        <v>0</v>
      </c>
      <c r="AK1637" s="234" t="e">
        <f t="shared" si="483"/>
        <v>#DIV/0!</v>
      </c>
    </row>
    <row r="1638" spans="1:37">
      <c r="A1638" s="5">
        <v>10</v>
      </c>
      <c r="B1638" s="15" t="s">
        <v>31</v>
      </c>
      <c r="C1638" s="80">
        <f>Gadchiroli!C48</f>
        <v>0</v>
      </c>
      <c r="D1638" s="80">
        <f>Gadchiroli!D48</f>
        <v>0</v>
      </c>
      <c r="E1638" s="80">
        <f>Gadchiroli!E48</f>
        <v>0</v>
      </c>
      <c r="F1638" s="80">
        <f>Gadchiroli!F48</f>
        <v>0</v>
      </c>
      <c r="G1638" s="80">
        <f>Gadchiroli!G48</f>
        <v>0</v>
      </c>
      <c r="H1638" s="80">
        <f>Gadchiroli!H48</f>
        <v>0</v>
      </c>
      <c r="I1638" s="80">
        <f t="shared" si="473"/>
        <v>0</v>
      </c>
      <c r="J1638" s="80">
        <f>Gadchiroli!J48</f>
        <v>0</v>
      </c>
      <c r="K1638" s="80">
        <f>Gadchiroli!K48</f>
        <v>0</v>
      </c>
      <c r="L1638" s="80">
        <f>Gadchiroli!L48</f>
        <v>0</v>
      </c>
      <c r="M1638" s="80">
        <f>Gadchiroli!M48</f>
        <v>0</v>
      </c>
      <c r="N1638" s="80">
        <f>Gadchiroli!N48</f>
        <v>0</v>
      </c>
      <c r="O1638" s="80">
        <f>Gadchiroli!O48</f>
        <v>0</v>
      </c>
      <c r="P1638" s="80">
        <f t="shared" si="474"/>
        <v>0</v>
      </c>
      <c r="Q1638" s="80">
        <f>Gadchiroli!Q48</f>
        <v>0</v>
      </c>
      <c r="R1638" s="80">
        <f>Gadchiroli!R48</f>
        <v>0</v>
      </c>
      <c r="S1638" s="80">
        <f>Gadchiroli!S48</f>
        <v>0</v>
      </c>
      <c r="T1638" s="80">
        <f>Gadchiroli!T48</f>
        <v>0</v>
      </c>
      <c r="U1638" s="80">
        <f>Gadchiroli!U48</f>
        <v>0</v>
      </c>
      <c r="V1638" s="80">
        <f>Gadchiroli!V48</f>
        <v>0</v>
      </c>
      <c r="W1638" s="80">
        <f>Gadchiroli!W48</f>
        <v>0</v>
      </c>
      <c r="X1638" s="80">
        <f>Gadchiroli!X48</f>
        <v>0</v>
      </c>
      <c r="Y1638" s="80">
        <f>Gadchiroli!Y48</f>
        <v>0</v>
      </c>
      <c r="Z1638" s="80">
        <f>Gadchiroli!Z48</f>
        <v>0</v>
      </c>
      <c r="AA1638" s="80">
        <f>Gadchiroli!AA48</f>
        <v>0</v>
      </c>
      <c r="AB1638" s="80">
        <f>Gadchiroli!AB48</f>
        <v>0</v>
      </c>
      <c r="AC1638" s="233">
        <f t="shared" si="475"/>
        <v>0</v>
      </c>
      <c r="AD1638" s="7" t="e">
        <f t="shared" si="476"/>
        <v>#DIV/0!</v>
      </c>
      <c r="AE1638" s="7">
        <f t="shared" si="477"/>
        <v>0</v>
      </c>
      <c r="AF1638" s="7" t="e">
        <f t="shared" si="478"/>
        <v>#DIV/0!</v>
      </c>
      <c r="AG1638" s="7">
        <f t="shared" si="479"/>
        <v>0</v>
      </c>
      <c r="AH1638" s="7">
        <f t="shared" si="480"/>
        <v>0</v>
      </c>
      <c r="AI1638" s="7">
        <f t="shared" si="481"/>
        <v>0</v>
      </c>
      <c r="AJ1638" s="7">
        <f t="shared" si="482"/>
        <v>0</v>
      </c>
      <c r="AK1638" s="234" t="e">
        <f t="shared" si="483"/>
        <v>#DIV/0!</v>
      </c>
    </row>
    <row r="1639" spans="1:37">
      <c r="A1639" s="5">
        <v>11</v>
      </c>
      <c r="B1639" s="15" t="s">
        <v>32</v>
      </c>
      <c r="C1639" s="80">
        <f>Gondia!C48</f>
        <v>0</v>
      </c>
      <c r="D1639" s="80">
        <f>Gondia!D48</f>
        <v>0</v>
      </c>
      <c r="E1639" s="80">
        <f>Gondia!E48</f>
        <v>0</v>
      </c>
      <c r="F1639" s="80">
        <f>Gondia!F48</f>
        <v>0</v>
      </c>
      <c r="G1639" s="80">
        <f>Gondia!G48</f>
        <v>0</v>
      </c>
      <c r="H1639" s="80">
        <f>Gondia!H48</f>
        <v>0</v>
      </c>
      <c r="I1639" s="80">
        <f t="shared" si="473"/>
        <v>0</v>
      </c>
      <c r="J1639" s="80">
        <f>Gondia!J48</f>
        <v>0</v>
      </c>
      <c r="K1639" s="80">
        <f>Gondia!K48</f>
        <v>0</v>
      </c>
      <c r="L1639" s="80">
        <f>Gondia!L48</f>
        <v>0</v>
      </c>
      <c r="M1639" s="80">
        <f>Gondia!M48</f>
        <v>0</v>
      </c>
      <c r="N1639" s="80">
        <f>Gondia!N48</f>
        <v>0</v>
      </c>
      <c r="O1639" s="80">
        <f>Gondia!O48</f>
        <v>0</v>
      </c>
      <c r="P1639" s="80">
        <f t="shared" si="474"/>
        <v>0</v>
      </c>
      <c r="Q1639" s="80">
        <f>Gondia!Q48</f>
        <v>0</v>
      </c>
      <c r="R1639" s="80">
        <f>Gondia!R48</f>
        <v>0</v>
      </c>
      <c r="S1639" s="80">
        <f>Gondia!S48</f>
        <v>0</v>
      </c>
      <c r="T1639" s="80">
        <f>Gondia!T48</f>
        <v>0</v>
      </c>
      <c r="U1639" s="80">
        <f>Gondia!U48</f>
        <v>0</v>
      </c>
      <c r="V1639" s="80">
        <f>Gondia!V48</f>
        <v>0</v>
      </c>
      <c r="W1639" s="80">
        <f>Gondia!W48</f>
        <v>0</v>
      </c>
      <c r="X1639" s="80">
        <f>Gondia!X48</f>
        <v>0</v>
      </c>
      <c r="Y1639" s="80">
        <f>Gondia!Y48</f>
        <v>0</v>
      </c>
      <c r="Z1639" s="80">
        <f>Gondia!Z48</f>
        <v>0</v>
      </c>
      <c r="AA1639" s="80">
        <f>Gondia!AA48</f>
        <v>0</v>
      </c>
      <c r="AB1639" s="80">
        <f>Gondia!AB48</f>
        <v>0</v>
      </c>
      <c r="AC1639" s="233">
        <f t="shared" si="475"/>
        <v>0</v>
      </c>
      <c r="AD1639" s="7" t="e">
        <f t="shared" si="476"/>
        <v>#DIV/0!</v>
      </c>
      <c r="AE1639" s="7">
        <f t="shared" si="477"/>
        <v>0</v>
      </c>
      <c r="AF1639" s="7" t="e">
        <f t="shared" si="478"/>
        <v>#DIV/0!</v>
      </c>
      <c r="AG1639" s="7">
        <f t="shared" si="479"/>
        <v>0</v>
      </c>
      <c r="AH1639" s="7">
        <f t="shared" si="480"/>
        <v>0</v>
      </c>
      <c r="AI1639" s="7">
        <f t="shared" si="481"/>
        <v>0</v>
      </c>
      <c r="AJ1639" s="7">
        <f t="shared" si="482"/>
        <v>0</v>
      </c>
      <c r="AK1639" s="234" t="e">
        <f t="shared" si="483"/>
        <v>#DIV/0!</v>
      </c>
    </row>
    <row r="1640" spans="1:37">
      <c r="A1640" s="5">
        <v>12</v>
      </c>
      <c r="B1640" s="15" t="s">
        <v>33</v>
      </c>
      <c r="C1640" s="80">
        <f>Hingoli!C48</f>
        <v>0</v>
      </c>
      <c r="D1640" s="80">
        <f>Hingoli!D48</f>
        <v>0</v>
      </c>
      <c r="E1640" s="80">
        <f>Hingoli!E48</f>
        <v>0</v>
      </c>
      <c r="F1640" s="80">
        <f>Hingoli!F48</f>
        <v>0</v>
      </c>
      <c r="G1640" s="80">
        <f>Hingoli!G48</f>
        <v>0</v>
      </c>
      <c r="H1640" s="80">
        <f>Hingoli!H48</f>
        <v>0</v>
      </c>
      <c r="I1640" s="80">
        <f t="shared" si="473"/>
        <v>0</v>
      </c>
      <c r="J1640" s="80">
        <f>Hingoli!J48</f>
        <v>0</v>
      </c>
      <c r="K1640" s="80">
        <f>Hingoli!K48</f>
        <v>0</v>
      </c>
      <c r="L1640" s="80">
        <f>Hingoli!L48</f>
        <v>0</v>
      </c>
      <c r="M1640" s="80">
        <f>Hingoli!M48</f>
        <v>0</v>
      </c>
      <c r="N1640" s="80">
        <f>Hingoli!N48</f>
        <v>0</v>
      </c>
      <c r="O1640" s="80">
        <f>Hingoli!O48</f>
        <v>0</v>
      </c>
      <c r="P1640" s="80">
        <f t="shared" si="474"/>
        <v>0</v>
      </c>
      <c r="Q1640" s="80">
        <f>Hingoli!Q48</f>
        <v>0</v>
      </c>
      <c r="R1640" s="80">
        <f>Hingoli!R48</f>
        <v>0</v>
      </c>
      <c r="S1640" s="80">
        <f>Hingoli!S48</f>
        <v>0</v>
      </c>
      <c r="T1640" s="80">
        <f>Hingoli!T48</f>
        <v>0</v>
      </c>
      <c r="U1640" s="80">
        <f>Hingoli!U48</f>
        <v>0</v>
      </c>
      <c r="V1640" s="80">
        <f>Hingoli!V48</f>
        <v>0</v>
      </c>
      <c r="W1640" s="80">
        <f>Hingoli!W48</f>
        <v>0</v>
      </c>
      <c r="X1640" s="80">
        <f>Hingoli!X48</f>
        <v>0</v>
      </c>
      <c r="Y1640" s="80">
        <f>Hingoli!Y48</f>
        <v>0</v>
      </c>
      <c r="Z1640" s="80">
        <f>Hingoli!Z48</f>
        <v>0</v>
      </c>
      <c r="AA1640" s="80">
        <f>Hingoli!AA48</f>
        <v>0</v>
      </c>
      <c r="AB1640" s="80">
        <f>Hingoli!AB48</f>
        <v>0</v>
      </c>
      <c r="AC1640" s="233">
        <f t="shared" si="475"/>
        <v>0</v>
      </c>
      <c r="AD1640" s="7" t="e">
        <f t="shared" si="476"/>
        <v>#DIV/0!</v>
      </c>
      <c r="AE1640" s="7">
        <f t="shared" si="477"/>
        <v>0</v>
      </c>
      <c r="AF1640" s="7" t="e">
        <f t="shared" si="478"/>
        <v>#DIV/0!</v>
      </c>
      <c r="AG1640" s="7">
        <f t="shared" si="479"/>
        <v>0</v>
      </c>
      <c r="AH1640" s="7">
        <f t="shared" si="480"/>
        <v>0</v>
      </c>
      <c r="AI1640" s="7">
        <f t="shared" si="481"/>
        <v>0</v>
      </c>
      <c r="AJ1640" s="7">
        <f t="shared" si="482"/>
        <v>0</v>
      </c>
      <c r="AK1640" s="234" t="e">
        <f t="shared" si="483"/>
        <v>#DIV/0!</v>
      </c>
    </row>
    <row r="1641" spans="1:37">
      <c r="A1641" s="5">
        <v>13</v>
      </c>
      <c r="B1641" s="15" t="s">
        <v>34</v>
      </c>
      <c r="C1641" s="80">
        <f>Jalgaon!C48</f>
        <v>0</v>
      </c>
      <c r="D1641" s="80">
        <f>Jalgaon!D48</f>
        <v>0</v>
      </c>
      <c r="E1641" s="80">
        <f>Jalgaon!E48</f>
        <v>0</v>
      </c>
      <c r="F1641" s="80">
        <f>Jalgaon!F48</f>
        <v>0</v>
      </c>
      <c r="G1641" s="80">
        <f>Jalgaon!G48</f>
        <v>0</v>
      </c>
      <c r="H1641" s="80">
        <f>Jalgaon!H48</f>
        <v>0</v>
      </c>
      <c r="I1641" s="80">
        <f t="shared" si="473"/>
        <v>0</v>
      </c>
      <c r="J1641" s="80">
        <f>Jalgaon!J48</f>
        <v>0</v>
      </c>
      <c r="K1641" s="80">
        <f>Jalgaon!K48</f>
        <v>0</v>
      </c>
      <c r="L1641" s="80">
        <f>Jalgaon!L48</f>
        <v>0</v>
      </c>
      <c r="M1641" s="80">
        <f>Jalgaon!M48</f>
        <v>0</v>
      </c>
      <c r="N1641" s="80">
        <f>Jalgaon!N48</f>
        <v>0</v>
      </c>
      <c r="O1641" s="80">
        <f>Jalgaon!O48</f>
        <v>0</v>
      </c>
      <c r="P1641" s="80">
        <f t="shared" si="474"/>
        <v>0</v>
      </c>
      <c r="Q1641" s="80">
        <f>Jalgaon!Q48</f>
        <v>0</v>
      </c>
      <c r="R1641" s="80">
        <f>Jalgaon!R48</f>
        <v>0</v>
      </c>
      <c r="S1641" s="80">
        <f>Jalgaon!S48</f>
        <v>0</v>
      </c>
      <c r="T1641" s="80">
        <f>Jalgaon!T48</f>
        <v>0</v>
      </c>
      <c r="U1641" s="80">
        <f>Jalgaon!U48</f>
        <v>0</v>
      </c>
      <c r="V1641" s="80">
        <f>Jalgaon!V48</f>
        <v>0</v>
      </c>
      <c r="W1641" s="80">
        <f>Jalgaon!W48</f>
        <v>0</v>
      </c>
      <c r="X1641" s="80">
        <f>Jalgaon!X48</f>
        <v>0</v>
      </c>
      <c r="Y1641" s="80">
        <f>Jalgaon!Y48</f>
        <v>0</v>
      </c>
      <c r="Z1641" s="80">
        <f>Jalgaon!Z48</f>
        <v>0</v>
      </c>
      <c r="AA1641" s="80">
        <f>Jalgaon!AA48</f>
        <v>0</v>
      </c>
      <c r="AB1641" s="80">
        <f>Jalgaon!AB48</f>
        <v>0</v>
      </c>
      <c r="AC1641" s="233">
        <f t="shared" si="475"/>
        <v>0</v>
      </c>
      <c r="AD1641" s="7" t="e">
        <f t="shared" si="476"/>
        <v>#DIV/0!</v>
      </c>
      <c r="AE1641" s="7">
        <f t="shared" si="477"/>
        <v>0</v>
      </c>
      <c r="AF1641" s="7" t="e">
        <f t="shared" si="478"/>
        <v>#DIV/0!</v>
      </c>
      <c r="AG1641" s="7">
        <f t="shared" si="479"/>
        <v>0</v>
      </c>
      <c r="AH1641" s="7">
        <f t="shared" si="480"/>
        <v>0</v>
      </c>
      <c r="AI1641" s="7">
        <f t="shared" si="481"/>
        <v>0</v>
      </c>
      <c r="AJ1641" s="7">
        <f t="shared" si="482"/>
        <v>0</v>
      </c>
      <c r="AK1641" s="234" t="e">
        <f t="shared" si="483"/>
        <v>#DIV/0!</v>
      </c>
    </row>
    <row r="1642" spans="1:37">
      <c r="A1642" s="5">
        <v>14</v>
      </c>
      <c r="B1642" s="15" t="s">
        <v>35</v>
      </c>
      <c r="C1642" s="80">
        <f>Jalna!C48</f>
        <v>0</v>
      </c>
      <c r="D1642" s="80">
        <f>Jalna!D48</f>
        <v>0</v>
      </c>
      <c r="E1642" s="80">
        <f>Jalna!E48</f>
        <v>0</v>
      </c>
      <c r="F1642" s="80">
        <f>Jalna!F48</f>
        <v>0</v>
      </c>
      <c r="G1642" s="80">
        <f>Jalna!G48</f>
        <v>0</v>
      </c>
      <c r="H1642" s="80">
        <f>Jalna!H48</f>
        <v>0</v>
      </c>
      <c r="I1642" s="80">
        <f t="shared" si="473"/>
        <v>0</v>
      </c>
      <c r="J1642" s="80">
        <f>Jalna!J48</f>
        <v>0</v>
      </c>
      <c r="K1642" s="80">
        <f>Jalna!K48</f>
        <v>0</v>
      </c>
      <c r="L1642" s="80">
        <f>Jalna!L48</f>
        <v>0</v>
      </c>
      <c r="M1642" s="80">
        <f>Jalna!M48</f>
        <v>0</v>
      </c>
      <c r="N1642" s="80">
        <f>Jalna!N48</f>
        <v>0</v>
      </c>
      <c r="O1642" s="80">
        <f>Jalna!O48</f>
        <v>0</v>
      </c>
      <c r="P1642" s="80">
        <f t="shared" si="474"/>
        <v>0</v>
      </c>
      <c r="Q1642" s="80">
        <f>Jalna!Q48</f>
        <v>0</v>
      </c>
      <c r="R1642" s="80">
        <f>Jalna!R48</f>
        <v>0</v>
      </c>
      <c r="S1642" s="80">
        <f>Jalna!S48</f>
        <v>0</v>
      </c>
      <c r="T1642" s="80">
        <f>Jalna!T48</f>
        <v>0</v>
      </c>
      <c r="U1642" s="80">
        <f>Jalna!U48</f>
        <v>0</v>
      </c>
      <c r="V1642" s="80">
        <f>Jalna!V48</f>
        <v>0</v>
      </c>
      <c r="W1642" s="80">
        <f>Jalna!W48</f>
        <v>0</v>
      </c>
      <c r="X1642" s="80">
        <f>Jalna!X48</f>
        <v>0</v>
      </c>
      <c r="Y1642" s="80">
        <f>Jalna!Y48</f>
        <v>0</v>
      </c>
      <c r="Z1642" s="80">
        <f>Jalna!Z48</f>
        <v>0</v>
      </c>
      <c r="AA1642" s="80">
        <f>Jalna!AA48</f>
        <v>0</v>
      </c>
      <c r="AB1642" s="80">
        <f>Jalna!AB48</f>
        <v>0</v>
      </c>
      <c r="AC1642" s="233">
        <f t="shared" si="475"/>
        <v>0</v>
      </c>
      <c r="AD1642" s="7" t="e">
        <f t="shared" si="476"/>
        <v>#DIV/0!</v>
      </c>
      <c r="AE1642" s="7">
        <f t="shared" si="477"/>
        <v>0</v>
      </c>
      <c r="AF1642" s="7" t="e">
        <f t="shared" si="478"/>
        <v>#DIV/0!</v>
      </c>
      <c r="AG1642" s="7">
        <f t="shared" si="479"/>
        <v>0</v>
      </c>
      <c r="AH1642" s="7">
        <f t="shared" si="480"/>
        <v>0</v>
      </c>
      <c r="AI1642" s="7">
        <f t="shared" si="481"/>
        <v>0</v>
      </c>
      <c r="AJ1642" s="7">
        <f t="shared" si="482"/>
        <v>0</v>
      </c>
      <c r="AK1642" s="234" t="e">
        <f t="shared" si="483"/>
        <v>#DIV/0!</v>
      </c>
    </row>
    <row r="1643" spans="1:37">
      <c r="A1643" s="5">
        <v>15</v>
      </c>
      <c r="B1643" s="15" t="s">
        <v>36</v>
      </c>
      <c r="C1643" s="80">
        <f>Kolhapur!C48</f>
        <v>0</v>
      </c>
      <c r="D1643" s="80">
        <f>Kolhapur!D48</f>
        <v>0</v>
      </c>
      <c r="E1643" s="80">
        <f>Kolhapur!E48</f>
        <v>0</v>
      </c>
      <c r="F1643" s="80">
        <f>Kolhapur!F48</f>
        <v>0</v>
      </c>
      <c r="G1643" s="80">
        <f>Kolhapur!G48</f>
        <v>0</v>
      </c>
      <c r="H1643" s="80">
        <f>Kolhapur!H48</f>
        <v>0</v>
      </c>
      <c r="I1643" s="80">
        <f t="shared" si="473"/>
        <v>0</v>
      </c>
      <c r="J1643" s="80">
        <f>Kolhapur!J48</f>
        <v>0</v>
      </c>
      <c r="K1643" s="80">
        <f>Kolhapur!K48</f>
        <v>0</v>
      </c>
      <c r="L1643" s="80">
        <f>Kolhapur!L48</f>
        <v>0</v>
      </c>
      <c r="M1643" s="80">
        <f>Kolhapur!M48</f>
        <v>0</v>
      </c>
      <c r="N1643" s="80">
        <f>Kolhapur!N48</f>
        <v>0</v>
      </c>
      <c r="O1643" s="80">
        <f>Kolhapur!O48</f>
        <v>0</v>
      </c>
      <c r="P1643" s="80">
        <f t="shared" si="474"/>
        <v>0</v>
      </c>
      <c r="Q1643" s="80">
        <f>Kolhapur!Q48</f>
        <v>0</v>
      </c>
      <c r="R1643" s="80">
        <f>Kolhapur!R48</f>
        <v>0</v>
      </c>
      <c r="S1643" s="80">
        <f>Kolhapur!S48</f>
        <v>0</v>
      </c>
      <c r="T1643" s="80">
        <f>Kolhapur!T48</f>
        <v>0</v>
      </c>
      <c r="U1643" s="80">
        <f>Kolhapur!U48</f>
        <v>0</v>
      </c>
      <c r="V1643" s="80">
        <f>Kolhapur!V48</f>
        <v>0</v>
      </c>
      <c r="W1643" s="80">
        <f>Kolhapur!W48</f>
        <v>0</v>
      </c>
      <c r="X1643" s="80">
        <f>Kolhapur!X48</f>
        <v>0</v>
      </c>
      <c r="Y1643" s="80">
        <f>Kolhapur!Y48</f>
        <v>0</v>
      </c>
      <c r="Z1643" s="80">
        <f>Kolhapur!Z48</f>
        <v>0</v>
      </c>
      <c r="AA1643" s="80">
        <f>Kolhapur!AA48</f>
        <v>0</v>
      </c>
      <c r="AB1643" s="80">
        <f>Kolhapur!AB48</f>
        <v>0</v>
      </c>
      <c r="AC1643" s="233">
        <f t="shared" si="475"/>
        <v>0</v>
      </c>
      <c r="AD1643" s="7" t="e">
        <f t="shared" si="476"/>
        <v>#DIV/0!</v>
      </c>
      <c r="AE1643" s="7">
        <f t="shared" si="477"/>
        <v>0</v>
      </c>
      <c r="AF1643" s="7" t="e">
        <f t="shared" si="478"/>
        <v>#DIV/0!</v>
      </c>
      <c r="AG1643" s="7">
        <f t="shared" si="479"/>
        <v>0</v>
      </c>
      <c r="AH1643" s="7">
        <f t="shared" si="480"/>
        <v>0</v>
      </c>
      <c r="AI1643" s="7">
        <f t="shared" si="481"/>
        <v>0</v>
      </c>
      <c r="AJ1643" s="7">
        <f t="shared" si="482"/>
        <v>0</v>
      </c>
      <c r="AK1643" s="234" t="e">
        <f t="shared" si="483"/>
        <v>#DIV/0!</v>
      </c>
    </row>
    <row r="1644" spans="1:37">
      <c r="A1644" s="5">
        <v>16</v>
      </c>
      <c r="B1644" s="15" t="s">
        <v>37</v>
      </c>
      <c r="C1644" s="80">
        <f>Latur!C48</f>
        <v>0</v>
      </c>
      <c r="D1644" s="80">
        <f>Latur!D48</f>
        <v>0</v>
      </c>
      <c r="E1644" s="80">
        <f>Latur!E48</f>
        <v>0</v>
      </c>
      <c r="F1644" s="80">
        <f>Latur!F48</f>
        <v>0</v>
      </c>
      <c r="G1644" s="80">
        <f>Latur!G48</f>
        <v>0</v>
      </c>
      <c r="H1644" s="80">
        <f>Latur!H48</f>
        <v>0</v>
      </c>
      <c r="I1644" s="80">
        <f t="shared" si="473"/>
        <v>0</v>
      </c>
      <c r="J1644" s="80">
        <f>Latur!J48</f>
        <v>0</v>
      </c>
      <c r="K1644" s="80">
        <f>Latur!K48</f>
        <v>0</v>
      </c>
      <c r="L1644" s="80">
        <f>Latur!L48</f>
        <v>0</v>
      </c>
      <c r="M1644" s="80">
        <f>Latur!M48</f>
        <v>0</v>
      </c>
      <c r="N1644" s="80">
        <f>Latur!N48</f>
        <v>0</v>
      </c>
      <c r="O1644" s="80">
        <f>Latur!O48</f>
        <v>0</v>
      </c>
      <c r="P1644" s="80">
        <f t="shared" si="474"/>
        <v>0</v>
      </c>
      <c r="Q1644" s="80">
        <f>Latur!Q48</f>
        <v>0</v>
      </c>
      <c r="R1644" s="80">
        <f>Latur!R48</f>
        <v>0</v>
      </c>
      <c r="S1644" s="80">
        <f>Latur!S48</f>
        <v>0</v>
      </c>
      <c r="T1644" s="80">
        <f>Latur!T48</f>
        <v>0</v>
      </c>
      <c r="U1644" s="80">
        <f>Latur!U48</f>
        <v>0</v>
      </c>
      <c r="V1644" s="80">
        <f>Latur!V48</f>
        <v>0</v>
      </c>
      <c r="W1644" s="80">
        <f>Latur!W48</f>
        <v>0</v>
      </c>
      <c r="X1644" s="80">
        <f>Latur!X48</f>
        <v>0</v>
      </c>
      <c r="Y1644" s="80">
        <f>Latur!Y48</f>
        <v>0</v>
      </c>
      <c r="Z1644" s="80">
        <f>Latur!Z48</f>
        <v>0</v>
      </c>
      <c r="AA1644" s="80">
        <f>Latur!AA48</f>
        <v>0</v>
      </c>
      <c r="AB1644" s="80">
        <f>Latur!AB48</f>
        <v>0</v>
      </c>
      <c r="AC1644" s="233">
        <f t="shared" si="475"/>
        <v>0</v>
      </c>
      <c r="AD1644" s="7" t="e">
        <f t="shared" si="476"/>
        <v>#DIV/0!</v>
      </c>
      <c r="AE1644" s="7">
        <f t="shared" si="477"/>
        <v>0</v>
      </c>
      <c r="AF1644" s="7" t="e">
        <f t="shared" si="478"/>
        <v>#DIV/0!</v>
      </c>
      <c r="AG1644" s="7">
        <f t="shared" si="479"/>
        <v>0</v>
      </c>
      <c r="AH1644" s="7">
        <f t="shared" si="480"/>
        <v>0</v>
      </c>
      <c r="AI1644" s="7">
        <f t="shared" si="481"/>
        <v>0</v>
      </c>
      <c r="AJ1644" s="7">
        <f t="shared" si="482"/>
        <v>0</v>
      </c>
      <c r="AK1644" s="234" t="e">
        <f t="shared" si="483"/>
        <v>#DIV/0!</v>
      </c>
    </row>
    <row r="1645" spans="1:37">
      <c r="A1645" s="5">
        <v>17</v>
      </c>
      <c r="B1645" s="15" t="s">
        <v>38</v>
      </c>
      <c r="C1645" s="80">
        <f>MumbaiCity!C48</f>
        <v>0</v>
      </c>
      <c r="D1645" s="80">
        <f>MumbaiCity!D48</f>
        <v>0</v>
      </c>
      <c r="E1645" s="80">
        <f>MumbaiCity!E48</f>
        <v>0</v>
      </c>
      <c r="F1645" s="80">
        <f>MumbaiCity!F48</f>
        <v>0</v>
      </c>
      <c r="G1645" s="80">
        <f>MumbaiCity!G48</f>
        <v>0</v>
      </c>
      <c r="H1645" s="80">
        <f>MumbaiCity!H48</f>
        <v>0</v>
      </c>
      <c r="I1645" s="80">
        <f t="shared" si="473"/>
        <v>0</v>
      </c>
      <c r="J1645" s="80">
        <f>MumbaiCity!J48</f>
        <v>0</v>
      </c>
      <c r="K1645" s="80">
        <f>MumbaiCity!K48</f>
        <v>0</v>
      </c>
      <c r="L1645" s="80">
        <f>MumbaiCity!L48</f>
        <v>0</v>
      </c>
      <c r="M1645" s="80">
        <f>MumbaiCity!M48</f>
        <v>0</v>
      </c>
      <c r="N1645" s="80">
        <f>MumbaiCity!N48</f>
        <v>0</v>
      </c>
      <c r="O1645" s="80">
        <f>MumbaiCity!O48</f>
        <v>0</v>
      </c>
      <c r="P1645" s="80">
        <f t="shared" si="474"/>
        <v>0</v>
      </c>
      <c r="Q1645" s="80">
        <f>MumbaiCity!Q48</f>
        <v>0</v>
      </c>
      <c r="R1645" s="80">
        <f>MumbaiCity!R48</f>
        <v>0</v>
      </c>
      <c r="S1645" s="80">
        <f>MumbaiCity!S48</f>
        <v>0</v>
      </c>
      <c r="T1645" s="80">
        <f>MumbaiCity!T48</f>
        <v>0</v>
      </c>
      <c r="U1645" s="80">
        <f>MumbaiCity!U48</f>
        <v>0</v>
      </c>
      <c r="V1645" s="80">
        <f>MumbaiCity!V48</f>
        <v>0</v>
      </c>
      <c r="W1645" s="80">
        <f>MumbaiCity!W48</f>
        <v>0</v>
      </c>
      <c r="X1645" s="80">
        <f>MumbaiCity!X48</f>
        <v>0</v>
      </c>
      <c r="Y1645" s="80">
        <f>MumbaiCity!Y48</f>
        <v>0</v>
      </c>
      <c r="Z1645" s="80">
        <f>MumbaiCity!Z48</f>
        <v>0</v>
      </c>
      <c r="AA1645" s="80">
        <f>MumbaiCity!AA48</f>
        <v>0</v>
      </c>
      <c r="AB1645" s="80">
        <f>MumbaiCity!AB48</f>
        <v>0</v>
      </c>
      <c r="AC1645" s="233">
        <f t="shared" si="475"/>
        <v>0</v>
      </c>
      <c r="AD1645" s="7" t="e">
        <f t="shared" si="476"/>
        <v>#DIV/0!</v>
      </c>
      <c r="AE1645" s="7">
        <f t="shared" si="477"/>
        <v>0</v>
      </c>
      <c r="AF1645" s="7" t="e">
        <f t="shared" si="478"/>
        <v>#DIV/0!</v>
      </c>
      <c r="AG1645" s="7">
        <f t="shared" si="479"/>
        <v>0</v>
      </c>
      <c r="AH1645" s="7">
        <f t="shared" si="480"/>
        <v>0</v>
      </c>
      <c r="AI1645" s="7">
        <f t="shared" si="481"/>
        <v>0</v>
      </c>
      <c r="AJ1645" s="7">
        <f t="shared" si="482"/>
        <v>0</v>
      </c>
      <c r="AK1645" s="234" t="e">
        <f t="shared" si="483"/>
        <v>#DIV/0!</v>
      </c>
    </row>
    <row r="1646" spans="1:37">
      <c r="A1646" s="5">
        <v>18</v>
      </c>
      <c r="B1646" s="33" t="s">
        <v>39</v>
      </c>
      <c r="C1646" s="149">
        <f>MumbaiSub!C48</f>
        <v>0</v>
      </c>
      <c r="D1646" s="149">
        <f>MumbaiSub!D48</f>
        <v>0</v>
      </c>
      <c r="E1646" s="149">
        <f>MumbaiSub!E48</f>
        <v>0</v>
      </c>
      <c r="F1646" s="149">
        <f>MumbaiSub!F48</f>
        <v>0</v>
      </c>
      <c r="G1646" s="149">
        <f>MumbaiSub!G48</f>
        <v>0</v>
      </c>
      <c r="H1646" s="149">
        <f>MumbaiSub!H48</f>
        <v>0</v>
      </c>
      <c r="I1646" s="80">
        <f t="shared" si="473"/>
        <v>0</v>
      </c>
      <c r="J1646" s="149">
        <f>MumbaiSub!J48</f>
        <v>0</v>
      </c>
      <c r="K1646" s="149">
        <f>MumbaiSub!K48</f>
        <v>0</v>
      </c>
      <c r="L1646" s="149">
        <f>MumbaiSub!L48</f>
        <v>0</v>
      </c>
      <c r="M1646" s="149">
        <f>MumbaiSub!M48</f>
        <v>0</v>
      </c>
      <c r="N1646" s="149">
        <f>MumbaiSub!N48</f>
        <v>0</v>
      </c>
      <c r="O1646" s="149">
        <f>MumbaiSub!O48</f>
        <v>0</v>
      </c>
      <c r="P1646" s="80">
        <f t="shared" si="474"/>
        <v>0</v>
      </c>
      <c r="Q1646" s="149">
        <f>MumbaiSub!Q48</f>
        <v>0</v>
      </c>
      <c r="R1646" s="149">
        <f>MumbaiSub!R48</f>
        <v>0</v>
      </c>
      <c r="S1646" s="149">
        <f>MumbaiSub!S48</f>
        <v>0</v>
      </c>
      <c r="T1646" s="149">
        <f>MumbaiSub!T48</f>
        <v>0</v>
      </c>
      <c r="U1646" s="149">
        <f>MumbaiSub!U48</f>
        <v>0</v>
      </c>
      <c r="V1646" s="149">
        <f>MumbaiSub!V48</f>
        <v>0</v>
      </c>
      <c r="W1646" s="149">
        <f>MumbaiSub!W48</f>
        <v>0</v>
      </c>
      <c r="X1646" s="149">
        <f>MumbaiSub!X48</f>
        <v>0</v>
      </c>
      <c r="Y1646" s="149">
        <f>MumbaiSub!Y48</f>
        <v>0</v>
      </c>
      <c r="Z1646" s="149">
        <f>MumbaiSub!Z48</f>
        <v>0</v>
      </c>
      <c r="AA1646" s="149">
        <f>MumbaiSub!AA48</f>
        <v>0</v>
      </c>
      <c r="AB1646" s="149">
        <f>MumbaiSub!AB48</f>
        <v>0</v>
      </c>
      <c r="AC1646" s="233">
        <f t="shared" si="475"/>
        <v>0</v>
      </c>
      <c r="AD1646" s="7" t="e">
        <f t="shared" si="476"/>
        <v>#DIV/0!</v>
      </c>
      <c r="AE1646" s="7">
        <f t="shared" si="477"/>
        <v>0</v>
      </c>
      <c r="AF1646" s="7" t="e">
        <f t="shared" si="478"/>
        <v>#DIV/0!</v>
      </c>
      <c r="AG1646" s="7">
        <f t="shared" si="479"/>
        <v>0</v>
      </c>
      <c r="AH1646" s="7">
        <f t="shared" si="480"/>
        <v>0</v>
      </c>
      <c r="AI1646" s="7">
        <f t="shared" si="481"/>
        <v>0</v>
      </c>
      <c r="AJ1646" s="7">
        <f t="shared" si="482"/>
        <v>0</v>
      </c>
      <c r="AK1646" s="234" t="e">
        <f t="shared" si="483"/>
        <v>#DIV/0!</v>
      </c>
    </row>
    <row r="1647" spans="1:37">
      <c r="A1647" s="5">
        <v>19</v>
      </c>
      <c r="B1647" s="15" t="s">
        <v>40</v>
      </c>
      <c r="C1647" s="80">
        <f>Nagpur!C48</f>
        <v>0</v>
      </c>
      <c r="D1647" s="80">
        <f>Nagpur!D48</f>
        <v>0</v>
      </c>
      <c r="E1647" s="80">
        <f>Nagpur!E48</f>
        <v>0</v>
      </c>
      <c r="F1647" s="80">
        <f>Nagpur!F48</f>
        <v>0</v>
      </c>
      <c r="G1647" s="80">
        <f>Nagpur!G48</f>
        <v>0</v>
      </c>
      <c r="H1647" s="80">
        <f>Nagpur!H48</f>
        <v>0</v>
      </c>
      <c r="I1647" s="80">
        <f t="shared" si="473"/>
        <v>0</v>
      </c>
      <c r="J1647" s="80">
        <f>Nagpur!J48</f>
        <v>0</v>
      </c>
      <c r="K1647" s="80">
        <f>Nagpur!K48</f>
        <v>0</v>
      </c>
      <c r="L1647" s="80">
        <f>Nagpur!L48</f>
        <v>0</v>
      </c>
      <c r="M1647" s="80">
        <f>Nagpur!M48</f>
        <v>0</v>
      </c>
      <c r="N1647" s="80">
        <f>Nagpur!N48</f>
        <v>0</v>
      </c>
      <c r="O1647" s="80">
        <f>Nagpur!O48</f>
        <v>0</v>
      </c>
      <c r="P1647" s="80">
        <f t="shared" si="474"/>
        <v>0</v>
      </c>
      <c r="Q1647" s="80">
        <f>Nagpur!Q48</f>
        <v>0</v>
      </c>
      <c r="R1647" s="80">
        <f>Nagpur!R48</f>
        <v>0</v>
      </c>
      <c r="S1647" s="80">
        <f>Nagpur!S48</f>
        <v>0</v>
      </c>
      <c r="T1647" s="80">
        <f>Nagpur!T48</f>
        <v>0</v>
      </c>
      <c r="U1647" s="80">
        <f>Nagpur!U48</f>
        <v>0</v>
      </c>
      <c r="V1647" s="80">
        <f>Nagpur!V48</f>
        <v>0</v>
      </c>
      <c r="W1647" s="80">
        <f>Nagpur!W48</f>
        <v>0</v>
      </c>
      <c r="X1647" s="80">
        <f>Nagpur!X48</f>
        <v>0</v>
      </c>
      <c r="Y1647" s="80">
        <f>Nagpur!Y48</f>
        <v>0</v>
      </c>
      <c r="Z1647" s="80">
        <f>Nagpur!Z48</f>
        <v>0</v>
      </c>
      <c r="AA1647" s="80">
        <f>Nagpur!AA48</f>
        <v>0</v>
      </c>
      <c r="AB1647" s="80">
        <f>Nagpur!AB48</f>
        <v>0</v>
      </c>
      <c r="AC1647" s="233">
        <f t="shared" si="475"/>
        <v>0</v>
      </c>
      <c r="AD1647" s="7" t="e">
        <f t="shared" si="476"/>
        <v>#DIV/0!</v>
      </c>
      <c r="AE1647" s="7">
        <f t="shared" si="477"/>
        <v>0</v>
      </c>
      <c r="AF1647" s="7" t="e">
        <f t="shared" si="478"/>
        <v>#DIV/0!</v>
      </c>
      <c r="AG1647" s="7">
        <f t="shared" si="479"/>
        <v>0</v>
      </c>
      <c r="AH1647" s="7">
        <f t="shared" si="480"/>
        <v>0</v>
      </c>
      <c r="AI1647" s="7">
        <f t="shared" si="481"/>
        <v>0</v>
      </c>
      <c r="AJ1647" s="7">
        <f t="shared" si="482"/>
        <v>0</v>
      </c>
      <c r="AK1647" s="234" t="e">
        <f t="shared" si="483"/>
        <v>#DIV/0!</v>
      </c>
    </row>
    <row r="1648" spans="1:37">
      <c r="A1648" s="5">
        <v>20</v>
      </c>
      <c r="B1648" s="15" t="s">
        <v>41</v>
      </c>
      <c r="C1648" s="80">
        <f>Nanded!C48</f>
        <v>0</v>
      </c>
      <c r="D1648" s="80">
        <f>Nanded!D48</f>
        <v>0</v>
      </c>
      <c r="E1648" s="80">
        <f>Nanded!E48</f>
        <v>0</v>
      </c>
      <c r="F1648" s="80">
        <f>Nanded!F48</f>
        <v>0</v>
      </c>
      <c r="G1648" s="80">
        <f>Nanded!G48</f>
        <v>0</v>
      </c>
      <c r="H1648" s="80">
        <f>Nanded!H48</f>
        <v>0</v>
      </c>
      <c r="I1648" s="80">
        <f t="shared" si="473"/>
        <v>0</v>
      </c>
      <c r="J1648" s="80">
        <f>Nanded!J48</f>
        <v>0</v>
      </c>
      <c r="K1648" s="80">
        <f>Nanded!K48</f>
        <v>0</v>
      </c>
      <c r="L1648" s="80">
        <f>Nanded!L48</f>
        <v>0</v>
      </c>
      <c r="M1648" s="80">
        <f>Nanded!M48</f>
        <v>0</v>
      </c>
      <c r="N1648" s="80">
        <f>Nanded!N48</f>
        <v>0</v>
      </c>
      <c r="O1648" s="80">
        <f>Nanded!O48</f>
        <v>0</v>
      </c>
      <c r="P1648" s="80">
        <f t="shared" si="474"/>
        <v>0</v>
      </c>
      <c r="Q1648" s="80">
        <f>Nanded!Q48</f>
        <v>0</v>
      </c>
      <c r="R1648" s="80">
        <f>Nanded!R48</f>
        <v>0</v>
      </c>
      <c r="S1648" s="80">
        <f>Nanded!S48</f>
        <v>0</v>
      </c>
      <c r="T1648" s="80">
        <f>Nanded!T48</f>
        <v>0</v>
      </c>
      <c r="U1648" s="80">
        <f>Nanded!U48</f>
        <v>0</v>
      </c>
      <c r="V1648" s="80">
        <f>Nanded!V48</f>
        <v>0</v>
      </c>
      <c r="W1648" s="80">
        <f>Nanded!W48</f>
        <v>0</v>
      </c>
      <c r="X1648" s="80">
        <f>Nanded!X48</f>
        <v>0</v>
      </c>
      <c r="Y1648" s="80">
        <f>Nanded!Y48</f>
        <v>0</v>
      </c>
      <c r="Z1648" s="80">
        <f>Nanded!Z48</f>
        <v>0</v>
      </c>
      <c r="AA1648" s="80">
        <f>Nanded!AA48</f>
        <v>0</v>
      </c>
      <c r="AB1648" s="80">
        <f>Nanded!AB48</f>
        <v>0</v>
      </c>
      <c r="AC1648" s="233">
        <f t="shared" si="475"/>
        <v>0</v>
      </c>
      <c r="AD1648" s="7" t="e">
        <f t="shared" si="476"/>
        <v>#DIV/0!</v>
      </c>
      <c r="AE1648" s="7">
        <f t="shared" si="477"/>
        <v>0</v>
      </c>
      <c r="AF1648" s="7" t="e">
        <f t="shared" si="478"/>
        <v>#DIV/0!</v>
      </c>
      <c r="AG1648" s="7">
        <f t="shared" si="479"/>
        <v>0</v>
      </c>
      <c r="AH1648" s="7">
        <f t="shared" si="480"/>
        <v>0</v>
      </c>
      <c r="AI1648" s="7">
        <f t="shared" si="481"/>
        <v>0</v>
      </c>
      <c r="AJ1648" s="7">
        <f t="shared" si="482"/>
        <v>0</v>
      </c>
      <c r="AK1648" s="234" t="e">
        <f t="shared" si="483"/>
        <v>#DIV/0!</v>
      </c>
    </row>
    <row r="1649" spans="1:37">
      <c r="A1649" s="5">
        <v>21</v>
      </c>
      <c r="B1649" s="15" t="s">
        <v>42</v>
      </c>
      <c r="C1649" s="80">
        <f>Nandurbar!C48</f>
        <v>0</v>
      </c>
      <c r="D1649" s="80">
        <f>Nandurbar!D48</f>
        <v>0</v>
      </c>
      <c r="E1649" s="80">
        <f>Nandurbar!E48</f>
        <v>0</v>
      </c>
      <c r="F1649" s="80">
        <f>Nandurbar!F48</f>
        <v>0</v>
      </c>
      <c r="G1649" s="80">
        <f>Nandurbar!G48</f>
        <v>0</v>
      </c>
      <c r="H1649" s="80">
        <f>Nandurbar!H48</f>
        <v>0</v>
      </c>
      <c r="I1649" s="80">
        <f t="shared" si="473"/>
        <v>0</v>
      </c>
      <c r="J1649" s="80">
        <f>Nandurbar!J48</f>
        <v>0</v>
      </c>
      <c r="K1649" s="80">
        <f>Nandurbar!K48</f>
        <v>0</v>
      </c>
      <c r="L1649" s="80">
        <f>Nandurbar!L48</f>
        <v>0</v>
      </c>
      <c r="M1649" s="80">
        <f>Nandurbar!M48</f>
        <v>0</v>
      </c>
      <c r="N1649" s="80">
        <f>Nandurbar!N48</f>
        <v>0</v>
      </c>
      <c r="O1649" s="80">
        <f>Nandurbar!O48</f>
        <v>0</v>
      </c>
      <c r="P1649" s="80">
        <f t="shared" si="474"/>
        <v>0</v>
      </c>
      <c r="Q1649" s="80">
        <f>Nandurbar!Q48</f>
        <v>0</v>
      </c>
      <c r="R1649" s="80">
        <f>Nandurbar!R48</f>
        <v>0</v>
      </c>
      <c r="S1649" s="80">
        <f>Nandurbar!S48</f>
        <v>0</v>
      </c>
      <c r="T1649" s="80">
        <f>Nandurbar!T48</f>
        <v>0</v>
      </c>
      <c r="U1649" s="80">
        <f>Nandurbar!U48</f>
        <v>0</v>
      </c>
      <c r="V1649" s="80">
        <f>Nandurbar!V48</f>
        <v>0</v>
      </c>
      <c r="W1649" s="80">
        <f>Nandurbar!W48</f>
        <v>0</v>
      </c>
      <c r="X1649" s="80">
        <f>Nandurbar!X48</f>
        <v>0</v>
      </c>
      <c r="Y1649" s="80">
        <f>Nandurbar!Y48</f>
        <v>0</v>
      </c>
      <c r="Z1649" s="80">
        <f>Nandurbar!Z48</f>
        <v>0</v>
      </c>
      <c r="AA1649" s="80">
        <f>Nandurbar!AA48</f>
        <v>0</v>
      </c>
      <c r="AB1649" s="80">
        <f>Nandurbar!AB48</f>
        <v>0</v>
      </c>
      <c r="AC1649" s="233">
        <f t="shared" si="475"/>
        <v>0</v>
      </c>
      <c r="AD1649" s="7" t="e">
        <f t="shared" si="476"/>
        <v>#DIV/0!</v>
      </c>
      <c r="AE1649" s="7">
        <f t="shared" si="477"/>
        <v>0</v>
      </c>
      <c r="AF1649" s="7" t="e">
        <f t="shared" si="478"/>
        <v>#DIV/0!</v>
      </c>
      <c r="AG1649" s="7">
        <f t="shared" si="479"/>
        <v>0</v>
      </c>
      <c r="AH1649" s="7">
        <f t="shared" si="480"/>
        <v>0</v>
      </c>
      <c r="AI1649" s="7">
        <f t="shared" si="481"/>
        <v>0</v>
      </c>
      <c r="AJ1649" s="7">
        <f t="shared" si="482"/>
        <v>0</v>
      </c>
      <c r="AK1649" s="234" t="e">
        <f t="shared" si="483"/>
        <v>#DIV/0!</v>
      </c>
    </row>
    <row r="1650" spans="1:37">
      <c r="A1650" s="5">
        <v>22</v>
      </c>
      <c r="B1650" s="15" t="s">
        <v>43</v>
      </c>
      <c r="C1650" s="80">
        <f>Nasik!C48</f>
        <v>0</v>
      </c>
      <c r="D1650" s="80">
        <f>Nasik!D48</f>
        <v>0</v>
      </c>
      <c r="E1650" s="80">
        <f>Nasik!E48</f>
        <v>0</v>
      </c>
      <c r="F1650" s="80">
        <f>Nasik!F48</f>
        <v>0</v>
      </c>
      <c r="G1650" s="80">
        <f>Nasik!G48</f>
        <v>0</v>
      </c>
      <c r="H1650" s="80">
        <f>Nasik!H48</f>
        <v>0</v>
      </c>
      <c r="I1650" s="80">
        <f t="shared" si="473"/>
        <v>0</v>
      </c>
      <c r="J1650" s="80">
        <f>Nasik!J48</f>
        <v>0</v>
      </c>
      <c r="K1650" s="80">
        <f>Nasik!K48</f>
        <v>0</v>
      </c>
      <c r="L1650" s="80">
        <f>Nasik!L48</f>
        <v>0</v>
      </c>
      <c r="M1650" s="80">
        <f>Nasik!M48</f>
        <v>0</v>
      </c>
      <c r="N1650" s="80">
        <f>Nasik!N48</f>
        <v>0</v>
      </c>
      <c r="O1650" s="80">
        <f>Nasik!O48</f>
        <v>0</v>
      </c>
      <c r="P1650" s="80">
        <f t="shared" si="474"/>
        <v>0</v>
      </c>
      <c r="Q1650" s="80">
        <f>Nasik!Q48</f>
        <v>0</v>
      </c>
      <c r="R1650" s="80">
        <f>Nasik!R48</f>
        <v>0</v>
      </c>
      <c r="S1650" s="80">
        <f>Nasik!S48</f>
        <v>0</v>
      </c>
      <c r="T1650" s="80">
        <f>Nasik!T48</f>
        <v>0</v>
      </c>
      <c r="U1650" s="80">
        <f>Nasik!U48</f>
        <v>0</v>
      </c>
      <c r="V1650" s="80">
        <f>Nasik!V48</f>
        <v>0</v>
      </c>
      <c r="W1650" s="80">
        <f>Nasik!W48</f>
        <v>0</v>
      </c>
      <c r="X1650" s="80">
        <f>Nasik!X48</f>
        <v>0</v>
      </c>
      <c r="Y1650" s="80">
        <f>Nasik!Y48</f>
        <v>0</v>
      </c>
      <c r="Z1650" s="80">
        <f>Nasik!Z48</f>
        <v>0</v>
      </c>
      <c r="AA1650" s="80">
        <f>Nasik!AA48</f>
        <v>0</v>
      </c>
      <c r="AB1650" s="80">
        <f>Nasik!AB48</f>
        <v>0</v>
      </c>
      <c r="AC1650" s="233">
        <f t="shared" si="475"/>
        <v>0</v>
      </c>
      <c r="AD1650" s="7" t="e">
        <f t="shared" si="476"/>
        <v>#DIV/0!</v>
      </c>
      <c r="AE1650" s="7">
        <f t="shared" si="477"/>
        <v>0</v>
      </c>
      <c r="AF1650" s="7" t="e">
        <f t="shared" si="478"/>
        <v>#DIV/0!</v>
      </c>
      <c r="AG1650" s="7">
        <f t="shared" si="479"/>
        <v>0</v>
      </c>
      <c r="AH1650" s="7">
        <f t="shared" si="480"/>
        <v>0</v>
      </c>
      <c r="AI1650" s="7">
        <f t="shared" si="481"/>
        <v>0</v>
      </c>
      <c r="AJ1650" s="7">
        <f t="shared" si="482"/>
        <v>0</v>
      </c>
      <c r="AK1650" s="234" t="e">
        <f t="shared" si="483"/>
        <v>#DIV/0!</v>
      </c>
    </row>
    <row r="1651" spans="1:37">
      <c r="A1651" s="5">
        <v>23</v>
      </c>
      <c r="B1651" s="15" t="s">
        <v>44</v>
      </c>
      <c r="C1651" s="80">
        <f>Osmanabad!C48</f>
        <v>0</v>
      </c>
      <c r="D1651" s="80">
        <f>Osmanabad!D48</f>
        <v>0</v>
      </c>
      <c r="E1651" s="80">
        <f>Osmanabad!E48</f>
        <v>0</v>
      </c>
      <c r="F1651" s="80">
        <f>Osmanabad!F48</f>
        <v>0</v>
      </c>
      <c r="G1651" s="80">
        <f>Osmanabad!G48</f>
        <v>0</v>
      </c>
      <c r="H1651" s="80">
        <f>Osmanabad!H48</f>
        <v>0</v>
      </c>
      <c r="I1651" s="80">
        <f t="shared" si="473"/>
        <v>0</v>
      </c>
      <c r="J1651" s="80">
        <f>Osmanabad!J48</f>
        <v>0</v>
      </c>
      <c r="K1651" s="80">
        <f>Osmanabad!K48</f>
        <v>0</v>
      </c>
      <c r="L1651" s="80">
        <f>Osmanabad!L48</f>
        <v>0</v>
      </c>
      <c r="M1651" s="80">
        <f>Osmanabad!M48</f>
        <v>0</v>
      </c>
      <c r="N1651" s="80">
        <f>Osmanabad!N48</f>
        <v>0</v>
      </c>
      <c r="O1651" s="80">
        <f>Osmanabad!O48</f>
        <v>0</v>
      </c>
      <c r="P1651" s="80">
        <f t="shared" si="474"/>
        <v>0</v>
      </c>
      <c r="Q1651" s="80">
        <f>Osmanabad!Q48</f>
        <v>0</v>
      </c>
      <c r="R1651" s="80">
        <f>Osmanabad!R48</f>
        <v>0</v>
      </c>
      <c r="S1651" s="80">
        <f>Osmanabad!S48</f>
        <v>0</v>
      </c>
      <c r="T1651" s="80">
        <f>Osmanabad!T48</f>
        <v>0</v>
      </c>
      <c r="U1651" s="80">
        <f>Osmanabad!U48</f>
        <v>0</v>
      </c>
      <c r="V1651" s="80">
        <f>Osmanabad!V48</f>
        <v>0</v>
      </c>
      <c r="W1651" s="80">
        <f>Osmanabad!W48</f>
        <v>0</v>
      </c>
      <c r="X1651" s="80">
        <f>Osmanabad!X48</f>
        <v>0</v>
      </c>
      <c r="Y1651" s="80">
        <f>Osmanabad!Y48</f>
        <v>0</v>
      </c>
      <c r="Z1651" s="80">
        <f>Osmanabad!Z48</f>
        <v>0</v>
      </c>
      <c r="AA1651" s="80">
        <f>Osmanabad!AA48</f>
        <v>0</v>
      </c>
      <c r="AB1651" s="80">
        <f>Osmanabad!AB48</f>
        <v>0</v>
      </c>
      <c r="AC1651" s="233">
        <f t="shared" si="475"/>
        <v>0</v>
      </c>
      <c r="AD1651" s="7" t="e">
        <f t="shared" si="476"/>
        <v>#DIV/0!</v>
      </c>
      <c r="AE1651" s="7">
        <f t="shared" si="477"/>
        <v>0</v>
      </c>
      <c r="AF1651" s="7" t="e">
        <f t="shared" si="478"/>
        <v>#DIV/0!</v>
      </c>
      <c r="AG1651" s="7">
        <f t="shared" si="479"/>
        <v>0</v>
      </c>
      <c r="AH1651" s="7">
        <f t="shared" si="480"/>
        <v>0</v>
      </c>
      <c r="AI1651" s="7">
        <f t="shared" si="481"/>
        <v>0</v>
      </c>
      <c r="AJ1651" s="7">
        <f t="shared" si="482"/>
        <v>0</v>
      </c>
      <c r="AK1651" s="234" t="e">
        <f t="shared" si="483"/>
        <v>#DIV/0!</v>
      </c>
    </row>
    <row r="1652" spans="1:37">
      <c r="A1652" s="5">
        <v>24</v>
      </c>
      <c r="B1652" s="35" t="s">
        <v>45</v>
      </c>
      <c r="C1652" s="150">
        <f>Palghar!C48</f>
        <v>0</v>
      </c>
      <c r="D1652" s="150">
        <f>Palghar!D48</f>
        <v>0</v>
      </c>
      <c r="E1652" s="150">
        <f>Palghar!E48</f>
        <v>0</v>
      </c>
      <c r="F1652" s="150">
        <f>Palghar!F48</f>
        <v>0</v>
      </c>
      <c r="G1652" s="150">
        <f>Palghar!G48</f>
        <v>0</v>
      </c>
      <c r="H1652" s="150">
        <f>Palghar!H48</f>
        <v>0</v>
      </c>
      <c r="I1652" s="80">
        <f t="shared" si="473"/>
        <v>0</v>
      </c>
      <c r="J1652" s="150">
        <f>Palghar!J48</f>
        <v>0</v>
      </c>
      <c r="K1652" s="150">
        <f>Palghar!K48</f>
        <v>0</v>
      </c>
      <c r="L1652" s="150">
        <f>Palghar!L48</f>
        <v>0</v>
      </c>
      <c r="M1652" s="150">
        <f>Palghar!M48</f>
        <v>0</v>
      </c>
      <c r="N1652" s="150">
        <f>Palghar!N48</f>
        <v>0</v>
      </c>
      <c r="O1652" s="150">
        <f>Palghar!O48</f>
        <v>0</v>
      </c>
      <c r="P1652" s="80">
        <f t="shared" si="474"/>
        <v>0</v>
      </c>
      <c r="Q1652" s="150">
        <f>Palghar!Q48</f>
        <v>0</v>
      </c>
      <c r="R1652" s="150">
        <f>Palghar!R48</f>
        <v>0</v>
      </c>
      <c r="S1652" s="150">
        <f>Palghar!S48</f>
        <v>0</v>
      </c>
      <c r="T1652" s="150">
        <f>Palghar!T48</f>
        <v>0</v>
      </c>
      <c r="U1652" s="150">
        <f>Palghar!U48</f>
        <v>0</v>
      </c>
      <c r="V1652" s="150">
        <f>Palghar!V48</f>
        <v>0</v>
      </c>
      <c r="W1652" s="150">
        <f>Palghar!W48</f>
        <v>0</v>
      </c>
      <c r="X1652" s="150">
        <f>Palghar!X48</f>
        <v>0</v>
      </c>
      <c r="Y1652" s="150">
        <f>Palghar!Y48</f>
        <v>0</v>
      </c>
      <c r="Z1652" s="150">
        <f>Palghar!Z48</f>
        <v>0</v>
      </c>
      <c r="AA1652" s="150">
        <f>Palghar!AA48</f>
        <v>0</v>
      </c>
      <c r="AB1652" s="150">
        <f>Palghar!AB48</f>
        <v>0</v>
      </c>
      <c r="AC1652" s="233">
        <f t="shared" si="475"/>
        <v>0</v>
      </c>
      <c r="AD1652" s="7" t="e">
        <f t="shared" si="476"/>
        <v>#DIV/0!</v>
      </c>
      <c r="AE1652" s="7">
        <f t="shared" si="477"/>
        <v>0</v>
      </c>
      <c r="AF1652" s="7" t="e">
        <f t="shared" si="478"/>
        <v>#DIV/0!</v>
      </c>
      <c r="AG1652" s="7">
        <f t="shared" si="479"/>
        <v>0</v>
      </c>
      <c r="AH1652" s="7">
        <f t="shared" si="480"/>
        <v>0</v>
      </c>
      <c r="AI1652" s="7">
        <f t="shared" si="481"/>
        <v>0</v>
      </c>
      <c r="AJ1652" s="7">
        <f t="shared" si="482"/>
        <v>0</v>
      </c>
      <c r="AK1652" s="234" t="e">
        <f t="shared" si="483"/>
        <v>#DIV/0!</v>
      </c>
    </row>
    <row r="1653" spans="1:37">
      <c r="A1653" s="5">
        <v>25</v>
      </c>
      <c r="B1653" s="15" t="s">
        <v>46</v>
      </c>
      <c r="C1653" s="80">
        <f>Parbhani!C48</f>
        <v>0</v>
      </c>
      <c r="D1653" s="80">
        <f>Parbhani!D48</f>
        <v>0</v>
      </c>
      <c r="E1653" s="80">
        <f>Parbhani!E48</f>
        <v>0</v>
      </c>
      <c r="F1653" s="80">
        <f>Parbhani!F48</f>
        <v>0</v>
      </c>
      <c r="G1653" s="80">
        <f>Parbhani!G48</f>
        <v>0</v>
      </c>
      <c r="H1653" s="80">
        <f>Parbhani!H48</f>
        <v>0</v>
      </c>
      <c r="I1653" s="80">
        <f t="shared" si="473"/>
        <v>0</v>
      </c>
      <c r="J1653" s="80">
        <f>Parbhani!J48</f>
        <v>0</v>
      </c>
      <c r="K1653" s="80">
        <f>Parbhani!K48</f>
        <v>0</v>
      </c>
      <c r="L1653" s="80">
        <f>Parbhani!L48</f>
        <v>0</v>
      </c>
      <c r="M1653" s="80">
        <f>Parbhani!M48</f>
        <v>0</v>
      </c>
      <c r="N1653" s="80">
        <f>Parbhani!N48</f>
        <v>0</v>
      </c>
      <c r="O1653" s="80">
        <f>Parbhani!O48</f>
        <v>0</v>
      </c>
      <c r="P1653" s="80">
        <f t="shared" si="474"/>
        <v>0</v>
      </c>
      <c r="Q1653" s="80">
        <f>Parbhani!Q48</f>
        <v>0</v>
      </c>
      <c r="R1653" s="80">
        <f>Parbhani!R48</f>
        <v>0</v>
      </c>
      <c r="S1653" s="80">
        <f>Parbhani!S48</f>
        <v>0</v>
      </c>
      <c r="T1653" s="80">
        <f>Parbhani!T48</f>
        <v>0</v>
      </c>
      <c r="U1653" s="80">
        <f>Parbhani!U48</f>
        <v>0</v>
      </c>
      <c r="V1653" s="80">
        <f>Parbhani!V48</f>
        <v>0</v>
      </c>
      <c r="W1653" s="80">
        <f>Parbhani!W48</f>
        <v>0</v>
      </c>
      <c r="X1653" s="80">
        <f>Parbhani!X48</f>
        <v>0</v>
      </c>
      <c r="Y1653" s="80">
        <f>Parbhani!Y48</f>
        <v>0</v>
      </c>
      <c r="Z1653" s="80">
        <f>Parbhani!Z48</f>
        <v>0</v>
      </c>
      <c r="AA1653" s="80">
        <f>Parbhani!AA48</f>
        <v>0</v>
      </c>
      <c r="AB1653" s="80">
        <f>Parbhani!AB48</f>
        <v>0</v>
      </c>
      <c r="AC1653" s="233">
        <f t="shared" si="475"/>
        <v>0</v>
      </c>
      <c r="AD1653" s="7" t="e">
        <f t="shared" si="476"/>
        <v>#DIV/0!</v>
      </c>
      <c r="AE1653" s="7">
        <f t="shared" si="477"/>
        <v>0</v>
      </c>
      <c r="AF1653" s="7" t="e">
        <f t="shared" si="478"/>
        <v>#DIV/0!</v>
      </c>
      <c r="AG1653" s="7">
        <f t="shared" si="479"/>
        <v>0</v>
      </c>
      <c r="AH1653" s="7">
        <f t="shared" si="480"/>
        <v>0</v>
      </c>
      <c r="AI1653" s="7">
        <f t="shared" si="481"/>
        <v>0</v>
      </c>
      <c r="AJ1653" s="7">
        <f t="shared" si="482"/>
        <v>0</v>
      </c>
      <c r="AK1653" s="234" t="e">
        <f t="shared" si="483"/>
        <v>#DIV/0!</v>
      </c>
    </row>
    <row r="1654" spans="1:37">
      <c r="A1654" s="5">
        <v>26</v>
      </c>
      <c r="B1654" s="15" t="s">
        <v>47</v>
      </c>
      <c r="C1654" s="80">
        <f>Pune!C48</f>
        <v>0</v>
      </c>
      <c r="D1654" s="80">
        <f>Pune!D48</f>
        <v>0</v>
      </c>
      <c r="E1654" s="80">
        <f>Pune!E48</f>
        <v>0</v>
      </c>
      <c r="F1654" s="80">
        <f>Pune!F48</f>
        <v>0</v>
      </c>
      <c r="G1654" s="80">
        <f>Pune!G48</f>
        <v>0</v>
      </c>
      <c r="H1654" s="80">
        <f>Pune!H48</f>
        <v>0</v>
      </c>
      <c r="I1654" s="80">
        <f t="shared" si="473"/>
        <v>0</v>
      </c>
      <c r="J1654" s="80">
        <f>Pune!J48</f>
        <v>3</v>
      </c>
      <c r="K1654" s="80">
        <f>Pune!K48</f>
        <v>3</v>
      </c>
      <c r="L1654" s="80">
        <f>Pune!L48</f>
        <v>0</v>
      </c>
      <c r="M1654" s="80">
        <f>Pune!M48</f>
        <v>0</v>
      </c>
      <c r="N1654" s="80">
        <f>Pune!N48</f>
        <v>0</v>
      </c>
      <c r="O1654" s="80">
        <f>Pune!O48</f>
        <v>0</v>
      </c>
      <c r="P1654" s="80">
        <f t="shared" si="474"/>
        <v>3</v>
      </c>
      <c r="Q1654" s="80">
        <f>Pune!Q48</f>
        <v>0</v>
      </c>
      <c r="R1654" s="80">
        <f>Pune!R48</f>
        <v>0</v>
      </c>
      <c r="S1654" s="80">
        <f>Pune!S48</f>
        <v>0</v>
      </c>
      <c r="T1654" s="80">
        <f>Pune!T48</f>
        <v>0</v>
      </c>
      <c r="U1654" s="80">
        <f>Pune!U48</f>
        <v>0</v>
      </c>
      <c r="V1654" s="80">
        <f>Pune!V48</f>
        <v>0</v>
      </c>
      <c r="W1654" s="80">
        <f>Pune!W48</f>
        <v>0</v>
      </c>
      <c r="X1654" s="80">
        <f>Pune!X48</f>
        <v>0</v>
      </c>
      <c r="Y1654" s="80">
        <f>Pune!Y48</f>
        <v>0</v>
      </c>
      <c r="Z1654" s="80">
        <f>Pune!Z48</f>
        <v>0</v>
      </c>
      <c r="AA1654" s="80">
        <f>Pune!AA48</f>
        <v>0</v>
      </c>
      <c r="AB1654" s="80">
        <f>Pune!AB48</f>
        <v>0</v>
      </c>
      <c r="AC1654" s="233">
        <f t="shared" si="475"/>
        <v>0</v>
      </c>
      <c r="AD1654" s="7" t="e">
        <f t="shared" si="476"/>
        <v>#DIV/0!</v>
      </c>
      <c r="AE1654" s="7">
        <f t="shared" si="477"/>
        <v>0</v>
      </c>
      <c r="AF1654" s="7">
        <f t="shared" si="478"/>
        <v>0</v>
      </c>
      <c r="AG1654" s="7">
        <f t="shared" si="479"/>
        <v>3</v>
      </c>
      <c r="AH1654" s="7">
        <f t="shared" si="480"/>
        <v>3</v>
      </c>
      <c r="AI1654" s="7">
        <f t="shared" si="481"/>
        <v>0</v>
      </c>
      <c r="AJ1654" s="7">
        <f t="shared" si="482"/>
        <v>0</v>
      </c>
      <c r="AK1654" s="234">
        <f t="shared" si="483"/>
        <v>0</v>
      </c>
    </row>
    <row r="1655" spans="1:37">
      <c r="A1655" s="5">
        <v>27</v>
      </c>
      <c r="B1655" s="15" t="s">
        <v>48</v>
      </c>
      <c r="C1655" s="124">
        <f>Raigad!C48</f>
        <v>0</v>
      </c>
      <c r="D1655" s="124">
        <f>Raigad!D48</f>
        <v>0</v>
      </c>
      <c r="E1655" s="124">
        <f>Raigad!E48</f>
        <v>0</v>
      </c>
      <c r="F1655" s="124">
        <f>Raigad!F48</f>
        <v>0</v>
      </c>
      <c r="G1655" s="124">
        <f>Raigad!G48</f>
        <v>0</v>
      </c>
      <c r="H1655" s="124">
        <f>Raigad!H48</f>
        <v>0</v>
      </c>
      <c r="I1655" s="80">
        <f t="shared" si="473"/>
        <v>0</v>
      </c>
      <c r="J1655" s="124">
        <f>Raigad!J48</f>
        <v>0</v>
      </c>
      <c r="K1655" s="124">
        <f>Raigad!K48</f>
        <v>0</v>
      </c>
      <c r="L1655" s="124">
        <f>Raigad!L48</f>
        <v>0</v>
      </c>
      <c r="M1655" s="124">
        <f>Raigad!M48</f>
        <v>0</v>
      </c>
      <c r="N1655" s="124">
        <f>Raigad!N48</f>
        <v>0</v>
      </c>
      <c r="O1655" s="124">
        <f>Raigad!O48</f>
        <v>0</v>
      </c>
      <c r="P1655" s="80">
        <f t="shared" si="474"/>
        <v>0</v>
      </c>
      <c r="Q1655" s="124">
        <f>Raigad!Q48</f>
        <v>0</v>
      </c>
      <c r="R1655" s="124">
        <f>Raigad!R48</f>
        <v>0</v>
      </c>
      <c r="S1655" s="124">
        <f>Raigad!S48</f>
        <v>0</v>
      </c>
      <c r="T1655" s="124">
        <f>Raigad!T48</f>
        <v>0</v>
      </c>
      <c r="U1655" s="124">
        <f>Raigad!U48</f>
        <v>0</v>
      </c>
      <c r="V1655" s="124">
        <f>Raigad!V48</f>
        <v>0</v>
      </c>
      <c r="W1655" s="124">
        <f>Raigad!W48</f>
        <v>0</v>
      </c>
      <c r="X1655" s="124">
        <f>Raigad!X48</f>
        <v>0</v>
      </c>
      <c r="Y1655" s="124">
        <f>Raigad!Y48</f>
        <v>0</v>
      </c>
      <c r="Z1655" s="124">
        <f>Raigad!Z48</f>
        <v>0</v>
      </c>
      <c r="AA1655" s="124">
        <f>Raigad!AA48</f>
        <v>0</v>
      </c>
      <c r="AB1655" s="124">
        <f>Raigad!AB48</f>
        <v>0</v>
      </c>
      <c r="AC1655" s="233">
        <f t="shared" si="475"/>
        <v>0</v>
      </c>
      <c r="AD1655" s="7" t="e">
        <f t="shared" si="476"/>
        <v>#DIV/0!</v>
      </c>
      <c r="AE1655" s="7">
        <f t="shared" si="477"/>
        <v>0</v>
      </c>
      <c r="AF1655" s="7" t="e">
        <f t="shared" si="478"/>
        <v>#DIV/0!</v>
      </c>
      <c r="AG1655" s="7">
        <f t="shared" si="479"/>
        <v>0</v>
      </c>
      <c r="AH1655" s="7">
        <f t="shared" si="480"/>
        <v>0</v>
      </c>
      <c r="AI1655" s="7">
        <f t="shared" si="481"/>
        <v>0</v>
      </c>
      <c r="AJ1655" s="7">
        <f t="shared" si="482"/>
        <v>0</v>
      </c>
      <c r="AK1655" s="234" t="e">
        <f t="shared" si="483"/>
        <v>#DIV/0!</v>
      </c>
    </row>
    <row r="1656" spans="1:37">
      <c r="A1656" s="5">
        <v>28</v>
      </c>
      <c r="B1656" s="15" t="s">
        <v>49</v>
      </c>
      <c r="C1656" s="80">
        <f>Ratnagiri!C48</f>
        <v>0</v>
      </c>
      <c r="D1656" s="80">
        <f>Ratnagiri!D48</f>
        <v>0</v>
      </c>
      <c r="E1656" s="80">
        <f>Ratnagiri!E48</f>
        <v>0</v>
      </c>
      <c r="F1656" s="80">
        <f>Ratnagiri!F48</f>
        <v>0</v>
      </c>
      <c r="G1656" s="80">
        <f>Ratnagiri!G48</f>
        <v>0</v>
      </c>
      <c r="H1656" s="80">
        <f>Ratnagiri!H48</f>
        <v>0</v>
      </c>
      <c r="I1656" s="80">
        <f t="shared" si="473"/>
        <v>0</v>
      </c>
      <c r="J1656" s="80">
        <f>Ratnagiri!J48</f>
        <v>0</v>
      </c>
      <c r="K1656" s="80">
        <f>Ratnagiri!K48</f>
        <v>0</v>
      </c>
      <c r="L1656" s="80">
        <f>Ratnagiri!L48</f>
        <v>0</v>
      </c>
      <c r="M1656" s="80">
        <f>Ratnagiri!M48</f>
        <v>0</v>
      </c>
      <c r="N1656" s="80">
        <f>Ratnagiri!N48</f>
        <v>0</v>
      </c>
      <c r="O1656" s="80">
        <f>Ratnagiri!O48</f>
        <v>0</v>
      </c>
      <c r="P1656" s="80">
        <f t="shared" si="474"/>
        <v>0</v>
      </c>
      <c r="Q1656" s="80">
        <f>Ratnagiri!Q48</f>
        <v>0</v>
      </c>
      <c r="R1656" s="80">
        <f>Ratnagiri!R48</f>
        <v>0</v>
      </c>
      <c r="S1656" s="80">
        <f>Ratnagiri!S48</f>
        <v>0</v>
      </c>
      <c r="T1656" s="80">
        <f>Ratnagiri!T48</f>
        <v>0</v>
      </c>
      <c r="U1656" s="80">
        <f>Ratnagiri!U48</f>
        <v>0</v>
      </c>
      <c r="V1656" s="80">
        <f>Ratnagiri!V48</f>
        <v>0</v>
      </c>
      <c r="W1656" s="80">
        <f>Ratnagiri!W48</f>
        <v>0</v>
      </c>
      <c r="X1656" s="80">
        <f>Ratnagiri!X48</f>
        <v>0</v>
      </c>
      <c r="Y1656" s="80">
        <f>Ratnagiri!Y48</f>
        <v>0</v>
      </c>
      <c r="Z1656" s="80">
        <f>Ratnagiri!Z48</f>
        <v>0</v>
      </c>
      <c r="AA1656" s="80">
        <f>Ratnagiri!AA48</f>
        <v>0</v>
      </c>
      <c r="AB1656" s="80">
        <f>Ratnagiri!AB48</f>
        <v>0</v>
      </c>
      <c r="AC1656" s="233">
        <f t="shared" si="475"/>
        <v>0</v>
      </c>
      <c r="AD1656" s="7" t="e">
        <f t="shared" si="476"/>
        <v>#DIV/0!</v>
      </c>
      <c r="AE1656" s="7">
        <f t="shared" si="477"/>
        <v>0</v>
      </c>
      <c r="AF1656" s="7" t="e">
        <f t="shared" si="478"/>
        <v>#DIV/0!</v>
      </c>
      <c r="AG1656" s="7">
        <f t="shared" si="479"/>
        <v>0</v>
      </c>
      <c r="AH1656" s="7">
        <f t="shared" si="480"/>
        <v>0</v>
      </c>
      <c r="AI1656" s="7">
        <f t="shared" si="481"/>
        <v>0</v>
      </c>
      <c r="AJ1656" s="7">
        <f t="shared" si="482"/>
        <v>0</v>
      </c>
      <c r="AK1656" s="234" t="e">
        <f t="shared" si="483"/>
        <v>#DIV/0!</v>
      </c>
    </row>
    <row r="1657" spans="1:37">
      <c r="A1657" s="5">
        <v>29</v>
      </c>
      <c r="B1657" s="15" t="s">
        <v>50</v>
      </c>
      <c r="C1657" s="80">
        <f>Sangli!C48</f>
        <v>0</v>
      </c>
      <c r="D1657" s="80">
        <f>Sangli!D48</f>
        <v>0</v>
      </c>
      <c r="E1657" s="80">
        <f>Sangli!E48</f>
        <v>0</v>
      </c>
      <c r="F1657" s="80">
        <f>Sangli!F48</f>
        <v>0</v>
      </c>
      <c r="G1657" s="80">
        <f>Sangli!G48</f>
        <v>0</v>
      </c>
      <c r="H1657" s="80">
        <f>Sangli!H48</f>
        <v>0</v>
      </c>
      <c r="I1657" s="80">
        <f t="shared" si="473"/>
        <v>0</v>
      </c>
      <c r="J1657" s="80">
        <f>Sangli!J48</f>
        <v>0</v>
      </c>
      <c r="K1657" s="80">
        <f>Sangli!K48</f>
        <v>0</v>
      </c>
      <c r="L1657" s="80">
        <f>Sangli!L48</f>
        <v>0</v>
      </c>
      <c r="M1657" s="80">
        <f>Sangli!M48</f>
        <v>0</v>
      </c>
      <c r="N1657" s="80">
        <f>Sangli!N48</f>
        <v>0</v>
      </c>
      <c r="O1657" s="80">
        <f>Sangli!O48</f>
        <v>0</v>
      </c>
      <c r="P1657" s="80">
        <f t="shared" si="474"/>
        <v>0</v>
      </c>
      <c r="Q1657" s="80">
        <f>Sangli!Q48</f>
        <v>0</v>
      </c>
      <c r="R1657" s="80">
        <f>Sangli!R48</f>
        <v>0</v>
      </c>
      <c r="S1657" s="80">
        <f>Sangli!S48</f>
        <v>0</v>
      </c>
      <c r="T1657" s="80">
        <f>Sangli!T48</f>
        <v>0</v>
      </c>
      <c r="U1657" s="80">
        <f>Sangli!U48</f>
        <v>0</v>
      </c>
      <c r="V1657" s="80">
        <f>Sangli!V48</f>
        <v>0</v>
      </c>
      <c r="W1657" s="80">
        <f>Sangli!W48</f>
        <v>0</v>
      </c>
      <c r="X1657" s="80">
        <f>Sangli!X48</f>
        <v>0</v>
      </c>
      <c r="Y1657" s="80">
        <f>Sangli!Y48</f>
        <v>0</v>
      </c>
      <c r="Z1657" s="80">
        <f>Sangli!Z48</f>
        <v>0</v>
      </c>
      <c r="AA1657" s="80">
        <f>Sangli!AA48</f>
        <v>0</v>
      </c>
      <c r="AB1657" s="80">
        <f>Sangli!AB48</f>
        <v>0</v>
      </c>
      <c r="AC1657" s="233">
        <f t="shared" si="475"/>
        <v>0</v>
      </c>
      <c r="AD1657" s="7" t="e">
        <f t="shared" si="476"/>
        <v>#DIV/0!</v>
      </c>
      <c r="AE1657" s="7">
        <f t="shared" si="477"/>
        <v>0</v>
      </c>
      <c r="AF1657" s="7" t="e">
        <f t="shared" si="478"/>
        <v>#DIV/0!</v>
      </c>
      <c r="AG1657" s="7">
        <f t="shared" si="479"/>
        <v>0</v>
      </c>
      <c r="AH1657" s="7">
        <f t="shared" si="480"/>
        <v>0</v>
      </c>
      <c r="AI1657" s="7">
        <f t="shared" si="481"/>
        <v>0</v>
      </c>
      <c r="AJ1657" s="7">
        <f t="shared" si="482"/>
        <v>0</v>
      </c>
      <c r="AK1657" s="234" t="e">
        <f t="shared" si="483"/>
        <v>#DIV/0!</v>
      </c>
    </row>
    <row r="1658" spans="1:37">
      <c r="A1658" s="5">
        <v>30</v>
      </c>
      <c r="B1658" s="15" t="s">
        <v>51</v>
      </c>
      <c r="C1658" s="80">
        <f>Satara!C48</f>
        <v>0</v>
      </c>
      <c r="D1658" s="80">
        <f>Satara!D48</f>
        <v>0</v>
      </c>
      <c r="E1658" s="80">
        <f>Satara!E48</f>
        <v>0</v>
      </c>
      <c r="F1658" s="80">
        <f>Satara!F48</f>
        <v>0</v>
      </c>
      <c r="G1658" s="80">
        <f>Satara!G48</f>
        <v>0</v>
      </c>
      <c r="H1658" s="80">
        <f>Satara!H48</f>
        <v>0</v>
      </c>
      <c r="I1658" s="80">
        <f t="shared" si="473"/>
        <v>0</v>
      </c>
      <c r="J1658" s="80">
        <f>Satara!J48</f>
        <v>0</v>
      </c>
      <c r="K1658" s="80">
        <f>Satara!K48</f>
        <v>0</v>
      </c>
      <c r="L1658" s="80">
        <f>Satara!L48</f>
        <v>0</v>
      </c>
      <c r="M1658" s="80">
        <f>Satara!M48</f>
        <v>0</v>
      </c>
      <c r="N1658" s="80">
        <f>Satara!N48</f>
        <v>0</v>
      </c>
      <c r="O1658" s="80">
        <f>Satara!O48</f>
        <v>0</v>
      </c>
      <c r="P1658" s="80">
        <f t="shared" si="474"/>
        <v>0</v>
      </c>
      <c r="Q1658" s="80">
        <f>Satara!Q48</f>
        <v>0</v>
      </c>
      <c r="R1658" s="80">
        <f>Satara!R48</f>
        <v>0</v>
      </c>
      <c r="S1658" s="80">
        <f>Satara!S48</f>
        <v>0</v>
      </c>
      <c r="T1658" s="80">
        <f>Satara!T48</f>
        <v>0</v>
      </c>
      <c r="U1658" s="80">
        <f>Satara!U48</f>
        <v>0</v>
      </c>
      <c r="V1658" s="80">
        <f>Satara!V48</f>
        <v>0</v>
      </c>
      <c r="W1658" s="80">
        <f>Satara!W48</f>
        <v>0</v>
      </c>
      <c r="X1658" s="80">
        <f>Satara!X48</f>
        <v>0</v>
      </c>
      <c r="Y1658" s="80">
        <f>Satara!Y48</f>
        <v>0</v>
      </c>
      <c r="Z1658" s="80">
        <f>Satara!Z48</f>
        <v>0</v>
      </c>
      <c r="AA1658" s="80">
        <f>Satara!AA48</f>
        <v>0</v>
      </c>
      <c r="AB1658" s="80">
        <f>Satara!AB48</f>
        <v>0</v>
      </c>
      <c r="AC1658" s="233">
        <f t="shared" si="475"/>
        <v>0</v>
      </c>
      <c r="AD1658" s="7" t="e">
        <f t="shared" si="476"/>
        <v>#DIV/0!</v>
      </c>
      <c r="AE1658" s="7">
        <f t="shared" si="477"/>
        <v>0</v>
      </c>
      <c r="AF1658" s="7" t="e">
        <f t="shared" si="478"/>
        <v>#DIV/0!</v>
      </c>
      <c r="AG1658" s="7">
        <f t="shared" si="479"/>
        <v>0</v>
      </c>
      <c r="AH1658" s="7">
        <f t="shared" si="480"/>
        <v>0</v>
      </c>
      <c r="AI1658" s="7">
        <f t="shared" si="481"/>
        <v>0</v>
      </c>
      <c r="AJ1658" s="7">
        <f t="shared" si="482"/>
        <v>0</v>
      </c>
      <c r="AK1658" s="234" t="e">
        <f t="shared" si="483"/>
        <v>#DIV/0!</v>
      </c>
    </row>
    <row r="1659" spans="1:37">
      <c r="A1659" s="5">
        <v>31</v>
      </c>
      <c r="B1659" s="15" t="s">
        <v>52</v>
      </c>
      <c r="C1659" s="80">
        <f>Sindhudurg!C48</f>
        <v>0</v>
      </c>
      <c r="D1659" s="80">
        <f>Sindhudurg!D48</f>
        <v>0</v>
      </c>
      <c r="E1659" s="80">
        <f>Sindhudurg!E48</f>
        <v>0</v>
      </c>
      <c r="F1659" s="80">
        <f>Sindhudurg!F48</f>
        <v>0</v>
      </c>
      <c r="G1659" s="80">
        <f>Sindhudurg!G48</f>
        <v>0</v>
      </c>
      <c r="H1659" s="80">
        <f>Sindhudurg!H48</f>
        <v>0</v>
      </c>
      <c r="I1659" s="80">
        <f t="shared" si="473"/>
        <v>0</v>
      </c>
      <c r="J1659" s="80">
        <f>Sindhudurg!J48</f>
        <v>0</v>
      </c>
      <c r="K1659" s="80">
        <f>Sindhudurg!K48</f>
        <v>0</v>
      </c>
      <c r="L1659" s="80">
        <f>Sindhudurg!L48</f>
        <v>0</v>
      </c>
      <c r="M1659" s="80">
        <f>Sindhudurg!M48</f>
        <v>0</v>
      </c>
      <c r="N1659" s="80">
        <f>Sindhudurg!N48</f>
        <v>0</v>
      </c>
      <c r="O1659" s="80">
        <f>Sindhudurg!O48</f>
        <v>0</v>
      </c>
      <c r="P1659" s="80">
        <f t="shared" si="474"/>
        <v>0</v>
      </c>
      <c r="Q1659" s="80">
        <f>Sindhudurg!Q48</f>
        <v>0</v>
      </c>
      <c r="R1659" s="80">
        <f>Sindhudurg!R48</f>
        <v>0</v>
      </c>
      <c r="S1659" s="80">
        <f>Sindhudurg!S48</f>
        <v>0</v>
      </c>
      <c r="T1659" s="80">
        <f>Sindhudurg!T48</f>
        <v>0</v>
      </c>
      <c r="U1659" s="80">
        <f>Sindhudurg!U48</f>
        <v>0</v>
      </c>
      <c r="V1659" s="80">
        <f>Sindhudurg!V48</f>
        <v>0</v>
      </c>
      <c r="W1659" s="80">
        <f>Sindhudurg!W48</f>
        <v>0</v>
      </c>
      <c r="X1659" s="80">
        <f>Sindhudurg!X48</f>
        <v>0</v>
      </c>
      <c r="Y1659" s="80">
        <f>Sindhudurg!Y48</f>
        <v>0</v>
      </c>
      <c r="Z1659" s="80">
        <f>Sindhudurg!Z48</f>
        <v>0</v>
      </c>
      <c r="AA1659" s="80">
        <f>Sindhudurg!AA48</f>
        <v>0</v>
      </c>
      <c r="AB1659" s="80">
        <f>Sindhudurg!AB48</f>
        <v>0</v>
      </c>
      <c r="AC1659" s="233">
        <f t="shared" si="475"/>
        <v>0</v>
      </c>
      <c r="AD1659" s="7" t="e">
        <f t="shared" si="476"/>
        <v>#DIV/0!</v>
      </c>
      <c r="AE1659" s="7">
        <f t="shared" si="477"/>
        <v>0</v>
      </c>
      <c r="AF1659" s="7" t="e">
        <f t="shared" si="478"/>
        <v>#DIV/0!</v>
      </c>
      <c r="AG1659" s="7">
        <f t="shared" si="479"/>
        <v>0</v>
      </c>
      <c r="AH1659" s="7">
        <f t="shared" si="480"/>
        <v>0</v>
      </c>
      <c r="AI1659" s="7">
        <f t="shared" si="481"/>
        <v>0</v>
      </c>
      <c r="AJ1659" s="7">
        <f t="shared" si="482"/>
        <v>0</v>
      </c>
      <c r="AK1659" s="234" t="e">
        <f t="shared" si="483"/>
        <v>#DIV/0!</v>
      </c>
    </row>
    <row r="1660" spans="1:37">
      <c r="A1660" s="5">
        <v>32</v>
      </c>
      <c r="B1660" s="15" t="s">
        <v>53</v>
      </c>
      <c r="C1660" s="80">
        <f>Solapur!C48</f>
        <v>0</v>
      </c>
      <c r="D1660" s="80">
        <f>Solapur!D48</f>
        <v>0</v>
      </c>
      <c r="E1660" s="80">
        <f>Solapur!E48</f>
        <v>0</v>
      </c>
      <c r="F1660" s="80">
        <f>Solapur!F48</f>
        <v>0</v>
      </c>
      <c r="G1660" s="80">
        <f>Solapur!G48</f>
        <v>0</v>
      </c>
      <c r="H1660" s="80">
        <f>Solapur!H48</f>
        <v>0</v>
      </c>
      <c r="I1660" s="80">
        <f t="shared" si="473"/>
        <v>0</v>
      </c>
      <c r="J1660" s="80">
        <f>Solapur!J48</f>
        <v>0</v>
      </c>
      <c r="K1660" s="80">
        <f>Solapur!K48</f>
        <v>0</v>
      </c>
      <c r="L1660" s="80">
        <f>Solapur!L48</f>
        <v>0</v>
      </c>
      <c r="M1660" s="80">
        <f>Solapur!M48</f>
        <v>0</v>
      </c>
      <c r="N1660" s="80">
        <f>Solapur!N48</f>
        <v>0</v>
      </c>
      <c r="O1660" s="80">
        <f>Solapur!O48</f>
        <v>0</v>
      </c>
      <c r="P1660" s="80">
        <f t="shared" si="474"/>
        <v>0</v>
      </c>
      <c r="Q1660" s="80">
        <f>Solapur!Q48</f>
        <v>0</v>
      </c>
      <c r="R1660" s="80">
        <f>Solapur!R48</f>
        <v>0</v>
      </c>
      <c r="S1660" s="80">
        <f>Solapur!S48</f>
        <v>0</v>
      </c>
      <c r="T1660" s="80">
        <f>Solapur!T48</f>
        <v>0</v>
      </c>
      <c r="U1660" s="80">
        <f>Solapur!U48</f>
        <v>0</v>
      </c>
      <c r="V1660" s="80">
        <f>Solapur!V48</f>
        <v>0</v>
      </c>
      <c r="W1660" s="80">
        <f>Solapur!W48</f>
        <v>0</v>
      </c>
      <c r="X1660" s="80">
        <f>Solapur!X48</f>
        <v>0</v>
      </c>
      <c r="Y1660" s="80">
        <f>Solapur!Y48</f>
        <v>0</v>
      </c>
      <c r="Z1660" s="80">
        <f>Solapur!Z48</f>
        <v>0</v>
      </c>
      <c r="AA1660" s="80">
        <f>Solapur!AA48</f>
        <v>0</v>
      </c>
      <c r="AB1660" s="80">
        <f>Solapur!AB48</f>
        <v>0</v>
      </c>
      <c r="AC1660" s="233">
        <f t="shared" si="475"/>
        <v>0</v>
      </c>
      <c r="AD1660" s="7" t="e">
        <f t="shared" si="476"/>
        <v>#DIV/0!</v>
      </c>
      <c r="AE1660" s="7">
        <f t="shared" si="477"/>
        <v>0</v>
      </c>
      <c r="AF1660" s="7" t="e">
        <f t="shared" si="478"/>
        <v>#DIV/0!</v>
      </c>
      <c r="AG1660" s="7">
        <f t="shared" si="479"/>
        <v>0</v>
      </c>
      <c r="AH1660" s="7">
        <f t="shared" si="480"/>
        <v>0</v>
      </c>
      <c r="AI1660" s="7">
        <f t="shared" si="481"/>
        <v>0</v>
      </c>
      <c r="AJ1660" s="7">
        <f t="shared" si="482"/>
        <v>0</v>
      </c>
      <c r="AK1660" s="234" t="e">
        <f t="shared" si="483"/>
        <v>#DIV/0!</v>
      </c>
    </row>
    <row r="1661" spans="1:37">
      <c r="A1661" s="5">
        <v>33</v>
      </c>
      <c r="B1661" s="15" t="s">
        <v>54</v>
      </c>
      <c r="C1661" s="80">
        <f>Thane!C48</f>
        <v>0</v>
      </c>
      <c r="D1661" s="80">
        <f>Thane!D48</f>
        <v>0</v>
      </c>
      <c r="E1661" s="80">
        <f>Thane!E48</f>
        <v>0</v>
      </c>
      <c r="F1661" s="80">
        <f>Thane!F48</f>
        <v>0</v>
      </c>
      <c r="G1661" s="80">
        <f>Thane!G48</f>
        <v>0</v>
      </c>
      <c r="H1661" s="80">
        <f>Thane!H48</f>
        <v>0</v>
      </c>
      <c r="I1661" s="80">
        <f t="shared" si="473"/>
        <v>0</v>
      </c>
      <c r="J1661" s="80">
        <f>Thane!J48</f>
        <v>0</v>
      </c>
      <c r="K1661" s="80">
        <f>Thane!K48</f>
        <v>0</v>
      </c>
      <c r="L1661" s="80">
        <f>Thane!L48</f>
        <v>0</v>
      </c>
      <c r="M1661" s="80">
        <f>Thane!M48</f>
        <v>0</v>
      </c>
      <c r="N1661" s="80">
        <f>Thane!N48</f>
        <v>0</v>
      </c>
      <c r="O1661" s="80">
        <f>Thane!O48</f>
        <v>0</v>
      </c>
      <c r="P1661" s="80">
        <f t="shared" si="474"/>
        <v>0</v>
      </c>
      <c r="Q1661" s="80">
        <f>Thane!Q48</f>
        <v>0</v>
      </c>
      <c r="R1661" s="80">
        <f>Thane!R48</f>
        <v>0</v>
      </c>
      <c r="S1661" s="80">
        <f>Thane!S48</f>
        <v>0</v>
      </c>
      <c r="T1661" s="80">
        <f>Thane!T48</f>
        <v>0</v>
      </c>
      <c r="U1661" s="80">
        <f>Thane!U48</f>
        <v>0</v>
      </c>
      <c r="V1661" s="80">
        <f>Thane!V48</f>
        <v>0</v>
      </c>
      <c r="W1661" s="80">
        <f>Thane!W48</f>
        <v>0</v>
      </c>
      <c r="X1661" s="80">
        <f>Thane!X48</f>
        <v>0</v>
      </c>
      <c r="Y1661" s="80">
        <f>Thane!Y48</f>
        <v>0</v>
      </c>
      <c r="Z1661" s="80">
        <f>Thane!Z48</f>
        <v>0</v>
      </c>
      <c r="AA1661" s="80">
        <f>Thane!AA48</f>
        <v>0</v>
      </c>
      <c r="AB1661" s="80">
        <f>Thane!AB48</f>
        <v>0</v>
      </c>
      <c r="AC1661" s="233">
        <f t="shared" si="475"/>
        <v>0</v>
      </c>
      <c r="AD1661" s="7" t="e">
        <f t="shared" si="476"/>
        <v>#DIV/0!</v>
      </c>
      <c r="AE1661" s="7">
        <f t="shared" si="477"/>
        <v>0</v>
      </c>
      <c r="AF1661" s="7" t="e">
        <f t="shared" si="478"/>
        <v>#DIV/0!</v>
      </c>
      <c r="AG1661" s="7">
        <f t="shared" si="479"/>
        <v>0</v>
      </c>
      <c r="AH1661" s="7">
        <f t="shared" si="480"/>
        <v>0</v>
      </c>
      <c r="AI1661" s="7">
        <f t="shared" si="481"/>
        <v>0</v>
      </c>
      <c r="AJ1661" s="7">
        <f t="shared" si="482"/>
        <v>0</v>
      </c>
      <c r="AK1661" s="234" t="e">
        <f t="shared" si="483"/>
        <v>#DIV/0!</v>
      </c>
    </row>
    <row r="1662" spans="1:37">
      <c r="A1662" s="5">
        <v>34</v>
      </c>
      <c r="B1662" s="15" t="s">
        <v>55</v>
      </c>
      <c r="C1662" s="80">
        <f>Wardha!C48</f>
        <v>0</v>
      </c>
      <c r="D1662" s="80">
        <f>Wardha!D48</f>
        <v>0</v>
      </c>
      <c r="E1662" s="80">
        <f>Wardha!E48</f>
        <v>0</v>
      </c>
      <c r="F1662" s="80">
        <f>Wardha!F48</f>
        <v>0</v>
      </c>
      <c r="G1662" s="80">
        <f>Wardha!G48</f>
        <v>0</v>
      </c>
      <c r="H1662" s="80">
        <f>Wardha!H48</f>
        <v>0</v>
      </c>
      <c r="I1662" s="80">
        <f t="shared" si="473"/>
        <v>0</v>
      </c>
      <c r="J1662" s="80">
        <f>Wardha!J48</f>
        <v>0</v>
      </c>
      <c r="K1662" s="80">
        <f>Wardha!K48</f>
        <v>0</v>
      </c>
      <c r="L1662" s="80">
        <f>Wardha!L48</f>
        <v>0</v>
      </c>
      <c r="M1662" s="80">
        <f>Wardha!M48</f>
        <v>0</v>
      </c>
      <c r="N1662" s="80">
        <f>Wardha!N48</f>
        <v>0</v>
      </c>
      <c r="O1662" s="80">
        <f>Wardha!O48</f>
        <v>0</v>
      </c>
      <c r="P1662" s="80">
        <f t="shared" si="474"/>
        <v>0</v>
      </c>
      <c r="Q1662" s="80">
        <f>Wardha!Q48</f>
        <v>0</v>
      </c>
      <c r="R1662" s="80">
        <f>Wardha!R48</f>
        <v>0</v>
      </c>
      <c r="S1662" s="80">
        <f>Wardha!S48</f>
        <v>0</v>
      </c>
      <c r="T1662" s="80">
        <f>Wardha!T48</f>
        <v>0</v>
      </c>
      <c r="U1662" s="80">
        <f>Wardha!U48</f>
        <v>0</v>
      </c>
      <c r="V1662" s="80">
        <f>Wardha!V48</f>
        <v>0</v>
      </c>
      <c r="W1662" s="80">
        <f>Wardha!W48</f>
        <v>0</v>
      </c>
      <c r="X1662" s="80">
        <f>Wardha!X48</f>
        <v>0</v>
      </c>
      <c r="Y1662" s="80">
        <f>Wardha!Y48</f>
        <v>0</v>
      </c>
      <c r="Z1662" s="80">
        <f>Wardha!Z48</f>
        <v>0</v>
      </c>
      <c r="AA1662" s="80">
        <f>Wardha!AA48</f>
        <v>0</v>
      </c>
      <c r="AB1662" s="80">
        <f>Wardha!AB48</f>
        <v>0</v>
      </c>
      <c r="AC1662" s="233">
        <f t="shared" si="475"/>
        <v>0</v>
      </c>
      <c r="AD1662" s="7" t="e">
        <f t="shared" si="476"/>
        <v>#DIV/0!</v>
      </c>
      <c r="AE1662" s="7">
        <f t="shared" si="477"/>
        <v>0</v>
      </c>
      <c r="AF1662" s="7" t="e">
        <f t="shared" si="478"/>
        <v>#DIV/0!</v>
      </c>
      <c r="AG1662" s="7">
        <f t="shared" si="479"/>
        <v>0</v>
      </c>
      <c r="AH1662" s="7">
        <f t="shared" si="480"/>
        <v>0</v>
      </c>
      <c r="AI1662" s="7">
        <f t="shared" si="481"/>
        <v>0</v>
      </c>
      <c r="AJ1662" s="7">
        <f t="shared" si="482"/>
        <v>0</v>
      </c>
      <c r="AK1662" s="234" t="e">
        <f t="shared" si="483"/>
        <v>#DIV/0!</v>
      </c>
    </row>
    <row r="1663" spans="1:37">
      <c r="A1663" s="5">
        <v>35</v>
      </c>
      <c r="B1663" s="15" t="s">
        <v>56</v>
      </c>
      <c r="C1663" s="80">
        <f>Washim!C48</f>
        <v>0</v>
      </c>
      <c r="D1663" s="80">
        <f>Washim!D48</f>
        <v>0</v>
      </c>
      <c r="E1663" s="80">
        <f>Washim!E48</f>
        <v>0</v>
      </c>
      <c r="F1663" s="80">
        <f>Washim!F48</f>
        <v>0</v>
      </c>
      <c r="G1663" s="80">
        <f>Washim!G48</f>
        <v>0</v>
      </c>
      <c r="H1663" s="80">
        <f>Washim!H48</f>
        <v>0</v>
      </c>
      <c r="I1663" s="80">
        <f t="shared" si="473"/>
        <v>0</v>
      </c>
      <c r="J1663" s="80">
        <f>Washim!J48</f>
        <v>0</v>
      </c>
      <c r="K1663" s="80">
        <f>Washim!K48</f>
        <v>0</v>
      </c>
      <c r="L1663" s="80">
        <f>Washim!L48</f>
        <v>0</v>
      </c>
      <c r="M1663" s="80">
        <f>Washim!M48</f>
        <v>0</v>
      </c>
      <c r="N1663" s="80">
        <f>Washim!N48</f>
        <v>0</v>
      </c>
      <c r="O1663" s="80">
        <f>Washim!O48</f>
        <v>0</v>
      </c>
      <c r="P1663" s="80">
        <f t="shared" si="474"/>
        <v>0</v>
      </c>
      <c r="Q1663" s="80">
        <f>Washim!Q48</f>
        <v>0</v>
      </c>
      <c r="R1663" s="80">
        <f>Washim!R48</f>
        <v>0</v>
      </c>
      <c r="S1663" s="80">
        <f>Washim!S48</f>
        <v>0</v>
      </c>
      <c r="T1663" s="80">
        <f>Washim!T48</f>
        <v>0</v>
      </c>
      <c r="U1663" s="80">
        <f>Washim!U48</f>
        <v>0</v>
      </c>
      <c r="V1663" s="80">
        <f>Washim!V48</f>
        <v>0</v>
      </c>
      <c r="W1663" s="80">
        <f>Washim!W48</f>
        <v>0</v>
      </c>
      <c r="X1663" s="80">
        <f>Washim!X48</f>
        <v>0</v>
      </c>
      <c r="Y1663" s="80">
        <f>Washim!Y48</f>
        <v>0</v>
      </c>
      <c r="Z1663" s="80">
        <f>Washim!Z48</f>
        <v>0</v>
      </c>
      <c r="AA1663" s="80">
        <f>Washim!AA48</f>
        <v>0</v>
      </c>
      <c r="AB1663" s="80">
        <f>Washim!AB48</f>
        <v>0</v>
      </c>
      <c r="AC1663" s="233">
        <f t="shared" si="475"/>
        <v>0</v>
      </c>
      <c r="AD1663" s="7" t="e">
        <f t="shared" si="476"/>
        <v>#DIV/0!</v>
      </c>
      <c r="AE1663" s="7">
        <f t="shared" si="477"/>
        <v>0</v>
      </c>
      <c r="AF1663" s="7" t="e">
        <f t="shared" si="478"/>
        <v>#DIV/0!</v>
      </c>
      <c r="AG1663" s="7">
        <f t="shared" si="479"/>
        <v>0</v>
      </c>
      <c r="AH1663" s="7">
        <f t="shared" si="480"/>
        <v>0</v>
      </c>
      <c r="AI1663" s="7">
        <f t="shared" si="481"/>
        <v>0</v>
      </c>
      <c r="AJ1663" s="7">
        <f t="shared" si="482"/>
        <v>0</v>
      </c>
      <c r="AK1663" s="234" t="e">
        <f t="shared" si="483"/>
        <v>#DIV/0!</v>
      </c>
    </row>
    <row r="1664" spans="1:37">
      <c r="A1664" s="5">
        <v>36</v>
      </c>
      <c r="B1664" s="15" t="s">
        <v>57</v>
      </c>
      <c r="C1664" s="80">
        <f>Yavatmal!C48</f>
        <v>0</v>
      </c>
      <c r="D1664" s="80">
        <f>Yavatmal!D48</f>
        <v>0</v>
      </c>
      <c r="E1664" s="80">
        <f>Yavatmal!E48</f>
        <v>0</v>
      </c>
      <c r="F1664" s="80">
        <f>Yavatmal!F48</f>
        <v>0</v>
      </c>
      <c r="G1664" s="80">
        <f>Yavatmal!G48</f>
        <v>0</v>
      </c>
      <c r="H1664" s="80">
        <f>Yavatmal!H48</f>
        <v>0</v>
      </c>
      <c r="I1664" s="80">
        <f t="shared" si="473"/>
        <v>0</v>
      </c>
      <c r="J1664" s="80">
        <f>Yavatmal!J48</f>
        <v>0</v>
      </c>
      <c r="K1664" s="80">
        <f>Yavatmal!K48</f>
        <v>0</v>
      </c>
      <c r="L1664" s="80">
        <f>Yavatmal!L48</f>
        <v>0</v>
      </c>
      <c r="M1664" s="80">
        <f>Yavatmal!M48</f>
        <v>0</v>
      </c>
      <c r="N1664" s="80">
        <f>Yavatmal!N48</f>
        <v>0</v>
      </c>
      <c r="O1664" s="80">
        <f>Yavatmal!O48</f>
        <v>0</v>
      </c>
      <c r="P1664" s="80">
        <f t="shared" si="474"/>
        <v>0</v>
      </c>
      <c r="Q1664" s="80">
        <f>Yavatmal!Q48</f>
        <v>0</v>
      </c>
      <c r="R1664" s="80">
        <f>Yavatmal!R48</f>
        <v>0</v>
      </c>
      <c r="S1664" s="80">
        <f>Yavatmal!S48</f>
        <v>0</v>
      </c>
      <c r="T1664" s="80">
        <f>Yavatmal!T48</f>
        <v>0</v>
      </c>
      <c r="U1664" s="80">
        <f>Yavatmal!U48</f>
        <v>0</v>
      </c>
      <c r="V1664" s="80">
        <f>Yavatmal!V48</f>
        <v>0</v>
      </c>
      <c r="W1664" s="80">
        <f>Yavatmal!W48</f>
        <v>0</v>
      </c>
      <c r="X1664" s="80">
        <f>Yavatmal!X48</f>
        <v>0</v>
      </c>
      <c r="Y1664" s="80">
        <f>Yavatmal!Y48</f>
        <v>0</v>
      </c>
      <c r="Z1664" s="80">
        <f>Yavatmal!Z48</f>
        <v>0</v>
      </c>
      <c r="AA1664" s="80">
        <f>Yavatmal!AA48</f>
        <v>0</v>
      </c>
      <c r="AB1664" s="80">
        <f>Yavatmal!AB48</f>
        <v>0</v>
      </c>
      <c r="AC1664" s="233">
        <f t="shared" si="475"/>
        <v>0</v>
      </c>
      <c r="AD1664" s="7" t="e">
        <f t="shared" si="476"/>
        <v>#DIV/0!</v>
      </c>
      <c r="AE1664" s="7">
        <f t="shared" si="477"/>
        <v>0</v>
      </c>
      <c r="AF1664" s="7" t="e">
        <f t="shared" si="478"/>
        <v>#DIV/0!</v>
      </c>
      <c r="AG1664" s="7">
        <f t="shared" si="479"/>
        <v>0</v>
      </c>
      <c r="AH1664" s="7">
        <f t="shared" si="480"/>
        <v>0</v>
      </c>
      <c r="AI1664" s="7">
        <f t="shared" si="481"/>
        <v>0</v>
      </c>
      <c r="AJ1664" s="7">
        <f t="shared" si="482"/>
        <v>0</v>
      </c>
      <c r="AK1664" s="234" t="e">
        <f t="shared" si="483"/>
        <v>#DIV/0!</v>
      </c>
    </row>
    <row r="1665" spans="1:37" ht="15">
      <c r="A1665" s="10"/>
      <c r="B1665" s="8" t="s">
        <v>10</v>
      </c>
      <c r="C1665" s="9">
        <f t="shared" ref="C1665:AB1665" si="484">SUM(C1629:C1664)</f>
        <v>0</v>
      </c>
      <c r="D1665" s="9">
        <f t="shared" si="484"/>
        <v>0</v>
      </c>
      <c r="E1665" s="9">
        <f t="shared" si="484"/>
        <v>0</v>
      </c>
      <c r="F1665" s="9">
        <f t="shared" si="484"/>
        <v>0</v>
      </c>
      <c r="G1665" s="9">
        <f t="shared" si="484"/>
        <v>0</v>
      </c>
      <c r="H1665" s="9">
        <f t="shared" si="484"/>
        <v>0</v>
      </c>
      <c r="I1665" s="9">
        <f t="shared" si="484"/>
        <v>0</v>
      </c>
      <c r="J1665" s="9">
        <f t="shared" si="484"/>
        <v>3</v>
      </c>
      <c r="K1665" s="9">
        <f t="shared" si="484"/>
        <v>3</v>
      </c>
      <c r="L1665" s="9">
        <f t="shared" si="484"/>
        <v>0</v>
      </c>
      <c r="M1665" s="9">
        <f t="shared" si="484"/>
        <v>0</v>
      </c>
      <c r="N1665" s="9">
        <f t="shared" si="484"/>
        <v>0</v>
      </c>
      <c r="O1665" s="9">
        <f t="shared" si="484"/>
        <v>0</v>
      </c>
      <c r="P1665" s="9">
        <f t="shared" si="484"/>
        <v>3</v>
      </c>
      <c r="Q1665" s="9">
        <f t="shared" si="484"/>
        <v>0</v>
      </c>
      <c r="R1665" s="9">
        <f t="shared" si="484"/>
        <v>0</v>
      </c>
      <c r="S1665" s="9">
        <f t="shared" si="484"/>
        <v>0</v>
      </c>
      <c r="T1665" s="9">
        <f t="shared" si="484"/>
        <v>0</v>
      </c>
      <c r="U1665" s="9">
        <f t="shared" si="484"/>
        <v>0</v>
      </c>
      <c r="V1665" s="9">
        <f t="shared" si="484"/>
        <v>0</v>
      </c>
      <c r="W1665" s="9">
        <f t="shared" si="484"/>
        <v>0</v>
      </c>
      <c r="X1665" s="9">
        <f t="shared" si="484"/>
        <v>0</v>
      </c>
      <c r="Y1665" s="9">
        <f t="shared" si="484"/>
        <v>0</v>
      </c>
      <c r="Z1665" s="9">
        <f t="shared" si="484"/>
        <v>0</v>
      </c>
      <c r="AA1665" s="9">
        <f t="shared" si="484"/>
        <v>0</v>
      </c>
      <c r="AB1665" s="9">
        <f t="shared" si="484"/>
        <v>0</v>
      </c>
      <c r="AC1665" s="190">
        <f>SUM(AC1629:AC1664)</f>
        <v>0</v>
      </c>
      <c r="AD1665" s="190" t="e">
        <f t="shared" si="476"/>
        <v>#DIV/0!</v>
      </c>
      <c r="AE1665" s="190">
        <f>(X1665/K1665)*100</f>
        <v>0</v>
      </c>
      <c r="AF1665" s="190">
        <f t="shared" si="478"/>
        <v>0</v>
      </c>
      <c r="AG1665" s="190">
        <f>SUM(AG1629:AG1664)</f>
        <v>3</v>
      </c>
      <c r="AH1665" s="190">
        <f>SUM(AH1629:AH1664)</f>
        <v>3</v>
      </c>
      <c r="AI1665" s="190">
        <f>SUM(AI1629:AI1664)</f>
        <v>0</v>
      </c>
      <c r="AJ1665" s="190">
        <f>SUM(AJ1629:AJ1664)</f>
        <v>0</v>
      </c>
      <c r="AK1665" s="190">
        <f>(AJ1665/AH1665)*100</f>
        <v>0</v>
      </c>
    </row>
    <row r="1666" spans="1:37" ht="20.25">
      <c r="A1666" s="344" t="s">
        <v>161</v>
      </c>
      <c r="B1666" s="344"/>
      <c r="C1666" s="344"/>
      <c r="D1666" s="344"/>
      <c r="E1666" s="344"/>
      <c r="F1666" s="344"/>
      <c r="G1666" s="344"/>
      <c r="H1666" s="344"/>
      <c r="I1666" s="344"/>
      <c r="J1666" s="344"/>
      <c r="K1666" s="344"/>
      <c r="L1666" s="344"/>
      <c r="M1666" s="344"/>
      <c r="N1666" s="344"/>
      <c r="O1666" s="344"/>
      <c r="P1666" s="344"/>
      <c r="Q1666" s="344"/>
      <c r="R1666" s="344"/>
      <c r="S1666" s="344"/>
      <c r="T1666" s="344"/>
      <c r="U1666" s="344"/>
      <c r="V1666" s="344"/>
      <c r="W1666" s="344"/>
      <c r="X1666" s="344"/>
      <c r="Y1666" s="344"/>
      <c r="Z1666" s="344"/>
      <c r="AA1666" s="344"/>
      <c r="AB1666" s="344"/>
      <c r="AC1666" s="344"/>
      <c r="AD1666" s="344"/>
      <c r="AE1666" s="344"/>
      <c r="AF1666" s="344"/>
      <c r="AG1666" s="344"/>
      <c r="AH1666" s="344"/>
      <c r="AI1666" s="344"/>
      <c r="AJ1666" s="344"/>
      <c r="AK1666" s="344"/>
    </row>
    <row r="1667" spans="1:37">
      <c r="A1667" s="345"/>
      <c r="B1667" s="345"/>
      <c r="C1667" s="345"/>
      <c r="D1667" s="345"/>
      <c r="E1667" s="345"/>
      <c r="F1667" s="345"/>
      <c r="G1667" s="345"/>
      <c r="H1667" s="345"/>
      <c r="I1667" s="345"/>
      <c r="J1667" s="345"/>
      <c r="K1667" s="345"/>
      <c r="L1667" s="345"/>
      <c r="M1667" s="345"/>
      <c r="N1667" s="345"/>
      <c r="O1667" s="345"/>
      <c r="P1667" s="345"/>
      <c r="Q1667" s="345"/>
      <c r="R1667" s="345"/>
      <c r="S1667" s="345"/>
      <c r="T1667" s="345"/>
      <c r="U1667" s="345"/>
      <c r="V1667" s="345"/>
      <c r="W1667" s="345"/>
      <c r="X1667" s="345"/>
      <c r="Y1667" s="345"/>
      <c r="Z1667" s="345"/>
      <c r="AA1667" s="345"/>
      <c r="AB1667" s="345"/>
      <c r="AC1667" s="345"/>
      <c r="AD1667" s="345"/>
      <c r="AE1667" s="345"/>
      <c r="AF1667" s="345"/>
      <c r="AG1667" s="345"/>
      <c r="AH1667" s="345"/>
      <c r="AI1667" s="345"/>
      <c r="AJ1667" s="345"/>
      <c r="AK1667" s="345"/>
    </row>
    <row r="1668" spans="1:37" ht="15.75">
      <c r="A1668" s="346" t="str">
        <f>A273</f>
        <v>Disbursements under  KCC Loans  ( 2023 - 24 ) -  Position as of 31.03.2024</v>
      </c>
      <c r="B1668" s="346"/>
      <c r="C1668" s="346"/>
      <c r="D1668" s="346"/>
      <c r="E1668" s="346"/>
      <c r="F1668" s="346"/>
      <c r="G1668" s="346"/>
      <c r="H1668" s="346"/>
      <c r="I1668" s="346"/>
      <c r="J1668" s="346"/>
      <c r="K1668" s="346"/>
      <c r="L1668" s="346"/>
      <c r="M1668" s="346"/>
      <c r="N1668" s="346"/>
      <c r="O1668" s="346"/>
      <c r="P1668" s="346"/>
      <c r="Q1668" s="346"/>
      <c r="R1668" s="346"/>
      <c r="S1668" s="346"/>
      <c r="T1668" s="346"/>
      <c r="U1668" s="346"/>
      <c r="V1668" s="346"/>
      <c r="W1668" s="346"/>
      <c r="X1668" s="346"/>
      <c r="Y1668" s="346"/>
      <c r="Z1668" s="346"/>
      <c r="AA1668" s="346"/>
      <c r="AB1668" s="346"/>
      <c r="AC1668" s="346"/>
      <c r="AD1668" s="346"/>
      <c r="AE1668" s="346"/>
      <c r="AF1668" s="346"/>
      <c r="AG1668" s="346"/>
      <c r="AH1668" s="346"/>
      <c r="AI1668" s="346"/>
      <c r="AJ1668" s="346"/>
      <c r="AK1668" s="346"/>
    </row>
    <row r="1669" spans="1:37" ht="16.5" customHeight="1">
      <c r="A1669" s="3"/>
      <c r="B1669" s="3"/>
      <c r="C1669" s="3"/>
      <c r="D1669" s="3"/>
      <c r="E1669" s="3"/>
      <c r="F1669" s="3"/>
      <c r="G1669" s="3"/>
      <c r="H1669" s="3"/>
      <c r="I1669" s="3"/>
      <c r="J1669" s="3"/>
      <c r="K1669" s="3"/>
      <c r="L1669" s="3"/>
      <c r="M1669" s="3"/>
      <c r="N1669" s="3"/>
      <c r="O1669" s="3"/>
      <c r="P1669" s="3"/>
      <c r="Q1669" s="3"/>
      <c r="R1669" s="3"/>
      <c r="S1669" s="3"/>
      <c r="T1669" s="3"/>
      <c r="U1669" s="3"/>
      <c r="V1669" s="3"/>
      <c r="W1669" s="3"/>
      <c r="X1669" s="3"/>
      <c r="Y1669" s="3"/>
      <c r="Z1669" s="3"/>
      <c r="AA1669" s="3"/>
      <c r="AB1669" s="3"/>
      <c r="AC1669" s="3"/>
      <c r="AD1669" s="3"/>
      <c r="AE1669" s="3"/>
      <c r="AF1669" s="3"/>
      <c r="AG1669" s="347" t="s">
        <v>6</v>
      </c>
      <c r="AH1669" s="347"/>
      <c r="AI1669" s="347"/>
      <c r="AJ1669" s="347"/>
      <c r="AK1669" s="347"/>
    </row>
    <row r="1670" spans="1:37" ht="32.25" customHeight="1">
      <c r="A1670" s="350" t="s">
        <v>7</v>
      </c>
      <c r="B1670" s="350" t="s">
        <v>64</v>
      </c>
      <c r="C1670" s="353" t="str">
        <f>C5</f>
        <v xml:space="preserve"> KCC Loan Target 
 ACP 2023-24</v>
      </c>
      <c r="D1670" s="354"/>
      <c r="E1670" s="354"/>
      <c r="F1670" s="354"/>
      <c r="G1670" s="354"/>
      <c r="H1670" s="354"/>
      <c r="I1670" s="354"/>
      <c r="J1670" s="354"/>
      <c r="K1670" s="354"/>
      <c r="L1670" s="354"/>
      <c r="M1670" s="354"/>
      <c r="N1670" s="354"/>
      <c r="O1670" s="354"/>
      <c r="P1670" s="355"/>
      <c r="Q1670" s="391" t="str">
        <f>Q5</f>
        <v xml:space="preserve"> Cumulative Achievement from 
 01.04.23</v>
      </c>
      <c r="R1670" s="392"/>
      <c r="S1670" s="392"/>
      <c r="T1670" s="392"/>
      <c r="U1670" s="392"/>
      <c r="V1670" s="392"/>
      <c r="W1670" s="392"/>
      <c r="X1670" s="392"/>
      <c r="Y1670" s="392"/>
      <c r="Z1670" s="392"/>
      <c r="AA1670" s="392"/>
      <c r="AB1670" s="393"/>
      <c r="AC1670" s="353" t="s">
        <v>9</v>
      </c>
      <c r="AD1670" s="354"/>
      <c r="AE1670" s="354"/>
      <c r="AF1670" s="355"/>
      <c r="AG1670" s="350" t="s">
        <v>10</v>
      </c>
      <c r="AH1670" s="350"/>
      <c r="AI1670" s="350"/>
      <c r="AJ1670" s="350"/>
      <c r="AK1670" s="350"/>
    </row>
    <row r="1671" spans="1:37">
      <c r="A1671" s="351"/>
      <c r="B1671" s="351"/>
      <c r="C1671" s="375" t="s">
        <v>11</v>
      </c>
      <c r="D1671" s="376"/>
      <c r="E1671" s="376"/>
      <c r="F1671" s="376"/>
      <c r="G1671" s="376"/>
      <c r="H1671" s="376"/>
      <c r="I1671" s="377"/>
      <c r="J1671" s="371" t="s">
        <v>12</v>
      </c>
      <c r="K1671" s="372"/>
      <c r="L1671" s="372"/>
      <c r="M1671" s="372"/>
      <c r="N1671" s="372"/>
      <c r="O1671" s="372"/>
      <c r="P1671" s="373"/>
      <c r="Q1671" s="375" t="s">
        <v>11</v>
      </c>
      <c r="R1671" s="376"/>
      <c r="S1671" s="376"/>
      <c r="T1671" s="376"/>
      <c r="U1671" s="376"/>
      <c r="V1671" s="377"/>
      <c r="W1671" s="394" t="s">
        <v>12</v>
      </c>
      <c r="X1671" s="395"/>
      <c r="Y1671" s="395"/>
      <c r="Z1671" s="395"/>
      <c r="AA1671" s="395"/>
      <c r="AB1671" s="396"/>
      <c r="AC1671" s="385" t="s">
        <v>11</v>
      </c>
      <c r="AD1671" s="386"/>
      <c r="AE1671" s="388" t="s">
        <v>12</v>
      </c>
      <c r="AF1671" s="386"/>
      <c r="AG1671" s="388" t="s">
        <v>13</v>
      </c>
      <c r="AH1671" s="386"/>
      <c r="AI1671" s="388" t="s">
        <v>14</v>
      </c>
      <c r="AJ1671" s="386"/>
      <c r="AK1671" s="398" t="s">
        <v>15</v>
      </c>
    </row>
    <row r="1672" spans="1:37">
      <c r="A1672" s="352"/>
      <c r="B1672" s="352"/>
      <c r="C1672" s="367" t="s">
        <v>16</v>
      </c>
      <c r="D1672" s="368"/>
      <c r="E1672" s="369" t="s">
        <v>17</v>
      </c>
      <c r="F1672" s="368"/>
      <c r="G1672" s="369" t="s">
        <v>18</v>
      </c>
      <c r="H1672" s="370"/>
      <c r="I1672" s="249" t="s">
        <v>10</v>
      </c>
      <c r="J1672" s="362" t="s">
        <v>19</v>
      </c>
      <c r="K1672" s="363"/>
      <c r="L1672" s="364" t="s">
        <v>17</v>
      </c>
      <c r="M1672" s="363"/>
      <c r="N1672" s="364" t="s">
        <v>18</v>
      </c>
      <c r="O1672" s="374"/>
      <c r="P1672" s="258" t="s">
        <v>10</v>
      </c>
      <c r="Q1672" s="367" t="s">
        <v>19</v>
      </c>
      <c r="R1672" s="368"/>
      <c r="S1672" s="369" t="s">
        <v>17</v>
      </c>
      <c r="T1672" s="368"/>
      <c r="U1672" s="369" t="s">
        <v>18</v>
      </c>
      <c r="V1672" s="370"/>
      <c r="W1672" s="362" t="s">
        <v>16</v>
      </c>
      <c r="X1672" s="363"/>
      <c r="Y1672" s="364" t="s">
        <v>17</v>
      </c>
      <c r="Z1672" s="363"/>
      <c r="AA1672" s="364" t="s">
        <v>18</v>
      </c>
      <c r="AB1672" s="374"/>
      <c r="AC1672" s="387"/>
      <c r="AD1672" s="381"/>
      <c r="AE1672" s="380"/>
      <c r="AF1672" s="381"/>
      <c r="AG1672" s="380"/>
      <c r="AH1672" s="381"/>
      <c r="AI1672" s="380"/>
      <c r="AJ1672" s="381"/>
      <c r="AK1672" s="399"/>
    </row>
    <row r="1673" spans="1:37">
      <c r="A1673" s="202"/>
      <c r="B1673" s="202"/>
      <c r="C1673" s="217" t="s">
        <v>20</v>
      </c>
      <c r="D1673" s="119" t="s">
        <v>21</v>
      </c>
      <c r="E1673" s="119" t="s">
        <v>20</v>
      </c>
      <c r="F1673" s="119" t="s">
        <v>21</v>
      </c>
      <c r="G1673" s="119" t="s">
        <v>20</v>
      </c>
      <c r="H1673" s="218" t="s">
        <v>21</v>
      </c>
      <c r="I1673" s="218" t="s">
        <v>21</v>
      </c>
      <c r="J1673" s="237" t="s">
        <v>20</v>
      </c>
      <c r="K1673" s="204" t="s">
        <v>21</v>
      </c>
      <c r="L1673" s="204" t="s">
        <v>20</v>
      </c>
      <c r="M1673" s="204" t="s">
        <v>21</v>
      </c>
      <c r="N1673" s="204" t="s">
        <v>20</v>
      </c>
      <c r="O1673" s="238" t="s">
        <v>21</v>
      </c>
      <c r="P1673" s="258" t="s">
        <v>21</v>
      </c>
      <c r="Q1673" s="217" t="s">
        <v>20</v>
      </c>
      <c r="R1673" s="119" t="s">
        <v>21</v>
      </c>
      <c r="S1673" s="119" t="s">
        <v>20</v>
      </c>
      <c r="T1673" s="119" t="s">
        <v>21</v>
      </c>
      <c r="U1673" s="119" t="s">
        <v>20</v>
      </c>
      <c r="V1673" s="218" t="s">
        <v>21</v>
      </c>
      <c r="W1673" s="247" t="s">
        <v>20</v>
      </c>
      <c r="X1673" s="205" t="s">
        <v>21</v>
      </c>
      <c r="Y1673" s="205" t="s">
        <v>20</v>
      </c>
      <c r="Z1673" s="205" t="s">
        <v>21</v>
      </c>
      <c r="AA1673" s="205" t="s">
        <v>20</v>
      </c>
      <c r="AB1673" s="248" t="s">
        <v>21</v>
      </c>
      <c r="AC1673" s="217" t="s">
        <v>21</v>
      </c>
      <c r="AD1673" s="119" t="s">
        <v>15</v>
      </c>
      <c r="AE1673" s="217" t="s">
        <v>21</v>
      </c>
      <c r="AF1673" s="119" t="s">
        <v>15</v>
      </c>
      <c r="AG1673" s="119" t="s">
        <v>20</v>
      </c>
      <c r="AH1673" s="119" t="s">
        <v>21</v>
      </c>
      <c r="AI1673" s="119" t="s">
        <v>20</v>
      </c>
      <c r="AJ1673" s="119" t="s">
        <v>21</v>
      </c>
      <c r="AK1673" s="400"/>
    </row>
    <row r="1674" spans="1:37">
      <c r="A1674" s="5">
        <v>1</v>
      </c>
      <c r="B1674" s="15" t="s">
        <v>22</v>
      </c>
      <c r="C1674" s="80">
        <f>Ahmednagar!C54</f>
        <v>2591</v>
      </c>
      <c r="D1674" s="80">
        <f>Ahmednagar!D54</f>
        <v>2572</v>
      </c>
      <c r="E1674" s="80">
        <f>Ahmednagar!E54</f>
        <v>21</v>
      </c>
      <c r="F1674" s="80">
        <f>Ahmednagar!F54</f>
        <v>8</v>
      </c>
      <c r="G1674" s="80">
        <f>Ahmednagar!G54</f>
        <v>1695</v>
      </c>
      <c r="H1674" s="80">
        <f>Ahmednagar!H54</f>
        <v>606</v>
      </c>
      <c r="I1674" s="80">
        <f>D1674+F1674+H1674</f>
        <v>3186</v>
      </c>
      <c r="J1674" s="80">
        <f>Ahmednagar!J54</f>
        <v>1419</v>
      </c>
      <c r="K1674" s="80">
        <f>Ahmednagar!K54</f>
        <v>1387</v>
      </c>
      <c r="L1674" s="80">
        <f>Ahmednagar!L54</f>
        <v>14</v>
      </c>
      <c r="M1674" s="80">
        <f>Ahmednagar!M54</f>
        <v>4</v>
      </c>
      <c r="N1674" s="80">
        <f>Ahmednagar!N54</f>
        <v>941</v>
      </c>
      <c r="O1674" s="80">
        <f>Ahmednagar!O54</f>
        <v>327</v>
      </c>
      <c r="P1674" s="80">
        <f>K1674+M1674+O1674</f>
        <v>1718</v>
      </c>
      <c r="Q1674" s="80">
        <f>Ahmednagar!Q54</f>
        <v>890</v>
      </c>
      <c r="R1674" s="80">
        <f>Ahmednagar!R54</f>
        <v>1184.31</v>
      </c>
      <c r="S1674" s="80">
        <f>Ahmednagar!S54</f>
        <v>0</v>
      </c>
      <c r="T1674" s="80">
        <f>Ahmednagar!T54</f>
        <v>0</v>
      </c>
      <c r="U1674" s="80">
        <f>Ahmednagar!U54</f>
        <v>11</v>
      </c>
      <c r="V1674" s="80">
        <f>Ahmednagar!V54</f>
        <v>9.59</v>
      </c>
      <c r="W1674" s="80">
        <f>Ahmednagar!W54</f>
        <v>92</v>
      </c>
      <c r="X1674" s="80">
        <f>Ahmednagar!X54</f>
        <v>121.84</v>
      </c>
      <c r="Y1674" s="80">
        <f>Ahmednagar!Y54</f>
        <v>0</v>
      </c>
      <c r="Z1674" s="80">
        <f>Ahmednagar!Z54</f>
        <v>0</v>
      </c>
      <c r="AA1674" s="80">
        <f>Ahmednagar!AA54</f>
        <v>15</v>
      </c>
      <c r="AB1674" s="80">
        <f>Ahmednagar!AB54</f>
        <v>21.88</v>
      </c>
      <c r="AC1674" s="233">
        <f>R1674+T1674+V1674</f>
        <v>1193.8999999999999</v>
      </c>
      <c r="AD1674" s="7">
        <f>(R1674+T1674+V1674)/(D1674+F1674+H1674)*100</f>
        <v>37.473320778405522</v>
      </c>
      <c r="AE1674" s="7">
        <f>X1674+Z1674+AB1674</f>
        <v>143.72</v>
      </c>
      <c r="AF1674" s="7">
        <f>(X1674+Z1674+AB1674)/(K1674+M1674+O1674)*100</f>
        <v>8.3655413271245642</v>
      </c>
      <c r="AG1674" s="7">
        <f>C1674+E1674+G1674+J1674+L1674+N1674</f>
        <v>6681</v>
      </c>
      <c r="AH1674" s="7">
        <f>D1674+F1674+H1674+K1674+M1674+O1674</f>
        <v>4904</v>
      </c>
      <c r="AI1674" s="7">
        <f>Q1674+S1674+U1674+W1674+Y1674+AA1674</f>
        <v>1008</v>
      </c>
      <c r="AJ1674" s="7">
        <f>R1674+T1674+V1674+X1674+Z1674+AB1674</f>
        <v>1337.62</v>
      </c>
      <c r="AK1674" s="234">
        <f>AJ1674/AH1674*100</f>
        <v>27.276101141924958</v>
      </c>
    </row>
    <row r="1675" spans="1:37">
      <c r="A1675" s="5">
        <v>2</v>
      </c>
      <c r="B1675" s="15" t="s">
        <v>23</v>
      </c>
      <c r="C1675" s="80">
        <f>Akola!C54</f>
        <v>0</v>
      </c>
      <c r="D1675" s="80">
        <f>Akola!D54</f>
        <v>0</v>
      </c>
      <c r="E1675" s="80">
        <f>Akola!E54</f>
        <v>0</v>
      </c>
      <c r="F1675" s="80">
        <f>Akola!F54</f>
        <v>0</v>
      </c>
      <c r="G1675" s="80">
        <f>Akola!G54</f>
        <v>0</v>
      </c>
      <c r="H1675" s="80">
        <f>Akola!H54</f>
        <v>0</v>
      </c>
      <c r="I1675" s="80">
        <f t="shared" ref="I1675:I1709" si="485">D1675+F1675+H1675</f>
        <v>0</v>
      </c>
      <c r="J1675" s="80">
        <f>Akola!J54</f>
        <v>0</v>
      </c>
      <c r="K1675" s="80">
        <f>Akola!K54</f>
        <v>0</v>
      </c>
      <c r="L1675" s="80">
        <f>Akola!L54</f>
        <v>0</v>
      </c>
      <c r="M1675" s="80">
        <f>Akola!M54</f>
        <v>0</v>
      </c>
      <c r="N1675" s="80">
        <f>Akola!N54</f>
        <v>0</v>
      </c>
      <c r="O1675" s="80">
        <f>Akola!O54</f>
        <v>0</v>
      </c>
      <c r="P1675" s="80">
        <f t="shared" ref="P1675:P1709" si="486">K1675+M1675+O1675</f>
        <v>0</v>
      </c>
      <c r="Q1675" s="80">
        <f>Akola!Q54</f>
        <v>0</v>
      </c>
      <c r="R1675" s="80">
        <f>Akola!R54</f>
        <v>0</v>
      </c>
      <c r="S1675" s="80">
        <f>Akola!S54</f>
        <v>0</v>
      </c>
      <c r="T1675" s="80">
        <f>Akola!T54</f>
        <v>0</v>
      </c>
      <c r="U1675" s="80">
        <f>Akola!U54</f>
        <v>0</v>
      </c>
      <c r="V1675" s="80">
        <f>Akola!V54</f>
        <v>0</v>
      </c>
      <c r="W1675" s="80">
        <f>Akola!W54</f>
        <v>0</v>
      </c>
      <c r="X1675" s="80">
        <f>Akola!X54</f>
        <v>0</v>
      </c>
      <c r="Y1675" s="80">
        <f>Akola!Y54</f>
        <v>0</v>
      </c>
      <c r="Z1675" s="80">
        <f>Akola!Z54</f>
        <v>0</v>
      </c>
      <c r="AA1675" s="80">
        <f>Akola!AA54</f>
        <v>0</v>
      </c>
      <c r="AB1675" s="80">
        <f>Akola!AB54</f>
        <v>0</v>
      </c>
      <c r="AC1675" s="233">
        <f t="shared" ref="AC1675:AC1709" si="487">R1675+T1675+V1675</f>
        <v>0</v>
      </c>
      <c r="AD1675" s="7" t="e">
        <f t="shared" ref="AD1675:AD1710" si="488">(R1675+T1675+V1675)/(D1675+F1675+H1675)*100</f>
        <v>#DIV/0!</v>
      </c>
      <c r="AE1675" s="7">
        <f t="shared" ref="AE1675:AE1709" si="489">X1675+Z1675+AB1675</f>
        <v>0</v>
      </c>
      <c r="AF1675" s="7" t="e">
        <f t="shared" ref="AF1675:AF1710" si="490">(X1675+Z1675+AB1675)/(K1675+M1675+O1675)*100</f>
        <v>#DIV/0!</v>
      </c>
      <c r="AG1675" s="7">
        <f t="shared" ref="AG1675:AG1709" si="491">C1675+E1675+G1675+J1675+L1675+N1675</f>
        <v>0</v>
      </c>
      <c r="AH1675" s="7">
        <f t="shared" ref="AH1675:AH1709" si="492">D1675+F1675+H1675+K1675+M1675+O1675</f>
        <v>0</v>
      </c>
      <c r="AI1675" s="7">
        <f t="shared" ref="AI1675:AI1709" si="493">Q1675+S1675+U1675+W1675+Y1675+AA1675</f>
        <v>0</v>
      </c>
      <c r="AJ1675" s="7">
        <f t="shared" ref="AJ1675:AJ1709" si="494">R1675+T1675+V1675+X1675+Z1675+AB1675</f>
        <v>0</v>
      </c>
      <c r="AK1675" s="234" t="e">
        <f t="shared" ref="AK1675:AK1709" si="495">AJ1675/AH1675*100</f>
        <v>#DIV/0!</v>
      </c>
    </row>
    <row r="1676" spans="1:37">
      <c r="A1676" s="5">
        <v>3</v>
      </c>
      <c r="B1676" s="15" t="s">
        <v>24</v>
      </c>
      <c r="C1676" s="80">
        <f>Amravati!C54</f>
        <v>0</v>
      </c>
      <c r="D1676" s="80">
        <f>Amravati!D54</f>
        <v>0</v>
      </c>
      <c r="E1676" s="80">
        <f>Amravati!E54</f>
        <v>0</v>
      </c>
      <c r="F1676" s="80">
        <f>Amravati!F54</f>
        <v>0</v>
      </c>
      <c r="G1676" s="80">
        <f>Amravati!G54</f>
        <v>0</v>
      </c>
      <c r="H1676" s="80">
        <f>Amravati!H54</f>
        <v>0</v>
      </c>
      <c r="I1676" s="80">
        <f t="shared" si="485"/>
        <v>0</v>
      </c>
      <c r="J1676" s="80">
        <f>Amravati!J54</f>
        <v>0</v>
      </c>
      <c r="K1676" s="80">
        <f>Amravati!K54</f>
        <v>0</v>
      </c>
      <c r="L1676" s="80">
        <f>Amravati!L54</f>
        <v>0</v>
      </c>
      <c r="M1676" s="80">
        <f>Amravati!M54</f>
        <v>0</v>
      </c>
      <c r="N1676" s="80">
        <f>Amravati!N54</f>
        <v>0</v>
      </c>
      <c r="O1676" s="80">
        <f>Amravati!O54</f>
        <v>0</v>
      </c>
      <c r="P1676" s="80">
        <f t="shared" si="486"/>
        <v>0</v>
      </c>
      <c r="Q1676" s="80">
        <f>Amravati!Q54</f>
        <v>0</v>
      </c>
      <c r="R1676" s="80">
        <f>Amravati!R54</f>
        <v>0</v>
      </c>
      <c r="S1676" s="80">
        <f>Amravati!S54</f>
        <v>0</v>
      </c>
      <c r="T1676" s="80">
        <f>Amravati!T54</f>
        <v>0</v>
      </c>
      <c r="U1676" s="80">
        <f>Amravati!U54</f>
        <v>0</v>
      </c>
      <c r="V1676" s="80">
        <f>Amravati!V54</f>
        <v>0</v>
      </c>
      <c r="W1676" s="80">
        <f>Amravati!W54</f>
        <v>0</v>
      </c>
      <c r="X1676" s="80">
        <f>Amravati!X54</f>
        <v>0</v>
      </c>
      <c r="Y1676" s="80">
        <f>Amravati!Y54</f>
        <v>0</v>
      </c>
      <c r="Z1676" s="80">
        <f>Amravati!Z54</f>
        <v>0</v>
      </c>
      <c r="AA1676" s="80">
        <f>Amravati!AA54</f>
        <v>0</v>
      </c>
      <c r="AB1676" s="80">
        <f>Amravati!AB54</f>
        <v>0</v>
      </c>
      <c r="AC1676" s="233">
        <f t="shared" si="487"/>
        <v>0</v>
      </c>
      <c r="AD1676" s="7" t="e">
        <f t="shared" si="488"/>
        <v>#DIV/0!</v>
      </c>
      <c r="AE1676" s="7">
        <f t="shared" si="489"/>
        <v>0</v>
      </c>
      <c r="AF1676" s="7" t="e">
        <f t="shared" si="490"/>
        <v>#DIV/0!</v>
      </c>
      <c r="AG1676" s="7">
        <f t="shared" si="491"/>
        <v>0</v>
      </c>
      <c r="AH1676" s="7">
        <f t="shared" si="492"/>
        <v>0</v>
      </c>
      <c r="AI1676" s="7">
        <f t="shared" si="493"/>
        <v>0</v>
      </c>
      <c r="AJ1676" s="7">
        <f t="shared" si="494"/>
        <v>0</v>
      </c>
      <c r="AK1676" s="234" t="e">
        <f t="shared" si="495"/>
        <v>#DIV/0!</v>
      </c>
    </row>
    <row r="1677" spans="1:37">
      <c r="A1677" s="5">
        <v>4</v>
      </c>
      <c r="B1677" s="15" t="s">
        <v>25</v>
      </c>
      <c r="C1677" s="80">
        <f>Aurangabad!C54</f>
        <v>21910</v>
      </c>
      <c r="D1677" s="80">
        <f>Aurangabad!D54</f>
        <v>25791.4</v>
      </c>
      <c r="E1677" s="80">
        <f>Aurangabad!E54</f>
        <v>15</v>
      </c>
      <c r="F1677" s="80">
        <f>Aurangabad!F54</f>
        <v>15</v>
      </c>
      <c r="G1677" s="80">
        <f>Aurangabad!G54</f>
        <v>200</v>
      </c>
      <c r="H1677" s="80">
        <f>Aurangabad!H54</f>
        <v>200</v>
      </c>
      <c r="I1677" s="80">
        <f t="shared" si="485"/>
        <v>26006.400000000001</v>
      </c>
      <c r="J1677" s="80">
        <f>Aurangabad!J54</f>
        <v>11960</v>
      </c>
      <c r="K1677" s="80">
        <f>Aurangabad!K54</f>
        <v>11146</v>
      </c>
      <c r="L1677" s="80">
        <f>Aurangabad!L54</f>
        <v>0</v>
      </c>
      <c r="M1677" s="80">
        <f>Aurangabad!M54</f>
        <v>0</v>
      </c>
      <c r="N1677" s="80">
        <f>Aurangabad!N54</f>
        <v>0</v>
      </c>
      <c r="O1677" s="80">
        <f>Aurangabad!O54</f>
        <v>0</v>
      </c>
      <c r="P1677" s="80">
        <f t="shared" si="486"/>
        <v>11146</v>
      </c>
      <c r="Q1677" s="80">
        <f>Aurangabad!Q54</f>
        <v>26495</v>
      </c>
      <c r="R1677" s="80">
        <f>Aurangabad!R54</f>
        <v>26027.32</v>
      </c>
      <c r="S1677" s="80">
        <f>Aurangabad!S54</f>
        <v>1</v>
      </c>
      <c r="T1677" s="80">
        <f>Aurangabad!T54</f>
        <v>0.08</v>
      </c>
      <c r="U1677" s="80">
        <f>Aurangabad!U54</f>
        <v>6</v>
      </c>
      <c r="V1677" s="80">
        <f>Aurangabad!V54</f>
        <v>1.98</v>
      </c>
      <c r="W1677" s="80">
        <f>Aurangabad!W54</f>
        <v>3019</v>
      </c>
      <c r="X1677" s="80">
        <f>Aurangabad!X54</f>
        <v>3139.23</v>
      </c>
      <c r="Y1677" s="80">
        <f>Aurangabad!Y54</f>
        <v>0</v>
      </c>
      <c r="Z1677" s="80">
        <f>Aurangabad!Z54</f>
        <v>0</v>
      </c>
      <c r="AA1677" s="80">
        <f>Aurangabad!AA54</f>
        <v>23</v>
      </c>
      <c r="AB1677" s="80">
        <f>Aurangabad!AB54</f>
        <v>6.78</v>
      </c>
      <c r="AC1677" s="233">
        <f t="shared" si="487"/>
        <v>26029.38</v>
      </c>
      <c r="AD1677" s="7">
        <f t="shared" si="488"/>
        <v>100.08836286452565</v>
      </c>
      <c r="AE1677" s="7">
        <f t="shared" si="489"/>
        <v>3146.01</v>
      </c>
      <c r="AF1677" s="7">
        <f t="shared" si="490"/>
        <v>28.225462049165621</v>
      </c>
      <c r="AG1677" s="7">
        <f t="shared" si="491"/>
        <v>34085</v>
      </c>
      <c r="AH1677" s="7">
        <f t="shared" si="492"/>
        <v>37152.400000000001</v>
      </c>
      <c r="AI1677" s="7">
        <f t="shared" si="493"/>
        <v>29544</v>
      </c>
      <c r="AJ1677" s="7">
        <f t="shared" si="494"/>
        <v>29175.39</v>
      </c>
      <c r="AK1677" s="234">
        <f t="shared" si="495"/>
        <v>78.528951023352462</v>
      </c>
    </row>
    <row r="1678" spans="1:37">
      <c r="A1678" s="5">
        <v>5</v>
      </c>
      <c r="B1678" s="15" t="s">
        <v>26</v>
      </c>
      <c r="C1678" s="80">
        <f>Beed!C54</f>
        <v>31868</v>
      </c>
      <c r="D1678" s="80">
        <f>Beed!D54</f>
        <v>43533</v>
      </c>
      <c r="E1678" s="80">
        <f>Beed!E54</f>
        <v>589</v>
      </c>
      <c r="F1678" s="80">
        <f>Beed!F54</f>
        <v>204</v>
      </c>
      <c r="G1678" s="80">
        <f>Beed!G54</f>
        <v>3785</v>
      </c>
      <c r="H1678" s="80">
        <f>Beed!H54</f>
        <v>1258</v>
      </c>
      <c r="I1678" s="80">
        <f t="shared" si="485"/>
        <v>44995</v>
      </c>
      <c r="J1678" s="80">
        <f>Beed!J54</f>
        <v>10875</v>
      </c>
      <c r="K1678" s="80">
        <f>Beed!K54</f>
        <v>15478</v>
      </c>
      <c r="L1678" s="80">
        <f>Beed!L54</f>
        <v>259</v>
      </c>
      <c r="M1678" s="80">
        <f>Beed!M54</f>
        <v>73</v>
      </c>
      <c r="N1678" s="80">
        <f>Beed!N54</f>
        <v>1442</v>
      </c>
      <c r="O1678" s="80">
        <f>Beed!O54</f>
        <v>449</v>
      </c>
      <c r="P1678" s="80">
        <f t="shared" si="486"/>
        <v>16000</v>
      </c>
      <c r="Q1678" s="80">
        <f>Beed!Q54</f>
        <v>64279</v>
      </c>
      <c r="R1678" s="80">
        <f>Beed!R54</f>
        <v>50802.66</v>
      </c>
      <c r="S1678" s="80">
        <f>Beed!S54</f>
        <v>6</v>
      </c>
      <c r="T1678" s="80">
        <f>Beed!T54</f>
        <v>3</v>
      </c>
      <c r="U1678" s="80">
        <f>Beed!U54</f>
        <v>48</v>
      </c>
      <c r="V1678" s="80">
        <f>Beed!V54</f>
        <v>19.559999999999999</v>
      </c>
      <c r="W1678" s="80">
        <f>Beed!W54</f>
        <v>8037</v>
      </c>
      <c r="X1678" s="80">
        <f>Beed!X54</f>
        <v>6586.61</v>
      </c>
      <c r="Y1678" s="80">
        <f>Beed!Y54</f>
        <v>1</v>
      </c>
      <c r="Z1678" s="80">
        <f>Beed!Z54</f>
        <v>0.5</v>
      </c>
      <c r="AA1678" s="80">
        <f>Beed!AA54</f>
        <v>23</v>
      </c>
      <c r="AB1678" s="80">
        <f>Beed!AB54</f>
        <v>15.1</v>
      </c>
      <c r="AC1678" s="233">
        <f t="shared" si="487"/>
        <v>50825.22</v>
      </c>
      <c r="AD1678" s="7">
        <f t="shared" si="488"/>
        <v>112.95748416490721</v>
      </c>
      <c r="AE1678" s="7">
        <f t="shared" si="489"/>
        <v>6602.21</v>
      </c>
      <c r="AF1678" s="7">
        <f t="shared" si="490"/>
        <v>41.2638125</v>
      </c>
      <c r="AG1678" s="7">
        <f t="shared" si="491"/>
        <v>48818</v>
      </c>
      <c r="AH1678" s="7">
        <f t="shared" si="492"/>
        <v>60995</v>
      </c>
      <c r="AI1678" s="7">
        <f t="shared" si="493"/>
        <v>72394</v>
      </c>
      <c r="AJ1678" s="7">
        <f t="shared" si="494"/>
        <v>57427.43</v>
      </c>
      <c r="AK1678" s="234">
        <f t="shared" si="495"/>
        <v>94.151045167636696</v>
      </c>
    </row>
    <row r="1679" spans="1:37">
      <c r="A1679" s="5">
        <v>6</v>
      </c>
      <c r="B1679" s="15" t="s">
        <v>27</v>
      </c>
      <c r="C1679" s="80">
        <f>Bhandara!C54</f>
        <v>0</v>
      </c>
      <c r="D1679" s="80">
        <f>Bhandara!D54</f>
        <v>0</v>
      </c>
      <c r="E1679" s="80">
        <f>Bhandara!E54</f>
        <v>0</v>
      </c>
      <c r="F1679" s="80">
        <f>Bhandara!F54</f>
        <v>0</v>
      </c>
      <c r="G1679" s="80">
        <f>Bhandara!G54</f>
        <v>0</v>
      </c>
      <c r="H1679" s="80">
        <f>Bhandara!H54</f>
        <v>0</v>
      </c>
      <c r="I1679" s="80">
        <f t="shared" si="485"/>
        <v>0</v>
      </c>
      <c r="J1679" s="80">
        <f>Bhandara!J54</f>
        <v>0</v>
      </c>
      <c r="K1679" s="80">
        <f>Bhandara!K54</f>
        <v>0</v>
      </c>
      <c r="L1679" s="80">
        <f>Bhandara!L54</f>
        <v>0</v>
      </c>
      <c r="M1679" s="80">
        <f>Bhandara!M54</f>
        <v>0</v>
      </c>
      <c r="N1679" s="80">
        <f>Bhandara!N54</f>
        <v>0</v>
      </c>
      <c r="O1679" s="80">
        <f>Bhandara!O54</f>
        <v>0</v>
      </c>
      <c r="P1679" s="80">
        <f t="shared" si="486"/>
        <v>0</v>
      </c>
      <c r="Q1679" s="80">
        <f>Bhandara!Q54</f>
        <v>0</v>
      </c>
      <c r="R1679" s="80">
        <f>Bhandara!R54</f>
        <v>0</v>
      </c>
      <c r="S1679" s="80">
        <f>Bhandara!S54</f>
        <v>0</v>
      </c>
      <c r="T1679" s="80">
        <f>Bhandara!T54</f>
        <v>0</v>
      </c>
      <c r="U1679" s="80">
        <f>Bhandara!U54</f>
        <v>0</v>
      </c>
      <c r="V1679" s="80">
        <f>Bhandara!V54</f>
        <v>0</v>
      </c>
      <c r="W1679" s="80">
        <f>Bhandara!W54</f>
        <v>0</v>
      </c>
      <c r="X1679" s="80">
        <f>Bhandara!X54</f>
        <v>0</v>
      </c>
      <c r="Y1679" s="80">
        <f>Bhandara!Y54</f>
        <v>0</v>
      </c>
      <c r="Z1679" s="80">
        <f>Bhandara!Z54</f>
        <v>0</v>
      </c>
      <c r="AA1679" s="80">
        <f>Bhandara!AA54</f>
        <v>0</v>
      </c>
      <c r="AB1679" s="80">
        <f>Bhandara!AB54</f>
        <v>0</v>
      </c>
      <c r="AC1679" s="233">
        <f t="shared" si="487"/>
        <v>0</v>
      </c>
      <c r="AD1679" s="7" t="e">
        <f t="shared" si="488"/>
        <v>#DIV/0!</v>
      </c>
      <c r="AE1679" s="7">
        <f t="shared" si="489"/>
        <v>0</v>
      </c>
      <c r="AF1679" s="7" t="e">
        <f t="shared" si="490"/>
        <v>#DIV/0!</v>
      </c>
      <c r="AG1679" s="7">
        <f t="shared" si="491"/>
        <v>0</v>
      </c>
      <c r="AH1679" s="7">
        <f t="shared" si="492"/>
        <v>0</v>
      </c>
      <c r="AI1679" s="7">
        <f t="shared" si="493"/>
        <v>0</v>
      </c>
      <c r="AJ1679" s="7">
        <f t="shared" si="494"/>
        <v>0</v>
      </c>
      <c r="AK1679" s="234" t="e">
        <f t="shared" si="495"/>
        <v>#DIV/0!</v>
      </c>
    </row>
    <row r="1680" spans="1:37">
      <c r="A1680" s="5">
        <v>7</v>
      </c>
      <c r="B1680" s="15" t="s">
        <v>28</v>
      </c>
      <c r="C1680" s="80">
        <f>Buldhana!C54</f>
        <v>0</v>
      </c>
      <c r="D1680" s="80">
        <f>Buldhana!D54</f>
        <v>0</v>
      </c>
      <c r="E1680" s="80">
        <f>Buldhana!E54</f>
        <v>0</v>
      </c>
      <c r="F1680" s="80">
        <f>Buldhana!F54</f>
        <v>0</v>
      </c>
      <c r="G1680" s="80">
        <f>Buldhana!G54</f>
        <v>0</v>
      </c>
      <c r="H1680" s="80">
        <f>Buldhana!H54</f>
        <v>0</v>
      </c>
      <c r="I1680" s="80">
        <f t="shared" si="485"/>
        <v>0</v>
      </c>
      <c r="J1680" s="80">
        <f>Buldhana!J54</f>
        <v>0</v>
      </c>
      <c r="K1680" s="80">
        <f>Buldhana!K54</f>
        <v>0</v>
      </c>
      <c r="L1680" s="80">
        <f>Buldhana!L54</f>
        <v>0</v>
      </c>
      <c r="M1680" s="80">
        <f>Buldhana!M54</f>
        <v>0</v>
      </c>
      <c r="N1680" s="80">
        <f>Buldhana!N54</f>
        <v>0</v>
      </c>
      <c r="O1680" s="80">
        <f>Buldhana!O54</f>
        <v>0</v>
      </c>
      <c r="P1680" s="80">
        <f t="shared" si="486"/>
        <v>0</v>
      </c>
      <c r="Q1680" s="80">
        <f>Buldhana!Q54</f>
        <v>0</v>
      </c>
      <c r="R1680" s="80">
        <f>Buldhana!R54</f>
        <v>0</v>
      </c>
      <c r="S1680" s="80">
        <f>Buldhana!S54</f>
        <v>0</v>
      </c>
      <c r="T1680" s="80">
        <f>Buldhana!T54</f>
        <v>0</v>
      </c>
      <c r="U1680" s="80">
        <f>Buldhana!U54</f>
        <v>0</v>
      </c>
      <c r="V1680" s="80">
        <f>Buldhana!V54</f>
        <v>0</v>
      </c>
      <c r="W1680" s="80">
        <f>Buldhana!W54</f>
        <v>0</v>
      </c>
      <c r="X1680" s="80">
        <f>Buldhana!X54</f>
        <v>0</v>
      </c>
      <c r="Y1680" s="80">
        <f>Buldhana!Y54</f>
        <v>0</v>
      </c>
      <c r="Z1680" s="80">
        <f>Buldhana!Z54</f>
        <v>0</v>
      </c>
      <c r="AA1680" s="80">
        <f>Buldhana!AA54</f>
        <v>0</v>
      </c>
      <c r="AB1680" s="80">
        <f>Buldhana!AB54</f>
        <v>0</v>
      </c>
      <c r="AC1680" s="233">
        <f t="shared" si="487"/>
        <v>0</v>
      </c>
      <c r="AD1680" s="7" t="e">
        <f t="shared" si="488"/>
        <v>#DIV/0!</v>
      </c>
      <c r="AE1680" s="7">
        <f t="shared" si="489"/>
        <v>0</v>
      </c>
      <c r="AF1680" s="7" t="e">
        <f t="shared" si="490"/>
        <v>#DIV/0!</v>
      </c>
      <c r="AG1680" s="7">
        <f t="shared" si="491"/>
        <v>0</v>
      </c>
      <c r="AH1680" s="7">
        <f t="shared" si="492"/>
        <v>0</v>
      </c>
      <c r="AI1680" s="7">
        <f t="shared" si="493"/>
        <v>0</v>
      </c>
      <c r="AJ1680" s="7">
        <f t="shared" si="494"/>
        <v>0</v>
      </c>
      <c r="AK1680" s="234" t="e">
        <f t="shared" si="495"/>
        <v>#DIV/0!</v>
      </c>
    </row>
    <row r="1681" spans="1:37">
      <c r="A1681" s="5">
        <v>8</v>
      </c>
      <c r="B1681" s="15" t="s">
        <v>29</v>
      </c>
      <c r="C1681" s="80">
        <f>Chandrapur!C54</f>
        <v>0</v>
      </c>
      <c r="D1681" s="80">
        <f>Chandrapur!D54</f>
        <v>0</v>
      </c>
      <c r="E1681" s="80">
        <f>Chandrapur!E54</f>
        <v>0</v>
      </c>
      <c r="F1681" s="80">
        <f>Chandrapur!F54</f>
        <v>0</v>
      </c>
      <c r="G1681" s="80">
        <f>Chandrapur!G54</f>
        <v>0</v>
      </c>
      <c r="H1681" s="80">
        <f>Chandrapur!H54</f>
        <v>0</v>
      </c>
      <c r="I1681" s="80">
        <f t="shared" si="485"/>
        <v>0</v>
      </c>
      <c r="J1681" s="80">
        <f>Chandrapur!J54</f>
        <v>0</v>
      </c>
      <c r="K1681" s="80">
        <f>Chandrapur!K54</f>
        <v>0</v>
      </c>
      <c r="L1681" s="80">
        <f>Chandrapur!L54</f>
        <v>0</v>
      </c>
      <c r="M1681" s="80">
        <f>Chandrapur!M54</f>
        <v>0</v>
      </c>
      <c r="N1681" s="80">
        <f>Chandrapur!N54</f>
        <v>0</v>
      </c>
      <c r="O1681" s="80">
        <f>Chandrapur!O54</f>
        <v>0</v>
      </c>
      <c r="P1681" s="80">
        <f t="shared" si="486"/>
        <v>0</v>
      </c>
      <c r="Q1681" s="80">
        <f>Chandrapur!Q54</f>
        <v>0</v>
      </c>
      <c r="R1681" s="80">
        <f>Chandrapur!R54</f>
        <v>0</v>
      </c>
      <c r="S1681" s="80">
        <f>Chandrapur!S54</f>
        <v>0</v>
      </c>
      <c r="T1681" s="80">
        <f>Chandrapur!T54</f>
        <v>0</v>
      </c>
      <c r="U1681" s="80">
        <f>Chandrapur!U54</f>
        <v>0</v>
      </c>
      <c r="V1681" s="80">
        <f>Chandrapur!V54</f>
        <v>0</v>
      </c>
      <c r="W1681" s="80">
        <f>Chandrapur!W54</f>
        <v>0</v>
      </c>
      <c r="X1681" s="80">
        <f>Chandrapur!X54</f>
        <v>0</v>
      </c>
      <c r="Y1681" s="80">
        <f>Chandrapur!Y54</f>
        <v>0</v>
      </c>
      <c r="Z1681" s="80">
        <f>Chandrapur!Z54</f>
        <v>0</v>
      </c>
      <c r="AA1681" s="80">
        <f>Chandrapur!AA54</f>
        <v>0</v>
      </c>
      <c r="AB1681" s="80">
        <f>Chandrapur!AB54</f>
        <v>0</v>
      </c>
      <c r="AC1681" s="233">
        <f t="shared" si="487"/>
        <v>0</v>
      </c>
      <c r="AD1681" s="7" t="e">
        <f t="shared" si="488"/>
        <v>#DIV/0!</v>
      </c>
      <c r="AE1681" s="7">
        <f t="shared" si="489"/>
        <v>0</v>
      </c>
      <c r="AF1681" s="7" t="e">
        <f t="shared" si="490"/>
        <v>#DIV/0!</v>
      </c>
      <c r="AG1681" s="7">
        <f t="shared" si="491"/>
        <v>0</v>
      </c>
      <c r="AH1681" s="7">
        <f t="shared" si="492"/>
        <v>0</v>
      </c>
      <c r="AI1681" s="7">
        <f t="shared" si="493"/>
        <v>0</v>
      </c>
      <c r="AJ1681" s="7">
        <f t="shared" si="494"/>
        <v>0</v>
      </c>
      <c r="AK1681" s="234" t="e">
        <f t="shared" si="495"/>
        <v>#DIV/0!</v>
      </c>
    </row>
    <row r="1682" spans="1:37">
      <c r="A1682" s="5">
        <v>9</v>
      </c>
      <c r="B1682" s="15" t="s">
        <v>30</v>
      </c>
      <c r="C1682" s="80">
        <f>Dhule!C54</f>
        <v>474</v>
      </c>
      <c r="D1682" s="80">
        <f>Dhule!D54</f>
        <v>494</v>
      </c>
      <c r="E1682" s="80">
        <f>Dhule!E54</f>
        <v>0</v>
      </c>
      <c r="F1682" s="80">
        <f>Dhule!F54</f>
        <v>0</v>
      </c>
      <c r="G1682" s="80">
        <f>Dhule!G54</f>
        <v>41</v>
      </c>
      <c r="H1682" s="80">
        <f>Dhule!H54</f>
        <v>15</v>
      </c>
      <c r="I1682" s="80">
        <f t="shared" si="485"/>
        <v>509</v>
      </c>
      <c r="J1682" s="80">
        <f>Dhule!J54</f>
        <v>214</v>
      </c>
      <c r="K1682" s="80">
        <f>Dhule!K54</f>
        <v>213</v>
      </c>
      <c r="L1682" s="80">
        <f>Dhule!L54</f>
        <v>0</v>
      </c>
      <c r="M1682" s="80">
        <f>Dhule!M54</f>
        <v>0</v>
      </c>
      <c r="N1682" s="80">
        <f>Dhule!N54</f>
        <v>21</v>
      </c>
      <c r="O1682" s="80">
        <f>Dhule!O54</f>
        <v>5</v>
      </c>
      <c r="P1682" s="80">
        <f t="shared" si="486"/>
        <v>218</v>
      </c>
      <c r="Q1682" s="80">
        <f>Dhule!Q54</f>
        <v>637</v>
      </c>
      <c r="R1682" s="80">
        <f>Dhule!R54</f>
        <v>770.83</v>
      </c>
      <c r="S1682" s="80">
        <f>Dhule!S54</f>
        <v>0</v>
      </c>
      <c r="T1682" s="80">
        <f>Dhule!T54</f>
        <v>0</v>
      </c>
      <c r="U1682" s="80">
        <f>Dhule!U54</f>
        <v>32</v>
      </c>
      <c r="V1682" s="80">
        <f>Dhule!V54</f>
        <v>43.67</v>
      </c>
      <c r="W1682" s="80">
        <f>Dhule!W54</f>
        <v>31</v>
      </c>
      <c r="X1682" s="80">
        <f>Dhule!X54</f>
        <v>36.51</v>
      </c>
      <c r="Y1682" s="80">
        <f>Dhule!Y54</f>
        <v>0</v>
      </c>
      <c r="Z1682" s="80">
        <f>Dhule!Z54</f>
        <v>0</v>
      </c>
      <c r="AA1682" s="80">
        <f>Dhule!AA54</f>
        <v>0</v>
      </c>
      <c r="AB1682" s="80">
        <f>Dhule!AB54</f>
        <v>0</v>
      </c>
      <c r="AC1682" s="233">
        <f t="shared" si="487"/>
        <v>814.5</v>
      </c>
      <c r="AD1682" s="7">
        <f t="shared" si="488"/>
        <v>160.0196463654224</v>
      </c>
      <c r="AE1682" s="7">
        <f t="shared" si="489"/>
        <v>36.51</v>
      </c>
      <c r="AF1682" s="7">
        <f t="shared" si="490"/>
        <v>16.747706422018346</v>
      </c>
      <c r="AG1682" s="7">
        <f t="shared" si="491"/>
        <v>750</v>
      </c>
      <c r="AH1682" s="7">
        <f t="shared" si="492"/>
        <v>727</v>
      </c>
      <c r="AI1682" s="7">
        <f t="shared" si="493"/>
        <v>700</v>
      </c>
      <c r="AJ1682" s="7">
        <f t="shared" si="494"/>
        <v>851.01</v>
      </c>
      <c r="AK1682" s="234">
        <f t="shared" si="495"/>
        <v>117.05777166437414</v>
      </c>
    </row>
    <row r="1683" spans="1:37">
      <c r="A1683" s="5">
        <v>10</v>
      </c>
      <c r="B1683" s="15" t="s">
        <v>31</v>
      </c>
      <c r="C1683" s="80">
        <f>Gadchiroli!C54</f>
        <v>0</v>
      </c>
      <c r="D1683" s="80">
        <f>Gadchiroli!D54</f>
        <v>0</v>
      </c>
      <c r="E1683" s="80">
        <f>Gadchiroli!E54</f>
        <v>0</v>
      </c>
      <c r="F1683" s="80">
        <f>Gadchiroli!F54</f>
        <v>0</v>
      </c>
      <c r="G1683" s="80">
        <f>Gadchiroli!G54</f>
        <v>0</v>
      </c>
      <c r="H1683" s="80">
        <f>Gadchiroli!H54</f>
        <v>0</v>
      </c>
      <c r="I1683" s="80">
        <f t="shared" si="485"/>
        <v>0</v>
      </c>
      <c r="J1683" s="80">
        <f>Gadchiroli!J54</f>
        <v>755</v>
      </c>
      <c r="K1683" s="80">
        <f>Gadchiroli!K54</f>
        <v>0</v>
      </c>
      <c r="L1683" s="80">
        <f>Gadchiroli!L54</f>
        <v>0</v>
      </c>
      <c r="M1683" s="80">
        <f>Gadchiroli!M54</f>
        <v>0</v>
      </c>
      <c r="N1683" s="80">
        <f>Gadchiroli!N54</f>
        <v>0</v>
      </c>
      <c r="O1683" s="80">
        <f>Gadchiroli!O54</f>
        <v>0</v>
      </c>
      <c r="P1683" s="80">
        <f t="shared" si="486"/>
        <v>0</v>
      </c>
      <c r="Q1683" s="80">
        <f>Gadchiroli!Q54</f>
        <v>0</v>
      </c>
      <c r="R1683" s="80">
        <f>Gadchiroli!R54</f>
        <v>0</v>
      </c>
      <c r="S1683" s="80">
        <f>Gadchiroli!S54</f>
        <v>0</v>
      </c>
      <c r="T1683" s="80">
        <f>Gadchiroli!T54</f>
        <v>0</v>
      </c>
      <c r="U1683" s="80">
        <f>Gadchiroli!U54</f>
        <v>0</v>
      </c>
      <c r="V1683" s="80">
        <f>Gadchiroli!V54</f>
        <v>0</v>
      </c>
      <c r="W1683" s="80">
        <f>Gadchiroli!W54</f>
        <v>0</v>
      </c>
      <c r="X1683" s="80">
        <f>Gadchiroli!X54</f>
        <v>0</v>
      </c>
      <c r="Y1683" s="80">
        <f>Gadchiroli!Y54</f>
        <v>0</v>
      </c>
      <c r="Z1683" s="80">
        <f>Gadchiroli!Z54</f>
        <v>0</v>
      </c>
      <c r="AA1683" s="80">
        <f>Gadchiroli!AA54</f>
        <v>0</v>
      </c>
      <c r="AB1683" s="80">
        <f>Gadchiroli!AB54</f>
        <v>0</v>
      </c>
      <c r="AC1683" s="233">
        <f t="shared" si="487"/>
        <v>0</v>
      </c>
      <c r="AD1683" s="7" t="e">
        <f t="shared" si="488"/>
        <v>#DIV/0!</v>
      </c>
      <c r="AE1683" s="7">
        <f t="shared" si="489"/>
        <v>0</v>
      </c>
      <c r="AF1683" s="7" t="e">
        <f t="shared" si="490"/>
        <v>#DIV/0!</v>
      </c>
      <c r="AG1683" s="7">
        <f t="shared" si="491"/>
        <v>755</v>
      </c>
      <c r="AH1683" s="7">
        <f t="shared" si="492"/>
        <v>0</v>
      </c>
      <c r="AI1683" s="7">
        <f t="shared" si="493"/>
        <v>0</v>
      </c>
      <c r="AJ1683" s="7">
        <f t="shared" si="494"/>
        <v>0</v>
      </c>
      <c r="AK1683" s="234" t="e">
        <f t="shared" si="495"/>
        <v>#DIV/0!</v>
      </c>
    </row>
    <row r="1684" spans="1:37">
      <c r="A1684" s="5">
        <v>11</v>
      </c>
      <c r="B1684" s="15" t="s">
        <v>32</v>
      </c>
      <c r="C1684" s="80">
        <f>Gondia!C54</f>
        <v>0</v>
      </c>
      <c r="D1684" s="80">
        <f>Gondia!D54</f>
        <v>0</v>
      </c>
      <c r="E1684" s="80">
        <f>Gondia!E54</f>
        <v>0</v>
      </c>
      <c r="F1684" s="80">
        <f>Gondia!F54</f>
        <v>0</v>
      </c>
      <c r="G1684" s="80">
        <f>Gondia!G54</f>
        <v>0</v>
      </c>
      <c r="H1684" s="80">
        <f>Gondia!H54</f>
        <v>0</v>
      </c>
      <c r="I1684" s="80">
        <f t="shared" si="485"/>
        <v>0</v>
      </c>
      <c r="J1684" s="80">
        <f>Gondia!J54</f>
        <v>0</v>
      </c>
      <c r="K1684" s="80">
        <f>Gondia!K54</f>
        <v>0</v>
      </c>
      <c r="L1684" s="80">
        <f>Gondia!L54</f>
        <v>0</v>
      </c>
      <c r="M1684" s="80">
        <f>Gondia!M54</f>
        <v>0</v>
      </c>
      <c r="N1684" s="80">
        <f>Gondia!N54</f>
        <v>0</v>
      </c>
      <c r="O1684" s="80">
        <f>Gondia!O54</f>
        <v>0</v>
      </c>
      <c r="P1684" s="80">
        <f t="shared" si="486"/>
        <v>0</v>
      </c>
      <c r="Q1684" s="80">
        <f>Gondia!Q54</f>
        <v>0</v>
      </c>
      <c r="R1684" s="80">
        <f>Gondia!R54</f>
        <v>0</v>
      </c>
      <c r="S1684" s="80">
        <f>Gondia!S54</f>
        <v>0</v>
      </c>
      <c r="T1684" s="80">
        <f>Gondia!T54</f>
        <v>0</v>
      </c>
      <c r="U1684" s="80">
        <f>Gondia!U54</f>
        <v>0</v>
      </c>
      <c r="V1684" s="80">
        <f>Gondia!V54</f>
        <v>0</v>
      </c>
      <c r="W1684" s="80">
        <f>Gondia!W54</f>
        <v>0</v>
      </c>
      <c r="X1684" s="80">
        <f>Gondia!X54</f>
        <v>0</v>
      </c>
      <c r="Y1684" s="80">
        <f>Gondia!Y54</f>
        <v>0</v>
      </c>
      <c r="Z1684" s="80">
        <f>Gondia!Z54</f>
        <v>0</v>
      </c>
      <c r="AA1684" s="80">
        <f>Gondia!AA54</f>
        <v>0</v>
      </c>
      <c r="AB1684" s="80">
        <f>Gondia!AB54</f>
        <v>0</v>
      </c>
      <c r="AC1684" s="233">
        <f t="shared" si="487"/>
        <v>0</v>
      </c>
      <c r="AD1684" s="7" t="e">
        <f t="shared" si="488"/>
        <v>#DIV/0!</v>
      </c>
      <c r="AE1684" s="7">
        <f t="shared" si="489"/>
        <v>0</v>
      </c>
      <c r="AF1684" s="7" t="e">
        <f t="shared" si="490"/>
        <v>#DIV/0!</v>
      </c>
      <c r="AG1684" s="7">
        <f t="shared" si="491"/>
        <v>0</v>
      </c>
      <c r="AH1684" s="7">
        <f t="shared" si="492"/>
        <v>0</v>
      </c>
      <c r="AI1684" s="7">
        <f t="shared" si="493"/>
        <v>0</v>
      </c>
      <c r="AJ1684" s="7">
        <f t="shared" si="494"/>
        <v>0</v>
      </c>
      <c r="AK1684" s="234" t="e">
        <f t="shared" si="495"/>
        <v>#DIV/0!</v>
      </c>
    </row>
    <row r="1685" spans="1:37">
      <c r="A1685" s="5">
        <v>12</v>
      </c>
      <c r="B1685" s="15" t="s">
        <v>33</v>
      </c>
      <c r="C1685" s="80">
        <f>Hingoli!C54</f>
        <v>19238</v>
      </c>
      <c r="D1685" s="80">
        <f>Hingoli!D54</f>
        <v>16501</v>
      </c>
      <c r="E1685" s="80">
        <f>Hingoli!E54</f>
        <v>545</v>
      </c>
      <c r="F1685" s="80">
        <f>Hingoli!F54</f>
        <v>89</v>
      </c>
      <c r="G1685" s="80">
        <f>Hingoli!G54</f>
        <v>5828</v>
      </c>
      <c r="H1685" s="80">
        <f>Hingoli!H54</f>
        <v>918</v>
      </c>
      <c r="I1685" s="80">
        <f t="shared" si="485"/>
        <v>17508</v>
      </c>
      <c r="J1685" s="80">
        <f>Hingoli!J54</f>
        <v>8351</v>
      </c>
      <c r="K1685" s="80">
        <f>Hingoli!K54</f>
        <v>10089</v>
      </c>
      <c r="L1685" s="80">
        <f>Hingoli!L54</f>
        <v>264</v>
      </c>
      <c r="M1685" s="80">
        <f>Hingoli!M54</f>
        <v>55</v>
      </c>
      <c r="N1685" s="80">
        <f>Hingoli!N54</f>
        <v>2577</v>
      </c>
      <c r="O1685" s="80">
        <f>Hingoli!O54</f>
        <v>591</v>
      </c>
      <c r="P1685" s="80">
        <f t="shared" si="486"/>
        <v>10735</v>
      </c>
      <c r="Q1685" s="80">
        <f>Hingoli!Q54</f>
        <v>26038</v>
      </c>
      <c r="R1685" s="80">
        <f>Hingoli!R54</f>
        <v>22784.37</v>
      </c>
      <c r="S1685" s="80">
        <f>Hingoli!S54</f>
        <v>2</v>
      </c>
      <c r="T1685" s="80">
        <f>Hingoli!T54</f>
        <v>0.22</v>
      </c>
      <c r="U1685" s="80">
        <f>Hingoli!U54</f>
        <v>24</v>
      </c>
      <c r="V1685" s="80">
        <f>Hingoli!V54</f>
        <v>5.54</v>
      </c>
      <c r="W1685" s="80">
        <f>Hingoli!W54</f>
        <v>1636</v>
      </c>
      <c r="X1685" s="80">
        <f>Hingoli!X54</f>
        <v>1672.97</v>
      </c>
      <c r="Y1685" s="80">
        <f>Hingoli!Y54</f>
        <v>8</v>
      </c>
      <c r="Z1685" s="80">
        <f>Hingoli!Z54</f>
        <v>3.2</v>
      </c>
      <c r="AA1685" s="80">
        <f>Hingoli!AA54</f>
        <v>5</v>
      </c>
      <c r="AB1685" s="80">
        <f>Hingoli!AB54</f>
        <v>1.92</v>
      </c>
      <c r="AC1685" s="233">
        <f t="shared" si="487"/>
        <v>22790.13</v>
      </c>
      <c r="AD1685" s="7">
        <f t="shared" si="488"/>
        <v>130.16980808773133</v>
      </c>
      <c r="AE1685" s="7">
        <f t="shared" si="489"/>
        <v>1678.0900000000001</v>
      </c>
      <c r="AF1685" s="7">
        <f t="shared" si="490"/>
        <v>15.631951560316724</v>
      </c>
      <c r="AG1685" s="7">
        <f t="shared" si="491"/>
        <v>36803</v>
      </c>
      <c r="AH1685" s="7">
        <f t="shared" si="492"/>
        <v>28243</v>
      </c>
      <c r="AI1685" s="7">
        <f t="shared" si="493"/>
        <v>27713</v>
      </c>
      <c r="AJ1685" s="7">
        <f t="shared" si="494"/>
        <v>24468.22</v>
      </c>
      <c r="AK1685" s="234">
        <f t="shared" si="495"/>
        <v>86.634635130828883</v>
      </c>
    </row>
    <row r="1686" spans="1:37">
      <c r="A1686" s="5">
        <v>13</v>
      </c>
      <c r="B1686" s="15" t="s">
        <v>34</v>
      </c>
      <c r="C1686" s="80">
        <f>Jalgaon!C54</f>
        <v>3671</v>
      </c>
      <c r="D1686" s="80">
        <f>Jalgaon!D54</f>
        <v>4474</v>
      </c>
      <c r="E1686" s="80">
        <f>Jalgaon!E54</f>
        <v>104</v>
      </c>
      <c r="F1686" s="80">
        <f>Jalgaon!F54</f>
        <v>51</v>
      </c>
      <c r="G1686" s="80">
        <f>Jalgaon!G54</f>
        <v>962</v>
      </c>
      <c r="H1686" s="80">
        <f>Jalgaon!H54</f>
        <v>430</v>
      </c>
      <c r="I1686" s="80">
        <f t="shared" si="485"/>
        <v>4955</v>
      </c>
      <c r="J1686" s="80">
        <f>Jalgaon!J54</f>
        <v>772</v>
      </c>
      <c r="K1686" s="80">
        <f>Jalgaon!K54</f>
        <v>853</v>
      </c>
      <c r="L1686" s="80">
        <f>Jalgaon!L54</f>
        <v>39</v>
      </c>
      <c r="M1686" s="80">
        <f>Jalgaon!M54</f>
        <v>10</v>
      </c>
      <c r="N1686" s="80">
        <f>Jalgaon!N54</f>
        <v>223</v>
      </c>
      <c r="O1686" s="80">
        <f>Jalgaon!O54</f>
        <v>82</v>
      </c>
      <c r="P1686" s="80">
        <f t="shared" si="486"/>
        <v>945</v>
      </c>
      <c r="Q1686" s="80">
        <f>Jalgaon!Q54</f>
        <v>2701</v>
      </c>
      <c r="R1686" s="80">
        <f>Jalgaon!R54</f>
        <v>3154.13</v>
      </c>
      <c r="S1686" s="80">
        <f>Jalgaon!S54</f>
        <v>0</v>
      </c>
      <c r="T1686" s="80">
        <f>Jalgaon!T54</f>
        <v>0</v>
      </c>
      <c r="U1686" s="80">
        <f>Jalgaon!U54</f>
        <v>7</v>
      </c>
      <c r="V1686" s="80">
        <f>Jalgaon!V54</f>
        <v>5.51</v>
      </c>
      <c r="W1686" s="80">
        <f>Jalgaon!W54</f>
        <v>193</v>
      </c>
      <c r="X1686" s="80">
        <f>Jalgaon!X54</f>
        <v>241.73</v>
      </c>
      <c r="Y1686" s="80">
        <f>Jalgaon!Y54</f>
        <v>0</v>
      </c>
      <c r="Z1686" s="80">
        <f>Jalgaon!Z54</f>
        <v>0</v>
      </c>
      <c r="AA1686" s="80">
        <f>Jalgaon!AA54</f>
        <v>18</v>
      </c>
      <c r="AB1686" s="80">
        <f>Jalgaon!AB54</f>
        <v>7.47</v>
      </c>
      <c r="AC1686" s="233">
        <f t="shared" si="487"/>
        <v>3159.6400000000003</v>
      </c>
      <c r="AD1686" s="7">
        <f t="shared" si="488"/>
        <v>63.76670030272453</v>
      </c>
      <c r="AE1686" s="7">
        <f t="shared" si="489"/>
        <v>249.2</v>
      </c>
      <c r="AF1686" s="7">
        <f t="shared" si="490"/>
        <v>26.37037037037037</v>
      </c>
      <c r="AG1686" s="7">
        <f t="shared" si="491"/>
        <v>5771</v>
      </c>
      <c r="AH1686" s="7">
        <f t="shared" si="492"/>
        <v>5900</v>
      </c>
      <c r="AI1686" s="7">
        <f t="shared" si="493"/>
        <v>2919</v>
      </c>
      <c r="AJ1686" s="7">
        <f t="shared" si="494"/>
        <v>3408.84</v>
      </c>
      <c r="AK1686" s="234">
        <f t="shared" si="495"/>
        <v>57.776949152542379</v>
      </c>
    </row>
    <row r="1687" spans="1:37">
      <c r="A1687" s="5">
        <v>14</v>
      </c>
      <c r="B1687" s="15" t="s">
        <v>35</v>
      </c>
      <c r="C1687" s="80">
        <f>Jalna!C54</f>
        <v>26273</v>
      </c>
      <c r="D1687" s="80">
        <f>Jalna!D54</f>
        <v>20334</v>
      </c>
      <c r="E1687" s="80">
        <f>Jalna!E54</f>
        <v>75</v>
      </c>
      <c r="F1687" s="80">
        <f>Jalna!F54</f>
        <v>65</v>
      </c>
      <c r="G1687" s="80">
        <f>Jalna!G54</f>
        <v>52</v>
      </c>
      <c r="H1687" s="80">
        <f>Jalna!H54</f>
        <v>601</v>
      </c>
      <c r="I1687" s="80">
        <f t="shared" si="485"/>
        <v>21000</v>
      </c>
      <c r="J1687" s="80">
        <f>Jalna!J54</f>
        <v>16403</v>
      </c>
      <c r="K1687" s="80">
        <f>Jalna!K54</f>
        <v>11683</v>
      </c>
      <c r="L1687" s="80">
        <f>Jalna!L54</f>
        <v>26</v>
      </c>
      <c r="M1687" s="80">
        <f>Jalna!M54</f>
        <v>31</v>
      </c>
      <c r="N1687" s="80">
        <f>Jalna!N54</f>
        <v>130</v>
      </c>
      <c r="O1687" s="80">
        <f>Jalna!O54</f>
        <v>286</v>
      </c>
      <c r="P1687" s="80">
        <f t="shared" si="486"/>
        <v>12000</v>
      </c>
      <c r="Q1687" s="80">
        <f>Jalna!Q54</f>
        <v>28350</v>
      </c>
      <c r="R1687" s="80">
        <f>Jalna!R54</f>
        <v>25751.439999999999</v>
      </c>
      <c r="S1687" s="80">
        <f>Jalna!S54</f>
        <v>0</v>
      </c>
      <c r="T1687" s="80">
        <f>Jalna!T54</f>
        <v>0</v>
      </c>
      <c r="U1687" s="80">
        <f>Jalna!U54</f>
        <v>0</v>
      </c>
      <c r="V1687" s="80">
        <f>Jalna!V54</f>
        <v>0</v>
      </c>
      <c r="W1687" s="80">
        <f>Jalna!W54</f>
        <v>3163</v>
      </c>
      <c r="X1687" s="80">
        <f>Jalna!X54</f>
        <v>3689.08</v>
      </c>
      <c r="Y1687" s="80">
        <f>Jalna!Y54</f>
        <v>0</v>
      </c>
      <c r="Z1687" s="80">
        <f>Jalna!Z54</f>
        <v>0</v>
      </c>
      <c r="AA1687" s="80">
        <f>Jalna!AA54</f>
        <v>0</v>
      </c>
      <c r="AB1687" s="80">
        <f>Jalna!AB54</f>
        <v>0</v>
      </c>
      <c r="AC1687" s="233">
        <f t="shared" si="487"/>
        <v>25751.439999999999</v>
      </c>
      <c r="AD1687" s="7">
        <f t="shared" si="488"/>
        <v>122.62590476190476</v>
      </c>
      <c r="AE1687" s="7">
        <f t="shared" si="489"/>
        <v>3689.08</v>
      </c>
      <c r="AF1687" s="7">
        <f t="shared" si="490"/>
        <v>30.742333333333331</v>
      </c>
      <c r="AG1687" s="7">
        <f t="shared" si="491"/>
        <v>42959</v>
      </c>
      <c r="AH1687" s="7">
        <f t="shared" si="492"/>
        <v>33000</v>
      </c>
      <c r="AI1687" s="7">
        <f t="shared" si="493"/>
        <v>31513</v>
      </c>
      <c r="AJ1687" s="7">
        <f t="shared" si="494"/>
        <v>29440.519999999997</v>
      </c>
      <c r="AK1687" s="234">
        <f t="shared" si="495"/>
        <v>89.213696969696969</v>
      </c>
    </row>
    <row r="1688" spans="1:37">
      <c r="A1688" s="5">
        <v>15</v>
      </c>
      <c r="B1688" s="15" t="s">
        <v>36</v>
      </c>
      <c r="C1688" s="80">
        <f>Kolhapur!C54</f>
        <v>0</v>
      </c>
      <c r="D1688" s="80">
        <f>Kolhapur!D54</f>
        <v>0</v>
      </c>
      <c r="E1688" s="80">
        <f>Kolhapur!E54</f>
        <v>0</v>
      </c>
      <c r="F1688" s="80">
        <f>Kolhapur!F54</f>
        <v>0</v>
      </c>
      <c r="G1688" s="80">
        <f>Kolhapur!G54</f>
        <v>0</v>
      </c>
      <c r="H1688" s="80">
        <f>Kolhapur!H54</f>
        <v>0</v>
      </c>
      <c r="I1688" s="80">
        <f t="shared" si="485"/>
        <v>0</v>
      </c>
      <c r="J1688" s="80">
        <f>Kolhapur!J54</f>
        <v>0</v>
      </c>
      <c r="K1688" s="80">
        <f>Kolhapur!K54</f>
        <v>0</v>
      </c>
      <c r="L1688" s="80">
        <f>Kolhapur!L54</f>
        <v>0</v>
      </c>
      <c r="M1688" s="80">
        <f>Kolhapur!M54</f>
        <v>0</v>
      </c>
      <c r="N1688" s="80">
        <f>Kolhapur!N54</f>
        <v>0</v>
      </c>
      <c r="O1688" s="80">
        <f>Kolhapur!O54</f>
        <v>0</v>
      </c>
      <c r="P1688" s="80">
        <f t="shared" si="486"/>
        <v>0</v>
      </c>
      <c r="Q1688" s="80">
        <f>Kolhapur!Q54</f>
        <v>0</v>
      </c>
      <c r="R1688" s="80">
        <f>Kolhapur!R54</f>
        <v>0</v>
      </c>
      <c r="S1688" s="80">
        <f>Kolhapur!S54</f>
        <v>0</v>
      </c>
      <c r="T1688" s="80">
        <f>Kolhapur!T54</f>
        <v>0</v>
      </c>
      <c r="U1688" s="80">
        <f>Kolhapur!U54</f>
        <v>0</v>
      </c>
      <c r="V1688" s="80">
        <f>Kolhapur!V54</f>
        <v>0</v>
      </c>
      <c r="W1688" s="80">
        <f>Kolhapur!W54</f>
        <v>0</v>
      </c>
      <c r="X1688" s="80">
        <f>Kolhapur!X54</f>
        <v>0</v>
      </c>
      <c r="Y1688" s="80">
        <f>Kolhapur!Y54</f>
        <v>0</v>
      </c>
      <c r="Z1688" s="80">
        <f>Kolhapur!Z54</f>
        <v>0</v>
      </c>
      <c r="AA1688" s="80">
        <f>Kolhapur!AA54</f>
        <v>0</v>
      </c>
      <c r="AB1688" s="80">
        <f>Kolhapur!AB54</f>
        <v>0</v>
      </c>
      <c r="AC1688" s="233">
        <f t="shared" si="487"/>
        <v>0</v>
      </c>
      <c r="AD1688" s="7" t="e">
        <f t="shared" si="488"/>
        <v>#DIV/0!</v>
      </c>
      <c r="AE1688" s="7">
        <f t="shared" si="489"/>
        <v>0</v>
      </c>
      <c r="AF1688" s="7" t="e">
        <f t="shared" si="490"/>
        <v>#DIV/0!</v>
      </c>
      <c r="AG1688" s="7">
        <f t="shared" si="491"/>
        <v>0</v>
      </c>
      <c r="AH1688" s="7">
        <f t="shared" si="492"/>
        <v>0</v>
      </c>
      <c r="AI1688" s="7">
        <f t="shared" si="493"/>
        <v>0</v>
      </c>
      <c r="AJ1688" s="7">
        <f t="shared" si="494"/>
        <v>0</v>
      </c>
      <c r="AK1688" s="234" t="e">
        <f t="shared" si="495"/>
        <v>#DIV/0!</v>
      </c>
    </row>
    <row r="1689" spans="1:37">
      <c r="A1689" s="5">
        <v>16</v>
      </c>
      <c r="B1689" s="15" t="s">
        <v>37</v>
      </c>
      <c r="C1689" s="80">
        <f>Latur!C54</f>
        <v>27616</v>
      </c>
      <c r="D1689" s="80">
        <f>Latur!D54</f>
        <v>23694</v>
      </c>
      <c r="E1689" s="80">
        <f>Latur!E54</f>
        <v>61</v>
      </c>
      <c r="F1689" s="80">
        <f>Latur!F54</f>
        <v>8</v>
      </c>
      <c r="G1689" s="80">
        <f>Latur!G54</f>
        <v>1117</v>
      </c>
      <c r="H1689" s="80">
        <f>Latur!H54</f>
        <v>188</v>
      </c>
      <c r="I1689" s="80">
        <f t="shared" si="485"/>
        <v>23890</v>
      </c>
      <c r="J1689" s="80">
        <f>Latur!J54</f>
        <v>7126</v>
      </c>
      <c r="K1689" s="80">
        <f>Latur!K54</f>
        <v>3408</v>
      </c>
      <c r="L1689" s="80">
        <f>Latur!L54</f>
        <v>1</v>
      </c>
      <c r="M1689" s="80">
        <f>Latur!M54</f>
        <v>1</v>
      </c>
      <c r="N1689" s="80">
        <f>Latur!N54</f>
        <v>358</v>
      </c>
      <c r="O1689" s="80">
        <f>Latur!O54</f>
        <v>27</v>
      </c>
      <c r="P1689" s="80">
        <f t="shared" si="486"/>
        <v>3436</v>
      </c>
      <c r="Q1689" s="80">
        <f>Latur!Q54</f>
        <v>25174</v>
      </c>
      <c r="R1689" s="80">
        <f>Latur!R54</f>
        <v>26665.39</v>
      </c>
      <c r="S1689" s="80">
        <f>Latur!S54</f>
        <v>0</v>
      </c>
      <c r="T1689" s="80">
        <f>Latur!T54</f>
        <v>0</v>
      </c>
      <c r="U1689" s="80">
        <f>Latur!U54</f>
        <v>69</v>
      </c>
      <c r="V1689" s="80">
        <f>Latur!V54</f>
        <v>44.02</v>
      </c>
      <c r="W1689" s="80">
        <f>Latur!W54</f>
        <v>2004</v>
      </c>
      <c r="X1689" s="80">
        <f>Latur!X54</f>
        <v>2271.0500000000002</v>
      </c>
      <c r="Y1689" s="80">
        <f>Latur!Y54</f>
        <v>0</v>
      </c>
      <c r="Z1689" s="80">
        <f>Latur!Z54</f>
        <v>0</v>
      </c>
      <c r="AA1689" s="80">
        <f>Latur!AA54</f>
        <v>38</v>
      </c>
      <c r="AB1689" s="80">
        <f>Latur!AB54</f>
        <v>17.32</v>
      </c>
      <c r="AC1689" s="233">
        <f t="shared" si="487"/>
        <v>26709.41</v>
      </c>
      <c r="AD1689" s="7">
        <f t="shared" si="488"/>
        <v>111.80163248221014</v>
      </c>
      <c r="AE1689" s="7">
        <f t="shared" si="489"/>
        <v>2288.3700000000003</v>
      </c>
      <c r="AF1689" s="7">
        <f t="shared" si="490"/>
        <v>66.599825378346921</v>
      </c>
      <c r="AG1689" s="7">
        <f t="shared" si="491"/>
        <v>36279</v>
      </c>
      <c r="AH1689" s="7">
        <f t="shared" si="492"/>
        <v>27326</v>
      </c>
      <c r="AI1689" s="7">
        <f t="shared" si="493"/>
        <v>27285</v>
      </c>
      <c r="AJ1689" s="7">
        <f t="shared" si="494"/>
        <v>28997.78</v>
      </c>
      <c r="AK1689" s="234">
        <f t="shared" si="495"/>
        <v>106.1179096830857</v>
      </c>
    </row>
    <row r="1690" spans="1:37">
      <c r="A1690" s="5">
        <v>17</v>
      </c>
      <c r="B1690" s="15" t="s">
        <v>38</v>
      </c>
      <c r="C1690" s="80">
        <f>MumbaiCity!C54</f>
        <v>0</v>
      </c>
      <c r="D1690" s="80">
        <f>MumbaiCity!D54</f>
        <v>0</v>
      </c>
      <c r="E1690" s="80">
        <f>MumbaiCity!E54</f>
        <v>0</v>
      </c>
      <c r="F1690" s="80">
        <f>MumbaiCity!F54</f>
        <v>0</v>
      </c>
      <c r="G1690" s="80">
        <f>MumbaiCity!G54</f>
        <v>0</v>
      </c>
      <c r="H1690" s="80">
        <f>MumbaiCity!H54</f>
        <v>0</v>
      </c>
      <c r="I1690" s="80">
        <f t="shared" si="485"/>
        <v>0</v>
      </c>
      <c r="J1690" s="80">
        <f>MumbaiCity!J54</f>
        <v>0</v>
      </c>
      <c r="K1690" s="80">
        <f>MumbaiCity!K54</f>
        <v>0</v>
      </c>
      <c r="L1690" s="80">
        <f>MumbaiCity!L54</f>
        <v>0</v>
      </c>
      <c r="M1690" s="80">
        <f>MumbaiCity!M54</f>
        <v>0</v>
      </c>
      <c r="N1690" s="80">
        <f>MumbaiCity!N54</f>
        <v>0</v>
      </c>
      <c r="O1690" s="80">
        <f>MumbaiCity!O54</f>
        <v>0</v>
      </c>
      <c r="P1690" s="80">
        <f t="shared" si="486"/>
        <v>0</v>
      </c>
      <c r="Q1690" s="80">
        <f>MumbaiCity!Q54</f>
        <v>0</v>
      </c>
      <c r="R1690" s="80">
        <f>MumbaiCity!R54</f>
        <v>0</v>
      </c>
      <c r="S1690" s="80">
        <f>MumbaiCity!S54</f>
        <v>0</v>
      </c>
      <c r="T1690" s="80">
        <f>MumbaiCity!T54</f>
        <v>0</v>
      </c>
      <c r="U1690" s="80">
        <f>MumbaiCity!U54</f>
        <v>0</v>
      </c>
      <c r="V1690" s="80">
        <f>MumbaiCity!V54</f>
        <v>0</v>
      </c>
      <c r="W1690" s="80">
        <f>MumbaiCity!W54</f>
        <v>0</v>
      </c>
      <c r="X1690" s="80">
        <f>MumbaiCity!X54</f>
        <v>0</v>
      </c>
      <c r="Y1690" s="80">
        <f>MumbaiCity!Y54</f>
        <v>0</v>
      </c>
      <c r="Z1690" s="80">
        <f>MumbaiCity!Z54</f>
        <v>0</v>
      </c>
      <c r="AA1690" s="80">
        <f>MumbaiCity!AA54</f>
        <v>0</v>
      </c>
      <c r="AB1690" s="80">
        <f>MumbaiCity!AB54</f>
        <v>0</v>
      </c>
      <c r="AC1690" s="233">
        <f t="shared" si="487"/>
        <v>0</v>
      </c>
      <c r="AD1690" s="7" t="e">
        <f t="shared" si="488"/>
        <v>#DIV/0!</v>
      </c>
      <c r="AE1690" s="7">
        <f t="shared" si="489"/>
        <v>0</v>
      </c>
      <c r="AF1690" s="7" t="e">
        <f t="shared" si="490"/>
        <v>#DIV/0!</v>
      </c>
      <c r="AG1690" s="7">
        <f t="shared" si="491"/>
        <v>0</v>
      </c>
      <c r="AH1690" s="7">
        <f t="shared" si="492"/>
        <v>0</v>
      </c>
      <c r="AI1690" s="7">
        <f t="shared" si="493"/>
        <v>0</v>
      </c>
      <c r="AJ1690" s="7">
        <f t="shared" si="494"/>
        <v>0</v>
      </c>
      <c r="AK1690" s="234" t="e">
        <f t="shared" si="495"/>
        <v>#DIV/0!</v>
      </c>
    </row>
    <row r="1691" spans="1:37">
      <c r="A1691" s="5">
        <v>18</v>
      </c>
      <c r="B1691" s="33" t="s">
        <v>39</v>
      </c>
      <c r="C1691" s="149">
        <f>MumbaiSub!C54</f>
        <v>0</v>
      </c>
      <c r="D1691" s="149">
        <f>MumbaiSub!D54</f>
        <v>0</v>
      </c>
      <c r="E1691" s="149">
        <f>MumbaiSub!E54</f>
        <v>0</v>
      </c>
      <c r="F1691" s="149">
        <f>MumbaiSub!F54</f>
        <v>0</v>
      </c>
      <c r="G1691" s="149">
        <f>MumbaiSub!G54</f>
        <v>0</v>
      </c>
      <c r="H1691" s="149">
        <f>MumbaiSub!H54</f>
        <v>0</v>
      </c>
      <c r="I1691" s="80">
        <f t="shared" si="485"/>
        <v>0</v>
      </c>
      <c r="J1691" s="149">
        <f>MumbaiSub!J54</f>
        <v>0</v>
      </c>
      <c r="K1691" s="149">
        <f>MumbaiSub!K54</f>
        <v>0</v>
      </c>
      <c r="L1691" s="149">
        <f>MumbaiSub!L54</f>
        <v>0</v>
      </c>
      <c r="M1691" s="149">
        <f>MumbaiSub!M54</f>
        <v>0</v>
      </c>
      <c r="N1691" s="149">
        <f>MumbaiSub!N54</f>
        <v>0</v>
      </c>
      <c r="O1691" s="149">
        <f>MumbaiSub!O54</f>
        <v>0</v>
      </c>
      <c r="P1691" s="80">
        <f t="shared" si="486"/>
        <v>0</v>
      </c>
      <c r="Q1691" s="149">
        <f>MumbaiSub!Q54</f>
        <v>0</v>
      </c>
      <c r="R1691" s="149">
        <f>MumbaiSub!R54</f>
        <v>0</v>
      </c>
      <c r="S1691" s="149">
        <f>MumbaiSub!S54</f>
        <v>0</v>
      </c>
      <c r="T1691" s="149">
        <f>MumbaiSub!T54</f>
        <v>0</v>
      </c>
      <c r="U1691" s="149">
        <f>MumbaiSub!U54</f>
        <v>0</v>
      </c>
      <c r="V1691" s="149">
        <f>MumbaiSub!V54</f>
        <v>0</v>
      </c>
      <c r="W1691" s="149">
        <f>MumbaiSub!W54</f>
        <v>0</v>
      </c>
      <c r="X1691" s="149">
        <f>MumbaiSub!X54</f>
        <v>0</v>
      </c>
      <c r="Y1691" s="149">
        <f>MumbaiSub!Y54</f>
        <v>0</v>
      </c>
      <c r="Z1691" s="149">
        <f>MumbaiSub!Z54</f>
        <v>0</v>
      </c>
      <c r="AA1691" s="149">
        <f>MumbaiSub!AA54</f>
        <v>0</v>
      </c>
      <c r="AB1691" s="149">
        <f>MumbaiSub!AB54</f>
        <v>0</v>
      </c>
      <c r="AC1691" s="233">
        <f t="shared" si="487"/>
        <v>0</v>
      </c>
      <c r="AD1691" s="7" t="e">
        <f t="shared" si="488"/>
        <v>#DIV/0!</v>
      </c>
      <c r="AE1691" s="7">
        <f t="shared" si="489"/>
        <v>0</v>
      </c>
      <c r="AF1691" s="7" t="e">
        <f t="shared" si="490"/>
        <v>#DIV/0!</v>
      </c>
      <c r="AG1691" s="7">
        <f t="shared" si="491"/>
        <v>0</v>
      </c>
      <c r="AH1691" s="7">
        <f t="shared" si="492"/>
        <v>0</v>
      </c>
      <c r="AI1691" s="7">
        <f t="shared" si="493"/>
        <v>0</v>
      </c>
      <c r="AJ1691" s="7">
        <f t="shared" si="494"/>
        <v>0</v>
      </c>
      <c r="AK1691" s="234" t="e">
        <f t="shared" si="495"/>
        <v>#DIV/0!</v>
      </c>
    </row>
    <row r="1692" spans="1:37">
      <c r="A1692" s="5">
        <v>19</v>
      </c>
      <c r="B1692" s="15" t="s">
        <v>40</v>
      </c>
      <c r="C1692" s="80">
        <f>Nagpur!C54</f>
        <v>0</v>
      </c>
      <c r="D1692" s="80">
        <f>Nagpur!D54</f>
        <v>0</v>
      </c>
      <c r="E1692" s="80">
        <f>Nagpur!E54</f>
        <v>0</v>
      </c>
      <c r="F1692" s="80">
        <f>Nagpur!F54</f>
        <v>0</v>
      </c>
      <c r="G1692" s="80">
        <f>Nagpur!G54</f>
        <v>0</v>
      </c>
      <c r="H1692" s="80">
        <f>Nagpur!H54</f>
        <v>0</v>
      </c>
      <c r="I1692" s="80">
        <f t="shared" si="485"/>
        <v>0</v>
      </c>
      <c r="J1692" s="80">
        <f>Nagpur!J54</f>
        <v>0</v>
      </c>
      <c r="K1692" s="80">
        <f>Nagpur!K54</f>
        <v>0</v>
      </c>
      <c r="L1692" s="80">
        <f>Nagpur!L54</f>
        <v>0</v>
      </c>
      <c r="M1692" s="80">
        <f>Nagpur!M54</f>
        <v>0</v>
      </c>
      <c r="N1692" s="80">
        <f>Nagpur!N54</f>
        <v>0</v>
      </c>
      <c r="O1692" s="80">
        <f>Nagpur!O54</f>
        <v>0</v>
      </c>
      <c r="P1692" s="80">
        <f t="shared" si="486"/>
        <v>0</v>
      </c>
      <c r="Q1692" s="80">
        <f>Nagpur!Q54</f>
        <v>0</v>
      </c>
      <c r="R1692" s="80">
        <f>Nagpur!R54</f>
        <v>0</v>
      </c>
      <c r="S1692" s="80">
        <f>Nagpur!S54</f>
        <v>0</v>
      </c>
      <c r="T1692" s="80">
        <f>Nagpur!T54</f>
        <v>0</v>
      </c>
      <c r="U1692" s="80">
        <f>Nagpur!U54</f>
        <v>0</v>
      </c>
      <c r="V1692" s="80">
        <f>Nagpur!V54</f>
        <v>0</v>
      </c>
      <c r="W1692" s="80">
        <f>Nagpur!W54</f>
        <v>0</v>
      </c>
      <c r="X1692" s="80">
        <f>Nagpur!X54</f>
        <v>0</v>
      </c>
      <c r="Y1692" s="80">
        <f>Nagpur!Y54</f>
        <v>0</v>
      </c>
      <c r="Z1692" s="80">
        <f>Nagpur!Z54</f>
        <v>0</v>
      </c>
      <c r="AA1692" s="80">
        <f>Nagpur!AA54</f>
        <v>0</v>
      </c>
      <c r="AB1692" s="80">
        <f>Nagpur!AB54</f>
        <v>0</v>
      </c>
      <c r="AC1692" s="233">
        <f t="shared" si="487"/>
        <v>0</v>
      </c>
      <c r="AD1692" s="7" t="e">
        <f t="shared" si="488"/>
        <v>#DIV/0!</v>
      </c>
      <c r="AE1692" s="7">
        <f t="shared" si="489"/>
        <v>0</v>
      </c>
      <c r="AF1692" s="7" t="e">
        <f t="shared" si="490"/>
        <v>#DIV/0!</v>
      </c>
      <c r="AG1692" s="7">
        <f t="shared" si="491"/>
        <v>0</v>
      </c>
      <c r="AH1692" s="7">
        <f t="shared" si="492"/>
        <v>0</v>
      </c>
      <c r="AI1692" s="7">
        <f t="shared" si="493"/>
        <v>0</v>
      </c>
      <c r="AJ1692" s="7">
        <f t="shared" si="494"/>
        <v>0</v>
      </c>
      <c r="AK1692" s="234" t="e">
        <f t="shared" si="495"/>
        <v>#DIV/0!</v>
      </c>
    </row>
    <row r="1693" spans="1:37">
      <c r="A1693" s="5">
        <v>20</v>
      </c>
      <c r="B1693" s="15" t="s">
        <v>41</v>
      </c>
      <c r="C1693" s="80">
        <f>Nanded!C54</f>
        <v>47235</v>
      </c>
      <c r="D1693" s="80">
        <f>Nanded!D54</f>
        <v>40634.29</v>
      </c>
      <c r="E1693" s="80">
        <f>Nanded!E54</f>
        <v>59</v>
      </c>
      <c r="F1693" s="80">
        <f>Nanded!F54</f>
        <v>21</v>
      </c>
      <c r="G1693" s="80">
        <f>Nanded!G54</f>
        <v>586</v>
      </c>
      <c r="H1693" s="80">
        <f>Nanded!H54</f>
        <v>205</v>
      </c>
      <c r="I1693" s="80">
        <f t="shared" si="485"/>
        <v>40860.29</v>
      </c>
      <c r="J1693" s="80">
        <f>Nanded!J54</f>
        <v>11824</v>
      </c>
      <c r="K1693" s="80">
        <f>Nanded!K54</f>
        <v>10171.709999999999</v>
      </c>
      <c r="L1693" s="80">
        <f>Nanded!L54</f>
        <v>59</v>
      </c>
      <c r="M1693" s="80">
        <f>Nanded!M54</f>
        <v>21</v>
      </c>
      <c r="N1693" s="80">
        <f>Nanded!N54</f>
        <v>586</v>
      </c>
      <c r="O1693" s="80">
        <f>Nanded!O54</f>
        <v>205</v>
      </c>
      <c r="P1693" s="80">
        <f t="shared" si="486"/>
        <v>10397.709999999999</v>
      </c>
      <c r="Q1693" s="80">
        <f>Nanded!Q54</f>
        <v>61836</v>
      </c>
      <c r="R1693" s="80">
        <f>Nanded!R54</f>
        <v>51054.78</v>
      </c>
      <c r="S1693" s="80">
        <f>Nanded!S54</f>
        <v>28</v>
      </c>
      <c r="T1693" s="80">
        <f>Nanded!T54</f>
        <v>21.96</v>
      </c>
      <c r="U1693" s="80">
        <f>Nanded!U54</f>
        <v>44</v>
      </c>
      <c r="V1693" s="80">
        <f>Nanded!V54</f>
        <v>23.74</v>
      </c>
      <c r="W1693" s="80">
        <f>Nanded!W54</f>
        <v>6955</v>
      </c>
      <c r="X1693" s="80">
        <f>Nanded!X54</f>
        <v>5942.34</v>
      </c>
      <c r="Y1693" s="80">
        <f>Nanded!Y54</f>
        <v>8</v>
      </c>
      <c r="Z1693" s="80">
        <f>Nanded!Z54</f>
        <v>8.92</v>
      </c>
      <c r="AA1693" s="80">
        <f>Nanded!AA54</f>
        <v>11</v>
      </c>
      <c r="AB1693" s="80">
        <f>Nanded!AB54</f>
        <v>13.52</v>
      </c>
      <c r="AC1693" s="233">
        <f t="shared" si="487"/>
        <v>51100.479999999996</v>
      </c>
      <c r="AD1693" s="7">
        <f t="shared" si="488"/>
        <v>125.06147166356381</v>
      </c>
      <c r="AE1693" s="7">
        <f t="shared" si="489"/>
        <v>5964.7800000000007</v>
      </c>
      <c r="AF1693" s="7">
        <f t="shared" si="490"/>
        <v>57.366285460933227</v>
      </c>
      <c r="AG1693" s="7">
        <f t="shared" si="491"/>
        <v>60349</v>
      </c>
      <c r="AH1693" s="7">
        <f t="shared" si="492"/>
        <v>51258</v>
      </c>
      <c r="AI1693" s="7">
        <f t="shared" si="493"/>
        <v>68882</v>
      </c>
      <c r="AJ1693" s="7">
        <f t="shared" si="494"/>
        <v>57065.259999999987</v>
      </c>
      <c r="AK1693" s="234">
        <f t="shared" si="495"/>
        <v>111.32947052167464</v>
      </c>
    </row>
    <row r="1694" spans="1:37">
      <c r="A1694" s="5">
        <v>21</v>
      </c>
      <c r="B1694" s="15" t="s">
        <v>42</v>
      </c>
      <c r="C1694" s="80">
        <f>Nandurbar!C54</f>
        <v>700</v>
      </c>
      <c r="D1694" s="80">
        <f>Nandurbar!D54</f>
        <v>1486</v>
      </c>
      <c r="E1694" s="80">
        <f>Nandurbar!E54</f>
        <v>15</v>
      </c>
      <c r="F1694" s="80">
        <f>Nandurbar!F54</f>
        <v>10</v>
      </c>
      <c r="G1694" s="80">
        <f>Nandurbar!G54</f>
        <v>10</v>
      </c>
      <c r="H1694" s="80">
        <f>Nandurbar!H54</f>
        <v>10</v>
      </c>
      <c r="I1694" s="80">
        <f t="shared" si="485"/>
        <v>1506</v>
      </c>
      <c r="J1694" s="80">
        <f>Nandurbar!J54</f>
        <v>185</v>
      </c>
      <c r="K1694" s="80">
        <f>Nandurbar!K54</f>
        <v>372</v>
      </c>
      <c r="L1694" s="80">
        <f>Nandurbar!L54</f>
        <v>4</v>
      </c>
      <c r="M1694" s="80">
        <f>Nandurbar!M54</f>
        <v>2</v>
      </c>
      <c r="N1694" s="80">
        <f>Nandurbar!N54</f>
        <v>6</v>
      </c>
      <c r="O1694" s="80">
        <f>Nandurbar!O54</f>
        <v>3</v>
      </c>
      <c r="P1694" s="80">
        <f t="shared" si="486"/>
        <v>377</v>
      </c>
      <c r="Q1694" s="80">
        <f>Nandurbar!Q54</f>
        <v>908</v>
      </c>
      <c r="R1694" s="80">
        <f>Nandurbar!R54</f>
        <v>1169.6400000000001</v>
      </c>
      <c r="S1694" s="80">
        <f>Nandurbar!S54</f>
        <v>1</v>
      </c>
      <c r="T1694" s="80">
        <f>Nandurbar!T54</f>
        <v>0.68</v>
      </c>
      <c r="U1694" s="80">
        <f>Nandurbar!U54</f>
        <v>12</v>
      </c>
      <c r="V1694" s="80">
        <f>Nandurbar!V54</f>
        <v>8.3000000000000007</v>
      </c>
      <c r="W1694" s="80">
        <f>Nandurbar!W54</f>
        <v>79</v>
      </c>
      <c r="X1694" s="80">
        <f>Nandurbar!X54</f>
        <v>115.52</v>
      </c>
      <c r="Y1694" s="80">
        <f>Nandurbar!Y54</f>
        <v>0</v>
      </c>
      <c r="Z1694" s="80">
        <f>Nandurbar!Z54</f>
        <v>0</v>
      </c>
      <c r="AA1694" s="80">
        <f>Nandurbar!AA54</f>
        <v>8</v>
      </c>
      <c r="AB1694" s="80">
        <f>Nandurbar!AB54</f>
        <v>4.93</v>
      </c>
      <c r="AC1694" s="233">
        <f t="shared" si="487"/>
        <v>1178.6200000000001</v>
      </c>
      <c r="AD1694" s="7">
        <f t="shared" si="488"/>
        <v>78.261620185922993</v>
      </c>
      <c r="AE1694" s="7">
        <f t="shared" si="489"/>
        <v>120.44999999999999</v>
      </c>
      <c r="AF1694" s="7">
        <f t="shared" si="490"/>
        <v>31.949602122015914</v>
      </c>
      <c r="AG1694" s="7">
        <f t="shared" si="491"/>
        <v>920</v>
      </c>
      <c r="AH1694" s="7">
        <f t="shared" si="492"/>
        <v>1883</v>
      </c>
      <c r="AI1694" s="7">
        <f t="shared" si="493"/>
        <v>1008</v>
      </c>
      <c r="AJ1694" s="7">
        <f t="shared" si="494"/>
        <v>1299.0700000000002</v>
      </c>
      <c r="AK1694" s="234">
        <f t="shared" si="495"/>
        <v>68.9893786510887</v>
      </c>
    </row>
    <row r="1695" spans="1:37">
      <c r="A1695" s="5">
        <v>22</v>
      </c>
      <c r="B1695" s="15" t="s">
        <v>43</v>
      </c>
      <c r="C1695" s="80">
        <f>Nasik!C54</f>
        <v>515</v>
      </c>
      <c r="D1695" s="80">
        <f>Nasik!D54</f>
        <v>1079</v>
      </c>
      <c r="E1695" s="80">
        <f>Nasik!E54</f>
        <v>91</v>
      </c>
      <c r="F1695" s="80">
        <f>Nasik!F54</f>
        <v>28</v>
      </c>
      <c r="G1695" s="80">
        <f>Nasik!G54</f>
        <v>770</v>
      </c>
      <c r="H1695" s="80">
        <f>Nasik!H54</f>
        <v>231</v>
      </c>
      <c r="I1695" s="80">
        <f t="shared" si="485"/>
        <v>1338</v>
      </c>
      <c r="J1695" s="80">
        <f>Nasik!J54</f>
        <v>143</v>
      </c>
      <c r="K1695" s="80">
        <f>Nasik!K54</f>
        <v>371</v>
      </c>
      <c r="L1695" s="80">
        <f>Nasik!L54</f>
        <v>32</v>
      </c>
      <c r="M1695" s="80">
        <f>Nasik!M54</f>
        <v>9</v>
      </c>
      <c r="N1695" s="80">
        <f>Nasik!N54</f>
        <v>268</v>
      </c>
      <c r="O1695" s="80">
        <f>Nasik!O54</f>
        <v>79</v>
      </c>
      <c r="P1695" s="80">
        <f t="shared" si="486"/>
        <v>459</v>
      </c>
      <c r="Q1695" s="80">
        <f>Nasik!Q54</f>
        <v>1389</v>
      </c>
      <c r="R1695" s="80">
        <f>Nasik!R54</f>
        <v>1879.03</v>
      </c>
      <c r="S1695" s="80">
        <f>Nasik!S54</f>
        <v>0</v>
      </c>
      <c r="T1695" s="80">
        <f>Nasik!T54</f>
        <v>0</v>
      </c>
      <c r="U1695" s="80">
        <f>Nasik!U54</f>
        <v>5</v>
      </c>
      <c r="V1695" s="80">
        <f>Nasik!V54</f>
        <v>8.4</v>
      </c>
      <c r="W1695" s="80">
        <f>Nasik!W54</f>
        <v>72</v>
      </c>
      <c r="X1695" s="80">
        <f>Nasik!X54</f>
        <v>118.44</v>
      </c>
      <c r="Y1695" s="80">
        <f>Nasik!Y54</f>
        <v>0</v>
      </c>
      <c r="Z1695" s="80">
        <f>Nasik!Z54</f>
        <v>0</v>
      </c>
      <c r="AA1695" s="80">
        <f>Nasik!AA54</f>
        <v>4</v>
      </c>
      <c r="AB1695" s="80">
        <f>Nasik!AB54</f>
        <v>5.2</v>
      </c>
      <c r="AC1695" s="233">
        <f t="shared" si="487"/>
        <v>1887.43</v>
      </c>
      <c r="AD1695" s="7">
        <f t="shared" si="488"/>
        <v>141.06352765321375</v>
      </c>
      <c r="AE1695" s="7">
        <f t="shared" si="489"/>
        <v>123.64</v>
      </c>
      <c r="AF1695" s="7">
        <f t="shared" si="490"/>
        <v>26.936819172113292</v>
      </c>
      <c r="AG1695" s="7">
        <f t="shared" si="491"/>
        <v>1819</v>
      </c>
      <c r="AH1695" s="7">
        <f t="shared" si="492"/>
        <v>1797</v>
      </c>
      <c r="AI1695" s="7">
        <f t="shared" si="493"/>
        <v>1470</v>
      </c>
      <c r="AJ1695" s="7">
        <f t="shared" si="494"/>
        <v>2011.0700000000002</v>
      </c>
      <c r="AK1695" s="234">
        <f t="shared" si="495"/>
        <v>111.91263216471899</v>
      </c>
    </row>
    <row r="1696" spans="1:37">
      <c r="A1696" s="5">
        <v>23</v>
      </c>
      <c r="B1696" s="15" t="s">
        <v>44</v>
      </c>
      <c r="C1696" s="80">
        <f>Osmanabad!C54</f>
        <v>25018</v>
      </c>
      <c r="D1696" s="80">
        <f>Osmanabad!D54</f>
        <v>24267</v>
      </c>
      <c r="E1696" s="80">
        <f>Osmanabad!E54</f>
        <v>500</v>
      </c>
      <c r="F1696" s="80">
        <f>Osmanabad!F54</f>
        <v>250</v>
      </c>
      <c r="G1696" s="80">
        <f>Osmanabad!G54</f>
        <v>2000</v>
      </c>
      <c r="H1696" s="80">
        <f>Osmanabad!H54</f>
        <v>501</v>
      </c>
      <c r="I1696" s="80">
        <f t="shared" si="485"/>
        <v>25018</v>
      </c>
      <c r="J1696" s="80">
        <f>Osmanabad!J54</f>
        <v>10736</v>
      </c>
      <c r="K1696" s="80">
        <f>Osmanabad!K54</f>
        <v>10414</v>
      </c>
      <c r="L1696" s="80">
        <f>Osmanabad!L54</f>
        <v>200</v>
      </c>
      <c r="M1696" s="80">
        <f>Osmanabad!M54</f>
        <v>107</v>
      </c>
      <c r="N1696" s="80">
        <f>Osmanabad!N54</f>
        <v>450</v>
      </c>
      <c r="O1696" s="80">
        <f>Osmanabad!O54</f>
        <v>215</v>
      </c>
      <c r="P1696" s="80">
        <f t="shared" si="486"/>
        <v>10736</v>
      </c>
      <c r="Q1696" s="80">
        <f>Osmanabad!Q54</f>
        <v>38239</v>
      </c>
      <c r="R1696" s="80">
        <f>Osmanabad!R54</f>
        <v>37379.71</v>
      </c>
      <c r="S1696" s="80">
        <f>Osmanabad!S54</f>
        <v>0</v>
      </c>
      <c r="T1696" s="80">
        <f>Osmanabad!T54</f>
        <v>0</v>
      </c>
      <c r="U1696" s="80">
        <f>Osmanabad!U54</f>
        <v>98</v>
      </c>
      <c r="V1696" s="80">
        <f>Osmanabad!V54</f>
        <v>66.709999999999994</v>
      </c>
      <c r="W1696" s="80">
        <f>Osmanabad!W54</f>
        <v>3893</v>
      </c>
      <c r="X1696" s="80">
        <f>Osmanabad!X54</f>
        <v>4334.91</v>
      </c>
      <c r="Y1696" s="80">
        <f>Osmanabad!Y54</f>
        <v>6</v>
      </c>
      <c r="Z1696" s="80">
        <f>Osmanabad!Z54</f>
        <v>0.45</v>
      </c>
      <c r="AA1696" s="80">
        <f>Osmanabad!AA54</f>
        <v>40</v>
      </c>
      <c r="AB1696" s="80">
        <f>Osmanabad!AB54</f>
        <v>20.02</v>
      </c>
      <c r="AC1696" s="233">
        <f t="shared" si="487"/>
        <v>37446.42</v>
      </c>
      <c r="AD1696" s="7">
        <f t="shared" si="488"/>
        <v>149.6779119034295</v>
      </c>
      <c r="AE1696" s="7">
        <f t="shared" si="489"/>
        <v>4355.38</v>
      </c>
      <c r="AF1696" s="7">
        <f t="shared" si="490"/>
        <v>40.567995529061101</v>
      </c>
      <c r="AG1696" s="7">
        <f t="shared" si="491"/>
        <v>38904</v>
      </c>
      <c r="AH1696" s="7">
        <f t="shared" si="492"/>
        <v>35754</v>
      </c>
      <c r="AI1696" s="7">
        <f t="shared" si="493"/>
        <v>42276</v>
      </c>
      <c r="AJ1696" s="7">
        <f t="shared" si="494"/>
        <v>41801.799999999996</v>
      </c>
      <c r="AK1696" s="234">
        <f t="shared" si="495"/>
        <v>116.91503048609944</v>
      </c>
    </row>
    <row r="1697" spans="1:37">
      <c r="A1697" s="5">
        <v>24</v>
      </c>
      <c r="B1697" s="35" t="s">
        <v>45</v>
      </c>
      <c r="C1697" s="150">
        <f>Palghar!C54</f>
        <v>1500</v>
      </c>
      <c r="D1697" s="150">
        <f>Palghar!D54</f>
        <v>849</v>
      </c>
      <c r="E1697" s="150">
        <f>Palghar!E54</f>
        <v>301</v>
      </c>
      <c r="F1697" s="150">
        <f>Palghar!F54</f>
        <v>91</v>
      </c>
      <c r="G1697" s="150">
        <f>Palghar!G54</f>
        <v>216</v>
      </c>
      <c r="H1697" s="150">
        <f>Palghar!H54</f>
        <v>72</v>
      </c>
      <c r="I1697" s="80">
        <f t="shared" si="485"/>
        <v>1012</v>
      </c>
      <c r="J1697" s="150">
        <f>Palghar!J54</f>
        <v>843</v>
      </c>
      <c r="K1697" s="150">
        <f>Palghar!K54</f>
        <v>457</v>
      </c>
      <c r="L1697" s="150">
        <f>Palghar!L54</f>
        <v>180</v>
      </c>
      <c r="M1697" s="150">
        <f>Palghar!M54</f>
        <v>49</v>
      </c>
      <c r="N1697" s="150">
        <f>Palghar!N54</f>
        <v>166</v>
      </c>
      <c r="O1697" s="150">
        <f>Palghar!O54</f>
        <v>40</v>
      </c>
      <c r="P1697" s="80">
        <f t="shared" si="486"/>
        <v>546</v>
      </c>
      <c r="Q1697" s="150">
        <f>Palghar!Q54</f>
        <v>115</v>
      </c>
      <c r="R1697" s="150">
        <f>Palghar!R54</f>
        <v>94.78</v>
      </c>
      <c r="S1697" s="150">
        <f>Palghar!S54</f>
        <v>4</v>
      </c>
      <c r="T1697" s="150">
        <f>Palghar!T54</f>
        <v>3.75</v>
      </c>
      <c r="U1697" s="150">
        <f>Palghar!U54</f>
        <v>38</v>
      </c>
      <c r="V1697" s="150">
        <f>Palghar!V54</f>
        <v>36.69</v>
      </c>
      <c r="W1697" s="150">
        <f>Palghar!W54</f>
        <v>13</v>
      </c>
      <c r="X1697" s="150">
        <f>Palghar!X54</f>
        <v>14.39</v>
      </c>
      <c r="Y1697" s="150">
        <f>Palghar!Y54</f>
        <v>4</v>
      </c>
      <c r="Z1697" s="150">
        <f>Palghar!Z54</f>
        <v>6</v>
      </c>
      <c r="AA1697" s="150">
        <f>Palghar!AA54</f>
        <v>15</v>
      </c>
      <c r="AB1697" s="150">
        <f>Palghar!AB54</f>
        <v>11.82</v>
      </c>
      <c r="AC1697" s="233">
        <f t="shared" si="487"/>
        <v>135.22</v>
      </c>
      <c r="AD1697" s="7">
        <f t="shared" si="488"/>
        <v>13.361660079051383</v>
      </c>
      <c r="AE1697" s="7">
        <f t="shared" si="489"/>
        <v>32.21</v>
      </c>
      <c r="AF1697" s="7">
        <f t="shared" si="490"/>
        <v>5.8992673992673996</v>
      </c>
      <c r="AG1697" s="7">
        <f t="shared" si="491"/>
        <v>3206</v>
      </c>
      <c r="AH1697" s="7">
        <f t="shared" si="492"/>
        <v>1558</v>
      </c>
      <c r="AI1697" s="7">
        <f t="shared" si="493"/>
        <v>189</v>
      </c>
      <c r="AJ1697" s="7">
        <f t="shared" si="494"/>
        <v>167.43</v>
      </c>
      <c r="AK1697" s="234">
        <f t="shared" si="495"/>
        <v>10.746469833119384</v>
      </c>
    </row>
    <row r="1698" spans="1:37">
      <c r="A1698" s="5">
        <v>25</v>
      </c>
      <c r="B1698" s="15" t="s">
        <v>46</v>
      </c>
      <c r="C1698" s="80">
        <f>Parbhani!C54</f>
        <v>19022</v>
      </c>
      <c r="D1698" s="80">
        <f>Parbhani!D54</f>
        <v>20704</v>
      </c>
      <c r="E1698" s="80">
        <f>Parbhani!E54</f>
        <v>107</v>
      </c>
      <c r="F1698" s="80">
        <f>Parbhani!F54</f>
        <v>18</v>
      </c>
      <c r="G1698" s="80">
        <f>Parbhani!G54</f>
        <v>1492</v>
      </c>
      <c r="H1698" s="80">
        <f>Parbhani!H54</f>
        <v>272</v>
      </c>
      <c r="I1698" s="80">
        <f t="shared" si="485"/>
        <v>20994</v>
      </c>
      <c r="J1698" s="80">
        <f>Parbhani!J54</f>
        <v>9227</v>
      </c>
      <c r="K1698" s="80">
        <f>Parbhani!K54</f>
        <v>10483</v>
      </c>
      <c r="L1698" s="80">
        <f>Parbhani!L54</f>
        <v>53</v>
      </c>
      <c r="M1698" s="80">
        <f>Parbhani!M54</f>
        <v>8</v>
      </c>
      <c r="N1698" s="80">
        <f>Parbhani!N54</f>
        <v>949</v>
      </c>
      <c r="O1698" s="80">
        <f>Parbhani!O54</f>
        <v>130</v>
      </c>
      <c r="P1698" s="80">
        <f t="shared" si="486"/>
        <v>10621</v>
      </c>
      <c r="Q1698" s="80">
        <f>Parbhani!Q54</f>
        <v>30255</v>
      </c>
      <c r="R1698" s="80">
        <f>Parbhani!R54</f>
        <v>29141.02</v>
      </c>
      <c r="S1698" s="80">
        <f>Parbhani!S54</f>
        <v>0</v>
      </c>
      <c r="T1698" s="80">
        <f>Parbhani!T54</f>
        <v>0</v>
      </c>
      <c r="U1698" s="80">
        <f>Parbhani!U54</f>
        <v>49</v>
      </c>
      <c r="V1698" s="80">
        <f>Parbhani!V54</f>
        <v>41.32</v>
      </c>
      <c r="W1698" s="80">
        <f>Parbhani!W54</f>
        <v>3329</v>
      </c>
      <c r="X1698" s="80">
        <f>Parbhani!X54</f>
        <v>3877.72</v>
      </c>
      <c r="Y1698" s="80">
        <f>Parbhani!Y54</f>
        <v>0</v>
      </c>
      <c r="Z1698" s="80">
        <f>Parbhani!Z54</f>
        <v>0</v>
      </c>
      <c r="AA1698" s="80">
        <f>Parbhani!AA54</f>
        <v>32</v>
      </c>
      <c r="AB1698" s="80">
        <f>Parbhani!AB54</f>
        <v>28.24</v>
      </c>
      <c r="AC1698" s="233">
        <f t="shared" si="487"/>
        <v>29182.34</v>
      </c>
      <c r="AD1698" s="7">
        <f t="shared" si="488"/>
        <v>139.00323902067257</v>
      </c>
      <c r="AE1698" s="7">
        <f t="shared" si="489"/>
        <v>3905.9599999999996</v>
      </c>
      <c r="AF1698" s="7">
        <f t="shared" si="490"/>
        <v>36.775821485735804</v>
      </c>
      <c r="AG1698" s="7">
        <f t="shared" si="491"/>
        <v>30850</v>
      </c>
      <c r="AH1698" s="7">
        <f t="shared" si="492"/>
        <v>31615</v>
      </c>
      <c r="AI1698" s="7">
        <f t="shared" si="493"/>
        <v>33665</v>
      </c>
      <c r="AJ1698" s="7">
        <f t="shared" si="494"/>
        <v>33088.299999999996</v>
      </c>
      <c r="AK1698" s="234">
        <f t="shared" si="495"/>
        <v>104.66012968527596</v>
      </c>
    </row>
    <row r="1699" spans="1:37">
      <c r="A1699" s="5">
        <v>26</v>
      </c>
      <c r="B1699" s="15" t="s">
        <v>47</v>
      </c>
      <c r="C1699" s="80">
        <f>Pune!C54</f>
        <v>146</v>
      </c>
      <c r="D1699" s="80">
        <f>Pune!D54</f>
        <v>424</v>
      </c>
      <c r="E1699" s="80">
        <f>Pune!E54</f>
        <v>0</v>
      </c>
      <c r="F1699" s="80">
        <f>Pune!F54</f>
        <v>2</v>
      </c>
      <c r="G1699" s="80">
        <f>Pune!G54</f>
        <v>0</v>
      </c>
      <c r="H1699" s="80">
        <f>Pune!H54</f>
        <v>7</v>
      </c>
      <c r="I1699" s="80">
        <f t="shared" si="485"/>
        <v>433</v>
      </c>
      <c r="J1699" s="80">
        <f>Pune!J54</f>
        <v>133</v>
      </c>
      <c r="K1699" s="80">
        <f>Pune!K54</f>
        <v>262</v>
      </c>
      <c r="L1699" s="80">
        <f>Pune!L54</f>
        <v>1</v>
      </c>
      <c r="M1699" s="80">
        <f>Pune!M54</f>
        <v>1</v>
      </c>
      <c r="N1699" s="80">
        <f>Pune!N54</f>
        <v>1</v>
      </c>
      <c r="O1699" s="80">
        <f>Pune!O54</f>
        <v>3</v>
      </c>
      <c r="P1699" s="80">
        <f t="shared" si="486"/>
        <v>266</v>
      </c>
      <c r="Q1699" s="80">
        <f>Pune!Q54</f>
        <v>281</v>
      </c>
      <c r="R1699" s="80">
        <f>Pune!R54</f>
        <v>374.23</v>
      </c>
      <c r="S1699" s="80">
        <f>Pune!S54</f>
        <v>0</v>
      </c>
      <c r="T1699" s="80">
        <f>Pune!T54</f>
        <v>0</v>
      </c>
      <c r="U1699" s="80">
        <f>Pune!U54</f>
        <v>11</v>
      </c>
      <c r="V1699" s="80">
        <f>Pune!V54</f>
        <v>12.36</v>
      </c>
      <c r="W1699" s="80">
        <f>Pune!W54</f>
        <v>79</v>
      </c>
      <c r="X1699" s="80">
        <f>Pune!X54</f>
        <v>102.86</v>
      </c>
      <c r="Y1699" s="80">
        <f>Pune!Y54</f>
        <v>0</v>
      </c>
      <c r="Z1699" s="80">
        <f>Pune!Z54</f>
        <v>0</v>
      </c>
      <c r="AA1699" s="80">
        <f>Pune!AA54</f>
        <v>4</v>
      </c>
      <c r="AB1699" s="80">
        <f>Pune!AB54</f>
        <v>5.4</v>
      </c>
      <c r="AC1699" s="233">
        <f t="shared" si="487"/>
        <v>386.59000000000003</v>
      </c>
      <c r="AD1699" s="7">
        <f t="shared" si="488"/>
        <v>89.281755196304857</v>
      </c>
      <c r="AE1699" s="7">
        <f t="shared" si="489"/>
        <v>108.26</v>
      </c>
      <c r="AF1699" s="7">
        <f t="shared" si="490"/>
        <v>40.699248120300751</v>
      </c>
      <c r="AG1699" s="7">
        <f t="shared" si="491"/>
        <v>281</v>
      </c>
      <c r="AH1699" s="7">
        <f t="shared" si="492"/>
        <v>699</v>
      </c>
      <c r="AI1699" s="7">
        <f t="shared" si="493"/>
        <v>375</v>
      </c>
      <c r="AJ1699" s="7">
        <f t="shared" si="494"/>
        <v>494.85</v>
      </c>
      <c r="AK1699" s="234">
        <f t="shared" si="495"/>
        <v>70.793991416309026</v>
      </c>
    </row>
    <row r="1700" spans="1:37">
      <c r="A1700" s="5">
        <v>27</v>
      </c>
      <c r="B1700" s="15" t="s">
        <v>48</v>
      </c>
      <c r="C1700" s="124">
        <f>Raigad!C54</f>
        <v>111</v>
      </c>
      <c r="D1700" s="124">
        <f>Raigad!D54</f>
        <v>89</v>
      </c>
      <c r="E1700" s="124">
        <f>Raigad!E54</f>
        <v>3</v>
      </c>
      <c r="F1700" s="124">
        <f>Raigad!F54</f>
        <v>1</v>
      </c>
      <c r="G1700" s="124">
        <f>Raigad!G54</f>
        <v>0</v>
      </c>
      <c r="H1700" s="124">
        <f>Raigad!H54</f>
        <v>0</v>
      </c>
      <c r="I1700" s="80">
        <f t="shared" si="485"/>
        <v>90</v>
      </c>
      <c r="J1700" s="124">
        <f>Raigad!J54</f>
        <v>30</v>
      </c>
      <c r="K1700" s="124">
        <f>Raigad!K54</f>
        <v>22</v>
      </c>
      <c r="L1700" s="124">
        <f>Raigad!L54</f>
        <v>3</v>
      </c>
      <c r="M1700" s="124">
        <f>Raigad!M54</f>
        <v>1</v>
      </c>
      <c r="N1700" s="124">
        <f>Raigad!N54</f>
        <v>0</v>
      </c>
      <c r="O1700" s="124">
        <f>Raigad!O54</f>
        <v>0</v>
      </c>
      <c r="P1700" s="80">
        <f t="shared" si="486"/>
        <v>23</v>
      </c>
      <c r="Q1700" s="124">
        <f>Raigad!Q54</f>
        <v>4</v>
      </c>
      <c r="R1700" s="124">
        <f>Raigad!R54</f>
        <v>2.33</v>
      </c>
      <c r="S1700" s="124">
        <f>Raigad!S54</f>
        <v>0</v>
      </c>
      <c r="T1700" s="124">
        <f>Raigad!T54</f>
        <v>0</v>
      </c>
      <c r="U1700" s="124">
        <f>Raigad!U54</f>
        <v>0</v>
      </c>
      <c r="V1700" s="124">
        <f>Raigad!V54</f>
        <v>0</v>
      </c>
      <c r="W1700" s="124">
        <f>Raigad!W54</f>
        <v>0</v>
      </c>
      <c r="X1700" s="124">
        <f>Raigad!X54</f>
        <v>0</v>
      </c>
      <c r="Y1700" s="124">
        <f>Raigad!Y54</f>
        <v>0</v>
      </c>
      <c r="Z1700" s="124">
        <f>Raigad!Z54</f>
        <v>0</v>
      </c>
      <c r="AA1700" s="124">
        <f>Raigad!AA54</f>
        <v>0</v>
      </c>
      <c r="AB1700" s="124">
        <f>Raigad!AB54</f>
        <v>0</v>
      </c>
      <c r="AC1700" s="233">
        <f t="shared" si="487"/>
        <v>2.33</v>
      </c>
      <c r="AD1700" s="7">
        <f t="shared" si="488"/>
        <v>2.588888888888889</v>
      </c>
      <c r="AE1700" s="7">
        <f t="shared" si="489"/>
        <v>0</v>
      </c>
      <c r="AF1700" s="7">
        <f t="shared" si="490"/>
        <v>0</v>
      </c>
      <c r="AG1700" s="7">
        <f t="shared" si="491"/>
        <v>147</v>
      </c>
      <c r="AH1700" s="7">
        <f t="shared" si="492"/>
        <v>113</v>
      </c>
      <c r="AI1700" s="7">
        <f t="shared" si="493"/>
        <v>4</v>
      </c>
      <c r="AJ1700" s="7">
        <f t="shared" si="494"/>
        <v>2.33</v>
      </c>
      <c r="AK1700" s="234">
        <f t="shared" si="495"/>
        <v>2.0619469026548676</v>
      </c>
    </row>
    <row r="1701" spans="1:37">
      <c r="A1701" s="5">
        <v>28</v>
      </c>
      <c r="B1701" s="15" t="s">
        <v>49</v>
      </c>
      <c r="C1701" s="80">
        <f>Ratnagiri!C54</f>
        <v>0</v>
      </c>
      <c r="D1701" s="80">
        <f>Ratnagiri!D54</f>
        <v>0</v>
      </c>
      <c r="E1701" s="80">
        <f>Ratnagiri!E54</f>
        <v>0</v>
      </c>
      <c r="F1701" s="80">
        <f>Ratnagiri!F54</f>
        <v>0</v>
      </c>
      <c r="G1701" s="80">
        <f>Ratnagiri!G54</f>
        <v>0</v>
      </c>
      <c r="H1701" s="80">
        <f>Ratnagiri!H54</f>
        <v>0</v>
      </c>
      <c r="I1701" s="80">
        <f t="shared" si="485"/>
        <v>0</v>
      </c>
      <c r="J1701" s="80">
        <f>Ratnagiri!J54</f>
        <v>0</v>
      </c>
      <c r="K1701" s="80">
        <f>Ratnagiri!K54</f>
        <v>0</v>
      </c>
      <c r="L1701" s="80">
        <f>Ratnagiri!L54</f>
        <v>0</v>
      </c>
      <c r="M1701" s="80">
        <f>Ratnagiri!M54</f>
        <v>0</v>
      </c>
      <c r="N1701" s="80">
        <f>Ratnagiri!N54</f>
        <v>0</v>
      </c>
      <c r="O1701" s="80">
        <f>Ratnagiri!O54</f>
        <v>0</v>
      </c>
      <c r="P1701" s="80">
        <f t="shared" si="486"/>
        <v>0</v>
      </c>
      <c r="Q1701" s="80">
        <f>Ratnagiri!Q54</f>
        <v>0</v>
      </c>
      <c r="R1701" s="80">
        <f>Ratnagiri!R54</f>
        <v>0</v>
      </c>
      <c r="S1701" s="80">
        <f>Ratnagiri!S54</f>
        <v>0</v>
      </c>
      <c r="T1701" s="80">
        <f>Ratnagiri!T54</f>
        <v>0</v>
      </c>
      <c r="U1701" s="80">
        <f>Ratnagiri!U54</f>
        <v>0</v>
      </c>
      <c r="V1701" s="80">
        <f>Ratnagiri!V54</f>
        <v>0</v>
      </c>
      <c r="W1701" s="80">
        <f>Ratnagiri!W54</f>
        <v>0</v>
      </c>
      <c r="X1701" s="80">
        <f>Ratnagiri!X54</f>
        <v>0</v>
      </c>
      <c r="Y1701" s="80">
        <f>Ratnagiri!Y54</f>
        <v>0</v>
      </c>
      <c r="Z1701" s="80">
        <f>Ratnagiri!Z54</f>
        <v>0</v>
      </c>
      <c r="AA1701" s="80">
        <f>Ratnagiri!AA54</f>
        <v>0</v>
      </c>
      <c r="AB1701" s="80">
        <f>Ratnagiri!AB54</f>
        <v>0</v>
      </c>
      <c r="AC1701" s="233">
        <f t="shared" si="487"/>
        <v>0</v>
      </c>
      <c r="AD1701" s="7" t="e">
        <f t="shared" si="488"/>
        <v>#DIV/0!</v>
      </c>
      <c r="AE1701" s="7">
        <f t="shared" si="489"/>
        <v>0</v>
      </c>
      <c r="AF1701" s="7" t="e">
        <f t="shared" si="490"/>
        <v>#DIV/0!</v>
      </c>
      <c r="AG1701" s="7">
        <f t="shared" si="491"/>
        <v>0</v>
      </c>
      <c r="AH1701" s="7">
        <f t="shared" si="492"/>
        <v>0</v>
      </c>
      <c r="AI1701" s="7">
        <f t="shared" si="493"/>
        <v>0</v>
      </c>
      <c r="AJ1701" s="7">
        <f t="shared" si="494"/>
        <v>0</v>
      </c>
      <c r="AK1701" s="234" t="e">
        <f t="shared" si="495"/>
        <v>#DIV/0!</v>
      </c>
    </row>
    <row r="1702" spans="1:37">
      <c r="A1702" s="5">
        <v>29</v>
      </c>
      <c r="B1702" s="15" t="s">
        <v>50</v>
      </c>
      <c r="C1702" s="80">
        <f>Sangli!C54</f>
        <v>0</v>
      </c>
      <c r="D1702" s="80">
        <f>Sangli!D54</f>
        <v>0</v>
      </c>
      <c r="E1702" s="80">
        <f>Sangli!E54</f>
        <v>0</v>
      </c>
      <c r="F1702" s="80">
        <f>Sangli!F54</f>
        <v>0</v>
      </c>
      <c r="G1702" s="80">
        <f>Sangli!G54</f>
        <v>0</v>
      </c>
      <c r="H1702" s="80">
        <f>Sangli!H54</f>
        <v>0</v>
      </c>
      <c r="I1702" s="80">
        <f t="shared" si="485"/>
        <v>0</v>
      </c>
      <c r="J1702" s="80">
        <f>Sangli!J54</f>
        <v>0</v>
      </c>
      <c r="K1702" s="80">
        <f>Sangli!K54</f>
        <v>0</v>
      </c>
      <c r="L1702" s="80">
        <f>Sangli!L54</f>
        <v>0</v>
      </c>
      <c r="M1702" s="80">
        <f>Sangli!M54</f>
        <v>0</v>
      </c>
      <c r="N1702" s="80">
        <f>Sangli!N54</f>
        <v>0</v>
      </c>
      <c r="O1702" s="80">
        <f>Sangli!O54</f>
        <v>0</v>
      </c>
      <c r="P1702" s="80">
        <f t="shared" si="486"/>
        <v>0</v>
      </c>
      <c r="Q1702" s="80">
        <f>Sangli!Q54</f>
        <v>0</v>
      </c>
      <c r="R1702" s="80">
        <f>Sangli!R54</f>
        <v>0</v>
      </c>
      <c r="S1702" s="80">
        <f>Sangli!S54</f>
        <v>0</v>
      </c>
      <c r="T1702" s="80">
        <f>Sangli!T54</f>
        <v>0</v>
      </c>
      <c r="U1702" s="80">
        <f>Sangli!U54</f>
        <v>0</v>
      </c>
      <c r="V1702" s="80">
        <f>Sangli!V54</f>
        <v>0</v>
      </c>
      <c r="W1702" s="80">
        <f>Sangli!W54</f>
        <v>0</v>
      </c>
      <c r="X1702" s="80">
        <f>Sangli!X54</f>
        <v>0</v>
      </c>
      <c r="Y1702" s="80">
        <f>Sangli!Y54</f>
        <v>0</v>
      </c>
      <c r="Z1702" s="80">
        <f>Sangli!Z54</f>
        <v>0</v>
      </c>
      <c r="AA1702" s="80">
        <f>Sangli!AA54</f>
        <v>0</v>
      </c>
      <c r="AB1702" s="80">
        <f>Sangli!AB54</f>
        <v>0</v>
      </c>
      <c r="AC1702" s="233">
        <f t="shared" si="487"/>
        <v>0</v>
      </c>
      <c r="AD1702" s="7" t="e">
        <f t="shared" si="488"/>
        <v>#DIV/0!</v>
      </c>
      <c r="AE1702" s="7">
        <f t="shared" si="489"/>
        <v>0</v>
      </c>
      <c r="AF1702" s="7" t="e">
        <f t="shared" si="490"/>
        <v>#DIV/0!</v>
      </c>
      <c r="AG1702" s="7">
        <f t="shared" si="491"/>
        <v>0</v>
      </c>
      <c r="AH1702" s="7">
        <f t="shared" si="492"/>
        <v>0</v>
      </c>
      <c r="AI1702" s="7">
        <f t="shared" si="493"/>
        <v>0</v>
      </c>
      <c r="AJ1702" s="7">
        <f t="shared" si="494"/>
        <v>0</v>
      </c>
      <c r="AK1702" s="234" t="e">
        <f t="shared" si="495"/>
        <v>#DIV/0!</v>
      </c>
    </row>
    <row r="1703" spans="1:37">
      <c r="A1703" s="5">
        <v>30</v>
      </c>
      <c r="B1703" s="15" t="s">
        <v>51</v>
      </c>
      <c r="C1703" s="80">
        <f>Satara!C54</f>
        <v>0</v>
      </c>
      <c r="D1703" s="80">
        <f>Satara!D54</f>
        <v>0</v>
      </c>
      <c r="E1703" s="80">
        <f>Satara!E54</f>
        <v>0</v>
      </c>
      <c r="F1703" s="80">
        <f>Satara!F54</f>
        <v>0</v>
      </c>
      <c r="G1703" s="80">
        <f>Satara!G54</f>
        <v>0</v>
      </c>
      <c r="H1703" s="80">
        <f>Satara!H54</f>
        <v>0</v>
      </c>
      <c r="I1703" s="80">
        <f t="shared" si="485"/>
        <v>0</v>
      </c>
      <c r="J1703" s="80">
        <f>Satara!J54</f>
        <v>0</v>
      </c>
      <c r="K1703" s="80">
        <f>Satara!K54</f>
        <v>0</v>
      </c>
      <c r="L1703" s="80">
        <f>Satara!L54</f>
        <v>0</v>
      </c>
      <c r="M1703" s="80">
        <f>Satara!M54</f>
        <v>0</v>
      </c>
      <c r="N1703" s="80">
        <f>Satara!N54</f>
        <v>0</v>
      </c>
      <c r="O1703" s="80">
        <f>Satara!O54</f>
        <v>0</v>
      </c>
      <c r="P1703" s="80">
        <f t="shared" si="486"/>
        <v>0</v>
      </c>
      <c r="Q1703" s="80">
        <f>Satara!Q54</f>
        <v>0</v>
      </c>
      <c r="R1703" s="80">
        <f>Satara!R54</f>
        <v>0</v>
      </c>
      <c r="S1703" s="80">
        <f>Satara!S54</f>
        <v>0</v>
      </c>
      <c r="T1703" s="80">
        <f>Satara!T54</f>
        <v>0</v>
      </c>
      <c r="U1703" s="80">
        <f>Satara!U54</f>
        <v>0</v>
      </c>
      <c r="V1703" s="80">
        <f>Satara!V54</f>
        <v>0</v>
      </c>
      <c r="W1703" s="80">
        <f>Satara!W54</f>
        <v>0</v>
      </c>
      <c r="X1703" s="80">
        <f>Satara!X54</f>
        <v>0</v>
      </c>
      <c r="Y1703" s="80">
        <f>Satara!Y54</f>
        <v>0</v>
      </c>
      <c r="Z1703" s="80">
        <f>Satara!Z54</f>
        <v>0</v>
      </c>
      <c r="AA1703" s="80">
        <f>Satara!AA54</f>
        <v>0</v>
      </c>
      <c r="AB1703" s="80">
        <f>Satara!AB54</f>
        <v>0</v>
      </c>
      <c r="AC1703" s="233">
        <f t="shared" si="487"/>
        <v>0</v>
      </c>
      <c r="AD1703" s="7" t="e">
        <f t="shared" si="488"/>
        <v>#DIV/0!</v>
      </c>
      <c r="AE1703" s="7">
        <f t="shared" si="489"/>
        <v>0</v>
      </c>
      <c r="AF1703" s="7" t="e">
        <f t="shared" si="490"/>
        <v>#DIV/0!</v>
      </c>
      <c r="AG1703" s="7">
        <f t="shared" si="491"/>
        <v>0</v>
      </c>
      <c r="AH1703" s="7">
        <f t="shared" si="492"/>
        <v>0</v>
      </c>
      <c r="AI1703" s="7">
        <f t="shared" si="493"/>
        <v>0</v>
      </c>
      <c r="AJ1703" s="7">
        <f t="shared" si="494"/>
        <v>0</v>
      </c>
      <c r="AK1703" s="234" t="e">
        <f t="shared" si="495"/>
        <v>#DIV/0!</v>
      </c>
    </row>
    <row r="1704" spans="1:37">
      <c r="A1704" s="5">
        <v>31</v>
      </c>
      <c r="B1704" s="15" t="s">
        <v>52</v>
      </c>
      <c r="C1704" s="80">
        <f>Sindhudurg!C54</f>
        <v>0</v>
      </c>
      <c r="D1704" s="80">
        <f>Sindhudurg!D54</f>
        <v>0</v>
      </c>
      <c r="E1704" s="80">
        <f>Sindhudurg!E54</f>
        <v>0</v>
      </c>
      <c r="F1704" s="80">
        <f>Sindhudurg!F54</f>
        <v>0</v>
      </c>
      <c r="G1704" s="80">
        <f>Sindhudurg!G54</f>
        <v>0</v>
      </c>
      <c r="H1704" s="80">
        <f>Sindhudurg!H54</f>
        <v>0</v>
      </c>
      <c r="I1704" s="80">
        <f t="shared" si="485"/>
        <v>0</v>
      </c>
      <c r="J1704" s="80">
        <f>Sindhudurg!J54</f>
        <v>0</v>
      </c>
      <c r="K1704" s="80">
        <f>Sindhudurg!K54</f>
        <v>0</v>
      </c>
      <c r="L1704" s="80">
        <f>Sindhudurg!L54</f>
        <v>0</v>
      </c>
      <c r="M1704" s="80">
        <f>Sindhudurg!M54</f>
        <v>0</v>
      </c>
      <c r="N1704" s="80">
        <f>Sindhudurg!N54</f>
        <v>0</v>
      </c>
      <c r="O1704" s="80">
        <f>Sindhudurg!O54</f>
        <v>0</v>
      </c>
      <c r="P1704" s="80">
        <f t="shared" si="486"/>
        <v>0</v>
      </c>
      <c r="Q1704" s="80">
        <f>Sindhudurg!Q54</f>
        <v>0</v>
      </c>
      <c r="R1704" s="80">
        <f>Sindhudurg!R54</f>
        <v>0</v>
      </c>
      <c r="S1704" s="80">
        <f>Sindhudurg!S54</f>
        <v>0</v>
      </c>
      <c r="T1704" s="80">
        <f>Sindhudurg!T54</f>
        <v>0</v>
      </c>
      <c r="U1704" s="80">
        <f>Sindhudurg!U54</f>
        <v>0</v>
      </c>
      <c r="V1704" s="80">
        <f>Sindhudurg!V54</f>
        <v>0</v>
      </c>
      <c r="W1704" s="80">
        <f>Sindhudurg!W54</f>
        <v>0</v>
      </c>
      <c r="X1704" s="80">
        <f>Sindhudurg!X54</f>
        <v>0</v>
      </c>
      <c r="Y1704" s="80">
        <f>Sindhudurg!Y54</f>
        <v>0</v>
      </c>
      <c r="Z1704" s="80">
        <f>Sindhudurg!Z54</f>
        <v>0</v>
      </c>
      <c r="AA1704" s="80">
        <f>Sindhudurg!AA54</f>
        <v>0</v>
      </c>
      <c r="AB1704" s="80">
        <f>Sindhudurg!AB54</f>
        <v>0</v>
      </c>
      <c r="AC1704" s="233">
        <f t="shared" si="487"/>
        <v>0</v>
      </c>
      <c r="AD1704" s="7" t="e">
        <f t="shared" si="488"/>
        <v>#DIV/0!</v>
      </c>
      <c r="AE1704" s="7">
        <f t="shared" si="489"/>
        <v>0</v>
      </c>
      <c r="AF1704" s="7" t="e">
        <f t="shared" si="490"/>
        <v>#DIV/0!</v>
      </c>
      <c r="AG1704" s="7">
        <f t="shared" si="491"/>
        <v>0</v>
      </c>
      <c r="AH1704" s="7">
        <f t="shared" si="492"/>
        <v>0</v>
      </c>
      <c r="AI1704" s="7">
        <f t="shared" si="493"/>
        <v>0</v>
      </c>
      <c r="AJ1704" s="7">
        <f t="shared" si="494"/>
        <v>0</v>
      </c>
      <c r="AK1704" s="234" t="e">
        <f t="shared" si="495"/>
        <v>#DIV/0!</v>
      </c>
    </row>
    <row r="1705" spans="1:37">
      <c r="A1705" s="5">
        <v>32</v>
      </c>
      <c r="B1705" s="15" t="s">
        <v>53</v>
      </c>
      <c r="C1705" s="80">
        <f>Solapur!C54</f>
        <v>0</v>
      </c>
      <c r="D1705" s="80">
        <f>Solapur!D54</f>
        <v>0</v>
      </c>
      <c r="E1705" s="80">
        <f>Solapur!E54</f>
        <v>0</v>
      </c>
      <c r="F1705" s="80">
        <f>Solapur!F54</f>
        <v>0</v>
      </c>
      <c r="G1705" s="80">
        <f>Solapur!G54</f>
        <v>0</v>
      </c>
      <c r="H1705" s="80">
        <f>Solapur!H54</f>
        <v>0</v>
      </c>
      <c r="I1705" s="80">
        <f t="shared" si="485"/>
        <v>0</v>
      </c>
      <c r="J1705" s="80">
        <f>Solapur!J54</f>
        <v>0</v>
      </c>
      <c r="K1705" s="80">
        <f>Solapur!K54</f>
        <v>0</v>
      </c>
      <c r="L1705" s="80">
        <f>Solapur!L54</f>
        <v>0</v>
      </c>
      <c r="M1705" s="80">
        <f>Solapur!M54</f>
        <v>0</v>
      </c>
      <c r="N1705" s="80">
        <f>Solapur!N54</f>
        <v>0</v>
      </c>
      <c r="O1705" s="80">
        <f>Solapur!O54</f>
        <v>0</v>
      </c>
      <c r="P1705" s="80">
        <f t="shared" si="486"/>
        <v>0</v>
      </c>
      <c r="Q1705" s="80">
        <f>Solapur!Q54</f>
        <v>0</v>
      </c>
      <c r="R1705" s="80">
        <f>Solapur!R54</f>
        <v>0</v>
      </c>
      <c r="S1705" s="80">
        <f>Solapur!S54</f>
        <v>0</v>
      </c>
      <c r="T1705" s="80">
        <f>Solapur!T54</f>
        <v>0</v>
      </c>
      <c r="U1705" s="80">
        <f>Solapur!U54</f>
        <v>0</v>
      </c>
      <c r="V1705" s="80">
        <f>Solapur!V54</f>
        <v>0</v>
      </c>
      <c r="W1705" s="80">
        <f>Solapur!W54</f>
        <v>0</v>
      </c>
      <c r="X1705" s="80">
        <f>Solapur!X54</f>
        <v>0</v>
      </c>
      <c r="Y1705" s="80">
        <f>Solapur!Y54</f>
        <v>0</v>
      </c>
      <c r="Z1705" s="80">
        <f>Solapur!Z54</f>
        <v>0</v>
      </c>
      <c r="AA1705" s="80">
        <f>Solapur!AA54</f>
        <v>0</v>
      </c>
      <c r="AB1705" s="80">
        <f>Solapur!AB54</f>
        <v>0</v>
      </c>
      <c r="AC1705" s="233">
        <f t="shared" si="487"/>
        <v>0</v>
      </c>
      <c r="AD1705" s="7" t="e">
        <f t="shared" si="488"/>
        <v>#DIV/0!</v>
      </c>
      <c r="AE1705" s="7">
        <f t="shared" si="489"/>
        <v>0</v>
      </c>
      <c r="AF1705" s="7" t="e">
        <f t="shared" si="490"/>
        <v>#DIV/0!</v>
      </c>
      <c r="AG1705" s="7">
        <f t="shared" si="491"/>
        <v>0</v>
      </c>
      <c r="AH1705" s="7">
        <f t="shared" si="492"/>
        <v>0</v>
      </c>
      <c r="AI1705" s="7">
        <f t="shared" si="493"/>
        <v>0</v>
      </c>
      <c r="AJ1705" s="7">
        <f t="shared" si="494"/>
        <v>0</v>
      </c>
      <c r="AK1705" s="234" t="e">
        <f t="shared" si="495"/>
        <v>#DIV/0!</v>
      </c>
    </row>
    <row r="1706" spans="1:37">
      <c r="A1706" s="5">
        <v>33</v>
      </c>
      <c r="B1706" s="15" t="s">
        <v>54</v>
      </c>
      <c r="C1706" s="80">
        <f>Thane!C54</f>
        <v>276</v>
      </c>
      <c r="D1706" s="80">
        <f>Thane!D54</f>
        <v>402</v>
      </c>
      <c r="E1706" s="80">
        <f>Thane!E54</f>
        <v>13</v>
      </c>
      <c r="F1706" s="80">
        <f>Thane!F54</f>
        <v>3</v>
      </c>
      <c r="G1706" s="80">
        <f>Thane!G54</f>
        <v>235</v>
      </c>
      <c r="H1706" s="80">
        <f>Thane!H54</f>
        <v>51</v>
      </c>
      <c r="I1706" s="80">
        <f t="shared" si="485"/>
        <v>456</v>
      </c>
      <c r="J1706" s="80">
        <f>Thane!J54</f>
        <v>132</v>
      </c>
      <c r="K1706" s="80">
        <f>Thane!K54</f>
        <v>173</v>
      </c>
      <c r="L1706" s="80">
        <f>Thane!L54</f>
        <v>6</v>
      </c>
      <c r="M1706" s="80">
        <f>Thane!M54</f>
        <v>1</v>
      </c>
      <c r="N1706" s="80">
        <f>Thane!N54</f>
        <v>108</v>
      </c>
      <c r="O1706" s="80">
        <f>Thane!O54</f>
        <v>22</v>
      </c>
      <c r="P1706" s="80">
        <f t="shared" si="486"/>
        <v>196</v>
      </c>
      <c r="Q1706" s="80">
        <f>Thane!Q54</f>
        <v>26</v>
      </c>
      <c r="R1706" s="80">
        <f>Thane!R54</f>
        <v>21.6</v>
      </c>
      <c r="S1706" s="80">
        <f>Thane!S54</f>
        <v>0</v>
      </c>
      <c r="T1706" s="80">
        <f>Thane!T54</f>
        <v>0</v>
      </c>
      <c r="U1706" s="80">
        <f>Thane!U54</f>
        <v>0</v>
      </c>
      <c r="V1706" s="80">
        <f>Thane!V54</f>
        <v>0</v>
      </c>
      <c r="W1706" s="80">
        <f>Thane!W54</f>
        <v>1</v>
      </c>
      <c r="X1706" s="80">
        <f>Thane!X54</f>
        <v>1</v>
      </c>
      <c r="Y1706" s="80">
        <f>Thane!Y54</f>
        <v>0</v>
      </c>
      <c r="Z1706" s="80">
        <f>Thane!Z54</f>
        <v>0</v>
      </c>
      <c r="AA1706" s="80">
        <f>Thane!AA54</f>
        <v>0</v>
      </c>
      <c r="AB1706" s="80">
        <f>Thane!AB54</f>
        <v>0</v>
      </c>
      <c r="AC1706" s="233">
        <f t="shared" si="487"/>
        <v>21.6</v>
      </c>
      <c r="AD1706" s="7">
        <f t="shared" si="488"/>
        <v>4.7368421052631584</v>
      </c>
      <c r="AE1706" s="7">
        <f t="shared" si="489"/>
        <v>1</v>
      </c>
      <c r="AF1706" s="7">
        <f t="shared" si="490"/>
        <v>0.51020408163265307</v>
      </c>
      <c r="AG1706" s="7">
        <f t="shared" si="491"/>
        <v>770</v>
      </c>
      <c r="AH1706" s="7">
        <f t="shared" si="492"/>
        <v>652</v>
      </c>
      <c r="AI1706" s="7">
        <f t="shared" si="493"/>
        <v>27</v>
      </c>
      <c r="AJ1706" s="7">
        <f t="shared" si="494"/>
        <v>22.6</v>
      </c>
      <c r="AK1706" s="234">
        <f t="shared" si="495"/>
        <v>3.4662576687116564</v>
      </c>
    </row>
    <row r="1707" spans="1:37">
      <c r="A1707" s="5">
        <v>34</v>
      </c>
      <c r="B1707" s="15" t="s">
        <v>55</v>
      </c>
      <c r="C1707" s="80">
        <f>Wardha!C54</f>
        <v>0</v>
      </c>
      <c r="D1707" s="80">
        <f>Wardha!D54</f>
        <v>0</v>
      </c>
      <c r="E1707" s="80">
        <f>Wardha!E54</f>
        <v>0</v>
      </c>
      <c r="F1707" s="80">
        <f>Wardha!F54</f>
        <v>0</v>
      </c>
      <c r="G1707" s="80">
        <f>Wardha!G54</f>
        <v>0</v>
      </c>
      <c r="H1707" s="80">
        <f>Wardha!H54</f>
        <v>0</v>
      </c>
      <c r="I1707" s="80">
        <f t="shared" si="485"/>
        <v>0</v>
      </c>
      <c r="J1707" s="80">
        <f>Wardha!J54</f>
        <v>0</v>
      </c>
      <c r="K1707" s="80">
        <f>Wardha!K54</f>
        <v>0</v>
      </c>
      <c r="L1707" s="80">
        <f>Wardha!L54</f>
        <v>0</v>
      </c>
      <c r="M1707" s="80">
        <f>Wardha!M54</f>
        <v>0</v>
      </c>
      <c r="N1707" s="80">
        <f>Wardha!N54</f>
        <v>0</v>
      </c>
      <c r="O1707" s="80">
        <f>Wardha!O54</f>
        <v>0</v>
      </c>
      <c r="P1707" s="80">
        <f t="shared" si="486"/>
        <v>0</v>
      </c>
      <c r="Q1707" s="80">
        <f>Wardha!Q54</f>
        <v>0</v>
      </c>
      <c r="R1707" s="80">
        <f>Wardha!R54</f>
        <v>0</v>
      </c>
      <c r="S1707" s="80">
        <f>Wardha!S54</f>
        <v>0</v>
      </c>
      <c r="T1707" s="80">
        <f>Wardha!T54</f>
        <v>0</v>
      </c>
      <c r="U1707" s="80">
        <f>Wardha!U54</f>
        <v>0</v>
      </c>
      <c r="V1707" s="80">
        <f>Wardha!V54</f>
        <v>0</v>
      </c>
      <c r="W1707" s="80">
        <f>Wardha!W54</f>
        <v>0</v>
      </c>
      <c r="X1707" s="80">
        <f>Wardha!X54</f>
        <v>0</v>
      </c>
      <c r="Y1707" s="80">
        <f>Wardha!Y54</f>
        <v>0</v>
      </c>
      <c r="Z1707" s="80">
        <f>Wardha!Z54</f>
        <v>0</v>
      </c>
      <c r="AA1707" s="80">
        <f>Wardha!AA54</f>
        <v>0</v>
      </c>
      <c r="AB1707" s="80">
        <f>Wardha!AB54</f>
        <v>0</v>
      </c>
      <c r="AC1707" s="233">
        <f t="shared" si="487"/>
        <v>0</v>
      </c>
      <c r="AD1707" s="7" t="e">
        <f t="shared" si="488"/>
        <v>#DIV/0!</v>
      </c>
      <c r="AE1707" s="7">
        <f t="shared" si="489"/>
        <v>0</v>
      </c>
      <c r="AF1707" s="7" t="e">
        <f t="shared" si="490"/>
        <v>#DIV/0!</v>
      </c>
      <c r="AG1707" s="7">
        <f t="shared" si="491"/>
        <v>0</v>
      </c>
      <c r="AH1707" s="7">
        <f t="shared" si="492"/>
        <v>0</v>
      </c>
      <c r="AI1707" s="7">
        <f t="shared" si="493"/>
        <v>0</v>
      </c>
      <c r="AJ1707" s="7">
        <f t="shared" si="494"/>
        <v>0</v>
      </c>
      <c r="AK1707" s="234" t="e">
        <f t="shared" si="495"/>
        <v>#DIV/0!</v>
      </c>
    </row>
    <row r="1708" spans="1:37">
      <c r="A1708" s="5">
        <v>35</v>
      </c>
      <c r="B1708" s="15" t="s">
        <v>56</v>
      </c>
      <c r="C1708" s="80">
        <f>Washim!C54</f>
        <v>0</v>
      </c>
      <c r="D1708" s="80">
        <f>Washim!D54</f>
        <v>0</v>
      </c>
      <c r="E1708" s="80">
        <f>Washim!E54</f>
        <v>0</v>
      </c>
      <c r="F1708" s="80">
        <f>Washim!F54</f>
        <v>0</v>
      </c>
      <c r="G1708" s="80">
        <f>Washim!G54</f>
        <v>0</v>
      </c>
      <c r="H1708" s="80">
        <f>Washim!H54</f>
        <v>0</v>
      </c>
      <c r="I1708" s="80">
        <f t="shared" si="485"/>
        <v>0</v>
      </c>
      <c r="J1708" s="80">
        <f>Washim!J54</f>
        <v>0</v>
      </c>
      <c r="K1708" s="80">
        <f>Washim!K54</f>
        <v>0</v>
      </c>
      <c r="L1708" s="80">
        <f>Washim!L54</f>
        <v>0</v>
      </c>
      <c r="M1708" s="80">
        <f>Washim!M54</f>
        <v>0</v>
      </c>
      <c r="N1708" s="80">
        <f>Washim!N54</f>
        <v>0</v>
      </c>
      <c r="O1708" s="80">
        <f>Washim!O54</f>
        <v>0</v>
      </c>
      <c r="P1708" s="80">
        <f t="shared" si="486"/>
        <v>0</v>
      </c>
      <c r="Q1708" s="80">
        <f>Washim!Q54</f>
        <v>0</v>
      </c>
      <c r="R1708" s="80">
        <f>Washim!R54</f>
        <v>0</v>
      </c>
      <c r="S1708" s="80">
        <f>Washim!S54</f>
        <v>0</v>
      </c>
      <c r="T1708" s="80">
        <f>Washim!T54</f>
        <v>0</v>
      </c>
      <c r="U1708" s="80">
        <f>Washim!U54</f>
        <v>0</v>
      </c>
      <c r="V1708" s="80">
        <f>Washim!V54</f>
        <v>0</v>
      </c>
      <c r="W1708" s="80">
        <f>Washim!W54</f>
        <v>0</v>
      </c>
      <c r="X1708" s="80">
        <f>Washim!X54</f>
        <v>0</v>
      </c>
      <c r="Y1708" s="80">
        <f>Washim!Y54</f>
        <v>0</v>
      </c>
      <c r="Z1708" s="80">
        <f>Washim!Z54</f>
        <v>0</v>
      </c>
      <c r="AA1708" s="80">
        <f>Washim!AA54</f>
        <v>0</v>
      </c>
      <c r="AB1708" s="80">
        <f>Washim!AB54</f>
        <v>0</v>
      </c>
      <c r="AC1708" s="233">
        <f t="shared" si="487"/>
        <v>0</v>
      </c>
      <c r="AD1708" s="7" t="e">
        <f t="shared" si="488"/>
        <v>#DIV/0!</v>
      </c>
      <c r="AE1708" s="7">
        <f t="shared" si="489"/>
        <v>0</v>
      </c>
      <c r="AF1708" s="7" t="e">
        <f t="shared" si="490"/>
        <v>#DIV/0!</v>
      </c>
      <c r="AG1708" s="7">
        <f t="shared" si="491"/>
        <v>0</v>
      </c>
      <c r="AH1708" s="7">
        <f t="shared" si="492"/>
        <v>0</v>
      </c>
      <c r="AI1708" s="7">
        <f t="shared" si="493"/>
        <v>0</v>
      </c>
      <c r="AJ1708" s="7">
        <f t="shared" si="494"/>
        <v>0</v>
      </c>
      <c r="AK1708" s="234" t="e">
        <f t="shared" si="495"/>
        <v>#DIV/0!</v>
      </c>
    </row>
    <row r="1709" spans="1:37">
      <c r="A1709" s="5">
        <v>36</v>
      </c>
      <c r="B1709" s="15" t="s">
        <v>57</v>
      </c>
      <c r="C1709" s="80">
        <f>Yavatmal!C54</f>
        <v>0</v>
      </c>
      <c r="D1709" s="80">
        <f>Yavatmal!D54</f>
        <v>0</v>
      </c>
      <c r="E1709" s="80">
        <f>Yavatmal!E54</f>
        <v>0</v>
      </c>
      <c r="F1709" s="80">
        <f>Yavatmal!F54</f>
        <v>0</v>
      </c>
      <c r="G1709" s="80">
        <f>Yavatmal!G54</f>
        <v>0</v>
      </c>
      <c r="H1709" s="80">
        <f>Yavatmal!H54</f>
        <v>0</v>
      </c>
      <c r="I1709" s="80">
        <f t="shared" si="485"/>
        <v>0</v>
      </c>
      <c r="J1709" s="80">
        <f>Yavatmal!J54</f>
        <v>0</v>
      </c>
      <c r="K1709" s="80">
        <f>Yavatmal!K54</f>
        <v>0</v>
      </c>
      <c r="L1709" s="80">
        <f>Yavatmal!L54</f>
        <v>0</v>
      </c>
      <c r="M1709" s="80">
        <f>Yavatmal!M54</f>
        <v>0</v>
      </c>
      <c r="N1709" s="80">
        <f>Yavatmal!N54</f>
        <v>0</v>
      </c>
      <c r="O1709" s="80">
        <f>Yavatmal!O54</f>
        <v>0</v>
      </c>
      <c r="P1709" s="80">
        <f t="shared" si="486"/>
        <v>0</v>
      </c>
      <c r="Q1709" s="80">
        <f>Yavatmal!Q54</f>
        <v>0</v>
      </c>
      <c r="R1709" s="80">
        <f>Yavatmal!R54</f>
        <v>0</v>
      </c>
      <c r="S1709" s="80">
        <f>Yavatmal!S54</f>
        <v>0</v>
      </c>
      <c r="T1709" s="80">
        <f>Yavatmal!T54</f>
        <v>0</v>
      </c>
      <c r="U1709" s="80">
        <f>Yavatmal!U54</f>
        <v>0</v>
      </c>
      <c r="V1709" s="80">
        <f>Yavatmal!V54</f>
        <v>0</v>
      </c>
      <c r="W1709" s="80">
        <f>Yavatmal!W54</f>
        <v>0</v>
      </c>
      <c r="X1709" s="80">
        <f>Yavatmal!X54</f>
        <v>0</v>
      </c>
      <c r="Y1709" s="80">
        <f>Yavatmal!Y54</f>
        <v>0</v>
      </c>
      <c r="Z1709" s="80">
        <f>Yavatmal!Z54</f>
        <v>0</v>
      </c>
      <c r="AA1709" s="80">
        <f>Yavatmal!AA54</f>
        <v>0</v>
      </c>
      <c r="AB1709" s="80">
        <f>Yavatmal!AB54</f>
        <v>0</v>
      </c>
      <c r="AC1709" s="233">
        <f t="shared" si="487"/>
        <v>0</v>
      </c>
      <c r="AD1709" s="7" t="e">
        <f t="shared" si="488"/>
        <v>#DIV/0!</v>
      </c>
      <c r="AE1709" s="7">
        <f t="shared" si="489"/>
        <v>0</v>
      </c>
      <c r="AF1709" s="7" t="e">
        <f t="shared" si="490"/>
        <v>#DIV/0!</v>
      </c>
      <c r="AG1709" s="7">
        <f t="shared" si="491"/>
        <v>0</v>
      </c>
      <c r="AH1709" s="7">
        <f t="shared" si="492"/>
        <v>0</v>
      </c>
      <c r="AI1709" s="7">
        <f t="shared" si="493"/>
        <v>0</v>
      </c>
      <c r="AJ1709" s="7">
        <f t="shared" si="494"/>
        <v>0</v>
      </c>
      <c r="AK1709" s="234" t="e">
        <f t="shared" si="495"/>
        <v>#DIV/0!</v>
      </c>
    </row>
    <row r="1710" spans="1:37" ht="15">
      <c r="A1710" s="10"/>
      <c r="B1710" s="8" t="s">
        <v>10</v>
      </c>
      <c r="C1710" s="9">
        <f t="shared" ref="C1710:AB1710" si="496">SUM(C1674:C1709)</f>
        <v>228164</v>
      </c>
      <c r="D1710" s="9">
        <f t="shared" si="496"/>
        <v>227327.69</v>
      </c>
      <c r="E1710" s="9">
        <f t="shared" si="496"/>
        <v>2499</v>
      </c>
      <c r="F1710" s="9">
        <f t="shared" si="496"/>
        <v>864</v>
      </c>
      <c r="G1710" s="9">
        <f t="shared" si="496"/>
        <v>18989</v>
      </c>
      <c r="H1710" s="9">
        <f t="shared" si="496"/>
        <v>5565</v>
      </c>
      <c r="I1710" s="9">
        <f t="shared" si="496"/>
        <v>233756.69</v>
      </c>
      <c r="J1710" s="9">
        <f t="shared" si="496"/>
        <v>91128</v>
      </c>
      <c r="K1710" s="9">
        <f t="shared" si="496"/>
        <v>86982.709999999992</v>
      </c>
      <c r="L1710" s="9">
        <f t="shared" si="496"/>
        <v>1141</v>
      </c>
      <c r="M1710" s="9">
        <f t="shared" si="496"/>
        <v>373</v>
      </c>
      <c r="N1710" s="9">
        <f t="shared" si="496"/>
        <v>8226</v>
      </c>
      <c r="O1710" s="9">
        <f t="shared" si="496"/>
        <v>2464</v>
      </c>
      <c r="P1710" s="9">
        <f t="shared" si="496"/>
        <v>89819.709999999992</v>
      </c>
      <c r="Q1710" s="9">
        <f t="shared" si="496"/>
        <v>307617</v>
      </c>
      <c r="R1710" s="9">
        <f t="shared" si="496"/>
        <v>278257.57</v>
      </c>
      <c r="S1710" s="9">
        <f t="shared" si="496"/>
        <v>42</v>
      </c>
      <c r="T1710" s="9">
        <f t="shared" si="496"/>
        <v>29.69</v>
      </c>
      <c r="U1710" s="9">
        <f t="shared" si="496"/>
        <v>454</v>
      </c>
      <c r="V1710" s="9">
        <f t="shared" si="496"/>
        <v>327.39000000000004</v>
      </c>
      <c r="W1710" s="9">
        <f t="shared" si="496"/>
        <v>32596</v>
      </c>
      <c r="X1710" s="9">
        <f t="shared" si="496"/>
        <v>32266.2</v>
      </c>
      <c r="Y1710" s="9">
        <f t="shared" si="496"/>
        <v>27</v>
      </c>
      <c r="Z1710" s="9">
        <f t="shared" si="496"/>
        <v>19.07</v>
      </c>
      <c r="AA1710" s="9">
        <f t="shared" si="496"/>
        <v>236</v>
      </c>
      <c r="AB1710" s="9">
        <f t="shared" si="496"/>
        <v>159.6</v>
      </c>
      <c r="AC1710" s="190">
        <f>SUM(AC1674:AC1709)</f>
        <v>278614.64999999997</v>
      </c>
      <c r="AD1710" s="190">
        <f t="shared" si="488"/>
        <v>119.19002189841071</v>
      </c>
      <c r="AE1710" s="190">
        <f>(X1710/K1710)*100</f>
        <v>37.094958296884521</v>
      </c>
      <c r="AF1710" s="190">
        <f t="shared" si="490"/>
        <v>36.122216382128158</v>
      </c>
      <c r="AG1710" s="190">
        <f>SUM(AG1674:AG1709)</f>
        <v>350147</v>
      </c>
      <c r="AH1710" s="190">
        <f>SUM(AH1674:AH1709)</f>
        <v>323576.40000000002</v>
      </c>
      <c r="AI1710" s="190">
        <f>SUM(AI1674:AI1709)</f>
        <v>340972</v>
      </c>
      <c r="AJ1710" s="190">
        <f>SUM(AJ1674:AJ1709)</f>
        <v>311059.51999999996</v>
      </c>
      <c r="AK1710" s="190">
        <f>(AJ1710/AH1710)*100</f>
        <v>96.131707998481957</v>
      </c>
    </row>
    <row r="1711" spans="1:37" ht="20.25">
      <c r="A1711" s="344" t="s">
        <v>162</v>
      </c>
      <c r="B1711" s="344"/>
      <c r="C1711" s="344"/>
      <c r="D1711" s="344"/>
      <c r="E1711" s="344"/>
      <c r="F1711" s="344"/>
      <c r="G1711" s="344"/>
      <c r="H1711" s="344"/>
      <c r="I1711" s="344"/>
      <c r="J1711" s="344"/>
      <c r="K1711" s="344"/>
      <c r="L1711" s="344"/>
      <c r="M1711" s="344"/>
      <c r="N1711" s="344"/>
      <c r="O1711" s="344"/>
      <c r="P1711" s="344"/>
      <c r="Q1711" s="344"/>
      <c r="R1711" s="344"/>
      <c r="S1711" s="344"/>
      <c r="T1711" s="344"/>
      <c r="U1711" s="344"/>
      <c r="V1711" s="344"/>
      <c r="W1711" s="344"/>
      <c r="X1711" s="344"/>
      <c r="Y1711" s="344"/>
      <c r="Z1711" s="344"/>
      <c r="AA1711" s="344"/>
      <c r="AB1711" s="344"/>
      <c r="AC1711" s="344"/>
      <c r="AD1711" s="344"/>
      <c r="AE1711" s="344"/>
      <c r="AF1711" s="344"/>
      <c r="AG1711" s="344"/>
      <c r="AH1711" s="344"/>
      <c r="AI1711" s="344"/>
      <c r="AJ1711" s="344"/>
      <c r="AK1711" s="344"/>
    </row>
    <row r="1712" spans="1:37">
      <c r="A1712" s="345"/>
      <c r="B1712" s="345"/>
      <c r="C1712" s="345"/>
      <c r="D1712" s="345"/>
      <c r="E1712" s="345"/>
      <c r="F1712" s="345"/>
      <c r="G1712" s="345"/>
      <c r="H1712" s="345"/>
      <c r="I1712" s="345"/>
      <c r="J1712" s="345"/>
      <c r="K1712" s="345"/>
      <c r="L1712" s="345"/>
      <c r="M1712" s="345"/>
      <c r="N1712" s="345"/>
      <c r="O1712" s="345"/>
      <c r="P1712" s="345"/>
      <c r="Q1712" s="345"/>
      <c r="R1712" s="345"/>
      <c r="S1712" s="345"/>
      <c r="T1712" s="345"/>
      <c r="U1712" s="345"/>
      <c r="V1712" s="345"/>
      <c r="W1712" s="345"/>
      <c r="X1712" s="345"/>
      <c r="Y1712" s="345"/>
      <c r="Z1712" s="345"/>
      <c r="AA1712" s="345"/>
      <c r="AB1712" s="345"/>
      <c r="AC1712" s="345"/>
      <c r="AD1712" s="345"/>
      <c r="AE1712" s="345"/>
      <c r="AF1712" s="345"/>
      <c r="AG1712" s="345"/>
      <c r="AH1712" s="345"/>
      <c r="AI1712" s="345"/>
      <c r="AJ1712" s="345"/>
      <c r="AK1712" s="345"/>
    </row>
    <row r="1713" spans="1:37" ht="15.75">
      <c r="A1713" s="346" t="str">
        <f>A273</f>
        <v>Disbursements under  KCC Loans  ( 2023 - 24 ) -  Position as of 31.03.2024</v>
      </c>
      <c r="B1713" s="346"/>
      <c r="C1713" s="346"/>
      <c r="D1713" s="346"/>
      <c r="E1713" s="346"/>
      <c r="F1713" s="346"/>
      <c r="G1713" s="346"/>
      <c r="H1713" s="346"/>
      <c r="I1713" s="346"/>
      <c r="J1713" s="346"/>
      <c r="K1713" s="346"/>
      <c r="L1713" s="346"/>
      <c r="M1713" s="346"/>
      <c r="N1713" s="346"/>
      <c r="O1713" s="346"/>
      <c r="P1713" s="346"/>
      <c r="Q1713" s="346"/>
      <c r="R1713" s="346"/>
      <c r="S1713" s="346"/>
      <c r="T1713" s="346"/>
      <c r="U1713" s="346"/>
      <c r="V1713" s="346"/>
      <c r="W1713" s="346"/>
      <c r="X1713" s="346"/>
      <c r="Y1713" s="346"/>
      <c r="Z1713" s="346"/>
      <c r="AA1713" s="346"/>
      <c r="AB1713" s="346"/>
      <c r="AC1713" s="346"/>
      <c r="AD1713" s="346"/>
      <c r="AE1713" s="346"/>
      <c r="AF1713" s="346"/>
      <c r="AG1713" s="346"/>
      <c r="AH1713" s="346"/>
      <c r="AI1713" s="346"/>
      <c r="AJ1713" s="346"/>
      <c r="AK1713" s="346"/>
    </row>
    <row r="1714" spans="1:37" ht="18.75" customHeight="1">
      <c r="A1714" s="3"/>
      <c r="B1714" s="3"/>
      <c r="C1714" s="3"/>
      <c r="D1714" s="3"/>
      <c r="E1714" s="3"/>
      <c r="F1714" s="3"/>
      <c r="G1714" s="3"/>
      <c r="H1714" s="3"/>
      <c r="I1714" s="3"/>
      <c r="J1714" s="3"/>
      <c r="K1714" s="3"/>
      <c r="L1714" s="3"/>
      <c r="M1714" s="3"/>
      <c r="N1714" s="3"/>
      <c r="O1714" s="3"/>
      <c r="P1714" s="3"/>
      <c r="Q1714" s="3"/>
      <c r="R1714" s="3"/>
      <c r="S1714" s="3"/>
      <c r="T1714" s="3"/>
      <c r="U1714" s="3"/>
      <c r="V1714" s="3"/>
      <c r="W1714" s="3"/>
      <c r="X1714" s="3"/>
      <c r="Y1714" s="3"/>
      <c r="Z1714" s="3"/>
      <c r="AA1714" s="3"/>
      <c r="AB1714" s="3"/>
      <c r="AC1714" s="3"/>
      <c r="AD1714" s="3"/>
      <c r="AE1714" s="3"/>
      <c r="AF1714" s="3"/>
      <c r="AG1714" s="347" t="s">
        <v>6</v>
      </c>
      <c r="AH1714" s="347"/>
      <c r="AI1714" s="347"/>
      <c r="AJ1714" s="347"/>
      <c r="AK1714" s="347"/>
    </row>
    <row r="1715" spans="1:37" ht="32.25" customHeight="1">
      <c r="A1715" s="350" t="s">
        <v>7</v>
      </c>
      <c r="B1715" s="350" t="s">
        <v>64</v>
      </c>
      <c r="C1715" s="353" t="str">
        <f>C5</f>
        <v xml:space="preserve"> KCC Loan Target 
 ACP 2023-24</v>
      </c>
      <c r="D1715" s="354"/>
      <c r="E1715" s="354"/>
      <c r="F1715" s="354"/>
      <c r="G1715" s="354"/>
      <c r="H1715" s="354"/>
      <c r="I1715" s="354"/>
      <c r="J1715" s="354"/>
      <c r="K1715" s="354"/>
      <c r="L1715" s="354"/>
      <c r="M1715" s="354"/>
      <c r="N1715" s="354"/>
      <c r="O1715" s="354"/>
      <c r="P1715" s="355"/>
      <c r="Q1715" s="391" t="str">
        <f>Q5</f>
        <v xml:space="preserve"> Cumulative Achievement from 
 01.04.23</v>
      </c>
      <c r="R1715" s="392"/>
      <c r="S1715" s="392"/>
      <c r="T1715" s="392"/>
      <c r="U1715" s="392"/>
      <c r="V1715" s="392"/>
      <c r="W1715" s="392"/>
      <c r="X1715" s="392"/>
      <c r="Y1715" s="392"/>
      <c r="Z1715" s="392"/>
      <c r="AA1715" s="392"/>
      <c r="AB1715" s="393"/>
      <c r="AC1715" s="353" t="s">
        <v>9</v>
      </c>
      <c r="AD1715" s="354"/>
      <c r="AE1715" s="354"/>
      <c r="AF1715" s="355"/>
      <c r="AG1715" s="350" t="s">
        <v>10</v>
      </c>
      <c r="AH1715" s="350"/>
      <c r="AI1715" s="350"/>
      <c r="AJ1715" s="350"/>
      <c r="AK1715" s="350"/>
    </row>
    <row r="1716" spans="1:37">
      <c r="A1716" s="351"/>
      <c r="B1716" s="351"/>
      <c r="C1716" s="375" t="s">
        <v>11</v>
      </c>
      <c r="D1716" s="376"/>
      <c r="E1716" s="376"/>
      <c r="F1716" s="376"/>
      <c r="G1716" s="376"/>
      <c r="H1716" s="376"/>
      <c r="I1716" s="377"/>
      <c r="J1716" s="371" t="s">
        <v>12</v>
      </c>
      <c r="K1716" s="372"/>
      <c r="L1716" s="372"/>
      <c r="M1716" s="372"/>
      <c r="N1716" s="372"/>
      <c r="O1716" s="372"/>
      <c r="P1716" s="373"/>
      <c r="Q1716" s="375" t="s">
        <v>11</v>
      </c>
      <c r="R1716" s="376"/>
      <c r="S1716" s="376"/>
      <c r="T1716" s="376"/>
      <c r="U1716" s="376"/>
      <c r="V1716" s="377"/>
      <c r="W1716" s="394" t="s">
        <v>12</v>
      </c>
      <c r="X1716" s="395"/>
      <c r="Y1716" s="395"/>
      <c r="Z1716" s="395"/>
      <c r="AA1716" s="395"/>
      <c r="AB1716" s="396"/>
      <c r="AC1716" s="385" t="s">
        <v>11</v>
      </c>
      <c r="AD1716" s="386"/>
      <c r="AE1716" s="388" t="s">
        <v>12</v>
      </c>
      <c r="AF1716" s="386"/>
      <c r="AG1716" s="388" t="s">
        <v>13</v>
      </c>
      <c r="AH1716" s="386"/>
      <c r="AI1716" s="388" t="s">
        <v>14</v>
      </c>
      <c r="AJ1716" s="386"/>
      <c r="AK1716" s="398" t="s">
        <v>15</v>
      </c>
    </row>
    <row r="1717" spans="1:37">
      <c r="A1717" s="352"/>
      <c r="B1717" s="352"/>
      <c r="C1717" s="367" t="s">
        <v>16</v>
      </c>
      <c r="D1717" s="368"/>
      <c r="E1717" s="369" t="s">
        <v>17</v>
      </c>
      <c r="F1717" s="368"/>
      <c r="G1717" s="369" t="s">
        <v>18</v>
      </c>
      <c r="H1717" s="370"/>
      <c r="I1717" s="249" t="s">
        <v>10</v>
      </c>
      <c r="J1717" s="362" t="s">
        <v>19</v>
      </c>
      <c r="K1717" s="363"/>
      <c r="L1717" s="364" t="s">
        <v>17</v>
      </c>
      <c r="M1717" s="363"/>
      <c r="N1717" s="364" t="s">
        <v>18</v>
      </c>
      <c r="O1717" s="374"/>
      <c r="P1717" s="258" t="s">
        <v>10</v>
      </c>
      <c r="Q1717" s="367" t="s">
        <v>19</v>
      </c>
      <c r="R1717" s="368"/>
      <c r="S1717" s="369" t="s">
        <v>17</v>
      </c>
      <c r="T1717" s="368"/>
      <c r="U1717" s="369" t="s">
        <v>18</v>
      </c>
      <c r="V1717" s="370"/>
      <c r="W1717" s="362" t="s">
        <v>16</v>
      </c>
      <c r="X1717" s="363"/>
      <c r="Y1717" s="364" t="s">
        <v>17</v>
      </c>
      <c r="Z1717" s="363"/>
      <c r="AA1717" s="364" t="s">
        <v>18</v>
      </c>
      <c r="AB1717" s="374"/>
      <c r="AC1717" s="387"/>
      <c r="AD1717" s="381"/>
      <c r="AE1717" s="380"/>
      <c r="AF1717" s="381"/>
      <c r="AG1717" s="380"/>
      <c r="AH1717" s="381"/>
      <c r="AI1717" s="380"/>
      <c r="AJ1717" s="381"/>
      <c r="AK1717" s="399"/>
    </row>
    <row r="1718" spans="1:37">
      <c r="A1718" s="202"/>
      <c r="B1718" s="202"/>
      <c r="C1718" s="217" t="s">
        <v>20</v>
      </c>
      <c r="D1718" s="119" t="s">
        <v>21</v>
      </c>
      <c r="E1718" s="119" t="s">
        <v>20</v>
      </c>
      <c r="F1718" s="119" t="s">
        <v>21</v>
      </c>
      <c r="G1718" s="119" t="s">
        <v>20</v>
      </c>
      <c r="H1718" s="218" t="s">
        <v>21</v>
      </c>
      <c r="I1718" s="218" t="s">
        <v>21</v>
      </c>
      <c r="J1718" s="237" t="s">
        <v>20</v>
      </c>
      <c r="K1718" s="204" t="s">
        <v>21</v>
      </c>
      <c r="L1718" s="204" t="s">
        <v>20</v>
      </c>
      <c r="M1718" s="204" t="s">
        <v>21</v>
      </c>
      <c r="N1718" s="204" t="s">
        <v>20</v>
      </c>
      <c r="O1718" s="238" t="s">
        <v>21</v>
      </c>
      <c r="P1718" s="258" t="s">
        <v>21</v>
      </c>
      <c r="Q1718" s="217" t="s">
        <v>20</v>
      </c>
      <c r="R1718" s="119" t="s">
        <v>21</v>
      </c>
      <c r="S1718" s="119" t="s">
        <v>20</v>
      </c>
      <c r="T1718" s="119" t="s">
        <v>21</v>
      </c>
      <c r="U1718" s="119" t="s">
        <v>20</v>
      </c>
      <c r="V1718" s="218" t="s">
        <v>21</v>
      </c>
      <c r="W1718" s="247" t="s">
        <v>20</v>
      </c>
      <c r="X1718" s="205" t="s">
        <v>21</v>
      </c>
      <c r="Y1718" s="205" t="s">
        <v>20</v>
      </c>
      <c r="Z1718" s="205" t="s">
        <v>21</v>
      </c>
      <c r="AA1718" s="205" t="s">
        <v>20</v>
      </c>
      <c r="AB1718" s="248" t="s">
        <v>21</v>
      </c>
      <c r="AC1718" s="217" t="s">
        <v>21</v>
      </c>
      <c r="AD1718" s="119" t="s">
        <v>15</v>
      </c>
      <c r="AE1718" s="217" t="s">
        <v>21</v>
      </c>
      <c r="AF1718" s="119" t="s">
        <v>15</v>
      </c>
      <c r="AG1718" s="119" t="s">
        <v>20</v>
      </c>
      <c r="AH1718" s="119" t="s">
        <v>21</v>
      </c>
      <c r="AI1718" s="119" t="s">
        <v>20</v>
      </c>
      <c r="AJ1718" s="119" t="s">
        <v>21</v>
      </c>
      <c r="AK1718" s="400"/>
    </row>
    <row r="1719" spans="1:37">
      <c r="A1719" s="5">
        <v>1</v>
      </c>
      <c r="B1719" s="15" t="s">
        <v>22</v>
      </c>
      <c r="C1719" s="80">
        <f>Ahmednagar!C55</f>
        <v>0</v>
      </c>
      <c r="D1719" s="80">
        <f>Ahmednagar!D55</f>
        <v>0</v>
      </c>
      <c r="E1719" s="80">
        <f>Ahmednagar!E55</f>
        <v>0</v>
      </c>
      <c r="F1719" s="80">
        <f>Ahmednagar!F55</f>
        <v>0</v>
      </c>
      <c r="G1719" s="80">
        <f>Ahmednagar!G55</f>
        <v>0</v>
      </c>
      <c r="H1719" s="80">
        <f>Ahmednagar!H55</f>
        <v>0</v>
      </c>
      <c r="I1719" s="80">
        <f>D1719+F1719+H1719</f>
        <v>0</v>
      </c>
      <c r="J1719" s="80">
        <f>Ahmednagar!J55</f>
        <v>0</v>
      </c>
      <c r="K1719" s="80">
        <f>Ahmednagar!K55</f>
        <v>0</v>
      </c>
      <c r="L1719" s="80">
        <f>Ahmednagar!L55</f>
        <v>0</v>
      </c>
      <c r="M1719" s="80">
        <f>Ahmednagar!M55</f>
        <v>0</v>
      </c>
      <c r="N1719" s="80">
        <f>Ahmednagar!N55</f>
        <v>0</v>
      </c>
      <c r="O1719" s="80">
        <f>Ahmednagar!O55</f>
        <v>0</v>
      </c>
      <c r="P1719" s="80">
        <f>K1719+M1719+O1719</f>
        <v>0</v>
      </c>
      <c r="Q1719" s="80">
        <f>Ahmednagar!Q55</f>
        <v>0</v>
      </c>
      <c r="R1719" s="80">
        <f>Ahmednagar!R55</f>
        <v>0</v>
      </c>
      <c r="S1719" s="80">
        <f>Ahmednagar!S55</f>
        <v>0</v>
      </c>
      <c r="T1719" s="80">
        <f>Ahmednagar!T55</f>
        <v>0</v>
      </c>
      <c r="U1719" s="80">
        <f>Ahmednagar!U55</f>
        <v>0</v>
      </c>
      <c r="V1719" s="80">
        <f>Ahmednagar!V55</f>
        <v>0</v>
      </c>
      <c r="W1719" s="80">
        <f>Ahmednagar!W55</f>
        <v>0</v>
      </c>
      <c r="X1719" s="80">
        <f>Ahmednagar!X55</f>
        <v>0</v>
      </c>
      <c r="Y1719" s="80">
        <f>Ahmednagar!Y55</f>
        <v>0</v>
      </c>
      <c r="Z1719" s="80">
        <f>Ahmednagar!Z55</f>
        <v>0</v>
      </c>
      <c r="AA1719" s="80">
        <f>Ahmednagar!AA55</f>
        <v>0</v>
      </c>
      <c r="AB1719" s="80">
        <f>Ahmednagar!AB55</f>
        <v>0</v>
      </c>
      <c r="AC1719" s="233">
        <f>R1719+T1719+V1719</f>
        <v>0</v>
      </c>
      <c r="AD1719" s="7" t="e">
        <f>(R1719+T1719+V1719)/(D1719+F1719+H1719)*100</f>
        <v>#DIV/0!</v>
      </c>
      <c r="AE1719" s="7">
        <f>X1719+Z1719+AB1719</f>
        <v>0</v>
      </c>
      <c r="AF1719" s="7" t="e">
        <f>(X1719+Z1719+AB1719)/(K1719+M1719+O1719)*100</f>
        <v>#DIV/0!</v>
      </c>
      <c r="AG1719" s="7">
        <f>C1719+E1719+G1719+J1719+L1719+N1719</f>
        <v>0</v>
      </c>
      <c r="AH1719" s="7">
        <f>D1719+F1719+H1719+K1719+M1719+O1719</f>
        <v>0</v>
      </c>
      <c r="AI1719" s="7">
        <f>Q1719+S1719+U1719+W1719+Y1719+AA1719</f>
        <v>0</v>
      </c>
      <c r="AJ1719" s="7">
        <f>R1719+T1719+V1719+X1719+Z1719+AB1719</f>
        <v>0</v>
      </c>
      <c r="AK1719" s="234" t="e">
        <f>AJ1719/AH1719*100</f>
        <v>#DIV/0!</v>
      </c>
    </row>
    <row r="1720" spans="1:37">
      <c r="A1720" s="5">
        <v>2</v>
      </c>
      <c r="B1720" s="15" t="s">
        <v>23</v>
      </c>
      <c r="C1720" s="80">
        <f>Akola!C55</f>
        <v>15133</v>
      </c>
      <c r="D1720" s="80">
        <f>Akola!D55</f>
        <v>12884.3</v>
      </c>
      <c r="E1720" s="80">
        <f>Akola!E55</f>
        <v>45</v>
      </c>
      <c r="F1720" s="80">
        <f>Akola!F55</f>
        <v>4.45</v>
      </c>
      <c r="G1720" s="80">
        <f>Akola!G55</f>
        <v>124</v>
      </c>
      <c r="H1720" s="80">
        <f>Akola!H55</f>
        <v>111.25</v>
      </c>
      <c r="I1720" s="80">
        <f t="shared" ref="I1720:I1754" si="497">D1720+F1720+H1720</f>
        <v>13000</v>
      </c>
      <c r="J1720" s="80">
        <f>Akola!J55</f>
        <v>5680</v>
      </c>
      <c r="K1720" s="80">
        <f>Akola!K55</f>
        <v>2630.7</v>
      </c>
      <c r="L1720" s="80">
        <f>Akola!L55</f>
        <v>6</v>
      </c>
      <c r="M1720" s="80">
        <f>Akola!M55</f>
        <v>0.55000000000000004</v>
      </c>
      <c r="N1720" s="80">
        <f>Akola!N55</f>
        <v>14</v>
      </c>
      <c r="O1720" s="80">
        <f>Akola!O55</f>
        <v>13.75</v>
      </c>
      <c r="P1720" s="80">
        <f t="shared" ref="P1720:P1754" si="498">K1720+M1720+O1720</f>
        <v>2645</v>
      </c>
      <c r="Q1720" s="80">
        <f>Akola!Q55</f>
        <v>14705</v>
      </c>
      <c r="R1720" s="80">
        <f>Akola!R55</f>
        <v>16857.21</v>
      </c>
      <c r="S1720" s="80">
        <f>Akola!S55</f>
        <v>0</v>
      </c>
      <c r="T1720" s="80">
        <f>Akola!T55</f>
        <v>0</v>
      </c>
      <c r="U1720" s="80">
        <f>Akola!U55</f>
        <v>0</v>
      </c>
      <c r="V1720" s="80">
        <f>Akola!V55</f>
        <v>0</v>
      </c>
      <c r="W1720" s="80">
        <f>Akola!W55</f>
        <v>588</v>
      </c>
      <c r="X1720" s="80">
        <f>Akola!X55</f>
        <v>845.18</v>
      </c>
      <c r="Y1720" s="80">
        <f>Akola!Y55</f>
        <v>1</v>
      </c>
      <c r="Z1720" s="80">
        <f>Akola!Z55</f>
        <v>0.64</v>
      </c>
      <c r="AA1720" s="80">
        <f>Akola!AA55</f>
        <v>0</v>
      </c>
      <c r="AB1720" s="80">
        <f>Akola!AB55</f>
        <v>0</v>
      </c>
      <c r="AC1720" s="233">
        <f t="shared" ref="AC1720:AC1754" si="499">R1720+T1720+V1720</f>
        <v>16857.21</v>
      </c>
      <c r="AD1720" s="7">
        <f t="shared" ref="AD1720:AD1755" si="500">(R1720+T1720+V1720)/(D1720+F1720+H1720)*100</f>
        <v>129.67084615384613</v>
      </c>
      <c r="AE1720" s="7">
        <f t="shared" ref="AE1720:AE1754" si="501">X1720+Z1720+AB1720</f>
        <v>845.81999999999994</v>
      </c>
      <c r="AF1720" s="7">
        <f t="shared" ref="AF1720:AF1755" si="502">(X1720+Z1720+AB1720)/(K1720+M1720+O1720)*100</f>
        <v>31.978071833648393</v>
      </c>
      <c r="AG1720" s="7">
        <f t="shared" ref="AG1720:AG1754" si="503">C1720+E1720+G1720+J1720+L1720+N1720</f>
        <v>21002</v>
      </c>
      <c r="AH1720" s="7">
        <f t="shared" ref="AH1720:AH1754" si="504">D1720+F1720+H1720+K1720+M1720+O1720</f>
        <v>15645</v>
      </c>
      <c r="AI1720" s="7">
        <f t="shared" ref="AI1720:AI1754" si="505">Q1720+S1720+U1720+W1720+Y1720+AA1720</f>
        <v>15294</v>
      </c>
      <c r="AJ1720" s="7">
        <f t="shared" ref="AJ1720:AJ1754" si="506">R1720+T1720+V1720+X1720+Z1720+AB1720</f>
        <v>17703.03</v>
      </c>
      <c r="AK1720" s="234">
        <f t="shared" ref="AK1720:AK1754" si="507">AJ1720/AH1720*100</f>
        <v>113.15455417066154</v>
      </c>
    </row>
    <row r="1721" spans="1:37">
      <c r="A1721" s="5">
        <v>3</v>
      </c>
      <c r="B1721" s="15" t="s">
        <v>24</v>
      </c>
      <c r="C1721" s="80">
        <f>Amravati!C55</f>
        <v>2481</v>
      </c>
      <c r="D1721" s="80">
        <f>Amravati!D55</f>
        <v>1994.75</v>
      </c>
      <c r="E1721" s="80">
        <f>Amravati!E55</f>
        <v>15</v>
      </c>
      <c r="F1721" s="80">
        <f>Amravati!F55</f>
        <v>1.5</v>
      </c>
      <c r="G1721" s="80">
        <f>Amravati!G55</f>
        <v>4</v>
      </c>
      <c r="H1721" s="80">
        <f>Amravati!H55</f>
        <v>3.75</v>
      </c>
      <c r="I1721" s="80">
        <f t="shared" si="497"/>
        <v>2000</v>
      </c>
      <c r="J1721" s="80">
        <f>Amravati!J55</f>
        <v>1494</v>
      </c>
      <c r="K1721" s="80">
        <f>Amravati!K55</f>
        <v>798.25</v>
      </c>
      <c r="L1721" s="80">
        <f>Amravati!L55</f>
        <v>5</v>
      </c>
      <c r="M1721" s="80">
        <f>Amravati!M55</f>
        <v>0.5</v>
      </c>
      <c r="N1721" s="80">
        <f>Amravati!N55</f>
        <v>1</v>
      </c>
      <c r="O1721" s="80">
        <f>Amravati!O55</f>
        <v>1.25</v>
      </c>
      <c r="P1721" s="80">
        <f t="shared" si="498"/>
        <v>800</v>
      </c>
      <c r="Q1721" s="80">
        <f>Amravati!Q55</f>
        <v>1507</v>
      </c>
      <c r="R1721" s="80">
        <f>Amravati!R55</f>
        <v>1998.88</v>
      </c>
      <c r="S1721" s="80">
        <f>Amravati!S55</f>
        <v>0</v>
      </c>
      <c r="T1721" s="80">
        <f>Amravati!T55</f>
        <v>0</v>
      </c>
      <c r="U1721" s="80">
        <f>Amravati!U55</f>
        <v>10</v>
      </c>
      <c r="V1721" s="80">
        <f>Amravati!V55</f>
        <v>10.36</v>
      </c>
      <c r="W1721" s="80">
        <f>Amravati!W55</f>
        <v>36</v>
      </c>
      <c r="X1721" s="80">
        <f>Amravati!X55</f>
        <v>64.41</v>
      </c>
      <c r="Y1721" s="80">
        <f>Amravati!Y55</f>
        <v>0</v>
      </c>
      <c r="Z1721" s="80">
        <f>Amravati!Z55</f>
        <v>0</v>
      </c>
      <c r="AA1721" s="80">
        <f>Amravati!AA55</f>
        <v>2</v>
      </c>
      <c r="AB1721" s="80">
        <f>Amravati!AB55</f>
        <v>1.66</v>
      </c>
      <c r="AC1721" s="233">
        <f t="shared" si="499"/>
        <v>2009.24</v>
      </c>
      <c r="AD1721" s="7">
        <f t="shared" si="500"/>
        <v>100.462</v>
      </c>
      <c r="AE1721" s="7">
        <f t="shared" si="501"/>
        <v>66.069999999999993</v>
      </c>
      <c r="AF1721" s="7">
        <f t="shared" si="502"/>
        <v>8.2587499999999991</v>
      </c>
      <c r="AG1721" s="7">
        <f t="shared" si="503"/>
        <v>4000</v>
      </c>
      <c r="AH1721" s="7">
        <f t="shared" si="504"/>
        <v>2800</v>
      </c>
      <c r="AI1721" s="7">
        <f t="shared" si="505"/>
        <v>1555</v>
      </c>
      <c r="AJ1721" s="7">
        <f t="shared" si="506"/>
        <v>2075.31</v>
      </c>
      <c r="AK1721" s="234">
        <f t="shared" si="507"/>
        <v>74.118214285714274</v>
      </c>
    </row>
    <row r="1722" spans="1:37">
      <c r="A1722" s="5">
        <v>4</v>
      </c>
      <c r="B1722" s="15" t="s">
        <v>25</v>
      </c>
      <c r="C1722" s="80">
        <f>Aurangabad!C55</f>
        <v>0</v>
      </c>
      <c r="D1722" s="80">
        <f>Aurangabad!D55</f>
        <v>0</v>
      </c>
      <c r="E1722" s="80">
        <f>Aurangabad!E55</f>
        <v>0</v>
      </c>
      <c r="F1722" s="80">
        <f>Aurangabad!F55</f>
        <v>0</v>
      </c>
      <c r="G1722" s="80">
        <f>Aurangabad!G55</f>
        <v>0</v>
      </c>
      <c r="H1722" s="80">
        <f>Aurangabad!H55</f>
        <v>0</v>
      </c>
      <c r="I1722" s="80">
        <f t="shared" si="497"/>
        <v>0</v>
      </c>
      <c r="J1722" s="80">
        <f>Aurangabad!J55</f>
        <v>0</v>
      </c>
      <c r="K1722" s="80">
        <f>Aurangabad!K55</f>
        <v>0</v>
      </c>
      <c r="L1722" s="80">
        <f>Aurangabad!L55</f>
        <v>0</v>
      </c>
      <c r="M1722" s="80">
        <f>Aurangabad!M55</f>
        <v>0</v>
      </c>
      <c r="N1722" s="80">
        <f>Aurangabad!N55</f>
        <v>0</v>
      </c>
      <c r="O1722" s="80">
        <f>Aurangabad!O55</f>
        <v>0</v>
      </c>
      <c r="P1722" s="80">
        <f t="shared" si="498"/>
        <v>0</v>
      </c>
      <c r="Q1722" s="80">
        <f>Aurangabad!Q55</f>
        <v>0</v>
      </c>
      <c r="R1722" s="80">
        <f>Aurangabad!R55</f>
        <v>0</v>
      </c>
      <c r="S1722" s="80">
        <f>Aurangabad!S55</f>
        <v>0</v>
      </c>
      <c r="T1722" s="80">
        <f>Aurangabad!T55</f>
        <v>0</v>
      </c>
      <c r="U1722" s="80">
        <f>Aurangabad!U55</f>
        <v>0</v>
      </c>
      <c r="V1722" s="80">
        <f>Aurangabad!V55</f>
        <v>0</v>
      </c>
      <c r="W1722" s="80">
        <f>Aurangabad!W55</f>
        <v>0</v>
      </c>
      <c r="X1722" s="80">
        <f>Aurangabad!X55</f>
        <v>0</v>
      </c>
      <c r="Y1722" s="80">
        <f>Aurangabad!Y55</f>
        <v>0</v>
      </c>
      <c r="Z1722" s="80">
        <f>Aurangabad!Z55</f>
        <v>0</v>
      </c>
      <c r="AA1722" s="80">
        <f>Aurangabad!AA55</f>
        <v>0</v>
      </c>
      <c r="AB1722" s="80">
        <f>Aurangabad!AB55</f>
        <v>0</v>
      </c>
      <c r="AC1722" s="233">
        <f t="shared" si="499"/>
        <v>0</v>
      </c>
      <c r="AD1722" s="7" t="e">
        <f t="shared" si="500"/>
        <v>#DIV/0!</v>
      </c>
      <c r="AE1722" s="7">
        <f t="shared" si="501"/>
        <v>0</v>
      </c>
      <c r="AF1722" s="7" t="e">
        <f t="shared" si="502"/>
        <v>#DIV/0!</v>
      </c>
      <c r="AG1722" s="7">
        <f t="shared" si="503"/>
        <v>0</v>
      </c>
      <c r="AH1722" s="7">
        <f t="shared" si="504"/>
        <v>0</v>
      </c>
      <c r="AI1722" s="7">
        <f t="shared" si="505"/>
        <v>0</v>
      </c>
      <c r="AJ1722" s="7">
        <f t="shared" si="506"/>
        <v>0</v>
      </c>
      <c r="AK1722" s="234" t="e">
        <f t="shared" si="507"/>
        <v>#DIV/0!</v>
      </c>
    </row>
    <row r="1723" spans="1:37">
      <c r="A1723" s="5">
        <v>5</v>
      </c>
      <c r="B1723" s="15" t="s">
        <v>26</v>
      </c>
      <c r="C1723" s="80">
        <f>Beed!C55</f>
        <v>0</v>
      </c>
      <c r="D1723" s="80">
        <f>Beed!D55</f>
        <v>0</v>
      </c>
      <c r="E1723" s="80">
        <f>Beed!E55</f>
        <v>0</v>
      </c>
      <c r="F1723" s="80">
        <f>Beed!F55</f>
        <v>0</v>
      </c>
      <c r="G1723" s="80">
        <f>Beed!G55</f>
        <v>0</v>
      </c>
      <c r="H1723" s="80">
        <f>Beed!H55</f>
        <v>0</v>
      </c>
      <c r="I1723" s="80">
        <f t="shared" si="497"/>
        <v>0</v>
      </c>
      <c r="J1723" s="80">
        <f>Beed!J55</f>
        <v>0</v>
      </c>
      <c r="K1723" s="80">
        <f>Beed!K55</f>
        <v>0</v>
      </c>
      <c r="L1723" s="80">
        <f>Beed!L55</f>
        <v>0</v>
      </c>
      <c r="M1723" s="80">
        <f>Beed!M55</f>
        <v>0</v>
      </c>
      <c r="N1723" s="80">
        <f>Beed!N55</f>
        <v>0</v>
      </c>
      <c r="O1723" s="80">
        <f>Beed!O55</f>
        <v>0</v>
      </c>
      <c r="P1723" s="80">
        <f t="shared" si="498"/>
        <v>0</v>
      </c>
      <c r="Q1723" s="80">
        <f>Beed!Q55</f>
        <v>0</v>
      </c>
      <c r="R1723" s="80">
        <f>Beed!R55</f>
        <v>0</v>
      </c>
      <c r="S1723" s="80">
        <f>Beed!S55</f>
        <v>0</v>
      </c>
      <c r="T1723" s="80">
        <f>Beed!T55</f>
        <v>0</v>
      </c>
      <c r="U1723" s="80">
        <f>Beed!U55</f>
        <v>0</v>
      </c>
      <c r="V1723" s="80">
        <f>Beed!V55</f>
        <v>0</v>
      </c>
      <c r="W1723" s="80">
        <f>Beed!W55</f>
        <v>0</v>
      </c>
      <c r="X1723" s="80">
        <f>Beed!X55</f>
        <v>0</v>
      </c>
      <c r="Y1723" s="80">
        <f>Beed!Y55</f>
        <v>0</v>
      </c>
      <c r="Z1723" s="80">
        <f>Beed!Z55</f>
        <v>0</v>
      </c>
      <c r="AA1723" s="80">
        <f>Beed!AA55</f>
        <v>0</v>
      </c>
      <c r="AB1723" s="80">
        <f>Beed!AB55</f>
        <v>0</v>
      </c>
      <c r="AC1723" s="233">
        <f t="shared" si="499"/>
        <v>0</v>
      </c>
      <c r="AD1723" s="7" t="e">
        <f t="shared" si="500"/>
        <v>#DIV/0!</v>
      </c>
      <c r="AE1723" s="7">
        <f t="shared" si="501"/>
        <v>0</v>
      </c>
      <c r="AF1723" s="7" t="e">
        <f t="shared" si="502"/>
        <v>#DIV/0!</v>
      </c>
      <c r="AG1723" s="7">
        <f t="shared" si="503"/>
        <v>0</v>
      </c>
      <c r="AH1723" s="7">
        <f t="shared" si="504"/>
        <v>0</v>
      </c>
      <c r="AI1723" s="7">
        <f t="shared" si="505"/>
        <v>0</v>
      </c>
      <c r="AJ1723" s="7">
        <f t="shared" si="506"/>
        <v>0</v>
      </c>
      <c r="AK1723" s="234" t="e">
        <f t="shared" si="507"/>
        <v>#DIV/0!</v>
      </c>
    </row>
    <row r="1724" spans="1:37">
      <c r="A1724" s="5">
        <v>6</v>
      </c>
      <c r="B1724" s="15" t="s">
        <v>27</v>
      </c>
      <c r="C1724" s="80">
        <f>Bhandara!C55</f>
        <v>8156</v>
      </c>
      <c r="D1724" s="80">
        <f>Bhandara!D55</f>
        <v>6258</v>
      </c>
      <c r="E1724" s="80">
        <f>Bhandara!E55</f>
        <v>118</v>
      </c>
      <c r="F1724" s="80">
        <f>Bhandara!F55</f>
        <v>48</v>
      </c>
      <c r="G1724" s="80">
        <f>Bhandara!G55</f>
        <v>634</v>
      </c>
      <c r="H1724" s="80">
        <f>Bhandara!H55</f>
        <v>323</v>
      </c>
      <c r="I1724" s="80">
        <f t="shared" si="497"/>
        <v>6629</v>
      </c>
      <c r="J1724" s="80">
        <f>Bhandara!J55</f>
        <v>990</v>
      </c>
      <c r="K1724" s="80">
        <f>Bhandara!K55</f>
        <v>718</v>
      </c>
      <c r="L1724" s="80">
        <f>Bhandara!L55</f>
        <v>27</v>
      </c>
      <c r="M1724" s="80">
        <f>Bhandara!M55</f>
        <v>5</v>
      </c>
      <c r="N1724" s="80">
        <f>Bhandara!N55</f>
        <v>126</v>
      </c>
      <c r="O1724" s="80">
        <f>Bhandara!O55</f>
        <v>35</v>
      </c>
      <c r="P1724" s="80">
        <f t="shared" si="498"/>
        <v>758</v>
      </c>
      <c r="Q1724" s="80">
        <f>Bhandara!Q55</f>
        <v>3461</v>
      </c>
      <c r="R1724" s="80">
        <f>Bhandara!R55</f>
        <v>3078.69</v>
      </c>
      <c r="S1724" s="80">
        <f>Bhandara!S55</f>
        <v>3</v>
      </c>
      <c r="T1724" s="80">
        <f>Bhandara!T55</f>
        <v>0.49</v>
      </c>
      <c r="U1724" s="80">
        <f>Bhandara!U55</f>
        <v>4</v>
      </c>
      <c r="V1724" s="80">
        <f>Bhandara!V55</f>
        <v>2.1</v>
      </c>
      <c r="W1724" s="80">
        <f>Bhandara!W55</f>
        <v>296</v>
      </c>
      <c r="X1724" s="80">
        <f>Bhandara!X55</f>
        <v>265.63</v>
      </c>
      <c r="Y1724" s="80">
        <f>Bhandara!Y55</f>
        <v>1</v>
      </c>
      <c r="Z1724" s="80">
        <f>Bhandara!Z55</f>
        <v>0.5</v>
      </c>
      <c r="AA1724" s="80">
        <f>Bhandara!AA55</f>
        <v>1</v>
      </c>
      <c r="AB1724" s="80">
        <f>Bhandara!AB55</f>
        <v>0.2</v>
      </c>
      <c r="AC1724" s="233">
        <f t="shared" si="499"/>
        <v>3081.2799999999997</v>
      </c>
      <c r="AD1724" s="7">
        <f t="shared" si="500"/>
        <v>46.481822295972243</v>
      </c>
      <c r="AE1724" s="7">
        <f t="shared" si="501"/>
        <v>266.33</v>
      </c>
      <c r="AF1724" s="7">
        <f t="shared" si="502"/>
        <v>35.135883905013195</v>
      </c>
      <c r="AG1724" s="7">
        <f t="shared" si="503"/>
        <v>10051</v>
      </c>
      <c r="AH1724" s="7">
        <f t="shared" si="504"/>
        <v>7387</v>
      </c>
      <c r="AI1724" s="7">
        <f t="shared" si="505"/>
        <v>3766</v>
      </c>
      <c r="AJ1724" s="7">
        <f t="shared" si="506"/>
        <v>3347.6099999999997</v>
      </c>
      <c r="AK1724" s="234">
        <f t="shared" si="507"/>
        <v>45.317584946527681</v>
      </c>
    </row>
    <row r="1725" spans="1:37">
      <c r="A1725" s="5">
        <v>7</v>
      </c>
      <c r="B1725" s="15" t="s">
        <v>28</v>
      </c>
      <c r="C1725" s="80">
        <f>Buldhana!C55</f>
        <v>26583</v>
      </c>
      <c r="D1725" s="80">
        <f>Buldhana!D55</f>
        <v>27828.880000000001</v>
      </c>
      <c r="E1725" s="80">
        <f>Buldhana!E55</f>
        <v>260</v>
      </c>
      <c r="F1725" s="80">
        <f>Buldhana!F55</f>
        <v>26.22</v>
      </c>
      <c r="G1725" s="80">
        <f>Buldhana!G55</f>
        <v>155</v>
      </c>
      <c r="H1725" s="80">
        <f>Buldhana!H55</f>
        <v>144.9</v>
      </c>
      <c r="I1725" s="80">
        <f t="shared" si="497"/>
        <v>28000.000000000004</v>
      </c>
      <c r="J1725" s="80">
        <f>Buldhana!J55</f>
        <v>12813</v>
      </c>
      <c r="K1725" s="80">
        <f>Buldhana!K55</f>
        <v>12423.12</v>
      </c>
      <c r="L1725" s="80">
        <f>Buldhana!L55</f>
        <v>118</v>
      </c>
      <c r="M1725" s="80">
        <f>Buldhana!M55</f>
        <v>11.78</v>
      </c>
      <c r="N1725" s="80">
        <f>Buldhana!N55</f>
        <v>70</v>
      </c>
      <c r="O1725" s="80">
        <f>Buldhana!O55</f>
        <v>65.099999999999994</v>
      </c>
      <c r="P1725" s="80">
        <f t="shared" si="498"/>
        <v>12500.000000000002</v>
      </c>
      <c r="Q1725" s="80">
        <f>Buldhana!Q55</f>
        <v>21690</v>
      </c>
      <c r="R1725" s="80">
        <f>Buldhana!R55</f>
        <v>24305.72</v>
      </c>
      <c r="S1725" s="80">
        <f>Buldhana!S55</f>
        <v>1</v>
      </c>
      <c r="T1725" s="80">
        <f>Buldhana!T55</f>
        <v>0.55000000000000004</v>
      </c>
      <c r="U1725" s="80">
        <f>Buldhana!U55</f>
        <v>28</v>
      </c>
      <c r="V1725" s="80">
        <f>Buldhana!V55</f>
        <v>25.88</v>
      </c>
      <c r="W1725" s="80">
        <f>Buldhana!W55</f>
        <v>1927</v>
      </c>
      <c r="X1725" s="80">
        <f>Buldhana!X55</f>
        <v>2187.33</v>
      </c>
      <c r="Y1725" s="80">
        <f>Buldhana!Y55</f>
        <v>0</v>
      </c>
      <c r="Z1725" s="80">
        <f>Buldhana!Z55</f>
        <v>0</v>
      </c>
      <c r="AA1725" s="80">
        <f>Buldhana!AA55</f>
        <v>7</v>
      </c>
      <c r="AB1725" s="80">
        <f>Buldhana!AB55</f>
        <v>5.76</v>
      </c>
      <c r="AC1725" s="233">
        <f t="shared" si="499"/>
        <v>24332.15</v>
      </c>
      <c r="AD1725" s="7">
        <f t="shared" si="500"/>
        <v>86.900535714285709</v>
      </c>
      <c r="AE1725" s="7">
        <f t="shared" si="501"/>
        <v>2193.09</v>
      </c>
      <c r="AF1725" s="7">
        <f t="shared" si="502"/>
        <v>17.544719999999998</v>
      </c>
      <c r="AG1725" s="7">
        <f t="shared" si="503"/>
        <v>39999</v>
      </c>
      <c r="AH1725" s="7">
        <f t="shared" si="504"/>
        <v>40500</v>
      </c>
      <c r="AI1725" s="7">
        <f t="shared" si="505"/>
        <v>23653</v>
      </c>
      <c r="AJ1725" s="7">
        <f t="shared" si="506"/>
        <v>26525.24</v>
      </c>
      <c r="AK1725" s="234">
        <f t="shared" si="507"/>
        <v>65.494419753086419</v>
      </c>
    </row>
    <row r="1726" spans="1:37">
      <c r="A1726" s="5">
        <v>8</v>
      </c>
      <c r="B1726" s="15" t="s">
        <v>29</v>
      </c>
      <c r="C1726" s="80">
        <f>Chandrapur!C55</f>
        <v>12646</v>
      </c>
      <c r="D1726" s="80">
        <f>Chandrapur!D55</f>
        <v>11582</v>
      </c>
      <c r="E1726" s="80">
        <f>Chandrapur!E55</f>
        <v>80</v>
      </c>
      <c r="F1726" s="80">
        <f>Chandrapur!F55</f>
        <v>18</v>
      </c>
      <c r="G1726" s="80">
        <f>Chandrapur!G55</f>
        <v>274</v>
      </c>
      <c r="H1726" s="80">
        <f>Chandrapur!H55</f>
        <v>60</v>
      </c>
      <c r="I1726" s="80">
        <f t="shared" si="497"/>
        <v>11660</v>
      </c>
      <c r="J1726" s="80">
        <f>Chandrapur!J55</f>
        <v>1153</v>
      </c>
      <c r="K1726" s="80">
        <f>Chandrapur!K55</f>
        <v>1082</v>
      </c>
      <c r="L1726" s="80">
        <f>Chandrapur!L55</f>
        <v>20</v>
      </c>
      <c r="M1726" s="80">
        <f>Chandrapur!M55</f>
        <v>2</v>
      </c>
      <c r="N1726" s="80">
        <f>Chandrapur!N55</f>
        <v>26</v>
      </c>
      <c r="O1726" s="80">
        <f>Chandrapur!O55</f>
        <v>6</v>
      </c>
      <c r="P1726" s="80">
        <f t="shared" si="498"/>
        <v>1090</v>
      </c>
      <c r="Q1726" s="80">
        <f>Chandrapur!Q55</f>
        <v>6740</v>
      </c>
      <c r="R1726" s="80">
        <f>Chandrapur!R55</f>
        <v>7588.73</v>
      </c>
      <c r="S1726" s="80">
        <f>Chandrapur!S55</f>
        <v>33</v>
      </c>
      <c r="T1726" s="80">
        <f>Chandrapur!T55</f>
        <v>2.5499999999999998</v>
      </c>
      <c r="U1726" s="80">
        <f>Chandrapur!U55</f>
        <v>54</v>
      </c>
      <c r="V1726" s="80">
        <f>Chandrapur!V55</f>
        <v>11.35</v>
      </c>
      <c r="W1726" s="80">
        <f>Chandrapur!W55</f>
        <v>513</v>
      </c>
      <c r="X1726" s="80">
        <f>Chandrapur!X55</f>
        <v>614</v>
      </c>
      <c r="Y1726" s="80">
        <f>Chandrapur!Y55</f>
        <v>5</v>
      </c>
      <c r="Z1726" s="80">
        <f>Chandrapur!Z55</f>
        <v>0.5</v>
      </c>
      <c r="AA1726" s="80">
        <f>Chandrapur!AA55</f>
        <v>10</v>
      </c>
      <c r="AB1726" s="80">
        <f>Chandrapur!AB55</f>
        <v>2.97</v>
      </c>
      <c r="AC1726" s="233">
        <f t="shared" si="499"/>
        <v>7602.63</v>
      </c>
      <c r="AD1726" s="7">
        <f t="shared" si="500"/>
        <v>65.202658662092631</v>
      </c>
      <c r="AE1726" s="7">
        <f t="shared" si="501"/>
        <v>617.47</v>
      </c>
      <c r="AF1726" s="7">
        <f t="shared" si="502"/>
        <v>56.648623853211014</v>
      </c>
      <c r="AG1726" s="7">
        <f t="shared" si="503"/>
        <v>14199</v>
      </c>
      <c r="AH1726" s="7">
        <f t="shared" si="504"/>
        <v>12750</v>
      </c>
      <c r="AI1726" s="7">
        <f t="shared" si="505"/>
        <v>7355</v>
      </c>
      <c r="AJ1726" s="7">
        <f t="shared" si="506"/>
        <v>8220.1</v>
      </c>
      <c r="AK1726" s="234">
        <f t="shared" si="507"/>
        <v>64.471372549019605</v>
      </c>
    </row>
    <row r="1727" spans="1:37">
      <c r="A1727" s="5">
        <v>9</v>
      </c>
      <c r="B1727" s="15" t="s">
        <v>30</v>
      </c>
      <c r="C1727" s="80">
        <f>Dhule!C55</f>
        <v>0</v>
      </c>
      <c r="D1727" s="80">
        <f>Dhule!D55</f>
        <v>0</v>
      </c>
      <c r="E1727" s="80">
        <f>Dhule!E55</f>
        <v>0</v>
      </c>
      <c r="F1727" s="80">
        <f>Dhule!F55</f>
        <v>0</v>
      </c>
      <c r="G1727" s="80">
        <f>Dhule!G55</f>
        <v>0</v>
      </c>
      <c r="H1727" s="80">
        <f>Dhule!H55</f>
        <v>0</v>
      </c>
      <c r="I1727" s="80">
        <f t="shared" si="497"/>
        <v>0</v>
      </c>
      <c r="J1727" s="80">
        <f>Dhule!J55</f>
        <v>0</v>
      </c>
      <c r="K1727" s="80">
        <f>Dhule!K55</f>
        <v>0</v>
      </c>
      <c r="L1727" s="80">
        <f>Dhule!L55</f>
        <v>0</v>
      </c>
      <c r="M1727" s="80">
        <f>Dhule!M55</f>
        <v>0</v>
      </c>
      <c r="N1727" s="80">
        <f>Dhule!N55</f>
        <v>0</v>
      </c>
      <c r="O1727" s="80">
        <f>Dhule!O55</f>
        <v>0</v>
      </c>
      <c r="P1727" s="80">
        <f t="shared" si="498"/>
        <v>0</v>
      </c>
      <c r="Q1727" s="80">
        <f>Dhule!Q55</f>
        <v>0</v>
      </c>
      <c r="R1727" s="80">
        <f>Dhule!R55</f>
        <v>0</v>
      </c>
      <c r="S1727" s="80">
        <f>Dhule!S55</f>
        <v>0</v>
      </c>
      <c r="T1727" s="80">
        <f>Dhule!T55</f>
        <v>0</v>
      </c>
      <c r="U1727" s="80">
        <f>Dhule!U55</f>
        <v>0</v>
      </c>
      <c r="V1727" s="80">
        <f>Dhule!V55</f>
        <v>0</v>
      </c>
      <c r="W1727" s="80">
        <f>Dhule!W55</f>
        <v>0</v>
      </c>
      <c r="X1727" s="80">
        <f>Dhule!X55</f>
        <v>0</v>
      </c>
      <c r="Y1727" s="80">
        <f>Dhule!Y55</f>
        <v>0</v>
      </c>
      <c r="Z1727" s="80">
        <f>Dhule!Z55</f>
        <v>0</v>
      </c>
      <c r="AA1727" s="80">
        <f>Dhule!AA55</f>
        <v>0</v>
      </c>
      <c r="AB1727" s="80">
        <f>Dhule!AB55</f>
        <v>0</v>
      </c>
      <c r="AC1727" s="233">
        <f t="shared" si="499"/>
        <v>0</v>
      </c>
      <c r="AD1727" s="7" t="e">
        <f t="shared" si="500"/>
        <v>#DIV/0!</v>
      </c>
      <c r="AE1727" s="7">
        <f t="shared" si="501"/>
        <v>0</v>
      </c>
      <c r="AF1727" s="7" t="e">
        <f t="shared" si="502"/>
        <v>#DIV/0!</v>
      </c>
      <c r="AG1727" s="7">
        <f t="shared" si="503"/>
        <v>0</v>
      </c>
      <c r="AH1727" s="7">
        <f t="shared" si="504"/>
        <v>0</v>
      </c>
      <c r="AI1727" s="7">
        <f t="shared" si="505"/>
        <v>0</v>
      </c>
      <c r="AJ1727" s="7">
        <f t="shared" si="506"/>
        <v>0</v>
      </c>
      <c r="AK1727" s="234" t="e">
        <f t="shared" si="507"/>
        <v>#DIV/0!</v>
      </c>
    </row>
    <row r="1728" spans="1:37">
      <c r="A1728" s="5">
        <v>10</v>
      </c>
      <c r="B1728" s="15" t="s">
        <v>31</v>
      </c>
      <c r="C1728" s="80">
        <f>Gadchiroli!C55</f>
        <v>5196</v>
      </c>
      <c r="D1728" s="80">
        <f>Gadchiroli!D55</f>
        <v>4638</v>
      </c>
      <c r="E1728" s="80">
        <f>Gadchiroli!E55</f>
        <v>213</v>
      </c>
      <c r="F1728" s="80">
        <f>Gadchiroli!F55</f>
        <v>75</v>
      </c>
      <c r="G1728" s="80">
        <f>Gadchiroli!G55</f>
        <v>390</v>
      </c>
      <c r="H1728" s="80">
        <f>Gadchiroli!H55</f>
        <v>150</v>
      </c>
      <c r="I1728" s="80">
        <f t="shared" si="497"/>
        <v>4863</v>
      </c>
      <c r="J1728" s="80">
        <f>Gadchiroli!J55</f>
        <v>0</v>
      </c>
      <c r="K1728" s="80">
        <f>Gadchiroli!K55</f>
        <v>628</v>
      </c>
      <c r="L1728" s="80">
        <f>Gadchiroli!L55</f>
        <v>146</v>
      </c>
      <c r="M1728" s="80">
        <f>Gadchiroli!M55</f>
        <v>45</v>
      </c>
      <c r="N1728" s="80">
        <f>Gadchiroli!N55</f>
        <v>269</v>
      </c>
      <c r="O1728" s="80">
        <f>Gadchiroli!O55</f>
        <v>75</v>
      </c>
      <c r="P1728" s="80">
        <f t="shared" si="498"/>
        <v>748</v>
      </c>
      <c r="Q1728" s="80">
        <f>Gadchiroli!Q55</f>
        <v>4269</v>
      </c>
      <c r="R1728" s="80">
        <f>Gadchiroli!R55</f>
        <v>3415.58</v>
      </c>
      <c r="S1728" s="80">
        <f>Gadchiroli!S55</f>
        <v>3</v>
      </c>
      <c r="T1728" s="80">
        <f>Gadchiroli!T55</f>
        <v>0.3</v>
      </c>
      <c r="U1728" s="80">
        <f>Gadchiroli!U55</f>
        <v>19</v>
      </c>
      <c r="V1728" s="80">
        <f>Gadchiroli!V55</f>
        <v>4.8099999999999996</v>
      </c>
      <c r="W1728" s="80">
        <f>Gadchiroli!W55</f>
        <v>424</v>
      </c>
      <c r="X1728" s="80">
        <f>Gadchiroli!X55</f>
        <v>342.07</v>
      </c>
      <c r="Y1728" s="80">
        <f>Gadchiroli!Y55</f>
        <v>1</v>
      </c>
      <c r="Z1728" s="80">
        <f>Gadchiroli!Z55</f>
        <v>1.5</v>
      </c>
      <c r="AA1728" s="80">
        <f>Gadchiroli!AA55</f>
        <v>6</v>
      </c>
      <c r="AB1728" s="80">
        <f>Gadchiroli!AB55</f>
        <v>3.53</v>
      </c>
      <c r="AC1728" s="233">
        <f t="shared" si="499"/>
        <v>3420.69</v>
      </c>
      <c r="AD1728" s="7">
        <f t="shared" si="500"/>
        <v>70.341147439851952</v>
      </c>
      <c r="AE1728" s="7">
        <f t="shared" si="501"/>
        <v>347.09999999999997</v>
      </c>
      <c r="AF1728" s="7">
        <f t="shared" si="502"/>
        <v>46.403743315508017</v>
      </c>
      <c r="AG1728" s="7">
        <f t="shared" si="503"/>
        <v>6214</v>
      </c>
      <c r="AH1728" s="7">
        <f t="shared" si="504"/>
        <v>5611</v>
      </c>
      <c r="AI1728" s="7">
        <f t="shared" si="505"/>
        <v>4722</v>
      </c>
      <c r="AJ1728" s="7">
        <f t="shared" si="506"/>
        <v>3767.7900000000004</v>
      </c>
      <c r="AK1728" s="234">
        <f t="shared" si="507"/>
        <v>67.150062377472835</v>
      </c>
    </row>
    <row r="1729" spans="1:37">
      <c r="A1729" s="5">
        <v>11</v>
      </c>
      <c r="B1729" s="15" t="s">
        <v>32</v>
      </c>
      <c r="C1729" s="80">
        <f>Gondia!C55</f>
        <v>11552</v>
      </c>
      <c r="D1729" s="80">
        <f>Gondia!D55</f>
        <v>6985</v>
      </c>
      <c r="E1729" s="80">
        <f>Gondia!E55</f>
        <v>932</v>
      </c>
      <c r="F1729" s="80">
        <f>Gondia!F55</f>
        <v>125</v>
      </c>
      <c r="G1729" s="80">
        <f>Gondia!G55</f>
        <v>403</v>
      </c>
      <c r="H1729" s="80">
        <f>Gondia!H55</f>
        <v>194</v>
      </c>
      <c r="I1729" s="80">
        <f t="shared" si="497"/>
        <v>7304</v>
      </c>
      <c r="J1729" s="80">
        <f>Gondia!J55</f>
        <v>2948</v>
      </c>
      <c r="K1729" s="80">
        <f>Gondia!K55</f>
        <v>1748</v>
      </c>
      <c r="L1729" s="80">
        <f>Gondia!L55</f>
        <v>260</v>
      </c>
      <c r="M1729" s="80">
        <f>Gondia!M55</f>
        <v>32</v>
      </c>
      <c r="N1729" s="80">
        <f>Gondia!N55</f>
        <v>189</v>
      </c>
      <c r="O1729" s="80">
        <f>Gondia!O55</f>
        <v>58</v>
      </c>
      <c r="P1729" s="80">
        <f t="shared" si="498"/>
        <v>1838</v>
      </c>
      <c r="Q1729" s="80">
        <f>Gondia!Q55</f>
        <v>5633</v>
      </c>
      <c r="R1729" s="80">
        <f>Gondia!R55</f>
        <v>4946.38</v>
      </c>
      <c r="S1729" s="80">
        <f>Gondia!S55</f>
        <v>0</v>
      </c>
      <c r="T1729" s="80">
        <f>Gondia!T55</f>
        <v>0</v>
      </c>
      <c r="U1729" s="80">
        <f>Gondia!U55</f>
        <v>5</v>
      </c>
      <c r="V1729" s="80">
        <f>Gondia!V55</f>
        <v>6.49</v>
      </c>
      <c r="W1729" s="80">
        <f>Gondia!W55</f>
        <v>504</v>
      </c>
      <c r="X1729" s="80">
        <f>Gondia!X55</f>
        <v>460.1</v>
      </c>
      <c r="Y1729" s="80">
        <f>Gondia!Y55</f>
        <v>0</v>
      </c>
      <c r="Z1729" s="80">
        <f>Gondia!Z55</f>
        <v>0</v>
      </c>
      <c r="AA1729" s="80">
        <f>Gondia!AA55</f>
        <v>2</v>
      </c>
      <c r="AB1729" s="80">
        <f>Gondia!AB55</f>
        <v>2.56</v>
      </c>
      <c r="AC1729" s="233">
        <f t="shared" si="499"/>
        <v>4952.87</v>
      </c>
      <c r="AD1729" s="7">
        <f t="shared" si="500"/>
        <v>67.810377875136908</v>
      </c>
      <c r="AE1729" s="7">
        <f t="shared" si="501"/>
        <v>462.66</v>
      </c>
      <c r="AF1729" s="7">
        <f t="shared" si="502"/>
        <v>25.171926006528839</v>
      </c>
      <c r="AG1729" s="7">
        <f t="shared" si="503"/>
        <v>16284</v>
      </c>
      <c r="AH1729" s="7">
        <f t="shared" si="504"/>
        <v>9142</v>
      </c>
      <c r="AI1729" s="7">
        <f t="shared" si="505"/>
        <v>6144</v>
      </c>
      <c r="AJ1729" s="7">
        <f t="shared" si="506"/>
        <v>5415.5300000000007</v>
      </c>
      <c r="AK1729" s="234">
        <f t="shared" si="507"/>
        <v>59.237912929337135</v>
      </c>
    </row>
    <row r="1730" spans="1:37">
      <c r="A1730" s="5">
        <v>12</v>
      </c>
      <c r="B1730" s="15" t="s">
        <v>33</v>
      </c>
      <c r="C1730" s="80">
        <f>Hingoli!C55</f>
        <v>0</v>
      </c>
      <c r="D1730" s="80">
        <f>Hingoli!D55</f>
        <v>0</v>
      </c>
      <c r="E1730" s="80">
        <f>Hingoli!E55</f>
        <v>0</v>
      </c>
      <c r="F1730" s="80">
        <f>Hingoli!F55</f>
        <v>0</v>
      </c>
      <c r="G1730" s="80">
        <f>Hingoli!G55</f>
        <v>0</v>
      </c>
      <c r="H1730" s="80">
        <f>Hingoli!H55</f>
        <v>0</v>
      </c>
      <c r="I1730" s="80">
        <f t="shared" si="497"/>
        <v>0</v>
      </c>
      <c r="J1730" s="80">
        <f>Hingoli!J55</f>
        <v>0</v>
      </c>
      <c r="K1730" s="80">
        <f>Hingoli!K55</f>
        <v>0</v>
      </c>
      <c r="L1730" s="80">
        <f>Hingoli!L55</f>
        <v>0</v>
      </c>
      <c r="M1730" s="80">
        <f>Hingoli!M55</f>
        <v>0</v>
      </c>
      <c r="N1730" s="80">
        <f>Hingoli!N55</f>
        <v>0</v>
      </c>
      <c r="O1730" s="80">
        <f>Hingoli!O55</f>
        <v>0</v>
      </c>
      <c r="P1730" s="80">
        <f t="shared" si="498"/>
        <v>0</v>
      </c>
      <c r="Q1730" s="80">
        <f>Hingoli!Q55</f>
        <v>0</v>
      </c>
      <c r="R1730" s="80">
        <f>Hingoli!R55</f>
        <v>0</v>
      </c>
      <c r="S1730" s="80">
        <f>Hingoli!S55</f>
        <v>0</v>
      </c>
      <c r="T1730" s="80">
        <f>Hingoli!T55</f>
        <v>0</v>
      </c>
      <c r="U1730" s="80">
        <f>Hingoli!U55</f>
        <v>0</v>
      </c>
      <c r="V1730" s="80">
        <f>Hingoli!V55</f>
        <v>0</v>
      </c>
      <c r="W1730" s="80">
        <f>Hingoli!W55</f>
        <v>0</v>
      </c>
      <c r="X1730" s="80">
        <f>Hingoli!X55</f>
        <v>0</v>
      </c>
      <c r="Y1730" s="80">
        <f>Hingoli!Y55</f>
        <v>0</v>
      </c>
      <c r="Z1730" s="80">
        <f>Hingoli!Z55</f>
        <v>0</v>
      </c>
      <c r="AA1730" s="80">
        <f>Hingoli!AA55</f>
        <v>0</v>
      </c>
      <c r="AB1730" s="80">
        <f>Hingoli!AB55</f>
        <v>0</v>
      </c>
      <c r="AC1730" s="233">
        <f t="shared" si="499"/>
        <v>0</v>
      </c>
      <c r="AD1730" s="7" t="e">
        <f t="shared" si="500"/>
        <v>#DIV/0!</v>
      </c>
      <c r="AE1730" s="7">
        <f t="shared" si="501"/>
        <v>0</v>
      </c>
      <c r="AF1730" s="7" t="e">
        <f t="shared" si="502"/>
        <v>#DIV/0!</v>
      </c>
      <c r="AG1730" s="7">
        <f t="shared" si="503"/>
        <v>0</v>
      </c>
      <c r="AH1730" s="7">
        <f t="shared" si="504"/>
        <v>0</v>
      </c>
      <c r="AI1730" s="7">
        <f t="shared" si="505"/>
        <v>0</v>
      </c>
      <c r="AJ1730" s="7">
        <f t="shared" si="506"/>
        <v>0</v>
      </c>
      <c r="AK1730" s="234" t="e">
        <f t="shared" si="507"/>
        <v>#DIV/0!</v>
      </c>
    </row>
    <row r="1731" spans="1:37">
      <c r="A1731" s="5">
        <v>13</v>
      </c>
      <c r="B1731" s="15" t="s">
        <v>34</v>
      </c>
      <c r="C1731" s="80">
        <f>Jalgaon!C55</f>
        <v>0</v>
      </c>
      <c r="D1731" s="80">
        <f>Jalgaon!D55</f>
        <v>0</v>
      </c>
      <c r="E1731" s="80">
        <f>Jalgaon!E55</f>
        <v>0</v>
      </c>
      <c r="F1731" s="80">
        <f>Jalgaon!F55</f>
        <v>0</v>
      </c>
      <c r="G1731" s="80">
        <f>Jalgaon!G55</f>
        <v>0</v>
      </c>
      <c r="H1731" s="80">
        <f>Jalgaon!H55</f>
        <v>0</v>
      </c>
      <c r="I1731" s="80">
        <f t="shared" si="497"/>
        <v>0</v>
      </c>
      <c r="J1731" s="80">
        <f>Jalgaon!J55</f>
        <v>0</v>
      </c>
      <c r="K1731" s="80">
        <f>Jalgaon!K55</f>
        <v>0</v>
      </c>
      <c r="L1731" s="80">
        <f>Jalgaon!L55</f>
        <v>0</v>
      </c>
      <c r="M1731" s="80">
        <f>Jalgaon!M55</f>
        <v>0</v>
      </c>
      <c r="N1731" s="80">
        <f>Jalgaon!N55</f>
        <v>0</v>
      </c>
      <c r="O1731" s="80">
        <f>Jalgaon!O55</f>
        <v>0</v>
      </c>
      <c r="P1731" s="80">
        <f t="shared" si="498"/>
        <v>0</v>
      </c>
      <c r="Q1731" s="80">
        <f>Jalgaon!Q55</f>
        <v>0</v>
      </c>
      <c r="R1731" s="80">
        <f>Jalgaon!R55</f>
        <v>0</v>
      </c>
      <c r="S1731" s="80">
        <f>Jalgaon!S55</f>
        <v>0</v>
      </c>
      <c r="T1731" s="80">
        <f>Jalgaon!T55</f>
        <v>0</v>
      </c>
      <c r="U1731" s="80">
        <f>Jalgaon!U55</f>
        <v>0</v>
      </c>
      <c r="V1731" s="80">
        <f>Jalgaon!V55</f>
        <v>0</v>
      </c>
      <c r="W1731" s="80">
        <f>Jalgaon!W55</f>
        <v>0</v>
      </c>
      <c r="X1731" s="80">
        <f>Jalgaon!X55</f>
        <v>0</v>
      </c>
      <c r="Y1731" s="80">
        <f>Jalgaon!Y55</f>
        <v>0</v>
      </c>
      <c r="Z1731" s="80">
        <f>Jalgaon!Z55</f>
        <v>0</v>
      </c>
      <c r="AA1731" s="80">
        <f>Jalgaon!AA55</f>
        <v>0</v>
      </c>
      <c r="AB1731" s="80">
        <f>Jalgaon!AB55</f>
        <v>0</v>
      </c>
      <c r="AC1731" s="233">
        <f t="shared" si="499"/>
        <v>0</v>
      </c>
      <c r="AD1731" s="7" t="e">
        <f t="shared" si="500"/>
        <v>#DIV/0!</v>
      </c>
      <c r="AE1731" s="7">
        <f t="shared" si="501"/>
        <v>0</v>
      </c>
      <c r="AF1731" s="7" t="e">
        <f t="shared" si="502"/>
        <v>#DIV/0!</v>
      </c>
      <c r="AG1731" s="7">
        <f t="shared" si="503"/>
        <v>0</v>
      </c>
      <c r="AH1731" s="7">
        <f t="shared" si="504"/>
        <v>0</v>
      </c>
      <c r="AI1731" s="7">
        <f t="shared" si="505"/>
        <v>0</v>
      </c>
      <c r="AJ1731" s="7">
        <f t="shared" si="506"/>
        <v>0</v>
      </c>
      <c r="AK1731" s="234" t="e">
        <f t="shared" si="507"/>
        <v>#DIV/0!</v>
      </c>
    </row>
    <row r="1732" spans="1:37">
      <c r="A1732" s="5">
        <v>14</v>
      </c>
      <c r="B1732" s="15" t="s">
        <v>35</v>
      </c>
      <c r="C1732" s="80">
        <f>Jalna!C55</f>
        <v>0</v>
      </c>
      <c r="D1732" s="80">
        <f>Jalna!D55</f>
        <v>0</v>
      </c>
      <c r="E1732" s="80">
        <f>Jalna!E55</f>
        <v>0</v>
      </c>
      <c r="F1732" s="80">
        <f>Jalna!F55</f>
        <v>0</v>
      </c>
      <c r="G1732" s="80">
        <f>Jalna!G55</f>
        <v>0</v>
      </c>
      <c r="H1732" s="80">
        <f>Jalna!H55</f>
        <v>0</v>
      </c>
      <c r="I1732" s="80">
        <f t="shared" si="497"/>
        <v>0</v>
      </c>
      <c r="J1732" s="80">
        <f>Jalna!J55</f>
        <v>0</v>
      </c>
      <c r="K1732" s="80">
        <f>Jalna!K55</f>
        <v>0</v>
      </c>
      <c r="L1732" s="80">
        <f>Jalna!L55</f>
        <v>0</v>
      </c>
      <c r="M1732" s="80">
        <f>Jalna!M55</f>
        <v>0</v>
      </c>
      <c r="N1732" s="80">
        <f>Jalna!N55</f>
        <v>0</v>
      </c>
      <c r="O1732" s="80">
        <f>Jalna!O55</f>
        <v>0</v>
      </c>
      <c r="P1732" s="80">
        <f t="shared" si="498"/>
        <v>0</v>
      </c>
      <c r="Q1732" s="80">
        <f>Jalna!Q55</f>
        <v>0</v>
      </c>
      <c r="R1732" s="80">
        <f>Jalna!R55</f>
        <v>0</v>
      </c>
      <c r="S1732" s="80">
        <f>Jalna!S55</f>
        <v>0</v>
      </c>
      <c r="T1732" s="80">
        <f>Jalna!T55</f>
        <v>0</v>
      </c>
      <c r="U1732" s="80">
        <f>Jalna!U55</f>
        <v>0</v>
      </c>
      <c r="V1732" s="80">
        <f>Jalna!V55</f>
        <v>0</v>
      </c>
      <c r="W1732" s="80">
        <f>Jalna!W55</f>
        <v>0</v>
      </c>
      <c r="X1732" s="80">
        <f>Jalna!X55</f>
        <v>0</v>
      </c>
      <c r="Y1732" s="80">
        <f>Jalna!Y55</f>
        <v>0</v>
      </c>
      <c r="Z1732" s="80">
        <f>Jalna!Z55</f>
        <v>0</v>
      </c>
      <c r="AA1732" s="80">
        <f>Jalna!AA55</f>
        <v>0</v>
      </c>
      <c r="AB1732" s="80">
        <f>Jalna!AB55</f>
        <v>0</v>
      </c>
      <c r="AC1732" s="233">
        <f t="shared" si="499"/>
        <v>0</v>
      </c>
      <c r="AD1732" s="7" t="e">
        <f t="shared" si="500"/>
        <v>#DIV/0!</v>
      </c>
      <c r="AE1732" s="7">
        <f t="shared" si="501"/>
        <v>0</v>
      </c>
      <c r="AF1732" s="7" t="e">
        <f t="shared" si="502"/>
        <v>#DIV/0!</v>
      </c>
      <c r="AG1732" s="7">
        <f t="shared" si="503"/>
        <v>0</v>
      </c>
      <c r="AH1732" s="7">
        <f t="shared" si="504"/>
        <v>0</v>
      </c>
      <c r="AI1732" s="7">
        <f t="shared" si="505"/>
        <v>0</v>
      </c>
      <c r="AJ1732" s="7">
        <f t="shared" si="506"/>
        <v>0</v>
      </c>
      <c r="AK1732" s="234" t="e">
        <f t="shared" si="507"/>
        <v>#DIV/0!</v>
      </c>
    </row>
    <row r="1733" spans="1:37">
      <c r="A1733" s="5">
        <v>15</v>
      </c>
      <c r="B1733" s="15" t="s">
        <v>36</v>
      </c>
      <c r="C1733" s="80">
        <f>Kolhapur!C55</f>
        <v>312</v>
      </c>
      <c r="D1733" s="80">
        <f>Kolhapur!D55</f>
        <v>350</v>
      </c>
      <c r="E1733" s="80">
        <f>Kolhapur!E55</f>
        <v>100</v>
      </c>
      <c r="F1733" s="80">
        <f>Kolhapur!F55</f>
        <v>50</v>
      </c>
      <c r="G1733" s="80">
        <f>Kolhapur!G55</f>
        <v>400</v>
      </c>
      <c r="H1733" s="80">
        <f>Kolhapur!H55</f>
        <v>50</v>
      </c>
      <c r="I1733" s="80">
        <f t="shared" si="497"/>
        <v>450</v>
      </c>
      <c r="J1733" s="80">
        <f>Kolhapur!J55</f>
        <v>312</v>
      </c>
      <c r="K1733" s="80">
        <f>Kolhapur!K55</f>
        <v>350</v>
      </c>
      <c r="L1733" s="80">
        <f>Kolhapur!L55</f>
        <v>100</v>
      </c>
      <c r="M1733" s="80">
        <f>Kolhapur!M55</f>
        <v>50</v>
      </c>
      <c r="N1733" s="80">
        <f>Kolhapur!N55</f>
        <v>400</v>
      </c>
      <c r="O1733" s="80">
        <f>Kolhapur!O55</f>
        <v>50</v>
      </c>
      <c r="P1733" s="80">
        <f t="shared" si="498"/>
        <v>450</v>
      </c>
      <c r="Q1733" s="80">
        <f>Kolhapur!Q55</f>
        <v>462</v>
      </c>
      <c r="R1733" s="80">
        <f>Kolhapur!R55</f>
        <v>556.41</v>
      </c>
      <c r="S1733" s="80">
        <f>Kolhapur!S55</f>
        <v>0</v>
      </c>
      <c r="T1733" s="80">
        <f>Kolhapur!T55</f>
        <v>0</v>
      </c>
      <c r="U1733" s="80">
        <f>Kolhapur!U55</f>
        <v>3</v>
      </c>
      <c r="V1733" s="80">
        <f>Kolhapur!V55</f>
        <v>1.28</v>
      </c>
      <c r="W1733" s="80">
        <f>Kolhapur!W55</f>
        <v>26</v>
      </c>
      <c r="X1733" s="80">
        <f>Kolhapur!X55</f>
        <v>37.93</v>
      </c>
      <c r="Y1733" s="80">
        <f>Kolhapur!Y55</f>
        <v>0</v>
      </c>
      <c r="Z1733" s="80">
        <f>Kolhapur!Z55</f>
        <v>0</v>
      </c>
      <c r="AA1733" s="80">
        <f>Kolhapur!AA55</f>
        <v>0</v>
      </c>
      <c r="AB1733" s="80">
        <f>Kolhapur!AB55</f>
        <v>0</v>
      </c>
      <c r="AC1733" s="233">
        <f t="shared" si="499"/>
        <v>557.68999999999994</v>
      </c>
      <c r="AD1733" s="7">
        <f t="shared" si="500"/>
        <v>123.93111111111111</v>
      </c>
      <c r="AE1733" s="7">
        <f t="shared" si="501"/>
        <v>37.93</v>
      </c>
      <c r="AF1733" s="7">
        <f t="shared" si="502"/>
        <v>8.4288888888888884</v>
      </c>
      <c r="AG1733" s="7">
        <f t="shared" si="503"/>
        <v>1624</v>
      </c>
      <c r="AH1733" s="7">
        <f t="shared" si="504"/>
        <v>900</v>
      </c>
      <c r="AI1733" s="7">
        <f t="shared" si="505"/>
        <v>491</v>
      </c>
      <c r="AJ1733" s="7">
        <f t="shared" si="506"/>
        <v>595.61999999999989</v>
      </c>
      <c r="AK1733" s="234">
        <f t="shared" si="507"/>
        <v>66.179999999999978</v>
      </c>
    </row>
    <row r="1734" spans="1:37">
      <c r="A1734" s="5">
        <v>16</v>
      </c>
      <c r="B1734" s="15" t="s">
        <v>37</v>
      </c>
      <c r="C1734" s="80">
        <f>Latur!C55</f>
        <v>0</v>
      </c>
      <c r="D1734" s="80">
        <f>Latur!D55</f>
        <v>0</v>
      </c>
      <c r="E1734" s="80">
        <f>Latur!E55</f>
        <v>0</v>
      </c>
      <c r="F1734" s="80">
        <f>Latur!F55</f>
        <v>0</v>
      </c>
      <c r="G1734" s="80">
        <f>Latur!G55</f>
        <v>0</v>
      </c>
      <c r="H1734" s="80">
        <f>Latur!H55</f>
        <v>0</v>
      </c>
      <c r="I1734" s="80">
        <f t="shared" si="497"/>
        <v>0</v>
      </c>
      <c r="J1734" s="80">
        <f>Latur!J55</f>
        <v>0</v>
      </c>
      <c r="K1734" s="80">
        <f>Latur!K55</f>
        <v>0</v>
      </c>
      <c r="L1734" s="80">
        <f>Latur!L55</f>
        <v>0</v>
      </c>
      <c r="M1734" s="80">
        <f>Latur!M55</f>
        <v>0</v>
      </c>
      <c r="N1734" s="80">
        <f>Latur!N55</f>
        <v>0</v>
      </c>
      <c r="O1734" s="80">
        <f>Latur!O55</f>
        <v>0</v>
      </c>
      <c r="P1734" s="80">
        <f t="shared" si="498"/>
        <v>0</v>
      </c>
      <c r="Q1734" s="80">
        <f>Latur!Q55</f>
        <v>0</v>
      </c>
      <c r="R1734" s="80">
        <f>Latur!R55</f>
        <v>0</v>
      </c>
      <c r="S1734" s="80">
        <f>Latur!S55</f>
        <v>0</v>
      </c>
      <c r="T1734" s="80">
        <f>Latur!T55</f>
        <v>0</v>
      </c>
      <c r="U1734" s="80">
        <f>Latur!U55</f>
        <v>0</v>
      </c>
      <c r="V1734" s="80">
        <f>Latur!V55</f>
        <v>0</v>
      </c>
      <c r="W1734" s="80">
        <f>Latur!W55</f>
        <v>0</v>
      </c>
      <c r="X1734" s="80">
        <f>Latur!X55</f>
        <v>0</v>
      </c>
      <c r="Y1734" s="80">
        <f>Latur!Y55</f>
        <v>0</v>
      </c>
      <c r="Z1734" s="80">
        <f>Latur!Z55</f>
        <v>0</v>
      </c>
      <c r="AA1734" s="80">
        <f>Latur!AA55</f>
        <v>0</v>
      </c>
      <c r="AB1734" s="80">
        <f>Latur!AB55</f>
        <v>0</v>
      </c>
      <c r="AC1734" s="233">
        <f t="shared" si="499"/>
        <v>0</v>
      </c>
      <c r="AD1734" s="7" t="e">
        <f t="shared" si="500"/>
        <v>#DIV/0!</v>
      </c>
      <c r="AE1734" s="7">
        <f t="shared" si="501"/>
        <v>0</v>
      </c>
      <c r="AF1734" s="7" t="e">
        <f t="shared" si="502"/>
        <v>#DIV/0!</v>
      </c>
      <c r="AG1734" s="7">
        <f t="shared" si="503"/>
        <v>0</v>
      </c>
      <c r="AH1734" s="7">
        <f t="shared" si="504"/>
        <v>0</v>
      </c>
      <c r="AI1734" s="7">
        <f t="shared" si="505"/>
        <v>0</v>
      </c>
      <c r="AJ1734" s="7">
        <f t="shared" si="506"/>
        <v>0</v>
      </c>
      <c r="AK1734" s="234" t="e">
        <f t="shared" si="507"/>
        <v>#DIV/0!</v>
      </c>
    </row>
    <row r="1735" spans="1:37">
      <c r="A1735" s="5">
        <v>17</v>
      </c>
      <c r="B1735" s="15" t="s">
        <v>38</v>
      </c>
      <c r="C1735" s="80">
        <f>MumbaiCity!C55</f>
        <v>0</v>
      </c>
      <c r="D1735" s="80">
        <f>MumbaiCity!D55</f>
        <v>0</v>
      </c>
      <c r="E1735" s="80">
        <f>MumbaiCity!E55</f>
        <v>0</v>
      </c>
      <c r="F1735" s="80">
        <f>MumbaiCity!F55</f>
        <v>0</v>
      </c>
      <c r="G1735" s="80">
        <f>MumbaiCity!G55</f>
        <v>0</v>
      </c>
      <c r="H1735" s="80">
        <f>MumbaiCity!H55</f>
        <v>0</v>
      </c>
      <c r="I1735" s="80">
        <f t="shared" si="497"/>
        <v>0</v>
      </c>
      <c r="J1735" s="80">
        <f>MumbaiCity!J55</f>
        <v>0</v>
      </c>
      <c r="K1735" s="80">
        <f>MumbaiCity!K55</f>
        <v>0</v>
      </c>
      <c r="L1735" s="80">
        <f>MumbaiCity!L55</f>
        <v>0</v>
      </c>
      <c r="M1735" s="80">
        <f>MumbaiCity!M55</f>
        <v>0</v>
      </c>
      <c r="N1735" s="80">
        <f>MumbaiCity!N55</f>
        <v>0</v>
      </c>
      <c r="O1735" s="80">
        <f>MumbaiCity!O55</f>
        <v>0</v>
      </c>
      <c r="P1735" s="80">
        <f t="shared" si="498"/>
        <v>0</v>
      </c>
      <c r="Q1735" s="80">
        <f>MumbaiCity!Q55</f>
        <v>0</v>
      </c>
      <c r="R1735" s="80">
        <f>MumbaiCity!R55</f>
        <v>0</v>
      </c>
      <c r="S1735" s="80">
        <f>MumbaiCity!S55</f>
        <v>0</v>
      </c>
      <c r="T1735" s="80">
        <f>MumbaiCity!T55</f>
        <v>0</v>
      </c>
      <c r="U1735" s="80">
        <f>MumbaiCity!U55</f>
        <v>0</v>
      </c>
      <c r="V1735" s="80">
        <f>MumbaiCity!V55</f>
        <v>0</v>
      </c>
      <c r="W1735" s="80">
        <f>MumbaiCity!W55</f>
        <v>0</v>
      </c>
      <c r="X1735" s="80">
        <f>MumbaiCity!X55</f>
        <v>0</v>
      </c>
      <c r="Y1735" s="80">
        <f>MumbaiCity!Y55</f>
        <v>0</v>
      </c>
      <c r="Z1735" s="80">
        <f>MumbaiCity!Z55</f>
        <v>0</v>
      </c>
      <c r="AA1735" s="80">
        <f>MumbaiCity!AA55</f>
        <v>0</v>
      </c>
      <c r="AB1735" s="80">
        <f>MumbaiCity!AB55</f>
        <v>0</v>
      </c>
      <c r="AC1735" s="233">
        <f t="shared" si="499"/>
        <v>0</v>
      </c>
      <c r="AD1735" s="7" t="e">
        <f t="shared" si="500"/>
        <v>#DIV/0!</v>
      </c>
      <c r="AE1735" s="7">
        <f t="shared" si="501"/>
        <v>0</v>
      </c>
      <c r="AF1735" s="7" t="e">
        <f t="shared" si="502"/>
        <v>#DIV/0!</v>
      </c>
      <c r="AG1735" s="7">
        <f t="shared" si="503"/>
        <v>0</v>
      </c>
      <c r="AH1735" s="7">
        <f t="shared" si="504"/>
        <v>0</v>
      </c>
      <c r="AI1735" s="7">
        <f t="shared" si="505"/>
        <v>0</v>
      </c>
      <c r="AJ1735" s="7">
        <f t="shared" si="506"/>
        <v>0</v>
      </c>
      <c r="AK1735" s="234" t="e">
        <f t="shared" si="507"/>
        <v>#DIV/0!</v>
      </c>
    </row>
    <row r="1736" spans="1:37">
      <c r="A1736" s="5">
        <v>18</v>
      </c>
      <c r="B1736" s="33" t="s">
        <v>39</v>
      </c>
      <c r="C1736" s="149">
        <f>MumbaiSub!C55</f>
        <v>0</v>
      </c>
      <c r="D1736" s="149">
        <f>MumbaiSub!D55</f>
        <v>0</v>
      </c>
      <c r="E1736" s="149">
        <f>MumbaiSub!E55</f>
        <v>0</v>
      </c>
      <c r="F1736" s="149">
        <f>MumbaiSub!F55</f>
        <v>0</v>
      </c>
      <c r="G1736" s="149">
        <f>MumbaiSub!G55</f>
        <v>0</v>
      </c>
      <c r="H1736" s="149">
        <f>MumbaiSub!H55</f>
        <v>0</v>
      </c>
      <c r="I1736" s="80">
        <f t="shared" si="497"/>
        <v>0</v>
      </c>
      <c r="J1736" s="149">
        <f>MumbaiSub!J55</f>
        <v>0</v>
      </c>
      <c r="K1736" s="149">
        <f>MumbaiSub!K55</f>
        <v>0</v>
      </c>
      <c r="L1736" s="149">
        <f>MumbaiSub!L55</f>
        <v>0</v>
      </c>
      <c r="M1736" s="149">
        <f>MumbaiSub!M55</f>
        <v>0</v>
      </c>
      <c r="N1736" s="149">
        <f>MumbaiSub!N55</f>
        <v>0</v>
      </c>
      <c r="O1736" s="149">
        <f>MumbaiSub!O55</f>
        <v>0</v>
      </c>
      <c r="P1736" s="80">
        <f t="shared" si="498"/>
        <v>0</v>
      </c>
      <c r="Q1736" s="149">
        <f>MumbaiSub!Q55</f>
        <v>0</v>
      </c>
      <c r="R1736" s="149">
        <f>MumbaiSub!R55</f>
        <v>0</v>
      </c>
      <c r="S1736" s="149">
        <f>MumbaiSub!S55</f>
        <v>0</v>
      </c>
      <c r="T1736" s="149">
        <f>MumbaiSub!T55</f>
        <v>0</v>
      </c>
      <c r="U1736" s="149">
        <f>MumbaiSub!U55</f>
        <v>0</v>
      </c>
      <c r="V1736" s="149">
        <f>MumbaiSub!V55</f>
        <v>0</v>
      </c>
      <c r="W1736" s="149">
        <f>MumbaiSub!W55</f>
        <v>0</v>
      </c>
      <c r="X1736" s="149">
        <f>MumbaiSub!X55</f>
        <v>0</v>
      </c>
      <c r="Y1736" s="149">
        <f>MumbaiSub!Y55</f>
        <v>0</v>
      </c>
      <c r="Z1736" s="149">
        <f>MumbaiSub!Z55</f>
        <v>0</v>
      </c>
      <c r="AA1736" s="149">
        <f>MumbaiSub!AA55</f>
        <v>0</v>
      </c>
      <c r="AB1736" s="149">
        <f>MumbaiSub!AB55</f>
        <v>0</v>
      </c>
      <c r="AC1736" s="233">
        <f t="shared" si="499"/>
        <v>0</v>
      </c>
      <c r="AD1736" s="7" t="e">
        <f t="shared" si="500"/>
        <v>#DIV/0!</v>
      </c>
      <c r="AE1736" s="7">
        <f t="shared" si="501"/>
        <v>0</v>
      </c>
      <c r="AF1736" s="7" t="e">
        <f t="shared" si="502"/>
        <v>#DIV/0!</v>
      </c>
      <c r="AG1736" s="7">
        <f t="shared" si="503"/>
        <v>0</v>
      </c>
      <c r="AH1736" s="7">
        <f t="shared" si="504"/>
        <v>0</v>
      </c>
      <c r="AI1736" s="7">
        <f t="shared" si="505"/>
        <v>0</v>
      </c>
      <c r="AJ1736" s="7">
        <f t="shared" si="506"/>
        <v>0</v>
      </c>
      <c r="AK1736" s="234" t="e">
        <f t="shared" si="507"/>
        <v>#DIV/0!</v>
      </c>
    </row>
    <row r="1737" spans="1:37">
      <c r="A1737" s="5">
        <v>19</v>
      </c>
      <c r="B1737" s="15" t="s">
        <v>40</v>
      </c>
      <c r="C1737" s="80">
        <f>Nagpur!C55</f>
        <v>2161</v>
      </c>
      <c r="D1737" s="80">
        <f>Nagpur!D55</f>
        <v>3670</v>
      </c>
      <c r="E1737" s="80">
        <f>Nagpur!E55</f>
        <v>112</v>
      </c>
      <c r="F1737" s="80">
        <f>Nagpur!F55</f>
        <v>38</v>
      </c>
      <c r="G1737" s="80">
        <f>Nagpur!G55</f>
        <v>1074</v>
      </c>
      <c r="H1737" s="80">
        <f>Nagpur!H55</f>
        <v>342</v>
      </c>
      <c r="I1737" s="80">
        <f t="shared" si="497"/>
        <v>4050</v>
      </c>
      <c r="J1737" s="80">
        <f>Nagpur!J55</f>
        <v>726</v>
      </c>
      <c r="K1737" s="80">
        <f>Nagpur!K55</f>
        <v>1071</v>
      </c>
      <c r="L1737" s="80">
        <f>Nagpur!L55</f>
        <v>48</v>
      </c>
      <c r="M1737" s="80">
        <f>Nagpur!M55</f>
        <v>11</v>
      </c>
      <c r="N1737" s="80">
        <f>Nagpur!N55</f>
        <v>354</v>
      </c>
      <c r="O1737" s="80">
        <f>Nagpur!O55</f>
        <v>99</v>
      </c>
      <c r="P1737" s="80">
        <f t="shared" si="498"/>
        <v>1181</v>
      </c>
      <c r="Q1737" s="80">
        <f>Nagpur!Q55</f>
        <v>1723</v>
      </c>
      <c r="R1737" s="80">
        <f>Nagpur!R55</f>
        <v>2320.09</v>
      </c>
      <c r="S1737" s="80">
        <f>Nagpur!S55</f>
        <v>0</v>
      </c>
      <c r="T1737" s="80">
        <f>Nagpur!T55</f>
        <v>0</v>
      </c>
      <c r="U1737" s="80">
        <f>Nagpur!U55</f>
        <v>2</v>
      </c>
      <c r="V1737" s="80">
        <f>Nagpur!V55</f>
        <v>2.46</v>
      </c>
      <c r="W1737" s="80">
        <f>Nagpur!W55</f>
        <v>149</v>
      </c>
      <c r="X1737" s="80">
        <f>Nagpur!X55</f>
        <v>194.99</v>
      </c>
      <c r="Y1737" s="80">
        <f>Nagpur!Y55</f>
        <v>0</v>
      </c>
      <c r="Z1737" s="80">
        <f>Nagpur!Z55</f>
        <v>0</v>
      </c>
      <c r="AA1737" s="80">
        <f>Nagpur!AA55</f>
        <v>1</v>
      </c>
      <c r="AB1737" s="80">
        <f>Nagpur!AB55</f>
        <v>0.68</v>
      </c>
      <c r="AC1737" s="233">
        <f t="shared" si="499"/>
        <v>2322.5500000000002</v>
      </c>
      <c r="AD1737" s="7">
        <f t="shared" si="500"/>
        <v>57.34691358024692</v>
      </c>
      <c r="AE1737" s="7">
        <f t="shared" si="501"/>
        <v>195.67000000000002</v>
      </c>
      <c r="AF1737" s="7">
        <f t="shared" si="502"/>
        <v>16.568162574089758</v>
      </c>
      <c r="AG1737" s="7">
        <f t="shared" si="503"/>
        <v>4475</v>
      </c>
      <c r="AH1737" s="7">
        <f t="shared" si="504"/>
        <v>5231</v>
      </c>
      <c r="AI1737" s="7">
        <f t="shared" si="505"/>
        <v>1875</v>
      </c>
      <c r="AJ1737" s="7">
        <f t="shared" si="506"/>
        <v>2518.2199999999998</v>
      </c>
      <c r="AK1737" s="234">
        <f t="shared" si="507"/>
        <v>48.140317338940925</v>
      </c>
    </row>
    <row r="1738" spans="1:37">
      <c r="A1738" s="5">
        <v>20</v>
      </c>
      <c r="B1738" s="15" t="s">
        <v>41</v>
      </c>
      <c r="C1738" s="80">
        <f>Nanded!C55</f>
        <v>0</v>
      </c>
      <c r="D1738" s="80">
        <f>Nanded!D55</f>
        <v>0</v>
      </c>
      <c r="E1738" s="80">
        <f>Nanded!E55</f>
        <v>0</v>
      </c>
      <c r="F1738" s="80">
        <f>Nanded!F55</f>
        <v>0</v>
      </c>
      <c r="G1738" s="80">
        <f>Nanded!G55</f>
        <v>0</v>
      </c>
      <c r="H1738" s="80">
        <f>Nanded!H55</f>
        <v>0</v>
      </c>
      <c r="I1738" s="80">
        <f t="shared" si="497"/>
        <v>0</v>
      </c>
      <c r="J1738" s="80">
        <f>Nanded!J55</f>
        <v>0</v>
      </c>
      <c r="K1738" s="80">
        <f>Nanded!K55</f>
        <v>0</v>
      </c>
      <c r="L1738" s="80">
        <f>Nanded!L55</f>
        <v>0</v>
      </c>
      <c r="M1738" s="80">
        <f>Nanded!M55</f>
        <v>0</v>
      </c>
      <c r="N1738" s="80">
        <f>Nanded!N55</f>
        <v>0</v>
      </c>
      <c r="O1738" s="80">
        <f>Nanded!O55</f>
        <v>0</v>
      </c>
      <c r="P1738" s="80">
        <f t="shared" si="498"/>
        <v>0</v>
      </c>
      <c r="Q1738" s="80">
        <f>Nanded!Q55</f>
        <v>0</v>
      </c>
      <c r="R1738" s="80">
        <f>Nanded!R55</f>
        <v>0</v>
      </c>
      <c r="S1738" s="80">
        <f>Nanded!S55</f>
        <v>0</v>
      </c>
      <c r="T1738" s="80">
        <f>Nanded!T55</f>
        <v>0</v>
      </c>
      <c r="U1738" s="80">
        <f>Nanded!U55</f>
        <v>0</v>
      </c>
      <c r="V1738" s="80">
        <f>Nanded!V55</f>
        <v>0</v>
      </c>
      <c r="W1738" s="80">
        <f>Nanded!W55</f>
        <v>0</v>
      </c>
      <c r="X1738" s="80">
        <f>Nanded!X55</f>
        <v>0</v>
      </c>
      <c r="Y1738" s="80">
        <f>Nanded!Y55</f>
        <v>0</v>
      </c>
      <c r="Z1738" s="80">
        <f>Nanded!Z55</f>
        <v>0</v>
      </c>
      <c r="AA1738" s="80">
        <f>Nanded!AA55</f>
        <v>0</v>
      </c>
      <c r="AB1738" s="80">
        <f>Nanded!AB55</f>
        <v>0</v>
      </c>
      <c r="AC1738" s="233">
        <f t="shared" si="499"/>
        <v>0</v>
      </c>
      <c r="AD1738" s="7" t="e">
        <f t="shared" si="500"/>
        <v>#DIV/0!</v>
      </c>
      <c r="AE1738" s="7">
        <f t="shared" si="501"/>
        <v>0</v>
      </c>
      <c r="AF1738" s="7" t="e">
        <f t="shared" si="502"/>
        <v>#DIV/0!</v>
      </c>
      <c r="AG1738" s="7">
        <f t="shared" si="503"/>
        <v>0</v>
      </c>
      <c r="AH1738" s="7">
        <f t="shared" si="504"/>
        <v>0</v>
      </c>
      <c r="AI1738" s="7">
        <f t="shared" si="505"/>
        <v>0</v>
      </c>
      <c r="AJ1738" s="7">
        <f t="shared" si="506"/>
        <v>0</v>
      </c>
      <c r="AK1738" s="234" t="e">
        <f t="shared" si="507"/>
        <v>#DIV/0!</v>
      </c>
    </row>
    <row r="1739" spans="1:37">
      <c r="A1739" s="5">
        <v>21</v>
      </c>
      <c r="B1739" s="15" t="s">
        <v>42</v>
      </c>
      <c r="C1739" s="80">
        <f>Nandurbar!C55</f>
        <v>0</v>
      </c>
      <c r="D1739" s="80">
        <f>Nandurbar!D55</f>
        <v>0</v>
      </c>
      <c r="E1739" s="80">
        <f>Nandurbar!E55</f>
        <v>0</v>
      </c>
      <c r="F1739" s="80">
        <f>Nandurbar!F55</f>
        <v>0</v>
      </c>
      <c r="G1739" s="80">
        <f>Nandurbar!G55</f>
        <v>0</v>
      </c>
      <c r="H1739" s="80">
        <f>Nandurbar!H55</f>
        <v>0</v>
      </c>
      <c r="I1739" s="80">
        <f t="shared" si="497"/>
        <v>0</v>
      </c>
      <c r="J1739" s="80">
        <f>Nandurbar!J55</f>
        <v>0</v>
      </c>
      <c r="K1739" s="80">
        <f>Nandurbar!K55</f>
        <v>0</v>
      </c>
      <c r="L1739" s="80">
        <f>Nandurbar!L55</f>
        <v>0</v>
      </c>
      <c r="M1739" s="80">
        <f>Nandurbar!M55</f>
        <v>0</v>
      </c>
      <c r="N1739" s="80">
        <f>Nandurbar!N55</f>
        <v>0</v>
      </c>
      <c r="O1739" s="80">
        <f>Nandurbar!O55</f>
        <v>0</v>
      </c>
      <c r="P1739" s="80">
        <f t="shared" si="498"/>
        <v>0</v>
      </c>
      <c r="Q1739" s="80">
        <f>Nandurbar!Q55</f>
        <v>0</v>
      </c>
      <c r="R1739" s="80">
        <f>Nandurbar!R55</f>
        <v>0</v>
      </c>
      <c r="S1739" s="80">
        <f>Nandurbar!S55</f>
        <v>0</v>
      </c>
      <c r="T1739" s="80">
        <f>Nandurbar!T55</f>
        <v>0</v>
      </c>
      <c r="U1739" s="80">
        <f>Nandurbar!U55</f>
        <v>0</v>
      </c>
      <c r="V1739" s="80">
        <f>Nandurbar!V55</f>
        <v>0</v>
      </c>
      <c r="W1739" s="80">
        <f>Nandurbar!W55</f>
        <v>0</v>
      </c>
      <c r="X1739" s="80">
        <f>Nandurbar!X55</f>
        <v>0</v>
      </c>
      <c r="Y1739" s="80">
        <f>Nandurbar!Y55</f>
        <v>0</v>
      </c>
      <c r="Z1739" s="80">
        <f>Nandurbar!Z55</f>
        <v>0</v>
      </c>
      <c r="AA1739" s="80">
        <f>Nandurbar!AA55</f>
        <v>0</v>
      </c>
      <c r="AB1739" s="80">
        <f>Nandurbar!AB55</f>
        <v>0</v>
      </c>
      <c r="AC1739" s="233">
        <f t="shared" si="499"/>
        <v>0</v>
      </c>
      <c r="AD1739" s="7" t="e">
        <f t="shared" si="500"/>
        <v>#DIV/0!</v>
      </c>
      <c r="AE1739" s="7">
        <f t="shared" si="501"/>
        <v>0</v>
      </c>
      <c r="AF1739" s="7" t="e">
        <f t="shared" si="502"/>
        <v>#DIV/0!</v>
      </c>
      <c r="AG1739" s="7">
        <f t="shared" si="503"/>
        <v>0</v>
      </c>
      <c r="AH1739" s="7">
        <f t="shared" si="504"/>
        <v>0</v>
      </c>
      <c r="AI1739" s="7">
        <f t="shared" si="505"/>
        <v>0</v>
      </c>
      <c r="AJ1739" s="7">
        <f t="shared" si="506"/>
        <v>0</v>
      </c>
      <c r="AK1739" s="234" t="e">
        <f t="shared" si="507"/>
        <v>#DIV/0!</v>
      </c>
    </row>
    <row r="1740" spans="1:37">
      <c r="A1740" s="5">
        <v>22</v>
      </c>
      <c r="B1740" s="15" t="s">
        <v>43</v>
      </c>
      <c r="C1740" s="80">
        <f>Nasik!C55</f>
        <v>0</v>
      </c>
      <c r="D1740" s="80">
        <f>Nasik!D55</f>
        <v>0</v>
      </c>
      <c r="E1740" s="80">
        <f>Nasik!E55</f>
        <v>0</v>
      </c>
      <c r="F1740" s="80">
        <f>Nasik!F55</f>
        <v>0</v>
      </c>
      <c r="G1740" s="80">
        <f>Nasik!G55</f>
        <v>0</v>
      </c>
      <c r="H1740" s="80">
        <f>Nasik!H55</f>
        <v>0</v>
      </c>
      <c r="I1740" s="80">
        <f t="shared" si="497"/>
        <v>0</v>
      </c>
      <c r="J1740" s="80">
        <f>Nasik!J55</f>
        <v>0</v>
      </c>
      <c r="K1740" s="80">
        <f>Nasik!K55</f>
        <v>0</v>
      </c>
      <c r="L1740" s="80">
        <f>Nasik!L55</f>
        <v>0</v>
      </c>
      <c r="M1740" s="80">
        <f>Nasik!M55</f>
        <v>0</v>
      </c>
      <c r="N1740" s="80">
        <f>Nasik!N55</f>
        <v>0</v>
      </c>
      <c r="O1740" s="80">
        <f>Nasik!O55</f>
        <v>0</v>
      </c>
      <c r="P1740" s="80">
        <f t="shared" si="498"/>
        <v>0</v>
      </c>
      <c r="Q1740" s="80">
        <f>Nasik!Q55</f>
        <v>0</v>
      </c>
      <c r="R1740" s="80">
        <f>Nasik!R55</f>
        <v>0</v>
      </c>
      <c r="S1740" s="80">
        <f>Nasik!S55</f>
        <v>0</v>
      </c>
      <c r="T1740" s="80">
        <f>Nasik!T55</f>
        <v>0</v>
      </c>
      <c r="U1740" s="80">
        <f>Nasik!U55</f>
        <v>0</v>
      </c>
      <c r="V1740" s="80">
        <f>Nasik!V55</f>
        <v>0</v>
      </c>
      <c r="W1740" s="80">
        <f>Nasik!W55</f>
        <v>0</v>
      </c>
      <c r="X1740" s="80">
        <f>Nasik!X55</f>
        <v>0</v>
      </c>
      <c r="Y1740" s="80">
        <f>Nasik!Y55</f>
        <v>0</v>
      </c>
      <c r="Z1740" s="80">
        <f>Nasik!Z55</f>
        <v>0</v>
      </c>
      <c r="AA1740" s="80">
        <f>Nasik!AA55</f>
        <v>0</v>
      </c>
      <c r="AB1740" s="80">
        <f>Nasik!AB55</f>
        <v>0</v>
      </c>
      <c r="AC1740" s="233">
        <f t="shared" si="499"/>
        <v>0</v>
      </c>
      <c r="AD1740" s="7" t="e">
        <f t="shared" si="500"/>
        <v>#DIV/0!</v>
      </c>
      <c r="AE1740" s="7">
        <f t="shared" si="501"/>
        <v>0</v>
      </c>
      <c r="AF1740" s="7" t="e">
        <f t="shared" si="502"/>
        <v>#DIV/0!</v>
      </c>
      <c r="AG1740" s="7">
        <f t="shared" si="503"/>
        <v>0</v>
      </c>
      <c r="AH1740" s="7">
        <f t="shared" si="504"/>
        <v>0</v>
      </c>
      <c r="AI1740" s="7">
        <f t="shared" si="505"/>
        <v>0</v>
      </c>
      <c r="AJ1740" s="7">
        <f t="shared" si="506"/>
        <v>0</v>
      </c>
      <c r="AK1740" s="234" t="e">
        <f t="shared" si="507"/>
        <v>#DIV/0!</v>
      </c>
    </row>
    <row r="1741" spans="1:37">
      <c r="A1741" s="5">
        <v>23</v>
      </c>
      <c r="B1741" s="15" t="s">
        <v>44</v>
      </c>
      <c r="C1741" s="80">
        <f>Osmanabad!C55</f>
        <v>0</v>
      </c>
      <c r="D1741" s="80">
        <f>Osmanabad!D55</f>
        <v>0</v>
      </c>
      <c r="E1741" s="80">
        <f>Osmanabad!E55</f>
        <v>0</v>
      </c>
      <c r="F1741" s="80">
        <f>Osmanabad!F55</f>
        <v>0</v>
      </c>
      <c r="G1741" s="80">
        <f>Osmanabad!G55</f>
        <v>0</v>
      </c>
      <c r="H1741" s="80">
        <f>Osmanabad!H55</f>
        <v>0</v>
      </c>
      <c r="I1741" s="80">
        <f t="shared" si="497"/>
        <v>0</v>
      </c>
      <c r="J1741" s="80">
        <f>Osmanabad!J55</f>
        <v>0</v>
      </c>
      <c r="K1741" s="80">
        <f>Osmanabad!K55</f>
        <v>0</v>
      </c>
      <c r="L1741" s="80">
        <f>Osmanabad!L55</f>
        <v>0</v>
      </c>
      <c r="M1741" s="80">
        <f>Osmanabad!M55</f>
        <v>0</v>
      </c>
      <c r="N1741" s="80">
        <f>Osmanabad!N55</f>
        <v>0</v>
      </c>
      <c r="O1741" s="80">
        <f>Osmanabad!O55</f>
        <v>0</v>
      </c>
      <c r="P1741" s="80">
        <f t="shared" si="498"/>
        <v>0</v>
      </c>
      <c r="Q1741" s="80">
        <f>Osmanabad!Q55</f>
        <v>0</v>
      </c>
      <c r="R1741" s="80">
        <f>Osmanabad!R55</f>
        <v>0</v>
      </c>
      <c r="S1741" s="80">
        <f>Osmanabad!S55</f>
        <v>0</v>
      </c>
      <c r="T1741" s="80">
        <f>Osmanabad!T55</f>
        <v>0</v>
      </c>
      <c r="U1741" s="80">
        <f>Osmanabad!U55</f>
        <v>0</v>
      </c>
      <c r="V1741" s="80">
        <f>Osmanabad!V55</f>
        <v>0</v>
      </c>
      <c r="W1741" s="80">
        <f>Osmanabad!W55</f>
        <v>0</v>
      </c>
      <c r="X1741" s="80">
        <f>Osmanabad!X55</f>
        <v>0</v>
      </c>
      <c r="Y1741" s="80">
        <f>Osmanabad!Y55</f>
        <v>0</v>
      </c>
      <c r="Z1741" s="80">
        <f>Osmanabad!Z55</f>
        <v>0</v>
      </c>
      <c r="AA1741" s="80">
        <f>Osmanabad!AA55</f>
        <v>0</v>
      </c>
      <c r="AB1741" s="80">
        <f>Osmanabad!AB55</f>
        <v>0</v>
      </c>
      <c r="AC1741" s="233">
        <f t="shared" si="499"/>
        <v>0</v>
      </c>
      <c r="AD1741" s="7" t="e">
        <f t="shared" si="500"/>
        <v>#DIV/0!</v>
      </c>
      <c r="AE1741" s="7">
        <f t="shared" si="501"/>
        <v>0</v>
      </c>
      <c r="AF1741" s="7" t="e">
        <f t="shared" si="502"/>
        <v>#DIV/0!</v>
      </c>
      <c r="AG1741" s="7">
        <f t="shared" si="503"/>
        <v>0</v>
      </c>
      <c r="AH1741" s="7">
        <f t="shared" si="504"/>
        <v>0</v>
      </c>
      <c r="AI1741" s="7">
        <f t="shared" si="505"/>
        <v>0</v>
      </c>
      <c r="AJ1741" s="7">
        <f t="shared" si="506"/>
        <v>0</v>
      </c>
      <c r="AK1741" s="234" t="e">
        <f t="shared" si="507"/>
        <v>#DIV/0!</v>
      </c>
    </row>
    <row r="1742" spans="1:37">
      <c r="A1742" s="5">
        <v>24</v>
      </c>
      <c r="B1742" s="35" t="s">
        <v>45</v>
      </c>
      <c r="C1742" s="150">
        <f>Palghar!C55</f>
        <v>0</v>
      </c>
      <c r="D1742" s="150">
        <f>Palghar!D55</f>
        <v>0</v>
      </c>
      <c r="E1742" s="150">
        <f>Palghar!E55</f>
        <v>0</v>
      </c>
      <c r="F1742" s="150">
        <f>Palghar!F55</f>
        <v>0</v>
      </c>
      <c r="G1742" s="150">
        <f>Palghar!G55</f>
        <v>0</v>
      </c>
      <c r="H1742" s="150">
        <f>Palghar!H55</f>
        <v>0</v>
      </c>
      <c r="I1742" s="80">
        <f t="shared" si="497"/>
        <v>0</v>
      </c>
      <c r="J1742" s="150">
        <f>Palghar!J55</f>
        <v>0</v>
      </c>
      <c r="K1742" s="150">
        <f>Palghar!K55</f>
        <v>0</v>
      </c>
      <c r="L1742" s="150">
        <f>Palghar!L55</f>
        <v>0</v>
      </c>
      <c r="M1742" s="150">
        <f>Palghar!M55</f>
        <v>0</v>
      </c>
      <c r="N1742" s="150">
        <f>Palghar!N55</f>
        <v>0</v>
      </c>
      <c r="O1742" s="150">
        <f>Palghar!O55</f>
        <v>0</v>
      </c>
      <c r="P1742" s="80">
        <f t="shared" si="498"/>
        <v>0</v>
      </c>
      <c r="Q1742" s="150">
        <f>Palghar!Q55</f>
        <v>0</v>
      </c>
      <c r="R1742" s="150">
        <f>Palghar!R55</f>
        <v>0</v>
      </c>
      <c r="S1742" s="150">
        <f>Palghar!S55</f>
        <v>0</v>
      </c>
      <c r="T1742" s="150">
        <f>Palghar!T55</f>
        <v>0</v>
      </c>
      <c r="U1742" s="150">
        <f>Palghar!U55</f>
        <v>0</v>
      </c>
      <c r="V1742" s="150">
        <f>Palghar!V55</f>
        <v>0</v>
      </c>
      <c r="W1742" s="150">
        <f>Palghar!W55</f>
        <v>0</v>
      </c>
      <c r="X1742" s="150">
        <f>Palghar!X55</f>
        <v>0</v>
      </c>
      <c r="Y1742" s="150">
        <f>Palghar!Y55</f>
        <v>0</v>
      </c>
      <c r="Z1742" s="150">
        <f>Palghar!Z55</f>
        <v>0</v>
      </c>
      <c r="AA1742" s="150">
        <f>Palghar!AA55</f>
        <v>0</v>
      </c>
      <c r="AB1742" s="150">
        <f>Palghar!AB55</f>
        <v>0</v>
      </c>
      <c r="AC1742" s="233">
        <f t="shared" si="499"/>
        <v>0</v>
      </c>
      <c r="AD1742" s="7" t="e">
        <f t="shared" si="500"/>
        <v>#DIV/0!</v>
      </c>
      <c r="AE1742" s="7">
        <f t="shared" si="501"/>
        <v>0</v>
      </c>
      <c r="AF1742" s="7" t="e">
        <f t="shared" si="502"/>
        <v>#DIV/0!</v>
      </c>
      <c r="AG1742" s="7">
        <f t="shared" si="503"/>
        <v>0</v>
      </c>
      <c r="AH1742" s="7">
        <f t="shared" si="504"/>
        <v>0</v>
      </c>
      <c r="AI1742" s="7">
        <f t="shared" si="505"/>
        <v>0</v>
      </c>
      <c r="AJ1742" s="7">
        <f t="shared" si="506"/>
        <v>0</v>
      </c>
      <c r="AK1742" s="234" t="e">
        <f t="shared" si="507"/>
        <v>#DIV/0!</v>
      </c>
    </row>
    <row r="1743" spans="1:37">
      <c r="A1743" s="5">
        <v>25</v>
      </c>
      <c r="B1743" s="15" t="s">
        <v>46</v>
      </c>
      <c r="C1743" s="80">
        <f>Parbhani!C55</f>
        <v>0</v>
      </c>
      <c r="D1743" s="80">
        <f>Parbhani!D55</f>
        <v>0</v>
      </c>
      <c r="E1743" s="80">
        <f>Parbhani!E55</f>
        <v>0</v>
      </c>
      <c r="F1743" s="80">
        <f>Parbhani!F55</f>
        <v>0</v>
      </c>
      <c r="G1743" s="80">
        <f>Parbhani!G55</f>
        <v>0</v>
      </c>
      <c r="H1743" s="80">
        <f>Parbhani!H55</f>
        <v>0</v>
      </c>
      <c r="I1743" s="80">
        <f t="shared" si="497"/>
        <v>0</v>
      </c>
      <c r="J1743" s="80">
        <f>Parbhani!J55</f>
        <v>0</v>
      </c>
      <c r="K1743" s="80">
        <f>Parbhani!K55</f>
        <v>0</v>
      </c>
      <c r="L1743" s="80">
        <f>Parbhani!L55</f>
        <v>0</v>
      </c>
      <c r="M1743" s="80">
        <f>Parbhani!M55</f>
        <v>0</v>
      </c>
      <c r="N1743" s="80">
        <f>Parbhani!N55</f>
        <v>0</v>
      </c>
      <c r="O1743" s="80">
        <f>Parbhani!O55</f>
        <v>0</v>
      </c>
      <c r="P1743" s="80">
        <f t="shared" si="498"/>
        <v>0</v>
      </c>
      <c r="Q1743" s="80">
        <f>Parbhani!Q55</f>
        <v>0</v>
      </c>
      <c r="R1743" s="80">
        <f>Parbhani!R55</f>
        <v>0</v>
      </c>
      <c r="S1743" s="80">
        <f>Parbhani!S55</f>
        <v>0</v>
      </c>
      <c r="T1743" s="80">
        <f>Parbhani!T55</f>
        <v>0</v>
      </c>
      <c r="U1743" s="80">
        <f>Parbhani!U55</f>
        <v>0</v>
      </c>
      <c r="V1743" s="80">
        <f>Parbhani!V55</f>
        <v>0</v>
      </c>
      <c r="W1743" s="80">
        <f>Parbhani!W55</f>
        <v>0</v>
      </c>
      <c r="X1743" s="80">
        <f>Parbhani!X55</f>
        <v>0</v>
      </c>
      <c r="Y1743" s="80">
        <f>Parbhani!Y55</f>
        <v>0</v>
      </c>
      <c r="Z1743" s="80">
        <f>Parbhani!Z55</f>
        <v>0</v>
      </c>
      <c r="AA1743" s="80">
        <f>Parbhani!AA55</f>
        <v>0</v>
      </c>
      <c r="AB1743" s="80">
        <f>Parbhani!AB55</f>
        <v>0</v>
      </c>
      <c r="AC1743" s="233">
        <f t="shared" si="499"/>
        <v>0</v>
      </c>
      <c r="AD1743" s="7" t="e">
        <f t="shared" si="500"/>
        <v>#DIV/0!</v>
      </c>
      <c r="AE1743" s="7">
        <f t="shared" si="501"/>
        <v>0</v>
      </c>
      <c r="AF1743" s="7" t="e">
        <f t="shared" si="502"/>
        <v>#DIV/0!</v>
      </c>
      <c r="AG1743" s="7">
        <f t="shared" si="503"/>
        <v>0</v>
      </c>
      <c r="AH1743" s="7">
        <f t="shared" si="504"/>
        <v>0</v>
      </c>
      <c r="AI1743" s="7">
        <f t="shared" si="505"/>
        <v>0</v>
      </c>
      <c r="AJ1743" s="7">
        <f t="shared" si="506"/>
        <v>0</v>
      </c>
      <c r="AK1743" s="234" t="e">
        <f t="shared" si="507"/>
        <v>#DIV/0!</v>
      </c>
    </row>
    <row r="1744" spans="1:37">
      <c r="A1744" s="5">
        <v>26</v>
      </c>
      <c r="B1744" s="15" t="s">
        <v>47</v>
      </c>
      <c r="C1744" s="80">
        <f>Pune!C55</f>
        <v>0</v>
      </c>
      <c r="D1744" s="80">
        <f>Pune!D55</f>
        <v>0</v>
      </c>
      <c r="E1744" s="80">
        <f>Pune!E55</f>
        <v>0</v>
      </c>
      <c r="F1744" s="80">
        <f>Pune!F55</f>
        <v>0</v>
      </c>
      <c r="G1744" s="80">
        <f>Pune!G55</f>
        <v>0</v>
      </c>
      <c r="H1744" s="80">
        <f>Pune!H55</f>
        <v>0</v>
      </c>
      <c r="I1744" s="80">
        <f t="shared" si="497"/>
        <v>0</v>
      </c>
      <c r="J1744" s="80">
        <f>Pune!J55</f>
        <v>0</v>
      </c>
      <c r="K1744" s="80">
        <f>Pune!K55</f>
        <v>0</v>
      </c>
      <c r="L1744" s="80">
        <f>Pune!L55</f>
        <v>0</v>
      </c>
      <c r="M1744" s="80">
        <f>Pune!M55</f>
        <v>0</v>
      </c>
      <c r="N1744" s="80">
        <f>Pune!N55</f>
        <v>0</v>
      </c>
      <c r="O1744" s="80">
        <f>Pune!O55</f>
        <v>0</v>
      </c>
      <c r="P1744" s="80">
        <f t="shared" si="498"/>
        <v>0</v>
      </c>
      <c r="Q1744" s="80">
        <f>Pune!Q55</f>
        <v>0</v>
      </c>
      <c r="R1744" s="80">
        <f>Pune!R55</f>
        <v>0</v>
      </c>
      <c r="S1744" s="80">
        <f>Pune!S55</f>
        <v>0</v>
      </c>
      <c r="T1744" s="80">
        <f>Pune!T55</f>
        <v>0</v>
      </c>
      <c r="U1744" s="80">
        <f>Pune!U55</f>
        <v>0</v>
      </c>
      <c r="V1744" s="80">
        <f>Pune!V55</f>
        <v>0</v>
      </c>
      <c r="W1744" s="80">
        <f>Pune!W55</f>
        <v>0</v>
      </c>
      <c r="X1744" s="80">
        <f>Pune!X55</f>
        <v>0</v>
      </c>
      <c r="Y1744" s="80">
        <f>Pune!Y55</f>
        <v>0</v>
      </c>
      <c r="Z1744" s="80">
        <f>Pune!Z55</f>
        <v>0</v>
      </c>
      <c r="AA1744" s="80">
        <f>Pune!AA55</f>
        <v>0</v>
      </c>
      <c r="AB1744" s="80">
        <f>Pune!AB55</f>
        <v>0</v>
      </c>
      <c r="AC1744" s="233">
        <f t="shared" si="499"/>
        <v>0</v>
      </c>
      <c r="AD1744" s="7" t="e">
        <f t="shared" si="500"/>
        <v>#DIV/0!</v>
      </c>
      <c r="AE1744" s="7">
        <f t="shared" si="501"/>
        <v>0</v>
      </c>
      <c r="AF1744" s="7" t="e">
        <f t="shared" si="502"/>
        <v>#DIV/0!</v>
      </c>
      <c r="AG1744" s="7">
        <f t="shared" si="503"/>
        <v>0</v>
      </c>
      <c r="AH1744" s="7">
        <f t="shared" si="504"/>
        <v>0</v>
      </c>
      <c r="AI1744" s="7">
        <f t="shared" si="505"/>
        <v>0</v>
      </c>
      <c r="AJ1744" s="7">
        <f t="shared" si="506"/>
        <v>0</v>
      </c>
      <c r="AK1744" s="234" t="e">
        <f t="shared" si="507"/>
        <v>#DIV/0!</v>
      </c>
    </row>
    <row r="1745" spans="1:37">
      <c r="A1745" s="5">
        <v>27</v>
      </c>
      <c r="B1745" s="15" t="s">
        <v>48</v>
      </c>
      <c r="C1745" s="124">
        <f>Raigad!C55</f>
        <v>0</v>
      </c>
      <c r="D1745" s="124">
        <f>Raigad!D55</f>
        <v>0</v>
      </c>
      <c r="E1745" s="124">
        <f>Raigad!E55</f>
        <v>0</v>
      </c>
      <c r="F1745" s="124">
        <f>Raigad!F55</f>
        <v>0</v>
      </c>
      <c r="G1745" s="124">
        <f>Raigad!G55</f>
        <v>0</v>
      </c>
      <c r="H1745" s="124">
        <f>Raigad!H55</f>
        <v>0</v>
      </c>
      <c r="I1745" s="80">
        <f t="shared" si="497"/>
        <v>0</v>
      </c>
      <c r="J1745" s="124">
        <f>Raigad!J55</f>
        <v>0</v>
      </c>
      <c r="K1745" s="124">
        <f>Raigad!K55</f>
        <v>0</v>
      </c>
      <c r="L1745" s="124">
        <f>Raigad!L55</f>
        <v>0</v>
      </c>
      <c r="M1745" s="124">
        <f>Raigad!M55</f>
        <v>0</v>
      </c>
      <c r="N1745" s="124">
        <f>Raigad!N55</f>
        <v>0</v>
      </c>
      <c r="O1745" s="124">
        <f>Raigad!O55</f>
        <v>0</v>
      </c>
      <c r="P1745" s="80">
        <f t="shared" si="498"/>
        <v>0</v>
      </c>
      <c r="Q1745" s="124">
        <f>Raigad!Q55</f>
        <v>0</v>
      </c>
      <c r="R1745" s="124">
        <f>Raigad!R55</f>
        <v>0</v>
      </c>
      <c r="S1745" s="124">
        <f>Raigad!S55</f>
        <v>0</v>
      </c>
      <c r="T1745" s="124">
        <f>Raigad!T55</f>
        <v>0</v>
      </c>
      <c r="U1745" s="124">
        <f>Raigad!U55</f>
        <v>0</v>
      </c>
      <c r="V1745" s="124">
        <f>Raigad!V55</f>
        <v>0</v>
      </c>
      <c r="W1745" s="124">
        <f>Raigad!W55</f>
        <v>0</v>
      </c>
      <c r="X1745" s="124">
        <f>Raigad!X55</f>
        <v>0</v>
      </c>
      <c r="Y1745" s="124">
        <f>Raigad!Y55</f>
        <v>0</v>
      </c>
      <c r="Z1745" s="124">
        <f>Raigad!Z55</f>
        <v>0</v>
      </c>
      <c r="AA1745" s="124">
        <f>Raigad!AA55</f>
        <v>0</v>
      </c>
      <c r="AB1745" s="124">
        <f>Raigad!AB55</f>
        <v>0</v>
      </c>
      <c r="AC1745" s="233">
        <f t="shared" si="499"/>
        <v>0</v>
      </c>
      <c r="AD1745" s="7" t="e">
        <f t="shared" si="500"/>
        <v>#DIV/0!</v>
      </c>
      <c r="AE1745" s="7">
        <f t="shared" si="501"/>
        <v>0</v>
      </c>
      <c r="AF1745" s="7" t="e">
        <f t="shared" si="502"/>
        <v>#DIV/0!</v>
      </c>
      <c r="AG1745" s="7">
        <f t="shared" si="503"/>
        <v>0</v>
      </c>
      <c r="AH1745" s="7">
        <f t="shared" si="504"/>
        <v>0</v>
      </c>
      <c r="AI1745" s="7">
        <f t="shared" si="505"/>
        <v>0</v>
      </c>
      <c r="AJ1745" s="7">
        <f t="shared" si="506"/>
        <v>0</v>
      </c>
      <c r="AK1745" s="234" t="e">
        <f t="shared" si="507"/>
        <v>#DIV/0!</v>
      </c>
    </row>
    <row r="1746" spans="1:37">
      <c r="A1746" s="5">
        <v>28</v>
      </c>
      <c r="B1746" s="15" t="s">
        <v>49</v>
      </c>
      <c r="C1746" s="80">
        <f>Ratnagiri!C55</f>
        <v>3150</v>
      </c>
      <c r="D1746" s="80">
        <f>Ratnagiri!D55</f>
        <v>3700</v>
      </c>
      <c r="E1746" s="80">
        <f>Ratnagiri!E55</f>
        <v>30</v>
      </c>
      <c r="F1746" s="80">
        <f>Ratnagiri!F55</f>
        <v>40</v>
      </c>
      <c r="G1746" s="80">
        <f>Ratnagiri!G55</f>
        <v>30</v>
      </c>
      <c r="H1746" s="80">
        <f>Ratnagiri!H55</f>
        <v>40</v>
      </c>
      <c r="I1746" s="80">
        <f t="shared" si="497"/>
        <v>3780</v>
      </c>
      <c r="J1746" s="80">
        <f>Ratnagiri!J55</f>
        <v>1650</v>
      </c>
      <c r="K1746" s="80">
        <f>Ratnagiri!K55</f>
        <v>2470</v>
      </c>
      <c r="L1746" s="80">
        <f>Ratnagiri!L55</f>
        <v>20</v>
      </c>
      <c r="M1746" s="80">
        <f>Ratnagiri!M55</f>
        <v>25</v>
      </c>
      <c r="N1746" s="80">
        <f>Ratnagiri!N55</f>
        <v>20</v>
      </c>
      <c r="O1746" s="80">
        <f>Ratnagiri!O55</f>
        <v>25</v>
      </c>
      <c r="P1746" s="80">
        <f t="shared" si="498"/>
        <v>2520</v>
      </c>
      <c r="Q1746" s="80">
        <f>Ratnagiri!Q55</f>
        <v>3640</v>
      </c>
      <c r="R1746" s="80">
        <f>Ratnagiri!R55</f>
        <v>4971.08</v>
      </c>
      <c r="S1746" s="80">
        <f>Ratnagiri!S55</f>
        <v>32</v>
      </c>
      <c r="T1746" s="80">
        <f>Ratnagiri!T55</f>
        <v>49.4</v>
      </c>
      <c r="U1746" s="80">
        <f>Ratnagiri!U55</f>
        <v>50</v>
      </c>
      <c r="V1746" s="80">
        <f>Ratnagiri!V55</f>
        <v>42.44</v>
      </c>
      <c r="W1746" s="80">
        <f>Ratnagiri!W55</f>
        <v>520</v>
      </c>
      <c r="X1746" s="80">
        <f>Ratnagiri!X55</f>
        <v>744.49</v>
      </c>
      <c r="Y1746" s="80">
        <f>Ratnagiri!Y55</f>
        <v>14</v>
      </c>
      <c r="Z1746" s="80">
        <f>Ratnagiri!Z55</f>
        <v>20.57</v>
      </c>
      <c r="AA1746" s="80">
        <f>Ratnagiri!AA55</f>
        <v>49</v>
      </c>
      <c r="AB1746" s="80">
        <f>Ratnagiri!AB55</f>
        <v>43.59</v>
      </c>
      <c r="AC1746" s="233">
        <f t="shared" si="499"/>
        <v>5062.9199999999992</v>
      </c>
      <c r="AD1746" s="7">
        <f t="shared" si="500"/>
        <v>133.93968253968251</v>
      </c>
      <c r="AE1746" s="7">
        <f t="shared" si="501"/>
        <v>808.65000000000009</v>
      </c>
      <c r="AF1746" s="7">
        <f t="shared" si="502"/>
        <v>32.089285714285722</v>
      </c>
      <c r="AG1746" s="7">
        <f t="shared" si="503"/>
        <v>4900</v>
      </c>
      <c r="AH1746" s="7">
        <f t="shared" si="504"/>
        <v>6300</v>
      </c>
      <c r="AI1746" s="7">
        <f t="shared" si="505"/>
        <v>4305</v>
      </c>
      <c r="AJ1746" s="7">
        <f t="shared" si="506"/>
        <v>5871.5699999999988</v>
      </c>
      <c r="AK1746" s="234">
        <f t="shared" si="507"/>
        <v>93.199523809523782</v>
      </c>
    </row>
    <row r="1747" spans="1:37">
      <c r="A1747" s="5">
        <v>29</v>
      </c>
      <c r="B1747" s="15" t="s">
        <v>50</v>
      </c>
      <c r="C1747" s="80">
        <f>Sangli!C55</f>
        <v>384</v>
      </c>
      <c r="D1747" s="80">
        <f>Sangli!D55</f>
        <v>465</v>
      </c>
      <c r="E1747" s="80">
        <f>Sangli!E55</f>
        <v>0</v>
      </c>
      <c r="F1747" s="80">
        <f>Sangli!F55</f>
        <v>0</v>
      </c>
      <c r="G1747" s="80">
        <f>Sangli!G55</f>
        <v>54</v>
      </c>
      <c r="H1747" s="80">
        <f>Sangli!H55</f>
        <v>10</v>
      </c>
      <c r="I1747" s="80">
        <f t="shared" si="497"/>
        <v>475</v>
      </c>
      <c r="J1747" s="80">
        <f>Sangli!J55</f>
        <v>378</v>
      </c>
      <c r="K1747" s="80">
        <f>Sangli!K55</f>
        <v>433</v>
      </c>
      <c r="L1747" s="80">
        <f>Sangli!L55</f>
        <v>0</v>
      </c>
      <c r="M1747" s="80">
        <f>Sangli!M55</f>
        <v>0</v>
      </c>
      <c r="N1747" s="80">
        <f>Sangli!N55</f>
        <v>63</v>
      </c>
      <c r="O1747" s="80">
        <f>Sangli!O55</f>
        <v>9</v>
      </c>
      <c r="P1747" s="80">
        <f t="shared" si="498"/>
        <v>442</v>
      </c>
      <c r="Q1747" s="80">
        <f>Sangli!Q55</f>
        <v>235</v>
      </c>
      <c r="R1747" s="80">
        <f>Sangli!R55</f>
        <v>434.52</v>
      </c>
      <c r="S1747" s="80">
        <f>Sangli!S55</f>
        <v>0</v>
      </c>
      <c r="T1747" s="80">
        <f>Sangli!T55</f>
        <v>0</v>
      </c>
      <c r="U1747" s="80">
        <f>Sangli!U55</f>
        <v>10</v>
      </c>
      <c r="V1747" s="80">
        <f>Sangli!V55</f>
        <v>10.34</v>
      </c>
      <c r="W1747" s="80">
        <f>Sangli!W55</f>
        <v>25</v>
      </c>
      <c r="X1747" s="80">
        <f>Sangli!X55</f>
        <v>45.47</v>
      </c>
      <c r="Y1747" s="80">
        <f>Sangli!Y55</f>
        <v>0</v>
      </c>
      <c r="Z1747" s="80">
        <f>Sangli!Z55</f>
        <v>0</v>
      </c>
      <c r="AA1747" s="80">
        <f>Sangli!AA55</f>
        <v>3</v>
      </c>
      <c r="AB1747" s="80">
        <f>Sangli!AB55</f>
        <v>3</v>
      </c>
      <c r="AC1747" s="233">
        <f t="shared" si="499"/>
        <v>444.85999999999996</v>
      </c>
      <c r="AD1747" s="7">
        <f t="shared" si="500"/>
        <v>93.654736842105251</v>
      </c>
      <c r="AE1747" s="7">
        <f t="shared" si="501"/>
        <v>48.47</v>
      </c>
      <c r="AF1747" s="7">
        <f t="shared" si="502"/>
        <v>10.96606334841629</v>
      </c>
      <c r="AG1747" s="7">
        <f t="shared" si="503"/>
        <v>879</v>
      </c>
      <c r="AH1747" s="7">
        <f t="shared" si="504"/>
        <v>917</v>
      </c>
      <c r="AI1747" s="7">
        <f t="shared" si="505"/>
        <v>273</v>
      </c>
      <c r="AJ1747" s="7">
        <f t="shared" si="506"/>
        <v>493.32999999999993</v>
      </c>
      <c r="AK1747" s="234">
        <f t="shared" si="507"/>
        <v>53.798255179934564</v>
      </c>
    </row>
    <row r="1748" spans="1:37">
      <c r="A1748" s="5">
        <v>30</v>
      </c>
      <c r="B1748" s="15" t="s">
        <v>51</v>
      </c>
      <c r="C1748" s="80">
        <f>Satara!C55</f>
        <v>90</v>
      </c>
      <c r="D1748" s="80">
        <f>Satara!D55</f>
        <v>290</v>
      </c>
      <c r="E1748" s="80">
        <f>Satara!E55</f>
        <v>60</v>
      </c>
      <c r="F1748" s="80">
        <f>Satara!F55</f>
        <v>30</v>
      </c>
      <c r="G1748" s="80">
        <f>Satara!G55</f>
        <v>60</v>
      </c>
      <c r="H1748" s="80">
        <f>Satara!H55</f>
        <v>30</v>
      </c>
      <c r="I1748" s="80">
        <f t="shared" si="497"/>
        <v>350</v>
      </c>
      <c r="J1748" s="80">
        <f>Satara!J55</f>
        <v>20</v>
      </c>
      <c r="K1748" s="80">
        <f>Satara!K55</f>
        <v>110</v>
      </c>
      <c r="L1748" s="80">
        <f>Satara!L55</f>
        <v>40</v>
      </c>
      <c r="M1748" s="80">
        <f>Satara!M55</f>
        <v>20</v>
      </c>
      <c r="N1748" s="80">
        <f>Satara!N55</f>
        <v>40</v>
      </c>
      <c r="O1748" s="80">
        <f>Satara!O55</f>
        <v>20</v>
      </c>
      <c r="P1748" s="80">
        <f t="shared" si="498"/>
        <v>150</v>
      </c>
      <c r="Q1748" s="80">
        <f>Satara!Q55</f>
        <v>147</v>
      </c>
      <c r="R1748" s="80">
        <f>Satara!R55</f>
        <v>170.91</v>
      </c>
      <c r="S1748" s="80">
        <f>Satara!S55</f>
        <v>0</v>
      </c>
      <c r="T1748" s="80">
        <f>Satara!T55</f>
        <v>0</v>
      </c>
      <c r="U1748" s="80">
        <f>Satara!U55</f>
        <v>0</v>
      </c>
      <c r="V1748" s="80">
        <f>Satara!V55</f>
        <v>0</v>
      </c>
      <c r="W1748" s="80">
        <f>Satara!W55</f>
        <v>16</v>
      </c>
      <c r="X1748" s="80">
        <f>Satara!X55</f>
        <v>19.07</v>
      </c>
      <c r="Y1748" s="80">
        <f>Satara!Y55</f>
        <v>0</v>
      </c>
      <c r="Z1748" s="80">
        <f>Satara!Z55</f>
        <v>0</v>
      </c>
      <c r="AA1748" s="80">
        <f>Satara!AA55</f>
        <v>1</v>
      </c>
      <c r="AB1748" s="80">
        <f>Satara!AB55</f>
        <v>0.6</v>
      </c>
      <c r="AC1748" s="233">
        <f t="shared" si="499"/>
        <v>170.91</v>
      </c>
      <c r="AD1748" s="7">
        <f t="shared" si="500"/>
        <v>48.831428571428567</v>
      </c>
      <c r="AE1748" s="7">
        <f t="shared" si="501"/>
        <v>19.670000000000002</v>
      </c>
      <c r="AF1748" s="7">
        <f t="shared" si="502"/>
        <v>13.113333333333335</v>
      </c>
      <c r="AG1748" s="7">
        <f t="shared" si="503"/>
        <v>310</v>
      </c>
      <c r="AH1748" s="7">
        <f t="shared" si="504"/>
        <v>500</v>
      </c>
      <c r="AI1748" s="7">
        <f t="shared" si="505"/>
        <v>164</v>
      </c>
      <c r="AJ1748" s="7">
        <f t="shared" si="506"/>
        <v>190.57999999999998</v>
      </c>
      <c r="AK1748" s="234">
        <f t="shared" si="507"/>
        <v>38.115999999999993</v>
      </c>
    </row>
    <row r="1749" spans="1:37">
      <c r="A1749" s="5">
        <v>31</v>
      </c>
      <c r="B1749" s="15" t="s">
        <v>52</v>
      </c>
      <c r="C1749" s="80">
        <f>Sindhudurg!C55</f>
        <v>2450</v>
      </c>
      <c r="D1749" s="80">
        <f>Sindhudurg!D55</f>
        <v>3218</v>
      </c>
      <c r="E1749" s="80">
        <f>Sindhudurg!E55</f>
        <v>100</v>
      </c>
      <c r="F1749" s="80">
        <f>Sindhudurg!F55</f>
        <v>109</v>
      </c>
      <c r="G1749" s="80">
        <f>Sindhudurg!G55</f>
        <v>150</v>
      </c>
      <c r="H1749" s="80">
        <f>Sindhudurg!H55</f>
        <v>164</v>
      </c>
      <c r="I1749" s="80">
        <f t="shared" si="497"/>
        <v>3491</v>
      </c>
      <c r="J1749" s="80">
        <f>Sindhudurg!J55</f>
        <v>255</v>
      </c>
      <c r="K1749" s="80">
        <f>Sindhudurg!K55</f>
        <v>415</v>
      </c>
      <c r="L1749" s="80">
        <f>Sindhudurg!L55</f>
        <v>20</v>
      </c>
      <c r="M1749" s="80">
        <f>Sindhudurg!M55</f>
        <v>22</v>
      </c>
      <c r="N1749" s="80">
        <f>Sindhudurg!N55</f>
        <v>25</v>
      </c>
      <c r="O1749" s="80">
        <f>Sindhudurg!O55</f>
        <v>27</v>
      </c>
      <c r="P1749" s="80">
        <f t="shared" si="498"/>
        <v>464</v>
      </c>
      <c r="Q1749" s="80">
        <f>Sindhudurg!Q55</f>
        <v>2102</v>
      </c>
      <c r="R1749" s="80">
        <f>Sindhudurg!R55</f>
        <v>2333.21</v>
      </c>
      <c r="S1749" s="80">
        <f>Sindhudurg!S55</f>
        <v>2</v>
      </c>
      <c r="T1749" s="80">
        <f>Sindhudurg!T55</f>
        <v>2.36</v>
      </c>
      <c r="U1749" s="80">
        <f>Sindhudurg!U55</f>
        <v>0</v>
      </c>
      <c r="V1749" s="80">
        <f>Sindhudurg!V55</f>
        <v>0</v>
      </c>
      <c r="W1749" s="80">
        <f>Sindhudurg!W55</f>
        <v>343</v>
      </c>
      <c r="X1749" s="80">
        <f>Sindhudurg!X55</f>
        <v>354.26</v>
      </c>
      <c r="Y1749" s="80">
        <f>Sindhudurg!Y55</f>
        <v>0</v>
      </c>
      <c r="Z1749" s="80">
        <f>Sindhudurg!Z55</f>
        <v>0</v>
      </c>
      <c r="AA1749" s="80">
        <f>Sindhudurg!AA55</f>
        <v>2</v>
      </c>
      <c r="AB1749" s="80">
        <f>Sindhudurg!AB55</f>
        <v>1.1000000000000001</v>
      </c>
      <c r="AC1749" s="233">
        <f t="shared" si="499"/>
        <v>2335.5700000000002</v>
      </c>
      <c r="AD1749" s="7">
        <f t="shared" si="500"/>
        <v>66.90260670295045</v>
      </c>
      <c r="AE1749" s="7">
        <f t="shared" si="501"/>
        <v>355.36</v>
      </c>
      <c r="AF1749" s="7">
        <f t="shared" si="502"/>
        <v>76.58620689655173</v>
      </c>
      <c r="AG1749" s="7">
        <f t="shared" si="503"/>
        <v>3000</v>
      </c>
      <c r="AH1749" s="7">
        <f t="shared" si="504"/>
        <v>3955</v>
      </c>
      <c r="AI1749" s="7">
        <f t="shared" si="505"/>
        <v>2449</v>
      </c>
      <c r="AJ1749" s="7">
        <f t="shared" si="506"/>
        <v>2690.93</v>
      </c>
      <c r="AK1749" s="234">
        <f t="shared" si="507"/>
        <v>68.038685208596704</v>
      </c>
    </row>
    <row r="1750" spans="1:37">
      <c r="A1750" s="5">
        <v>32</v>
      </c>
      <c r="B1750" s="15" t="s">
        <v>53</v>
      </c>
      <c r="C1750" s="80">
        <f>Solapur!C55</f>
        <v>11790</v>
      </c>
      <c r="D1750" s="80">
        <f>Solapur!D55</f>
        <v>17067</v>
      </c>
      <c r="E1750" s="80">
        <f>Solapur!E55</f>
        <v>429</v>
      </c>
      <c r="F1750" s="80">
        <f>Solapur!F55</f>
        <v>173</v>
      </c>
      <c r="G1750" s="80">
        <f>Solapur!G55</f>
        <v>949</v>
      </c>
      <c r="H1750" s="80">
        <f>Solapur!H55</f>
        <v>390</v>
      </c>
      <c r="I1750" s="80">
        <f t="shared" si="497"/>
        <v>17630</v>
      </c>
      <c r="J1750" s="80">
        <f>Solapur!J55</f>
        <v>9437</v>
      </c>
      <c r="K1750" s="80">
        <f>Solapur!K55</f>
        <v>12557</v>
      </c>
      <c r="L1750" s="80">
        <f>Solapur!L55</f>
        <v>389</v>
      </c>
      <c r="M1750" s="80">
        <f>Solapur!M55</f>
        <v>128</v>
      </c>
      <c r="N1750" s="80">
        <f>Solapur!N55</f>
        <v>904</v>
      </c>
      <c r="O1750" s="80">
        <f>Solapur!O55</f>
        <v>291</v>
      </c>
      <c r="P1750" s="80">
        <f t="shared" si="498"/>
        <v>12976</v>
      </c>
      <c r="Q1750" s="80">
        <f>Solapur!Q55</f>
        <v>17610</v>
      </c>
      <c r="R1750" s="80">
        <f>Solapur!R55</f>
        <v>26859.26</v>
      </c>
      <c r="S1750" s="80">
        <f>Solapur!S55</f>
        <v>0</v>
      </c>
      <c r="T1750" s="80">
        <f>Solapur!T55</f>
        <v>0</v>
      </c>
      <c r="U1750" s="80">
        <f>Solapur!U55</f>
        <v>233</v>
      </c>
      <c r="V1750" s="80">
        <f>Solapur!V55</f>
        <v>239.38</v>
      </c>
      <c r="W1750" s="80">
        <f>Solapur!W55</f>
        <v>2481</v>
      </c>
      <c r="X1750" s="80">
        <f>Solapur!X55</f>
        <v>3907.69</v>
      </c>
      <c r="Y1750" s="80">
        <f>Solapur!Y55</f>
        <v>0</v>
      </c>
      <c r="Z1750" s="80">
        <f>Solapur!Z55</f>
        <v>0</v>
      </c>
      <c r="AA1750" s="80">
        <f>Solapur!AA55</f>
        <v>185</v>
      </c>
      <c r="AB1750" s="80">
        <f>Solapur!AB55</f>
        <v>214.88</v>
      </c>
      <c r="AC1750" s="233">
        <f t="shared" si="499"/>
        <v>27098.639999999999</v>
      </c>
      <c r="AD1750" s="7">
        <f t="shared" si="500"/>
        <v>153.70754395916052</v>
      </c>
      <c r="AE1750" s="7">
        <f t="shared" si="501"/>
        <v>4122.57</v>
      </c>
      <c r="AF1750" s="7">
        <f t="shared" si="502"/>
        <v>31.770730579531442</v>
      </c>
      <c r="AG1750" s="7">
        <f t="shared" si="503"/>
        <v>23898</v>
      </c>
      <c r="AH1750" s="7">
        <f t="shared" si="504"/>
        <v>30606</v>
      </c>
      <c r="AI1750" s="7">
        <f t="shared" si="505"/>
        <v>20509</v>
      </c>
      <c r="AJ1750" s="7">
        <f t="shared" si="506"/>
        <v>31221.21</v>
      </c>
      <c r="AK1750" s="234">
        <f t="shared" si="507"/>
        <v>102.01009605959615</v>
      </c>
    </row>
    <row r="1751" spans="1:37">
      <c r="A1751" s="5">
        <v>33</v>
      </c>
      <c r="B1751" s="15" t="s">
        <v>54</v>
      </c>
      <c r="C1751" s="80">
        <f>Thane!C55</f>
        <v>0</v>
      </c>
      <c r="D1751" s="80">
        <f>Thane!D55</f>
        <v>0</v>
      </c>
      <c r="E1751" s="80">
        <f>Thane!E55</f>
        <v>0</v>
      </c>
      <c r="F1751" s="80">
        <f>Thane!F55</f>
        <v>0</v>
      </c>
      <c r="G1751" s="80">
        <f>Thane!G55</f>
        <v>0</v>
      </c>
      <c r="H1751" s="80">
        <f>Thane!H55</f>
        <v>0</v>
      </c>
      <c r="I1751" s="80">
        <f t="shared" si="497"/>
        <v>0</v>
      </c>
      <c r="J1751" s="80">
        <f>Thane!J55</f>
        <v>0</v>
      </c>
      <c r="K1751" s="80">
        <f>Thane!K55</f>
        <v>0</v>
      </c>
      <c r="L1751" s="80">
        <f>Thane!L55</f>
        <v>0</v>
      </c>
      <c r="M1751" s="80">
        <f>Thane!M55</f>
        <v>0</v>
      </c>
      <c r="N1751" s="80">
        <f>Thane!N55</f>
        <v>0</v>
      </c>
      <c r="O1751" s="80">
        <f>Thane!O55</f>
        <v>0</v>
      </c>
      <c r="P1751" s="80">
        <f t="shared" si="498"/>
        <v>0</v>
      </c>
      <c r="Q1751" s="80">
        <f>Thane!Q55</f>
        <v>0</v>
      </c>
      <c r="R1751" s="80">
        <f>Thane!R55</f>
        <v>0</v>
      </c>
      <c r="S1751" s="80">
        <f>Thane!S55</f>
        <v>0</v>
      </c>
      <c r="T1751" s="80">
        <f>Thane!T55</f>
        <v>0</v>
      </c>
      <c r="U1751" s="80">
        <f>Thane!U55</f>
        <v>0</v>
      </c>
      <c r="V1751" s="80">
        <f>Thane!V55</f>
        <v>0</v>
      </c>
      <c r="W1751" s="80">
        <f>Thane!W55</f>
        <v>0</v>
      </c>
      <c r="X1751" s="80">
        <f>Thane!X55</f>
        <v>0</v>
      </c>
      <c r="Y1751" s="80">
        <f>Thane!Y55</f>
        <v>0</v>
      </c>
      <c r="Z1751" s="80">
        <f>Thane!Z55</f>
        <v>0</v>
      </c>
      <c r="AA1751" s="80">
        <f>Thane!AA55</f>
        <v>0</v>
      </c>
      <c r="AB1751" s="80">
        <f>Thane!AB55</f>
        <v>0</v>
      </c>
      <c r="AC1751" s="233">
        <f t="shared" si="499"/>
        <v>0</v>
      </c>
      <c r="AD1751" s="7" t="e">
        <f t="shared" si="500"/>
        <v>#DIV/0!</v>
      </c>
      <c r="AE1751" s="7">
        <f t="shared" si="501"/>
        <v>0</v>
      </c>
      <c r="AF1751" s="7" t="e">
        <f t="shared" si="502"/>
        <v>#DIV/0!</v>
      </c>
      <c r="AG1751" s="7">
        <f t="shared" si="503"/>
        <v>0</v>
      </c>
      <c r="AH1751" s="7">
        <f t="shared" si="504"/>
        <v>0</v>
      </c>
      <c r="AI1751" s="7">
        <f t="shared" si="505"/>
        <v>0</v>
      </c>
      <c r="AJ1751" s="7">
        <f t="shared" si="506"/>
        <v>0</v>
      </c>
      <c r="AK1751" s="234" t="e">
        <f t="shared" si="507"/>
        <v>#DIV/0!</v>
      </c>
    </row>
    <row r="1752" spans="1:37">
      <c r="A1752" s="5">
        <v>34</v>
      </c>
      <c r="B1752" s="15" t="s">
        <v>55</v>
      </c>
      <c r="C1752" s="80">
        <f>Wardha!C55</f>
        <v>1361</v>
      </c>
      <c r="D1752" s="80">
        <f>Wardha!D55</f>
        <v>1600</v>
      </c>
      <c r="E1752" s="80">
        <f>Wardha!E55</f>
        <v>20</v>
      </c>
      <c r="F1752" s="80">
        <f>Wardha!F55</f>
        <v>8</v>
      </c>
      <c r="G1752" s="80">
        <f>Wardha!G55</f>
        <v>35</v>
      </c>
      <c r="H1752" s="80">
        <f>Wardha!H55</f>
        <v>23</v>
      </c>
      <c r="I1752" s="80">
        <f t="shared" si="497"/>
        <v>1631</v>
      </c>
      <c r="J1752" s="80">
        <f>Wardha!J55</f>
        <v>477</v>
      </c>
      <c r="K1752" s="80">
        <f>Wardha!K55</f>
        <v>552</v>
      </c>
      <c r="L1752" s="80">
        <f>Wardha!L55</f>
        <v>13</v>
      </c>
      <c r="M1752" s="80">
        <f>Wardha!M55</f>
        <v>3</v>
      </c>
      <c r="N1752" s="80">
        <f>Wardha!N55</f>
        <v>32</v>
      </c>
      <c r="O1752" s="80">
        <f>Wardha!O55</f>
        <v>16</v>
      </c>
      <c r="P1752" s="80">
        <f t="shared" si="498"/>
        <v>571</v>
      </c>
      <c r="Q1752" s="80">
        <f>Wardha!Q55</f>
        <v>1823</v>
      </c>
      <c r="R1752" s="80">
        <f>Wardha!R55</f>
        <v>2576.0700000000002</v>
      </c>
      <c r="S1752" s="80">
        <f>Wardha!S55</f>
        <v>0</v>
      </c>
      <c r="T1752" s="80">
        <f>Wardha!T55</f>
        <v>0</v>
      </c>
      <c r="U1752" s="80">
        <f>Wardha!U55</f>
        <v>0</v>
      </c>
      <c r="V1752" s="80">
        <f>Wardha!V55</f>
        <v>0</v>
      </c>
      <c r="W1752" s="80">
        <f>Wardha!W55</f>
        <v>42</v>
      </c>
      <c r="X1752" s="80">
        <f>Wardha!X55</f>
        <v>67.680000000000007</v>
      </c>
      <c r="Y1752" s="80">
        <f>Wardha!Y55</f>
        <v>0</v>
      </c>
      <c r="Z1752" s="80">
        <f>Wardha!Z55</f>
        <v>0</v>
      </c>
      <c r="AA1752" s="80">
        <f>Wardha!AA55</f>
        <v>0</v>
      </c>
      <c r="AB1752" s="80">
        <f>Wardha!AB55</f>
        <v>0</v>
      </c>
      <c r="AC1752" s="233">
        <f t="shared" si="499"/>
        <v>2576.0700000000002</v>
      </c>
      <c r="AD1752" s="7">
        <f t="shared" si="500"/>
        <v>157.94420600858371</v>
      </c>
      <c r="AE1752" s="7">
        <f t="shared" si="501"/>
        <v>67.680000000000007</v>
      </c>
      <c r="AF1752" s="7">
        <f t="shared" si="502"/>
        <v>11.852889667250439</v>
      </c>
      <c r="AG1752" s="7">
        <f t="shared" si="503"/>
        <v>1938</v>
      </c>
      <c r="AH1752" s="7">
        <f t="shared" si="504"/>
        <v>2202</v>
      </c>
      <c r="AI1752" s="7">
        <f t="shared" si="505"/>
        <v>1865</v>
      </c>
      <c r="AJ1752" s="7">
        <f t="shared" si="506"/>
        <v>2643.75</v>
      </c>
      <c r="AK1752" s="234">
        <f t="shared" si="507"/>
        <v>120.06130790190737</v>
      </c>
    </row>
    <row r="1753" spans="1:37">
      <c r="A1753" s="5">
        <v>35</v>
      </c>
      <c r="B1753" s="15" t="s">
        <v>56</v>
      </c>
      <c r="C1753" s="80">
        <f>Washim!C55</f>
        <v>13511</v>
      </c>
      <c r="D1753" s="80">
        <f>Washim!D55</f>
        <v>15759</v>
      </c>
      <c r="E1753" s="80">
        <f>Washim!E55</f>
        <v>20</v>
      </c>
      <c r="F1753" s="80">
        <f>Washim!F55</f>
        <v>6</v>
      </c>
      <c r="G1753" s="80">
        <f>Washim!G55</f>
        <v>105</v>
      </c>
      <c r="H1753" s="80">
        <f>Washim!H55</f>
        <v>32</v>
      </c>
      <c r="I1753" s="80">
        <f t="shared" si="497"/>
        <v>15797</v>
      </c>
      <c r="J1753" s="80">
        <f>Washim!J55</f>
        <v>1725</v>
      </c>
      <c r="K1753" s="80">
        <f>Washim!K55</f>
        <v>1948</v>
      </c>
      <c r="L1753" s="80">
        <f>Washim!L55</f>
        <v>3</v>
      </c>
      <c r="M1753" s="80">
        <f>Washim!M55</f>
        <v>1</v>
      </c>
      <c r="N1753" s="80">
        <f>Washim!N55</f>
        <v>16</v>
      </c>
      <c r="O1753" s="80">
        <f>Washim!O55</f>
        <v>4</v>
      </c>
      <c r="P1753" s="80">
        <f t="shared" si="498"/>
        <v>1953</v>
      </c>
      <c r="Q1753" s="80">
        <f>Washim!Q55</f>
        <v>13439</v>
      </c>
      <c r="R1753" s="80">
        <f>Washim!R55</f>
        <v>15598.06</v>
      </c>
      <c r="S1753" s="80">
        <f>Washim!S55</f>
        <v>0</v>
      </c>
      <c r="T1753" s="80">
        <f>Washim!T55</f>
        <v>0</v>
      </c>
      <c r="U1753" s="80">
        <f>Washim!U55</f>
        <v>1</v>
      </c>
      <c r="V1753" s="80">
        <f>Washim!V55</f>
        <v>1.6</v>
      </c>
      <c r="W1753" s="80">
        <f>Washim!W55</f>
        <v>497</v>
      </c>
      <c r="X1753" s="80">
        <f>Washim!X55</f>
        <v>645.77</v>
      </c>
      <c r="Y1753" s="80">
        <f>Washim!Y55</f>
        <v>0</v>
      </c>
      <c r="Z1753" s="80">
        <f>Washim!Z55</f>
        <v>0</v>
      </c>
      <c r="AA1753" s="80">
        <f>Washim!AA55</f>
        <v>0</v>
      </c>
      <c r="AB1753" s="80">
        <f>Washim!AB55</f>
        <v>0</v>
      </c>
      <c r="AC1753" s="233">
        <f t="shared" si="499"/>
        <v>15599.66</v>
      </c>
      <c r="AD1753" s="7">
        <f t="shared" si="500"/>
        <v>98.750775463695646</v>
      </c>
      <c r="AE1753" s="7">
        <f t="shared" si="501"/>
        <v>645.77</v>
      </c>
      <c r="AF1753" s="7">
        <f t="shared" si="502"/>
        <v>33.065540194572449</v>
      </c>
      <c r="AG1753" s="7">
        <f t="shared" si="503"/>
        <v>15380</v>
      </c>
      <c r="AH1753" s="7">
        <f t="shared" si="504"/>
        <v>17750</v>
      </c>
      <c r="AI1753" s="7">
        <f t="shared" si="505"/>
        <v>13937</v>
      </c>
      <c r="AJ1753" s="7">
        <f t="shared" si="506"/>
        <v>16245.43</v>
      </c>
      <c r="AK1753" s="234">
        <f t="shared" si="507"/>
        <v>91.523549295774657</v>
      </c>
    </row>
    <row r="1754" spans="1:37">
      <c r="A1754" s="5">
        <v>36</v>
      </c>
      <c r="B1754" s="15" t="s">
        <v>57</v>
      </c>
      <c r="C1754" s="80">
        <f>Yavatmal!C55</f>
        <v>16897</v>
      </c>
      <c r="D1754" s="80">
        <f>Yavatmal!D55</f>
        <v>13927.7</v>
      </c>
      <c r="E1754" s="80">
        <f>Yavatmal!E55</f>
        <v>63</v>
      </c>
      <c r="F1754" s="80">
        <f>Yavatmal!F55</f>
        <v>6.3</v>
      </c>
      <c r="G1754" s="80">
        <f>Yavatmal!G55</f>
        <v>40</v>
      </c>
      <c r="H1754" s="80">
        <f>Yavatmal!H55</f>
        <v>36</v>
      </c>
      <c r="I1754" s="80">
        <f t="shared" si="497"/>
        <v>13970</v>
      </c>
      <c r="J1754" s="80">
        <f>Yavatmal!J55</f>
        <v>2989</v>
      </c>
      <c r="K1754" s="80">
        <f>Yavatmal!K55</f>
        <v>3595.3</v>
      </c>
      <c r="L1754" s="80">
        <f>Yavatmal!L55</f>
        <v>7</v>
      </c>
      <c r="M1754" s="80">
        <f>Yavatmal!M55</f>
        <v>0.7</v>
      </c>
      <c r="N1754" s="80">
        <f>Yavatmal!N55</f>
        <v>5</v>
      </c>
      <c r="O1754" s="80">
        <f>Yavatmal!O55</f>
        <v>4</v>
      </c>
      <c r="P1754" s="80">
        <f t="shared" si="498"/>
        <v>3600</v>
      </c>
      <c r="Q1754" s="80">
        <f>Yavatmal!Q55</f>
        <v>15760</v>
      </c>
      <c r="R1754" s="80">
        <f>Yavatmal!R55</f>
        <v>20239.37</v>
      </c>
      <c r="S1754" s="80">
        <f>Yavatmal!S55</f>
        <v>34</v>
      </c>
      <c r="T1754" s="80">
        <f>Yavatmal!T55</f>
        <v>11.03</v>
      </c>
      <c r="U1754" s="80">
        <f>Yavatmal!U55</f>
        <v>2</v>
      </c>
      <c r="V1754" s="80">
        <f>Yavatmal!V55</f>
        <v>2.35</v>
      </c>
      <c r="W1754" s="80">
        <f>Yavatmal!W55</f>
        <v>583</v>
      </c>
      <c r="X1754" s="80">
        <f>Yavatmal!X55</f>
        <v>822.41</v>
      </c>
      <c r="Y1754" s="80">
        <f>Yavatmal!Y55</f>
        <v>13</v>
      </c>
      <c r="Z1754" s="80">
        <f>Yavatmal!Z55</f>
        <v>1.4</v>
      </c>
      <c r="AA1754" s="80">
        <f>Yavatmal!AA55</f>
        <v>2</v>
      </c>
      <c r="AB1754" s="80">
        <f>Yavatmal!AB55</f>
        <v>0.64</v>
      </c>
      <c r="AC1754" s="233">
        <f t="shared" si="499"/>
        <v>20252.749999999996</v>
      </c>
      <c r="AD1754" s="7">
        <f t="shared" si="500"/>
        <v>144.97315676449531</v>
      </c>
      <c r="AE1754" s="7">
        <f t="shared" si="501"/>
        <v>824.44999999999993</v>
      </c>
      <c r="AF1754" s="7">
        <f t="shared" si="502"/>
        <v>22.901388888888889</v>
      </c>
      <c r="AG1754" s="7">
        <f t="shared" si="503"/>
        <v>20001</v>
      </c>
      <c r="AH1754" s="7">
        <f t="shared" si="504"/>
        <v>17570</v>
      </c>
      <c r="AI1754" s="7">
        <f t="shared" si="505"/>
        <v>16394</v>
      </c>
      <c r="AJ1754" s="7">
        <f t="shared" si="506"/>
        <v>21077.199999999997</v>
      </c>
      <c r="AK1754" s="234">
        <f t="shared" si="507"/>
        <v>119.96129766647694</v>
      </c>
    </row>
    <row r="1755" spans="1:37" ht="15">
      <c r="A1755" s="10"/>
      <c r="B1755" s="8" t="s">
        <v>10</v>
      </c>
      <c r="C1755" s="9">
        <f t="shared" ref="C1755:AB1755" si="508">SUM(C1719:C1754)</f>
        <v>133853</v>
      </c>
      <c r="D1755" s="9">
        <f t="shared" si="508"/>
        <v>132217.63</v>
      </c>
      <c r="E1755" s="9">
        <f t="shared" si="508"/>
        <v>2597</v>
      </c>
      <c r="F1755" s="9">
        <f t="shared" si="508"/>
        <v>758.47</v>
      </c>
      <c r="G1755" s="9">
        <f t="shared" si="508"/>
        <v>4881</v>
      </c>
      <c r="H1755" s="9">
        <f t="shared" si="508"/>
        <v>2103.9</v>
      </c>
      <c r="I1755" s="9">
        <f t="shared" si="508"/>
        <v>135080</v>
      </c>
      <c r="J1755" s="9">
        <f t="shared" si="508"/>
        <v>43047</v>
      </c>
      <c r="K1755" s="9">
        <f t="shared" si="508"/>
        <v>43529.37</v>
      </c>
      <c r="L1755" s="9">
        <f t="shared" si="508"/>
        <v>1222</v>
      </c>
      <c r="M1755" s="9">
        <f t="shared" si="508"/>
        <v>357.53</v>
      </c>
      <c r="N1755" s="9">
        <f t="shared" si="508"/>
        <v>2554</v>
      </c>
      <c r="O1755" s="9">
        <f t="shared" si="508"/>
        <v>799.1</v>
      </c>
      <c r="P1755" s="9">
        <f t="shared" si="508"/>
        <v>44686</v>
      </c>
      <c r="Q1755" s="9">
        <f t="shared" si="508"/>
        <v>114946</v>
      </c>
      <c r="R1755" s="9">
        <f t="shared" si="508"/>
        <v>138250.17000000001</v>
      </c>
      <c r="S1755" s="9">
        <f t="shared" si="508"/>
        <v>108</v>
      </c>
      <c r="T1755" s="9">
        <f t="shared" si="508"/>
        <v>66.679999999999993</v>
      </c>
      <c r="U1755" s="9">
        <f t="shared" si="508"/>
        <v>421</v>
      </c>
      <c r="V1755" s="9">
        <f t="shared" si="508"/>
        <v>360.84000000000003</v>
      </c>
      <c r="W1755" s="9">
        <f t="shared" si="508"/>
        <v>8970</v>
      </c>
      <c r="X1755" s="9">
        <f t="shared" si="508"/>
        <v>11618.480000000001</v>
      </c>
      <c r="Y1755" s="9">
        <f t="shared" si="508"/>
        <v>35</v>
      </c>
      <c r="Z1755" s="9">
        <f t="shared" si="508"/>
        <v>25.11</v>
      </c>
      <c r="AA1755" s="9">
        <f t="shared" si="508"/>
        <v>271</v>
      </c>
      <c r="AB1755" s="9">
        <f t="shared" si="508"/>
        <v>281.16999999999996</v>
      </c>
      <c r="AC1755" s="190">
        <f>SUM(AC1719:AC1754)</f>
        <v>138677.69000000003</v>
      </c>
      <c r="AD1755" s="190">
        <f t="shared" si="500"/>
        <v>102.66337725792123</v>
      </c>
      <c r="AE1755" s="190">
        <f>(X1755/K1755)*100</f>
        <v>26.691128311758245</v>
      </c>
      <c r="AF1755" s="190">
        <f t="shared" si="502"/>
        <v>26.685673365259817</v>
      </c>
      <c r="AG1755" s="190">
        <f>SUM(AG1719:AG1754)</f>
        <v>188154</v>
      </c>
      <c r="AH1755" s="190">
        <f>SUM(AH1719:AH1754)</f>
        <v>179766</v>
      </c>
      <c r="AI1755" s="190">
        <f>SUM(AI1719:AI1754)</f>
        <v>124751</v>
      </c>
      <c r="AJ1755" s="190">
        <f>SUM(AJ1719:AJ1754)</f>
        <v>150602.44999999995</v>
      </c>
      <c r="AK1755" s="190">
        <f>(AJ1755/AH1755)*100</f>
        <v>83.776937796913742</v>
      </c>
    </row>
    <row r="1756" spans="1:37" ht="20.25">
      <c r="A1756" s="344" t="s">
        <v>163</v>
      </c>
      <c r="B1756" s="344"/>
      <c r="C1756" s="344"/>
      <c r="D1756" s="344"/>
      <c r="E1756" s="344"/>
      <c r="F1756" s="344"/>
      <c r="G1756" s="344"/>
      <c r="H1756" s="344"/>
      <c r="I1756" s="344"/>
      <c r="J1756" s="344"/>
      <c r="K1756" s="344"/>
      <c r="L1756" s="344"/>
      <c r="M1756" s="344"/>
      <c r="N1756" s="344"/>
      <c r="O1756" s="344"/>
      <c r="P1756" s="344"/>
      <c r="Q1756" s="344"/>
      <c r="R1756" s="344"/>
      <c r="S1756" s="344"/>
      <c r="T1756" s="344"/>
      <c r="U1756" s="344"/>
      <c r="V1756" s="344"/>
      <c r="W1756" s="344"/>
      <c r="X1756" s="344"/>
      <c r="Y1756" s="344"/>
      <c r="Z1756" s="344"/>
      <c r="AA1756" s="344"/>
      <c r="AB1756" s="344"/>
      <c r="AC1756" s="344"/>
      <c r="AD1756" s="344"/>
      <c r="AE1756" s="344"/>
      <c r="AF1756" s="344"/>
      <c r="AG1756" s="344"/>
      <c r="AH1756" s="344"/>
      <c r="AI1756" s="344"/>
      <c r="AJ1756" s="344"/>
      <c r="AK1756" s="344"/>
    </row>
    <row r="1757" spans="1:37">
      <c r="A1757" s="345"/>
      <c r="B1757" s="345"/>
      <c r="C1757" s="345"/>
      <c r="D1757" s="345"/>
      <c r="E1757" s="345"/>
      <c r="F1757" s="345"/>
      <c r="G1757" s="345"/>
      <c r="H1757" s="345"/>
      <c r="I1757" s="345"/>
      <c r="J1757" s="345"/>
      <c r="K1757" s="345"/>
      <c r="L1757" s="345"/>
      <c r="M1757" s="345"/>
      <c r="N1757" s="345"/>
      <c r="O1757" s="345"/>
      <c r="P1757" s="345"/>
      <c r="Q1757" s="345"/>
      <c r="R1757" s="345"/>
      <c r="S1757" s="345"/>
      <c r="T1757" s="345"/>
      <c r="U1757" s="345"/>
      <c r="V1757" s="345"/>
      <c r="W1757" s="345"/>
      <c r="X1757" s="345"/>
      <c r="Y1757" s="345"/>
      <c r="Z1757" s="345"/>
      <c r="AA1757" s="345"/>
      <c r="AB1757" s="345"/>
      <c r="AC1757" s="345"/>
      <c r="AD1757" s="345"/>
      <c r="AE1757" s="345"/>
      <c r="AF1757" s="345"/>
      <c r="AG1757" s="345"/>
      <c r="AH1757" s="345"/>
      <c r="AI1757" s="345"/>
      <c r="AJ1757" s="345"/>
      <c r="AK1757" s="345"/>
    </row>
    <row r="1758" spans="1:37" ht="15.75">
      <c r="A1758" s="346" t="str">
        <f>A318</f>
        <v>Disbursements under  KCC Loans  ( 2023 - 24 ) -  Position as of 31.03.2024</v>
      </c>
      <c r="B1758" s="346"/>
      <c r="C1758" s="346"/>
      <c r="D1758" s="346"/>
      <c r="E1758" s="346"/>
      <c r="F1758" s="346"/>
      <c r="G1758" s="346"/>
      <c r="H1758" s="346"/>
      <c r="I1758" s="346"/>
      <c r="J1758" s="346"/>
      <c r="K1758" s="346"/>
      <c r="L1758" s="346"/>
      <c r="M1758" s="346"/>
      <c r="N1758" s="346"/>
      <c r="O1758" s="346"/>
      <c r="P1758" s="346"/>
      <c r="Q1758" s="346"/>
      <c r="R1758" s="346"/>
      <c r="S1758" s="346"/>
      <c r="T1758" s="346"/>
      <c r="U1758" s="346"/>
      <c r="V1758" s="346"/>
      <c r="W1758" s="346"/>
      <c r="X1758" s="346"/>
      <c r="Y1758" s="346"/>
      <c r="Z1758" s="346"/>
      <c r="AA1758" s="346"/>
      <c r="AB1758" s="346"/>
      <c r="AC1758" s="346"/>
      <c r="AD1758" s="346"/>
      <c r="AE1758" s="346"/>
      <c r="AF1758" s="346"/>
      <c r="AG1758" s="346"/>
      <c r="AH1758" s="346"/>
      <c r="AI1758" s="346"/>
      <c r="AJ1758" s="346"/>
      <c r="AK1758" s="346"/>
    </row>
    <row r="1759" spans="1:37" ht="12" customHeight="1">
      <c r="A1759" s="3"/>
      <c r="B1759" s="3"/>
      <c r="C1759" s="3"/>
      <c r="D1759" s="3"/>
      <c r="E1759" s="3"/>
      <c r="F1759" s="3"/>
      <c r="G1759" s="3"/>
      <c r="H1759" s="3"/>
      <c r="I1759" s="3"/>
      <c r="J1759" s="3"/>
      <c r="K1759" s="3"/>
      <c r="L1759" s="3"/>
      <c r="M1759" s="3"/>
      <c r="N1759" s="3"/>
      <c r="O1759" s="3"/>
      <c r="P1759" s="3"/>
      <c r="Q1759" s="3"/>
      <c r="R1759" s="3"/>
      <c r="S1759" s="3"/>
      <c r="T1759" s="3"/>
      <c r="U1759" s="3"/>
      <c r="V1759" s="3"/>
      <c r="W1759" s="3"/>
      <c r="X1759" s="3"/>
      <c r="Y1759" s="3"/>
      <c r="Z1759" s="3"/>
      <c r="AA1759" s="3"/>
      <c r="AB1759" s="3"/>
      <c r="AC1759" s="3"/>
      <c r="AD1759" s="3"/>
      <c r="AE1759" s="3"/>
      <c r="AF1759" s="3"/>
      <c r="AG1759" s="347" t="s">
        <v>6</v>
      </c>
      <c r="AH1759" s="347"/>
      <c r="AI1759" s="347"/>
      <c r="AJ1759" s="347"/>
      <c r="AK1759" s="347"/>
    </row>
    <row r="1760" spans="1:37" ht="32.25" customHeight="1">
      <c r="A1760" s="350" t="s">
        <v>7</v>
      </c>
      <c r="B1760" s="350" t="s">
        <v>64</v>
      </c>
      <c r="C1760" s="353" t="str">
        <f>C5</f>
        <v xml:space="preserve"> KCC Loan Target 
 ACP 2023-24</v>
      </c>
      <c r="D1760" s="354"/>
      <c r="E1760" s="354"/>
      <c r="F1760" s="354"/>
      <c r="G1760" s="354"/>
      <c r="H1760" s="354"/>
      <c r="I1760" s="354"/>
      <c r="J1760" s="354"/>
      <c r="K1760" s="354"/>
      <c r="L1760" s="354"/>
      <c r="M1760" s="354"/>
      <c r="N1760" s="354"/>
      <c r="O1760" s="354"/>
      <c r="P1760" s="355"/>
      <c r="Q1760" s="391" t="str">
        <f>Q5</f>
        <v xml:space="preserve"> Cumulative Achievement from 
 01.04.23</v>
      </c>
      <c r="R1760" s="392"/>
      <c r="S1760" s="392"/>
      <c r="T1760" s="392"/>
      <c r="U1760" s="392"/>
      <c r="V1760" s="392"/>
      <c r="W1760" s="392"/>
      <c r="X1760" s="392"/>
      <c r="Y1760" s="392"/>
      <c r="Z1760" s="392"/>
      <c r="AA1760" s="392"/>
      <c r="AB1760" s="393"/>
      <c r="AC1760" s="353" t="s">
        <v>9</v>
      </c>
      <c r="AD1760" s="354"/>
      <c r="AE1760" s="354"/>
      <c r="AF1760" s="355"/>
      <c r="AG1760" s="350" t="s">
        <v>10</v>
      </c>
      <c r="AH1760" s="350"/>
      <c r="AI1760" s="350"/>
      <c r="AJ1760" s="350"/>
      <c r="AK1760" s="350"/>
    </row>
    <row r="1761" spans="1:37">
      <c r="A1761" s="351"/>
      <c r="B1761" s="351"/>
      <c r="C1761" s="375" t="s">
        <v>11</v>
      </c>
      <c r="D1761" s="376"/>
      <c r="E1761" s="376"/>
      <c r="F1761" s="376"/>
      <c r="G1761" s="376"/>
      <c r="H1761" s="376"/>
      <c r="I1761" s="377"/>
      <c r="J1761" s="371" t="s">
        <v>12</v>
      </c>
      <c r="K1761" s="372"/>
      <c r="L1761" s="372"/>
      <c r="M1761" s="372"/>
      <c r="N1761" s="372"/>
      <c r="O1761" s="372"/>
      <c r="P1761" s="373"/>
      <c r="Q1761" s="375" t="s">
        <v>11</v>
      </c>
      <c r="R1761" s="376"/>
      <c r="S1761" s="376"/>
      <c r="T1761" s="376"/>
      <c r="U1761" s="376"/>
      <c r="V1761" s="377"/>
      <c r="W1761" s="394" t="s">
        <v>12</v>
      </c>
      <c r="X1761" s="395"/>
      <c r="Y1761" s="395"/>
      <c r="Z1761" s="395"/>
      <c r="AA1761" s="395"/>
      <c r="AB1761" s="396"/>
      <c r="AC1761" s="385" t="s">
        <v>11</v>
      </c>
      <c r="AD1761" s="386"/>
      <c r="AE1761" s="388" t="s">
        <v>12</v>
      </c>
      <c r="AF1761" s="386"/>
      <c r="AG1761" s="388" t="s">
        <v>13</v>
      </c>
      <c r="AH1761" s="386"/>
      <c r="AI1761" s="388" t="s">
        <v>14</v>
      </c>
      <c r="AJ1761" s="386"/>
      <c r="AK1761" s="398" t="s">
        <v>15</v>
      </c>
    </row>
    <row r="1762" spans="1:37">
      <c r="A1762" s="352"/>
      <c r="B1762" s="352"/>
      <c r="C1762" s="367" t="s">
        <v>16</v>
      </c>
      <c r="D1762" s="368"/>
      <c r="E1762" s="369" t="s">
        <v>17</v>
      </c>
      <c r="F1762" s="368"/>
      <c r="G1762" s="369" t="s">
        <v>18</v>
      </c>
      <c r="H1762" s="370"/>
      <c r="I1762" s="249" t="s">
        <v>10</v>
      </c>
      <c r="J1762" s="362" t="s">
        <v>19</v>
      </c>
      <c r="K1762" s="363"/>
      <c r="L1762" s="364" t="s">
        <v>17</v>
      </c>
      <c r="M1762" s="363"/>
      <c r="N1762" s="364" t="s">
        <v>18</v>
      </c>
      <c r="O1762" s="374"/>
      <c r="P1762" s="258" t="s">
        <v>10</v>
      </c>
      <c r="Q1762" s="367" t="s">
        <v>19</v>
      </c>
      <c r="R1762" s="368"/>
      <c r="S1762" s="369" t="s">
        <v>17</v>
      </c>
      <c r="T1762" s="368"/>
      <c r="U1762" s="369" t="s">
        <v>18</v>
      </c>
      <c r="V1762" s="370"/>
      <c r="W1762" s="362" t="s">
        <v>16</v>
      </c>
      <c r="X1762" s="363"/>
      <c r="Y1762" s="364" t="s">
        <v>17</v>
      </c>
      <c r="Z1762" s="363"/>
      <c r="AA1762" s="364" t="s">
        <v>18</v>
      </c>
      <c r="AB1762" s="374"/>
      <c r="AC1762" s="387"/>
      <c r="AD1762" s="381"/>
      <c r="AE1762" s="380"/>
      <c r="AF1762" s="381"/>
      <c r="AG1762" s="380"/>
      <c r="AH1762" s="381"/>
      <c r="AI1762" s="380"/>
      <c r="AJ1762" s="381"/>
      <c r="AK1762" s="399"/>
    </row>
    <row r="1763" spans="1:37">
      <c r="A1763" s="202"/>
      <c r="B1763" s="202"/>
      <c r="C1763" s="217" t="s">
        <v>20</v>
      </c>
      <c r="D1763" s="119" t="s">
        <v>21</v>
      </c>
      <c r="E1763" s="119" t="s">
        <v>20</v>
      </c>
      <c r="F1763" s="119" t="s">
        <v>21</v>
      </c>
      <c r="G1763" s="119" t="s">
        <v>20</v>
      </c>
      <c r="H1763" s="218" t="s">
        <v>21</v>
      </c>
      <c r="I1763" s="218" t="s">
        <v>21</v>
      </c>
      <c r="J1763" s="237" t="s">
        <v>20</v>
      </c>
      <c r="K1763" s="204" t="s">
        <v>21</v>
      </c>
      <c r="L1763" s="204" t="s">
        <v>20</v>
      </c>
      <c r="M1763" s="204" t="s">
        <v>21</v>
      </c>
      <c r="N1763" s="204" t="s">
        <v>20</v>
      </c>
      <c r="O1763" s="238" t="s">
        <v>21</v>
      </c>
      <c r="P1763" s="258" t="s">
        <v>21</v>
      </c>
      <c r="Q1763" s="217" t="s">
        <v>20</v>
      </c>
      <c r="R1763" s="119" t="s">
        <v>21</v>
      </c>
      <c r="S1763" s="119" t="s">
        <v>20</v>
      </c>
      <c r="T1763" s="119" t="s">
        <v>21</v>
      </c>
      <c r="U1763" s="119" t="s">
        <v>20</v>
      </c>
      <c r="V1763" s="218" t="s">
        <v>21</v>
      </c>
      <c r="W1763" s="247" t="s">
        <v>20</v>
      </c>
      <c r="X1763" s="205" t="s">
        <v>21</v>
      </c>
      <c r="Y1763" s="205" t="s">
        <v>20</v>
      </c>
      <c r="Z1763" s="205" t="s">
        <v>21</v>
      </c>
      <c r="AA1763" s="205" t="s">
        <v>20</v>
      </c>
      <c r="AB1763" s="248" t="s">
        <v>21</v>
      </c>
      <c r="AC1763" s="217" t="s">
        <v>21</v>
      </c>
      <c r="AD1763" s="119" t="s">
        <v>15</v>
      </c>
      <c r="AE1763" s="217" t="s">
        <v>21</v>
      </c>
      <c r="AF1763" s="119" t="s">
        <v>15</v>
      </c>
      <c r="AG1763" s="119" t="s">
        <v>20</v>
      </c>
      <c r="AH1763" s="119" t="s">
        <v>21</v>
      </c>
      <c r="AI1763" s="119" t="s">
        <v>20</v>
      </c>
      <c r="AJ1763" s="119" t="s">
        <v>21</v>
      </c>
      <c r="AK1763" s="400"/>
    </row>
    <row r="1764" spans="1:37">
      <c r="A1764" s="5">
        <v>1</v>
      </c>
      <c r="B1764" s="15" t="s">
        <v>22</v>
      </c>
      <c r="C1764" s="80">
        <f>Ahmednagar!C57</f>
        <v>307993</v>
      </c>
      <c r="D1764" s="80">
        <f>Ahmednagar!D57</f>
        <v>313816</v>
      </c>
      <c r="E1764" s="80">
        <f>Ahmednagar!E57</f>
        <v>144</v>
      </c>
      <c r="F1764" s="80">
        <f>Ahmednagar!F57</f>
        <v>44</v>
      </c>
      <c r="G1764" s="80">
        <f>Ahmednagar!G57</f>
        <v>29393</v>
      </c>
      <c r="H1764" s="80">
        <f>Ahmednagar!H57</f>
        <v>10870</v>
      </c>
      <c r="I1764" s="80">
        <f>D1764+F1764+H1764</f>
        <v>324730</v>
      </c>
      <c r="J1764" s="80">
        <f>Ahmednagar!J57</f>
        <v>114383</v>
      </c>
      <c r="K1764" s="80">
        <f>Ahmednagar!K57</f>
        <v>116074</v>
      </c>
      <c r="L1764" s="80">
        <f>Ahmednagar!L57</f>
        <v>137</v>
      </c>
      <c r="M1764" s="80">
        <f>Ahmednagar!M57</f>
        <v>39</v>
      </c>
      <c r="N1764" s="80">
        <f>Ahmednagar!N57</f>
        <v>11809</v>
      </c>
      <c r="O1764" s="80">
        <f>Ahmednagar!O57</f>
        <v>4030</v>
      </c>
      <c r="P1764" s="80">
        <f>K1764+M1764+O1764</f>
        <v>120143</v>
      </c>
      <c r="Q1764" s="80">
        <f>Ahmednagar!Q57</f>
        <v>321840</v>
      </c>
      <c r="R1764" s="80">
        <f>Ahmednagar!R57</f>
        <v>258156.26</v>
      </c>
      <c r="S1764" s="80">
        <f>Ahmednagar!S57</f>
        <v>0</v>
      </c>
      <c r="T1764" s="80">
        <f>Ahmednagar!T57</f>
        <v>0</v>
      </c>
      <c r="U1764" s="80">
        <f>Ahmednagar!U57</f>
        <v>0</v>
      </c>
      <c r="V1764" s="80">
        <f>Ahmednagar!V57</f>
        <v>0</v>
      </c>
      <c r="W1764" s="80">
        <f>Ahmednagar!W57</f>
        <v>38947</v>
      </c>
      <c r="X1764" s="80">
        <f>Ahmednagar!X57</f>
        <v>47144</v>
      </c>
      <c r="Y1764" s="80">
        <f>Ahmednagar!Y57</f>
        <v>0</v>
      </c>
      <c r="Z1764" s="80">
        <f>Ahmednagar!Z57</f>
        <v>0</v>
      </c>
      <c r="AA1764" s="80">
        <f>Ahmednagar!AA57</f>
        <v>0</v>
      </c>
      <c r="AB1764" s="80">
        <f>Ahmednagar!AB57</f>
        <v>0</v>
      </c>
      <c r="AC1764" s="233">
        <f>R1764+T1764+V1764</f>
        <v>258156.26</v>
      </c>
      <c r="AD1764" s="7">
        <f>(R1764+T1764+V1764)/(D1764+F1764+H1764)*100</f>
        <v>79.49874049210112</v>
      </c>
      <c r="AE1764" s="7">
        <f>X1764+Z1764+AB1764</f>
        <v>47144</v>
      </c>
      <c r="AF1764" s="7">
        <f>(X1764+Z1764+AB1764)/(K1764+M1764+O1764)*100</f>
        <v>39.239905778946756</v>
      </c>
      <c r="AG1764" s="7">
        <f>C1764+E1764+G1764+J1764+L1764+N1764</f>
        <v>463859</v>
      </c>
      <c r="AH1764" s="7">
        <f>D1764+F1764+H1764+K1764+M1764+O1764</f>
        <v>444873</v>
      </c>
      <c r="AI1764" s="7">
        <f>Q1764+S1764+U1764+W1764+Y1764+AA1764</f>
        <v>360787</v>
      </c>
      <c r="AJ1764" s="7">
        <f>R1764+T1764+V1764+X1764+Z1764+AB1764</f>
        <v>305300.26</v>
      </c>
      <c r="AK1764" s="234">
        <f>AJ1764/AH1764*100</f>
        <v>68.626385507774131</v>
      </c>
    </row>
    <row r="1765" spans="1:37">
      <c r="A1765" s="5">
        <v>2</v>
      </c>
      <c r="B1765" s="15" t="s">
        <v>23</v>
      </c>
      <c r="C1765" s="80">
        <f>Akola!C57</f>
        <v>69372</v>
      </c>
      <c r="D1765" s="80">
        <f>Akola!D57</f>
        <v>60112.85</v>
      </c>
      <c r="E1765" s="80">
        <f>Akola!E57</f>
        <v>221</v>
      </c>
      <c r="F1765" s="80">
        <f>Akola!F57</f>
        <v>22.25</v>
      </c>
      <c r="G1765" s="80">
        <f>Akola!G57</f>
        <v>402</v>
      </c>
      <c r="H1765" s="80">
        <f>Akola!H57</f>
        <v>364.9</v>
      </c>
      <c r="I1765" s="80">
        <f t="shared" ref="I1765:I1799" si="509">D1765+F1765+H1765</f>
        <v>60500</v>
      </c>
      <c r="J1765" s="80">
        <f>Akola!J57</f>
        <v>923</v>
      </c>
      <c r="K1765" s="80">
        <f>Akola!K57</f>
        <v>10832.15</v>
      </c>
      <c r="L1765" s="80">
        <f>Akola!L57</f>
        <v>28</v>
      </c>
      <c r="M1765" s="80">
        <f>Akola!M57</f>
        <v>2.75</v>
      </c>
      <c r="N1765" s="80">
        <f>Akola!N57</f>
        <v>50</v>
      </c>
      <c r="O1765" s="80">
        <f>Akola!O57</f>
        <v>45.1</v>
      </c>
      <c r="P1765" s="80">
        <f t="shared" ref="P1765:P1799" si="510">K1765+M1765+O1765</f>
        <v>10880</v>
      </c>
      <c r="Q1765" s="80">
        <f>Akola!Q57</f>
        <v>54383</v>
      </c>
      <c r="R1765" s="80">
        <f>Akola!R57</f>
        <v>52363.8</v>
      </c>
      <c r="S1765" s="80">
        <f>Akola!S57</f>
        <v>0</v>
      </c>
      <c r="T1765" s="80">
        <f>Akola!T57</f>
        <v>0</v>
      </c>
      <c r="U1765" s="80">
        <f>Akola!U57</f>
        <v>0</v>
      </c>
      <c r="V1765" s="80">
        <f>Akola!V57</f>
        <v>0</v>
      </c>
      <c r="W1765" s="80">
        <f>Akola!W57</f>
        <v>22</v>
      </c>
      <c r="X1765" s="80">
        <f>Akola!X57</f>
        <v>1</v>
      </c>
      <c r="Y1765" s="80">
        <f>Akola!Y57</f>
        <v>0</v>
      </c>
      <c r="Z1765" s="80">
        <f>Akola!Z57</f>
        <v>0</v>
      </c>
      <c r="AA1765" s="80">
        <f>Akola!AA57</f>
        <v>0</v>
      </c>
      <c r="AB1765" s="80">
        <f>Akola!AB57</f>
        <v>0</v>
      </c>
      <c r="AC1765" s="233">
        <f t="shared" ref="AC1765:AC1799" si="511">R1765+T1765+V1765</f>
        <v>52363.8</v>
      </c>
      <c r="AD1765" s="7">
        <f t="shared" ref="AD1765:AD1800" si="512">(R1765+T1765+V1765)/(D1765+F1765+H1765)*100</f>
        <v>86.551735537190083</v>
      </c>
      <c r="AE1765" s="7">
        <f t="shared" ref="AE1765:AE1799" si="513">X1765+Z1765+AB1765</f>
        <v>1</v>
      </c>
      <c r="AF1765" s="7">
        <f t="shared" ref="AF1765:AF1800" si="514">(X1765+Z1765+AB1765)/(K1765+M1765+O1765)*100</f>
        <v>9.1911764705882356E-3</v>
      </c>
      <c r="AG1765" s="7">
        <f t="shared" ref="AG1765:AG1799" si="515">C1765+E1765+G1765+J1765+L1765+N1765</f>
        <v>70996</v>
      </c>
      <c r="AH1765" s="7">
        <f t="shared" ref="AH1765:AH1799" si="516">D1765+F1765+H1765+K1765+M1765+O1765</f>
        <v>71380</v>
      </c>
      <c r="AI1765" s="7">
        <f t="shared" ref="AI1765:AI1799" si="517">Q1765+S1765+U1765+W1765+Y1765+AA1765</f>
        <v>54405</v>
      </c>
      <c r="AJ1765" s="7">
        <f t="shared" ref="AJ1765:AJ1799" si="518">R1765+T1765+V1765+X1765+Z1765+AB1765</f>
        <v>52364.800000000003</v>
      </c>
      <c r="AK1765" s="234">
        <f t="shared" ref="AK1765:AK1799" si="519">AJ1765/AH1765*100</f>
        <v>73.360605211543856</v>
      </c>
    </row>
    <row r="1766" spans="1:37">
      <c r="A1766" s="5">
        <v>3</v>
      </c>
      <c r="B1766" s="15" t="s">
        <v>24</v>
      </c>
      <c r="C1766" s="80">
        <f>Amravati!C57</f>
        <v>72650</v>
      </c>
      <c r="D1766" s="80">
        <f>Amravati!D57</f>
        <v>56895</v>
      </c>
      <c r="E1766" s="80">
        <f>Amravati!E57</f>
        <v>259</v>
      </c>
      <c r="F1766" s="80">
        <f>Amravati!F57</f>
        <v>26.25</v>
      </c>
      <c r="G1766" s="80">
        <f>Amravati!G57</f>
        <v>88</v>
      </c>
      <c r="H1766" s="80">
        <f>Amravati!H57</f>
        <v>78.75</v>
      </c>
      <c r="I1766" s="80">
        <f t="shared" si="509"/>
        <v>57000</v>
      </c>
      <c r="J1766" s="80">
        <f>Amravati!J57</f>
        <v>56883</v>
      </c>
      <c r="K1766" s="80">
        <f>Amravati!K57</f>
        <v>9965</v>
      </c>
      <c r="L1766" s="80">
        <f>Amravati!L57</f>
        <v>84</v>
      </c>
      <c r="M1766" s="80">
        <f>Amravati!M57</f>
        <v>8.75</v>
      </c>
      <c r="N1766" s="80">
        <f>Amravati!N57</f>
        <v>29</v>
      </c>
      <c r="O1766" s="80">
        <f>Amravati!O57</f>
        <v>26.25</v>
      </c>
      <c r="P1766" s="80">
        <f t="shared" si="510"/>
        <v>10000</v>
      </c>
      <c r="Q1766" s="80">
        <f>Amravati!Q57</f>
        <v>56962</v>
      </c>
      <c r="R1766" s="80">
        <f>Amravati!R57</f>
        <v>58905.72</v>
      </c>
      <c r="S1766" s="80">
        <f>Amravati!S57</f>
        <v>0</v>
      </c>
      <c r="T1766" s="80">
        <f>Amravati!T57</f>
        <v>0</v>
      </c>
      <c r="U1766" s="80">
        <f>Amravati!U57</f>
        <v>0</v>
      </c>
      <c r="V1766" s="80">
        <f>Amravati!V57</f>
        <v>0</v>
      </c>
      <c r="W1766" s="80">
        <f>Amravati!W57</f>
        <v>9</v>
      </c>
      <c r="X1766" s="80">
        <f>Amravati!X57</f>
        <v>4</v>
      </c>
      <c r="Y1766" s="80">
        <f>Amravati!Y57</f>
        <v>0</v>
      </c>
      <c r="Z1766" s="80">
        <f>Amravati!Z57</f>
        <v>0</v>
      </c>
      <c r="AA1766" s="80">
        <f>Amravati!AA57</f>
        <v>0</v>
      </c>
      <c r="AB1766" s="80">
        <f>Amravati!AB57</f>
        <v>0</v>
      </c>
      <c r="AC1766" s="233">
        <f t="shared" si="511"/>
        <v>58905.72</v>
      </c>
      <c r="AD1766" s="7">
        <f t="shared" si="512"/>
        <v>103.34336842105263</v>
      </c>
      <c r="AE1766" s="7">
        <f t="shared" si="513"/>
        <v>4</v>
      </c>
      <c r="AF1766" s="7">
        <f t="shared" si="514"/>
        <v>0.04</v>
      </c>
      <c r="AG1766" s="7">
        <f t="shared" si="515"/>
        <v>129993</v>
      </c>
      <c r="AH1766" s="7">
        <f t="shared" si="516"/>
        <v>67000</v>
      </c>
      <c r="AI1766" s="7">
        <f t="shared" si="517"/>
        <v>56971</v>
      </c>
      <c r="AJ1766" s="7">
        <f t="shared" si="518"/>
        <v>58909.72</v>
      </c>
      <c r="AK1766" s="234">
        <f t="shared" si="519"/>
        <v>87.924955223880602</v>
      </c>
    </row>
    <row r="1767" spans="1:37">
      <c r="A1767" s="5">
        <v>4</v>
      </c>
      <c r="B1767" s="15" t="s">
        <v>25</v>
      </c>
      <c r="C1767" s="80">
        <f>Aurangabad!C57</f>
        <v>57388</v>
      </c>
      <c r="D1767" s="80">
        <f>Aurangabad!D57</f>
        <v>44365.2</v>
      </c>
      <c r="E1767" s="80">
        <f>Aurangabad!E57</f>
        <v>0</v>
      </c>
      <c r="F1767" s="80">
        <f>Aurangabad!F57</f>
        <v>0</v>
      </c>
      <c r="G1767" s="80">
        <f>Aurangabad!G57</f>
        <v>100</v>
      </c>
      <c r="H1767" s="80">
        <f>Aurangabad!H57</f>
        <v>100</v>
      </c>
      <c r="I1767" s="80">
        <f t="shared" si="509"/>
        <v>44465.2</v>
      </c>
      <c r="J1767" s="80">
        <f>Aurangabad!J57</f>
        <v>43568</v>
      </c>
      <c r="K1767" s="80">
        <f>Aurangabad!K57</f>
        <v>23943</v>
      </c>
      <c r="L1767" s="80">
        <f>Aurangabad!L57</f>
        <v>0</v>
      </c>
      <c r="M1767" s="80">
        <f>Aurangabad!M57</f>
        <v>0</v>
      </c>
      <c r="N1767" s="80">
        <f>Aurangabad!N57</f>
        <v>0</v>
      </c>
      <c r="O1767" s="80">
        <f>Aurangabad!O57</f>
        <v>0</v>
      </c>
      <c r="P1767" s="80">
        <f t="shared" si="510"/>
        <v>23943</v>
      </c>
      <c r="Q1767" s="80">
        <f>Aurangabad!Q57</f>
        <v>92978</v>
      </c>
      <c r="R1767" s="80">
        <f>Aurangabad!R57</f>
        <v>41144.65</v>
      </c>
      <c r="S1767" s="80">
        <f>Aurangabad!S57</f>
        <v>0</v>
      </c>
      <c r="T1767" s="80">
        <f>Aurangabad!T57</f>
        <v>0</v>
      </c>
      <c r="U1767" s="80">
        <f>Aurangabad!U57</f>
        <v>0</v>
      </c>
      <c r="V1767" s="80">
        <f>Aurangabad!V57</f>
        <v>0</v>
      </c>
      <c r="W1767" s="80">
        <f>Aurangabad!W57</f>
        <v>61172</v>
      </c>
      <c r="X1767" s="80">
        <f>Aurangabad!X57</f>
        <v>28821</v>
      </c>
      <c r="Y1767" s="80">
        <f>Aurangabad!Y57</f>
        <v>0</v>
      </c>
      <c r="Z1767" s="80">
        <f>Aurangabad!Z57</f>
        <v>0</v>
      </c>
      <c r="AA1767" s="80">
        <f>Aurangabad!AA57</f>
        <v>0</v>
      </c>
      <c r="AB1767" s="80">
        <f>Aurangabad!AB57</f>
        <v>0</v>
      </c>
      <c r="AC1767" s="233">
        <f t="shared" si="511"/>
        <v>41144.65</v>
      </c>
      <c r="AD1767" s="7">
        <f t="shared" si="512"/>
        <v>92.532249939278373</v>
      </c>
      <c r="AE1767" s="7">
        <f t="shared" si="513"/>
        <v>28821</v>
      </c>
      <c r="AF1767" s="7">
        <f t="shared" si="514"/>
        <v>120.37338679363488</v>
      </c>
      <c r="AG1767" s="7">
        <f t="shared" si="515"/>
        <v>101056</v>
      </c>
      <c r="AH1767" s="7">
        <f t="shared" si="516"/>
        <v>68408.2</v>
      </c>
      <c r="AI1767" s="7">
        <f t="shared" si="517"/>
        <v>154150</v>
      </c>
      <c r="AJ1767" s="7">
        <f t="shared" si="518"/>
        <v>69965.649999999994</v>
      </c>
      <c r="AK1767" s="234">
        <f t="shared" si="519"/>
        <v>102.27670074640174</v>
      </c>
    </row>
    <row r="1768" spans="1:37">
      <c r="A1768" s="5">
        <v>5</v>
      </c>
      <c r="B1768" s="15" t="s">
        <v>26</v>
      </c>
      <c r="C1768" s="80">
        <f>Beed!C57</f>
        <v>31755</v>
      </c>
      <c r="D1768" s="80">
        <f>Beed!D57</f>
        <v>40517</v>
      </c>
      <c r="E1768" s="80">
        <f>Beed!E57</f>
        <v>562</v>
      </c>
      <c r="F1768" s="80">
        <f>Beed!F57</f>
        <v>180</v>
      </c>
      <c r="G1768" s="80">
        <f>Beed!G57</f>
        <v>3744</v>
      </c>
      <c r="H1768" s="80">
        <f>Beed!H57</f>
        <v>1168</v>
      </c>
      <c r="I1768" s="80">
        <f t="shared" si="509"/>
        <v>41865</v>
      </c>
      <c r="J1768" s="80">
        <f>Beed!J57</f>
        <v>8706</v>
      </c>
      <c r="K1768" s="80">
        <f>Beed!K57</f>
        <v>10773</v>
      </c>
      <c r="L1768" s="80">
        <f>Beed!L57</f>
        <v>203</v>
      </c>
      <c r="M1768" s="80">
        <f>Beed!M57</f>
        <v>48</v>
      </c>
      <c r="N1768" s="80">
        <f>Beed!N57</f>
        <v>1189</v>
      </c>
      <c r="O1768" s="80">
        <f>Beed!O57</f>
        <v>312</v>
      </c>
      <c r="P1768" s="80">
        <f t="shared" si="510"/>
        <v>11133</v>
      </c>
      <c r="Q1768" s="80">
        <f>Beed!Q57</f>
        <v>50971</v>
      </c>
      <c r="R1768" s="80">
        <f>Beed!R57</f>
        <v>26699</v>
      </c>
      <c r="S1768" s="80">
        <f>Beed!S57</f>
        <v>0</v>
      </c>
      <c r="T1768" s="80">
        <f>Beed!T57</f>
        <v>0</v>
      </c>
      <c r="U1768" s="80">
        <f>Beed!U57</f>
        <v>0</v>
      </c>
      <c r="V1768" s="80">
        <f>Beed!V57</f>
        <v>0</v>
      </c>
      <c r="W1768" s="80">
        <f>Beed!W57</f>
        <v>9</v>
      </c>
      <c r="X1768" s="80">
        <f>Beed!X57</f>
        <v>4</v>
      </c>
      <c r="Y1768" s="80">
        <f>Beed!Y57</f>
        <v>0</v>
      </c>
      <c r="Z1768" s="80">
        <f>Beed!Z57</f>
        <v>0</v>
      </c>
      <c r="AA1768" s="80">
        <f>Beed!AA57</f>
        <v>0</v>
      </c>
      <c r="AB1768" s="80">
        <f>Beed!AB57</f>
        <v>0</v>
      </c>
      <c r="AC1768" s="233">
        <f t="shared" si="511"/>
        <v>26699</v>
      </c>
      <c r="AD1768" s="7">
        <f t="shared" si="512"/>
        <v>63.774035590588795</v>
      </c>
      <c r="AE1768" s="7">
        <f t="shared" si="513"/>
        <v>4</v>
      </c>
      <c r="AF1768" s="7">
        <f t="shared" si="514"/>
        <v>3.5929219437707716E-2</v>
      </c>
      <c r="AG1768" s="7">
        <f t="shared" si="515"/>
        <v>46159</v>
      </c>
      <c r="AH1768" s="7">
        <f t="shared" si="516"/>
        <v>52998</v>
      </c>
      <c r="AI1768" s="7">
        <f t="shared" si="517"/>
        <v>50980</v>
      </c>
      <c r="AJ1768" s="7">
        <f t="shared" si="518"/>
        <v>26703</v>
      </c>
      <c r="AK1768" s="234">
        <f t="shared" si="519"/>
        <v>50.384920185667383</v>
      </c>
    </row>
    <row r="1769" spans="1:37">
      <c r="A1769" s="5">
        <v>6</v>
      </c>
      <c r="B1769" s="15" t="s">
        <v>27</v>
      </c>
      <c r="C1769" s="80">
        <f>Bhandara!C57</f>
        <v>56979</v>
      </c>
      <c r="D1769" s="80">
        <f>Bhandara!D57</f>
        <v>43646</v>
      </c>
      <c r="E1769" s="80">
        <f>Bhandara!E57</f>
        <v>983</v>
      </c>
      <c r="F1769" s="80">
        <f>Bhandara!F57</f>
        <v>333</v>
      </c>
      <c r="G1769" s="80">
        <f>Bhandara!G57</f>
        <v>5061</v>
      </c>
      <c r="H1769" s="80">
        <f>Bhandara!H57</f>
        <v>2242</v>
      </c>
      <c r="I1769" s="80">
        <f t="shared" si="509"/>
        <v>46221</v>
      </c>
      <c r="J1769" s="80">
        <f>Bhandara!J57</f>
        <v>6448</v>
      </c>
      <c r="K1769" s="80">
        <f>Bhandara!K57</f>
        <v>4699</v>
      </c>
      <c r="L1769" s="80">
        <f>Bhandara!L57</f>
        <v>149</v>
      </c>
      <c r="M1769" s="80">
        <f>Bhandara!M57</f>
        <v>37</v>
      </c>
      <c r="N1769" s="80">
        <f>Bhandara!N57</f>
        <v>684</v>
      </c>
      <c r="O1769" s="80">
        <f>Bhandara!O57</f>
        <v>242</v>
      </c>
      <c r="P1769" s="80">
        <f t="shared" si="510"/>
        <v>4978</v>
      </c>
      <c r="Q1769" s="80">
        <f>Bhandara!Q57</f>
        <v>78807</v>
      </c>
      <c r="R1769" s="80">
        <f>Bhandara!R57</f>
        <v>41510.629999999997</v>
      </c>
      <c r="S1769" s="80">
        <f>Bhandara!S57</f>
        <v>0</v>
      </c>
      <c r="T1769" s="80">
        <f>Bhandara!T57</f>
        <v>0</v>
      </c>
      <c r="U1769" s="80">
        <f>Bhandara!U57</f>
        <v>0</v>
      </c>
      <c r="V1769" s="80">
        <f>Bhandara!V57</f>
        <v>0</v>
      </c>
      <c r="W1769" s="80">
        <f>Bhandara!W57</f>
        <v>1075</v>
      </c>
      <c r="X1769" s="80">
        <f>Bhandara!X57</f>
        <v>533</v>
      </c>
      <c r="Y1769" s="80">
        <f>Bhandara!Y57</f>
        <v>0</v>
      </c>
      <c r="Z1769" s="80">
        <f>Bhandara!Z57</f>
        <v>0</v>
      </c>
      <c r="AA1769" s="80">
        <f>Bhandara!AA57</f>
        <v>0</v>
      </c>
      <c r="AB1769" s="80">
        <f>Bhandara!AB57</f>
        <v>0</v>
      </c>
      <c r="AC1769" s="233">
        <f t="shared" si="511"/>
        <v>41510.629999999997</v>
      </c>
      <c r="AD1769" s="7">
        <f t="shared" si="512"/>
        <v>89.809026200212017</v>
      </c>
      <c r="AE1769" s="7">
        <f t="shared" si="513"/>
        <v>533</v>
      </c>
      <c r="AF1769" s="7">
        <f t="shared" si="514"/>
        <v>10.707111289674568</v>
      </c>
      <c r="AG1769" s="7">
        <f t="shared" si="515"/>
        <v>70304</v>
      </c>
      <c r="AH1769" s="7">
        <f t="shared" si="516"/>
        <v>51199</v>
      </c>
      <c r="AI1769" s="7">
        <f t="shared" si="517"/>
        <v>79882</v>
      </c>
      <c r="AJ1769" s="7">
        <f t="shared" si="518"/>
        <v>42043.63</v>
      </c>
      <c r="AK1769" s="234">
        <f t="shared" si="519"/>
        <v>82.118068712279538</v>
      </c>
    </row>
    <row r="1770" spans="1:37">
      <c r="A1770" s="5">
        <v>7</v>
      </c>
      <c r="B1770" s="15" t="s">
        <v>28</v>
      </c>
      <c r="C1770" s="80">
        <f>Buldhana!C57</f>
        <v>13890</v>
      </c>
      <c r="D1770" s="80">
        <f>Buldhana!D57</f>
        <v>6958.6</v>
      </c>
      <c r="E1770" s="80">
        <f>Buldhana!E57</f>
        <v>68</v>
      </c>
      <c r="F1770" s="80">
        <f>Buldhana!F57</f>
        <v>6.9</v>
      </c>
      <c r="G1770" s="80">
        <f>Buldhana!G57</f>
        <v>41</v>
      </c>
      <c r="H1770" s="80">
        <f>Buldhana!H57</f>
        <v>34.5</v>
      </c>
      <c r="I1770" s="80">
        <f t="shared" si="509"/>
        <v>7000</v>
      </c>
      <c r="J1770" s="80">
        <f>Buldhana!J57</f>
        <v>5950</v>
      </c>
      <c r="K1770" s="80">
        <f>Buldhana!K57</f>
        <v>2981.4</v>
      </c>
      <c r="L1770" s="80">
        <f>Buldhana!L57</f>
        <v>31</v>
      </c>
      <c r="M1770" s="80">
        <f>Buldhana!M57</f>
        <v>3.1</v>
      </c>
      <c r="N1770" s="80">
        <f>Buldhana!N57</f>
        <v>18</v>
      </c>
      <c r="O1770" s="80">
        <f>Buldhana!O57</f>
        <v>15.5</v>
      </c>
      <c r="P1770" s="80">
        <f t="shared" si="510"/>
        <v>3000</v>
      </c>
      <c r="Q1770" s="80">
        <f>Buldhana!Q57</f>
        <v>5630</v>
      </c>
      <c r="R1770" s="80">
        <f>Buldhana!R57</f>
        <v>4698.82</v>
      </c>
      <c r="S1770" s="80">
        <f>Buldhana!S57</f>
        <v>0</v>
      </c>
      <c r="T1770" s="80">
        <f>Buldhana!T57</f>
        <v>0</v>
      </c>
      <c r="U1770" s="80">
        <f>Buldhana!U57</f>
        <v>0</v>
      </c>
      <c r="V1770" s="80">
        <f>Buldhana!V57</f>
        <v>0</v>
      </c>
      <c r="W1770" s="80">
        <f>Buldhana!W57</f>
        <v>0</v>
      </c>
      <c r="X1770" s="80">
        <f>Buldhana!X57</f>
        <v>0</v>
      </c>
      <c r="Y1770" s="80">
        <f>Buldhana!Y57</f>
        <v>0</v>
      </c>
      <c r="Z1770" s="80">
        <f>Buldhana!Z57</f>
        <v>0</v>
      </c>
      <c r="AA1770" s="80">
        <f>Buldhana!AA57</f>
        <v>0</v>
      </c>
      <c r="AB1770" s="80">
        <f>Buldhana!AB57</f>
        <v>0</v>
      </c>
      <c r="AC1770" s="233">
        <f t="shared" si="511"/>
        <v>4698.82</v>
      </c>
      <c r="AD1770" s="7">
        <f t="shared" si="512"/>
        <v>67.125999999999991</v>
      </c>
      <c r="AE1770" s="7">
        <f t="shared" si="513"/>
        <v>0</v>
      </c>
      <c r="AF1770" s="7">
        <f t="shared" si="514"/>
        <v>0</v>
      </c>
      <c r="AG1770" s="7">
        <f t="shared" si="515"/>
        <v>19998</v>
      </c>
      <c r="AH1770" s="7">
        <f t="shared" si="516"/>
        <v>10000</v>
      </c>
      <c r="AI1770" s="7">
        <f t="shared" si="517"/>
        <v>5630</v>
      </c>
      <c r="AJ1770" s="7">
        <f t="shared" si="518"/>
        <v>4698.82</v>
      </c>
      <c r="AK1770" s="234">
        <f t="shared" si="519"/>
        <v>46.988199999999999</v>
      </c>
    </row>
    <row r="1771" spans="1:37">
      <c r="A1771" s="5">
        <v>8</v>
      </c>
      <c r="B1771" s="15" t="s">
        <v>29</v>
      </c>
      <c r="C1771" s="80">
        <f>Chandrapur!C57</f>
        <v>86055</v>
      </c>
      <c r="D1771" s="80">
        <f>Chandrapur!D57</f>
        <v>70398</v>
      </c>
      <c r="E1771" s="80">
        <f>Chandrapur!E57</f>
        <v>400</v>
      </c>
      <c r="F1771" s="80">
        <f>Chandrapur!F57</f>
        <v>90</v>
      </c>
      <c r="G1771" s="80">
        <f>Chandrapur!G57</f>
        <v>1645</v>
      </c>
      <c r="H1771" s="80">
        <f>Chandrapur!H57</f>
        <v>362</v>
      </c>
      <c r="I1771" s="80">
        <f t="shared" si="509"/>
        <v>70850</v>
      </c>
      <c r="J1771" s="80">
        <f>Chandrapur!J57</f>
        <v>7946</v>
      </c>
      <c r="K1771" s="80">
        <f>Chandrapur!K57</f>
        <v>6106</v>
      </c>
      <c r="L1771" s="80">
        <f>Chandrapur!L57</f>
        <v>100</v>
      </c>
      <c r="M1771" s="80">
        <f>Chandrapur!M57</f>
        <v>10</v>
      </c>
      <c r="N1771" s="80">
        <f>Chandrapur!N57</f>
        <v>155</v>
      </c>
      <c r="O1771" s="80">
        <f>Chandrapur!O57</f>
        <v>34</v>
      </c>
      <c r="P1771" s="80">
        <f t="shared" si="510"/>
        <v>6150</v>
      </c>
      <c r="Q1771" s="80">
        <f>Chandrapur!Q57</f>
        <v>77574</v>
      </c>
      <c r="R1771" s="80">
        <f>Chandrapur!R57</f>
        <v>67482.23</v>
      </c>
      <c r="S1771" s="80">
        <f>Chandrapur!S57</f>
        <v>0</v>
      </c>
      <c r="T1771" s="80">
        <f>Chandrapur!T57</f>
        <v>0</v>
      </c>
      <c r="U1771" s="80">
        <f>Chandrapur!U57</f>
        <v>0</v>
      </c>
      <c r="V1771" s="80">
        <f>Chandrapur!V57</f>
        <v>0</v>
      </c>
      <c r="W1771" s="80">
        <f>Chandrapur!W57</f>
        <v>0</v>
      </c>
      <c r="X1771" s="80">
        <f>Chandrapur!X57</f>
        <v>0</v>
      </c>
      <c r="Y1771" s="80">
        <f>Chandrapur!Y57</f>
        <v>0</v>
      </c>
      <c r="Z1771" s="80">
        <f>Chandrapur!Z57</f>
        <v>0</v>
      </c>
      <c r="AA1771" s="80">
        <f>Chandrapur!AA57</f>
        <v>0</v>
      </c>
      <c r="AB1771" s="80">
        <f>Chandrapur!AB57</f>
        <v>0</v>
      </c>
      <c r="AC1771" s="233">
        <f t="shared" si="511"/>
        <v>67482.23</v>
      </c>
      <c r="AD1771" s="7">
        <f t="shared" si="512"/>
        <v>95.246619618913186</v>
      </c>
      <c r="AE1771" s="7">
        <f t="shared" si="513"/>
        <v>0</v>
      </c>
      <c r="AF1771" s="7">
        <f t="shared" si="514"/>
        <v>0</v>
      </c>
      <c r="AG1771" s="7">
        <f t="shared" si="515"/>
        <v>96301</v>
      </c>
      <c r="AH1771" s="7">
        <f t="shared" si="516"/>
        <v>77000</v>
      </c>
      <c r="AI1771" s="7">
        <f t="shared" si="517"/>
        <v>77574</v>
      </c>
      <c r="AJ1771" s="7">
        <f t="shared" si="518"/>
        <v>67482.23</v>
      </c>
      <c r="AK1771" s="234">
        <f t="shared" si="519"/>
        <v>87.639259740259732</v>
      </c>
    </row>
    <row r="1772" spans="1:37">
      <c r="A1772" s="5">
        <v>9</v>
      </c>
      <c r="B1772" s="15" t="s">
        <v>30</v>
      </c>
      <c r="C1772" s="80">
        <f>Dhule!C57</f>
        <v>19932</v>
      </c>
      <c r="D1772" s="80">
        <f>Dhule!D57</f>
        <v>19507</v>
      </c>
      <c r="E1772" s="80">
        <f>Dhule!E57</f>
        <v>0</v>
      </c>
      <c r="F1772" s="80">
        <f>Dhule!F57</f>
        <v>0</v>
      </c>
      <c r="G1772" s="80">
        <f>Dhule!G57</f>
        <v>703</v>
      </c>
      <c r="H1772" s="80">
        <f>Dhule!H57</f>
        <v>225</v>
      </c>
      <c r="I1772" s="80">
        <f t="shared" si="509"/>
        <v>19732</v>
      </c>
      <c r="J1772" s="80">
        <f>Dhule!J57</f>
        <v>0</v>
      </c>
      <c r="K1772" s="80">
        <f>Dhule!K57</f>
        <v>0</v>
      </c>
      <c r="L1772" s="80">
        <f>Dhule!L57</f>
        <v>0</v>
      </c>
      <c r="M1772" s="80">
        <f>Dhule!M57</f>
        <v>0</v>
      </c>
      <c r="N1772" s="80">
        <f>Dhule!N57</f>
        <v>0</v>
      </c>
      <c r="O1772" s="80">
        <f>Dhule!O57</f>
        <v>0</v>
      </c>
      <c r="P1772" s="80">
        <f t="shared" si="510"/>
        <v>0</v>
      </c>
      <c r="Q1772" s="80">
        <f>Dhule!Q57</f>
        <v>20702</v>
      </c>
      <c r="R1772" s="80">
        <f>Dhule!R57</f>
        <v>19879.02</v>
      </c>
      <c r="S1772" s="80">
        <f>Dhule!S57</f>
        <v>0</v>
      </c>
      <c r="T1772" s="80">
        <f>Dhule!T57</f>
        <v>0</v>
      </c>
      <c r="U1772" s="80">
        <f>Dhule!U57</f>
        <v>0</v>
      </c>
      <c r="V1772" s="80">
        <f>Dhule!V57</f>
        <v>0</v>
      </c>
      <c r="W1772" s="80">
        <f>Dhule!W57</f>
        <v>0</v>
      </c>
      <c r="X1772" s="80">
        <f>Dhule!X57</f>
        <v>0</v>
      </c>
      <c r="Y1772" s="80">
        <f>Dhule!Y57</f>
        <v>0</v>
      </c>
      <c r="Z1772" s="80">
        <f>Dhule!Z57</f>
        <v>0</v>
      </c>
      <c r="AA1772" s="80">
        <f>Dhule!AA57</f>
        <v>0</v>
      </c>
      <c r="AB1772" s="80">
        <f>Dhule!AB57</f>
        <v>0</v>
      </c>
      <c r="AC1772" s="233">
        <f t="shared" si="511"/>
        <v>19879.02</v>
      </c>
      <c r="AD1772" s="7">
        <f t="shared" si="512"/>
        <v>100.7450841273059</v>
      </c>
      <c r="AE1772" s="7">
        <f t="shared" si="513"/>
        <v>0</v>
      </c>
      <c r="AF1772" s="7" t="e">
        <f t="shared" si="514"/>
        <v>#DIV/0!</v>
      </c>
      <c r="AG1772" s="7">
        <f t="shared" si="515"/>
        <v>20635</v>
      </c>
      <c r="AH1772" s="7">
        <f t="shared" si="516"/>
        <v>19732</v>
      </c>
      <c r="AI1772" s="7">
        <f t="shared" si="517"/>
        <v>20702</v>
      </c>
      <c r="AJ1772" s="7">
        <f t="shared" si="518"/>
        <v>19879.02</v>
      </c>
      <c r="AK1772" s="234">
        <f t="shared" si="519"/>
        <v>100.7450841273059</v>
      </c>
    </row>
    <row r="1773" spans="1:37">
      <c r="A1773" s="5">
        <v>10</v>
      </c>
      <c r="B1773" s="15" t="s">
        <v>31</v>
      </c>
      <c r="C1773" s="80">
        <f>Gadchiroli!C57</f>
        <v>15318</v>
      </c>
      <c r="D1773" s="80">
        <f>Gadchiroli!D57</f>
        <v>13425</v>
      </c>
      <c r="E1773" s="80">
        <f>Gadchiroli!E57</f>
        <v>614</v>
      </c>
      <c r="F1773" s="80">
        <f>Gadchiroli!F57</f>
        <v>217</v>
      </c>
      <c r="G1773" s="80">
        <f>Gadchiroli!G57</f>
        <v>1156</v>
      </c>
      <c r="H1773" s="80">
        <f>Gadchiroli!H57</f>
        <v>433</v>
      </c>
      <c r="I1773" s="80">
        <f t="shared" si="509"/>
        <v>14075</v>
      </c>
      <c r="J1773" s="80">
        <f>Gadchiroli!J57</f>
        <v>2214</v>
      </c>
      <c r="K1773" s="80">
        <f>Gadchiroli!K57</f>
        <v>1819</v>
      </c>
      <c r="L1773" s="80">
        <f>Gadchiroli!L57</f>
        <v>395</v>
      </c>
      <c r="M1773" s="80">
        <f>Gadchiroli!M57</f>
        <v>130</v>
      </c>
      <c r="N1773" s="80">
        <f>Gadchiroli!N57</f>
        <v>758</v>
      </c>
      <c r="O1773" s="80">
        <f>Gadchiroli!O57</f>
        <v>217</v>
      </c>
      <c r="P1773" s="80">
        <f t="shared" si="510"/>
        <v>2166</v>
      </c>
      <c r="Q1773" s="80">
        <f>Gadchiroli!Q57</f>
        <v>22539</v>
      </c>
      <c r="R1773" s="80">
        <f>Gadchiroli!R57</f>
        <v>10340.64</v>
      </c>
      <c r="S1773" s="80">
        <f>Gadchiroli!S57</f>
        <v>0</v>
      </c>
      <c r="T1773" s="80">
        <f>Gadchiroli!T57</f>
        <v>0</v>
      </c>
      <c r="U1773" s="80">
        <f>Gadchiroli!U57</f>
        <v>0</v>
      </c>
      <c r="V1773" s="80">
        <f>Gadchiroli!V57</f>
        <v>0</v>
      </c>
      <c r="W1773" s="80">
        <f>Gadchiroli!W57</f>
        <v>0</v>
      </c>
      <c r="X1773" s="80">
        <f>Gadchiroli!X57</f>
        <v>0</v>
      </c>
      <c r="Y1773" s="80">
        <f>Gadchiroli!Y57</f>
        <v>0</v>
      </c>
      <c r="Z1773" s="80">
        <f>Gadchiroli!Z57</f>
        <v>0</v>
      </c>
      <c r="AA1773" s="80">
        <f>Gadchiroli!AA57</f>
        <v>0</v>
      </c>
      <c r="AB1773" s="80">
        <f>Gadchiroli!AB57</f>
        <v>0</v>
      </c>
      <c r="AC1773" s="233">
        <f t="shared" si="511"/>
        <v>10340.64</v>
      </c>
      <c r="AD1773" s="7">
        <f t="shared" si="512"/>
        <v>73.468134991119001</v>
      </c>
      <c r="AE1773" s="7">
        <f t="shared" si="513"/>
        <v>0</v>
      </c>
      <c r="AF1773" s="7">
        <f t="shared" si="514"/>
        <v>0</v>
      </c>
      <c r="AG1773" s="7">
        <f t="shared" si="515"/>
        <v>20455</v>
      </c>
      <c r="AH1773" s="7">
        <f t="shared" si="516"/>
        <v>16241</v>
      </c>
      <c r="AI1773" s="7">
        <f t="shared" si="517"/>
        <v>22539</v>
      </c>
      <c r="AJ1773" s="7">
        <f t="shared" si="518"/>
        <v>10340.64</v>
      </c>
      <c r="AK1773" s="234">
        <f t="shared" si="519"/>
        <v>63.669971060895257</v>
      </c>
    </row>
    <row r="1774" spans="1:37">
      <c r="A1774" s="5">
        <v>11</v>
      </c>
      <c r="B1774" s="15" t="s">
        <v>32</v>
      </c>
      <c r="C1774" s="80">
        <f>Gondia!C57</f>
        <v>54287</v>
      </c>
      <c r="D1774" s="80">
        <f>Gondia!D57</f>
        <v>32679</v>
      </c>
      <c r="E1774" s="80">
        <f>Gondia!E57</f>
        <v>5312</v>
      </c>
      <c r="F1774" s="80">
        <f>Gondia!F57</f>
        <v>685</v>
      </c>
      <c r="G1774" s="80">
        <f>Gondia!G57</f>
        <v>2534</v>
      </c>
      <c r="H1774" s="80">
        <f>Gondia!H57</f>
        <v>1099</v>
      </c>
      <c r="I1774" s="80">
        <f t="shared" si="509"/>
        <v>34463</v>
      </c>
      <c r="J1774" s="80">
        <f>Gondia!J57</f>
        <v>13641</v>
      </c>
      <c r="K1774" s="80">
        <f>Gondia!K57</f>
        <v>8170</v>
      </c>
      <c r="L1774" s="80">
        <f>Gondia!L57</f>
        <v>1365</v>
      </c>
      <c r="M1774" s="80">
        <f>Gondia!M57</f>
        <v>172</v>
      </c>
      <c r="N1774" s="80">
        <f>Gondia!N57</f>
        <v>732</v>
      </c>
      <c r="O1774" s="80">
        <f>Gondia!O57</f>
        <v>278</v>
      </c>
      <c r="P1774" s="80">
        <f t="shared" si="510"/>
        <v>8620</v>
      </c>
      <c r="Q1774" s="80">
        <f>Gondia!Q57</f>
        <v>42944</v>
      </c>
      <c r="R1774" s="80">
        <f>Gondia!R57</f>
        <v>21843.52</v>
      </c>
      <c r="S1774" s="80">
        <f>Gondia!S57</f>
        <v>0</v>
      </c>
      <c r="T1774" s="80">
        <f>Gondia!T57</f>
        <v>0</v>
      </c>
      <c r="U1774" s="80">
        <f>Gondia!U57</f>
        <v>0</v>
      </c>
      <c r="V1774" s="80">
        <f>Gondia!V57</f>
        <v>0</v>
      </c>
      <c r="W1774" s="80">
        <f>Gondia!W57</f>
        <v>12</v>
      </c>
      <c r="X1774" s="80">
        <f>Gondia!X57</f>
        <v>13</v>
      </c>
      <c r="Y1774" s="80">
        <f>Gondia!Y57</f>
        <v>0</v>
      </c>
      <c r="Z1774" s="80">
        <f>Gondia!Z57</f>
        <v>0</v>
      </c>
      <c r="AA1774" s="80">
        <f>Gondia!AA57</f>
        <v>0</v>
      </c>
      <c r="AB1774" s="80">
        <f>Gondia!AB57</f>
        <v>0</v>
      </c>
      <c r="AC1774" s="233">
        <f t="shared" si="511"/>
        <v>21843.52</v>
      </c>
      <c r="AD1774" s="7">
        <f t="shared" si="512"/>
        <v>63.382526187505441</v>
      </c>
      <c r="AE1774" s="7">
        <f t="shared" si="513"/>
        <v>13</v>
      </c>
      <c r="AF1774" s="7">
        <f t="shared" si="514"/>
        <v>0.15081206496519722</v>
      </c>
      <c r="AG1774" s="7">
        <f t="shared" si="515"/>
        <v>77871</v>
      </c>
      <c r="AH1774" s="7">
        <f t="shared" si="516"/>
        <v>43083</v>
      </c>
      <c r="AI1774" s="7">
        <f t="shared" si="517"/>
        <v>42956</v>
      </c>
      <c r="AJ1774" s="7">
        <f t="shared" si="518"/>
        <v>21856.52</v>
      </c>
      <c r="AK1774" s="234">
        <f t="shared" si="519"/>
        <v>50.731193278091126</v>
      </c>
    </row>
    <row r="1775" spans="1:37">
      <c r="A1775" s="5">
        <v>12</v>
      </c>
      <c r="B1775" s="15" t="s">
        <v>33</v>
      </c>
      <c r="C1775" s="80">
        <f>Hingoli!C57</f>
        <v>15313</v>
      </c>
      <c r="D1775" s="80">
        <f>Hingoli!D57</f>
        <v>13462</v>
      </c>
      <c r="E1775" s="80">
        <f>Hingoli!E57</f>
        <v>420</v>
      </c>
      <c r="F1775" s="80">
        <f>Hingoli!F57</f>
        <v>76</v>
      </c>
      <c r="G1775" s="80">
        <f>Hingoli!G57</f>
        <v>4608</v>
      </c>
      <c r="H1775" s="80">
        <f>Hingoli!H57</f>
        <v>752</v>
      </c>
      <c r="I1775" s="80">
        <f t="shared" si="509"/>
        <v>14290</v>
      </c>
      <c r="J1775" s="80">
        <f>Hingoli!J57</f>
        <v>12262</v>
      </c>
      <c r="K1775" s="80">
        <f>Hingoli!K57</f>
        <v>10694</v>
      </c>
      <c r="L1775" s="80">
        <f>Hingoli!L57</f>
        <v>385</v>
      </c>
      <c r="M1775" s="80">
        <f>Hingoli!M57</f>
        <v>60</v>
      </c>
      <c r="N1775" s="80">
        <f>Hingoli!N57</f>
        <v>3779</v>
      </c>
      <c r="O1775" s="80">
        <f>Hingoli!O57</f>
        <v>593</v>
      </c>
      <c r="P1775" s="80">
        <f t="shared" si="510"/>
        <v>11347</v>
      </c>
      <c r="Q1775" s="80">
        <f>Hingoli!Q57</f>
        <v>31072</v>
      </c>
      <c r="R1775" s="80">
        <f>Hingoli!R57</f>
        <v>11512.35</v>
      </c>
      <c r="S1775" s="80">
        <f>Hingoli!S57</f>
        <v>0</v>
      </c>
      <c r="T1775" s="80">
        <f>Hingoli!T57</f>
        <v>0</v>
      </c>
      <c r="U1775" s="80">
        <f>Hingoli!U57</f>
        <v>0</v>
      </c>
      <c r="V1775" s="80">
        <f>Hingoli!V57</f>
        <v>0</v>
      </c>
      <c r="W1775" s="80">
        <f>Hingoli!W57</f>
        <v>24215</v>
      </c>
      <c r="X1775" s="80">
        <f>Hingoli!X57</f>
        <v>10586</v>
      </c>
      <c r="Y1775" s="80">
        <f>Hingoli!Y57</f>
        <v>0</v>
      </c>
      <c r="Z1775" s="80">
        <f>Hingoli!Z57</f>
        <v>0</v>
      </c>
      <c r="AA1775" s="80">
        <f>Hingoli!AA57</f>
        <v>0</v>
      </c>
      <c r="AB1775" s="80">
        <f>Hingoli!AB57</f>
        <v>0</v>
      </c>
      <c r="AC1775" s="233">
        <f t="shared" si="511"/>
        <v>11512.35</v>
      </c>
      <c r="AD1775" s="7">
        <f t="shared" si="512"/>
        <v>80.562281315605318</v>
      </c>
      <c r="AE1775" s="7">
        <f t="shared" si="513"/>
        <v>10586</v>
      </c>
      <c r="AF1775" s="7">
        <f t="shared" si="514"/>
        <v>93.293381510531418</v>
      </c>
      <c r="AG1775" s="7">
        <f t="shared" si="515"/>
        <v>36767</v>
      </c>
      <c r="AH1775" s="7">
        <f t="shared" si="516"/>
        <v>25637</v>
      </c>
      <c r="AI1775" s="7">
        <f t="shared" si="517"/>
        <v>55287</v>
      </c>
      <c r="AJ1775" s="7">
        <f t="shared" si="518"/>
        <v>22098.35</v>
      </c>
      <c r="AK1775" s="234">
        <f t="shared" si="519"/>
        <v>86.197097944377262</v>
      </c>
    </row>
    <row r="1776" spans="1:37">
      <c r="A1776" s="5">
        <v>13</v>
      </c>
      <c r="B1776" s="15" t="s">
        <v>34</v>
      </c>
      <c r="C1776" s="80">
        <f>Jalgaon!C57</f>
        <v>51798</v>
      </c>
      <c r="D1776" s="80">
        <f>Jalgaon!D57</f>
        <v>63087</v>
      </c>
      <c r="E1776" s="80">
        <f>Jalgaon!E57</f>
        <v>1666</v>
      </c>
      <c r="F1776" s="80">
        <f>Jalgaon!F57</f>
        <v>760</v>
      </c>
      <c r="G1776" s="80">
        <f>Jalgaon!G57</f>
        <v>14204</v>
      </c>
      <c r="H1776" s="80">
        <f>Jalgaon!H57</f>
        <v>6362</v>
      </c>
      <c r="I1776" s="80">
        <f t="shared" si="509"/>
        <v>70209</v>
      </c>
      <c r="J1776" s="80">
        <f>Jalgaon!J57</f>
        <v>16546</v>
      </c>
      <c r="K1776" s="80">
        <f>Jalgaon!K57</f>
        <v>18860</v>
      </c>
      <c r="L1776" s="80">
        <f>Jalgaon!L57</f>
        <v>714</v>
      </c>
      <c r="M1776" s="80">
        <f>Jalgaon!M57</f>
        <v>230</v>
      </c>
      <c r="N1776" s="80">
        <f>Jalgaon!N57</f>
        <v>4999</v>
      </c>
      <c r="O1776" s="80">
        <f>Jalgaon!O57</f>
        <v>1906</v>
      </c>
      <c r="P1776" s="80">
        <f t="shared" si="510"/>
        <v>20996</v>
      </c>
      <c r="Q1776" s="80">
        <f>Jalgaon!Q57</f>
        <v>198639</v>
      </c>
      <c r="R1776" s="80">
        <f>Jalgaon!R57</f>
        <v>93386.94</v>
      </c>
      <c r="S1776" s="80">
        <f>Jalgaon!S57</f>
        <v>0</v>
      </c>
      <c r="T1776" s="80">
        <f>Jalgaon!T57</f>
        <v>0</v>
      </c>
      <c r="U1776" s="80">
        <f>Jalgaon!U57</f>
        <v>0</v>
      </c>
      <c r="V1776" s="80">
        <f>Jalgaon!V57</f>
        <v>0</v>
      </c>
      <c r="W1776" s="80">
        <f>Jalgaon!W57</f>
        <v>1250</v>
      </c>
      <c r="X1776" s="80">
        <f>Jalgaon!X57</f>
        <v>863</v>
      </c>
      <c r="Y1776" s="80">
        <f>Jalgaon!Y57</f>
        <v>0</v>
      </c>
      <c r="Z1776" s="80">
        <f>Jalgaon!Z57</f>
        <v>0</v>
      </c>
      <c r="AA1776" s="80">
        <f>Jalgaon!AA57</f>
        <v>0</v>
      </c>
      <c r="AB1776" s="80">
        <f>Jalgaon!AB57</f>
        <v>0</v>
      </c>
      <c r="AC1776" s="233">
        <f t="shared" si="511"/>
        <v>93386.94</v>
      </c>
      <c r="AD1776" s="7">
        <f t="shared" si="512"/>
        <v>133.01277613981114</v>
      </c>
      <c r="AE1776" s="7">
        <f t="shared" si="513"/>
        <v>863</v>
      </c>
      <c r="AF1776" s="7">
        <f t="shared" si="514"/>
        <v>4.1103067250904939</v>
      </c>
      <c r="AG1776" s="7">
        <f t="shared" si="515"/>
        <v>89927</v>
      </c>
      <c r="AH1776" s="7">
        <f t="shared" si="516"/>
        <v>91205</v>
      </c>
      <c r="AI1776" s="7">
        <f t="shared" si="517"/>
        <v>199889</v>
      </c>
      <c r="AJ1776" s="7">
        <f t="shared" si="518"/>
        <v>94249.94</v>
      </c>
      <c r="AK1776" s="234">
        <f t="shared" si="519"/>
        <v>103.33856696453046</v>
      </c>
    </row>
    <row r="1777" spans="1:37">
      <c r="A1777" s="5">
        <v>14</v>
      </c>
      <c r="B1777" s="15" t="s">
        <v>35</v>
      </c>
      <c r="C1777" s="80">
        <f>Jalna!C57</f>
        <v>72226</v>
      </c>
      <c r="D1777" s="80">
        <f>Jalna!D57</f>
        <v>14700</v>
      </c>
      <c r="E1777" s="80">
        <f>Jalna!E57</f>
        <v>0</v>
      </c>
      <c r="F1777" s="80">
        <f>Jalna!F57</f>
        <v>0</v>
      </c>
      <c r="G1777" s="80">
        <f>Jalna!G57</f>
        <v>300</v>
      </c>
      <c r="H1777" s="80">
        <f>Jalna!H57</f>
        <v>300</v>
      </c>
      <c r="I1777" s="80">
        <f t="shared" si="509"/>
        <v>15000</v>
      </c>
      <c r="J1777" s="80">
        <f>Jalna!J57</f>
        <v>20251</v>
      </c>
      <c r="K1777" s="80">
        <f>Jalna!K57</f>
        <v>1300</v>
      </c>
      <c r="L1777" s="80">
        <f>Jalna!L57</f>
        <v>0</v>
      </c>
      <c r="M1777" s="80">
        <f>Jalna!M57</f>
        <v>0</v>
      </c>
      <c r="N1777" s="80">
        <f>Jalna!N57</f>
        <v>0</v>
      </c>
      <c r="O1777" s="80">
        <f>Jalna!O57</f>
        <v>0</v>
      </c>
      <c r="P1777" s="80">
        <f t="shared" si="510"/>
        <v>1300</v>
      </c>
      <c r="Q1777" s="80">
        <f>Jalna!Q57</f>
        <v>51747</v>
      </c>
      <c r="R1777" s="80">
        <f>Jalna!R57</f>
        <v>13071.24</v>
      </c>
      <c r="S1777" s="80">
        <f>Jalna!S57</f>
        <v>0</v>
      </c>
      <c r="T1777" s="80">
        <f>Jalna!T57</f>
        <v>0</v>
      </c>
      <c r="U1777" s="80">
        <f>Jalna!U57</f>
        <v>0</v>
      </c>
      <c r="V1777" s="80">
        <f>Jalna!V57</f>
        <v>0</v>
      </c>
      <c r="W1777" s="80">
        <f>Jalna!W57</f>
        <v>3658</v>
      </c>
      <c r="X1777" s="80">
        <f>Jalna!X57</f>
        <v>1562</v>
      </c>
      <c r="Y1777" s="80">
        <f>Jalna!Y57</f>
        <v>0</v>
      </c>
      <c r="Z1777" s="80">
        <f>Jalna!Z57</f>
        <v>0</v>
      </c>
      <c r="AA1777" s="80">
        <f>Jalna!AA57</f>
        <v>0</v>
      </c>
      <c r="AB1777" s="80">
        <f>Jalna!AB57</f>
        <v>0</v>
      </c>
      <c r="AC1777" s="233">
        <f t="shared" si="511"/>
        <v>13071.24</v>
      </c>
      <c r="AD1777" s="7">
        <f t="shared" si="512"/>
        <v>87.141599999999997</v>
      </c>
      <c r="AE1777" s="7">
        <f t="shared" si="513"/>
        <v>1562</v>
      </c>
      <c r="AF1777" s="7">
        <f t="shared" si="514"/>
        <v>120.15384615384615</v>
      </c>
      <c r="AG1777" s="7">
        <f t="shared" si="515"/>
        <v>92777</v>
      </c>
      <c r="AH1777" s="7">
        <f t="shared" si="516"/>
        <v>16300</v>
      </c>
      <c r="AI1777" s="7">
        <f t="shared" si="517"/>
        <v>55405</v>
      </c>
      <c r="AJ1777" s="7">
        <f t="shared" si="518"/>
        <v>14633.24</v>
      </c>
      <c r="AK1777" s="234">
        <f t="shared" si="519"/>
        <v>89.774478527607357</v>
      </c>
    </row>
    <row r="1778" spans="1:37">
      <c r="A1778" s="5">
        <v>15</v>
      </c>
      <c r="B1778" s="15" t="s">
        <v>36</v>
      </c>
      <c r="C1778" s="80">
        <f>Kolhapur!C57</f>
        <v>132817</v>
      </c>
      <c r="D1778" s="80">
        <f>Kolhapur!D57</f>
        <v>153060</v>
      </c>
      <c r="E1778" s="80">
        <f>Kolhapur!E57</f>
        <v>1200</v>
      </c>
      <c r="F1778" s="80">
        <f>Kolhapur!F57</f>
        <v>600</v>
      </c>
      <c r="G1778" s="80">
        <f>Kolhapur!G57</f>
        <v>25000</v>
      </c>
      <c r="H1778" s="80">
        <f>Kolhapur!H57</f>
        <v>3500</v>
      </c>
      <c r="I1778" s="80">
        <f t="shared" si="509"/>
        <v>157160</v>
      </c>
      <c r="J1778" s="80">
        <f>Kolhapur!J57</f>
        <v>88545</v>
      </c>
      <c r="K1778" s="80">
        <f>Kolhapur!K57</f>
        <v>112340</v>
      </c>
      <c r="L1778" s="80">
        <f>Kolhapur!L57</f>
        <v>1200</v>
      </c>
      <c r="M1778" s="80">
        <f>Kolhapur!M57</f>
        <v>600</v>
      </c>
      <c r="N1778" s="80">
        <f>Kolhapur!N57</f>
        <v>25000</v>
      </c>
      <c r="O1778" s="80">
        <f>Kolhapur!O57</f>
        <v>3500</v>
      </c>
      <c r="P1778" s="80">
        <f t="shared" si="510"/>
        <v>116440</v>
      </c>
      <c r="Q1778" s="80">
        <f>Kolhapur!Q57</f>
        <v>125231</v>
      </c>
      <c r="R1778" s="80">
        <f>Kolhapur!R57</f>
        <v>124655</v>
      </c>
      <c r="S1778" s="80">
        <f>Kolhapur!S57</f>
        <v>0</v>
      </c>
      <c r="T1778" s="80">
        <f>Kolhapur!T57</f>
        <v>0</v>
      </c>
      <c r="U1778" s="80">
        <f>Kolhapur!U57</f>
        <v>0</v>
      </c>
      <c r="V1778" s="80">
        <f>Kolhapur!V57</f>
        <v>0</v>
      </c>
      <c r="W1778" s="80">
        <f>Kolhapur!W57</f>
        <v>63916</v>
      </c>
      <c r="X1778" s="80">
        <f>Kolhapur!X57</f>
        <v>89372</v>
      </c>
      <c r="Y1778" s="80">
        <f>Kolhapur!Y57</f>
        <v>0</v>
      </c>
      <c r="Z1778" s="80">
        <f>Kolhapur!Z57</f>
        <v>0</v>
      </c>
      <c r="AA1778" s="80">
        <f>Kolhapur!AA57</f>
        <v>0</v>
      </c>
      <c r="AB1778" s="80">
        <f>Kolhapur!AB57</f>
        <v>0</v>
      </c>
      <c r="AC1778" s="233">
        <f t="shared" si="511"/>
        <v>124655</v>
      </c>
      <c r="AD1778" s="7">
        <f t="shared" si="512"/>
        <v>79.317256299312803</v>
      </c>
      <c r="AE1778" s="7">
        <f t="shared" si="513"/>
        <v>89372</v>
      </c>
      <c r="AF1778" s="7">
        <f t="shared" si="514"/>
        <v>76.753692889041574</v>
      </c>
      <c r="AG1778" s="7">
        <f t="shared" si="515"/>
        <v>273762</v>
      </c>
      <c r="AH1778" s="7">
        <f t="shared" si="516"/>
        <v>273600</v>
      </c>
      <c r="AI1778" s="7">
        <f t="shared" si="517"/>
        <v>189147</v>
      </c>
      <c r="AJ1778" s="7">
        <f t="shared" si="518"/>
        <v>214027</v>
      </c>
      <c r="AK1778" s="234">
        <f t="shared" si="519"/>
        <v>78.226242690058484</v>
      </c>
    </row>
    <row r="1779" spans="1:37">
      <c r="A1779" s="5">
        <v>16</v>
      </c>
      <c r="B1779" s="15" t="s">
        <v>37</v>
      </c>
      <c r="C1779" s="80">
        <f>Latur!C57</f>
        <v>106903</v>
      </c>
      <c r="D1779" s="80">
        <f>Latur!D57</f>
        <v>78944</v>
      </c>
      <c r="E1779" s="80">
        <f>Latur!E57</f>
        <v>214</v>
      </c>
      <c r="F1779" s="80">
        <f>Latur!F57</f>
        <v>37</v>
      </c>
      <c r="G1779" s="80">
        <f>Latur!G57</f>
        <v>4607</v>
      </c>
      <c r="H1779" s="80">
        <f>Latur!H57</f>
        <v>650</v>
      </c>
      <c r="I1779" s="80">
        <f t="shared" si="509"/>
        <v>79631</v>
      </c>
      <c r="J1779" s="80">
        <f>Latur!J57</f>
        <v>29745</v>
      </c>
      <c r="K1779" s="80">
        <f>Latur!K57</f>
        <v>14645</v>
      </c>
      <c r="L1779" s="80">
        <f>Latur!L57</f>
        <v>107</v>
      </c>
      <c r="M1779" s="80">
        <f>Latur!M57</f>
        <v>7</v>
      </c>
      <c r="N1779" s="80">
        <f>Latur!N57</f>
        <v>1393</v>
      </c>
      <c r="O1779" s="80">
        <f>Latur!O57</f>
        <v>121</v>
      </c>
      <c r="P1779" s="80">
        <f t="shared" si="510"/>
        <v>14773</v>
      </c>
      <c r="Q1779" s="80">
        <f>Latur!Q57</f>
        <v>219050</v>
      </c>
      <c r="R1779" s="80">
        <f>Latur!R57</f>
        <v>173763.73</v>
      </c>
      <c r="S1779" s="80">
        <f>Latur!S57</f>
        <v>0</v>
      </c>
      <c r="T1779" s="80">
        <f>Latur!T57</f>
        <v>0</v>
      </c>
      <c r="U1779" s="80">
        <f>Latur!U57</f>
        <v>0</v>
      </c>
      <c r="V1779" s="80">
        <f>Latur!V57</f>
        <v>0</v>
      </c>
      <c r="W1779" s="80">
        <f>Latur!W57</f>
        <v>81</v>
      </c>
      <c r="X1779" s="80">
        <f>Latur!X57</f>
        <v>104</v>
      </c>
      <c r="Y1779" s="80">
        <f>Latur!Y57</f>
        <v>0</v>
      </c>
      <c r="Z1779" s="80">
        <f>Latur!Z57</f>
        <v>0</v>
      </c>
      <c r="AA1779" s="80">
        <f>Latur!AA57</f>
        <v>0</v>
      </c>
      <c r="AB1779" s="80">
        <f>Latur!AB57</f>
        <v>0</v>
      </c>
      <c r="AC1779" s="233">
        <f t="shared" si="511"/>
        <v>173763.73</v>
      </c>
      <c r="AD1779" s="7">
        <f t="shared" si="512"/>
        <v>218.2111614823373</v>
      </c>
      <c r="AE1779" s="7">
        <f t="shared" si="513"/>
        <v>104</v>
      </c>
      <c r="AF1779" s="7">
        <f t="shared" si="514"/>
        <v>0.70398700331686181</v>
      </c>
      <c r="AG1779" s="7">
        <f t="shared" si="515"/>
        <v>142969</v>
      </c>
      <c r="AH1779" s="7">
        <f t="shared" si="516"/>
        <v>94404</v>
      </c>
      <c r="AI1779" s="7">
        <f t="shared" si="517"/>
        <v>219131</v>
      </c>
      <c r="AJ1779" s="7">
        <f t="shared" si="518"/>
        <v>173867.73</v>
      </c>
      <c r="AK1779" s="234">
        <f t="shared" si="519"/>
        <v>184.17411338502606</v>
      </c>
    </row>
    <row r="1780" spans="1:37">
      <c r="A1780" s="5">
        <v>17</v>
      </c>
      <c r="B1780" s="15" t="s">
        <v>38</v>
      </c>
      <c r="C1780" s="80">
        <f>MumbaiCity!C57</f>
        <v>0</v>
      </c>
      <c r="D1780" s="80">
        <f>MumbaiCity!D57</f>
        <v>0</v>
      </c>
      <c r="E1780" s="80">
        <f>MumbaiCity!E57</f>
        <v>50</v>
      </c>
      <c r="F1780" s="80">
        <f>MumbaiCity!F57</f>
        <v>100</v>
      </c>
      <c r="G1780" s="80">
        <f>MumbaiCity!G57</f>
        <v>0</v>
      </c>
      <c r="H1780" s="80">
        <f>MumbaiCity!H57</f>
        <v>0</v>
      </c>
      <c r="I1780" s="80">
        <f t="shared" si="509"/>
        <v>100</v>
      </c>
      <c r="J1780" s="80">
        <f>MumbaiCity!J57</f>
        <v>0</v>
      </c>
      <c r="K1780" s="80">
        <f>MumbaiCity!K57</f>
        <v>0</v>
      </c>
      <c r="L1780" s="80">
        <f>MumbaiCity!L57</f>
        <v>0</v>
      </c>
      <c r="M1780" s="80">
        <f>MumbaiCity!M57</f>
        <v>0</v>
      </c>
      <c r="N1780" s="80">
        <f>MumbaiCity!N57</f>
        <v>0</v>
      </c>
      <c r="O1780" s="80">
        <f>MumbaiCity!O57</f>
        <v>0</v>
      </c>
      <c r="P1780" s="80">
        <f t="shared" si="510"/>
        <v>0</v>
      </c>
      <c r="Q1780" s="80">
        <f>MumbaiCity!Q57</f>
        <v>0</v>
      </c>
      <c r="R1780" s="80">
        <f>MumbaiCity!R57</f>
        <v>0</v>
      </c>
      <c r="S1780" s="80">
        <f>MumbaiCity!S57</f>
        <v>0</v>
      </c>
      <c r="T1780" s="80">
        <f>MumbaiCity!T57</f>
        <v>0</v>
      </c>
      <c r="U1780" s="80">
        <f>MumbaiCity!U57</f>
        <v>0</v>
      </c>
      <c r="V1780" s="80">
        <f>MumbaiCity!V57</f>
        <v>0</v>
      </c>
      <c r="W1780" s="80">
        <f>MumbaiCity!W57</f>
        <v>0</v>
      </c>
      <c r="X1780" s="80">
        <f>MumbaiCity!X57</f>
        <v>0</v>
      </c>
      <c r="Y1780" s="80">
        <f>MumbaiCity!Y57</f>
        <v>0</v>
      </c>
      <c r="Z1780" s="80">
        <f>MumbaiCity!Z57</f>
        <v>0</v>
      </c>
      <c r="AA1780" s="80">
        <f>MumbaiCity!AA57</f>
        <v>0</v>
      </c>
      <c r="AB1780" s="80">
        <f>MumbaiCity!AB57</f>
        <v>0</v>
      </c>
      <c r="AC1780" s="233">
        <f t="shared" si="511"/>
        <v>0</v>
      </c>
      <c r="AD1780" s="7">
        <f t="shared" si="512"/>
        <v>0</v>
      </c>
      <c r="AE1780" s="7">
        <f t="shared" si="513"/>
        <v>0</v>
      </c>
      <c r="AF1780" s="7" t="e">
        <f t="shared" si="514"/>
        <v>#DIV/0!</v>
      </c>
      <c r="AG1780" s="7">
        <f t="shared" si="515"/>
        <v>50</v>
      </c>
      <c r="AH1780" s="7">
        <f t="shared" si="516"/>
        <v>100</v>
      </c>
      <c r="AI1780" s="7">
        <f t="shared" si="517"/>
        <v>0</v>
      </c>
      <c r="AJ1780" s="7">
        <f t="shared" si="518"/>
        <v>0</v>
      </c>
      <c r="AK1780" s="234">
        <f t="shared" si="519"/>
        <v>0</v>
      </c>
    </row>
    <row r="1781" spans="1:37">
      <c r="A1781" s="5">
        <v>18</v>
      </c>
      <c r="B1781" s="33" t="s">
        <v>39</v>
      </c>
      <c r="C1781" s="149">
        <f>MumbaiSub!C57</f>
        <v>0</v>
      </c>
      <c r="D1781" s="149">
        <f>MumbaiSub!D57</f>
        <v>0</v>
      </c>
      <c r="E1781" s="149">
        <f>MumbaiSub!E57</f>
        <v>0</v>
      </c>
      <c r="F1781" s="149">
        <f>MumbaiSub!F57</f>
        <v>0</v>
      </c>
      <c r="G1781" s="149">
        <f>MumbaiSub!G57</f>
        <v>0</v>
      </c>
      <c r="H1781" s="149">
        <f>MumbaiSub!H57</f>
        <v>0</v>
      </c>
      <c r="I1781" s="80">
        <f t="shared" si="509"/>
        <v>0</v>
      </c>
      <c r="J1781" s="149">
        <f>MumbaiSub!J57</f>
        <v>0</v>
      </c>
      <c r="K1781" s="149">
        <f>MumbaiSub!K57</f>
        <v>0</v>
      </c>
      <c r="L1781" s="149">
        <f>MumbaiSub!L57</f>
        <v>0</v>
      </c>
      <c r="M1781" s="149">
        <f>MumbaiSub!M57</f>
        <v>0</v>
      </c>
      <c r="N1781" s="149">
        <f>MumbaiSub!N57</f>
        <v>0</v>
      </c>
      <c r="O1781" s="149">
        <f>MumbaiSub!O57</f>
        <v>0</v>
      </c>
      <c r="P1781" s="80">
        <f t="shared" si="510"/>
        <v>0</v>
      </c>
      <c r="Q1781" s="149">
        <f>MumbaiSub!Q57</f>
        <v>0</v>
      </c>
      <c r="R1781" s="149">
        <f>MumbaiSub!R57</f>
        <v>0</v>
      </c>
      <c r="S1781" s="149">
        <f>MumbaiSub!S57</f>
        <v>0</v>
      </c>
      <c r="T1781" s="149">
        <f>MumbaiSub!T57</f>
        <v>0</v>
      </c>
      <c r="U1781" s="149">
        <f>MumbaiSub!U57</f>
        <v>0</v>
      </c>
      <c r="V1781" s="149">
        <f>MumbaiSub!V57</f>
        <v>0</v>
      </c>
      <c r="W1781" s="149">
        <f>MumbaiSub!W57</f>
        <v>0</v>
      </c>
      <c r="X1781" s="149">
        <f>MumbaiSub!X57</f>
        <v>0</v>
      </c>
      <c r="Y1781" s="149">
        <f>MumbaiSub!Y57</f>
        <v>0</v>
      </c>
      <c r="Z1781" s="149">
        <f>MumbaiSub!Z57</f>
        <v>0</v>
      </c>
      <c r="AA1781" s="149">
        <f>MumbaiSub!AA57</f>
        <v>0</v>
      </c>
      <c r="AB1781" s="149">
        <f>MumbaiSub!AB57</f>
        <v>0</v>
      </c>
      <c r="AC1781" s="233">
        <f t="shared" si="511"/>
        <v>0</v>
      </c>
      <c r="AD1781" s="7" t="e">
        <f t="shared" si="512"/>
        <v>#DIV/0!</v>
      </c>
      <c r="AE1781" s="7">
        <f t="shared" si="513"/>
        <v>0</v>
      </c>
      <c r="AF1781" s="7" t="e">
        <f t="shared" si="514"/>
        <v>#DIV/0!</v>
      </c>
      <c r="AG1781" s="7">
        <f t="shared" si="515"/>
        <v>0</v>
      </c>
      <c r="AH1781" s="7">
        <f t="shared" si="516"/>
        <v>0</v>
      </c>
      <c r="AI1781" s="7">
        <f t="shared" si="517"/>
        <v>0</v>
      </c>
      <c r="AJ1781" s="7">
        <f t="shared" si="518"/>
        <v>0</v>
      </c>
      <c r="AK1781" s="234" t="e">
        <f t="shared" si="519"/>
        <v>#DIV/0!</v>
      </c>
    </row>
    <row r="1782" spans="1:37">
      <c r="A1782" s="5">
        <v>19</v>
      </c>
      <c r="B1782" s="15" t="s">
        <v>40</v>
      </c>
      <c r="C1782" s="80">
        <f>Nagpur!C57</f>
        <v>5743</v>
      </c>
      <c r="D1782" s="80">
        <f>Nagpur!D57</f>
        <v>9414</v>
      </c>
      <c r="E1782" s="80">
        <f>Nagpur!E57</f>
        <v>317</v>
      </c>
      <c r="F1782" s="80">
        <f>Nagpur!F57</f>
        <v>97</v>
      </c>
      <c r="G1782" s="80">
        <f>Nagpur!G57</f>
        <v>2850</v>
      </c>
      <c r="H1782" s="80">
        <f>Nagpur!H57</f>
        <v>875</v>
      </c>
      <c r="I1782" s="80">
        <f t="shared" si="509"/>
        <v>10386</v>
      </c>
      <c r="J1782" s="80">
        <f>Nagpur!J57</f>
        <v>0</v>
      </c>
      <c r="K1782" s="80">
        <f>Nagpur!K57</f>
        <v>0</v>
      </c>
      <c r="L1782" s="80">
        <f>Nagpur!L57</f>
        <v>0</v>
      </c>
      <c r="M1782" s="80">
        <f>Nagpur!M57</f>
        <v>0</v>
      </c>
      <c r="N1782" s="80">
        <f>Nagpur!N57</f>
        <v>0</v>
      </c>
      <c r="O1782" s="80">
        <f>Nagpur!O57</f>
        <v>0</v>
      </c>
      <c r="P1782" s="80">
        <f t="shared" si="510"/>
        <v>0</v>
      </c>
      <c r="Q1782" s="80">
        <f>Nagpur!Q57</f>
        <v>8490</v>
      </c>
      <c r="R1782" s="80">
        <f>Nagpur!R57</f>
        <v>11722.4</v>
      </c>
      <c r="S1782" s="80">
        <f>Nagpur!S57</f>
        <v>0</v>
      </c>
      <c r="T1782" s="80">
        <f>Nagpur!T57</f>
        <v>0</v>
      </c>
      <c r="U1782" s="80">
        <f>Nagpur!U57</f>
        <v>0</v>
      </c>
      <c r="V1782" s="80">
        <f>Nagpur!V57</f>
        <v>0</v>
      </c>
      <c r="W1782" s="80">
        <f>Nagpur!W57</f>
        <v>114</v>
      </c>
      <c r="X1782" s="80">
        <f>Nagpur!X57</f>
        <v>82</v>
      </c>
      <c r="Y1782" s="80">
        <f>Nagpur!Y57</f>
        <v>0</v>
      </c>
      <c r="Z1782" s="80">
        <f>Nagpur!Z57</f>
        <v>0</v>
      </c>
      <c r="AA1782" s="80">
        <f>Nagpur!AA57</f>
        <v>0</v>
      </c>
      <c r="AB1782" s="80">
        <f>Nagpur!AB57</f>
        <v>0</v>
      </c>
      <c r="AC1782" s="233">
        <f t="shared" si="511"/>
        <v>11722.4</v>
      </c>
      <c r="AD1782" s="7">
        <f t="shared" si="512"/>
        <v>112.86732139418447</v>
      </c>
      <c r="AE1782" s="7">
        <f t="shared" si="513"/>
        <v>82</v>
      </c>
      <c r="AF1782" s="7" t="e">
        <f t="shared" si="514"/>
        <v>#DIV/0!</v>
      </c>
      <c r="AG1782" s="7">
        <f t="shared" si="515"/>
        <v>8910</v>
      </c>
      <c r="AH1782" s="7">
        <f t="shared" si="516"/>
        <v>10386</v>
      </c>
      <c r="AI1782" s="7">
        <f t="shared" si="517"/>
        <v>8604</v>
      </c>
      <c r="AJ1782" s="7">
        <f t="shared" si="518"/>
        <v>11804.4</v>
      </c>
      <c r="AK1782" s="234">
        <f t="shared" si="519"/>
        <v>113.65684575389947</v>
      </c>
    </row>
    <row r="1783" spans="1:37">
      <c r="A1783" s="5">
        <v>20</v>
      </c>
      <c r="B1783" s="15" t="s">
        <v>41</v>
      </c>
      <c r="C1783" s="80">
        <f>Nanded!C57</f>
        <v>46952</v>
      </c>
      <c r="D1783" s="80">
        <f>Nanded!D57</f>
        <v>40390.199999999997</v>
      </c>
      <c r="E1783" s="80">
        <f>Nanded!E57</f>
        <v>58</v>
      </c>
      <c r="F1783" s="80">
        <f>Nanded!F57</f>
        <v>20</v>
      </c>
      <c r="G1783" s="80">
        <f>Nanded!G57</f>
        <v>583</v>
      </c>
      <c r="H1783" s="80">
        <f>Nanded!H57</f>
        <v>204</v>
      </c>
      <c r="I1783" s="80">
        <f t="shared" si="509"/>
        <v>40614.199999999997</v>
      </c>
      <c r="J1783" s="80">
        <f>Nanded!J57</f>
        <v>0</v>
      </c>
      <c r="K1783" s="80">
        <f>Nanded!K57</f>
        <v>0</v>
      </c>
      <c r="L1783" s="80">
        <f>Nanded!L57</f>
        <v>58</v>
      </c>
      <c r="M1783" s="80">
        <f>Nanded!M57</f>
        <v>20</v>
      </c>
      <c r="N1783" s="80">
        <f>Nanded!N57</f>
        <v>583</v>
      </c>
      <c r="O1783" s="80">
        <f>Nanded!O57</f>
        <v>204</v>
      </c>
      <c r="P1783" s="80">
        <f t="shared" si="510"/>
        <v>224</v>
      </c>
      <c r="Q1783" s="80">
        <f>Nanded!Q57</f>
        <v>58504</v>
      </c>
      <c r="R1783" s="80">
        <f>Nanded!R57</f>
        <v>45434</v>
      </c>
      <c r="S1783" s="80">
        <f>Nanded!S57</f>
        <v>0</v>
      </c>
      <c r="T1783" s="80">
        <f>Nanded!T57</f>
        <v>0</v>
      </c>
      <c r="U1783" s="80">
        <f>Nanded!U57</f>
        <v>0</v>
      </c>
      <c r="V1783" s="80">
        <f>Nanded!V57</f>
        <v>0</v>
      </c>
      <c r="W1783" s="80">
        <f>Nanded!W57</f>
        <v>224</v>
      </c>
      <c r="X1783" s="80">
        <f>Nanded!X57</f>
        <v>138</v>
      </c>
      <c r="Y1783" s="80">
        <f>Nanded!Y57</f>
        <v>0</v>
      </c>
      <c r="Z1783" s="80">
        <f>Nanded!Z57</f>
        <v>0</v>
      </c>
      <c r="AA1783" s="80">
        <f>Nanded!AA57</f>
        <v>0</v>
      </c>
      <c r="AB1783" s="80">
        <f>Nanded!AB57</f>
        <v>0</v>
      </c>
      <c r="AC1783" s="233">
        <f t="shared" si="511"/>
        <v>45434</v>
      </c>
      <c r="AD1783" s="7">
        <f t="shared" si="512"/>
        <v>111.86727794712195</v>
      </c>
      <c r="AE1783" s="7">
        <f t="shared" si="513"/>
        <v>138</v>
      </c>
      <c r="AF1783" s="7">
        <f t="shared" si="514"/>
        <v>61.607142857142861</v>
      </c>
      <c r="AG1783" s="7">
        <f t="shared" si="515"/>
        <v>48234</v>
      </c>
      <c r="AH1783" s="7">
        <f t="shared" si="516"/>
        <v>40838.199999999997</v>
      </c>
      <c r="AI1783" s="7">
        <f t="shared" si="517"/>
        <v>58728</v>
      </c>
      <c r="AJ1783" s="7">
        <f t="shared" si="518"/>
        <v>45572</v>
      </c>
      <c r="AK1783" s="234">
        <f t="shared" si="519"/>
        <v>111.59159806259827</v>
      </c>
    </row>
    <row r="1784" spans="1:37">
      <c r="A1784" s="5">
        <v>21</v>
      </c>
      <c r="B1784" s="15" t="s">
        <v>42</v>
      </c>
      <c r="C1784" s="80">
        <f>Nandurbar!C57</f>
        <v>5800</v>
      </c>
      <c r="D1784" s="80">
        <f>Nandurbar!D57</f>
        <v>11174</v>
      </c>
      <c r="E1784" s="80">
        <f>Nandurbar!E57</f>
        <v>60</v>
      </c>
      <c r="F1784" s="80">
        <f>Nandurbar!F57</f>
        <v>52</v>
      </c>
      <c r="G1784" s="80">
        <f>Nandurbar!G57</f>
        <v>110</v>
      </c>
      <c r="H1784" s="80">
        <f>Nandurbar!H57</f>
        <v>99</v>
      </c>
      <c r="I1784" s="80">
        <f t="shared" si="509"/>
        <v>11325</v>
      </c>
      <c r="J1784" s="80">
        <f>Nandurbar!J57</f>
        <v>2000</v>
      </c>
      <c r="K1784" s="80">
        <f>Nandurbar!K57</f>
        <v>2794</v>
      </c>
      <c r="L1784" s="80">
        <f>Nandurbar!L57</f>
        <v>20</v>
      </c>
      <c r="M1784" s="80">
        <f>Nandurbar!M57</f>
        <v>19</v>
      </c>
      <c r="N1784" s="80">
        <f>Nandurbar!N57</f>
        <v>20</v>
      </c>
      <c r="O1784" s="80">
        <f>Nandurbar!O57</f>
        <v>19</v>
      </c>
      <c r="P1784" s="80">
        <f t="shared" si="510"/>
        <v>2832</v>
      </c>
      <c r="Q1784" s="80">
        <f>Nandurbar!Q57</f>
        <v>11803</v>
      </c>
      <c r="R1784" s="80">
        <f>Nandurbar!R57</f>
        <v>15017.64</v>
      </c>
      <c r="S1784" s="80">
        <f>Nandurbar!S57</f>
        <v>0</v>
      </c>
      <c r="T1784" s="80">
        <f>Nandurbar!T57</f>
        <v>0</v>
      </c>
      <c r="U1784" s="80">
        <f>Nandurbar!U57</f>
        <v>0</v>
      </c>
      <c r="V1784" s="80">
        <f>Nandurbar!V57</f>
        <v>0</v>
      </c>
      <c r="W1784" s="80">
        <f>Nandurbar!W57</f>
        <v>0</v>
      </c>
      <c r="X1784" s="80">
        <f>Nandurbar!X57</f>
        <v>0</v>
      </c>
      <c r="Y1784" s="80">
        <f>Nandurbar!Y57</f>
        <v>0</v>
      </c>
      <c r="Z1784" s="80">
        <f>Nandurbar!Z57</f>
        <v>0</v>
      </c>
      <c r="AA1784" s="80">
        <f>Nandurbar!AA57</f>
        <v>0</v>
      </c>
      <c r="AB1784" s="80">
        <f>Nandurbar!AB57</f>
        <v>0</v>
      </c>
      <c r="AC1784" s="233">
        <f t="shared" si="511"/>
        <v>15017.64</v>
      </c>
      <c r="AD1784" s="7">
        <f t="shared" si="512"/>
        <v>132.6060927152318</v>
      </c>
      <c r="AE1784" s="7">
        <f t="shared" si="513"/>
        <v>0</v>
      </c>
      <c r="AF1784" s="7">
        <f t="shared" si="514"/>
        <v>0</v>
      </c>
      <c r="AG1784" s="7">
        <f t="shared" si="515"/>
        <v>8010</v>
      </c>
      <c r="AH1784" s="7">
        <f t="shared" si="516"/>
        <v>14157</v>
      </c>
      <c r="AI1784" s="7">
        <f t="shared" si="517"/>
        <v>11803</v>
      </c>
      <c r="AJ1784" s="7">
        <f t="shared" si="518"/>
        <v>15017.64</v>
      </c>
      <c r="AK1784" s="234">
        <f t="shared" si="519"/>
        <v>106.07925407925407</v>
      </c>
    </row>
    <row r="1785" spans="1:37">
      <c r="A1785" s="5">
        <v>22</v>
      </c>
      <c r="B1785" s="15" t="s">
        <v>43</v>
      </c>
      <c r="C1785" s="80">
        <f>Nasik!C57</f>
        <v>27778</v>
      </c>
      <c r="D1785" s="80">
        <f>Nasik!D57</f>
        <v>58147</v>
      </c>
      <c r="E1785" s="80">
        <f>Nasik!E57</f>
        <v>430</v>
      </c>
      <c r="F1785" s="80">
        <f>Nasik!F57</f>
        <v>131</v>
      </c>
      <c r="G1785" s="80">
        <f>Nasik!G57</f>
        <v>5112</v>
      </c>
      <c r="H1785" s="80">
        <f>Nasik!H57</f>
        <v>1525</v>
      </c>
      <c r="I1785" s="80">
        <f t="shared" si="509"/>
        <v>59803</v>
      </c>
      <c r="J1785" s="80">
        <f>Nasik!J57</f>
        <v>1185</v>
      </c>
      <c r="K1785" s="80">
        <f>Nasik!K57</f>
        <v>1564</v>
      </c>
      <c r="L1785" s="80">
        <f>Nasik!L57</f>
        <v>70</v>
      </c>
      <c r="M1785" s="80">
        <f>Nasik!M57</f>
        <v>1</v>
      </c>
      <c r="N1785" s="80">
        <f>Nasik!N57</f>
        <v>435</v>
      </c>
      <c r="O1785" s="80">
        <f>Nasik!O57</f>
        <v>24</v>
      </c>
      <c r="P1785" s="80">
        <f t="shared" si="510"/>
        <v>1589</v>
      </c>
      <c r="Q1785" s="80">
        <f>Nasik!Q57</f>
        <v>48721</v>
      </c>
      <c r="R1785" s="80">
        <f>Nasik!R57</f>
        <v>45711.82</v>
      </c>
      <c r="S1785" s="80">
        <f>Nasik!S57</f>
        <v>0</v>
      </c>
      <c r="T1785" s="80">
        <f>Nasik!T57</f>
        <v>0</v>
      </c>
      <c r="U1785" s="80">
        <f>Nasik!U57</f>
        <v>0</v>
      </c>
      <c r="V1785" s="80">
        <f>Nasik!V57</f>
        <v>0</v>
      </c>
      <c r="W1785" s="80">
        <f>Nasik!W57</f>
        <v>242</v>
      </c>
      <c r="X1785" s="80">
        <f>Nasik!X57</f>
        <v>405</v>
      </c>
      <c r="Y1785" s="80">
        <f>Nasik!Y57</f>
        <v>0</v>
      </c>
      <c r="Z1785" s="80">
        <f>Nasik!Z57</f>
        <v>0</v>
      </c>
      <c r="AA1785" s="80">
        <f>Nasik!AA57</f>
        <v>0</v>
      </c>
      <c r="AB1785" s="80">
        <f>Nasik!AB57</f>
        <v>0</v>
      </c>
      <c r="AC1785" s="233">
        <f t="shared" si="511"/>
        <v>45711.82</v>
      </c>
      <c r="AD1785" s="7">
        <f t="shared" si="512"/>
        <v>76.437335919602702</v>
      </c>
      <c r="AE1785" s="7">
        <f t="shared" si="513"/>
        <v>405</v>
      </c>
      <c r="AF1785" s="7">
        <f t="shared" si="514"/>
        <v>25.487728130899939</v>
      </c>
      <c r="AG1785" s="7">
        <f t="shared" si="515"/>
        <v>35010</v>
      </c>
      <c r="AH1785" s="7">
        <f t="shared" si="516"/>
        <v>61392</v>
      </c>
      <c r="AI1785" s="7">
        <f t="shared" si="517"/>
        <v>48963</v>
      </c>
      <c r="AJ1785" s="7">
        <f t="shared" si="518"/>
        <v>46116.82</v>
      </c>
      <c r="AK1785" s="234">
        <f t="shared" si="519"/>
        <v>75.118614803231694</v>
      </c>
    </row>
    <row r="1786" spans="1:37">
      <c r="A1786" s="5">
        <v>23</v>
      </c>
      <c r="B1786" s="15" t="s">
        <v>44</v>
      </c>
      <c r="C1786" s="80">
        <f>Osmanabad!C57</f>
        <v>30706</v>
      </c>
      <c r="D1786" s="80">
        <f>Osmanabad!D57</f>
        <v>30706</v>
      </c>
      <c r="E1786" s="80">
        <f>Osmanabad!E57</f>
        <v>0</v>
      </c>
      <c r="F1786" s="80">
        <f>Osmanabad!F57</f>
        <v>0</v>
      </c>
      <c r="G1786" s="80">
        <f>Osmanabad!G57</f>
        <v>0</v>
      </c>
      <c r="H1786" s="80">
        <f>Osmanabad!H57</f>
        <v>0</v>
      </c>
      <c r="I1786" s="80">
        <f t="shared" si="509"/>
        <v>30706</v>
      </c>
      <c r="J1786" s="80">
        <f>Osmanabad!J57</f>
        <v>7684</v>
      </c>
      <c r="K1786" s="80">
        <f>Osmanabad!K57</f>
        <v>7684</v>
      </c>
      <c r="L1786" s="80">
        <f>Osmanabad!L57</f>
        <v>0</v>
      </c>
      <c r="M1786" s="80">
        <f>Osmanabad!M57</f>
        <v>0</v>
      </c>
      <c r="N1786" s="80">
        <f>Osmanabad!N57</f>
        <v>0</v>
      </c>
      <c r="O1786" s="80">
        <f>Osmanabad!O57</f>
        <v>0</v>
      </c>
      <c r="P1786" s="80">
        <f t="shared" si="510"/>
        <v>7684</v>
      </c>
      <c r="Q1786" s="80">
        <f>Osmanabad!Q57</f>
        <v>34377</v>
      </c>
      <c r="R1786" s="80">
        <f>Osmanabad!R57</f>
        <v>15499</v>
      </c>
      <c r="S1786" s="80">
        <f>Osmanabad!S57</f>
        <v>0</v>
      </c>
      <c r="T1786" s="80">
        <f>Osmanabad!T57</f>
        <v>0</v>
      </c>
      <c r="U1786" s="80">
        <f>Osmanabad!U57</f>
        <v>0</v>
      </c>
      <c r="V1786" s="80">
        <f>Osmanabad!V57</f>
        <v>0</v>
      </c>
      <c r="W1786" s="80">
        <f>Osmanabad!W57</f>
        <v>77</v>
      </c>
      <c r="X1786" s="80">
        <f>Osmanabad!X57</f>
        <v>31</v>
      </c>
      <c r="Y1786" s="80">
        <f>Osmanabad!Y57</f>
        <v>0</v>
      </c>
      <c r="Z1786" s="80">
        <f>Osmanabad!Z57</f>
        <v>0</v>
      </c>
      <c r="AA1786" s="80">
        <f>Osmanabad!AA57</f>
        <v>0</v>
      </c>
      <c r="AB1786" s="80">
        <f>Osmanabad!AB57</f>
        <v>0</v>
      </c>
      <c r="AC1786" s="233">
        <f t="shared" si="511"/>
        <v>15499</v>
      </c>
      <c r="AD1786" s="7">
        <f t="shared" si="512"/>
        <v>50.475477105451702</v>
      </c>
      <c r="AE1786" s="7">
        <f t="shared" si="513"/>
        <v>31</v>
      </c>
      <c r="AF1786" s="7">
        <f t="shared" si="514"/>
        <v>0.40343571056741279</v>
      </c>
      <c r="AG1786" s="7">
        <f t="shared" si="515"/>
        <v>38390</v>
      </c>
      <c r="AH1786" s="7">
        <f t="shared" si="516"/>
        <v>38390</v>
      </c>
      <c r="AI1786" s="7">
        <f t="shared" si="517"/>
        <v>34454</v>
      </c>
      <c r="AJ1786" s="7">
        <f t="shared" si="518"/>
        <v>15530</v>
      </c>
      <c r="AK1786" s="234">
        <f t="shared" si="519"/>
        <v>40.453243032039595</v>
      </c>
    </row>
    <row r="1787" spans="1:37">
      <c r="A1787" s="5">
        <v>24</v>
      </c>
      <c r="B1787" s="35" t="s">
        <v>45</v>
      </c>
      <c r="C1787" s="150">
        <f>Palghar!C57</f>
        <v>14843</v>
      </c>
      <c r="D1787" s="150">
        <f>Palghar!D57</f>
        <v>8314</v>
      </c>
      <c r="E1787" s="150">
        <f>Palghar!E57</f>
        <v>3022</v>
      </c>
      <c r="F1787" s="150">
        <f>Palghar!F57</f>
        <v>895</v>
      </c>
      <c r="G1787" s="150">
        <f>Palghar!G57</f>
        <v>2431</v>
      </c>
      <c r="H1787" s="150">
        <f>Palghar!H57</f>
        <v>737</v>
      </c>
      <c r="I1787" s="80">
        <f t="shared" si="509"/>
        <v>9946</v>
      </c>
      <c r="J1787" s="150">
        <f>Palghar!J57</f>
        <v>8110</v>
      </c>
      <c r="K1787" s="150">
        <f>Palghar!K57</f>
        <v>4478</v>
      </c>
      <c r="L1787" s="150">
        <f>Palghar!L57</f>
        <v>1690</v>
      </c>
      <c r="M1787" s="150">
        <f>Palghar!M57</f>
        <v>482</v>
      </c>
      <c r="N1787" s="150">
        <f>Palghar!N57</f>
        <v>1451</v>
      </c>
      <c r="O1787" s="150">
        <f>Palghar!O57</f>
        <v>401</v>
      </c>
      <c r="P1787" s="80">
        <f t="shared" si="510"/>
        <v>5361</v>
      </c>
      <c r="Q1787" s="150">
        <f>Palghar!Q57</f>
        <v>15246</v>
      </c>
      <c r="R1787" s="150">
        <f>Palghar!R57</f>
        <v>9607.82</v>
      </c>
      <c r="S1787" s="150">
        <f>Palghar!S57</f>
        <v>0</v>
      </c>
      <c r="T1787" s="150">
        <f>Palghar!T57</f>
        <v>0</v>
      </c>
      <c r="U1787" s="150">
        <f>Palghar!U57</f>
        <v>0</v>
      </c>
      <c r="V1787" s="150">
        <f>Palghar!V57</f>
        <v>0</v>
      </c>
      <c r="W1787" s="150">
        <f>Palghar!W57</f>
        <v>3484</v>
      </c>
      <c r="X1787" s="150">
        <f>Palghar!X57</f>
        <v>3380</v>
      </c>
      <c r="Y1787" s="150">
        <f>Palghar!Y57</f>
        <v>0</v>
      </c>
      <c r="Z1787" s="150">
        <f>Palghar!Z57</f>
        <v>0</v>
      </c>
      <c r="AA1787" s="150">
        <f>Palghar!AA57</f>
        <v>0</v>
      </c>
      <c r="AB1787" s="150">
        <f>Palghar!AB57</f>
        <v>0</v>
      </c>
      <c r="AC1787" s="233">
        <f t="shared" si="511"/>
        <v>9607.82</v>
      </c>
      <c r="AD1787" s="7">
        <f t="shared" si="512"/>
        <v>96.599839131309068</v>
      </c>
      <c r="AE1787" s="7">
        <f t="shared" si="513"/>
        <v>3380</v>
      </c>
      <c r="AF1787" s="7">
        <f t="shared" si="514"/>
        <v>63.047938817384818</v>
      </c>
      <c r="AG1787" s="7">
        <f t="shared" si="515"/>
        <v>31547</v>
      </c>
      <c r="AH1787" s="7">
        <f t="shared" si="516"/>
        <v>15307</v>
      </c>
      <c r="AI1787" s="7">
        <f t="shared" si="517"/>
        <v>18730</v>
      </c>
      <c r="AJ1787" s="7">
        <f t="shared" si="518"/>
        <v>12987.82</v>
      </c>
      <c r="AK1787" s="234">
        <f t="shared" si="519"/>
        <v>84.848892663487291</v>
      </c>
    </row>
    <row r="1788" spans="1:37">
      <c r="A1788" s="5">
        <v>25</v>
      </c>
      <c r="B1788" s="15" t="s">
        <v>46</v>
      </c>
      <c r="C1788" s="80">
        <f>Parbhani!C57</f>
        <v>15161</v>
      </c>
      <c r="D1788" s="80">
        <f>Parbhani!D57</f>
        <v>16493</v>
      </c>
      <c r="E1788" s="80">
        <f>Parbhani!E57</f>
        <v>0</v>
      </c>
      <c r="F1788" s="80">
        <f>Parbhani!F57</f>
        <v>0</v>
      </c>
      <c r="G1788" s="80">
        <f>Parbhani!G57</f>
        <v>0</v>
      </c>
      <c r="H1788" s="80">
        <f>Parbhani!H57</f>
        <v>0</v>
      </c>
      <c r="I1788" s="80">
        <f t="shared" si="509"/>
        <v>16493</v>
      </c>
      <c r="J1788" s="80">
        <f>Parbhani!J57</f>
        <v>14459</v>
      </c>
      <c r="K1788" s="80">
        <f>Parbhani!K57</f>
        <v>16191</v>
      </c>
      <c r="L1788" s="80">
        <f>Parbhani!L57</f>
        <v>0</v>
      </c>
      <c r="M1788" s="80">
        <f>Parbhani!M57</f>
        <v>0</v>
      </c>
      <c r="N1788" s="80">
        <f>Parbhani!N57</f>
        <v>0</v>
      </c>
      <c r="O1788" s="80">
        <f>Parbhani!O57</f>
        <v>0</v>
      </c>
      <c r="P1788" s="80">
        <f t="shared" si="510"/>
        <v>16191</v>
      </c>
      <c r="Q1788" s="80">
        <f>Parbhani!Q57</f>
        <v>40321</v>
      </c>
      <c r="R1788" s="80">
        <f>Parbhani!R57</f>
        <v>18161.43</v>
      </c>
      <c r="S1788" s="80">
        <f>Parbhani!S57</f>
        <v>0</v>
      </c>
      <c r="T1788" s="80">
        <f>Parbhani!T57</f>
        <v>0</v>
      </c>
      <c r="U1788" s="80">
        <f>Parbhani!U57</f>
        <v>0</v>
      </c>
      <c r="V1788" s="80">
        <f>Parbhani!V57</f>
        <v>0</v>
      </c>
      <c r="W1788" s="80">
        <f>Parbhani!W57</f>
        <v>32831</v>
      </c>
      <c r="X1788" s="80">
        <f>Parbhani!X57</f>
        <v>16437</v>
      </c>
      <c r="Y1788" s="80">
        <f>Parbhani!Y57</f>
        <v>0</v>
      </c>
      <c r="Z1788" s="80">
        <f>Parbhani!Z57</f>
        <v>0</v>
      </c>
      <c r="AA1788" s="80">
        <f>Parbhani!AA57</f>
        <v>0</v>
      </c>
      <c r="AB1788" s="80">
        <f>Parbhani!AB57</f>
        <v>0</v>
      </c>
      <c r="AC1788" s="233">
        <f t="shared" si="511"/>
        <v>18161.43</v>
      </c>
      <c r="AD1788" s="7">
        <f t="shared" si="512"/>
        <v>110.11598860122476</v>
      </c>
      <c r="AE1788" s="7">
        <f t="shared" si="513"/>
        <v>16437</v>
      </c>
      <c r="AF1788" s="7">
        <f t="shared" si="514"/>
        <v>101.51936260885677</v>
      </c>
      <c r="AG1788" s="7">
        <f t="shared" si="515"/>
        <v>29620</v>
      </c>
      <c r="AH1788" s="7">
        <f t="shared" si="516"/>
        <v>32684</v>
      </c>
      <c r="AI1788" s="7">
        <f t="shared" si="517"/>
        <v>73152</v>
      </c>
      <c r="AJ1788" s="7">
        <f t="shared" si="518"/>
        <v>34598.43</v>
      </c>
      <c r="AK1788" s="234">
        <f t="shared" si="519"/>
        <v>105.85739199608371</v>
      </c>
    </row>
    <row r="1789" spans="1:37">
      <c r="A1789" s="5">
        <v>26</v>
      </c>
      <c r="B1789" s="15" t="s">
        <v>47</v>
      </c>
      <c r="C1789" s="80">
        <f>Pune!C57</f>
        <v>280918</v>
      </c>
      <c r="D1789" s="80">
        <f>Pune!D57</f>
        <v>242965</v>
      </c>
      <c r="E1789" s="80">
        <f>Pune!E57</f>
        <v>818</v>
      </c>
      <c r="F1789" s="80">
        <f>Pune!F57</f>
        <v>241</v>
      </c>
      <c r="G1789" s="80">
        <f>Pune!G57</f>
        <v>1876</v>
      </c>
      <c r="H1789" s="80">
        <f>Pune!H57</f>
        <v>1342</v>
      </c>
      <c r="I1789" s="80">
        <f t="shared" si="509"/>
        <v>244548</v>
      </c>
      <c r="J1789" s="80">
        <f>Pune!J57</f>
        <v>94046</v>
      </c>
      <c r="K1789" s="80">
        <f>Pune!K57</f>
        <v>80390</v>
      </c>
      <c r="L1789" s="80">
        <f>Pune!L57</f>
        <v>369</v>
      </c>
      <c r="M1789" s="80">
        <f>Pune!M57</f>
        <v>178</v>
      </c>
      <c r="N1789" s="80">
        <f>Pune!N57</f>
        <v>885</v>
      </c>
      <c r="O1789" s="80">
        <f>Pune!O57</f>
        <v>1003</v>
      </c>
      <c r="P1789" s="80">
        <f t="shared" si="510"/>
        <v>81571</v>
      </c>
      <c r="Q1789" s="80">
        <f>Pune!Q57</f>
        <v>231749</v>
      </c>
      <c r="R1789" s="80">
        <f>Pune!R57</f>
        <v>211007.54</v>
      </c>
      <c r="S1789" s="80">
        <f>Pune!S57</f>
        <v>0</v>
      </c>
      <c r="T1789" s="80">
        <f>Pune!T57</f>
        <v>0</v>
      </c>
      <c r="U1789" s="80">
        <f>Pune!U57</f>
        <v>0</v>
      </c>
      <c r="V1789" s="80">
        <f>Pune!V57</f>
        <v>0</v>
      </c>
      <c r="W1789" s="80">
        <f>Pune!W57</f>
        <v>82325</v>
      </c>
      <c r="X1789" s="80">
        <f>Pune!X57</f>
        <v>78036</v>
      </c>
      <c r="Y1789" s="80">
        <f>Pune!Y57</f>
        <v>0</v>
      </c>
      <c r="Z1789" s="80">
        <f>Pune!Z57</f>
        <v>0</v>
      </c>
      <c r="AA1789" s="80">
        <f>Pune!AA57</f>
        <v>0</v>
      </c>
      <c r="AB1789" s="80">
        <f>Pune!AB57</f>
        <v>0</v>
      </c>
      <c r="AC1789" s="233">
        <f t="shared" si="511"/>
        <v>211007.54</v>
      </c>
      <c r="AD1789" s="7">
        <f t="shared" si="512"/>
        <v>86.284713021574504</v>
      </c>
      <c r="AE1789" s="7">
        <f t="shared" si="513"/>
        <v>78036</v>
      </c>
      <c r="AF1789" s="7">
        <f t="shared" si="514"/>
        <v>95.666352012357336</v>
      </c>
      <c r="AG1789" s="7">
        <f t="shared" si="515"/>
        <v>378912</v>
      </c>
      <c r="AH1789" s="7">
        <f t="shared" si="516"/>
        <v>326119</v>
      </c>
      <c r="AI1789" s="7">
        <f t="shared" si="517"/>
        <v>314074</v>
      </c>
      <c r="AJ1789" s="7">
        <f t="shared" si="518"/>
        <v>289043.54000000004</v>
      </c>
      <c r="AK1789" s="234">
        <f t="shared" si="519"/>
        <v>88.631309429993351</v>
      </c>
    </row>
    <row r="1790" spans="1:37">
      <c r="A1790" s="5">
        <v>27</v>
      </c>
      <c r="B1790" s="15" t="s">
        <v>48</v>
      </c>
      <c r="C1790" s="80">
        <f>Raigad!C57</f>
        <v>15641</v>
      </c>
      <c r="D1790" s="80">
        <f>Raigad!D57</f>
        <v>11576</v>
      </c>
      <c r="E1790" s="80">
        <f>Raigad!E57</f>
        <v>585</v>
      </c>
      <c r="F1790" s="80">
        <f>Raigad!F57</f>
        <v>178</v>
      </c>
      <c r="G1790" s="80">
        <f>Raigad!G57</f>
        <v>537</v>
      </c>
      <c r="H1790" s="80">
        <f>Raigad!H57</f>
        <v>172</v>
      </c>
      <c r="I1790" s="80">
        <f t="shared" si="509"/>
        <v>11926</v>
      </c>
      <c r="J1790" s="80">
        <f>Raigad!J57</f>
        <v>3977</v>
      </c>
      <c r="K1790" s="80">
        <f>Raigad!K57</f>
        <v>2896</v>
      </c>
      <c r="L1790" s="80">
        <f>Raigad!L57</f>
        <v>204</v>
      </c>
      <c r="M1790" s="80">
        <f>Raigad!M57</f>
        <v>46</v>
      </c>
      <c r="N1790" s="80">
        <f>Raigad!N57</f>
        <v>322</v>
      </c>
      <c r="O1790" s="80">
        <f>Raigad!O57</f>
        <v>74</v>
      </c>
      <c r="P1790" s="80">
        <f t="shared" si="510"/>
        <v>3016</v>
      </c>
      <c r="Q1790" s="80">
        <f>Raigad!Q57</f>
        <v>17899</v>
      </c>
      <c r="R1790" s="80">
        <f>Raigad!R57</f>
        <v>8102.43</v>
      </c>
      <c r="S1790" s="80">
        <f>Raigad!S57</f>
        <v>0</v>
      </c>
      <c r="T1790" s="80">
        <f>Raigad!T57</f>
        <v>0</v>
      </c>
      <c r="U1790" s="80">
        <f>Raigad!U57</f>
        <v>0</v>
      </c>
      <c r="V1790" s="80">
        <f>Raigad!V57</f>
        <v>0</v>
      </c>
      <c r="W1790" s="80">
        <f>Raigad!W57</f>
        <v>1588</v>
      </c>
      <c r="X1790" s="80">
        <f>Raigad!X57</f>
        <v>806</v>
      </c>
      <c r="Y1790" s="80">
        <f>Raigad!Y57</f>
        <v>0</v>
      </c>
      <c r="Z1790" s="80">
        <f>Raigad!Z57</f>
        <v>0</v>
      </c>
      <c r="AA1790" s="80">
        <f>Raigad!AA57</f>
        <v>0</v>
      </c>
      <c r="AB1790" s="80">
        <f>Raigad!AB57</f>
        <v>0</v>
      </c>
      <c r="AC1790" s="233">
        <f t="shared" si="511"/>
        <v>8102.43</v>
      </c>
      <c r="AD1790" s="7">
        <f t="shared" si="512"/>
        <v>67.93920845212142</v>
      </c>
      <c r="AE1790" s="7">
        <f t="shared" si="513"/>
        <v>806</v>
      </c>
      <c r="AF1790" s="7">
        <f t="shared" si="514"/>
        <v>26.72413793103448</v>
      </c>
      <c r="AG1790" s="7">
        <f t="shared" si="515"/>
        <v>21266</v>
      </c>
      <c r="AH1790" s="7">
        <f t="shared" si="516"/>
        <v>14942</v>
      </c>
      <c r="AI1790" s="7">
        <f t="shared" si="517"/>
        <v>19487</v>
      </c>
      <c r="AJ1790" s="7">
        <f t="shared" si="518"/>
        <v>8908.43</v>
      </c>
      <c r="AK1790" s="234">
        <f t="shared" si="519"/>
        <v>59.620064248427255</v>
      </c>
    </row>
    <row r="1791" spans="1:37">
      <c r="A1791" s="5">
        <v>28</v>
      </c>
      <c r="B1791" s="15" t="s">
        <v>49</v>
      </c>
      <c r="C1791" s="80">
        <f>Ratnagiri!C57</f>
        <v>24400</v>
      </c>
      <c r="D1791" s="80">
        <f>Ratnagiri!D57</f>
        <v>6700</v>
      </c>
      <c r="E1791" s="80">
        <f>Ratnagiri!E57</f>
        <v>30</v>
      </c>
      <c r="F1791" s="80">
        <f>Ratnagiri!F57</f>
        <v>40</v>
      </c>
      <c r="G1791" s="80">
        <f>Ratnagiri!G57</f>
        <v>30</v>
      </c>
      <c r="H1791" s="80">
        <f>Ratnagiri!H57</f>
        <v>40</v>
      </c>
      <c r="I1791" s="80">
        <f t="shared" si="509"/>
        <v>6780</v>
      </c>
      <c r="J1791" s="80">
        <f>Ratnagiri!J57</f>
        <v>20350</v>
      </c>
      <c r="K1791" s="80">
        <f>Ratnagiri!K57</f>
        <v>4500</v>
      </c>
      <c r="L1791" s="80">
        <f>Ratnagiri!L57</f>
        <v>45</v>
      </c>
      <c r="M1791" s="80">
        <f>Ratnagiri!M57</f>
        <v>60</v>
      </c>
      <c r="N1791" s="80">
        <f>Ratnagiri!N57</f>
        <v>45</v>
      </c>
      <c r="O1791" s="80">
        <f>Ratnagiri!O57</f>
        <v>60</v>
      </c>
      <c r="P1791" s="80">
        <f t="shared" si="510"/>
        <v>4620</v>
      </c>
      <c r="Q1791" s="80">
        <f>Ratnagiri!Q57</f>
        <v>37960</v>
      </c>
      <c r="R1791" s="80">
        <f>Ratnagiri!R57</f>
        <v>8256.7000000000007</v>
      </c>
      <c r="S1791" s="80">
        <f>Ratnagiri!S57</f>
        <v>0</v>
      </c>
      <c r="T1791" s="80">
        <f>Ratnagiri!T57</f>
        <v>0</v>
      </c>
      <c r="U1791" s="80">
        <f>Ratnagiri!U57</f>
        <v>0</v>
      </c>
      <c r="V1791" s="80">
        <f>Ratnagiri!V57</f>
        <v>0</v>
      </c>
      <c r="W1791" s="80">
        <f>Ratnagiri!W57</f>
        <v>721</v>
      </c>
      <c r="X1791" s="80">
        <f>Ratnagiri!X57</f>
        <v>1338</v>
      </c>
      <c r="Y1791" s="80">
        <f>Ratnagiri!Y57</f>
        <v>2</v>
      </c>
      <c r="Z1791" s="80">
        <f>Ratnagiri!Z57</f>
        <v>4</v>
      </c>
      <c r="AA1791" s="80">
        <f>Ratnagiri!AA57</f>
        <v>11</v>
      </c>
      <c r="AB1791" s="80">
        <f>Ratnagiri!AB57</f>
        <v>10.18</v>
      </c>
      <c r="AC1791" s="233">
        <f t="shared" si="511"/>
        <v>8256.7000000000007</v>
      </c>
      <c r="AD1791" s="7">
        <f t="shared" si="512"/>
        <v>121.7802359882006</v>
      </c>
      <c r="AE1791" s="7">
        <f t="shared" si="513"/>
        <v>1352.18</v>
      </c>
      <c r="AF1791" s="7">
        <f t="shared" si="514"/>
        <v>29.26796536796537</v>
      </c>
      <c r="AG1791" s="7">
        <f t="shared" si="515"/>
        <v>44900</v>
      </c>
      <c r="AH1791" s="7">
        <f t="shared" si="516"/>
        <v>11400</v>
      </c>
      <c r="AI1791" s="7">
        <f t="shared" si="517"/>
        <v>38694</v>
      </c>
      <c r="AJ1791" s="7">
        <f t="shared" si="518"/>
        <v>9608.880000000001</v>
      </c>
      <c r="AK1791" s="234">
        <f t="shared" si="519"/>
        <v>84.288421052631591</v>
      </c>
    </row>
    <row r="1792" spans="1:37">
      <c r="A1792" s="5">
        <v>29</v>
      </c>
      <c r="B1792" s="15" t="s">
        <v>50</v>
      </c>
      <c r="C1792" s="80">
        <f>Sangli!C57</f>
        <v>80294</v>
      </c>
      <c r="D1792" s="80">
        <f>Sangli!D57</f>
        <v>98575</v>
      </c>
      <c r="E1792" s="80">
        <f>Sangli!E57</f>
        <v>27</v>
      </c>
      <c r="F1792" s="80">
        <f>Sangli!F57</f>
        <v>5</v>
      </c>
      <c r="G1792" s="80">
        <f>Sangli!G57</f>
        <v>7416</v>
      </c>
      <c r="H1792" s="80">
        <f>Sangli!H57</f>
        <v>1254</v>
      </c>
      <c r="I1792" s="80">
        <f t="shared" si="509"/>
        <v>99834</v>
      </c>
      <c r="J1792" s="80">
        <f>Sangli!J57</f>
        <v>56520</v>
      </c>
      <c r="K1792" s="80">
        <f>Sangli!K57</f>
        <v>68357</v>
      </c>
      <c r="L1792" s="80">
        <f>Sangli!L57</f>
        <v>27</v>
      </c>
      <c r="M1792" s="80">
        <f>Sangli!M57</f>
        <v>3</v>
      </c>
      <c r="N1792" s="80">
        <f>Sangli!N57</f>
        <v>5672</v>
      </c>
      <c r="O1792" s="80">
        <f>Sangli!O57</f>
        <v>877</v>
      </c>
      <c r="P1792" s="80">
        <f t="shared" si="510"/>
        <v>69237</v>
      </c>
      <c r="Q1792" s="80">
        <f>Sangli!Q57</f>
        <v>151414</v>
      </c>
      <c r="R1792" s="80">
        <f>Sangli!R57</f>
        <v>119979</v>
      </c>
      <c r="S1792" s="80">
        <f>Sangli!S57</f>
        <v>0</v>
      </c>
      <c r="T1792" s="80">
        <f>Sangli!T57</f>
        <v>0</v>
      </c>
      <c r="U1792" s="80">
        <f>Sangli!U57</f>
        <v>0</v>
      </c>
      <c r="V1792" s="80">
        <f>Sangli!V57</f>
        <v>0</v>
      </c>
      <c r="W1792" s="80">
        <f>Sangli!W57</f>
        <v>57135</v>
      </c>
      <c r="X1792" s="80">
        <f>Sangli!X57</f>
        <v>60766</v>
      </c>
      <c r="Y1792" s="80">
        <f>Sangli!Y57</f>
        <v>0</v>
      </c>
      <c r="Z1792" s="80">
        <f>Sangli!Z57</f>
        <v>0</v>
      </c>
      <c r="AA1792" s="80">
        <f>Sangli!AA57</f>
        <v>0</v>
      </c>
      <c r="AB1792" s="80">
        <f>Sangli!AB57</f>
        <v>0</v>
      </c>
      <c r="AC1792" s="233">
        <f t="shared" si="511"/>
        <v>119979</v>
      </c>
      <c r="AD1792" s="7">
        <f t="shared" si="512"/>
        <v>120.17849630386441</v>
      </c>
      <c r="AE1792" s="7">
        <f t="shared" si="513"/>
        <v>60766</v>
      </c>
      <c r="AF1792" s="7">
        <f t="shared" si="514"/>
        <v>87.765212242009326</v>
      </c>
      <c r="AG1792" s="7">
        <f t="shared" si="515"/>
        <v>149956</v>
      </c>
      <c r="AH1792" s="7">
        <f t="shared" si="516"/>
        <v>169071</v>
      </c>
      <c r="AI1792" s="7">
        <f t="shared" si="517"/>
        <v>208549</v>
      </c>
      <c r="AJ1792" s="7">
        <f t="shared" si="518"/>
        <v>180745</v>
      </c>
      <c r="AK1792" s="234">
        <f t="shared" si="519"/>
        <v>106.9047914781364</v>
      </c>
    </row>
    <row r="1793" spans="1:37">
      <c r="A1793" s="5">
        <v>30</v>
      </c>
      <c r="B1793" s="15" t="s">
        <v>51</v>
      </c>
      <c r="C1793" s="80">
        <f>Satara!C57</f>
        <v>222450</v>
      </c>
      <c r="D1793" s="80">
        <f>Satara!D57</f>
        <v>130120</v>
      </c>
      <c r="E1793" s="80">
        <f>Satara!E57</f>
        <v>3780</v>
      </c>
      <c r="F1793" s="80">
        <f>Satara!F57</f>
        <v>1890</v>
      </c>
      <c r="G1793" s="80">
        <f>Satara!G57</f>
        <v>12480</v>
      </c>
      <c r="H1793" s="80">
        <f>Satara!H57</f>
        <v>6240</v>
      </c>
      <c r="I1793" s="80">
        <f t="shared" si="509"/>
        <v>138250</v>
      </c>
      <c r="J1793" s="80">
        <f>Satara!J57</f>
        <v>98240</v>
      </c>
      <c r="K1793" s="80">
        <f>Satara!K57</f>
        <v>53830</v>
      </c>
      <c r="L1793" s="80">
        <f>Satara!L57</f>
        <v>2520</v>
      </c>
      <c r="M1793" s="80">
        <f>Satara!M57</f>
        <v>1260</v>
      </c>
      <c r="N1793" s="80">
        <f>Satara!N57</f>
        <v>8320</v>
      </c>
      <c r="O1793" s="80">
        <f>Satara!O57</f>
        <v>4160</v>
      </c>
      <c r="P1793" s="80">
        <f t="shared" si="510"/>
        <v>59250</v>
      </c>
      <c r="Q1793" s="80">
        <f>Satara!Q57</f>
        <v>215454</v>
      </c>
      <c r="R1793" s="80">
        <f>Satara!R57</f>
        <v>125651</v>
      </c>
      <c r="S1793" s="80">
        <f>Satara!S57</f>
        <v>0</v>
      </c>
      <c r="T1793" s="80">
        <f>Satara!T57</f>
        <v>0</v>
      </c>
      <c r="U1793" s="80">
        <f>Satara!U57</f>
        <v>0</v>
      </c>
      <c r="V1793" s="80">
        <f>Satara!V57</f>
        <v>0</v>
      </c>
      <c r="W1793" s="80">
        <f>Satara!W57</f>
        <v>101626</v>
      </c>
      <c r="X1793" s="80">
        <f>Satara!X57</f>
        <v>78506</v>
      </c>
      <c r="Y1793" s="80">
        <f>Satara!Y57</f>
        <v>0</v>
      </c>
      <c r="Z1793" s="80">
        <f>Satara!Z57</f>
        <v>0</v>
      </c>
      <c r="AA1793" s="80">
        <f>Satara!AA57</f>
        <v>0</v>
      </c>
      <c r="AB1793" s="80">
        <f>Satara!AB57</f>
        <v>0</v>
      </c>
      <c r="AC1793" s="233">
        <f t="shared" si="511"/>
        <v>125651</v>
      </c>
      <c r="AD1793" s="7">
        <f t="shared" si="512"/>
        <v>90.88679927667269</v>
      </c>
      <c r="AE1793" s="7">
        <f t="shared" si="513"/>
        <v>78506</v>
      </c>
      <c r="AF1793" s="7">
        <f t="shared" si="514"/>
        <v>132.49957805907172</v>
      </c>
      <c r="AG1793" s="7">
        <f t="shared" si="515"/>
        <v>347790</v>
      </c>
      <c r="AH1793" s="7">
        <f t="shared" si="516"/>
        <v>197500</v>
      </c>
      <c r="AI1793" s="7">
        <f t="shared" si="517"/>
        <v>317080</v>
      </c>
      <c r="AJ1793" s="7">
        <f t="shared" si="518"/>
        <v>204157</v>
      </c>
      <c r="AK1793" s="234">
        <f t="shared" si="519"/>
        <v>103.37063291139242</v>
      </c>
    </row>
    <row r="1794" spans="1:37">
      <c r="A1794" s="5">
        <v>31</v>
      </c>
      <c r="B1794" s="15" t="s">
        <v>52</v>
      </c>
      <c r="C1794" s="80">
        <f>Sindhudurg!C57</f>
        <v>10800</v>
      </c>
      <c r="D1794" s="80">
        <f>Sindhudurg!D57</f>
        <v>13964</v>
      </c>
      <c r="E1794" s="80">
        <f>Sindhudurg!E57</f>
        <v>550</v>
      </c>
      <c r="F1794" s="80">
        <f>Sindhudurg!F57</f>
        <v>600</v>
      </c>
      <c r="G1794" s="80">
        <f>Sindhudurg!G57</f>
        <v>650</v>
      </c>
      <c r="H1794" s="80">
        <f>Sindhudurg!H57</f>
        <v>873</v>
      </c>
      <c r="I1794" s="80">
        <f t="shared" si="509"/>
        <v>15437</v>
      </c>
      <c r="J1794" s="80">
        <f>Sindhudurg!J57</f>
        <v>1045</v>
      </c>
      <c r="K1794" s="80">
        <f>Sindhudurg!K57</f>
        <v>1522</v>
      </c>
      <c r="L1794" s="80">
        <f>Sindhudurg!L57</f>
        <v>75</v>
      </c>
      <c r="M1794" s="80">
        <f>Sindhudurg!M57</f>
        <v>82</v>
      </c>
      <c r="N1794" s="80">
        <f>Sindhudurg!N57</f>
        <v>80</v>
      </c>
      <c r="O1794" s="80">
        <f>Sindhudurg!O57</f>
        <v>87</v>
      </c>
      <c r="P1794" s="80">
        <f t="shared" si="510"/>
        <v>1691</v>
      </c>
      <c r="Q1794" s="80">
        <f>Sindhudurg!Q57</f>
        <v>22870</v>
      </c>
      <c r="R1794" s="80">
        <f>Sindhudurg!R57</f>
        <v>12205.32</v>
      </c>
      <c r="S1794" s="80">
        <f>Sindhudurg!S57</f>
        <v>0</v>
      </c>
      <c r="T1794" s="80">
        <f>Sindhudurg!T57</f>
        <v>0</v>
      </c>
      <c r="U1794" s="80">
        <f>Sindhudurg!U57</f>
        <v>0</v>
      </c>
      <c r="V1794" s="80">
        <f>Sindhudurg!V57</f>
        <v>0</v>
      </c>
      <c r="W1794" s="80">
        <f>Sindhudurg!W57</f>
        <v>690</v>
      </c>
      <c r="X1794" s="80">
        <f>Sindhudurg!X57</f>
        <v>957</v>
      </c>
      <c r="Y1794" s="80">
        <f>Sindhudurg!Y57</f>
        <v>0</v>
      </c>
      <c r="Z1794" s="80">
        <f>Sindhudurg!Z57</f>
        <v>0</v>
      </c>
      <c r="AA1794" s="80">
        <f>Sindhudurg!AA57</f>
        <v>0</v>
      </c>
      <c r="AB1794" s="80">
        <f>Sindhudurg!AB57</f>
        <v>0</v>
      </c>
      <c r="AC1794" s="233">
        <f t="shared" si="511"/>
        <v>12205.32</v>
      </c>
      <c r="AD1794" s="7">
        <f t="shared" si="512"/>
        <v>79.065362440888777</v>
      </c>
      <c r="AE1794" s="7">
        <f t="shared" si="513"/>
        <v>957</v>
      </c>
      <c r="AF1794" s="7">
        <f t="shared" si="514"/>
        <v>56.593731519810767</v>
      </c>
      <c r="AG1794" s="7">
        <f t="shared" si="515"/>
        <v>13200</v>
      </c>
      <c r="AH1794" s="7">
        <f t="shared" si="516"/>
        <v>17128</v>
      </c>
      <c r="AI1794" s="7">
        <f t="shared" si="517"/>
        <v>23560</v>
      </c>
      <c r="AJ1794" s="7">
        <f t="shared" si="518"/>
        <v>13162.32</v>
      </c>
      <c r="AK1794" s="234">
        <f t="shared" si="519"/>
        <v>76.846800560485747</v>
      </c>
    </row>
    <row r="1795" spans="1:37">
      <c r="A1795" s="5">
        <v>32</v>
      </c>
      <c r="B1795" s="15" t="s">
        <v>53</v>
      </c>
      <c r="C1795" s="80">
        <f>Solapur!C57</f>
        <v>48565</v>
      </c>
      <c r="D1795" s="80">
        <f>Solapur!D57</f>
        <v>61661</v>
      </c>
      <c r="E1795" s="80">
        <f>Solapur!E57</f>
        <v>0</v>
      </c>
      <c r="F1795" s="80">
        <f>Solapur!F57</f>
        <v>0</v>
      </c>
      <c r="G1795" s="80">
        <f>Solapur!G57</f>
        <v>0</v>
      </c>
      <c r="H1795" s="80">
        <f>Solapur!H57</f>
        <v>0</v>
      </c>
      <c r="I1795" s="80">
        <f t="shared" si="509"/>
        <v>61661</v>
      </c>
      <c r="J1795" s="80">
        <f>Solapur!J57</f>
        <v>39143</v>
      </c>
      <c r="K1795" s="80">
        <f>Solapur!K57</f>
        <v>49531</v>
      </c>
      <c r="L1795" s="80">
        <f>Solapur!L57</f>
        <v>0</v>
      </c>
      <c r="M1795" s="80">
        <f>Solapur!M57</f>
        <v>0</v>
      </c>
      <c r="N1795" s="80">
        <f>Solapur!N57</f>
        <v>0</v>
      </c>
      <c r="O1795" s="80">
        <f>Solapur!O57</f>
        <v>0</v>
      </c>
      <c r="P1795" s="80">
        <f t="shared" si="510"/>
        <v>49531</v>
      </c>
      <c r="Q1795" s="80">
        <f>Solapur!Q57</f>
        <v>36226</v>
      </c>
      <c r="R1795" s="80">
        <f>Solapur!R57</f>
        <v>47360.959999999999</v>
      </c>
      <c r="S1795" s="80">
        <f>Solapur!S57</f>
        <v>0</v>
      </c>
      <c r="T1795" s="80">
        <f>Solapur!T57</f>
        <v>0</v>
      </c>
      <c r="U1795" s="80">
        <f>Solapur!U57</f>
        <v>0</v>
      </c>
      <c r="V1795" s="80">
        <f>Solapur!V57</f>
        <v>0</v>
      </c>
      <c r="W1795" s="80">
        <f>Solapur!W57</f>
        <v>48428</v>
      </c>
      <c r="X1795" s="80">
        <f>Solapur!X57</f>
        <v>69316</v>
      </c>
      <c r="Y1795" s="80">
        <f>Solapur!Y57</f>
        <v>0</v>
      </c>
      <c r="Z1795" s="80">
        <f>Solapur!Z57</f>
        <v>0</v>
      </c>
      <c r="AA1795" s="80">
        <f>Solapur!AA57</f>
        <v>0</v>
      </c>
      <c r="AB1795" s="80">
        <f>Solapur!AB57</f>
        <v>0</v>
      </c>
      <c r="AC1795" s="233">
        <f t="shared" si="511"/>
        <v>47360.959999999999</v>
      </c>
      <c r="AD1795" s="7">
        <f t="shared" si="512"/>
        <v>76.80861484568851</v>
      </c>
      <c r="AE1795" s="7">
        <f t="shared" si="513"/>
        <v>69316</v>
      </c>
      <c r="AF1795" s="7">
        <f t="shared" si="514"/>
        <v>139.94468110880055</v>
      </c>
      <c r="AG1795" s="7">
        <f t="shared" si="515"/>
        <v>87708</v>
      </c>
      <c r="AH1795" s="7">
        <f t="shared" si="516"/>
        <v>111192</v>
      </c>
      <c r="AI1795" s="7">
        <f t="shared" si="517"/>
        <v>84654</v>
      </c>
      <c r="AJ1795" s="7">
        <f t="shared" si="518"/>
        <v>116676.95999999999</v>
      </c>
      <c r="AK1795" s="234">
        <f t="shared" si="519"/>
        <v>104.93287286855168</v>
      </c>
    </row>
    <row r="1796" spans="1:37">
      <c r="A1796" s="5">
        <v>33</v>
      </c>
      <c r="B1796" s="15" t="s">
        <v>54</v>
      </c>
      <c r="C1796" s="80">
        <f>Thane!C57</f>
        <v>10571</v>
      </c>
      <c r="D1796" s="80">
        <f>Thane!D57</f>
        <v>18021</v>
      </c>
      <c r="E1796" s="80">
        <f>Thane!E57</f>
        <v>245</v>
      </c>
      <c r="F1796" s="80">
        <f>Thane!F57</f>
        <v>62</v>
      </c>
      <c r="G1796" s="80">
        <f>Thane!G57</f>
        <v>6131</v>
      </c>
      <c r="H1796" s="80">
        <f>Thane!H57</f>
        <v>1569</v>
      </c>
      <c r="I1796" s="80">
        <f t="shared" si="509"/>
        <v>19652</v>
      </c>
      <c r="J1796" s="80">
        <f>Thane!J57</f>
        <v>4652</v>
      </c>
      <c r="K1796" s="80">
        <f>Thane!K57</f>
        <v>7090</v>
      </c>
      <c r="L1796" s="80">
        <f>Thane!L57</f>
        <v>105</v>
      </c>
      <c r="M1796" s="80">
        <f>Thane!M57</f>
        <v>25</v>
      </c>
      <c r="N1796" s="80">
        <f>Thane!N57</f>
        <v>2717</v>
      </c>
      <c r="O1796" s="80">
        <f>Thane!O57</f>
        <v>618</v>
      </c>
      <c r="P1796" s="80">
        <f t="shared" si="510"/>
        <v>7733</v>
      </c>
      <c r="Q1796" s="80">
        <f>Thane!Q57</f>
        <v>21406</v>
      </c>
      <c r="R1796" s="80">
        <f>Thane!R57</f>
        <v>11039.8</v>
      </c>
      <c r="S1796" s="80">
        <f>Thane!S57</f>
        <v>0</v>
      </c>
      <c r="T1796" s="80">
        <f>Thane!T57</f>
        <v>0</v>
      </c>
      <c r="U1796" s="80">
        <f>Thane!U57</f>
        <v>0</v>
      </c>
      <c r="V1796" s="80">
        <f>Thane!V57</f>
        <v>0</v>
      </c>
      <c r="W1796" s="80">
        <f>Thane!W57</f>
        <v>5441</v>
      </c>
      <c r="X1796" s="80">
        <f>Thane!X57</f>
        <v>6026</v>
      </c>
      <c r="Y1796" s="80">
        <f>Thane!Y57</f>
        <v>0</v>
      </c>
      <c r="Z1796" s="80">
        <f>Thane!Z57</f>
        <v>0</v>
      </c>
      <c r="AA1796" s="80">
        <f>Thane!AA57</f>
        <v>0</v>
      </c>
      <c r="AB1796" s="80">
        <f>Thane!AB57</f>
        <v>0</v>
      </c>
      <c r="AC1796" s="233">
        <f t="shared" si="511"/>
        <v>11039.8</v>
      </c>
      <c r="AD1796" s="7">
        <f t="shared" si="512"/>
        <v>56.176470588235297</v>
      </c>
      <c r="AE1796" s="7">
        <f t="shared" si="513"/>
        <v>6026</v>
      </c>
      <c r="AF1796" s="7">
        <f t="shared" si="514"/>
        <v>77.925772662614762</v>
      </c>
      <c r="AG1796" s="7">
        <f t="shared" si="515"/>
        <v>24421</v>
      </c>
      <c r="AH1796" s="7">
        <f t="shared" si="516"/>
        <v>27385</v>
      </c>
      <c r="AI1796" s="7">
        <f t="shared" si="517"/>
        <v>26847</v>
      </c>
      <c r="AJ1796" s="7">
        <f t="shared" si="518"/>
        <v>17065.8</v>
      </c>
      <c r="AK1796" s="234">
        <f t="shared" si="519"/>
        <v>62.318057330655463</v>
      </c>
    </row>
    <row r="1797" spans="1:37">
      <c r="A1797" s="5">
        <v>34</v>
      </c>
      <c r="B1797" s="15" t="s">
        <v>55</v>
      </c>
      <c r="C1797" s="80">
        <f>Wardha!C57</f>
        <v>0</v>
      </c>
      <c r="D1797" s="80">
        <f>Wardha!D57</f>
        <v>0</v>
      </c>
      <c r="E1797" s="80">
        <f>Wardha!E57</f>
        <v>0</v>
      </c>
      <c r="F1797" s="80">
        <f>Wardha!F57</f>
        <v>0</v>
      </c>
      <c r="G1797" s="80">
        <f>Wardha!G57</f>
        <v>0</v>
      </c>
      <c r="H1797" s="80">
        <f>Wardha!H57</f>
        <v>0</v>
      </c>
      <c r="I1797" s="80">
        <f t="shared" si="509"/>
        <v>0</v>
      </c>
      <c r="J1797" s="80">
        <f>Wardha!J57</f>
        <v>0</v>
      </c>
      <c r="K1797" s="80">
        <f>Wardha!K57</f>
        <v>0</v>
      </c>
      <c r="L1797" s="80">
        <f>Wardha!L57</f>
        <v>0</v>
      </c>
      <c r="M1797" s="80">
        <f>Wardha!M57</f>
        <v>0</v>
      </c>
      <c r="N1797" s="80">
        <f>Wardha!N57</f>
        <v>0</v>
      </c>
      <c r="O1797" s="80">
        <f>Wardha!O57</f>
        <v>0</v>
      </c>
      <c r="P1797" s="80">
        <f t="shared" si="510"/>
        <v>0</v>
      </c>
      <c r="Q1797" s="80">
        <f>Wardha!Q57</f>
        <v>0</v>
      </c>
      <c r="R1797" s="80">
        <f>Wardha!R57</f>
        <v>0</v>
      </c>
      <c r="S1797" s="80">
        <f>Wardha!S57</f>
        <v>0</v>
      </c>
      <c r="T1797" s="80">
        <f>Wardha!T57</f>
        <v>0</v>
      </c>
      <c r="U1797" s="80">
        <f>Wardha!U57</f>
        <v>0</v>
      </c>
      <c r="V1797" s="80">
        <f>Wardha!V57</f>
        <v>0</v>
      </c>
      <c r="W1797" s="80">
        <f>Wardha!W57</f>
        <v>0</v>
      </c>
      <c r="X1797" s="80">
        <f>Wardha!X57</f>
        <v>0</v>
      </c>
      <c r="Y1797" s="80">
        <f>Wardha!Y57</f>
        <v>0</v>
      </c>
      <c r="Z1797" s="80">
        <f>Wardha!Z57</f>
        <v>0</v>
      </c>
      <c r="AA1797" s="80">
        <f>Wardha!AA57</f>
        <v>0</v>
      </c>
      <c r="AB1797" s="80">
        <f>Wardha!AB57</f>
        <v>0</v>
      </c>
      <c r="AC1797" s="233">
        <f t="shared" si="511"/>
        <v>0</v>
      </c>
      <c r="AD1797" s="7" t="e">
        <f t="shared" si="512"/>
        <v>#DIV/0!</v>
      </c>
      <c r="AE1797" s="7">
        <f t="shared" si="513"/>
        <v>0</v>
      </c>
      <c r="AF1797" s="7" t="e">
        <f t="shared" si="514"/>
        <v>#DIV/0!</v>
      </c>
      <c r="AG1797" s="7">
        <f t="shared" si="515"/>
        <v>0</v>
      </c>
      <c r="AH1797" s="7">
        <f t="shared" si="516"/>
        <v>0</v>
      </c>
      <c r="AI1797" s="7">
        <f t="shared" si="517"/>
        <v>0</v>
      </c>
      <c r="AJ1797" s="7">
        <f t="shared" si="518"/>
        <v>0</v>
      </c>
      <c r="AK1797" s="234" t="e">
        <f t="shared" si="519"/>
        <v>#DIV/0!</v>
      </c>
    </row>
    <row r="1798" spans="1:37">
      <c r="A1798" s="5">
        <v>35</v>
      </c>
      <c r="B1798" s="15" t="s">
        <v>56</v>
      </c>
      <c r="C1798" s="80">
        <f>Washim!C57</f>
        <v>66038</v>
      </c>
      <c r="D1798" s="80">
        <f>Washim!D57</f>
        <v>76897</v>
      </c>
      <c r="E1798" s="80">
        <f>Washim!E57</f>
        <v>75</v>
      </c>
      <c r="F1798" s="80">
        <f>Washim!F57</f>
        <v>23</v>
      </c>
      <c r="G1798" s="80">
        <f>Washim!G57</f>
        <v>326</v>
      </c>
      <c r="H1798" s="80">
        <f>Washim!H57</f>
        <v>99</v>
      </c>
      <c r="I1798" s="80">
        <f t="shared" si="509"/>
        <v>77019</v>
      </c>
      <c r="J1798" s="80">
        <f>Washim!J57</f>
        <v>2145</v>
      </c>
      <c r="K1798" s="80">
        <f>Washim!K57</f>
        <v>2379</v>
      </c>
      <c r="L1798" s="80">
        <f>Washim!L57</f>
        <v>3</v>
      </c>
      <c r="M1798" s="80">
        <f>Washim!M57</f>
        <v>1</v>
      </c>
      <c r="N1798" s="80">
        <f>Washim!N57</f>
        <v>13</v>
      </c>
      <c r="O1798" s="80">
        <f>Washim!O57</f>
        <v>3</v>
      </c>
      <c r="P1798" s="80">
        <f t="shared" si="510"/>
        <v>2383</v>
      </c>
      <c r="Q1798" s="80">
        <f>Washim!Q57</f>
        <v>59843</v>
      </c>
      <c r="R1798" s="80">
        <f>Washim!R57</f>
        <v>52114.15</v>
      </c>
      <c r="S1798" s="80">
        <f>Washim!S57</f>
        <v>0</v>
      </c>
      <c r="T1798" s="80">
        <f>Washim!T57</f>
        <v>0</v>
      </c>
      <c r="U1798" s="80">
        <f>Washim!U57</f>
        <v>0</v>
      </c>
      <c r="V1798" s="80">
        <f>Washim!V57</f>
        <v>0</v>
      </c>
      <c r="W1798" s="80">
        <f>Washim!W57</f>
        <v>105</v>
      </c>
      <c r="X1798" s="80">
        <f>Washim!X57</f>
        <v>49</v>
      </c>
      <c r="Y1798" s="80">
        <f>Washim!Y57</f>
        <v>0</v>
      </c>
      <c r="Z1798" s="80">
        <f>Washim!Z57</f>
        <v>0</v>
      </c>
      <c r="AA1798" s="80">
        <f>Washim!AA57</f>
        <v>0</v>
      </c>
      <c r="AB1798" s="80">
        <f>Washim!AB57</f>
        <v>0</v>
      </c>
      <c r="AC1798" s="233">
        <f t="shared" si="511"/>
        <v>52114.15</v>
      </c>
      <c r="AD1798" s="7">
        <f t="shared" si="512"/>
        <v>67.66401796959191</v>
      </c>
      <c r="AE1798" s="7">
        <f t="shared" si="513"/>
        <v>49</v>
      </c>
      <c r="AF1798" s="7">
        <f t="shared" si="514"/>
        <v>2.0562316407889214</v>
      </c>
      <c r="AG1798" s="7">
        <f t="shared" si="515"/>
        <v>68600</v>
      </c>
      <c r="AH1798" s="7">
        <f t="shared" si="516"/>
        <v>79402</v>
      </c>
      <c r="AI1798" s="7">
        <f t="shared" si="517"/>
        <v>59948</v>
      </c>
      <c r="AJ1798" s="7">
        <f t="shared" si="518"/>
        <v>52163.15</v>
      </c>
      <c r="AK1798" s="234">
        <f t="shared" si="519"/>
        <v>65.695007682426137</v>
      </c>
    </row>
    <row r="1799" spans="1:37">
      <c r="A1799" s="5">
        <v>36</v>
      </c>
      <c r="B1799" s="15" t="s">
        <v>57</v>
      </c>
      <c r="C1799" s="80">
        <f>Yavatmal!C57</f>
        <v>80482</v>
      </c>
      <c r="D1799" s="80">
        <f>Yavatmal!D57</f>
        <v>66338.5</v>
      </c>
      <c r="E1799" s="80">
        <f>Yavatmal!E57</f>
        <v>315</v>
      </c>
      <c r="F1799" s="80">
        <f>Yavatmal!F57</f>
        <v>31.5</v>
      </c>
      <c r="G1799" s="80">
        <f>Yavatmal!G57</f>
        <v>202</v>
      </c>
      <c r="H1799" s="80">
        <f>Yavatmal!H57</f>
        <v>180</v>
      </c>
      <c r="I1799" s="80">
        <f t="shared" si="509"/>
        <v>66550</v>
      </c>
      <c r="J1799" s="80">
        <f>Yavatmal!J57</f>
        <v>13943</v>
      </c>
      <c r="K1799" s="80">
        <f>Yavatmal!K57</f>
        <v>11456.5</v>
      </c>
      <c r="L1799" s="80">
        <f>Yavatmal!L57</f>
        <v>35</v>
      </c>
      <c r="M1799" s="80">
        <f>Yavatmal!M57</f>
        <v>3.5</v>
      </c>
      <c r="N1799" s="80">
        <f>Yavatmal!N57</f>
        <v>20</v>
      </c>
      <c r="O1799" s="80">
        <f>Yavatmal!O57</f>
        <v>20</v>
      </c>
      <c r="P1799" s="80">
        <f t="shared" si="510"/>
        <v>11480</v>
      </c>
      <c r="Q1799" s="80">
        <f>Yavatmal!Q57</f>
        <v>84118</v>
      </c>
      <c r="R1799" s="80">
        <f>Yavatmal!R57</f>
        <v>72077.210000000006</v>
      </c>
      <c r="S1799" s="80">
        <f>Yavatmal!S57</f>
        <v>0</v>
      </c>
      <c r="T1799" s="80">
        <f>Yavatmal!T57</f>
        <v>0</v>
      </c>
      <c r="U1799" s="80">
        <f>Yavatmal!U57</f>
        <v>0</v>
      </c>
      <c r="V1799" s="80">
        <f>Yavatmal!V57</f>
        <v>0</v>
      </c>
      <c r="W1799" s="80">
        <f>Yavatmal!W57</f>
        <v>1659</v>
      </c>
      <c r="X1799" s="80">
        <f>Yavatmal!X57</f>
        <v>1738</v>
      </c>
      <c r="Y1799" s="80">
        <f>Yavatmal!Y57</f>
        <v>0</v>
      </c>
      <c r="Z1799" s="80">
        <f>Yavatmal!Z57</f>
        <v>0</v>
      </c>
      <c r="AA1799" s="80">
        <f>Yavatmal!AA57</f>
        <v>0</v>
      </c>
      <c r="AB1799" s="80">
        <f>Yavatmal!AB57</f>
        <v>0</v>
      </c>
      <c r="AC1799" s="233">
        <f t="shared" si="511"/>
        <v>72077.210000000006</v>
      </c>
      <c r="AD1799" s="7">
        <f t="shared" si="512"/>
        <v>108.30534936138243</v>
      </c>
      <c r="AE1799" s="7">
        <f t="shared" si="513"/>
        <v>1738</v>
      </c>
      <c r="AF1799" s="7">
        <f t="shared" si="514"/>
        <v>15.139372822299652</v>
      </c>
      <c r="AG1799" s="7">
        <f t="shared" si="515"/>
        <v>94997</v>
      </c>
      <c r="AH1799" s="7">
        <f t="shared" si="516"/>
        <v>78030</v>
      </c>
      <c r="AI1799" s="7">
        <f t="shared" si="517"/>
        <v>85777</v>
      </c>
      <c r="AJ1799" s="7">
        <f t="shared" si="518"/>
        <v>73815.210000000006</v>
      </c>
      <c r="AK1799" s="234">
        <f t="shared" si="519"/>
        <v>94.598500576701269</v>
      </c>
    </row>
    <row r="1800" spans="1:37" ht="15">
      <c r="A1800" s="10"/>
      <c r="B1800" s="8" t="s">
        <v>10</v>
      </c>
      <c r="C1800" s="9">
        <f t="shared" ref="C1800:AB1800" si="520">SUM(C1764:C1799)</f>
        <v>2151818</v>
      </c>
      <c r="D1800" s="9">
        <f t="shared" si="520"/>
        <v>1927028.35</v>
      </c>
      <c r="E1800" s="9">
        <f t="shared" si="520"/>
        <v>22425</v>
      </c>
      <c r="F1800" s="9">
        <f t="shared" si="520"/>
        <v>7442.9</v>
      </c>
      <c r="G1800" s="9">
        <f t="shared" si="520"/>
        <v>134320</v>
      </c>
      <c r="H1800" s="9">
        <f t="shared" si="520"/>
        <v>43750.15</v>
      </c>
      <c r="I1800" s="9">
        <f t="shared" si="520"/>
        <v>1978221.4</v>
      </c>
      <c r="J1800" s="9">
        <f t="shared" si="520"/>
        <v>795510</v>
      </c>
      <c r="K1800" s="9">
        <f t="shared" si="520"/>
        <v>667864.05000000005</v>
      </c>
      <c r="L1800" s="9">
        <f t="shared" si="520"/>
        <v>10119</v>
      </c>
      <c r="M1800" s="9">
        <f t="shared" si="520"/>
        <v>3528.1</v>
      </c>
      <c r="N1800" s="9">
        <f t="shared" si="520"/>
        <v>71158</v>
      </c>
      <c r="O1800" s="9">
        <f t="shared" si="520"/>
        <v>18869.849999999999</v>
      </c>
      <c r="P1800" s="9">
        <f t="shared" si="520"/>
        <v>690262</v>
      </c>
      <c r="Q1800" s="9">
        <f t="shared" si="520"/>
        <v>2547470</v>
      </c>
      <c r="R1800" s="9">
        <f t="shared" si="520"/>
        <v>1848361.77</v>
      </c>
      <c r="S1800" s="9">
        <f t="shared" si="520"/>
        <v>0</v>
      </c>
      <c r="T1800" s="9">
        <f t="shared" si="520"/>
        <v>0</v>
      </c>
      <c r="U1800" s="9">
        <f t="shared" si="520"/>
        <v>0</v>
      </c>
      <c r="V1800" s="9">
        <f t="shared" si="520"/>
        <v>0</v>
      </c>
      <c r="W1800" s="9">
        <f t="shared" si="520"/>
        <v>531056</v>
      </c>
      <c r="X1800" s="9">
        <f t="shared" si="520"/>
        <v>497018</v>
      </c>
      <c r="Y1800" s="9">
        <f t="shared" si="520"/>
        <v>2</v>
      </c>
      <c r="Z1800" s="9">
        <f t="shared" si="520"/>
        <v>4</v>
      </c>
      <c r="AA1800" s="9">
        <f t="shared" si="520"/>
        <v>11</v>
      </c>
      <c r="AB1800" s="9">
        <f t="shared" si="520"/>
        <v>10.18</v>
      </c>
      <c r="AC1800" s="190">
        <f>SUM(AC1764:AC1799)</f>
        <v>1848361.77</v>
      </c>
      <c r="AD1800" s="190">
        <f t="shared" si="512"/>
        <v>93.435536083069366</v>
      </c>
      <c r="AE1800" s="190">
        <f>(X1800/K1800)*100</f>
        <v>74.419037826635531</v>
      </c>
      <c r="AF1800" s="190">
        <f t="shared" si="514"/>
        <v>72.006307749810944</v>
      </c>
      <c r="AG1800" s="190">
        <f>SUM(AG1764:AG1799)</f>
        <v>3185350</v>
      </c>
      <c r="AH1800" s="190">
        <f>SUM(AH1764:AH1799)</f>
        <v>2668483.4</v>
      </c>
      <c r="AI1800" s="190">
        <f>SUM(AI1764:AI1799)</f>
        <v>3078539</v>
      </c>
      <c r="AJ1800" s="190">
        <f>SUM(AJ1764:AJ1799)</f>
        <v>2345393.9499999997</v>
      </c>
      <c r="AK1800" s="190">
        <f>(AJ1800/AH1800)*100</f>
        <v>87.892394234118143</v>
      </c>
    </row>
    <row r="1801" spans="1:37" ht="20.25">
      <c r="A1801" s="344" t="s">
        <v>118</v>
      </c>
      <c r="B1801" s="344"/>
      <c r="C1801" s="344"/>
      <c r="D1801" s="344"/>
      <c r="E1801" s="344"/>
      <c r="F1801" s="344"/>
      <c r="G1801" s="344"/>
      <c r="H1801" s="344"/>
      <c r="I1801" s="344"/>
      <c r="J1801" s="344"/>
      <c r="K1801" s="344"/>
      <c r="L1801" s="344"/>
      <c r="M1801" s="344"/>
      <c r="N1801" s="344"/>
      <c r="O1801" s="344"/>
      <c r="P1801" s="344"/>
      <c r="Q1801" s="344"/>
      <c r="R1801" s="344"/>
      <c r="S1801" s="344"/>
      <c r="T1801" s="344"/>
      <c r="U1801" s="344"/>
      <c r="V1801" s="344"/>
      <c r="W1801" s="344"/>
      <c r="X1801" s="344"/>
      <c r="Y1801" s="344"/>
      <c r="Z1801" s="344"/>
      <c r="AA1801" s="344"/>
      <c r="AB1801" s="344"/>
      <c r="AC1801" s="344"/>
      <c r="AD1801" s="344"/>
      <c r="AE1801" s="344"/>
      <c r="AF1801" s="344"/>
      <c r="AG1801" s="344"/>
      <c r="AH1801" s="344"/>
      <c r="AI1801" s="344"/>
      <c r="AJ1801" s="344"/>
      <c r="AK1801" s="344"/>
    </row>
    <row r="1802" spans="1:37">
      <c r="A1802" s="345"/>
      <c r="B1802" s="345"/>
      <c r="C1802" s="345"/>
      <c r="D1802" s="345"/>
      <c r="E1802" s="345"/>
      <c r="F1802" s="345"/>
      <c r="G1802" s="345"/>
      <c r="H1802" s="345"/>
      <c r="I1802" s="345"/>
      <c r="J1802" s="345"/>
      <c r="K1802" s="345"/>
      <c r="L1802" s="345"/>
      <c r="M1802" s="345"/>
      <c r="N1802" s="345"/>
      <c r="O1802" s="345"/>
      <c r="P1802" s="345"/>
      <c r="Q1802" s="345"/>
      <c r="R1802" s="345"/>
      <c r="S1802" s="345"/>
      <c r="T1802" s="345"/>
      <c r="U1802" s="345"/>
      <c r="V1802" s="345"/>
      <c r="W1802" s="345"/>
      <c r="X1802" s="345"/>
      <c r="Y1802" s="345"/>
      <c r="Z1802" s="345"/>
      <c r="AA1802" s="345"/>
      <c r="AB1802" s="345"/>
      <c r="AC1802" s="345"/>
      <c r="AD1802" s="345"/>
      <c r="AE1802" s="345"/>
      <c r="AF1802" s="345"/>
      <c r="AG1802" s="345"/>
      <c r="AH1802" s="345"/>
      <c r="AI1802" s="345"/>
      <c r="AJ1802" s="345"/>
      <c r="AK1802" s="345"/>
    </row>
    <row r="1803" spans="1:37" ht="15.75">
      <c r="A1803" s="346" t="str">
        <f>A3</f>
        <v>Disbursements under  KCC Loans  ( 2023 - 24 ) -  Position as of 31.03.2024</v>
      </c>
      <c r="B1803" s="346"/>
      <c r="C1803" s="346"/>
      <c r="D1803" s="346"/>
      <c r="E1803" s="346"/>
      <c r="F1803" s="346"/>
      <c r="G1803" s="346"/>
      <c r="H1803" s="346"/>
      <c r="I1803" s="346"/>
      <c r="J1803" s="346"/>
      <c r="K1803" s="346"/>
      <c r="L1803" s="346"/>
      <c r="M1803" s="346"/>
      <c r="N1803" s="346"/>
      <c r="O1803" s="346"/>
      <c r="P1803" s="346"/>
      <c r="Q1803" s="346"/>
      <c r="R1803" s="346"/>
      <c r="S1803" s="346"/>
      <c r="T1803" s="346"/>
      <c r="U1803" s="346"/>
      <c r="V1803" s="346"/>
      <c r="W1803" s="346"/>
      <c r="X1803" s="346"/>
      <c r="Y1803" s="346"/>
      <c r="Z1803" s="346"/>
      <c r="AA1803" s="346"/>
      <c r="AB1803" s="346"/>
      <c r="AC1803" s="346"/>
      <c r="AD1803" s="346"/>
      <c r="AE1803" s="346"/>
      <c r="AF1803" s="346"/>
      <c r="AG1803" s="346"/>
      <c r="AH1803" s="346"/>
      <c r="AI1803" s="346"/>
      <c r="AJ1803" s="346"/>
      <c r="AK1803" s="346"/>
    </row>
    <row r="1804" spans="1:37">
      <c r="A1804" s="3"/>
      <c r="B1804" s="3"/>
      <c r="C1804" s="3"/>
      <c r="D1804" s="3"/>
      <c r="E1804" s="3"/>
      <c r="F1804" s="3"/>
      <c r="G1804" s="3"/>
      <c r="H1804" s="3"/>
      <c r="I1804" s="3"/>
      <c r="J1804" s="3"/>
      <c r="K1804" s="3"/>
      <c r="L1804" s="3"/>
      <c r="M1804" s="3"/>
      <c r="N1804" s="3"/>
      <c r="O1804" s="3"/>
      <c r="P1804" s="3"/>
      <c r="Q1804" s="3"/>
      <c r="R1804" s="3"/>
      <c r="S1804" s="3"/>
      <c r="T1804" s="3"/>
      <c r="U1804" s="3"/>
      <c r="V1804" s="3"/>
      <c r="W1804" s="3"/>
      <c r="X1804" s="3"/>
      <c r="Y1804" s="3"/>
      <c r="Z1804" s="3"/>
      <c r="AA1804" s="3"/>
      <c r="AB1804" s="3"/>
      <c r="AC1804" s="3"/>
      <c r="AD1804" s="3"/>
      <c r="AE1804" s="3"/>
      <c r="AF1804" s="3"/>
      <c r="AG1804" s="347" t="s">
        <v>6</v>
      </c>
      <c r="AH1804" s="347"/>
      <c r="AI1804" s="347"/>
      <c r="AJ1804" s="347"/>
      <c r="AK1804" s="347"/>
    </row>
    <row r="1805" spans="1:37" ht="32.25" customHeight="1">
      <c r="A1805" s="350" t="s">
        <v>7</v>
      </c>
      <c r="B1805" s="350" t="s">
        <v>64</v>
      </c>
      <c r="C1805" s="353" t="str">
        <f>C5</f>
        <v xml:space="preserve"> KCC Loan Target 
 ACP 2023-24</v>
      </c>
      <c r="D1805" s="354"/>
      <c r="E1805" s="354"/>
      <c r="F1805" s="354"/>
      <c r="G1805" s="354"/>
      <c r="H1805" s="354"/>
      <c r="I1805" s="354"/>
      <c r="J1805" s="354"/>
      <c r="K1805" s="354"/>
      <c r="L1805" s="354"/>
      <c r="M1805" s="354"/>
      <c r="N1805" s="354"/>
      <c r="O1805" s="354"/>
      <c r="P1805" s="355"/>
      <c r="Q1805" s="391" t="str">
        <f>Q5</f>
        <v xml:space="preserve"> Cumulative Achievement from 
 01.04.23</v>
      </c>
      <c r="R1805" s="392"/>
      <c r="S1805" s="392"/>
      <c r="T1805" s="392"/>
      <c r="U1805" s="392"/>
      <c r="V1805" s="392"/>
      <c r="W1805" s="392"/>
      <c r="X1805" s="392"/>
      <c r="Y1805" s="392"/>
      <c r="Z1805" s="392"/>
      <c r="AA1805" s="392"/>
      <c r="AB1805" s="393"/>
      <c r="AC1805" s="353" t="s">
        <v>9</v>
      </c>
      <c r="AD1805" s="354"/>
      <c r="AE1805" s="354"/>
      <c r="AF1805" s="355"/>
      <c r="AG1805" s="350" t="s">
        <v>10</v>
      </c>
      <c r="AH1805" s="350"/>
      <c r="AI1805" s="350"/>
      <c r="AJ1805" s="350"/>
      <c r="AK1805" s="350"/>
    </row>
    <row r="1806" spans="1:37">
      <c r="A1806" s="351"/>
      <c r="B1806" s="351"/>
      <c r="C1806" s="375" t="s">
        <v>11</v>
      </c>
      <c r="D1806" s="376"/>
      <c r="E1806" s="376"/>
      <c r="F1806" s="376"/>
      <c r="G1806" s="376"/>
      <c r="H1806" s="376"/>
      <c r="I1806" s="377"/>
      <c r="J1806" s="371" t="s">
        <v>12</v>
      </c>
      <c r="K1806" s="372"/>
      <c r="L1806" s="372"/>
      <c r="M1806" s="372"/>
      <c r="N1806" s="372"/>
      <c r="O1806" s="372"/>
      <c r="P1806" s="373"/>
      <c r="Q1806" s="375" t="s">
        <v>11</v>
      </c>
      <c r="R1806" s="376"/>
      <c r="S1806" s="376"/>
      <c r="T1806" s="376"/>
      <c r="U1806" s="376"/>
      <c r="V1806" s="377"/>
      <c r="W1806" s="394" t="s">
        <v>12</v>
      </c>
      <c r="X1806" s="395"/>
      <c r="Y1806" s="395"/>
      <c r="Z1806" s="395"/>
      <c r="AA1806" s="395"/>
      <c r="AB1806" s="396"/>
      <c r="AC1806" s="385" t="s">
        <v>11</v>
      </c>
      <c r="AD1806" s="386"/>
      <c r="AE1806" s="388" t="s">
        <v>12</v>
      </c>
      <c r="AF1806" s="386"/>
      <c r="AG1806" s="388" t="s">
        <v>13</v>
      </c>
      <c r="AH1806" s="386"/>
      <c r="AI1806" s="388" t="s">
        <v>14</v>
      </c>
      <c r="AJ1806" s="386"/>
      <c r="AK1806" s="398" t="s">
        <v>15</v>
      </c>
    </row>
    <row r="1807" spans="1:37">
      <c r="A1807" s="352"/>
      <c r="B1807" s="352"/>
      <c r="C1807" s="367" t="s">
        <v>16</v>
      </c>
      <c r="D1807" s="368"/>
      <c r="E1807" s="369" t="s">
        <v>17</v>
      </c>
      <c r="F1807" s="368"/>
      <c r="G1807" s="369" t="s">
        <v>18</v>
      </c>
      <c r="H1807" s="370"/>
      <c r="I1807" s="249" t="s">
        <v>10</v>
      </c>
      <c r="J1807" s="362" t="s">
        <v>19</v>
      </c>
      <c r="K1807" s="363"/>
      <c r="L1807" s="364" t="s">
        <v>17</v>
      </c>
      <c r="M1807" s="363"/>
      <c r="N1807" s="364" t="s">
        <v>18</v>
      </c>
      <c r="O1807" s="374"/>
      <c r="P1807" s="258" t="s">
        <v>10</v>
      </c>
      <c r="Q1807" s="367" t="s">
        <v>19</v>
      </c>
      <c r="R1807" s="368"/>
      <c r="S1807" s="369" t="s">
        <v>17</v>
      </c>
      <c r="T1807" s="368"/>
      <c r="U1807" s="369" t="s">
        <v>18</v>
      </c>
      <c r="V1807" s="370"/>
      <c r="W1807" s="362" t="s">
        <v>16</v>
      </c>
      <c r="X1807" s="363"/>
      <c r="Y1807" s="364" t="s">
        <v>17</v>
      </c>
      <c r="Z1807" s="363"/>
      <c r="AA1807" s="364" t="s">
        <v>18</v>
      </c>
      <c r="AB1807" s="374"/>
      <c r="AC1807" s="387"/>
      <c r="AD1807" s="381"/>
      <c r="AE1807" s="380"/>
      <c r="AF1807" s="381"/>
      <c r="AG1807" s="380"/>
      <c r="AH1807" s="381"/>
      <c r="AI1807" s="380"/>
      <c r="AJ1807" s="381"/>
      <c r="AK1807" s="399"/>
    </row>
    <row r="1808" spans="1:37">
      <c r="A1808" s="202"/>
      <c r="B1808" s="202"/>
      <c r="C1808" s="217" t="s">
        <v>20</v>
      </c>
      <c r="D1808" s="119" t="s">
        <v>21</v>
      </c>
      <c r="E1808" s="119" t="s">
        <v>20</v>
      </c>
      <c r="F1808" s="119" t="s">
        <v>21</v>
      </c>
      <c r="G1808" s="119" t="s">
        <v>20</v>
      </c>
      <c r="H1808" s="218" t="s">
        <v>21</v>
      </c>
      <c r="I1808" s="218" t="s">
        <v>21</v>
      </c>
      <c r="J1808" s="237" t="s">
        <v>20</v>
      </c>
      <c r="K1808" s="204" t="s">
        <v>21</v>
      </c>
      <c r="L1808" s="204" t="s">
        <v>20</v>
      </c>
      <c r="M1808" s="204" t="s">
        <v>21</v>
      </c>
      <c r="N1808" s="204" t="s">
        <v>20</v>
      </c>
      <c r="O1808" s="238" t="s">
        <v>21</v>
      </c>
      <c r="P1808" s="258" t="s">
        <v>21</v>
      </c>
      <c r="Q1808" s="217" t="s">
        <v>20</v>
      </c>
      <c r="R1808" s="119" t="s">
        <v>21</v>
      </c>
      <c r="S1808" s="119" t="s">
        <v>20</v>
      </c>
      <c r="T1808" s="119" t="s">
        <v>21</v>
      </c>
      <c r="U1808" s="119" t="s">
        <v>20</v>
      </c>
      <c r="V1808" s="218" t="s">
        <v>21</v>
      </c>
      <c r="W1808" s="247" t="s">
        <v>20</v>
      </c>
      <c r="X1808" s="205" t="s">
        <v>21</v>
      </c>
      <c r="Y1808" s="205" t="s">
        <v>20</v>
      </c>
      <c r="Z1808" s="205" t="s">
        <v>21</v>
      </c>
      <c r="AA1808" s="205" t="s">
        <v>20</v>
      </c>
      <c r="AB1808" s="248" t="s">
        <v>21</v>
      </c>
      <c r="AC1808" s="217" t="s">
        <v>21</v>
      </c>
      <c r="AD1808" s="119" t="s">
        <v>15</v>
      </c>
      <c r="AE1808" s="217" t="s">
        <v>21</v>
      </c>
      <c r="AF1808" s="119" t="s">
        <v>15</v>
      </c>
      <c r="AG1808" s="119" t="s">
        <v>20</v>
      </c>
      <c r="AH1808" s="119" t="s">
        <v>21</v>
      </c>
      <c r="AI1808" s="119" t="s">
        <v>20</v>
      </c>
      <c r="AJ1808" s="119" t="s">
        <v>21</v>
      </c>
      <c r="AK1808" s="400"/>
    </row>
    <row r="1809" spans="1:37">
      <c r="A1809" s="5">
        <v>1</v>
      </c>
      <c r="B1809" s="15" t="s">
        <v>22</v>
      </c>
      <c r="C1809" s="80">
        <f>Ahmednagar!C59</f>
        <v>0</v>
      </c>
      <c r="D1809" s="80">
        <f>Ahmednagar!D59</f>
        <v>0</v>
      </c>
      <c r="E1809" s="80">
        <f>Ahmednagar!E59</f>
        <v>0</v>
      </c>
      <c r="F1809" s="80">
        <f>Ahmednagar!F59</f>
        <v>0</v>
      </c>
      <c r="G1809" s="80">
        <f>Ahmednagar!G59</f>
        <v>0</v>
      </c>
      <c r="H1809" s="80">
        <f>Ahmednagar!H59</f>
        <v>0</v>
      </c>
      <c r="I1809" s="80">
        <f>D1809+F1809+H1809</f>
        <v>0</v>
      </c>
      <c r="J1809" s="80">
        <f>Ahmednagar!J59</f>
        <v>0</v>
      </c>
      <c r="K1809" s="80">
        <f>Ahmednagar!K59</f>
        <v>0</v>
      </c>
      <c r="L1809" s="80">
        <f>Ahmednagar!L59</f>
        <v>0</v>
      </c>
      <c r="M1809" s="80">
        <f>Ahmednagar!M59</f>
        <v>0</v>
      </c>
      <c r="N1809" s="80">
        <f>Ahmednagar!N59</f>
        <v>0</v>
      </c>
      <c r="O1809" s="80">
        <f>Ahmednagar!O59</f>
        <v>0</v>
      </c>
      <c r="P1809" s="80">
        <f>K1809+M1809+O1809</f>
        <v>0</v>
      </c>
      <c r="Q1809" s="80">
        <f>Ahmednagar!Q59</f>
        <v>0</v>
      </c>
      <c r="R1809" s="80">
        <f>Ahmednagar!R59</f>
        <v>0</v>
      </c>
      <c r="S1809" s="80">
        <f>Ahmednagar!S59</f>
        <v>0</v>
      </c>
      <c r="T1809" s="80">
        <f>Ahmednagar!T59</f>
        <v>0</v>
      </c>
      <c r="U1809" s="80">
        <f>Ahmednagar!U59</f>
        <v>0</v>
      </c>
      <c r="V1809" s="80">
        <f>Ahmednagar!V59</f>
        <v>0</v>
      </c>
      <c r="W1809" s="80">
        <f>Ahmednagar!W59</f>
        <v>0</v>
      </c>
      <c r="X1809" s="80">
        <f>Ahmednagar!X59</f>
        <v>0</v>
      </c>
      <c r="Y1809" s="80">
        <f>Ahmednagar!Y59</f>
        <v>0</v>
      </c>
      <c r="Z1809" s="80">
        <f>Ahmednagar!Z59</f>
        <v>0</v>
      </c>
      <c r="AA1809" s="80">
        <f>Ahmednagar!AA59</f>
        <v>0</v>
      </c>
      <c r="AB1809" s="80">
        <f>Ahmednagar!AB59</f>
        <v>0</v>
      </c>
      <c r="AC1809" s="233">
        <f>R1809+T1809+V1809</f>
        <v>0</v>
      </c>
      <c r="AD1809" s="7" t="e">
        <f>(R1809+T1809+V1809)/(D1809+F1809+H1809)*100</f>
        <v>#DIV/0!</v>
      </c>
      <c r="AE1809" s="7">
        <f>X1809+Z1809+AB1809</f>
        <v>0</v>
      </c>
      <c r="AF1809" s="7" t="e">
        <f>(X1809+Z1809+AB1809)/(K1809+M1809+O1809)*100</f>
        <v>#DIV/0!</v>
      </c>
      <c r="AG1809" s="7">
        <f>C1809+E1809+G1809+J1809+L1809+N1809</f>
        <v>0</v>
      </c>
      <c r="AH1809" s="7">
        <f>D1809+F1809+H1809+K1809+M1809+O1809</f>
        <v>0</v>
      </c>
      <c r="AI1809" s="7">
        <f>Q1809+S1809+U1809+W1809+Y1809+AA1809</f>
        <v>0</v>
      </c>
      <c r="AJ1809" s="7">
        <f>R1809+T1809+V1809+X1809+Z1809+AB1809</f>
        <v>0</v>
      </c>
      <c r="AK1809" s="234" t="e">
        <f>AJ1809/AH1809*100</f>
        <v>#DIV/0!</v>
      </c>
    </row>
    <row r="1810" spans="1:37">
      <c r="A1810" s="5">
        <v>2</v>
      </c>
      <c r="B1810" s="15" t="s">
        <v>23</v>
      </c>
      <c r="C1810" s="80">
        <f>Akola!C59</f>
        <v>0</v>
      </c>
      <c r="D1810" s="80">
        <f>Akola!D59</f>
        <v>0</v>
      </c>
      <c r="E1810" s="80">
        <f>Akola!E59</f>
        <v>0</v>
      </c>
      <c r="F1810" s="80">
        <f>Akola!F59</f>
        <v>0</v>
      </c>
      <c r="G1810" s="80">
        <f>Akola!G59</f>
        <v>0</v>
      </c>
      <c r="H1810" s="80">
        <f>Akola!H59</f>
        <v>0</v>
      </c>
      <c r="I1810" s="80">
        <f t="shared" ref="I1810:I1844" si="521">D1810+F1810+H1810</f>
        <v>0</v>
      </c>
      <c r="J1810" s="80">
        <f>Akola!J59</f>
        <v>0</v>
      </c>
      <c r="K1810" s="80">
        <f>Akola!K59</f>
        <v>0</v>
      </c>
      <c r="L1810" s="80">
        <f>Akola!L59</f>
        <v>0</v>
      </c>
      <c r="M1810" s="80">
        <f>Akola!M59</f>
        <v>0</v>
      </c>
      <c r="N1810" s="80">
        <f>Akola!N59</f>
        <v>0</v>
      </c>
      <c r="O1810" s="80">
        <f>Akola!O59</f>
        <v>0</v>
      </c>
      <c r="P1810" s="80">
        <f t="shared" ref="P1810:P1844" si="522">K1810+M1810+O1810</f>
        <v>0</v>
      </c>
      <c r="Q1810" s="80">
        <f>Akola!Q59</f>
        <v>0</v>
      </c>
      <c r="R1810" s="80">
        <f>Akola!R59</f>
        <v>0</v>
      </c>
      <c r="S1810" s="80">
        <f>Akola!S59</f>
        <v>0</v>
      </c>
      <c r="T1810" s="80">
        <f>Akola!T59</f>
        <v>0</v>
      </c>
      <c r="U1810" s="80">
        <f>Akola!U59</f>
        <v>0</v>
      </c>
      <c r="V1810" s="80">
        <f>Akola!V59</f>
        <v>0</v>
      </c>
      <c r="W1810" s="80">
        <f>Akola!W59</f>
        <v>0</v>
      </c>
      <c r="X1810" s="80">
        <f>Akola!X59</f>
        <v>0</v>
      </c>
      <c r="Y1810" s="80">
        <f>Akola!Y59</f>
        <v>0</v>
      </c>
      <c r="Z1810" s="80">
        <f>Akola!Z59</f>
        <v>0</v>
      </c>
      <c r="AA1810" s="80">
        <f>Akola!AA59</f>
        <v>0</v>
      </c>
      <c r="AB1810" s="80">
        <f>Akola!AB59</f>
        <v>0</v>
      </c>
      <c r="AC1810" s="233">
        <f t="shared" ref="AC1810:AC1844" si="523">R1810+T1810+V1810</f>
        <v>0</v>
      </c>
      <c r="AD1810" s="7" t="e">
        <f t="shared" ref="AD1810:AD1845" si="524">(R1810+T1810+V1810)/(D1810+F1810+H1810)*100</f>
        <v>#DIV/0!</v>
      </c>
      <c r="AE1810" s="7">
        <f t="shared" ref="AE1810:AE1844" si="525">X1810+Z1810+AB1810</f>
        <v>0</v>
      </c>
      <c r="AF1810" s="7" t="e">
        <f t="shared" ref="AF1810:AF1845" si="526">(X1810+Z1810+AB1810)/(K1810+M1810+O1810)*100</f>
        <v>#DIV/0!</v>
      </c>
      <c r="AG1810" s="7">
        <f t="shared" ref="AG1810:AG1844" si="527">C1810+E1810+G1810+J1810+L1810+N1810</f>
        <v>0</v>
      </c>
      <c r="AH1810" s="7">
        <f t="shared" ref="AH1810:AH1844" si="528">D1810+F1810+H1810+K1810+M1810+O1810</f>
        <v>0</v>
      </c>
      <c r="AI1810" s="7">
        <f t="shared" ref="AI1810:AI1844" si="529">Q1810+S1810+U1810+W1810+Y1810+AA1810</f>
        <v>0</v>
      </c>
      <c r="AJ1810" s="7">
        <f t="shared" ref="AJ1810:AJ1844" si="530">R1810+T1810+V1810+X1810+Z1810+AB1810</f>
        <v>0</v>
      </c>
      <c r="AK1810" s="234" t="e">
        <f t="shared" ref="AK1810:AK1844" si="531">AJ1810/AH1810*100</f>
        <v>#DIV/0!</v>
      </c>
    </row>
    <row r="1811" spans="1:37">
      <c r="A1811" s="5">
        <v>3</v>
      </c>
      <c r="B1811" s="15" t="s">
        <v>24</v>
      </c>
      <c r="C1811" s="80">
        <f>Amravati!C59</f>
        <v>0</v>
      </c>
      <c r="D1811" s="80">
        <f>Amravati!D59</f>
        <v>0</v>
      </c>
      <c r="E1811" s="80">
        <f>Amravati!E59</f>
        <v>0</v>
      </c>
      <c r="F1811" s="80">
        <f>Amravati!F59</f>
        <v>0</v>
      </c>
      <c r="G1811" s="80">
        <f>Amravati!G59</f>
        <v>0</v>
      </c>
      <c r="H1811" s="80">
        <f>Amravati!H59</f>
        <v>0</v>
      </c>
      <c r="I1811" s="80">
        <f t="shared" si="521"/>
        <v>0</v>
      </c>
      <c r="J1811" s="80">
        <f>Amravati!J59</f>
        <v>0</v>
      </c>
      <c r="K1811" s="80">
        <f>Amravati!K59</f>
        <v>0</v>
      </c>
      <c r="L1811" s="80">
        <f>Amravati!L59</f>
        <v>0</v>
      </c>
      <c r="M1811" s="80">
        <f>Amravati!M59</f>
        <v>0</v>
      </c>
      <c r="N1811" s="80">
        <f>Amravati!N59</f>
        <v>0</v>
      </c>
      <c r="O1811" s="80">
        <f>Amravati!O59</f>
        <v>0</v>
      </c>
      <c r="P1811" s="80">
        <f t="shared" si="522"/>
        <v>0</v>
      </c>
      <c r="Q1811" s="80">
        <f>Amravati!Q59</f>
        <v>0</v>
      </c>
      <c r="R1811" s="80">
        <f>Amravati!R59</f>
        <v>0</v>
      </c>
      <c r="S1811" s="80">
        <f>Amravati!S59</f>
        <v>0</v>
      </c>
      <c r="T1811" s="80">
        <f>Amravati!T59</f>
        <v>0</v>
      </c>
      <c r="U1811" s="80">
        <f>Amravati!U59</f>
        <v>0</v>
      </c>
      <c r="V1811" s="80">
        <f>Amravati!V59</f>
        <v>0</v>
      </c>
      <c r="W1811" s="80">
        <f>Amravati!W59</f>
        <v>0</v>
      </c>
      <c r="X1811" s="80">
        <f>Amravati!X59</f>
        <v>0</v>
      </c>
      <c r="Y1811" s="80">
        <f>Amravati!Y59</f>
        <v>0</v>
      </c>
      <c r="Z1811" s="80">
        <f>Amravati!Z59</f>
        <v>0</v>
      </c>
      <c r="AA1811" s="80">
        <f>Amravati!AA59</f>
        <v>0</v>
      </c>
      <c r="AB1811" s="80">
        <f>Amravati!AB59</f>
        <v>0</v>
      </c>
      <c r="AC1811" s="233">
        <f t="shared" si="523"/>
        <v>0</v>
      </c>
      <c r="AD1811" s="7" t="e">
        <f t="shared" si="524"/>
        <v>#DIV/0!</v>
      </c>
      <c r="AE1811" s="7">
        <f t="shared" si="525"/>
        <v>0</v>
      </c>
      <c r="AF1811" s="7" t="e">
        <f t="shared" si="526"/>
        <v>#DIV/0!</v>
      </c>
      <c r="AG1811" s="7">
        <f t="shared" si="527"/>
        <v>0</v>
      </c>
      <c r="AH1811" s="7">
        <f t="shared" si="528"/>
        <v>0</v>
      </c>
      <c r="AI1811" s="7">
        <f t="shared" si="529"/>
        <v>0</v>
      </c>
      <c r="AJ1811" s="7">
        <f t="shared" si="530"/>
        <v>0</v>
      </c>
      <c r="AK1811" s="234" t="e">
        <f t="shared" si="531"/>
        <v>#DIV/0!</v>
      </c>
    </row>
    <row r="1812" spans="1:37">
      <c r="A1812" s="5">
        <v>4</v>
      </c>
      <c r="B1812" s="15" t="s">
        <v>25</v>
      </c>
      <c r="C1812" s="80">
        <f>Aurangabad!C59</f>
        <v>0</v>
      </c>
      <c r="D1812" s="80">
        <f>Aurangabad!D59</f>
        <v>0</v>
      </c>
      <c r="E1812" s="80">
        <f>Aurangabad!E59</f>
        <v>0</v>
      </c>
      <c r="F1812" s="80">
        <f>Aurangabad!F59</f>
        <v>0</v>
      </c>
      <c r="G1812" s="80">
        <f>Aurangabad!G59</f>
        <v>0</v>
      </c>
      <c r="H1812" s="80">
        <f>Aurangabad!H59</f>
        <v>0</v>
      </c>
      <c r="I1812" s="80">
        <f t="shared" si="521"/>
        <v>0</v>
      </c>
      <c r="J1812" s="80">
        <f>Aurangabad!J59</f>
        <v>0</v>
      </c>
      <c r="K1812" s="80">
        <f>Aurangabad!K59</f>
        <v>0</v>
      </c>
      <c r="L1812" s="80">
        <f>Aurangabad!L59</f>
        <v>0</v>
      </c>
      <c r="M1812" s="80">
        <f>Aurangabad!M59</f>
        <v>0</v>
      </c>
      <c r="N1812" s="80">
        <f>Aurangabad!N59</f>
        <v>0</v>
      </c>
      <c r="O1812" s="80">
        <f>Aurangabad!O59</f>
        <v>0</v>
      </c>
      <c r="P1812" s="80">
        <f t="shared" si="522"/>
        <v>0</v>
      </c>
      <c r="Q1812" s="80">
        <f>Aurangabad!Q59</f>
        <v>0</v>
      </c>
      <c r="R1812" s="80">
        <f>Aurangabad!R59</f>
        <v>0</v>
      </c>
      <c r="S1812" s="80">
        <f>Aurangabad!S59</f>
        <v>0</v>
      </c>
      <c r="T1812" s="80">
        <f>Aurangabad!T59</f>
        <v>0</v>
      </c>
      <c r="U1812" s="80">
        <f>Aurangabad!U59</f>
        <v>0</v>
      </c>
      <c r="V1812" s="80">
        <f>Aurangabad!V59</f>
        <v>0</v>
      </c>
      <c r="W1812" s="80">
        <f>Aurangabad!W59</f>
        <v>0</v>
      </c>
      <c r="X1812" s="80">
        <f>Aurangabad!X59</f>
        <v>0</v>
      </c>
      <c r="Y1812" s="80">
        <f>Aurangabad!Y59</f>
        <v>0</v>
      </c>
      <c r="Z1812" s="80">
        <f>Aurangabad!Z59</f>
        <v>0</v>
      </c>
      <c r="AA1812" s="80">
        <f>Aurangabad!AA59</f>
        <v>0</v>
      </c>
      <c r="AB1812" s="80">
        <f>Aurangabad!AB59</f>
        <v>0</v>
      </c>
      <c r="AC1812" s="233">
        <f t="shared" si="523"/>
        <v>0</v>
      </c>
      <c r="AD1812" s="7" t="e">
        <f t="shared" si="524"/>
        <v>#DIV/0!</v>
      </c>
      <c r="AE1812" s="7">
        <f t="shared" si="525"/>
        <v>0</v>
      </c>
      <c r="AF1812" s="7" t="e">
        <f t="shared" si="526"/>
        <v>#DIV/0!</v>
      </c>
      <c r="AG1812" s="7">
        <f t="shared" si="527"/>
        <v>0</v>
      </c>
      <c r="AH1812" s="7">
        <f t="shared" si="528"/>
        <v>0</v>
      </c>
      <c r="AI1812" s="7">
        <f t="shared" si="529"/>
        <v>0</v>
      </c>
      <c r="AJ1812" s="7">
        <f t="shared" si="530"/>
        <v>0</v>
      </c>
      <c r="AK1812" s="234" t="e">
        <f t="shared" si="531"/>
        <v>#DIV/0!</v>
      </c>
    </row>
    <row r="1813" spans="1:37">
      <c r="A1813" s="5">
        <v>5</v>
      </c>
      <c r="B1813" s="15" t="s">
        <v>26</v>
      </c>
      <c r="C1813" s="80">
        <f>Beed!C59</f>
        <v>0</v>
      </c>
      <c r="D1813" s="80">
        <f>Beed!D59</f>
        <v>0</v>
      </c>
      <c r="E1813" s="80">
        <f>Beed!E59</f>
        <v>0</v>
      </c>
      <c r="F1813" s="80">
        <f>Beed!F59</f>
        <v>0</v>
      </c>
      <c r="G1813" s="80">
        <f>Beed!G59</f>
        <v>0</v>
      </c>
      <c r="H1813" s="80">
        <f>Beed!H59</f>
        <v>0</v>
      </c>
      <c r="I1813" s="80">
        <f t="shared" si="521"/>
        <v>0</v>
      </c>
      <c r="J1813" s="80">
        <f>Beed!J59</f>
        <v>0</v>
      </c>
      <c r="K1813" s="80">
        <f>Beed!K59</f>
        <v>0</v>
      </c>
      <c r="L1813" s="80">
        <f>Beed!L59</f>
        <v>0</v>
      </c>
      <c r="M1813" s="80">
        <f>Beed!M59</f>
        <v>0</v>
      </c>
      <c r="N1813" s="80">
        <f>Beed!N59</f>
        <v>0</v>
      </c>
      <c r="O1813" s="80">
        <f>Beed!O59</f>
        <v>0</v>
      </c>
      <c r="P1813" s="80">
        <f t="shared" si="522"/>
        <v>0</v>
      </c>
      <c r="Q1813" s="80">
        <f>Beed!Q59</f>
        <v>0</v>
      </c>
      <c r="R1813" s="80">
        <f>Beed!R59</f>
        <v>0</v>
      </c>
      <c r="S1813" s="80">
        <f>Beed!S59</f>
        <v>0</v>
      </c>
      <c r="T1813" s="80">
        <f>Beed!T59</f>
        <v>0</v>
      </c>
      <c r="U1813" s="80">
        <f>Beed!U59</f>
        <v>0</v>
      </c>
      <c r="V1813" s="80">
        <f>Beed!V59</f>
        <v>0</v>
      </c>
      <c r="W1813" s="80">
        <f>Beed!W59</f>
        <v>0</v>
      </c>
      <c r="X1813" s="80">
        <f>Beed!X59</f>
        <v>0</v>
      </c>
      <c r="Y1813" s="80">
        <f>Beed!Y59</f>
        <v>0</v>
      </c>
      <c r="Z1813" s="80">
        <f>Beed!Z59</f>
        <v>0</v>
      </c>
      <c r="AA1813" s="80">
        <f>Beed!AA59</f>
        <v>0</v>
      </c>
      <c r="AB1813" s="80">
        <f>Beed!AB59</f>
        <v>0</v>
      </c>
      <c r="AC1813" s="233">
        <f t="shared" si="523"/>
        <v>0</v>
      </c>
      <c r="AD1813" s="7" t="e">
        <f t="shared" si="524"/>
        <v>#DIV/0!</v>
      </c>
      <c r="AE1813" s="7">
        <f t="shared" si="525"/>
        <v>0</v>
      </c>
      <c r="AF1813" s="7" t="e">
        <f t="shared" si="526"/>
        <v>#DIV/0!</v>
      </c>
      <c r="AG1813" s="7">
        <f t="shared" si="527"/>
        <v>0</v>
      </c>
      <c r="AH1813" s="7">
        <f t="shared" si="528"/>
        <v>0</v>
      </c>
      <c r="AI1813" s="7">
        <f t="shared" si="529"/>
        <v>0</v>
      </c>
      <c r="AJ1813" s="7">
        <f t="shared" si="530"/>
        <v>0</v>
      </c>
      <c r="AK1813" s="234" t="e">
        <f t="shared" si="531"/>
        <v>#DIV/0!</v>
      </c>
    </row>
    <row r="1814" spans="1:37">
      <c r="A1814" s="5">
        <v>6</v>
      </c>
      <c r="B1814" s="15" t="s">
        <v>27</v>
      </c>
      <c r="C1814" s="80">
        <f>Bhandara!C59</f>
        <v>0</v>
      </c>
      <c r="D1814" s="80">
        <f>Bhandara!D59</f>
        <v>0</v>
      </c>
      <c r="E1814" s="80">
        <f>Bhandara!E59</f>
        <v>0</v>
      </c>
      <c r="F1814" s="80">
        <f>Bhandara!F59</f>
        <v>0</v>
      </c>
      <c r="G1814" s="80">
        <f>Bhandara!G59</f>
        <v>0</v>
      </c>
      <c r="H1814" s="80">
        <f>Bhandara!H59</f>
        <v>0</v>
      </c>
      <c r="I1814" s="80">
        <f t="shared" si="521"/>
        <v>0</v>
      </c>
      <c r="J1814" s="80">
        <f>Bhandara!J59</f>
        <v>0</v>
      </c>
      <c r="K1814" s="80">
        <f>Bhandara!K59</f>
        <v>0</v>
      </c>
      <c r="L1814" s="80">
        <f>Bhandara!L59</f>
        <v>0</v>
      </c>
      <c r="M1814" s="80">
        <f>Bhandara!M59</f>
        <v>0</v>
      </c>
      <c r="N1814" s="80">
        <f>Bhandara!N59</f>
        <v>0</v>
      </c>
      <c r="O1814" s="80">
        <f>Bhandara!O59</f>
        <v>0</v>
      </c>
      <c r="P1814" s="80">
        <f t="shared" si="522"/>
        <v>0</v>
      </c>
      <c r="Q1814" s="80">
        <f>Bhandara!Q59</f>
        <v>0</v>
      </c>
      <c r="R1814" s="80">
        <f>Bhandara!R59</f>
        <v>0</v>
      </c>
      <c r="S1814" s="80">
        <f>Bhandara!S59</f>
        <v>0</v>
      </c>
      <c r="T1814" s="80">
        <f>Bhandara!T59</f>
        <v>0</v>
      </c>
      <c r="U1814" s="80">
        <f>Bhandara!U59</f>
        <v>0</v>
      </c>
      <c r="V1814" s="80">
        <f>Bhandara!V59</f>
        <v>0</v>
      </c>
      <c r="W1814" s="80">
        <f>Bhandara!W59</f>
        <v>0</v>
      </c>
      <c r="X1814" s="80">
        <f>Bhandara!X59</f>
        <v>0</v>
      </c>
      <c r="Y1814" s="80">
        <f>Bhandara!Y59</f>
        <v>0</v>
      </c>
      <c r="Z1814" s="80">
        <f>Bhandara!Z59</f>
        <v>0</v>
      </c>
      <c r="AA1814" s="80">
        <f>Bhandara!AA59</f>
        <v>0</v>
      </c>
      <c r="AB1814" s="80">
        <f>Bhandara!AB59</f>
        <v>0</v>
      </c>
      <c r="AC1814" s="233">
        <f t="shared" si="523"/>
        <v>0</v>
      </c>
      <c r="AD1814" s="7" t="e">
        <f t="shared" si="524"/>
        <v>#DIV/0!</v>
      </c>
      <c r="AE1814" s="7">
        <f t="shared" si="525"/>
        <v>0</v>
      </c>
      <c r="AF1814" s="7" t="e">
        <f t="shared" si="526"/>
        <v>#DIV/0!</v>
      </c>
      <c r="AG1814" s="7">
        <f t="shared" si="527"/>
        <v>0</v>
      </c>
      <c r="AH1814" s="7">
        <f t="shared" si="528"/>
        <v>0</v>
      </c>
      <c r="AI1814" s="7">
        <f t="shared" si="529"/>
        <v>0</v>
      </c>
      <c r="AJ1814" s="7">
        <f t="shared" si="530"/>
        <v>0</v>
      </c>
      <c r="AK1814" s="234" t="e">
        <f t="shared" si="531"/>
        <v>#DIV/0!</v>
      </c>
    </row>
    <row r="1815" spans="1:37">
      <c r="A1815" s="5">
        <v>7</v>
      </c>
      <c r="B1815" s="15" t="s">
        <v>28</v>
      </c>
      <c r="C1815" s="80">
        <f>Buldhana!C59</f>
        <v>0</v>
      </c>
      <c r="D1815" s="80">
        <f>Buldhana!D59</f>
        <v>0</v>
      </c>
      <c r="E1815" s="80">
        <f>Buldhana!E59</f>
        <v>0</v>
      </c>
      <c r="F1815" s="80">
        <f>Buldhana!F59</f>
        <v>0</v>
      </c>
      <c r="G1815" s="80">
        <f>Buldhana!G59</f>
        <v>0</v>
      </c>
      <c r="H1815" s="80">
        <f>Buldhana!H59</f>
        <v>0</v>
      </c>
      <c r="I1815" s="80">
        <f t="shared" si="521"/>
        <v>0</v>
      </c>
      <c r="J1815" s="80">
        <f>Buldhana!J59</f>
        <v>0</v>
      </c>
      <c r="K1815" s="80">
        <f>Buldhana!K59</f>
        <v>0</v>
      </c>
      <c r="L1815" s="80">
        <f>Buldhana!L59</f>
        <v>0</v>
      </c>
      <c r="M1815" s="80">
        <f>Buldhana!M59</f>
        <v>0</v>
      </c>
      <c r="N1815" s="80">
        <f>Buldhana!N59</f>
        <v>0</v>
      </c>
      <c r="O1815" s="80">
        <f>Buldhana!O59</f>
        <v>0</v>
      </c>
      <c r="P1815" s="80">
        <f t="shared" si="522"/>
        <v>0</v>
      </c>
      <c r="Q1815" s="80">
        <f>Buldhana!Q59</f>
        <v>0</v>
      </c>
      <c r="R1815" s="80">
        <f>Buldhana!R59</f>
        <v>0</v>
      </c>
      <c r="S1815" s="80">
        <f>Buldhana!S59</f>
        <v>0</v>
      </c>
      <c r="T1815" s="80">
        <f>Buldhana!T59</f>
        <v>0</v>
      </c>
      <c r="U1815" s="80">
        <f>Buldhana!U59</f>
        <v>0</v>
      </c>
      <c r="V1815" s="80">
        <f>Buldhana!V59</f>
        <v>0</v>
      </c>
      <c r="W1815" s="80">
        <f>Buldhana!W59</f>
        <v>0</v>
      </c>
      <c r="X1815" s="80">
        <f>Buldhana!X59</f>
        <v>0</v>
      </c>
      <c r="Y1815" s="80">
        <f>Buldhana!Y59</f>
        <v>0</v>
      </c>
      <c r="Z1815" s="80">
        <f>Buldhana!Z59</f>
        <v>0</v>
      </c>
      <c r="AA1815" s="80">
        <f>Buldhana!AA59</f>
        <v>0</v>
      </c>
      <c r="AB1815" s="80">
        <f>Buldhana!AB59</f>
        <v>0</v>
      </c>
      <c r="AC1815" s="233">
        <f t="shared" si="523"/>
        <v>0</v>
      </c>
      <c r="AD1815" s="7" t="e">
        <f t="shared" si="524"/>
        <v>#DIV/0!</v>
      </c>
      <c r="AE1815" s="7">
        <f t="shared" si="525"/>
        <v>0</v>
      </c>
      <c r="AF1815" s="7" t="e">
        <f t="shared" si="526"/>
        <v>#DIV/0!</v>
      </c>
      <c r="AG1815" s="7">
        <f t="shared" si="527"/>
        <v>0</v>
      </c>
      <c r="AH1815" s="7">
        <f t="shared" si="528"/>
        <v>0</v>
      </c>
      <c r="AI1815" s="7">
        <f t="shared" si="529"/>
        <v>0</v>
      </c>
      <c r="AJ1815" s="7">
        <f t="shared" si="530"/>
        <v>0</v>
      </c>
      <c r="AK1815" s="234" t="e">
        <f t="shared" si="531"/>
        <v>#DIV/0!</v>
      </c>
    </row>
    <row r="1816" spans="1:37">
      <c r="A1816" s="5">
        <v>8</v>
      </c>
      <c r="B1816" s="15" t="s">
        <v>29</v>
      </c>
      <c r="C1816" s="80">
        <f>Chandrapur!C59</f>
        <v>0</v>
      </c>
      <c r="D1816" s="80">
        <f>Chandrapur!D59</f>
        <v>0</v>
      </c>
      <c r="E1816" s="80">
        <f>Chandrapur!E59</f>
        <v>0</v>
      </c>
      <c r="F1816" s="80">
        <f>Chandrapur!F59</f>
        <v>0</v>
      </c>
      <c r="G1816" s="80">
        <f>Chandrapur!G59</f>
        <v>0</v>
      </c>
      <c r="H1816" s="80">
        <f>Chandrapur!H59</f>
        <v>0</v>
      </c>
      <c r="I1816" s="80">
        <f t="shared" si="521"/>
        <v>0</v>
      </c>
      <c r="J1816" s="80">
        <f>Chandrapur!J59</f>
        <v>0</v>
      </c>
      <c r="K1816" s="80">
        <f>Chandrapur!K59</f>
        <v>0</v>
      </c>
      <c r="L1816" s="80">
        <f>Chandrapur!L59</f>
        <v>0</v>
      </c>
      <c r="M1816" s="80">
        <f>Chandrapur!M59</f>
        <v>0</v>
      </c>
      <c r="N1816" s="80">
        <f>Chandrapur!N59</f>
        <v>0</v>
      </c>
      <c r="O1816" s="80">
        <f>Chandrapur!O59</f>
        <v>0</v>
      </c>
      <c r="P1816" s="80">
        <f t="shared" si="522"/>
        <v>0</v>
      </c>
      <c r="Q1816" s="80">
        <f>Chandrapur!Q59</f>
        <v>0</v>
      </c>
      <c r="R1816" s="80">
        <f>Chandrapur!R59</f>
        <v>0</v>
      </c>
      <c r="S1816" s="80">
        <f>Chandrapur!S59</f>
        <v>0</v>
      </c>
      <c r="T1816" s="80">
        <f>Chandrapur!T59</f>
        <v>0</v>
      </c>
      <c r="U1816" s="80">
        <f>Chandrapur!U59</f>
        <v>0</v>
      </c>
      <c r="V1816" s="80">
        <f>Chandrapur!V59</f>
        <v>0</v>
      </c>
      <c r="W1816" s="80">
        <f>Chandrapur!W59</f>
        <v>0</v>
      </c>
      <c r="X1816" s="80">
        <f>Chandrapur!X59</f>
        <v>0</v>
      </c>
      <c r="Y1816" s="80">
        <f>Chandrapur!Y59</f>
        <v>0</v>
      </c>
      <c r="Z1816" s="80">
        <f>Chandrapur!Z59</f>
        <v>0</v>
      </c>
      <c r="AA1816" s="80">
        <f>Chandrapur!AA59</f>
        <v>0</v>
      </c>
      <c r="AB1816" s="80">
        <f>Chandrapur!AB59</f>
        <v>0</v>
      </c>
      <c r="AC1816" s="233">
        <f t="shared" si="523"/>
        <v>0</v>
      </c>
      <c r="AD1816" s="7" t="e">
        <f t="shared" si="524"/>
        <v>#DIV/0!</v>
      </c>
      <c r="AE1816" s="7">
        <f t="shared" si="525"/>
        <v>0</v>
      </c>
      <c r="AF1816" s="7" t="e">
        <f t="shared" si="526"/>
        <v>#DIV/0!</v>
      </c>
      <c r="AG1816" s="7">
        <f t="shared" si="527"/>
        <v>0</v>
      </c>
      <c r="AH1816" s="7">
        <f t="shared" si="528"/>
        <v>0</v>
      </c>
      <c r="AI1816" s="7">
        <f t="shared" si="529"/>
        <v>0</v>
      </c>
      <c r="AJ1816" s="7">
        <f t="shared" si="530"/>
        <v>0</v>
      </c>
      <c r="AK1816" s="234" t="e">
        <f t="shared" si="531"/>
        <v>#DIV/0!</v>
      </c>
    </row>
    <row r="1817" spans="1:37">
      <c r="A1817" s="5">
        <v>9</v>
      </c>
      <c r="B1817" s="15" t="s">
        <v>30</v>
      </c>
      <c r="C1817" s="80">
        <f>Dhule!C59</f>
        <v>0</v>
      </c>
      <c r="D1817" s="80">
        <f>Dhule!D59</f>
        <v>0</v>
      </c>
      <c r="E1817" s="80">
        <f>Dhule!E59</f>
        <v>0</v>
      </c>
      <c r="F1817" s="80">
        <f>Dhule!F59</f>
        <v>0</v>
      </c>
      <c r="G1817" s="80">
        <f>Dhule!G59</f>
        <v>0</v>
      </c>
      <c r="H1817" s="80">
        <f>Dhule!H59</f>
        <v>0</v>
      </c>
      <c r="I1817" s="80">
        <f t="shared" si="521"/>
        <v>0</v>
      </c>
      <c r="J1817" s="80">
        <f>Dhule!J59</f>
        <v>0</v>
      </c>
      <c r="K1817" s="80">
        <f>Dhule!K59</f>
        <v>0</v>
      </c>
      <c r="L1817" s="80">
        <f>Dhule!L59</f>
        <v>0</v>
      </c>
      <c r="M1817" s="80">
        <f>Dhule!M59</f>
        <v>0</v>
      </c>
      <c r="N1817" s="80">
        <f>Dhule!N59</f>
        <v>0</v>
      </c>
      <c r="O1817" s="80">
        <f>Dhule!O59</f>
        <v>0</v>
      </c>
      <c r="P1817" s="80">
        <f t="shared" si="522"/>
        <v>0</v>
      </c>
      <c r="Q1817" s="80">
        <f>Dhule!Q59</f>
        <v>0</v>
      </c>
      <c r="R1817" s="80">
        <f>Dhule!R59</f>
        <v>0</v>
      </c>
      <c r="S1817" s="80">
        <f>Dhule!S59</f>
        <v>0</v>
      </c>
      <c r="T1817" s="80">
        <f>Dhule!T59</f>
        <v>0</v>
      </c>
      <c r="U1817" s="80">
        <f>Dhule!U59</f>
        <v>0</v>
      </c>
      <c r="V1817" s="80">
        <f>Dhule!V59</f>
        <v>0</v>
      </c>
      <c r="W1817" s="80">
        <f>Dhule!W59</f>
        <v>0</v>
      </c>
      <c r="X1817" s="80">
        <f>Dhule!X59</f>
        <v>0</v>
      </c>
      <c r="Y1817" s="80">
        <f>Dhule!Y59</f>
        <v>0</v>
      </c>
      <c r="Z1817" s="80">
        <f>Dhule!Z59</f>
        <v>0</v>
      </c>
      <c r="AA1817" s="80">
        <f>Dhule!AA59</f>
        <v>0</v>
      </c>
      <c r="AB1817" s="80">
        <f>Dhule!AB59</f>
        <v>0</v>
      </c>
      <c r="AC1817" s="233">
        <f t="shared" si="523"/>
        <v>0</v>
      </c>
      <c r="AD1817" s="7" t="e">
        <f t="shared" si="524"/>
        <v>#DIV/0!</v>
      </c>
      <c r="AE1817" s="7">
        <f t="shared" si="525"/>
        <v>0</v>
      </c>
      <c r="AF1817" s="7" t="e">
        <f t="shared" si="526"/>
        <v>#DIV/0!</v>
      </c>
      <c r="AG1817" s="7">
        <f t="shared" si="527"/>
        <v>0</v>
      </c>
      <c r="AH1817" s="7">
        <f t="shared" si="528"/>
        <v>0</v>
      </c>
      <c r="AI1817" s="7">
        <f t="shared" si="529"/>
        <v>0</v>
      </c>
      <c r="AJ1817" s="7">
        <f t="shared" si="530"/>
        <v>0</v>
      </c>
      <c r="AK1817" s="234" t="e">
        <f t="shared" si="531"/>
        <v>#DIV/0!</v>
      </c>
    </row>
    <row r="1818" spans="1:37">
      <c r="A1818" s="5">
        <v>10</v>
      </c>
      <c r="B1818" s="15" t="s">
        <v>31</v>
      </c>
      <c r="C1818" s="80">
        <f>Gadchiroli!C59</f>
        <v>0</v>
      </c>
      <c r="D1818" s="80">
        <f>Gadchiroli!D59</f>
        <v>0</v>
      </c>
      <c r="E1818" s="80">
        <f>Gadchiroli!E59</f>
        <v>0</v>
      </c>
      <c r="F1818" s="80">
        <f>Gadchiroli!F59</f>
        <v>0</v>
      </c>
      <c r="G1818" s="80">
        <f>Gadchiroli!G59</f>
        <v>0</v>
      </c>
      <c r="H1818" s="80">
        <f>Gadchiroli!H59</f>
        <v>0</v>
      </c>
      <c r="I1818" s="80">
        <f t="shared" si="521"/>
        <v>0</v>
      </c>
      <c r="J1818" s="80">
        <f>Gadchiroli!J59</f>
        <v>0</v>
      </c>
      <c r="K1818" s="80">
        <f>Gadchiroli!K59</f>
        <v>0</v>
      </c>
      <c r="L1818" s="80">
        <f>Gadchiroli!L59</f>
        <v>0</v>
      </c>
      <c r="M1818" s="80">
        <f>Gadchiroli!M59</f>
        <v>0</v>
      </c>
      <c r="N1818" s="80">
        <f>Gadchiroli!N59</f>
        <v>0</v>
      </c>
      <c r="O1818" s="80">
        <f>Gadchiroli!O59</f>
        <v>0</v>
      </c>
      <c r="P1818" s="80">
        <f t="shared" si="522"/>
        <v>0</v>
      </c>
      <c r="Q1818" s="80">
        <f>Gadchiroli!Q59</f>
        <v>0</v>
      </c>
      <c r="R1818" s="80">
        <f>Gadchiroli!R59</f>
        <v>0</v>
      </c>
      <c r="S1818" s="80">
        <f>Gadchiroli!S59</f>
        <v>0</v>
      </c>
      <c r="T1818" s="80">
        <f>Gadchiroli!T59</f>
        <v>0</v>
      </c>
      <c r="U1818" s="80">
        <f>Gadchiroli!U59</f>
        <v>0</v>
      </c>
      <c r="V1818" s="80">
        <f>Gadchiroli!V59</f>
        <v>0</v>
      </c>
      <c r="W1818" s="80">
        <f>Gadchiroli!W59</f>
        <v>0</v>
      </c>
      <c r="X1818" s="80">
        <f>Gadchiroli!X59</f>
        <v>0</v>
      </c>
      <c r="Y1818" s="80">
        <f>Gadchiroli!Y59</f>
        <v>0</v>
      </c>
      <c r="Z1818" s="80">
        <f>Gadchiroli!Z59</f>
        <v>0</v>
      </c>
      <c r="AA1818" s="80">
        <f>Gadchiroli!AA59</f>
        <v>0</v>
      </c>
      <c r="AB1818" s="80">
        <f>Gadchiroli!AB59</f>
        <v>0</v>
      </c>
      <c r="AC1818" s="233">
        <f t="shared" si="523"/>
        <v>0</v>
      </c>
      <c r="AD1818" s="7" t="e">
        <f t="shared" si="524"/>
        <v>#DIV/0!</v>
      </c>
      <c r="AE1818" s="7">
        <f t="shared" si="525"/>
        <v>0</v>
      </c>
      <c r="AF1818" s="7" t="e">
        <f t="shared" si="526"/>
        <v>#DIV/0!</v>
      </c>
      <c r="AG1818" s="7">
        <f t="shared" si="527"/>
        <v>0</v>
      </c>
      <c r="AH1818" s="7">
        <f t="shared" si="528"/>
        <v>0</v>
      </c>
      <c r="AI1818" s="7">
        <f t="shared" si="529"/>
        <v>0</v>
      </c>
      <c r="AJ1818" s="7">
        <f t="shared" si="530"/>
        <v>0</v>
      </c>
      <c r="AK1818" s="234" t="e">
        <f t="shared" si="531"/>
        <v>#DIV/0!</v>
      </c>
    </row>
    <row r="1819" spans="1:37">
      <c r="A1819" s="5">
        <v>11</v>
      </c>
      <c r="B1819" s="15" t="s">
        <v>32</v>
      </c>
      <c r="C1819" s="80">
        <f>Gondia!C59</f>
        <v>0</v>
      </c>
      <c r="D1819" s="80">
        <f>Gondia!D59</f>
        <v>0</v>
      </c>
      <c r="E1819" s="80">
        <f>Gondia!E59</f>
        <v>0</v>
      </c>
      <c r="F1819" s="80">
        <f>Gondia!F59</f>
        <v>0</v>
      </c>
      <c r="G1819" s="80">
        <f>Gondia!G59</f>
        <v>0</v>
      </c>
      <c r="H1819" s="80">
        <f>Gondia!H59</f>
        <v>0</v>
      </c>
      <c r="I1819" s="80">
        <f t="shared" si="521"/>
        <v>0</v>
      </c>
      <c r="J1819" s="80">
        <f>Gondia!J59</f>
        <v>0</v>
      </c>
      <c r="K1819" s="80">
        <f>Gondia!K59</f>
        <v>0</v>
      </c>
      <c r="L1819" s="80">
        <f>Gondia!L59</f>
        <v>0</v>
      </c>
      <c r="M1819" s="80">
        <f>Gondia!M59</f>
        <v>0</v>
      </c>
      <c r="N1819" s="80">
        <f>Gondia!N59</f>
        <v>0</v>
      </c>
      <c r="O1819" s="80">
        <f>Gondia!O59</f>
        <v>0</v>
      </c>
      <c r="P1819" s="80">
        <f t="shared" si="522"/>
        <v>0</v>
      </c>
      <c r="Q1819" s="80">
        <f>Gondia!Q59</f>
        <v>0</v>
      </c>
      <c r="R1819" s="80">
        <f>Gondia!R59</f>
        <v>0</v>
      </c>
      <c r="S1819" s="80">
        <f>Gondia!S59</f>
        <v>0</v>
      </c>
      <c r="T1819" s="80">
        <f>Gondia!T59</f>
        <v>0</v>
      </c>
      <c r="U1819" s="80">
        <f>Gondia!U59</f>
        <v>0</v>
      </c>
      <c r="V1819" s="80">
        <f>Gondia!V59</f>
        <v>0</v>
      </c>
      <c r="W1819" s="80">
        <f>Gondia!W59</f>
        <v>0</v>
      </c>
      <c r="X1819" s="80">
        <f>Gondia!X59</f>
        <v>0</v>
      </c>
      <c r="Y1819" s="80">
        <f>Gondia!Y59</f>
        <v>0</v>
      </c>
      <c r="Z1819" s="80">
        <f>Gondia!Z59</f>
        <v>0</v>
      </c>
      <c r="AA1819" s="80">
        <f>Gondia!AA59</f>
        <v>0</v>
      </c>
      <c r="AB1819" s="80">
        <f>Gondia!AB59</f>
        <v>0</v>
      </c>
      <c r="AC1819" s="233">
        <f t="shared" si="523"/>
        <v>0</v>
      </c>
      <c r="AD1819" s="7" t="e">
        <f t="shared" si="524"/>
        <v>#DIV/0!</v>
      </c>
      <c r="AE1819" s="7">
        <f t="shared" si="525"/>
        <v>0</v>
      </c>
      <c r="AF1819" s="7" t="e">
        <f t="shared" si="526"/>
        <v>#DIV/0!</v>
      </c>
      <c r="AG1819" s="7">
        <f t="shared" si="527"/>
        <v>0</v>
      </c>
      <c r="AH1819" s="7">
        <f t="shared" si="528"/>
        <v>0</v>
      </c>
      <c r="AI1819" s="7">
        <f t="shared" si="529"/>
        <v>0</v>
      </c>
      <c r="AJ1819" s="7">
        <f t="shared" si="530"/>
        <v>0</v>
      </c>
      <c r="AK1819" s="234" t="e">
        <f t="shared" si="531"/>
        <v>#DIV/0!</v>
      </c>
    </row>
    <row r="1820" spans="1:37">
      <c r="A1820" s="5">
        <v>12</v>
      </c>
      <c r="B1820" s="15" t="s">
        <v>33</v>
      </c>
      <c r="C1820" s="80">
        <f>Hingoli!C59</f>
        <v>0</v>
      </c>
      <c r="D1820" s="80">
        <f>Hingoli!D59</f>
        <v>0</v>
      </c>
      <c r="E1820" s="80">
        <f>Hingoli!E59</f>
        <v>0</v>
      </c>
      <c r="F1820" s="80">
        <f>Hingoli!F59</f>
        <v>0</v>
      </c>
      <c r="G1820" s="80">
        <f>Hingoli!G59</f>
        <v>0</v>
      </c>
      <c r="H1820" s="80">
        <f>Hingoli!H59</f>
        <v>0</v>
      </c>
      <c r="I1820" s="80">
        <f t="shared" si="521"/>
        <v>0</v>
      </c>
      <c r="J1820" s="80">
        <f>Hingoli!J59</f>
        <v>0</v>
      </c>
      <c r="K1820" s="80">
        <f>Hingoli!K59</f>
        <v>0</v>
      </c>
      <c r="L1820" s="80">
        <f>Hingoli!L59</f>
        <v>0</v>
      </c>
      <c r="M1820" s="80">
        <f>Hingoli!M59</f>
        <v>0</v>
      </c>
      <c r="N1820" s="80">
        <f>Hingoli!N59</f>
        <v>0</v>
      </c>
      <c r="O1820" s="80">
        <f>Hingoli!O59</f>
        <v>0</v>
      </c>
      <c r="P1820" s="80">
        <f t="shared" si="522"/>
        <v>0</v>
      </c>
      <c r="Q1820" s="80">
        <f>Hingoli!Q59</f>
        <v>0</v>
      </c>
      <c r="R1820" s="80">
        <f>Hingoli!R59</f>
        <v>0</v>
      </c>
      <c r="S1820" s="80">
        <f>Hingoli!S59</f>
        <v>0</v>
      </c>
      <c r="T1820" s="80">
        <f>Hingoli!T59</f>
        <v>0</v>
      </c>
      <c r="U1820" s="80">
        <f>Hingoli!U59</f>
        <v>0</v>
      </c>
      <c r="V1820" s="80">
        <f>Hingoli!V59</f>
        <v>0</v>
      </c>
      <c r="W1820" s="80">
        <f>Hingoli!W59</f>
        <v>0</v>
      </c>
      <c r="X1820" s="80">
        <f>Hingoli!X59</f>
        <v>0</v>
      </c>
      <c r="Y1820" s="80">
        <f>Hingoli!Y59</f>
        <v>0</v>
      </c>
      <c r="Z1820" s="80">
        <f>Hingoli!Z59</f>
        <v>0</v>
      </c>
      <c r="AA1820" s="80">
        <f>Hingoli!AA59</f>
        <v>0</v>
      </c>
      <c r="AB1820" s="80">
        <f>Hingoli!AB59</f>
        <v>0</v>
      </c>
      <c r="AC1820" s="233">
        <f t="shared" si="523"/>
        <v>0</v>
      </c>
      <c r="AD1820" s="7" t="e">
        <f t="shared" si="524"/>
        <v>#DIV/0!</v>
      </c>
      <c r="AE1820" s="7">
        <f t="shared" si="525"/>
        <v>0</v>
      </c>
      <c r="AF1820" s="7" t="e">
        <f t="shared" si="526"/>
        <v>#DIV/0!</v>
      </c>
      <c r="AG1820" s="7">
        <f t="shared" si="527"/>
        <v>0</v>
      </c>
      <c r="AH1820" s="7">
        <f t="shared" si="528"/>
        <v>0</v>
      </c>
      <c r="AI1820" s="7">
        <f t="shared" si="529"/>
        <v>0</v>
      </c>
      <c r="AJ1820" s="7">
        <f t="shared" si="530"/>
        <v>0</v>
      </c>
      <c r="AK1820" s="234" t="e">
        <f t="shared" si="531"/>
        <v>#DIV/0!</v>
      </c>
    </row>
    <row r="1821" spans="1:37">
      <c r="A1821" s="5">
        <v>13</v>
      </c>
      <c r="B1821" s="15" t="s">
        <v>34</v>
      </c>
      <c r="C1821" s="80">
        <f>Jalgaon!C59</f>
        <v>0</v>
      </c>
      <c r="D1821" s="80">
        <f>Jalgaon!D59</f>
        <v>0</v>
      </c>
      <c r="E1821" s="80">
        <f>Jalgaon!E59</f>
        <v>0</v>
      </c>
      <c r="F1821" s="80">
        <f>Jalgaon!F59</f>
        <v>0</v>
      </c>
      <c r="G1821" s="80">
        <f>Jalgaon!G59</f>
        <v>0</v>
      </c>
      <c r="H1821" s="80">
        <f>Jalgaon!H59</f>
        <v>0</v>
      </c>
      <c r="I1821" s="80">
        <f t="shared" si="521"/>
        <v>0</v>
      </c>
      <c r="J1821" s="80">
        <f>Jalgaon!J59</f>
        <v>0</v>
      </c>
      <c r="K1821" s="80">
        <f>Jalgaon!K59</f>
        <v>0</v>
      </c>
      <c r="L1821" s="80">
        <f>Jalgaon!L59</f>
        <v>0</v>
      </c>
      <c r="M1821" s="80">
        <f>Jalgaon!M59</f>
        <v>0</v>
      </c>
      <c r="N1821" s="80">
        <f>Jalgaon!N59</f>
        <v>0</v>
      </c>
      <c r="O1821" s="80">
        <f>Jalgaon!O59</f>
        <v>0</v>
      </c>
      <c r="P1821" s="80">
        <f t="shared" si="522"/>
        <v>0</v>
      </c>
      <c r="Q1821" s="80">
        <f>Jalgaon!Q59</f>
        <v>0</v>
      </c>
      <c r="R1821" s="80">
        <f>Jalgaon!R59</f>
        <v>0</v>
      </c>
      <c r="S1821" s="80">
        <f>Jalgaon!S59</f>
        <v>0</v>
      </c>
      <c r="T1821" s="80">
        <f>Jalgaon!T59</f>
        <v>0</v>
      </c>
      <c r="U1821" s="80">
        <f>Jalgaon!U59</f>
        <v>0</v>
      </c>
      <c r="V1821" s="80">
        <f>Jalgaon!V59</f>
        <v>0</v>
      </c>
      <c r="W1821" s="80">
        <f>Jalgaon!W59</f>
        <v>0</v>
      </c>
      <c r="X1821" s="80">
        <f>Jalgaon!X59</f>
        <v>0</v>
      </c>
      <c r="Y1821" s="80">
        <f>Jalgaon!Y59</f>
        <v>0</v>
      </c>
      <c r="Z1821" s="80">
        <f>Jalgaon!Z59</f>
        <v>0</v>
      </c>
      <c r="AA1821" s="80">
        <f>Jalgaon!AA59</f>
        <v>0</v>
      </c>
      <c r="AB1821" s="80">
        <f>Jalgaon!AB59</f>
        <v>0</v>
      </c>
      <c r="AC1821" s="233">
        <f t="shared" si="523"/>
        <v>0</v>
      </c>
      <c r="AD1821" s="7" t="e">
        <f t="shared" si="524"/>
        <v>#DIV/0!</v>
      </c>
      <c r="AE1821" s="7">
        <f t="shared" si="525"/>
        <v>0</v>
      </c>
      <c r="AF1821" s="7" t="e">
        <f t="shared" si="526"/>
        <v>#DIV/0!</v>
      </c>
      <c r="AG1821" s="7">
        <f t="shared" si="527"/>
        <v>0</v>
      </c>
      <c r="AH1821" s="7">
        <f t="shared" si="528"/>
        <v>0</v>
      </c>
      <c r="AI1821" s="7">
        <f t="shared" si="529"/>
        <v>0</v>
      </c>
      <c r="AJ1821" s="7">
        <f t="shared" si="530"/>
        <v>0</v>
      </c>
      <c r="AK1821" s="234" t="e">
        <f t="shared" si="531"/>
        <v>#DIV/0!</v>
      </c>
    </row>
    <row r="1822" spans="1:37">
      <c r="A1822" s="5">
        <v>14</v>
      </c>
      <c r="B1822" s="15" t="s">
        <v>35</v>
      </c>
      <c r="C1822" s="80">
        <f>Jalna!C59</f>
        <v>0</v>
      </c>
      <c r="D1822" s="80">
        <f>Jalna!D59</f>
        <v>0</v>
      </c>
      <c r="E1822" s="80">
        <f>Jalna!E59</f>
        <v>0</v>
      </c>
      <c r="F1822" s="80">
        <f>Jalna!F59</f>
        <v>0</v>
      </c>
      <c r="G1822" s="80">
        <f>Jalna!G59</f>
        <v>0</v>
      </c>
      <c r="H1822" s="80">
        <f>Jalna!H59</f>
        <v>0</v>
      </c>
      <c r="I1822" s="80">
        <f t="shared" si="521"/>
        <v>0</v>
      </c>
      <c r="J1822" s="80">
        <f>Jalna!J59</f>
        <v>0</v>
      </c>
      <c r="K1822" s="80">
        <f>Jalna!K59</f>
        <v>0</v>
      </c>
      <c r="L1822" s="80">
        <f>Jalna!L59</f>
        <v>0</v>
      </c>
      <c r="M1822" s="80">
        <f>Jalna!M59</f>
        <v>0</v>
      </c>
      <c r="N1822" s="80">
        <f>Jalna!N59</f>
        <v>0</v>
      </c>
      <c r="O1822" s="80">
        <f>Jalna!O59</f>
        <v>0</v>
      </c>
      <c r="P1822" s="80">
        <f t="shared" si="522"/>
        <v>0</v>
      </c>
      <c r="Q1822" s="80">
        <f>Jalna!Q59</f>
        <v>0</v>
      </c>
      <c r="R1822" s="80">
        <f>Jalna!R59</f>
        <v>0</v>
      </c>
      <c r="S1822" s="80">
        <f>Jalna!S59</f>
        <v>0</v>
      </c>
      <c r="T1822" s="80">
        <f>Jalna!T59</f>
        <v>0</v>
      </c>
      <c r="U1822" s="80">
        <f>Jalna!U59</f>
        <v>0</v>
      </c>
      <c r="V1822" s="80">
        <f>Jalna!V59</f>
        <v>0</v>
      </c>
      <c r="W1822" s="80">
        <f>Jalna!W59</f>
        <v>0</v>
      </c>
      <c r="X1822" s="80">
        <f>Jalna!X59</f>
        <v>0</v>
      </c>
      <c r="Y1822" s="80">
        <f>Jalna!Y59</f>
        <v>0</v>
      </c>
      <c r="Z1822" s="80">
        <f>Jalna!Z59</f>
        <v>0</v>
      </c>
      <c r="AA1822" s="80">
        <f>Jalna!AA59</f>
        <v>0</v>
      </c>
      <c r="AB1822" s="80">
        <f>Jalna!AB59</f>
        <v>0</v>
      </c>
      <c r="AC1822" s="233">
        <f t="shared" si="523"/>
        <v>0</v>
      </c>
      <c r="AD1822" s="7" t="e">
        <f t="shared" si="524"/>
        <v>#DIV/0!</v>
      </c>
      <c r="AE1822" s="7">
        <f t="shared" si="525"/>
        <v>0</v>
      </c>
      <c r="AF1822" s="7" t="e">
        <f t="shared" si="526"/>
        <v>#DIV/0!</v>
      </c>
      <c r="AG1822" s="7">
        <f t="shared" si="527"/>
        <v>0</v>
      </c>
      <c r="AH1822" s="7">
        <f t="shared" si="528"/>
        <v>0</v>
      </c>
      <c r="AI1822" s="7">
        <f t="shared" si="529"/>
        <v>0</v>
      </c>
      <c r="AJ1822" s="7">
        <f t="shared" si="530"/>
        <v>0</v>
      </c>
      <c r="AK1822" s="234" t="e">
        <f t="shared" si="531"/>
        <v>#DIV/0!</v>
      </c>
    </row>
    <row r="1823" spans="1:37">
      <c r="A1823" s="5">
        <v>15</v>
      </c>
      <c r="B1823" s="15" t="s">
        <v>36</v>
      </c>
      <c r="C1823" s="80">
        <f>Kolhapur!C59</f>
        <v>0</v>
      </c>
      <c r="D1823" s="80">
        <f>Kolhapur!D59</f>
        <v>0</v>
      </c>
      <c r="E1823" s="80">
        <f>Kolhapur!E59</f>
        <v>0</v>
      </c>
      <c r="F1823" s="80">
        <f>Kolhapur!F59</f>
        <v>0</v>
      </c>
      <c r="G1823" s="80">
        <f>Kolhapur!G59</f>
        <v>0</v>
      </c>
      <c r="H1823" s="80">
        <f>Kolhapur!H59</f>
        <v>0</v>
      </c>
      <c r="I1823" s="80">
        <f t="shared" si="521"/>
        <v>0</v>
      </c>
      <c r="J1823" s="80">
        <f>Kolhapur!J59</f>
        <v>0</v>
      </c>
      <c r="K1823" s="80">
        <f>Kolhapur!K59</f>
        <v>0</v>
      </c>
      <c r="L1823" s="80">
        <f>Kolhapur!L59</f>
        <v>0</v>
      </c>
      <c r="M1823" s="80">
        <f>Kolhapur!M59</f>
        <v>0</v>
      </c>
      <c r="N1823" s="80">
        <f>Kolhapur!N59</f>
        <v>0</v>
      </c>
      <c r="O1823" s="80">
        <f>Kolhapur!O59</f>
        <v>0</v>
      </c>
      <c r="P1823" s="80">
        <f t="shared" si="522"/>
        <v>0</v>
      </c>
      <c r="Q1823" s="80">
        <f>Kolhapur!Q59</f>
        <v>0</v>
      </c>
      <c r="R1823" s="80">
        <f>Kolhapur!R59</f>
        <v>0</v>
      </c>
      <c r="S1823" s="80">
        <f>Kolhapur!S59</f>
        <v>0</v>
      </c>
      <c r="T1823" s="80">
        <f>Kolhapur!T59</f>
        <v>0</v>
      </c>
      <c r="U1823" s="80">
        <f>Kolhapur!U59</f>
        <v>0</v>
      </c>
      <c r="V1823" s="80">
        <f>Kolhapur!V59</f>
        <v>0</v>
      </c>
      <c r="W1823" s="80">
        <f>Kolhapur!W59</f>
        <v>0</v>
      </c>
      <c r="X1823" s="80">
        <f>Kolhapur!X59</f>
        <v>0</v>
      </c>
      <c r="Y1823" s="80">
        <f>Kolhapur!Y59</f>
        <v>0</v>
      </c>
      <c r="Z1823" s="80">
        <f>Kolhapur!Z59</f>
        <v>0</v>
      </c>
      <c r="AA1823" s="80">
        <f>Kolhapur!AA59</f>
        <v>0</v>
      </c>
      <c r="AB1823" s="80">
        <f>Kolhapur!AB59</f>
        <v>0</v>
      </c>
      <c r="AC1823" s="233">
        <f t="shared" si="523"/>
        <v>0</v>
      </c>
      <c r="AD1823" s="7" t="e">
        <f t="shared" si="524"/>
        <v>#DIV/0!</v>
      </c>
      <c r="AE1823" s="7">
        <f t="shared" si="525"/>
        <v>0</v>
      </c>
      <c r="AF1823" s="7" t="e">
        <f t="shared" si="526"/>
        <v>#DIV/0!</v>
      </c>
      <c r="AG1823" s="7">
        <f t="shared" si="527"/>
        <v>0</v>
      </c>
      <c r="AH1823" s="7">
        <f t="shared" si="528"/>
        <v>0</v>
      </c>
      <c r="AI1823" s="7">
        <f t="shared" si="529"/>
        <v>0</v>
      </c>
      <c r="AJ1823" s="7">
        <f t="shared" si="530"/>
        <v>0</v>
      </c>
      <c r="AK1823" s="234" t="e">
        <f t="shared" si="531"/>
        <v>#DIV/0!</v>
      </c>
    </row>
    <row r="1824" spans="1:37">
      <c r="A1824" s="5">
        <v>16</v>
      </c>
      <c r="B1824" s="15" t="s">
        <v>37</v>
      </c>
      <c r="C1824" s="80">
        <f>Latur!C59</f>
        <v>0</v>
      </c>
      <c r="D1824" s="80">
        <f>Latur!D59</f>
        <v>0</v>
      </c>
      <c r="E1824" s="80">
        <f>Latur!E59</f>
        <v>0</v>
      </c>
      <c r="F1824" s="80">
        <f>Latur!F59</f>
        <v>0</v>
      </c>
      <c r="G1824" s="80">
        <f>Latur!G59</f>
        <v>0</v>
      </c>
      <c r="H1824" s="80">
        <f>Latur!H59</f>
        <v>0</v>
      </c>
      <c r="I1824" s="80">
        <f t="shared" si="521"/>
        <v>0</v>
      </c>
      <c r="J1824" s="80">
        <f>Latur!J59</f>
        <v>0</v>
      </c>
      <c r="K1824" s="80">
        <f>Latur!K59</f>
        <v>0</v>
      </c>
      <c r="L1824" s="80">
        <f>Latur!L59</f>
        <v>0</v>
      </c>
      <c r="M1824" s="80">
        <f>Latur!M59</f>
        <v>0</v>
      </c>
      <c r="N1824" s="80">
        <f>Latur!N59</f>
        <v>0</v>
      </c>
      <c r="O1824" s="80">
        <f>Latur!O59</f>
        <v>0</v>
      </c>
      <c r="P1824" s="80">
        <f t="shared" si="522"/>
        <v>0</v>
      </c>
      <c r="Q1824" s="80">
        <f>Latur!Q59</f>
        <v>0</v>
      </c>
      <c r="R1824" s="80">
        <f>Latur!R59</f>
        <v>0</v>
      </c>
      <c r="S1824" s="80">
        <f>Latur!S59</f>
        <v>0</v>
      </c>
      <c r="T1824" s="80">
        <f>Latur!T59</f>
        <v>0</v>
      </c>
      <c r="U1824" s="80">
        <f>Latur!U59</f>
        <v>0</v>
      </c>
      <c r="V1824" s="80">
        <f>Latur!V59</f>
        <v>0</v>
      </c>
      <c r="W1824" s="80">
        <f>Latur!W59</f>
        <v>0</v>
      </c>
      <c r="X1824" s="80">
        <f>Latur!X59</f>
        <v>0</v>
      </c>
      <c r="Y1824" s="80">
        <f>Latur!Y59</f>
        <v>0</v>
      </c>
      <c r="Z1824" s="80">
        <f>Latur!Z59</f>
        <v>0</v>
      </c>
      <c r="AA1824" s="80">
        <f>Latur!AA59</f>
        <v>0</v>
      </c>
      <c r="AB1824" s="80">
        <f>Latur!AB59</f>
        <v>0</v>
      </c>
      <c r="AC1824" s="233">
        <f t="shared" si="523"/>
        <v>0</v>
      </c>
      <c r="AD1824" s="7" t="e">
        <f t="shared" si="524"/>
        <v>#DIV/0!</v>
      </c>
      <c r="AE1824" s="7">
        <f t="shared" si="525"/>
        <v>0</v>
      </c>
      <c r="AF1824" s="7" t="e">
        <f t="shared" si="526"/>
        <v>#DIV/0!</v>
      </c>
      <c r="AG1824" s="7">
        <f t="shared" si="527"/>
        <v>0</v>
      </c>
      <c r="AH1824" s="7">
        <f t="shared" si="528"/>
        <v>0</v>
      </c>
      <c r="AI1824" s="7">
        <f t="shared" si="529"/>
        <v>0</v>
      </c>
      <c r="AJ1824" s="7">
        <f t="shared" si="530"/>
        <v>0</v>
      </c>
      <c r="AK1824" s="234" t="e">
        <f t="shared" si="531"/>
        <v>#DIV/0!</v>
      </c>
    </row>
    <row r="1825" spans="1:37">
      <c r="A1825" s="5">
        <v>17</v>
      </c>
      <c r="B1825" s="15" t="s">
        <v>38</v>
      </c>
      <c r="C1825" s="80">
        <f>MumbaiCity!C59</f>
        <v>0</v>
      </c>
      <c r="D1825" s="80">
        <f>MumbaiCity!D59</f>
        <v>0</v>
      </c>
      <c r="E1825" s="80">
        <f>MumbaiCity!E59</f>
        <v>0</v>
      </c>
      <c r="F1825" s="80">
        <f>MumbaiCity!F59</f>
        <v>0</v>
      </c>
      <c r="G1825" s="80">
        <f>MumbaiCity!G59</f>
        <v>0</v>
      </c>
      <c r="H1825" s="80">
        <f>MumbaiCity!H59</f>
        <v>0</v>
      </c>
      <c r="I1825" s="80">
        <f t="shared" si="521"/>
        <v>0</v>
      </c>
      <c r="J1825" s="80">
        <f>MumbaiCity!J59</f>
        <v>0</v>
      </c>
      <c r="K1825" s="80">
        <f>MumbaiCity!K59</f>
        <v>0</v>
      </c>
      <c r="L1825" s="80">
        <f>MumbaiCity!L59</f>
        <v>0</v>
      </c>
      <c r="M1825" s="80">
        <f>MumbaiCity!M59</f>
        <v>0</v>
      </c>
      <c r="N1825" s="80">
        <f>MumbaiCity!N59</f>
        <v>0</v>
      </c>
      <c r="O1825" s="80">
        <f>MumbaiCity!O59</f>
        <v>0</v>
      </c>
      <c r="P1825" s="80">
        <f t="shared" si="522"/>
        <v>0</v>
      </c>
      <c r="Q1825" s="80">
        <f>MumbaiCity!Q59</f>
        <v>0</v>
      </c>
      <c r="R1825" s="80">
        <f>MumbaiCity!R59</f>
        <v>0</v>
      </c>
      <c r="S1825" s="80">
        <f>MumbaiCity!S59</f>
        <v>0</v>
      </c>
      <c r="T1825" s="80">
        <f>MumbaiCity!T59</f>
        <v>0</v>
      </c>
      <c r="U1825" s="80">
        <f>MumbaiCity!U59</f>
        <v>0</v>
      </c>
      <c r="V1825" s="80">
        <f>MumbaiCity!V59</f>
        <v>0</v>
      </c>
      <c r="W1825" s="80">
        <f>MumbaiCity!W59</f>
        <v>0</v>
      </c>
      <c r="X1825" s="80">
        <f>MumbaiCity!X59</f>
        <v>0</v>
      </c>
      <c r="Y1825" s="80">
        <f>MumbaiCity!Y59</f>
        <v>0</v>
      </c>
      <c r="Z1825" s="80">
        <f>MumbaiCity!Z59</f>
        <v>0</v>
      </c>
      <c r="AA1825" s="80">
        <f>MumbaiCity!AA59</f>
        <v>0</v>
      </c>
      <c r="AB1825" s="80">
        <f>MumbaiCity!AB59</f>
        <v>0</v>
      </c>
      <c r="AC1825" s="233">
        <f t="shared" si="523"/>
        <v>0</v>
      </c>
      <c r="AD1825" s="7" t="e">
        <f t="shared" si="524"/>
        <v>#DIV/0!</v>
      </c>
      <c r="AE1825" s="7">
        <f t="shared" si="525"/>
        <v>0</v>
      </c>
      <c r="AF1825" s="7" t="e">
        <f t="shared" si="526"/>
        <v>#DIV/0!</v>
      </c>
      <c r="AG1825" s="7">
        <f t="shared" si="527"/>
        <v>0</v>
      </c>
      <c r="AH1825" s="7">
        <f t="shared" si="528"/>
        <v>0</v>
      </c>
      <c r="AI1825" s="7">
        <f t="shared" si="529"/>
        <v>0</v>
      </c>
      <c r="AJ1825" s="7">
        <f t="shared" si="530"/>
        <v>0</v>
      </c>
      <c r="AK1825" s="234" t="e">
        <f t="shared" si="531"/>
        <v>#DIV/0!</v>
      </c>
    </row>
    <row r="1826" spans="1:37">
      <c r="A1826" s="5">
        <v>18</v>
      </c>
      <c r="B1826" s="33" t="s">
        <v>39</v>
      </c>
      <c r="C1826" s="149">
        <f>MumbaiSub!C59</f>
        <v>0</v>
      </c>
      <c r="D1826" s="149">
        <f>MumbaiSub!D59</f>
        <v>0</v>
      </c>
      <c r="E1826" s="149">
        <f>MumbaiSub!E59</f>
        <v>0</v>
      </c>
      <c r="F1826" s="149">
        <f>MumbaiSub!F59</f>
        <v>0</v>
      </c>
      <c r="G1826" s="149">
        <f>MumbaiSub!G59</f>
        <v>0</v>
      </c>
      <c r="H1826" s="149">
        <f>MumbaiSub!H59</f>
        <v>0</v>
      </c>
      <c r="I1826" s="80">
        <f t="shared" si="521"/>
        <v>0</v>
      </c>
      <c r="J1826" s="149">
        <f>MumbaiSub!J59</f>
        <v>0</v>
      </c>
      <c r="K1826" s="149">
        <f>MumbaiSub!K59</f>
        <v>0</v>
      </c>
      <c r="L1826" s="149">
        <f>MumbaiSub!L59</f>
        <v>0</v>
      </c>
      <c r="M1826" s="149">
        <f>MumbaiSub!M59</f>
        <v>0</v>
      </c>
      <c r="N1826" s="149">
        <f>MumbaiSub!N59</f>
        <v>0</v>
      </c>
      <c r="O1826" s="149">
        <f>MumbaiSub!O59</f>
        <v>0</v>
      </c>
      <c r="P1826" s="80">
        <f t="shared" si="522"/>
        <v>0</v>
      </c>
      <c r="Q1826" s="149">
        <f>MumbaiSub!Q59</f>
        <v>0</v>
      </c>
      <c r="R1826" s="149">
        <f>MumbaiSub!R59</f>
        <v>0</v>
      </c>
      <c r="S1826" s="149">
        <f>MumbaiSub!S59</f>
        <v>0</v>
      </c>
      <c r="T1826" s="149">
        <f>MumbaiSub!T59</f>
        <v>0</v>
      </c>
      <c r="U1826" s="149">
        <f>MumbaiSub!U59</f>
        <v>0</v>
      </c>
      <c r="V1826" s="149">
        <f>MumbaiSub!V59</f>
        <v>0</v>
      </c>
      <c r="W1826" s="149">
        <f>MumbaiSub!W59</f>
        <v>0</v>
      </c>
      <c r="X1826" s="149">
        <f>MumbaiSub!X59</f>
        <v>0</v>
      </c>
      <c r="Y1826" s="149">
        <f>MumbaiSub!Y59</f>
        <v>0</v>
      </c>
      <c r="Z1826" s="149">
        <f>MumbaiSub!Z59</f>
        <v>0</v>
      </c>
      <c r="AA1826" s="149">
        <f>MumbaiSub!AA59</f>
        <v>0</v>
      </c>
      <c r="AB1826" s="149">
        <f>MumbaiSub!AB59</f>
        <v>0</v>
      </c>
      <c r="AC1826" s="233">
        <f t="shared" si="523"/>
        <v>0</v>
      </c>
      <c r="AD1826" s="7" t="e">
        <f t="shared" si="524"/>
        <v>#DIV/0!</v>
      </c>
      <c r="AE1826" s="7">
        <f t="shared" si="525"/>
        <v>0</v>
      </c>
      <c r="AF1826" s="7" t="e">
        <f t="shared" si="526"/>
        <v>#DIV/0!</v>
      </c>
      <c r="AG1826" s="7">
        <f t="shared" si="527"/>
        <v>0</v>
      </c>
      <c r="AH1826" s="7">
        <f t="shared" si="528"/>
        <v>0</v>
      </c>
      <c r="AI1826" s="7">
        <f t="shared" si="529"/>
        <v>0</v>
      </c>
      <c r="AJ1826" s="7">
        <f t="shared" si="530"/>
        <v>0</v>
      </c>
      <c r="AK1826" s="234" t="e">
        <f t="shared" si="531"/>
        <v>#DIV/0!</v>
      </c>
    </row>
    <row r="1827" spans="1:37">
      <c r="A1827" s="5">
        <v>19</v>
      </c>
      <c r="B1827" s="15" t="s">
        <v>40</v>
      </c>
      <c r="C1827" s="80">
        <f>Nagpur!C59</f>
        <v>0</v>
      </c>
      <c r="D1827" s="80">
        <f>Nagpur!D59</f>
        <v>0</v>
      </c>
      <c r="E1827" s="80">
        <f>Nagpur!E59</f>
        <v>0</v>
      </c>
      <c r="F1827" s="80">
        <f>Nagpur!F59</f>
        <v>0</v>
      </c>
      <c r="G1827" s="80">
        <f>Nagpur!G59</f>
        <v>0</v>
      </c>
      <c r="H1827" s="80">
        <f>Nagpur!H59</f>
        <v>0</v>
      </c>
      <c r="I1827" s="80">
        <f t="shared" si="521"/>
        <v>0</v>
      </c>
      <c r="J1827" s="80">
        <f>Nagpur!J59</f>
        <v>0</v>
      </c>
      <c r="K1827" s="80">
        <f>Nagpur!K59</f>
        <v>0</v>
      </c>
      <c r="L1827" s="80">
        <f>Nagpur!L59</f>
        <v>0</v>
      </c>
      <c r="M1827" s="80">
        <f>Nagpur!M59</f>
        <v>0</v>
      </c>
      <c r="N1827" s="80">
        <f>Nagpur!N59</f>
        <v>0</v>
      </c>
      <c r="O1827" s="80">
        <f>Nagpur!O59</f>
        <v>0</v>
      </c>
      <c r="P1827" s="80">
        <f t="shared" si="522"/>
        <v>0</v>
      </c>
      <c r="Q1827" s="80">
        <f>Nagpur!Q59</f>
        <v>0</v>
      </c>
      <c r="R1827" s="80">
        <f>Nagpur!R59</f>
        <v>0</v>
      </c>
      <c r="S1827" s="80">
        <f>Nagpur!S59</f>
        <v>0</v>
      </c>
      <c r="T1827" s="80">
        <f>Nagpur!T59</f>
        <v>0</v>
      </c>
      <c r="U1827" s="80">
        <f>Nagpur!U59</f>
        <v>0</v>
      </c>
      <c r="V1827" s="80">
        <f>Nagpur!V59</f>
        <v>0</v>
      </c>
      <c r="W1827" s="80">
        <f>Nagpur!W59</f>
        <v>0</v>
      </c>
      <c r="X1827" s="80">
        <f>Nagpur!X59</f>
        <v>0</v>
      </c>
      <c r="Y1827" s="80">
        <f>Nagpur!Y59</f>
        <v>0</v>
      </c>
      <c r="Z1827" s="80">
        <f>Nagpur!Z59</f>
        <v>0</v>
      </c>
      <c r="AA1827" s="80">
        <f>Nagpur!AA59</f>
        <v>0</v>
      </c>
      <c r="AB1827" s="80">
        <f>Nagpur!AB59</f>
        <v>0</v>
      </c>
      <c r="AC1827" s="233">
        <f t="shared" si="523"/>
        <v>0</v>
      </c>
      <c r="AD1827" s="7" t="e">
        <f t="shared" si="524"/>
        <v>#DIV/0!</v>
      </c>
      <c r="AE1827" s="7">
        <f t="shared" si="525"/>
        <v>0</v>
      </c>
      <c r="AF1827" s="7" t="e">
        <f t="shared" si="526"/>
        <v>#DIV/0!</v>
      </c>
      <c r="AG1827" s="7">
        <f t="shared" si="527"/>
        <v>0</v>
      </c>
      <c r="AH1827" s="7">
        <f t="shared" si="528"/>
        <v>0</v>
      </c>
      <c r="AI1827" s="7">
        <f t="shared" si="529"/>
        <v>0</v>
      </c>
      <c r="AJ1827" s="7">
        <f t="shared" si="530"/>
        <v>0</v>
      </c>
      <c r="AK1827" s="234" t="e">
        <f t="shared" si="531"/>
        <v>#DIV/0!</v>
      </c>
    </row>
    <row r="1828" spans="1:37">
      <c r="A1828" s="5">
        <v>20</v>
      </c>
      <c r="B1828" s="15" t="s">
        <v>41</v>
      </c>
      <c r="C1828" s="80">
        <f>Nanded!C59</f>
        <v>0</v>
      </c>
      <c r="D1828" s="80">
        <f>Nanded!D59</f>
        <v>0</v>
      </c>
      <c r="E1828" s="80">
        <f>Nanded!E59</f>
        <v>0</v>
      </c>
      <c r="F1828" s="80">
        <f>Nanded!F59</f>
        <v>0</v>
      </c>
      <c r="G1828" s="80">
        <f>Nanded!G59</f>
        <v>0</v>
      </c>
      <c r="H1828" s="80">
        <f>Nanded!H59</f>
        <v>0</v>
      </c>
      <c r="I1828" s="80">
        <f t="shared" si="521"/>
        <v>0</v>
      </c>
      <c r="J1828" s="80">
        <f>Nanded!J59</f>
        <v>0</v>
      </c>
      <c r="K1828" s="80">
        <f>Nanded!K59</f>
        <v>0</v>
      </c>
      <c r="L1828" s="80">
        <f>Nanded!L59</f>
        <v>0</v>
      </c>
      <c r="M1828" s="80">
        <f>Nanded!M59</f>
        <v>0</v>
      </c>
      <c r="N1828" s="80">
        <f>Nanded!N59</f>
        <v>0</v>
      </c>
      <c r="O1828" s="80">
        <f>Nanded!O59</f>
        <v>0</v>
      </c>
      <c r="P1828" s="80">
        <f t="shared" si="522"/>
        <v>0</v>
      </c>
      <c r="Q1828" s="80">
        <f>Nanded!Q59</f>
        <v>0</v>
      </c>
      <c r="R1828" s="80">
        <f>Nanded!R59</f>
        <v>0</v>
      </c>
      <c r="S1828" s="80">
        <f>Nanded!S59</f>
        <v>0</v>
      </c>
      <c r="T1828" s="80">
        <f>Nanded!T59</f>
        <v>0</v>
      </c>
      <c r="U1828" s="80">
        <f>Nanded!U59</f>
        <v>0</v>
      </c>
      <c r="V1828" s="80">
        <f>Nanded!V59</f>
        <v>0</v>
      </c>
      <c r="W1828" s="80">
        <f>Nanded!W59</f>
        <v>0</v>
      </c>
      <c r="X1828" s="80">
        <f>Nanded!X59</f>
        <v>0</v>
      </c>
      <c r="Y1828" s="80">
        <f>Nanded!Y59</f>
        <v>0</v>
      </c>
      <c r="Z1828" s="80">
        <f>Nanded!Z59</f>
        <v>0</v>
      </c>
      <c r="AA1828" s="80">
        <f>Nanded!AA59</f>
        <v>0</v>
      </c>
      <c r="AB1828" s="80">
        <f>Nanded!AB59</f>
        <v>0</v>
      </c>
      <c r="AC1828" s="233">
        <f t="shared" si="523"/>
        <v>0</v>
      </c>
      <c r="AD1828" s="7" t="e">
        <f t="shared" si="524"/>
        <v>#DIV/0!</v>
      </c>
      <c r="AE1828" s="7">
        <f t="shared" si="525"/>
        <v>0</v>
      </c>
      <c r="AF1828" s="7" t="e">
        <f t="shared" si="526"/>
        <v>#DIV/0!</v>
      </c>
      <c r="AG1828" s="7">
        <f t="shared" si="527"/>
        <v>0</v>
      </c>
      <c r="AH1828" s="7">
        <f t="shared" si="528"/>
        <v>0</v>
      </c>
      <c r="AI1828" s="7">
        <f t="shared" si="529"/>
        <v>0</v>
      </c>
      <c r="AJ1828" s="7">
        <f t="shared" si="530"/>
        <v>0</v>
      </c>
      <c r="AK1828" s="234" t="e">
        <f t="shared" si="531"/>
        <v>#DIV/0!</v>
      </c>
    </row>
    <row r="1829" spans="1:37">
      <c r="A1829" s="5">
        <v>21</v>
      </c>
      <c r="B1829" s="15" t="s">
        <v>42</v>
      </c>
      <c r="C1829" s="80">
        <f>Nandurbar!C59</f>
        <v>0</v>
      </c>
      <c r="D1829" s="80">
        <f>Nandurbar!D59</f>
        <v>0</v>
      </c>
      <c r="E1829" s="80">
        <f>Nandurbar!E59</f>
        <v>0</v>
      </c>
      <c r="F1829" s="80">
        <f>Nandurbar!F59</f>
        <v>0</v>
      </c>
      <c r="G1829" s="80">
        <f>Nandurbar!G59</f>
        <v>0</v>
      </c>
      <c r="H1829" s="80">
        <f>Nandurbar!H59</f>
        <v>0</v>
      </c>
      <c r="I1829" s="80">
        <f t="shared" si="521"/>
        <v>0</v>
      </c>
      <c r="J1829" s="80">
        <f>Nandurbar!J59</f>
        <v>0</v>
      </c>
      <c r="K1829" s="80">
        <f>Nandurbar!K59</f>
        <v>0</v>
      </c>
      <c r="L1829" s="80">
        <f>Nandurbar!L59</f>
        <v>0</v>
      </c>
      <c r="M1829" s="80">
        <f>Nandurbar!M59</f>
        <v>0</v>
      </c>
      <c r="N1829" s="80">
        <f>Nandurbar!N59</f>
        <v>0</v>
      </c>
      <c r="O1829" s="80">
        <f>Nandurbar!O59</f>
        <v>0</v>
      </c>
      <c r="P1829" s="80">
        <f t="shared" si="522"/>
        <v>0</v>
      </c>
      <c r="Q1829" s="80">
        <f>Nandurbar!Q59</f>
        <v>0</v>
      </c>
      <c r="R1829" s="80">
        <f>Nandurbar!R59</f>
        <v>0</v>
      </c>
      <c r="S1829" s="80">
        <f>Nandurbar!S59</f>
        <v>0</v>
      </c>
      <c r="T1829" s="80">
        <f>Nandurbar!T59</f>
        <v>0</v>
      </c>
      <c r="U1829" s="80">
        <f>Nandurbar!U59</f>
        <v>0</v>
      </c>
      <c r="V1829" s="80">
        <f>Nandurbar!V59</f>
        <v>0</v>
      </c>
      <c r="W1829" s="80">
        <f>Nandurbar!W59</f>
        <v>0</v>
      </c>
      <c r="X1829" s="80">
        <f>Nandurbar!X59</f>
        <v>0</v>
      </c>
      <c r="Y1829" s="80">
        <f>Nandurbar!Y59</f>
        <v>0</v>
      </c>
      <c r="Z1829" s="80">
        <f>Nandurbar!Z59</f>
        <v>0</v>
      </c>
      <c r="AA1829" s="80">
        <f>Nandurbar!AA59</f>
        <v>0</v>
      </c>
      <c r="AB1829" s="80">
        <f>Nandurbar!AB59</f>
        <v>0</v>
      </c>
      <c r="AC1829" s="233">
        <f t="shared" si="523"/>
        <v>0</v>
      </c>
      <c r="AD1829" s="7" t="e">
        <f t="shared" si="524"/>
        <v>#DIV/0!</v>
      </c>
      <c r="AE1829" s="7">
        <f t="shared" si="525"/>
        <v>0</v>
      </c>
      <c r="AF1829" s="7" t="e">
        <f t="shared" si="526"/>
        <v>#DIV/0!</v>
      </c>
      <c r="AG1829" s="7">
        <f t="shared" si="527"/>
        <v>0</v>
      </c>
      <c r="AH1829" s="7">
        <f t="shared" si="528"/>
        <v>0</v>
      </c>
      <c r="AI1829" s="7">
        <f t="shared" si="529"/>
        <v>0</v>
      </c>
      <c r="AJ1829" s="7">
        <f t="shared" si="530"/>
        <v>0</v>
      </c>
      <c r="AK1829" s="234" t="e">
        <f t="shared" si="531"/>
        <v>#DIV/0!</v>
      </c>
    </row>
    <row r="1830" spans="1:37">
      <c r="A1830" s="5">
        <v>22</v>
      </c>
      <c r="B1830" s="15" t="s">
        <v>43</v>
      </c>
      <c r="C1830" s="80">
        <f>Nasik!C59</f>
        <v>0</v>
      </c>
      <c r="D1830" s="80">
        <f>Nasik!D59</f>
        <v>0</v>
      </c>
      <c r="E1830" s="80">
        <f>Nasik!E59</f>
        <v>0</v>
      </c>
      <c r="F1830" s="80">
        <f>Nasik!F59</f>
        <v>0</v>
      </c>
      <c r="G1830" s="80">
        <f>Nasik!G59</f>
        <v>0</v>
      </c>
      <c r="H1830" s="80">
        <f>Nasik!H59</f>
        <v>0</v>
      </c>
      <c r="I1830" s="80">
        <f t="shared" si="521"/>
        <v>0</v>
      </c>
      <c r="J1830" s="80">
        <f>Nasik!J59</f>
        <v>0</v>
      </c>
      <c r="K1830" s="80">
        <f>Nasik!K59</f>
        <v>0</v>
      </c>
      <c r="L1830" s="80">
        <f>Nasik!L59</f>
        <v>0</v>
      </c>
      <c r="M1830" s="80">
        <f>Nasik!M59</f>
        <v>0</v>
      </c>
      <c r="N1830" s="80">
        <f>Nasik!N59</f>
        <v>0</v>
      </c>
      <c r="O1830" s="80">
        <f>Nasik!O59</f>
        <v>0</v>
      </c>
      <c r="P1830" s="80">
        <f t="shared" si="522"/>
        <v>0</v>
      </c>
      <c r="Q1830" s="80">
        <f>Nasik!Q59</f>
        <v>0</v>
      </c>
      <c r="R1830" s="80">
        <f>Nasik!R59</f>
        <v>0</v>
      </c>
      <c r="S1830" s="80">
        <f>Nasik!S59</f>
        <v>0</v>
      </c>
      <c r="T1830" s="80">
        <f>Nasik!T59</f>
        <v>0</v>
      </c>
      <c r="U1830" s="80">
        <f>Nasik!U59</f>
        <v>0</v>
      </c>
      <c r="V1830" s="80">
        <f>Nasik!V59</f>
        <v>0</v>
      </c>
      <c r="W1830" s="80">
        <f>Nasik!W59</f>
        <v>0</v>
      </c>
      <c r="X1830" s="80">
        <f>Nasik!X59</f>
        <v>0</v>
      </c>
      <c r="Y1830" s="80">
        <f>Nasik!Y59</f>
        <v>0</v>
      </c>
      <c r="Z1830" s="80">
        <f>Nasik!Z59</f>
        <v>0</v>
      </c>
      <c r="AA1830" s="80">
        <f>Nasik!AA59</f>
        <v>0</v>
      </c>
      <c r="AB1830" s="80">
        <f>Nasik!AB59</f>
        <v>0</v>
      </c>
      <c r="AC1830" s="233">
        <f t="shared" si="523"/>
        <v>0</v>
      </c>
      <c r="AD1830" s="7" t="e">
        <f t="shared" si="524"/>
        <v>#DIV/0!</v>
      </c>
      <c r="AE1830" s="7">
        <f t="shared" si="525"/>
        <v>0</v>
      </c>
      <c r="AF1830" s="7" t="e">
        <f t="shared" si="526"/>
        <v>#DIV/0!</v>
      </c>
      <c r="AG1830" s="7">
        <f t="shared" si="527"/>
        <v>0</v>
      </c>
      <c r="AH1830" s="7">
        <f t="shared" si="528"/>
        <v>0</v>
      </c>
      <c r="AI1830" s="7">
        <f t="shared" si="529"/>
        <v>0</v>
      </c>
      <c r="AJ1830" s="7">
        <f t="shared" si="530"/>
        <v>0</v>
      </c>
      <c r="AK1830" s="234" t="e">
        <f t="shared" si="531"/>
        <v>#DIV/0!</v>
      </c>
    </row>
    <row r="1831" spans="1:37">
      <c r="A1831" s="5">
        <v>23</v>
      </c>
      <c r="B1831" s="15" t="s">
        <v>44</v>
      </c>
      <c r="C1831" s="80">
        <f>Osmanabad!C59</f>
        <v>0</v>
      </c>
      <c r="D1831" s="80">
        <f>Osmanabad!D59</f>
        <v>0</v>
      </c>
      <c r="E1831" s="80">
        <f>Osmanabad!E59</f>
        <v>0</v>
      </c>
      <c r="F1831" s="80">
        <f>Osmanabad!F59</f>
        <v>0</v>
      </c>
      <c r="G1831" s="80">
        <f>Osmanabad!G59</f>
        <v>0</v>
      </c>
      <c r="H1831" s="80">
        <f>Osmanabad!H59</f>
        <v>0</v>
      </c>
      <c r="I1831" s="80">
        <f t="shared" si="521"/>
        <v>0</v>
      </c>
      <c r="J1831" s="80">
        <f>Osmanabad!J59</f>
        <v>0</v>
      </c>
      <c r="K1831" s="80">
        <f>Osmanabad!K59</f>
        <v>0</v>
      </c>
      <c r="L1831" s="80">
        <f>Osmanabad!L59</f>
        <v>0</v>
      </c>
      <c r="M1831" s="80">
        <f>Osmanabad!M59</f>
        <v>0</v>
      </c>
      <c r="N1831" s="80">
        <f>Osmanabad!N59</f>
        <v>0</v>
      </c>
      <c r="O1831" s="80">
        <f>Osmanabad!O59</f>
        <v>0</v>
      </c>
      <c r="P1831" s="80">
        <f t="shared" si="522"/>
        <v>0</v>
      </c>
      <c r="Q1831" s="80">
        <f>Osmanabad!Q59</f>
        <v>0</v>
      </c>
      <c r="R1831" s="80">
        <f>Osmanabad!R59</f>
        <v>0</v>
      </c>
      <c r="S1831" s="80">
        <f>Osmanabad!S59</f>
        <v>0</v>
      </c>
      <c r="T1831" s="80">
        <f>Osmanabad!T59</f>
        <v>0</v>
      </c>
      <c r="U1831" s="80">
        <f>Osmanabad!U59</f>
        <v>0</v>
      </c>
      <c r="V1831" s="80">
        <f>Osmanabad!V59</f>
        <v>0</v>
      </c>
      <c r="W1831" s="80">
        <f>Osmanabad!W59</f>
        <v>0</v>
      </c>
      <c r="X1831" s="80">
        <f>Osmanabad!X59</f>
        <v>0</v>
      </c>
      <c r="Y1831" s="80">
        <f>Osmanabad!Y59</f>
        <v>0</v>
      </c>
      <c r="Z1831" s="80">
        <f>Osmanabad!Z59</f>
        <v>0</v>
      </c>
      <c r="AA1831" s="80">
        <f>Osmanabad!AA59</f>
        <v>0</v>
      </c>
      <c r="AB1831" s="80">
        <f>Osmanabad!AB59</f>
        <v>0</v>
      </c>
      <c r="AC1831" s="233">
        <f t="shared" si="523"/>
        <v>0</v>
      </c>
      <c r="AD1831" s="7" t="e">
        <f t="shared" si="524"/>
        <v>#DIV/0!</v>
      </c>
      <c r="AE1831" s="7">
        <f t="shared" si="525"/>
        <v>0</v>
      </c>
      <c r="AF1831" s="7" t="e">
        <f t="shared" si="526"/>
        <v>#DIV/0!</v>
      </c>
      <c r="AG1831" s="7">
        <f t="shared" si="527"/>
        <v>0</v>
      </c>
      <c r="AH1831" s="7">
        <f t="shared" si="528"/>
        <v>0</v>
      </c>
      <c r="AI1831" s="7">
        <f t="shared" si="529"/>
        <v>0</v>
      </c>
      <c r="AJ1831" s="7">
        <f t="shared" si="530"/>
        <v>0</v>
      </c>
      <c r="AK1831" s="234" t="e">
        <f t="shared" si="531"/>
        <v>#DIV/0!</v>
      </c>
    </row>
    <row r="1832" spans="1:37">
      <c r="A1832" s="5">
        <v>24</v>
      </c>
      <c r="B1832" s="35" t="s">
        <v>45</v>
      </c>
      <c r="C1832" s="150">
        <f>Palghar!C59</f>
        <v>0</v>
      </c>
      <c r="D1832" s="150">
        <f>Palghar!D59</f>
        <v>0</v>
      </c>
      <c r="E1832" s="150">
        <f>Palghar!E59</f>
        <v>0</v>
      </c>
      <c r="F1832" s="150">
        <f>Palghar!F59</f>
        <v>0</v>
      </c>
      <c r="G1832" s="150">
        <f>Palghar!G59</f>
        <v>0</v>
      </c>
      <c r="H1832" s="150">
        <f>Palghar!H59</f>
        <v>0</v>
      </c>
      <c r="I1832" s="80">
        <f t="shared" si="521"/>
        <v>0</v>
      </c>
      <c r="J1832" s="150">
        <f>Palghar!J59</f>
        <v>0</v>
      </c>
      <c r="K1832" s="150">
        <f>Palghar!K59</f>
        <v>0</v>
      </c>
      <c r="L1832" s="150">
        <f>Palghar!L59</f>
        <v>0</v>
      </c>
      <c r="M1832" s="150">
        <f>Palghar!M59</f>
        <v>0</v>
      </c>
      <c r="N1832" s="150">
        <f>Palghar!N59</f>
        <v>0</v>
      </c>
      <c r="O1832" s="150">
        <f>Palghar!O59</f>
        <v>0</v>
      </c>
      <c r="P1832" s="80">
        <f t="shared" si="522"/>
        <v>0</v>
      </c>
      <c r="Q1832" s="150">
        <f>Palghar!Q59</f>
        <v>0</v>
      </c>
      <c r="R1832" s="150">
        <f>Palghar!R59</f>
        <v>0</v>
      </c>
      <c r="S1832" s="150">
        <f>Palghar!S59</f>
        <v>0</v>
      </c>
      <c r="T1832" s="150">
        <f>Palghar!T59</f>
        <v>0</v>
      </c>
      <c r="U1832" s="150">
        <f>Palghar!U59</f>
        <v>0</v>
      </c>
      <c r="V1832" s="150">
        <f>Palghar!V59</f>
        <v>0</v>
      </c>
      <c r="W1832" s="150">
        <f>Palghar!W59</f>
        <v>0</v>
      </c>
      <c r="X1832" s="150">
        <f>Palghar!X59</f>
        <v>0</v>
      </c>
      <c r="Y1832" s="150">
        <f>Palghar!Y59</f>
        <v>0</v>
      </c>
      <c r="Z1832" s="150">
        <f>Palghar!Z59</f>
        <v>0</v>
      </c>
      <c r="AA1832" s="150">
        <f>Palghar!AA59</f>
        <v>0</v>
      </c>
      <c r="AB1832" s="150">
        <f>Palghar!AB59</f>
        <v>0</v>
      </c>
      <c r="AC1832" s="233">
        <f t="shared" si="523"/>
        <v>0</v>
      </c>
      <c r="AD1832" s="7" t="e">
        <f t="shared" si="524"/>
        <v>#DIV/0!</v>
      </c>
      <c r="AE1832" s="7">
        <f t="shared" si="525"/>
        <v>0</v>
      </c>
      <c r="AF1832" s="7" t="e">
        <f t="shared" si="526"/>
        <v>#DIV/0!</v>
      </c>
      <c r="AG1832" s="7">
        <f t="shared" si="527"/>
        <v>0</v>
      </c>
      <c r="AH1832" s="7">
        <f t="shared" si="528"/>
        <v>0</v>
      </c>
      <c r="AI1832" s="7">
        <f t="shared" si="529"/>
        <v>0</v>
      </c>
      <c r="AJ1832" s="7">
        <f t="shared" si="530"/>
        <v>0</v>
      </c>
      <c r="AK1832" s="234" t="e">
        <f t="shared" si="531"/>
        <v>#DIV/0!</v>
      </c>
    </row>
    <row r="1833" spans="1:37">
      <c r="A1833" s="5">
        <v>25</v>
      </c>
      <c r="B1833" s="15" t="s">
        <v>46</v>
      </c>
      <c r="C1833" s="80">
        <f>Parbhani!C59</f>
        <v>0</v>
      </c>
      <c r="D1833" s="80">
        <f>Parbhani!D59</f>
        <v>0</v>
      </c>
      <c r="E1833" s="80">
        <f>Parbhani!E59</f>
        <v>0</v>
      </c>
      <c r="F1833" s="80">
        <f>Parbhani!F59</f>
        <v>0</v>
      </c>
      <c r="G1833" s="80">
        <f>Parbhani!G59</f>
        <v>0</v>
      </c>
      <c r="H1833" s="80">
        <f>Parbhani!H59</f>
        <v>0</v>
      </c>
      <c r="I1833" s="80">
        <f t="shared" si="521"/>
        <v>0</v>
      </c>
      <c r="J1833" s="80">
        <f>Parbhani!J59</f>
        <v>0</v>
      </c>
      <c r="K1833" s="80">
        <f>Parbhani!K59</f>
        <v>0</v>
      </c>
      <c r="L1833" s="80">
        <f>Parbhani!L59</f>
        <v>0</v>
      </c>
      <c r="M1833" s="80">
        <f>Parbhani!M59</f>
        <v>0</v>
      </c>
      <c r="N1833" s="80">
        <f>Parbhani!N59</f>
        <v>0</v>
      </c>
      <c r="O1833" s="80">
        <f>Parbhani!O59</f>
        <v>0</v>
      </c>
      <c r="P1833" s="80">
        <f t="shared" si="522"/>
        <v>0</v>
      </c>
      <c r="Q1833" s="80">
        <f>Parbhani!Q59</f>
        <v>0</v>
      </c>
      <c r="R1833" s="80">
        <f>Parbhani!R59</f>
        <v>0</v>
      </c>
      <c r="S1833" s="80">
        <f>Parbhani!S59</f>
        <v>0</v>
      </c>
      <c r="T1833" s="80">
        <f>Parbhani!T59</f>
        <v>0</v>
      </c>
      <c r="U1833" s="80">
        <f>Parbhani!U59</f>
        <v>0</v>
      </c>
      <c r="V1833" s="80">
        <f>Parbhani!V59</f>
        <v>0</v>
      </c>
      <c r="W1833" s="80">
        <f>Parbhani!W59</f>
        <v>0</v>
      </c>
      <c r="X1833" s="80">
        <f>Parbhani!X59</f>
        <v>0</v>
      </c>
      <c r="Y1833" s="80">
        <f>Parbhani!Y59</f>
        <v>0</v>
      </c>
      <c r="Z1833" s="80">
        <f>Parbhani!Z59</f>
        <v>0</v>
      </c>
      <c r="AA1833" s="80">
        <f>Parbhani!AA59</f>
        <v>0</v>
      </c>
      <c r="AB1833" s="80">
        <f>Parbhani!AB59</f>
        <v>0</v>
      </c>
      <c r="AC1833" s="233">
        <f t="shared" si="523"/>
        <v>0</v>
      </c>
      <c r="AD1833" s="7" t="e">
        <f t="shared" si="524"/>
        <v>#DIV/0!</v>
      </c>
      <c r="AE1833" s="7">
        <f t="shared" si="525"/>
        <v>0</v>
      </c>
      <c r="AF1833" s="7" t="e">
        <f t="shared" si="526"/>
        <v>#DIV/0!</v>
      </c>
      <c r="AG1833" s="7">
        <f t="shared" si="527"/>
        <v>0</v>
      </c>
      <c r="AH1833" s="7">
        <f t="shared" si="528"/>
        <v>0</v>
      </c>
      <c r="AI1833" s="7">
        <f t="shared" si="529"/>
        <v>0</v>
      </c>
      <c r="AJ1833" s="7">
        <f t="shared" si="530"/>
        <v>0</v>
      </c>
      <c r="AK1833" s="234" t="e">
        <f t="shared" si="531"/>
        <v>#DIV/0!</v>
      </c>
    </row>
    <row r="1834" spans="1:37">
      <c r="A1834" s="5">
        <v>26</v>
      </c>
      <c r="B1834" s="15" t="s">
        <v>47</v>
      </c>
      <c r="C1834" s="80">
        <f>Pune!C59</f>
        <v>0</v>
      </c>
      <c r="D1834" s="80">
        <f>Pune!D59</f>
        <v>0</v>
      </c>
      <c r="E1834" s="80">
        <f>Pune!E59</f>
        <v>0</v>
      </c>
      <c r="F1834" s="80">
        <f>Pune!F59</f>
        <v>0</v>
      </c>
      <c r="G1834" s="80">
        <f>Pune!G59</f>
        <v>0</v>
      </c>
      <c r="H1834" s="80">
        <f>Pune!H59</f>
        <v>0</v>
      </c>
      <c r="I1834" s="80">
        <f t="shared" si="521"/>
        <v>0</v>
      </c>
      <c r="J1834" s="80">
        <f>Pune!J59</f>
        <v>0</v>
      </c>
      <c r="K1834" s="80">
        <f>Pune!K59</f>
        <v>0</v>
      </c>
      <c r="L1834" s="80">
        <f>Pune!L59</f>
        <v>0</v>
      </c>
      <c r="M1834" s="80">
        <f>Pune!M59</f>
        <v>0</v>
      </c>
      <c r="N1834" s="80">
        <f>Pune!N59</f>
        <v>0</v>
      </c>
      <c r="O1834" s="80">
        <f>Pune!O59</f>
        <v>0</v>
      </c>
      <c r="P1834" s="80">
        <f t="shared" si="522"/>
        <v>0</v>
      </c>
      <c r="Q1834" s="80">
        <f>Pune!Q59</f>
        <v>0</v>
      </c>
      <c r="R1834" s="80">
        <f>Pune!R59</f>
        <v>0</v>
      </c>
      <c r="S1834" s="80">
        <f>Pune!S59</f>
        <v>0</v>
      </c>
      <c r="T1834" s="80">
        <f>Pune!T59</f>
        <v>0</v>
      </c>
      <c r="U1834" s="80">
        <f>Pune!U59</f>
        <v>0</v>
      </c>
      <c r="V1834" s="80">
        <f>Pune!V59</f>
        <v>0</v>
      </c>
      <c r="W1834" s="80">
        <f>Pune!W59</f>
        <v>0</v>
      </c>
      <c r="X1834" s="80">
        <f>Pune!X59</f>
        <v>0</v>
      </c>
      <c r="Y1834" s="80">
        <f>Pune!Y59</f>
        <v>0</v>
      </c>
      <c r="Z1834" s="80">
        <f>Pune!Z59</f>
        <v>0</v>
      </c>
      <c r="AA1834" s="80">
        <f>Pune!AA59</f>
        <v>0</v>
      </c>
      <c r="AB1834" s="80">
        <f>Pune!AB59</f>
        <v>0</v>
      </c>
      <c r="AC1834" s="233">
        <f t="shared" si="523"/>
        <v>0</v>
      </c>
      <c r="AD1834" s="7" t="e">
        <f t="shared" si="524"/>
        <v>#DIV/0!</v>
      </c>
      <c r="AE1834" s="7">
        <f t="shared" si="525"/>
        <v>0</v>
      </c>
      <c r="AF1834" s="7" t="e">
        <f t="shared" si="526"/>
        <v>#DIV/0!</v>
      </c>
      <c r="AG1834" s="7">
        <f t="shared" si="527"/>
        <v>0</v>
      </c>
      <c r="AH1834" s="7">
        <f t="shared" si="528"/>
        <v>0</v>
      </c>
      <c r="AI1834" s="7">
        <f t="shared" si="529"/>
        <v>0</v>
      </c>
      <c r="AJ1834" s="7">
        <f t="shared" si="530"/>
        <v>0</v>
      </c>
      <c r="AK1834" s="234" t="e">
        <f t="shared" si="531"/>
        <v>#DIV/0!</v>
      </c>
    </row>
    <row r="1835" spans="1:37">
      <c r="A1835" s="5">
        <v>27</v>
      </c>
      <c r="B1835" s="15" t="s">
        <v>48</v>
      </c>
      <c r="C1835" s="80">
        <f>Raigad!C59</f>
        <v>0</v>
      </c>
      <c r="D1835" s="80">
        <f>Raigad!D59</f>
        <v>0</v>
      </c>
      <c r="E1835" s="80">
        <f>Raigad!E59</f>
        <v>0</v>
      </c>
      <c r="F1835" s="80">
        <f>Raigad!F59</f>
        <v>0</v>
      </c>
      <c r="G1835" s="80">
        <f>Raigad!G59</f>
        <v>0</v>
      </c>
      <c r="H1835" s="80">
        <f>Raigad!H59</f>
        <v>0</v>
      </c>
      <c r="I1835" s="80">
        <f t="shared" si="521"/>
        <v>0</v>
      </c>
      <c r="J1835" s="80">
        <f>Raigad!J59</f>
        <v>0</v>
      </c>
      <c r="K1835" s="80">
        <f>Raigad!K59</f>
        <v>0</v>
      </c>
      <c r="L1835" s="80">
        <f>Raigad!L59</f>
        <v>0</v>
      </c>
      <c r="M1835" s="80">
        <f>Raigad!M59</f>
        <v>0</v>
      </c>
      <c r="N1835" s="80">
        <f>Raigad!N59</f>
        <v>0</v>
      </c>
      <c r="O1835" s="80">
        <f>Raigad!O59</f>
        <v>0</v>
      </c>
      <c r="P1835" s="80">
        <f t="shared" si="522"/>
        <v>0</v>
      </c>
      <c r="Q1835" s="80">
        <f>Raigad!Q59</f>
        <v>0</v>
      </c>
      <c r="R1835" s="80">
        <f>Raigad!R59</f>
        <v>0</v>
      </c>
      <c r="S1835" s="80">
        <f>Raigad!S59</f>
        <v>0</v>
      </c>
      <c r="T1835" s="80">
        <f>Raigad!T59</f>
        <v>0</v>
      </c>
      <c r="U1835" s="80">
        <f>Raigad!U59</f>
        <v>0</v>
      </c>
      <c r="V1835" s="80">
        <f>Raigad!V59</f>
        <v>0</v>
      </c>
      <c r="W1835" s="80">
        <f>Raigad!W59</f>
        <v>0</v>
      </c>
      <c r="X1835" s="80">
        <f>Raigad!X59</f>
        <v>0</v>
      </c>
      <c r="Y1835" s="80">
        <f>Raigad!Y59</f>
        <v>0</v>
      </c>
      <c r="Z1835" s="80">
        <f>Raigad!Z59</f>
        <v>0</v>
      </c>
      <c r="AA1835" s="80">
        <f>Raigad!AA59</f>
        <v>0</v>
      </c>
      <c r="AB1835" s="80">
        <f>Raigad!AB59</f>
        <v>0</v>
      </c>
      <c r="AC1835" s="233">
        <f t="shared" si="523"/>
        <v>0</v>
      </c>
      <c r="AD1835" s="7" t="e">
        <f t="shared" si="524"/>
        <v>#DIV/0!</v>
      </c>
      <c r="AE1835" s="7">
        <f t="shared" si="525"/>
        <v>0</v>
      </c>
      <c r="AF1835" s="7" t="e">
        <f t="shared" si="526"/>
        <v>#DIV/0!</v>
      </c>
      <c r="AG1835" s="7">
        <f t="shared" si="527"/>
        <v>0</v>
      </c>
      <c r="AH1835" s="7">
        <f t="shared" si="528"/>
        <v>0</v>
      </c>
      <c r="AI1835" s="7">
        <f t="shared" si="529"/>
        <v>0</v>
      </c>
      <c r="AJ1835" s="7">
        <f t="shared" si="530"/>
        <v>0</v>
      </c>
      <c r="AK1835" s="234" t="e">
        <f t="shared" si="531"/>
        <v>#DIV/0!</v>
      </c>
    </row>
    <row r="1836" spans="1:37">
      <c r="A1836" s="5">
        <v>28</v>
      </c>
      <c r="B1836" s="15" t="s">
        <v>49</v>
      </c>
      <c r="C1836" s="80">
        <f>Ratnagiri!C59</f>
        <v>0</v>
      </c>
      <c r="D1836" s="80">
        <f>Ratnagiri!D59</f>
        <v>0</v>
      </c>
      <c r="E1836" s="80">
        <f>Ratnagiri!E59</f>
        <v>0</v>
      </c>
      <c r="F1836" s="80">
        <f>Ratnagiri!F59</f>
        <v>0</v>
      </c>
      <c r="G1836" s="80">
        <f>Ratnagiri!G59</f>
        <v>0</v>
      </c>
      <c r="H1836" s="80">
        <f>Ratnagiri!H59</f>
        <v>0</v>
      </c>
      <c r="I1836" s="80">
        <f t="shared" si="521"/>
        <v>0</v>
      </c>
      <c r="J1836" s="80">
        <f>Ratnagiri!J59</f>
        <v>0</v>
      </c>
      <c r="K1836" s="80">
        <f>Ratnagiri!K59</f>
        <v>0</v>
      </c>
      <c r="L1836" s="80">
        <f>Ratnagiri!L59</f>
        <v>0</v>
      </c>
      <c r="M1836" s="80">
        <f>Ratnagiri!M59</f>
        <v>0</v>
      </c>
      <c r="N1836" s="80">
        <f>Ratnagiri!N59</f>
        <v>0</v>
      </c>
      <c r="O1836" s="80">
        <f>Ratnagiri!O59</f>
        <v>0</v>
      </c>
      <c r="P1836" s="80">
        <f t="shared" si="522"/>
        <v>0</v>
      </c>
      <c r="Q1836" s="80">
        <f>Ratnagiri!Q59</f>
        <v>0</v>
      </c>
      <c r="R1836" s="80">
        <f>Ratnagiri!R59</f>
        <v>0</v>
      </c>
      <c r="S1836" s="80">
        <f>Ratnagiri!S59</f>
        <v>0</v>
      </c>
      <c r="T1836" s="80">
        <f>Ratnagiri!T59</f>
        <v>0</v>
      </c>
      <c r="U1836" s="80">
        <f>Ratnagiri!U59</f>
        <v>0</v>
      </c>
      <c r="V1836" s="80">
        <f>Ratnagiri!V59</f>
        <v>0</v>
      </c>
      <c r="W1836" s="80">
        <f>Ratnagiri!W59</f>
        <v>0</v>
      </c>
      <c r="X1836" s="80">
        <f>Ratnagiri!X59</f>
        <v>0</v>
      </c>
      <c r="Y1836" s="80">
        <f>Ratnagiri!Y59</f>
        <v>0</v>
      </c>
      <c r="Z1836" s="80">
        <f>Ratnagiri!Z59</f>
        <v>0</v>
      </c>
      <c r="AA1836" s="80">
        <f>Ratnagiri!AA59</f>
        <v>0</v>
      </c>
      <c r="AB1836" s="80">
        <f>Ratnagiri!AB59</f>
        <v>0</v>
      </c>
      <c r="AC1836" s="233">
        <f t="shared" si="523"/>
        <v>0</v>
      </c>
      <c r="AD1836" s="7" t="e">
        <f t="shared" si="524"/>
        <v>#DIV/0!</v>
      </c>
      <c r="AE1836" s="7">
        <f t="shared" si="525"/>
        <v>0</v>
      </c>
      <c r="AF1836" s="7" t="e">
        <f t="shared" si="526"/>
        <v>#DIV/0!</v>
      </c>
      <c r="AG1836" s="7">
        <f t="shared" si="527"/>
        <v>0</v>
      </c>
      <c r="AH1836" s="7">
        <f t="shared" si="528"/>
        <v>0</v>
      </c>
      <c r="AI1836" s="7">
        <f t="shared" si="529"/>
        <v>0</v>
      </c>
      <c r="AJ1836" s="7">
        <f t="shared" si="530"/>
        <v>0</v>
      </c>
      <c r="AK1836" s="234" t="e">
        <f t="shared" si="531"/>
        <v>#DIV/0!</v>
      </c>
    </row>
    <row r="1837" spans="1:37">
      <c r="A1837" s="5">
        <v>29</v>
      </c>
      <c r="B1837" s="15" t="s">
        <v>50</v>
      </c>
      <c r="C1837" s="80">
        <f>Sangli!C59</f>
        <v>0</v>
      </c>
      <c r="D1837" s="80">
        <f>Sangli!D59</f>
        <v>0</v>
      </c>
      <c r="E1837" s="80">
        <f>Sangli!E59</f>
        <v>0</v>
      </c>
      <c r="F1837" s="80">
        <f>Sangli!F59</f>
        <v>0</v>
      </c>
      <c r="G1837" s="80">
        <f>Sangli!G59</f>
        <v>0</v>
      </c>
      <c r="H1837" s="80">
        <f>Sangli!H59</f>
        <v>0</v>
      </c>
      <c r="I1837" s="80">
        <f t="shared" si="521"/>
        <v>0</v>
      </c>
      <c r="J1837" s="80">
        <f>Sangli!J59</f>
        <v>0</v>
      </c>
      <c r="K1837" s="80">
        <f>Sangli!K59</f>
        <v>0</v>
      </c>
      <c r="L1837" s="80">
        <f>Sangli!L59</f>
        <v>0</v>
      </c>
      <c r="M1837" s="80">
        <f>Sangli!M59</f>
        <v>0</v>
      </c>
      <c r="N1837" s="80">
        <f>Sangli!N59</f>
        <v>0</v>
      </c>
      <c r="O1837" s="80">
        <f>Sangli!O59</f>
        <v>0</v>
      </c>
      <c r="P1837" s="80">
        <f t="shared" si="522"/>
        <v>0</v>
      </c>
      <c r="Q1837" s="80">
        <f>Sangli!Q59</f>
        <v>0</v>
      </c>
      <c r="R1837" s="80">
        <f>Sangli!R59</f>
        <v>0</v>
      </c>
      <c r="S1837" s="80">
        <f>Sangli!S59</f>
        <v>0</v>
      </c>
      <c r="T1837" s="80">
        <f>Sangli!T59</f>
        <v>0</v>
      </c>
      <c r="U1837" s="80">
        <f>Sangli!U59</f>
        <v>0</v>
      </c>
      <c r="V1837" s="80">
        <f>Sangli!V59</f>
        <v>0</v>
      </c>
      <c r="W1837" s="80">
        <f>Sangli!W59</f>
        <v>0</v>
      </c>
      <c r="X1837" s="80">
        <f>Sangli!X59</f>
        <v>0</v>
      </c>
      <c r="Y1837" s="80">
        <f>Sangli!Y59</f>
        <v>0</v>
      </c>
      <c r="Z1837" s="80">
        <f>Sangli!Z59</f>
        <v>0</v>
      </c>
      <c r="AA1837" s="80">
        <f>Sangli!AA59</f>
        <v>0</v>
      </c>
      <c r="AB1837" s="80">
        <f>Sangli!AB59</f>
        <v>0</v>
      </c>
      <c r="AC1837" s="233">
        <f t="shared" si="523"/>
        <v>0</v>
      </c>
      <c r="AD1837" s="7" t="e">
        <f t="shared" si="524"/>
        <v>#DIV/0!</v>
      </c>
      <c r="AE1837" s="7">
        <f t="shared" si="525"/>
        <v>0</v>
      </c>
      <c r="AF1837" s="7" t="e">
        <f t="shared" si="526"/>
        <v>#DIV/0!</v>
      </c>
      <c r="AG1837" s="7">
        <f t="shared" si="527"/>
        <v>0</v>
      </c>
      <c r="AH1837" s="7">
        <f t="shared" si="528"/>
        <v>0</v>
      </c>
      <c r="AI1837" s="7">
        <f t="shared" si="529"/>
        <v>0</v>
      </c>
      <c r="AJ1837" s="7">
        <f t="shared" si="530"/>
        <v>0</v>
      </c>
      <c r="AK1837" s="234" t="e">
        <f t="shared" si="531"/>
        <v>#DIV/0!</v>
      </c>
    </row>
    <row r="1838" spans="1:37">
      <c r="A1838" s="5">
        <v>30</v>
      </c>
      <c r="B1838" s="15" t="s">
        <v>51</v>
      </c>
      <c r="C1838" s="80">
        <f>Satara!C59</f>
        <v>0</v>
      </c>
      <c r="D1838" s="80">
        <f>Satara!D59</f>
        <v>0</v>
      </c>
      <c r="E1838" s="80">
        <f>Satara!E59</f>
        <v>0</v>
      </c>
      <c r="F1838" s="80">
        <f>Satara!F59</f>
        <v>0</v>
      </c>
      <c r="G1838" s="80">
        <f>Satara!G59</f>
        <v>0</v>
      </c>
      <c r="H1838" s="80">
        <f>Satara!H59</f>
        <v>0</v>
      </c>
      <c r="I1838" s="80">
        <f t="shared" si="521"/>
        <v>0</v>
      </c>
      <c r="J1838" s="80">
        <f>Satara!J59</f>
        <v>0</v>
      </c>
      <c r="K1838" s="80">
        <f>Satara!K59</f>
        <v>0</v>
      </c>
      <c r="L1838" s="80">
        <f>Satara!L59</f>
        <v>0</v>
      </c>
      <c r="M1838" s="80">
        <f>Satara!M59</f>
        <v>0</v>
      </c>
      <c r="N1838" s="80">
        <f>Satara!N59</f>
        <v>0</v>
      </c>
      <c r="O1838" s="80">
        <f>Satara!O59</f>
        <v>0</v>
      </c>
      <c r="P1838" s="80">
        <f t="shared" si="522"/>
        <v>0</v>
      </c>
      <c r="Q1838" s="80">
        <f>Satara!Q59</f>
        <v>0</v>
      </c>
      <c r="R1838" s="80">
        <f>Satara!R59</f>
        <v>0</v>
      </c>
      <c r="S1838" s="80">
        <f>Satara!S59</f>
        <v>0</v>
      </c>
      <c r="T1838" s="80">
        <f>Satara!T59</f>
        <v>0</v>
      </c>
      <c r="U1838" s="80">
        <f>Satara!U59</f>
        <v>0</v>
      </c>
      <c r="V1838" s="80">
        <f>Satara!V59</f>
        <v>0</v>
      </c>
      <c r="W1838" s="80">
        <f>Satara!W59</f>
        <v>0</v>
      </c>
      <c r="X1838" s="80">
        <f>Satara!X59</f>
        <v>0</v>
      </c>
      <c r="Y1838" s="80">
        <f>Satara!Y59</f>
        <v>0</v>
      </c>
      <c r="Z1838" s="80">
        <f>Satara!Z59</f>
        <v>0</v>
      </c>
      <c r="AA1838" s="80">
        <f>Satara!AA59</f>
        <v>0</v>
      </c>
      <c r="AB1838" s="80">
        <f>Satara!AB59</f>
        <v>0</v>
      </c>
      <c r="AC1838" s="233">
        <f t="shared" si="523"/>
        <v>0</v>
      </c>
      <c r="AD1838" s="7" t="e">
        <f t="shared" si="524"/>
        <v>#DIV/0!</v>
      </c>
      <c r="AE1838" s="7">
        <f t="shared" si="525"/>
        <v>0</v>
      </c>
      <c r="AF1838" s="7" t="e">
        <f t="shared" si="526"/>
        <v>#DIV/0!</v>
      </c>
      <c r="AG1838" s="7">
        <f t="shared" si="527"/>
        <v>0</v>
      </c>
      <c r="AH1838" s="7">
        <f t="shared" si="528"/>
        <v>0</v>
      </c>
      <c r="AI1838" s="7">
        <f t="shared" si="529"/>
        <v>0</v>
      </c>
      <c r="AJ1838" s="7">
        <f t="shared" si="530"/>
        <v>0</v>
      </c>
      <c r="AK1838" s="234" t="e">
        <f t="shared" si="531"/>
        <v>#DIV/0!</v>
      </c>
    </row>
    <row r="1839" spans="1:37">
      <c r="A1839" s="5">
        <v>31</v>
      </c>
      <c r="B1839" s="15" t="s">
        <v>52</v>
      </c>
      <c r="C1839" s="80">
        <f>Sindhudurg!C59</f>
        <v>0</v>
      </c>
      <c r="D1839" s="80">
        <f>Sindhudurg!D59</f>
        <v>0</v>
      </c>
      <c r="E1839" s="80">
        <f>Sindhudurg!E59</f>
        <v>0</v>
      </c>
      <c r="F1839" s="80">
        <f>Sindhudurg!F59</f>
        <v>0</v>
      </c>
      <c r="G1839" s="80">
        <f>Sindhudurg!G59</f>
        <v>0</v>
      </c>
      <c r="H1839" s="80">
        <f>Sindhudurg!H59</f>
        <v>0</v>
      </c>
      <c r="I1839" s="80">
        <f t="shared" si="521"/>
        <v>0</v>
      </c>
      <c r="J1839" s="80">
        <f>Sindhudurg!J59</f>
        <v>0</v>
      </c>
      <c r="K1839" s="80">
        <f>Sindhudurg!K59</f>
        <v>0</v>
      </c>
      <c r="L1839" s="80">
        <f>Sindhudurg!L59</f>
        <v>0</v>
      </c>
      <c r="M1839" s="80">
        <f>Sindhudurg!M59</f>
        <v>0</v>
      </c>
      <c r="N1839" s="80">
        <f>Sindhudurg!N59</f>
        <v>0</v>
      </c>
      <c r="O1839" s="80">
        <f>Sindhudurg!O59</f>
        <v>0</v>
      </c>
      <c r="P1839" s="80">
        <f t="shared" si="522"/>
        <v>0</v>
      </c>
      <c r="Q1839" s="80">
        <f>Sindhudurg!Q59</f>
        <v>0</v>
      </c>
      <c r="R1839" s="80">
        <f>Sindhudurg!R59</f>
        <v>0</v>
      </c>
      <c r="S1839" s="80">
        <f>Sindhudurg!S59</f>
        <v>0</v>
      </c>
      <c r="T1839" s="80">
        <f>Sindhudurg!T59</f>
        <v>0</v>
      </c>
      <c r="U1839" s="80">
        <f>Sindhudurg!U59</f>
        <v>0</v>
      </c>
      <c r="V1839" s="80">
        <f>Sindhudurg!V59</f>
        <v>0</v>
      </c>
      <c r="W1839" s="80">
        <f>Sindhudurg!W59</f>
        <v>0</v>
      </c>
      <c r="X1839" s="80">
        <f>Sindhudurg!X59</f>
        <v>0</v>
      </c>
      <c r="Y1839" s="80">
        <f>Sindhudurg!Y59</f>
        <v>0</v>
      </c>
      <c r="Z1839" s="80">
        <f>Sindhudurg!Z59</f>
        <v>0</v>
      </c>
      <c r="AA1839" s="80">
        <f>Sindhudurg!AA59</f>
        <v>0</v>
      </c>
      <c r="AB1839" s="80">
        <f>Sindhudurg!AB59</f>
        <v>0</v>
      </c>
      <c r="AC1839" s="233">
        <f t="shared" si="523"/>
        <v>0</v>
      </c>
      <c r="AD1839" s="7" t="e">
        <f t="shared" si="524"/>
        <v>#DIV/0!</v>
      </c>
      <c r="AE1839" s="7">
        <f t="shared" si="525"/>
        <v>0</v>
      </c>
      <c r="AF1839" s="7" t="e">
        <f t="shared" si="526"/>
        <v>#DIV/0!</v>
      </c>
      <c r="AG1839" s="7">
        <f t="shared" si="527"/>
        <v>0</v>
      </c>
      <c r="AH1839" s="7">
        <f t="shared" si="528"/>
        <v>0</v>
      </c>
      <c r="AI1839" s="7">
        <f t="shared" si="529"/>
        <v>0</v>
      </c>
      <c r="AJ1839" s="7">
        <f t="shared" si="530"/>
        <v>0</v>
      </c>
      <c r="AK1839" s="234" t="e">
        <f t="shared" si="531"/>
        <v>#DIV/0!</v>
      </c>
    </row>
    <row r="1840" spans="1:37">
      <c r="A1840" s="5">
        <v>32</v>
      </c>
      <c r="B1840" s="15" t="s">
        <v>53</v>
      </c>
      <c r="C1840" s="80">
        <f>Solapur!C59</f>
        <v>0</v>
      </c>
      <c r="D1840" s="80">
        <f>Solapur!D59</f>
        <v>0</v>
      </c>
      <c r="E1840" s="80">
        <f>Solapur!E59</f>
        <v>0</v>
      </c>
      <c r="F1840" s="80">
        <f>Solapur!F59</f>
        <v>0</v>
      </c>
      <c r="G1840" s="80">
        <f>Solapur!G59</f>
        <v>0</v>
      </c>
      <c r="H1840" s="80">
        <f>Solapur!H59</f>
        <v>0</v>
      </c>
      <c r="I1840" s="80">
        <f t="shared" si="521"/>
        <v>0</v>
      </c>
      <c r="J1840" s="80">
        <f>Solapur!J59</f>
        <v>0</v>
      </c>
      <c r="K1840" s="80">
        <f>Solapur!K59</f>
        <v>0</v>
      </c>
      <c r="L1840" s="80">
        <f>Solapur!L59</f>
        <v>0</v>
      </c>
      <c r="M1840" s="80">
        <f>Solapur!M59</f>
        <v>0</v>
      </c>
      <c r="N1840" s="80">
        <f>Solapur!N59</f>
        <v>0</v>
      </c>
      <c r="O1840" s="80">
        <f>Solapur!O59</f>
        <v>0</v>
      </c>
      <c r="P1840" s="80">
        <f t="shared" si="522"/>
        <v>0</v>
      </c>
      <c r="Q1840" s="80">
        <f>Solapur!Q59</f>
        <v>0</v>
      </c>
      <c r="R1840" s="80">
        <f>Solapur!R59</f>
        <v>0</v>
      </c>
      <c r="S1840" s="80">
        <f>Solapur!S59</f>
        <v>0</v>
      </c>
      <c r="T1840" s="80">
        <f>Solapur!T59</f>
        <v>0</v>
      </c>
      <c r="U1840" s="80">
        <f>Solapur!U59</f>
        <v>0</v>
      </c>
      <c r="V1840" s="80">
        <f>Solapur!V59</f>
        <v>0</v>
      </c>
      <c r="W1840" s="80">
        <f>Solapur!W59</f>
        <v>0</v>
      </c>
      <c r="X1840" s="80">
        <f>Solapur!X59</f>
        <v>0</v>
      </c>
      <c r="Y1840" s="80">
        <f>Solapur!Y59</f>
        <v>0</v>
      </c>
      <c r="Z1840" s="80">
        <f>Solapur!Z59</f>
        <v>0</v>
      </c>
      <c r="AA1840" s="80">
        <f>Solapur!AA59</f>
        <v>0</v>
      </c>
      <c r="AB1840" s="80">
        <f>Solapur!AB59</f>
        <v>0</v>
      </c>
      <c r="AC1840" s="233">
        <f t="shared" si="523"/>
        <v>0</v>
      </c>
      <c r="AD1840" s="7" t="e">
        <f t="shared" si="524"/>
        <v>#DIV/0!</v>
      </c>
      <c r="AE1840" s="7">
        <f t="shared" si="525"/>
        <v>0</v>
      </c>
      <c r="AF1840" s="7" t="e">
        <f t="shared" si="526"/>
        <v>#DIV/0!</v>
      </c>
      <c r="AG1840" s="7">
        <f t="shared" si="527"/>
        <v>0</v>
      </c>
      <c r="AH1840" s="7">
        <f t="shared" si="528"/>
        <v>0</v>
      </c>
      <c r="AI1840" s="7">
        <f t="shared" si="529"/>
        <v>0</v>
      </c>
      <c r="AJ1840" s="7">
        <f t="shared" si="530"/>
        <v>0</v>
      </c>
      <c r="AK1840" s="234" t="e">
        <f t="shared" si="531"/>
        <v>#DIV/0!</v>
      </c>
    </row>
    <row r="1841" spans="1:37">
      <c r="A1841" s="5">
        <v>33</v>
      </c>
      <c r="B1841" s="15" t="s">
        <v>54</v>
      </c>
      <c r="C1841" s="80">
        <f>Thane!C59</f>
        <v>0</v>
      </c>
      <c r="D1841" s="80">
        <f>Thane!D59</f>
        <v>0</v>
      </c>
      <c r="E1841" s="80">
        <f>Thane!E59</f>
        <v>0</v>
      </c>
      <c r="F1841" s="80">
        <f>Thane!F59</f>
        <v>0</v>
      </c>
      <c r="G1841" s="80">
        <f>Thane!G59</f>
        <v>0</v>
      </c>
      <c r="H1841" s="80">
        <f>Thane!H59</f>
        <v>0</v>
      </c>
      <c r="I1841" s="80">
        <f t="shared" si="521"/>
        <v>0</v>
      </c>
      <c r="J1841" s="80">
        <f>Thane!J59</f>
        <v>0</v>
      </c>
      <c r="K1841" s="80">
        <f>Thane!K59</f>
        <v>0</v>
      </c>
      <c r="L1841" s="80">
        <f>Thane!L59</f>
        <v>0</v>
      </c>
      <c r="M1841" s="80">
        <f>Thane!M59</f>
        <v>0</v>
      </c>
      <c r="N1841" s="80">
        <f>Thane!N59</f>
        <v>0</v>
      </c>
      <c r="O1841" s="80">
        <f>Thane!O59</f>
        <v>0</v>
      </c>
      <c r="P1841" s="80">
        <f t="shared" si="522"/>
        <v>0</v>
      </c>
      <c r="Q1841" s="80">
        <f>Thane!Q59</f>
        <v>0</v>
      </c>
      <c r="R1841" s="80">
        <f>Thane!R59</f>
        <v>0</v>
      </c>
      <c r="S1841" s="80">
        <f>Thane!S59</f>
        <v>0</v>
      </c>
      <c r="T1841" s="80">
        <f>Thane!T59</f>
        <v>0</v>
      </c>
      <c r="U1841" s="80">
        <f>Thane!U59</f>
        <v>0</v>
      </c>
      <c r="V1841" s="80">
        <f>Thane!V59</f>
        <v>0</v>
      </c>
      <c r="W1841" s="80">
        <f>Thane!W59</f>
        <v>0</v>
      </c>
      <c r="X1841" s="80">
        <f>Thane!X59</f>
        <v>0</v>
      </c>
      <c r="Y1841" s="80">
        <f>Thane!Y59</f>
        <v>0</v>
      </c>
      <c r="Z1841" s="80">
        <f>Thane!Z59</f>
        <v>0</v>
      </c>
      <c r="AA1841" s="80">
        <f>Thane!AA59</f>
        <v>0</v>
      </c>
      <c r="AB1841" s="80">
        <f>Thane!AB59</f>
        <v>0</v>
      </c>
      <c r="AC1841" s="233">
        <f t="shared" si="523"/>
        <v>0</v>
      </c>
      <c r="AD1841" s="7" t="e">
        <f t="shared" si="524"/>
        <v>#DIV/0!</v>
      </c>
      <c r="AE1841" s="7">
        <f t="shared" si="525"/>
        <v>0</v>
      </c>
      <c r="AF1841" s="7" t="e">
        <f t="shared" si="526"/>
        <v>#DIV/0!</v>
      </c>
      <c r="AG1841" s="7">
        <f t="shared" si="527"/>
        <v>0</v>
      </c>
      <c r="AH1841" s="7">
        <f t="shared" si="528"/>
        <v>0</v>
      </c>
      <c r="AI1841" s="7">
        <f t="shared" si="529"/>
        <v>0</v>
      </c>
      <c r="AJ1841" s="7">
        <f t="shared" si="530"/>
        <v>0</v>
      </c>
      <c r="AK1841" s="234" t="e">
        <f t="shared" si="531"/>
        <v>#DIV/0!</v>
      </c>
    </row>
    <row r="1842" spans="1:37">
      <c r="A1842" s="5">
        <v>34</v>
      </c>
      <c r="B1842" s="15" t="s">
        <v>55</v>
      </c>
      <c r="C1842" s="80">
        <f>Wardha!C59</f>
        <v>0</v>
      </c>
      <c r="D1842" s="80">
        <f>Wardha!D59</f>
        <v>0</v>
      </c>
      <c r="E1842" s="80">
        <f>Wardha!E59</f>
        <v>0</v>
      </c>
      <c r="F1842" s="80">
        <f>Wardha!F59</f>
        <v>0</v>
      </c>
      <c r="G1842" s="80">
        <f>Wardha!G59</f>
        <v>0</v>
      </c>
      <c r="H1842" s="80">
        <f>Wardha!H59</f>
        <v>0</v>
      </c>
      <c r="I1842" s="80">
        <f t="shared" si="521"/>
        <v>0</v>
      </c>
      <c r="J1842" s="80">
        <f>Wardha!J59</f>
        <v>0</v>
      </c>
      <c r="K1842" s="80">
        <f>Wardha!K59</f>
        <v>0</v>
      </c>
      <c r="L1842" s="80">
        <f>Wardha!L59</f>
        <v>0</v>
      </c>
      <c r="M1842" s="80">
        <f>Wardha!M59</f>
        <v>0</v>
      </c>
      <c r="N1842" s="80">
        <f>Wardha!N59</f>
        <v>0</v>
      </c>
      <c r="O1842" s="80">
        <f>Wardha!O59</f>
        <v>0</v>
      </c>
      <c r="P1842" s="80">
        <f t="shared" si="522"/>
        <v>0</v>
      </c>
      <c r="Q1842" s="80">
        <f>Wardha!Q59</f>
        <v>0</v>
      </c>
      <c r="R1842" s="80">
        <f>Wardha!R59</f>
        <v>0</v>
      </c>
      <c r="S1842" s="80">
        <f>Wardha!S59</f>
        <v>0</v>
      </c>
      <c r="T1842" s="80">
        <f>Wardha!T59</f>
        <v>0</v>
      </c>
      <c r="U1842" s="80">
        <f>Wardha!U59</f>
        <v>0</v>
      </c>
      <c r="V1842" s="80">
        <f>Wardha!V59</f>
        <v>0</v>
      </c>
      <c r="W1842" s="80">
        <f>Wardha!W59</f>
        <v>0</v>
      </c>
      <c r="X1842" s="80">
        <f>Wardha!X59</f>
        <v>0</v>
      </c>
      <c r="Y1842" s="80">
        <f>Wardha!Y59</f>
        <v>0</v>
      </c>
      <c r="Z1842" s="80">
        <f>Wardha!Z59</f>
        <v>0</v>
      </c>
      <c r="AA1842" s="80">
        <f>Wardha!AA59</f>
        <v>0</v>
      </c>
      <c r="AB1842" s="80">
        <f>Wardha!AB59</f>
        <v>0</v>
      </c>
      <c r="AC1842" s="233">
        <f t="shared" si="523"/>
        <v>0</v>
      </c>
      <c r="AD1842" s="7" t="e">
        <f t="shared" si="524"/>
        <v>#DIV/0!</v>
      </c>
      <c r="AE1842" s="7">
        <f t="shared" si="525"/>
        <v>0</v>
      </c>
      <c r="AF1842" s="7" t="e">
        <f t="shared" si="526"/>
        <v>#DIV/0!</v>
      </c>
      <c r="AG1842" s="7">
        <f t="shared" si="527"/>
        <v>0</v>
      </c>
      <c r="AH1842" s="7">
        <f t="shared" si="528"/>
        <v>0</v>
      </c>
      <c r="AI1842" s="7">
        <f t="shared" si="529"/>
        <v>0</v>
      </c>
      <c r="AJ1842" s="7">
        <f t="shared" si="530"/>
        <v>0</v>
      </c>
      <c r="AK1842" s="234" t="e">
        <f t="shared" si="531"/>
        <v>#DIV/0!</v>
      </c>
    </row>
    <row r="1843" spans="1:37">
      <c r="A1843" s="5">
        <v>35</v>
      </c>
      <c r="B1843" s="15" t="s">
        <v>56</v>
      </c>
      <c r="C1843" s="80">
        <f>Washim!C59</f>
        <v>0</v>
      </c>
      <c r="D1843" s="80">
        <f>Washim!D59</f>
        <v>0</v>
      </c>
      <c r="E1843" s="80">
        <f>Washim!E59</f>
        <v>0</v>
      </c>
      <c r="F1843" s="80">
        <f>Washim!F59</f>
        <v>0</v>
      </c>
      <c r="G1843" s="80">
        <f>Washim!G59</f>
        <v>0</v>
      </c>
      <c r="H1843" s="80">
        <f>Washim!H59</f>
        <v>0</v>
      </c>
      <c r="I1843" s="80">
        <f t="shared" si="521"/>
        <v>0</v>
      </c>
      <c r="J1843" s="80">
        <f>Washim!J59</f>
        <v>0</v>
      </c>
      <c r="K1843" s="80">
        <f>Washim!K59</f>
        <v>0</v>
      </c>
      <c r="L1843" s="80">
        <f>Washim!L59</f>
        <v>0</v>
      </c>
      <c r="M1843" s="80">
        <f>Washim!M59</f>
        <v>0</v>
      </c>
      <c r="N1843" s="80">
        <f>Washim!N59</f>
        <v>0</v>
      </c>
      <c r="O1843" s="80">
        <f>Washim!O59</f>
        <v>0</v>
      </c>
      <c r="P1843" s="80">
        <f t="shared" si="522"/>
        <v>0</v>
      </c>
      <c r="Q1843" s="80">
        <f>Washim!Q59</f>
        <v>0</v>
      </c>
      <c r="R1843" s="80">
        <f>Washim!R59</f>
        <v>0</v>
      </c>
      <c r="S1843" s="80">
        <f>Washim!S59</f>
        <v>0</v>
      </c>
      <c r="T1843" s="80">
        <f>Washim!T59</f>
        <v>0</v>
      </c>
      <c r="U1843" s="80">
        <f>Washim!U59</f>
        <v>0</v>
      </c>
      <c r="V1843" s="80">
        <f>Washim!V59</f>
        <v>0</v>
      </c>
      <c r="W1843" s="80">
        <f>Washim!W59</f>
        <v>0</v>
      </c>
      <c r="X1843" s="80">
        <f>Washim!X59</f>
        <v>0</v>
      </c>
      <c r="Y1843" s="80">
        <f>Washim!Y59</f>
        <v>0</v>
      </c>
      <c r="Z1843" s="80">
        <f>Washim!Z59</f>
        <v>0</v>
      </c>
      <c r="AA1843" s="80">
        <f>Washim!AA59</f>
        <v>0</v>
      </c>
      <c r="AB1843" s="80">
        <f>Washim!AB59</f>
        <v>0</v>
      </c>
      <c r="AC1843" s="233">
        <f t="shared" si="523"/>
        <v>0</v>
      </c>
      <c r="AD1843" s="7" t="e">
        <f t="shared" si="524"/>
        <v>#DIV/0!</v>
      </c>
      <c r="AE1843" s="7">
        <f t="shared" si="525"/>
        <v>0</v>
      </c>
      <c r="AF1843" s="7" t="e">
        <f t="shared" si="526"/>
        <v>#DIV/0!</v>
      </c>
      <c r="AG1843" s="7">
        <f t="shared" si="527"/>
        <v>0</v>
      </c>
      <c r="AH1843" s="7">
        <f t="shared" si="528"/>
        <v>0</v>
      </c>
      <c r="AI1843" s="7">
        <f t="shared" si="529"/>
        <v>0</v>
      </c>
      <c r="AJ1843" s="7">
        <f t="shared" si="530"/>
        <v>0</v>
      </c>
      <c r="AK1843" s="234" t="e">
        <f t="shared" si="531"/>
        <v>#DIV/0!</v>
      </c>
    </row>
    <row r="1844" spans="1:37">
      <c r="A1844" s="5">
        <v>36</v>
      </c>
      <c r="B1844" s="15" t="s">
        <v>57</v>
      </c>
      <c r="C1844" s="80">
        <f>Yavatmal!C59</f>
        <v>0</v>
      </c>
      <c r="D1844" s="80">
        <f>Yavatmal!D59</f>
        <v>0</v>
      </c>
      <c r="E1844" s="80">
        <f>Yavatmal!E59</f>
        <v>0</v>
      </c>
      <c r="F1844" s="80">
        <f>Yavatmal!F59</f>
        <v>0</v>
      </c>
      <c r="G1844" s="80">
        <f>Yavatmal!G59</f>
        <v>0</v>
      </c>
      <c r="H1844" s="80">
        <f>Yavatmal!H59</f>
        <v>0</v>
      </c>
      <c r="I1844" s="80">
        <f t="shared" si="521"/>
        <v>0</v>
      </c>
      <c r="J1844" s="80">
        <f>Yavatmal!J59</f>
        <v>0</v>
      </c>
      <c r="K1844" s="80">
        <f>Yavatmal!K59</f>
        <v>0</v>
      </c>
      <c r="L1844" s="80">
        <f>Yavatmal!L59</f>
        <v>0</v>
      </c>
      <c r="M1844" s="80">
        <f>Yavatmal!M59</f>
        <v>0</v>
      </c>
      <c r="N1844" s="80">
        <f>Yavatmal!N59</f>
        <v>0</v>
      </c>
      <c r="O1844" s="80">
        <f>Yavatmal!O59</f>
        <v>0</v>
      </c>
      <c r="P1844" s="80">
        <f t="shared" si="522"/>
        <v>0</v>
      </c>
      <c r="Q1844" s="80">
        <f>Yavatmal!Q59</f>
        <v>0</v>
      </c>
      <c r="R1844" s="80">
        <f>Yavatmal!R59</f>
        <v>0</v>
      </c>
      <c r="S1844" s="80">
        <f>Yavatmal!S59</f>
        <v>0</v>
      </c>
      <c r="T1844" s="80">
        <f>Yavatmal!T59</f>
        <v>0</v>
      </c>
      <c r="U1844" s="80">
        <f>Yavatmal!U59</f>
        <v>0</v>
      </c>
      <c r="V1844" s="80">
        <f>Yavatmal!V59</f>
        <v>0</v>
      </c>
      <c r="W1844" s="80">
        <f>Yavatmal!W59</f>
        <v>0</v>
      </c>
      <c r="X1844" s="80">
        <f>Yavatmal!X59</f>
        <v>0</v>
      </c>
      <c r="Y1844" s="80">
        <f>Yavatmal!Y59</f>
        <v>0</v>
      </c>
      <c r="Z1844" s="80">
        <f>Yavatmal!Z59</f>
        <v>0</v>
      </c>
      <c r="AA1844" s="80">
        <f>Yavatmal!AA59</f>
        <v>0</v>
      </c>
      <c r="AB1844" s="80">
        <f>Yavatmal!AB59</f>
        <v>0</v>
      </c>
      <c r="AC1844" s="233">
        <f t="shared" si="523"/>
        <v>0</v>
      </c>
      <c r="AD1844" s="7" t="e">
        <f t="shared" si="524"/>
        <v>#DIV/0!</v>
      </c>
      <c r="AE1844" s="7">
        <f t="shared" si="525"/>
        <v>0</v>
      </c>
      <c r="AF1844" s="7" t="e">
        <f t="shared" si="526"/>
        <v>#DIV/0!</v>
      </c>
      <c r="AG1844" s="7">
        <f t="shared" si="527"/>
        <v>0</v>
      </c>
      <c r="AH1844" s="7">
        <f t="shared" si="528"/>
        <v>0</v>
      </c>
      <c r="AI1844" s="7">
        <f t="shared" si="529"/>
        <v>0</v>
      </c>
      <c r="AJ1844" s="7">
        <f t="shared" si="530"/>
        <v>0</v>
      </c>
      <c r="AK1844" s="234" t="e">
        <f t="shared" si="531"/>
        <v>#DIV/0!</v>
      </c>
    </row>
    <row r="1845" spans="1:37" ht="15">
      <c r="A1845" s="10"/>
      <c r="B1845" s="8" t="s">
        <v>10</v>
      </c>
      <c r="C1845" s="9">
        <f t="shared" ref="C1845:AB1845" si="532">SUM(C1809:C1844)</f>
        <v>0</v>
      </c>
      <c r="D1845" s="9">
        <f t="shared" si="532"/>
        <v>0</v>
      </c>
      <c r="E1845" s="9">
        <f t="shared" si="532"/>
        <v>0</v>
      </c>
      <c r="F1845" s="9">
        <f t="shared" si="532"/>
        <v>0</v>
      </c>
      <c r="G1845" s="9">
        <f t="shared" si="532"/>
        <v>0</v>
      </c>
      <c r="H1845" s="9">
        <f t="shared" si="532"/>
        <v>0</v>
      </c>
      <c r="I1845" s="9">
        <f t="shared" si="532"/>
        <v>0</v>
      </c>
      <c r="J1845" s="9">
        <f t="shared" si="532"/>
        <v>0</v>
      </c>
      <c r="K1845" s="9">
        <f t="shared" si="532"/>
        <v>0</v>
      </c>
      <c r="L1845" s="9">
        <f t="shared" si="532"/>
        <v>0</v>
      </c>
      <c r="M1845" s="9">
        <f t="shared" si="532"/>
        <v>0</v>
      </c>
      <c r="N1845" s="9">
        <f t="shared" si="532"/>
        <v>0</v>
      </c>
      <c r="O1845" s="9">
        <f t="shared" si="532"/>
        <v>0</v>
      </c>
      <c r="P1845" s="9">
        <f t="shared" si="532"/>
        <v>0</v>
      </c>
      <c r="Q1845" s="9">
        <f t="shared" si="532"/>
        <v>0</v>
      </c>
      <c r="R1845" s="9">
        <f t="shared" si="532"/>
        <v>0</v>
      </c>
      <c r="S1845" s="9">
        <f t="shared" si="532"/>
        <v>0</v>
      </c>
      <c r="T1845" s="9">
        <f t="shared" si="532"/>
        <v>0</v>
      </c>
      <c r="U1845" s="9">
        <f t="shared" si="532"/>
        <v>0</v>
      </c>
      <c r="V1845" s="9">
        <f t="shared" si="532"/>
        <v>0</v>
      </c>
      <c r="W1845" s="9">
        <f t="shared" si="532"/>
        <v>0</v>
      </c>
      <c r="X1845" s="9">
        <f t="shared" si="532"/>
        <v>0</v>
      </c>
      <c r="Y1845" s="9">
        <f t="shared" si="532"/>
        <v>0</v>
      </c>
      <c r="Z1845" s="9">
        <f t="shared" si="532"/>
        <v>0</v>
      </c>
      <c r="AA1845" s="9">
        <f t="shared" si="532"/>
        <v>0</v>
      </c>
      <c r="AB1845" s="9">
        <f t="shared" si="532"/>
        <v>0</v>
      </c>
      <c r="AC1845" s="190">
        <f>SUM(AC1809:AC1844)</f>
        <v>0</v>
      </c>
      <c r="AD1845" s="190" t="e">
        <f t="shared" si="524"/>
        <v>#DIV/0!</v>
      </c>
      <c r="AE1845" s="190" t="e">
        <f>(X1845/K1845)*100</f>
        <v>#DIV/0!</v>
      </c>
      <c r="AF1845" s="190" t="e">
        <f t="shared" si="526"/>
        <v>#DIV/0!</v>
      </c>
      <c r="AG1845" s="190">
        <f>SUM(AG1809:AG1844)</f>
        <v>0</v>
      </c>
      <c r="AH1845" s="190">
        <f>SUM(AH1809:AH1844)</f>
        <v>0</v>
      </c>
      <c r="AI1845" s="190">
        <f>SUM(AI1809:AI1844)</f>
        <v>0</v>
      </c>
      <c r="AJ1845" s="190">
        <f>SUM(AJ1809:AJ1844)</f>
        <v>0</v>
      </c>
      <c r="AK1845" s="190" t="e">
        <f>(AJ1845/AH1845)*100</f>
        <v>#DIV/0!</v>
      </c>
    </row>
  </sheetData>
  <mergeCells count="1271">
    <mergeCell ref="AE141:AF142"/>
    <mergeCell ref="AG141:AH142"/>
    <mergeCell ref="AI141:AJ142"/>
    <mergeCell ref="A181:AK181"/>
    <mergeCell ref="A182:AK182"/>
    <mergeCell ref="AK141:AK143"/>
    <mergeCell ref="C142:D142"/>
    <mergeCell ref="E142:F142"/>
    <mergeCell ref="G142:H142"/>
    <mergeCell ref="J142:K142"/>
    <mergeCell ref="L142:M142"/>
    <mergeCell ref="N142:O142"/>
    <mergeCell ref="Q142:R142"/>
    <mergeCell ref="S142:T142"/>
    <mergeCell ref="U142:V142"/>
    <mergeCell ref="W142:X142"/>
    <mergeCell ref="AE1446:AF1447"/>
    <mergeCell ref="AG1399:AK1399"/>
    <mergeCell ref="A1398:AK1398"/>
    <mergeCell ref="AG1489:AK1489"/>
    <mergeCell ref="W1401:AB1401"/>
    <mergeCell ref="A1488:AK1488"/>
    <mergeCell ref="A1445:A1447"/>
    <mergeCell ref="C1400:P1400"/>
    <mergeCell ref="AC1400:AF1400"/>
    <mergeCell ref="AG1446:AH1447"/>
    <mergeCell ref="AI1446:AJ1447"/>
    <mergeCell ref="B1625:B1627"/>
    <mergeCell ref="AG1625:AK1625"/>
    <mergeCell ref="W1626:AB1626"/>
    <mergeCell ref="AG1579:AK1579"/>
    <mergeCell ref="W1581:AB1581"/>
    <mergeCell ref="A1621:AK1621"/>
    <mergeCell ref="C1626:I1626"/>
    <mergeCell ref="J1626:P1626"/>
    <mergeCell ref="Q1626:V1626"/>
    <mergeCell ref="AC1626:AD1627"/>
    <mergeCell ref="AE1626:AF1627"/>
    <mergeCell ref="A1622:AK1622"/>
    <mergeCell ref="B1580:B1582"/>
    <mergeCell ref="AI1626:AJ1627"/>
    <mergeCell ref="AK1626:AK1628"/>
    <mergeCell ref="C1627:D1627"/>
    <mergeCell ref="B1085:B1087"/>
    <mergeCell ref="Q1490:AB1490"/>
    <mergeCell ref="A1486:AK1486"/>
    <mergeCell ref="A1443:AK1443"/>
    <mergeCell ref="AG1444:AK1444"/>
    <mergeCell ref="AG1309:AK1309"/>
    <mergeCell ref="A1396:AK1396"/>
    <mergeCell ref="A1397:AK1397"/>
    <mergeCell ref="AG1400:AK1400"/>
    <mergeCell ref="Q1400:AB1400"/>
    <mergeCell ref="A1351:AK1351"/>
    <mergeCell ref="AG1310:AK1310"/>
    <mergeCell ref="A1670:A1672"/>
    <mergeCell ref="A1713:AK1713"/>
    <mergeCell ref="AG1714:AK1714"/>
    <mergeCell ref="A1715:A1717"/>
    <mergeCell ref="W1671:AB1671"/>
    <mergeCell ref="W1716:AB1716"/>
    <mergeCell ref="A1711:AK1711"/>
    <mergeCell ref="A1712:AK1712"/>
    <mergeCell ref="AG1715:AK1715"/>
    <mergeCell ref="Q1715:AB1715"/>
    <mergeCell ref="AG1670:AK1670"/>
    <mergeCell ref="B1715:B1717"/>
    <mergeCell ref="B1670:B1672"/>
    <mergeCell ref="Q1670:AB1670"/>
    <mergeCell ref="AE1671:AF1672"/>
    <mergeCell ref="AG1671:AH1672"/>
    <mergeCell ref="A1490:A1492"/>
    <mergeCell ref="AG1490:AK1490"/>
    <mergeCell ref="A1487:AK1487"/>
    <mergeCell ref="B1490:B1492"/>
    <mergeCell ref="C1491:I1491"/>
    <mergeCell ref="J1491:P1491"/>
    <mergeCell ref="Q1491:V1491"/>
    <mergeCell ref="AC1491:AD1492"/>
    <mergeCell ref="AE1491:AF1492"/>
    <mergeCell ref="J1446:P1446"/>
    <mergeCell ref="Q1446:V1446"/>
    <mergeCell ref="AC1446:AD1447"/>
    <mergeCell ref="Q1355:AB1355"/>
    <mergeCell ref="B1400:B1402"/>
    <mergeCell ref="B1760:B1762"/>
    <mergeCell ref="A1756:AK1756"/>
    <mergeCell ref="C1401:I1401"/>
    <mergeCell ref="J1401:P1401"/>
    <mergeCell ref="Q1401:V1401"/>
    <mergeCell ref="AC1401:AD1402"/>
    <mergeCell ref="AE1401:AF1402"/>
    <mergeCell ref="W1536:AB1536"/>
    <mergeCell ref="W1491:AB1491"/>
    <mergeCell ref="A1531:AK1531"/>
    <mergeCell ref="AG1401:AH1402"/>
    <mergeCell ref="AI1401:AJ1402"/>
    <mergeCell ref="C1402:D1402"/>
    <mergeCell ref="E1402:F1402"/>
    <mergeCell ref="AK1401:AK1403"/>
    <mergeCell ref="C1445:P1445"/>
    <mergeCell ref="AC1445:AF1445"/>
    <mergeCell ref="C1446:I1446"/>
    <mergeCell ref="G1402:H1402"/>
    <mergeCell ref="J1402:K1402"/>
    <mergeCell ref="L1402:M1402"/>
    <mergeCell ref="N1402:O1402"/>
    <mergeCell ref="A1666:AK1666"/>
    <mergeCell ref="A1623:AK1623"/>
    <mergeCell ref="A1576:AK1576"/>
    <mergeCell ref="J1537:K1537"/>
    <mergeCell ref="L1537:M1537"/>
    <mergeCell ref="N1537:O1537"/>
    <mergeCell ref="A1625:A1627"/>
    <mergeCell ref="C1625:P1625"/>
    <mergeCell ref="AC1625:AF1625"/>
    <mergeCell ref="AG1536:AH1537"/>
    <mergeCell ref="AI1536:AJ1537"/>
    <mergeCell ref="A1578:AK1578"/>
    <mergeCell ref="AG1626:AH1627"/>
    <mergeCell ref="AG1535:AK1535"/>
    <mergeCell ref="B1535:B1537"/>
    <mergeCell ref="Q1535:AB1535"/>
    <mergeCell ref="A1577:AK1577"/>
    <mergeCell ref="AG1624:AK1624"/>
    <mergeCell ref="A1535:A1537"/>
    <mergeCell ref="C1580:P1580"/>
    <mergeCell ref="AC1580:AF1580"/>
    <mergeCell ref="C1581:I1581"/>
    <mergeCell ref="J1581:P1581"/>
    <mergeCell ref="Q1581:V1581"/>
    <mergeCell ref="AC1581:AD1582"/>
    <mergeCell ref="AE1581:AF1582"/>
    <mergeCell ref="AG1581:AH1582"/>
    <mergeCell ref="AI1581:AJ1582"/>
    <mergeCell ref="AK1536:AK1538"/>
    <mergeCell ref="C1220:P1220"/>
    <mergeCell ref="AC1220:AF1220"/>
    <mergeCell ref="AI1221:AJ1222"/>
    <mergeCell ref="AK1221:AK1223"/>
    <mergeCell ref="C1222:D1222"/>
    <mergeCell ref="AC1221:AD1222"/>
    <mergeCell ref="AE1221:AF1222"/>
    <mergeCell ref="AG1221:AH1222"/>
    <mergeCell ref="S1222:T1222"/>
    <mergeCell ref="U1222:V1222"/>
    <mergeCell ref="W1222:X1222"/>
    <mergeCell ref="A1308:AK1308"/>
    <mergeCell ref="A1265:A1267"/>
    <mergeCell ref="B1265:B1267"/>
    <mergeCell ref="A1306:AK1306"/>
    <mergeCell ref="A1307:AK1307"/>
    <mergeCell ref="AG1266:AH1267"/>
    <mergeCell ref="AI1266:AJ1267"/>
    <mergeCell ref="AK1266:AK1268"/>
    <mergeCell ref="C1267:D1267"/>
    <mergeCell ref="E1267:F1267"/>
    <mergeCell ref="G1267:H1267"/>
    <mergeCell ref="J1267:K1267"/>
    <mergeCell ref="L1267:M1267"/>
    <mergeCell ref="N1267:O1267"/>
    <mergeCell ref="Q1267:R1267"/>
    <mergeCell ref="S1267:T1267"/>
    <mergeCell ref="J1221:P1221"/>
    <mergeCell ref="Q1221:V1221"/>
    <mergeCell ref="Y1222:Z1222"/>
    <mergeCell ref="AA1222:AB1222"/>
    <mergeCell ref="E1222:F1222"/>
    <mergeCell ref="G1222:H1222"/>
    <mergeCell ref="J1222:K1222"/>
    <mergeCell ref="L1222:M1222"/>
    <mergeCell ref="N1222:O1222"/>
    <mergeCell ref="Q1222:R1222"/>
    <mergeCell ref="B1355:B1357"/>
    <mergeCell ref="B1445:B1447"/>
    <mergeCell ref="A1442:AK1442"/>
    <mergeCell ref="W1356:AB1356"/>
    <mergeCell ref="AG1445:AK1445"/>
    <mergeCell ref="A1441:AK1441"/>
    <mergeCell ref="W1446:AB1446"/>
    <mergeCell ref="A1400:A1402"/>
    <mergeCell ref="Q1445:AB1445"/>
    <mergeCell ref="AG1355:AK1355"/>
    <mergeCell ref="AC1355:AF1355"/>
    <mergeCell ref="C1356:I1356"/>
    <mergeCell ref="J1356:P1356"/>
    <mergeCell ref="Q1356:V1356"/>
    <mergeCell ref="AC1356:AD1357"/>
    <mergeCell ref="AE1356:AF1357"/>
    <mergeCell ref="W1402:X1402"/>
    <mergeCell ref="Y1402:Z1402"/>
    <mergeCell ref="AA1402:AB1402"/>
    <mergeCell ref="Q1402:R1402"/>
    <mergeCell ref="S1402:T1402"/>
    <mergeCell ref="U1402:V1402"/>
    <mergeCell ref="C1312:D1312"/>
    <mergeCell ref="E1312:F1312"/>
    <mergeCell ref="A1263:AK1263"/>
    <mergeCell ref="AG1264:AK1264"/>
    <mergeCell ref="AG1265:AK1265"/>
    <mergeCell ref="C1265:P1265"/>
    <mergeCell ref="AC1265:AF1265"/>
    <mergeCell ref="C1266:I1266"/>
    <mergeCell ref="J1266:P1266"/>
    <mergeCell ref="Q1266:V1266"/>
    <mergeCell ref="AC1266:AD1267"/>
    <mergeCell ref="AE1266:AF1267"/>
    <mergeCell ref="L1312:M1312"/>
    <mergeCell ref="N1312:O1312"/>
    <mergeCell ref="Q1312:R1312"/>
    <mergeCell ref="S1312:T1312"/>
    <mergeCell ref="AC1311:AD1312"/>
    <mergeCell ref="AE1311:AF1312"/>
    <mergeCell ref="AG1311:AH1312"/>
    <mergeCell ref="AI1311:AJ1312"/>
    <mergeCell ref="AK1311:AK1313"/>
    <mergeCell ref="Q1265:AB1265"/>
    <mergeCell ref="Q1311:V1311"/>
    <mergeCell ref="AG1085:AK1085"/>
    <mergeCell ref="W1086:AB1086"/>
    <mergeCell ref="AG1040:AK1040"/>
    <mergeCell ref="A1082:AK1082"/>
    <mergeCell ref="W1041:AB1041"/>
    <mergeCell ref="A1040:A1042"/>
    <mergeCell ref="B1040:B1042"/>
    <mergeCell ref="AC1040:AF1040"/>
    <mergeCell ref="C1041:I1041"/>
    <mergeCell ref="J1041:P1041"/>
    <mergeCell ref="Q1041:V1041"/>
    <mergeCell ref="A995:A997"/>
    <mergeCell ref="Q995:AB995"/>
    <mergeCell ref="B995:B997"/>
    <mergeCell ref="AK1176:AK1178"/>
    <mergeCell ref="C1177:D1177"/>
    <mergeCell ref="E1177:F1177"/>
    <mergeCell ref="G1177:H1177"/>
    <mergeCell ref="J1177:K1177"/>
    <mergeCell ref="L1177:M1177"/>
    <mergeCell ref="N1177:O1177"/>
    <mergeCell ref="Q1177:R1177"/>
    <mergeCell ref="S1177:T1177"/>
    <mergeCell ref="U1177:V1177"/>
    <mergeCell ref="W1177:X1177"/>
    <mergeCell ref="Y1177:Z1177"/>
    <mergeCell ref="AA1177:AB1177"/>
    <mergeCell ref="AG1176:AH1177"/>
    <mergeCell ref="AI1176:AJ1177"/>
    <mergeCell ref="A1083:AK1083"/>
    <mergeCell ref="AG1084:AK1084"/>
    <mergeCell ref="A1085:A1087"/>
    <mergeCell ref="C952:D952"/>
    <mergeCell ref="E952:F952"/>
    <mergeCell ref="G952:H952"/>
    <mergeCell ref="J952:K952"/>
    <mergeCell ref="L952:M952"/>
    <mergeCell ref="N952:O952"/>
    <mergeCell ref="AG951:AH952"/>
    <mergeCell ref="AG949:AK949"/>
    <mergeCell ref="W996:AB996"/>
    <mergeCell ref="Q906:V906"/>
    <mergeCell ref="AC906:AD907"/>
    <mergeCell ref="AE906:AF907"/>
    <mergeCell ref="AG906:AH907"/>
    <mergeCell ref="AC996:AD997"/>
    <mergeCell ref="AE996:AF997"/>
    <mergeCell ref="AG996:AH997"/>
    <mergeCell ref="A1127:AK1127"/>
    <mergeCell ref="A1126:AK1126"/>
    <mergeCell ref="AC1041:AD1042"/>
    <mergeCell ref="AE1041:AF1042"/>
    <mergeCell ref="AG1041:AH1042"/>
    <mergeCell ref="AI1041:AJ1042"/>
    <mergeCell ref="Q1042:R1042"/>
    <mergeCell ref="S1042:T1042"/>
    <mergeCell ref="U1042:V1042"/>
    <mergeCell ref="W1042:X1042"/>
    <mergeCell ref="Y1042:Z1042"/>
    <mergeCell ref="AA1042:AB1042"/>
    <mergeCell ref="AK1086:AK1088"/>
    <mergeCell ref="C1087:D1087"/>
    <mergeCell ref="E1087:F1087"/>
    <mergeCell ref="A1081:AK1081"/>
    <mergeCell ref="W726:AB726"/>
    <mergeCell ref="A811:AK811"/>
    <mergeCell ref="A812:AK812"/>
    <mergeCell ref="AK771:AK773"/>
    <mergeCell ref="C772:D772"/>
    <mergeCell ref="E772:F772"/>
    <mergeCell ref="G772:H772"/>
    <mergeCell ref="J772:K772"/>
    <mergeCell ref="L772:M772"/>
    <mergeCell ref="N772:O772"/>
    <mergeCell ref="AK906:AK908"/>
    <mergeCell ref="C907:D907"/>
    <mergeCell ref="E907:F907"/>
    <mergeCell ref="G907:H907"/>
    <mergeCell ref="J907:K907"/>
    <mergeCell ref="L907:M907"/>
    <mergeCell ref="N907:O907"/>
    <mergeCell ref="Q907:R907"/>
    <mergeCell ref="S907:T907"/>
    <mergeCell ref="U907:V907"/>
    <mergeCell ref="W907:X907"/>
    <mergeCell ref="Y907:Z907"/>
    <mergeCell ref="AA907:AB907"/>
    <mergeCell ref="AI906:AJ907"/>
    <mergeCell ref="AG859:AK859"/>
    <mergeCell ref="C727:D727"/>
    <mergeCell ref="E727:F727"/>
    <mergeCell ref="A722:AK722"/>
    <mergeCell ref="A723:AK723"/>
    <mergeCell ref="A767:AK767"/>
    <mergeCell ref="A768:AK768"/>
    <mergeCell ref="AG769:AK769"/>
    <mergeCell ref="A770:A772"/>
    <mergeCell ref="B770:B772"/>
    <mergeCell ref="Q770:AB770"/>
    <mergeCell ref="AG770:AK770"/>
    <mergeCell ref="W771:AB771"/>
    <mergeCell ref="G727:H727"/>
    <mergeCell ref="J727:K727"/>
    <mergeCell ref="AA772:AB772"/>
    <mergeCell ref="C770:P770"/>
    <mergeCell ref="AC770:AF770"/>
    <mergeCell ref="C771:I771"/>
    <mergeCell ref="J771:P771"/>
    <mergeCell ref="Q771:V771"/>
    <mergeCell ref="AC771:AD772"/>
    <mergeCell ref="AE771:AF772"/>
    <mergeCell ref="Q772:R772"/>
    <mergeCell ref="S772:T772"/>
    <mergeCell ref="U772:V772"/>
    <mergeCell ref="W772:X772"/>
    <mergeCell ref="Y772:Z772"/>
    <mergeCell ref="AG724:AK724"/>
    <mergeCell ref="AG725:AK725"/>
    <mergeCell ref="A725:A727"/>
    <mergeCell ref="B725:B727"/>
    <mergeCell ref="Q725:AB725"/>
    <mergeCell ref="A680:A682"/>
    <mergeCell ref="B680:B682"/>
    <mergeCell ref="Q680:AB680"/>
    <mergeCell ref="A721:AK721"/>
    <mergeCell ref="L682:M682"/>
    <mergeCell ref="N682:O682"/>
    <mergeCell ref="Q682:R682"/>
    <mergeCell ref="S682:T682"/>
    <mergeCell ref="U682:V682"/>
    <mergeCell ref="W682:X682"/>
    <mergeCell ref="Y682:Z682"/>
    <mergeCell ref="AA682:AB682"/>
    <mergeCell ref="AG681:AH682"/>
    <mergeCell ref="AI681:AJ682"/>
    <mergeCell ref="AK681:AK683"/>
    <mergeCell ref="C682:D682"/>
    <mergeCell ref="E682:F682"/>
    <mergeCell ref="G682:H682"/>
    <mergeCell ref="J682:K682"/>
    <mergeCell ref="W681:AB681"/>
    <mergeCell ref="C680:P680"/>
    <mergeCell ref="AC680:AF680"/>
    <mergeCell ref="C681:I681"/>
    <mergeCell ref="J681:P681"/>
    <mergeCell ref="Q681:V681"/>
    <mergeCell ref="AC681:AD682"/>
    <mergeCell ref="AE681:AF682"/>
    <mergeCell ref="A676:AK676"/>
    <mergeCell ref="A677:AK677"/>
    <mergeCell ref="A678:AK678"/>
    <mergeCell ref="W636:AB636"/>
    <mergeCell ref="A635:A637"/>
    <mergeCell ref="B635:B637"/>
    <mergeCell ref="Q635:AB635"/>
    <mergeCell ref="AG635:AK635"/>
    <mergeCell ref="C635:P635"/>
    <mergeCell ref="AC635:AF635"/>
    <mergeCell ref="C636:I636"/>
    <mergeCell ref="J636:P636"/>
    <mergeCell ref="Q636:V636"/>
    <mergeCell ref="AC636:AD637"/>
    <mergeCell ref="A631:AK631"/>
    <mergeCell ref="A632:AK632"/>
    <mergeCell ref="W591:AB591"/>
    <mergeCell ref="Q592:R592"/>
    <mergeCell ref="S592:T592"/>
    <mergeCell ref="U592:V592"/>
    <mergeCell ref="W592:X592"/>
    <mergeCell ref="Y592:Z592"/>
    <mergeCell ref="AA592:AB592"/>
    <mergeCell ref="A590:A592"/>
    <mergeCell ref="B590:B592"/>
    <mergeCell ref="C591:I591"/>
    <mergeCell ref="J591:P591"/>
    <mergeCell ref="Q591:V591"/>
    <mergeCell ref="AC591:AD592"/>
    <mergeCell ref="AE591:AF592"/>
    <mergeCell ref="AE636:AF637"/>
    <mergeCell ref="AG636:AH637"/>
    <mergeCell ref="AI636:AJ637"/>
    <mergeCell ref="AK636:AK638"/>
    <mergeCell ref="C637:D637"/>
    <mergeCell ref="E637:F637"/>
    <mergeCell ref="G637:H637"/>
    <mergeCell ref="J637:K637"/>
    <mergeCell ref="L637:M637"/>
    <mergeCell ref="N637:O637"/>
    <mergeCell ref="Q637:R637"/>
    <mergeCell ref="S637:T637"/>
    <mergeCell ref="U637:V637"/>
    <mergeCell ref="W637:X637"/>
    <mergeCell ref="Y637:Z637"/>
    <mergeCell ref="AA637:AB637"/>
    <mergeCell ref="A633:AK633"/>
    <mergeCell ref="AG634:AK634"/>
    <mergeCell ref="AG591:AH592"/>
    <mergeCell ref="AI591:AJ592"/>
    <mergeCell ref="AK591:AK593"/>
    <mergeCell ref="C592:D592"/>
    <mergeCell ref="E592:F592"/>
    <mergeCell ref="G592:H592"/>
    <mergeCell ref="J592:K592"/>
    <mergeCell ref="L592:M592"/>
    <mergeCell ref="N592:O592"/>
    <mergeCell ref="W547:X547"/>
    <mergeCell ref="Y547:Z547"/>
    <mergeCell ref="AA547:AB547"/>
    <mergeCell ref="AG589:AK589"/>
    <mergeCell ref="AG590:AK590"/>
    <mergeCell ref="Q590:AB590"/>
    <mergeCell ref="AC590:AF590"/>
    <mergeCell ref="A588:AK588"/>
    <mergeCell ref="A545:A547"/>
    <mergeCell ref="B545:B547"/>
    <mergeCell ref="Q545:AB545"/>
    <mergeCell ref="A587:AK587"/>
    <mergeCell ref="A586:AK586"/>
    <mergeCell ref="AC545:AF545"/>
    <mergeCell ref="C546:I546"/>
    <mergeCell ref="J546:P546"/>
    <mergeCell ref="L547:M547"/>
    <mergeCell ref="N547:O547"/>
    <mergeCell ref="Q547:R547"/>
    <mergeCell ref="S547:T547"/>
    <mergeCell ref="U547:V547"/>
    <mergeCell ref="AE276:AF277"/>
    <mergeCell ref="AG276:AH277"/>
    <mergeCell ref="AI276:AJ277"/>
    <mergeCell ref="C590:P590"/>
    <mergeCell ref="A318:AK318"/>
    <mergeCell ref="A320:A322"/>
    <mergeCell ref="B320:B322"/>
    <mergeCell ref="Q320:AB320"/>
    <mergeCell ref="W321:AB321"/>
    <mergeCell ref="AG320:AK320"/>
    <mergeCell ref="AI321:AJ322"/>
    <mergeCell ref="AK321:AK323"/>
    <mergeCell ref="C320:P320"/>
    <mergeCell ref="AC320:AF320"/>
    <mergeCell ref="C321:I321"/>
    <mergeCell ref="J321:P321"/>
    <mergeCell ref="Q321:V321"/>
    <mergeCell ref="AC321:AD322"/>
    <mergeCell ref="AE321:AF322"/>
    <mergeCell ref="Q51:V51"/>
    <mergeCell ref="B50:B52"/>
    <mergeCell ref="Q50:AB50"/>
    <mergeCell ref="AG321:AH322"/>
    <mergeCell ref="C322:D322"/>
    <mergeCell ref="E322:F322"/>
    <mergeCell ref="G322:H322"/>
    <mergeCell ref="L7:M7"/>
    <mergeCell ref="N7:O7"/>
    <mergeCell ref="W51:AB51"/>
    <mergeCell ref="A48:AK48"/>
    <mergeCell ref="AG49:AK49"/>
    <mergeCell ref="A92:AK92"/>
    <mergeCell ref="AG94:AK94"/>
    <mergeCell ref="AG95:AK95"/>
    <mergeCell ref="A91:AK91"/>
    <mergeCell ref="A50:A52"/>
    <mergeCell ref="AG50:AK50"/>
    <mergeCell ref="A93:AK93"/>
    <mergeCell ref="A316:AK316"/>
    <mergeCell ref="A317:AK317"/>
    <mergeCell ref="AG319:AK319"/>
    <mergeCell ref="G277:H277"/>
    <mergeCell ref="J277:K277"/>
    <mergeCell ref="L277:M277"/>
    <mergeCell ref="N277:O277"/>
    <mergeCell ref="Q277:R277"/>
    <mergeCell ref="S277:T277"/>
    <mergeCell ref="U277:V277"/>
    <mergeCell ref="W277:X277"/>
    <mergeCell ref="Y277:Z277"/>
    <mergeCell ref="AA277:AB277"/>
    <mergeCell ref="A1:AK1"/>
    <mergeCell ref="A2:AK2"/>
    <mergeCell ref="AG5:AK5"/>
    <mergeCell ref="AG4:AK4"/>
    <mergeCell ref="Q5:AB5"/>
    <mergeCell ref="A3:AK3"/>
    <mergeCell ref="A5:A7"/>
    <mergeCell ref="B5:B7"/>
    <mergeCell ref="C5:P5"/>
    <mergeCell ref="Q6:V6"/>
    <mergeCell ref="Q7:R7"/>
    <mergeCell ref="S7:T7"/>
    <mergeCell ref="U7:V7"/>
    <mergeCell ref="W7:X7"/>
    <mergeCell ref="Y7:Z7"/>
    <mergeCell ref="AA7:AB7"/>
    <mergeCell ref="A95:A97"/>
    <mergeCell ref="C95:P95"/>
    <mergeCell ref="AC95:AF95"/>
    <mergeCell ref="C96:I96"/>
    <mergeCell ref="Q96:V96"/>
    <mergeCell ref="AC96:AD97"/>
    <mergeCell ref="AC51:AD52"/>
    <mergeCell ref="AE51:AF52"/>
    <mergeCell ref="AG51:AH52"/>
    <mergeCell ref="AI51:AJ52"/>
    <mergeCell ref="W96:AB96"/>
    <mergeCell ref="Y52:Z52"/>
    <mergeCell ref="AA52:AB52"/>
    <mergeCell ref="B95:B97"/>
    <mergeCell ref="Q95:AB95"/>
    <mergeCell ref="C51:I51"/>
    <mergeCell ref="A47:AK47"/>
    <mergeCell ref="W6:AB6"/>
    <mergeCell ref="A46:AK46"/>
    <mergeCell ref="AK276:AK278"/>
    <mergeCell ref="C277:D277"/>
    <mergeCell ref="E277:F277"/>
    <mergeCell ref="C50:P50"/>
    <mergeCell ref="C7:D7"/>
    <mergeCell ref="E7:F7"/>
    <mergeCell ref="G7:H7"/>
    <mergeCell ref="C6:I6"/>
    <mergeCell ref="J6:P6"/>
    <mergeCell ref="J7:K7"/>
    <mergeCell ref="AC50:AF50"/>
    <mergeCell ref="AE186:AF187"/>
    <mergeCell ref="AG186:AH187"/>
    <mergeCell ref="Q410:AB410"/>
    <mergeCell ref="A361:AK361"/>
    <mergeCell ref="A362:AK362"/>
    <mergeCell ref="AG364:AK364"/>
    <mergeCell ref="AG365:AK365"/>
    <mergeCell ref="A365:A367"/>
    <mergeCell ref="B365:B367"/>
    <mergeCell ref="Q365:AB365"/>
    <mergeCell ref="AK366:AK368"/>
    <mergeCell ref="W366:AB366"/>
    <mergeCell ref="A408:AK408"/>
    <mergeCell ref="A406:AK406"/>
    <mergeCell ref="A407:AK407"/>
    <mergeCell ref="AC365:AF365"/>
    <mergeCell ref="AC366:AD367"/>
    <mergeCell ref="J51:P51"/>
    <mergeCell ref="A455:A457"/>
    <mergeCell ref="Q500:AB500"/>
    <mergeCell ref="AK411:AK413"/>
    <mergeCell ref="C412:D412"/>
    <mergeCell ref="E412:F412"/>
    <mergeCell ref="G412:H412"/>
    <mergeCell ref="AG455:AK455"/>
    <mergeCell ref="B410:B412"/>
    <mergeCell ref="A498:AK498"/>
    <mergeCell ref="B455:B457"/>
    <mergeCell ref="Q455:AB455"/>
    <mergeCell ref="A452:AK452"/>
    <mergeCell ref="AG499:AK499"/>
    <mergeCell ref="AG500:AK500"/>
    <mergeCell ref="A500:A502"/>
    <mergeCell ref="B500:B502"/>
    <mergeCell ref="A453:AK453"/>
    <mergeCell ref="AG454:AK454"/>
    <mergeCell ref="AG410:AK410"/>
    <mergeCell ref="A410:A412"/>
    <mergeCell ref="A451:AK451"/>
    <mergeCell ref="AC410:AF410"/>
    <mergeCell ref="C411:I411"/>
    <mergeCell ref="J411:P411"/>
    <mergeCell ref="Q411:V411"/>
    <mergeCell ref="AC411:AD412"/>
    <mergeCell ref="AE411:AF412"/>
    <mergeCell ref="AG411:AH412"/>
    <mergeCell ref="AI411:AJ412"/>
    <mergeCell ref="J412:K412"/>
    <mergeCell ref="L412:M412"/>
    <mergeCell ref="W411:AB411"/>
    <mergeCell ref="A901:AK901"/>
    <mergeCell ref="A902:AK902"/>
    <mergeCell ref="AG860:AK860"/>
    <mergeCell ref="AI861:AJ862"/>
    <mergeCell ref="AK861:AK863"/>
    <mergeCell ref="C862:D862"/>
    <mergeCell ref="E862:F862"/>
    <mergeCell ref="G862:H862"/>
    <mergeCell ref="J862:K862"/>
    <mergeCell ref="L862:M862"/>
    <mergeCell ref="N862:O862"/>
    <mergeCell ref="Q862:R862"/>
    <mergeCell ref="S862:T862"/>
    <mergeCell ref="U862:V862"/>
    <mergeCell ref="A858:AK858"/>
    <mergeCell ref="A905:A907"/>
    <mergeCell ref="B905:B907"/>
    <mergeCell ref="Q905:AB905"/>
    <mergeCell ref="AG905:AK905"/>
    <mergeCell ref="C860:P860"/>
    <mergeCell ref="AC860:AF860"/>
    <mergeCell ref="C861:I861"/>
    <mergeCell ref="J861:P861"/>
    <mergeCell ref="Q861:V861"/>
    <mergeCell ref="AC861:AD862"/>
    <mergeCell ref="AE861:AF862"/>
    <mergeCell ref="AG861:AH862"/>
    <mergeCell ref="A860:A862"/>
    <mergeCell ref="B860:B862"/>
    <mergeCell ref="W861:AB861"/>
    <mergeCell ref="A185:A187"/>
    <mergeCell ref="B185:B187"/>
    <mergeCell ref="C185:P185"/>
    <mergeCell ref="AG185:AK185"/>
    <mergeCell ref="AC185:AF185"/>
    <mergeCell ref="AK186:AK188"/>
    <mergeCell ref="C187:D187"/>
    <mergeCell ref="E187:F187"/>
    <mergeCell ref="G187:H187"/>
    <mergeCell ref="J187:K187"/>
    <mergeCell ref="L187:M187"/>
    <mergeCell ref="N187:O187"/>
    <mergeCell ref="AG815:AK815"/>
    <mergeCell ref="A815:A817"/>
    <mergeCell ref="B815:B817"/>
    <mergeCell ref="W186:AB186"/>
    <mergeCell ref="A228:AK228"/>
    <mergeCell ref="A273:AK273"/>
    <mergeCell ref="AG274:AK274"/>
    <mergeCell ref="A272:AK272"/>
    <mergeCell ref="AG275:AK275"/>
    <mergeCell ref="A275:A277"/>
    <mergeCell ref="B275:B277"/>
    <mergeCell ref="Q275:AB275"/>
    <mergeCell ref="C186:I186"/>
    <mergeCell ref="J186:P186"/>
    <mergeCell ref="Q186:V186"/>
    <mergeCell ref="AC186:AD187"/>
    <mergeCell ref="AK456:AK458"/>
    <mergeCell ref="C457:D457"/>
    <mergeCell ref="E457:F457"/>
    <mergeCell ref="G457:H457"/>
    <mergeCell ref="AA187:AB187"/>
    <mergeCell ref="A1355:A1357"/>
    <mergeCell ref="C1311:I1311"/>
    <mergeCell ref="A991:AK991"/>
    <mergeCell ref="A992:AK992"/>
    <mergeCell ref="A993:AK993"/>
    <mergeCell ref="AG1129:AK1129"/>
    <mergeCell ref="AG1130:AK1130"/>
    <mergeCell ref="AK951:AK953"/>
    <mergeCell ref="C995:P995"/>
    <mergeCell ref="AC995:AF995"/>
    <mergeCell ref="C996:I996"/>
    <mergeCell ref="J996:P996"/>
    <mergeCell ref="Q996:V996"/>
    <mergeCell ref="A230:A232"/>
    <mergeCell ref="B230:B232"/>
    <mergeCell ref="Q230:AB230"/>
    <mergeCell ref="A271:AK271"/>
    <mergeCell ref="W231:AB231"/>
    <mergeCell ref="AI231:AJ232"/>
    <mergeCell ref="AK231:AK233"/>
    <mergeCell ref="AG231:AH232"/>
    <mergeCell ref="S232:T232"/>
    <mergeCell ref="U232:V232"/>
    <mergeCell ref="W232:X232"/>
    <mergeCell ref="Y232:Z232"/>
    <mergeCell ref="AA232:AB232"/>
    <mergeCell ref="AG230:AK230"/>
    <mergeCell ref="AI186:AJ187"/>
    <mergeCell ref="A226:AK226"/>
    <mergeCell ref="A227:AK227"/>
    <mergeCell ref="AG229:AK229"/>
    <mergeCell ref="A1353:AK1353"/>
    <mergeCell ref="W1311:AB1311"/>
    <mergeCell ref="G1312:H1312"/>
    <mergeCell ref="J1312:K1312"/>
    <mergeCell ref="AK1041:AK1043"/>
    <mergeCell ref="W1176:AB1176"/>
    <mergeCell ref="W1221:AB1221"/>
    <mergeCell ref="W1266:AB1266"/>
    <mergeCell ref="A1261:AK1261"/>
    <mergeCell ref="A1262:AK1262"/>
    <mergeCell ref="C1042:D1042"/>
    <mergeCell ref="E1042:F1042"/>
    <mergeCell ref="G1042:H1042"/>
    <mergeCell ref="J1042:K1042"/>
    <mergeCell ref="L1042:M1042"/>
    <mergeCell ref="N1042:O1042"/>
    <mergeCell ref="AI996:AJ997"/>
    <mergeCell ref="AK996:AK998"/>
    <mergeCell ref="C997:D997"/>
    <mergeCell ref="E997:F997"/>
    <mergeCell ref="G997:H997"/>
    <mergeCell ref="J997:K997"/>
    <mergeCell ref="U997:V997"/>
    <mergeCell ref="W997:X997"/>
    <mergeCell ref="Y997:Z997"/>
    <mergeCell ref="AA997:AB997"/>
    <mergeCell ref="A1128:AK1128"/>
    <mergeCell ref="AG1175:AK1175"/>
    <mergeCell ref="W1131:AB1131"/>
    <mergeCell ref="A1175:A1177"/>
    <mergeCell ref="B1175:B1177"/>
    <mergeCell ref="Q1175:AB1175"/>
    <mergeCell ref="AG6:AH7"/>
    <mergeCell ref="AI6:AJ7"/>
    <mergeCell ref="AK6:AK8"/>
    <mergeCell ref="A766:AK766"/>
    <mergeCell ref="Q187:R187"/>
    <mergeCell ref="S187:T187"/>
    <mergeCell ref="U187:V187"/>
    <mergeCell ref="W187:X187"/>
    <mergeCell ref="Y187:Z187"/>
    <mergeCell ref="A363:AK363"/>
    <mergeCell ref="C275:P275"/>
    <mergeCell ref="AC275:AF275"/>
    <mergeCell ref="C276:I276"/>
    <mergeCell ref="J276:P276"/>
    <mergeCell ref="Q276:V276"/>
    <mergeCell ref="AC276:AD277"/>
    <mergeCell ref="AC5:AF5"/>
    <mergeCell ref="AC6:AD7"/>
    <mergeCell ref="AE6:AF7"/>
    <mergeCell ref="A183:AK183"/>
    <mergeCell ref="AG184:AK184"/>
    <mergeCell ref="AK51:AK53"/>
    <mergeCell ref="C52:D52"/>
    <mergeCell ref="E52:F52"/>
    <mergeCell ref="G52:H52"/>
    <mergeCell ref="J52:K52"/>
    <mergeCell ref="L52:M52"/>
    <mergeCell ref="N52:O52"/>
    <mergeCell ref="Q52:R52"/>
    <mergeCell ref="S52:T52"/>
    <mergeCell ref="U52:V52"/>
    <mergeCell ref="W52:X52"/>
    <mergeCell ref="AG139:AK139"/>
    <mergeCell ref="AG140:AK140"/>
    <mergeCell ref="A140:A142"/>
    <mergeCell ref="B140:B142"/>
    <mergeCell ref="J96:P96"/>
    <mergeCell ref="AE96:AF97"/>
    <mergeCell ref="AG96:AH97"/>
    <mergeCell ref="AI96:AJ97"/>
    <mergeCell ref="W141:AB141"/>
    <mergeCell ref="Q140:AB140"/>
    <mergeCell ref="A136:AK136"/>
    <mergeCell ref="A137:AK137"/>
    <mergeCell ref="C140:P140"/>
    <mergeCell ref="AC140:AF140"/>
    <mergeCell ref="C141:I141"/>
    <mergeCell ref="J141:P141"/>
    <mergeCell ref="Y142:Z142"/>
    <mergeCell ref="AA142:AB142"/>
    <mergeCell ref="AK96:AK98"/>
    <mergeCell ref="C97:D97"/>
    <mergeCell ref="E97:F97"/>
    <mergeCell ref="G97:H97"/>
    <mergeCell ref="J97:K97"/>
    <mergeCell ref="L97:M97"/>
    <mergeCell ref="N97:O97"/>
    <mergeCell ref="Q97:R97"/>
    <mergeCell ref="S97:T97"/>
    <mergeCell ref="U97:V97"/>
    <mergeCell ref="W97:X97"/>
    <mergeCell ref="Y97:Z97"/>
    <mergeCell ref="AA97:AB97"/>
    <mergeCell ref="A138:AK138"/>
    <mergeCell ref="U322:V322"/>
    <mergeCell ref="W322:X322"/>
    <mergeCell ref="Y322:Z322"/>
    <mergeCell ref="AA322:AB322"/>
    <mergeCell ref="C410:P410"/>
    <mergeCell ref="C365:P365"/>
    <mergeCell ref="C366:I366"/>
    <mergeCell ref="J366:P366"/>
    <mergeCell ref="Q366:V366"/>
    <mergeCell ref="J322:K322"/>
    <mergeCell ref="L322:M322"/>
    <mergeCell ref="N322:O322"/>
    <mergeCell ref="Q322:R322"/>
    <mergeCell ref="S322:T322"/>
    <mergeCell ref="Q141:V141"/>
    <mergeCell ref="AC141:AD142"/>
    <mergeCell ref="C230:P230"/>
    <mergeCell ref="AC230:AF230"/>
    <mergeCell ref="C231:I231"/>
    <mergeCell ref="J231:P231"/>
    <mergeCell ref="Q231:V231"/>
    <mergeCell ref="AC231:AD232"/>
    <mergeCell ref="AE231:AF232"/>
    <mergeCell ref="C232:D232"/>
    <mergeCell ref="E232:F232"/>
    <mergeCell ref="G232:H232"/>
    <mergeCell ref="J232:K232"/>
    <mergeCell ref="L232:M232"/>
    <mergeCell ref="N232:O232"/>
    <mergeCell ref="Q232:R232"/>
    <mergeCell ref="W276:AB276"/>
    <mergeCell ref="Q185:AB185"/>
    <mergeCell ref="AC455:AF455"/>
    <mergeCell ref="C456:I456"/>
    <mergeCell ref="J456:P456"/>
    <mergeCell ref="Q456:V456"/>
    <mergeCell ref="AC456:AD457"/>
    <mergeCell ref="AE456:AF457"/>
    <mergeCell ref="W456:AB456"/>
    <mergeCell ref="AE366:AF367"/>
    <mergeCell ref="AG366:AH367"/>
    <mergeCell ref="AI366:AJ367"/>
    <mergeCell ref="C367:D367"/>
    <mergeCell ref="E367:F367"/>
    <mergeCell ref="G367:H367"/>
    <mergeCell ref="J367:K367"/>
    <mergeCell ref="L367:M367"/>
    <mergeCell ref="N367:O367"/>
    <mergeCell ref="Q367:R367"/>
    <mergeCell ref="S367:T367"/>
    <mergeCell ref="U367:V367"/>
    <mergeCell ref="W367:X367"/>
    <mergeCell ref="Y367:Z367"/>
    <mergeCell ref="AA367:AB367"/>
    <mergeCell ref="J457:K457"/>
    <mergeCell ref="AG456:AH457"/>
    <mergeCell ref="AI456:AJ457"/>
    <mergeCell ref="AG409:AK409"/>
    <mergeCell ref="A496:AK496"/>
    <mergeCell ref="A497:AK497"/>
    <mergeCell ref="W501:AB501"/>
    <mergeCell ref="C500:P500"/>
    <mergeCell ref="AC500:AF500"/>
    <mergeCell ref="C501:I501"/>
    <mergeCell ref="J501:P501"/>
    <mergeCell ref="Q501:V501"/>
    <mergeCell ref="AC501:AD502"/>
    <mergeCell ref="AE501:AF502"/>
    <mergeCell ref="AG501:AH502"/>
    <mergeCell ref="AI501:AJ502"/>
    <mergeCell ref="AK501:AK503"/>
    <mergeCell ref="C502:D502"/>
    <mergeCell ref="E502:F502"/>
    <mergeCell ref="G502:H502"/>
    <mergeCell ref="Y412:Z412"/>
    <mergeCell ref="AA412:AB412"/>
    <mergeCell ref="L457:M457"/>
    <mergeCell ref="N457:O457"/>
    <mergeCell ref="Q457:R457"/>
    <mergeCell ref="S457:T457"/>
    <mergeCell ref="U457:V457"/>
    <mergeCell ref="W457:X457"/>
    <mergeCell ref="Y457:Z457"/>
    <mergeCell ref="AA457:AB457"/>
    <mergeCell ref="N412:O412"/>
    <mergeCell ref="Q412:R412"/>
    <mergeCell ref="S412:T412"/>
    <mergeCell ref="U412:V412"/>
    <mergeCell ref="W412:X412"/>
    <mergeCell ref="C455:P455"/>
    <mergeCell ref="AK546:AK548"/>
    <mergeCell ref="C547:D547"/>
    <mergeCell ref="E547:F547"/>
    <mergeCell ref="G547:H547"/>
    <mergeCell ref="J547:K547"/>
    <mergeCell ref="Q546:V546"/>
    <mergeCell ref="AC546:AD547"/>
    <mergeCell ref="AE546:AF547"/>
    <mergeCell ref="AG546:AH547"/>
    <mergeCell ref="AI546:AJ547"/>
    <mergeCell ref="J502:K502"/>
    <mergeCell ref="A541:AK541"/>
    <mergeCell ref="W546:AB546"/>
    <mergeCell ref="L502:M502"/>
    <mergeCell ref="N502:O502"/>
    <mergeCell ref="Q502:R502"/>
    <mergeCell ref="S502:T502"/>
    <mergeCell ref="U502:V502"/>
    <mergeCell ref="W502:X502"/>
    <mergeCell ref="Y502:Z502"/>
    <mergeCell ref="AA502:AB502"/>
    <mergeCell ref="C545:P545"/>
    <mergeCell ref="A543:AK543"/>
    <mergeCell ref="AG544:AK544"/>
    <mergeCell ref="A542:AK542"/>
    <mergeCell ref="AG545:AK545"/>
    <mergeCell ref="AG726:AH727"/>
    <mergeCell ref="AI726:AJ727"/>
    <mergeCell ref="AG679:AK679"/>
    <mergeCell ref="AI771:AJ772"/>
    <mergeCell ref="AK816:AK818"/>
    <mergeCell ref="C817:D817"/>
    <mergeCell ref="E817:F817"/>
    <mergeCell ref="G817:H817"/>
    <mergeCell ref="J817:K817"/>
    <mergeCell ref="L817:M817"/>
    <mergeCell ref="N817:O817"/>
    <mergeCell ref="Q817:R817"/>
    <mergeCell ref="S817:T817"/>
    <mergeCell ref="U817:V817"/>
    <mergeCell ref="W727:X727"/>
    <mergeCell ref="Y727:Z727"/>
    <mergeCell ref="AA727:AB727"/>
    <mergeCell ref="C725:P725"/>
    <mergeCell ref="AC725:AF725"/>
    <mergeCell ref="C726:I726"/>
    <mergeCell ref="J726:P726"/>
    <mergeCell ref="Q726:V726"/>
    <mergeCell ref="AC726:AD727"/>
    <mergeCell ref="AE726:AF727"/>
    <mergeCell ref="L727:M727"/>
    <mergeCell ref="N727:O727"/>
    <mergeCell ref="Q727:R727"/>
    <mergeCell ref="S727:T727"/>
    <mergeCell ref="U727:V727"/>
    <mergeCell ref="AG680:AK680"/>
    <mergeCell ref="AG771:AH772"/>
    <mergeCell ref="AK726:AK728"/>
    <mergeCell ref="W862:X862"/>
    <mergeCell ref="Y862:Z862"/>
    <mergeCell ref="AA862:AB862"/>
    <mergeCell ref="AG904:AK904"/>
    <mergeCell ref="A948:AK948"/>
    <mergeCell ref="A946:AK946"/>
    <mergeCell ref="A947:AK947"/>
    <mergeCell ref="C905:P905"/>
    <mergeCell ref="AC905:AF905"/>
    <mergeCell ref="C906:I906"/>
    <mergeCell ref="J906:P906"/>
    <mergeCell ref="W906:AB906"/>
    <mergeCell ref="AG816:AH817"/>
    <mergeCell ref="AI816:AJ817"/>
    <mergeCell ref="W816:AB816"/>
    <mergeCell ref="Q815:AB815"/>
    <mergeCell ref="A813:AK813"/>
    <mergeCell ref="AG814:AK814"/>
    <mergeCell ref="W817:X817"/>
    <mergeCell ref="Y817:Z817"/>
    <mergeCell ref="AA817:AB817"/>
    <mergeCell ref="C815:P815"/>
    <mergeCell ref="AC815:AF815"/>
    <mergeCell ref="C816:I816"/>
    <mergeCell ref="J816:P816"/>
    <mergeCell ref="Q816:V816"/>
    <mergeCell ref="AC816:AD817"/>
    <mergeCell ref="AE816:AF817"/>
    <mergeCell ref="A856:AK856"/>
    <mergeCell ref="A857:AK857"/>
    <mergeCell ref="Q860:AB860"/>
    <mergeCell ref="A903:AK903"/>
    <mergeCell ref="Q1087:R1087"/>
    <mergeCell ref="AG1039:AK1039"/>
    <mergeCell ref="AG950:AK950"/>
    <mergeCell ref="Q950:AB950"/>
    <mergeCell ref="W951:AB951"/>
    <mergeCell ref="A1036:AK1036"/>
    <mergeCell ref="A1037:AK1037"/>
    <mergeCell ref="AG994:AK994"/>
    <mergeCell ref="AG995:AK995"/>
    <mergeCell ref="C1040:P1040"/>
    <mergeCell ref="C950:P950"/>
    <mergeCell ref="AC950:AF950"/>
    <mergeCell ref="C951:I951"/>
    <mergeCell ref="J951:P951"/>
    <mergeCell ref="Q951:V951"/>
    <mergeCell ref="AC951:AD952"/>
    <mergeCell ref="AE951:AF952"/>
    <mergeCell ref="Q1040:AB1040"/>
    <mergeCell ref="Q952:R952"/>
    <mergeCell ref="S952:T952"/>
    <mergeCell ref="U952:V952"/>
    <mergeCell ref="W952:X952"/>
    <mergeCell ref="Y952:Z952"/>
    <mergeCell ref="AA952:AB952"/>
    <mergeCell ref="A1038:AK1038"/>
    <mergeCell ref="B950:B952"/>
    <mergeCell ref="L997:M997"/>
    <mergeCell ref="N997:O997"/>
    <mergeCell ref="Q997:R997"/>
    <mergeCell ref="S997:T997"/>
    <mergeCell ref="A950:A952"/>
    <mergeCell ref="AI951:AJ952"/>
    <mergeCell ref="AG1086:AH1087"/>
    <mergeCell ref="AI1086:AJ1087"/>
    <mergeCell ref="Q1085:AB1085"/>
    <mergeCell ref="AK1131:AK1133"/>
    <mergeCell ref="C1132:D1132"/>
    <mergeCell ref="E1132:F1132"/>
    <mergeCell ref="G1132:H1132"/>
    <mergeCell ref="J1132:K1132"/>
    <mergeCell ref="L1132:M1132"/>
    <mergeCell ref="N1132:O1132"/>
    <mergeCell ref="Q1132:R1132"/>
    <mergeCell ref="S1132:T1132"/>
    <mergeCell ref="U1132:V1132"/>
    <mergeCell ref="W1132:X1132"/>
    <mergeCell ref="Y1132:Z1132"/>
    <mergeCell ref="AA1132:AB1132"/>
    <mergeCell ref="C1085:P1085"/>
    <mergeCell ref="AC1085:AF1085"/>
    <mergeCell ref="C1086:I1086"/>
    <mergeCell ref="J1086:P1086"/>
    <mergeCell ref="Q1086:V1086"/>
    <mergeCell ref="AC1086:AD1087"/>
    <mergeCell ref="AE1086:AF1087"/>
    <mergeCell ref="S1087:T1087"/>
    <mergeCell ref="U1087:V1087"/>
    <mergeCell ref="W1087:X1087"/>
    <mergeCell ref="Y1087:Z1087"/>
    <mergeCell ref="AA1087:AB1087"/>
    <mergeCell ref="G1087:H1087"/>
    <mergeCell ref="J1087:K1087"/>
    <mergeCell ref="L1087:M1087"/>
    <mergeCell ref="N1087:O1087"/>
    <mergeCell ref="AG1219:AK1219"/>
    <mergeCell ref="A1216:AK1216"/>
    <mergeCell ref="A1217:AK1217"/>
    <mergeCell ref="A1218:AK1218"/>
    <mergeCell ref="AG1220:AK1220"/>
    <mergeCell ref="C1175:P1175"/>
    <mergeCell ref="AC1175:AF1175"/>
    <mergeCell ref="C1176:I1176"/>
    <mergeCell ref="J1176:P1176"/>
    <mergeCell ref="Q1176:V1176"/>
    <mergeCell ref="AC1176:AD1177"/>
    <mergeCell ref="AE1176:AF1177"/>
    <mergeCell ref="Q1131:V1131"/>
    <mergeCell ref="AC1131:AD1132"/>
    <mergeCell ref="AE1131:AF1132"/>
    <mergeCell ref="AG1131:AH1132"/>
    <mergeCell ref="AI1131:AJ1132"/>
    <mergeCell ref="A1130:A1132"/>
    <mergeCell ref="B1130:B1132"/>
    <mergeCell ref="Q1130:AB1130"/>
    <mergeCell ref="A1171:AK1171"/>
    <mergeCell ref="A1172:AK1172"/>
    <mergeCell ref="A1173:AK1173"/>
    <mergeCell ref="AG1174:AK1174"/>
    <mergeCell ref="C1130:P1130"/>
    <mergeCell ref="AC1130:AF1130"/>
    <mergeCell ref="C1131:I1131"/>
    <mergeCell ref="J1131:P1131"/>
    <mergeCell ref="A1220:A1222"/>
    <mergeCell ref="B1220:B1222"/>
    <mergeCell ref="Q1220:AB1220"/>
    <mergeCell ref="C1221:I1221"/>
    <mergeCell ref="AG1356:AH1357"/>
    <mergeCell ref="AI1356:AJ1357"/>
    <mergeCell ref="AK1356:AK1358"/>
    <mergeCell ref="C1357:D1357"/>
    <mergeCell ref="E1357:F1357"/>
    <mergeCell ref="G1357:H1357"/>
    <mergeCell ref="J1357:K1357"/>
    <mergeCell ref="L1357:M1357"/>
    <mergeCell ref="N1357:O1357"/>
    <mergeCell ref="Q1357:R1357"/>
    <mergeCell ref="S1357:T1357"/>
    <mergeCell ref="U1357:V1357"/>
    <mergeCell ref="W1357:X1357"/>
    <mergeCell ref="Y1357:Z1357"/>
    <mergeCell ref="AA1357:AB1357"/>
    <mergeCell ref="U1267:V1267"/>
    <mergeCell ref="W1267:X1267"/>
    <mergeCell ref="Y1267:Z1267"/>
    <mergeCell ref="AA1267:AB1267"/>
    <mergeCell ref="AG1354:AK1354"/>
    <mergeCell ref="A1352:AK1352"/>
    <mergeCell ref="A1310:A1312"/>
    <mergeCell ref="B1310:B1312"/>
    <mergeCell ref="Q1310:AB1310"/>
    <mergeCell ref="C1310:P1310"/>
    <mergeCell ref="AC1310:AF1310"/>
    <mergeCell ref="J1311:P1311"/>
    <mergeCell ref="U1312:V1312"/>
    <mergeCell ref="W1312:X1312"/>
    <mergeCell ref="Y1312:Z1312"/>
    <mergeCell ref="AA1312:AB1312"/>
    <mergeCell ref="C1355:P1355"/>
    <mergeCell ref="AC1536:AD1537"/>
    <mergeCell ref="AE1536:AF1537"/>
    <mergeCell ref="Q1537:R1537"/>
    <mergeCell ref="S1537:T1537"/>
    <mergeCell ref="U1537:V1537"/>
    <mergeCell ref="W1537:X1537"/>
    <mergeCell ref="Y1537:Z1537"/>
    <mergeCell ref="AA1537:AB1537"/>
    <mergeCell ref="W1492:X1492"/>
    <mergeCell ref="Y1492:Z1492"/>
    <mergeCell ref="AA1492:AB1492"/>
    <mergeCell ref="AK1446:AK1448"/>
    <mergeCell ref="C1447:D1447"/>
    <mergeCell ref="E1447:F1447"/>
    <mergeCell ref="G1447:H1447"/>
    <mergeCell ref="J1447:K1447"/>
    <mergeCell ref="L1447:M1447"/>
    <mergeCell ref="N1447:O1447"/>
    <mergeCell ref="Q1447:R1447"/>
    <mergeCell ref="S1447:T1447"/>
    <mergeCell ref="U1447:V1447"/>
    <mergeCell ref="W1447:X1447"/>
    <mergeCell ref="Y1447:Z1447"/>
    <mergeCell ref="AA1447:AB1447"/>
    <mergeCell ref="C1537:D1537"/>
    <mergeCell ref="E1537:F1537"/>
    <mergeCell ref="G1537:H1537"/>
    <mergeCell ref="A1532:AK1532"/>
    <mergeCell ref="A1533:AK1533"/>
    <mergeCell ref="AG1534:AK1534"/>
    <mergeCell ref="C1490:P1490"/>
    <mergeCell ref="AC1490:AF1490"/>
    <mergeCell ref="U1582:V1582"/>
    <mergeCell ref="W1582:X1582"/>
    <mergeCell ref="Y1582:Z1582"/>
    <mergeCell ref="AA1582:AB1582"/>
    <mergeCell ref="Q1625:AB1625"/>
    <mergeCell ref="Q1627:R1627"/>
    <mergeCell ref="S1627:T1627"/>
    <mergeCell ref="U1627:V1627"/>
    <mergeCell ref="W1627:X1627"/>
    <mergeCell ref="Y1627:Z1627"/>
    <mergeCell ref="E1627:F1627"/>
    <mergeCell ref="G1627:H1627"/>
    <mergeCell ref="J1627:K1627"/>
    <mergeCell ref="L1627:M1627"/>
    <mergeCell ref="N1627:O1627"/>
    <mergeCell ref="AK1491:AK1493"/>
    <mergeCell ref="C1492:D1492"/>
    <mergeCell ref="E1492:F1492"/>
    <mergeCell ref="G1492:H1492"/>
    <mergeCell ref="J1492:K1492"/>
    <mergeCell ref="L1492:M1492"/>
    <mergeCell ref="N1492:O1492"/>
    <mergeCell ref="Q1492:R1492"/>
    <mergeCell ref="S1492:T1492"/>
    <mergeCell ref="U1492:V1492"/>
    <mergeCell ref="AG1491:AH1492"/>
    <mergeCell ref="AI1491:AJ1492"/>
    <mergeCell ref="C1535:P1535"/>
    <mergeCell ref="AC1535:AF1535"/>
    <mergeCell ref="C1536:I1536"/>
    <mergeCell ref="J1536:P1536"/>
    <mergeCell ref="Q1536:V1536"/>
    <mergeCell ref="A1667:AK1667"/>
    <mergeCell ref="A1668:AK1668"/>
    <mergeCell ref="AG1669:AK1669"/>
    <mergeCell ref="A1580:A1582"/>
    <mergeCell ref="Q1580:AB1580"/>
    <mergeCell ref="AG1580:AK1580"/>
    <mergeCell ref="AI1671:AJ1672"/>
    <mergeCell ref="C1670:P1670"/>
    <mergeCell ref="AC1670:AF1670"/>
    <mergeCell ref="AK1671:AK1673"/>
    <mergeCell ref="C1672:D1672"/>
    <mergeCell ref="E1672:F1672"/>
    <mergeCell ref="G1672:H1672"/>
    <mergeCell ref="J1672:K1672"/>
    <mergeCell ref="L1672:M1672"/>
    <mergeCell ref="N1672:O1672"/>
    <mergeCell ref="Q1672:R1672"/>
    <mergeCell ref="S1672:T1672"/>
    <mergeCell ref="U1672:V1672"/>
    <mergeCell ref="W1672:X1672"/>
    <mergeCell ref="Y1672:Z1672"/>
    <mergeCell ref="AA1672:AB1672"/>
    <mergeCell ref="AA1627:AB1627"/>
    <mergeCell ref="AK1581:AK1583"/>
    <mergeCell ref="C1582:D1582"/>
    <mergeCell ref="E1582:F1582"/>
    <mergeCell ref="G1582:H1582"/>
    <mergeCell ref="J1582:K1582"/>
    <mergeCell ref="L1582:M1582"/>
    <mergeCell ref="N1582:O1582"/>
    <mergeCell ref="Q1582:R1582"/>
    <mergeCell ref="S1582:T1582"/>
    <mergeCell ref="C1671:I1671"/>
    <mergeCell ref="J1671:P1671"/>
    <mergeCell ref="Q1671:V1671"/>
    <mergeCell ref="AC1671:AD1672"/>
    <mergeCell ref="A1757:AK1757"/>
    <mergeCell ref="C1715:P1715"/>
    <mergeCell ref="AC1715:AF1715"/>
    <mergeCell ref="C1716:I1716"/>
    <mergeCell ref="J1716:P1716"/>
    <mergeCell ref="Q1716:V1716"/>
    <mergeCell ref="AC1716:AD1717"/>
    <mergeCell ref="AE1716:AF1717"/>
    <mergeCell ref="AK1716:AK1718"/>
    <mergeCell ref="C1717:D1717"/>
    <mergeCell ref="E1717:F1717"/>
    <mergeCell ref="G1717:H1717"/>
    <mergeCell ref="J1717:K1717"/>
    <mergeCell ref="L1717:M1717"/>
    <mergeCell ref="N1717:O1717"/>
    <mergeCell ref="Q1717:R1717"/>
    <mergeCell ref="S1717:T1717"/>
    <mergeCell ref="U1717:V1717"/>
    <mergeCell ref="W1717:X1717"/>
    <mergeCell ref="Y1717:Z1717"/>
    <mergeCell ref="AA1717:AB1717"/>
    <mergeCell ref="AG1716:AH1717"/>
    <mergeCell ref="AI1716:AJ1717"/>
    <mergeCell ref="J1807:K1807"/>
    <mergeCell ref="L1807:M1807"/>
    <mergeCell ref="N1807:O1807"/>
    <mergeCell ref="Q1807:R1807"/>
    <mergeCell ref="S1807:T1807"/>
    <mergeCell ref="U1807:V1807"/>
    <mergeCell ref="W1807:X1807"/>
    <mergeCell ref="Y1807:Z1807"/>
    <mergeCell ref="AA1807:AB1807"/>
    <mergeCell ref="AI1806:AJ1807"/>
    <mergeCell ref="A1758:AK1758"/>
    <mergeCell ref="AG1759:AK1759"/>
    <mergeCell ref="A1760:A1762"/>
    <mergeCell ref="W1761:AB1761"/>
    <mergeCell ref="Q1760:AB1760"/>
    <mergeCell ref="AG1760:AK1760"/>
    <mergeCell ref="AK1761:AK1763"/>
    <mergeCell ref="C1762:D1762"/>
    <mergeCell ref="E1762:F1762"/>
    <mergeCell ref="G1762:H1762"/>
    <mergeCell ref="AA1762:AB1762"/>
    <mergeCell ref="C1760:P1760"/>
    <mergeCell ref="AC1760:AF1760"/>
    <mergeCell ref="C1761:I1761"/>
    <mergeCell ref="J1761:P1761"/>
    <mergeCell ref="Q1761:V1761"/>
    <mergeCell ref="B1805:B1807"/>
    <mergeCell ref="AG1804:AK1804"/>
    <mergeCell ref="A1801:AK1801"/>
    <mergeCell ref="A1802:AK1802"/>
    <mergeCell ref="AG1805:AK1805"/>
    <mergeCell ref="Q1805:AB1805"/>
    <mergeCell ref="A1805:A1807"/>
    <mergeCell ref="W1806:AB1806"/>
    <mergeCell ref="AC1761:AD1762"/>
    <mergeCell ref="AE1761:AF1762"/>
    <mergeCell ref="AG1761:AH1762"/>
    <mergeCell ref="Y1762:Z1762"/>
    <mergeCell ref="A1803:AK1803"/>
    <mergeCell ref="C1805:P1805"/>
    <mergeCell ref="AC1805:AF1805"/>
    <mergeCell ref="C1806:I1806"/>
    <mergeCell ref="J1806:P1806"/>
    <mergeCell ref="AI1761:AJ1762"/>
    <mergeCell ref="J1762:K1762"/>
    <mergeCell ref="L1762:M1762"/>
    <mergeCell ref="N1762:O1762"/>
    <mergeCell ref="Q1762:R1762"/>
    <mergeCell ref="S1762:T1762"/>
    <mergeCell ref="U1762:V1762"/>
    <mergeCell ref="W1762:X1762"/>
    <mergeCell ref="Q1806:V1806"/>
    <mergeCell ref="AC1806:AD1807"/>
    <mergeCell ref="AE1806:AF1807"/>
    <mergeCell ref="AG1806:AH1807"/>
    <mergeCell ref="AK1806:AK1808"/>
    <mergeCell ref="C1807:D1807"/>
    <mergeCell ref="E1807:F1807"/>
    <mergeCell ref="G1807:H1807"/>
  </mergeCells>
  <phoneticPr fontId="3" type="noConversion"/>
  <printOptions horizontalCentered="1" verticalCentered="1"/>
  <pageMargins left="0.19685039370078741" right="0.19685039370078741" top="0.19685039370078741" bottom="0.19685039370078741" header="0.19685039370078741" footer="0.19685039370078741"/>
  <pageSetup paperSize="9" scale="70" orientation="portrait"/>
  <headerFooter alignWithMargins="0"/>
  <rowBreaks count="31" manualBreakCount="31">
    <brk id="45" max="1048575" man="1"/>
    <brk id="90" max="1048575" man="1"/>
    <brk id="135" max="1048575" man="1"/>
    <brk id="180" max="1048575" man="1"/>
    <brk id="225" max="1048575" man="1"/>
    <brk id="270" max="1048575" man="1"/>
    <brk id="315" max="1048575" man="1"/>
    <brk id="360" max="1048575" man="1"/>
    <brk id="405" max="1048575" man="1"/>
    <brk id="450" max="1048575" man="1"/>
    <brk id="495" max="1048575" man="1"/>
    <brk id="540" max="1048575" man="1"/>
    <brk id="585" max="1048575" man="1"/>
    <brk id="630" max="1048575" man="1"/>
    <brk id="675" max="1048575" man="1"/>
    <brk id="720" max="1048575" man="1"/>
    <brk id="765" max="1048575" man="1"/>
    <brk id="810" max="1048575" man="1"/>
    <brk id="855" max="1048575" man="1"/>
    <brk id="900" max="1048575" man="1"/>
    <brk id="945" max="1048575" man="1"/>
    <brk id="990" max="1048575" man="1"/>
    <brk id="1035" max="1048575" man="1"/>
    <brk id="1080" max="1048575" man="1"/>
    <brk id="1125" max="1048575" man="1"/>
    <brk id="1215" max="1048575" man="1"/>
    <brk id="1260" max="1048575" man="1"/>
    <brk id="1304" max="1048575" man="1"/>
    <brk id="1349" max="1048575" man="1"/>
    <brk id="1394" max="1048575" man="1"/>
    <brk id="1484" max="1048575" man="1"/>
  </rowBreaks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>
    <tabColor theme="0"/>
  </sheetPr>
  <dimension ref="A1:AQ71"/>
  <sheetViews>
    <sheetView zoomScale="85" zoomScaleNormal="85" workbookViewId="0">
      <pane xSplit="2" ySplit="8" topLeftCell="C51" activePane="bottomRight" state="frozen"/>
      <selection activeCell="AC5" sqref="AC5:AF5"/>
      <selection pane="topRight" activeCell="AC5" sqref="AC5:AF5"/>
      <selection pane="bottomLeft" activeCell="AC5" sqref="AC5:AF5"/>
      <selection pane="bottomRight" activeCell="I58" sqref="I58"/>
    </sheetView>
  </sheetViews>
  <sheetFormatPr defaultRowHeight="12.75"/>
  <cols>
    <col min="1" max="1" width="5.7109375" style="27" customWidth="1"/>
    <col min="2" max="2" width="16.28515625" style="27" customWidth="1"/>
    <col min="3" max="37" width="7.7109375" style="27" customWidth="1"/>
    <col min="38" max="38" width="9.140625" style="27" customWidth="1"/>
    <col min="39" max="16384" width="9.140625" style="27"/>
  </cols>
  <sheetData>
    <row r="1" spans="1:43" ht="20.25">
      <c r="A1" s="344" t="s">
        <v>279</v>
      </c>
      <c r="B1" s="344"/>
      <c r="C1" s="344"/>
      <c r="D1" s="344"/>
      <c r="E1" s="344"/>
      <c r="F1" s="344"/>
      <c r="G1" s="344"/>
      <c r="H1" s="344"/>
      <c r="I1" s="344"/>
      <c r="J1" s="344"/>
      <c r="K1" s="344"/>
      <c r="L1" s="344"/>
      <c r="M1" s="344"/>
      <c r="N1" s="344"/>
      <c r="O1" s="344"/>
      <c r="P1" s="344"/>
      <c r="Q1" s="344"/>
      <c r="R1" s="344"/>
      <c r="S1" s="344"/>
      <c r="T1" s="344"/>
      <c r="U1" s="344"/>
      <c r="V1" s="344"/>
      <c r="W1" s="344"/>
      <c r="X1" s="344"/>
      <c r="Y1" s="344"/>
      <c r="Z1" s="344"/>
      <c r="AA1" s="344"/>
      <c r="AB1" s="344"/>
      <c r="AC1" s="344"/>
      <c r="AD1" s="344"/>
      <c r="AE1" s="344"/>
      <c r="AF1" s="344"/>
      <c r="AG1" s="344"/>
      <c r="AH1" s="344"/>
      <c r="AI1" s="344"/>
      <c r="AJ1" s="344"/>
      <c r="AK1" s="344"/>
    </row>
    <row r="2" spans="1:43">
      <c r="A2" s="345"/>
      <c r="B2" s="345"/>
      <c r="C2" s="345"/>
      <c r="D2" s="345"/>
      <c r="E2" s="345"/>
      <c r="F2" s="345"/>
      <c r="G2" s="345"/>
      <c r="H2" s="345"/>
      <c r="I2" s="345"/>
      <c r="J2" s="345"/>
      <c r="K2" s="345"/>
      <c r="L2" s="345"/>
      <c r="M2" s="345"/>
      <c r="N2" s="345"/>
      <c r="O2" s="345"/>
      <c r="P2" s="345"/>
      <c r="Q2" s="345"/>
      <c r="R2" s="345"/>
      <c r="S2" s="345"/>
      <c r="T2" s="345"/>
      <c r="U2" s="345"/>
      <c r="V2" s="345"/>
      <c r="W2" s="345"/>
      <c r="X2" s="345"/>
      <c r="Y2" s="345"/>
      <c r="Z2" s="345"/>
      <c r="AA2" s="345"/>
      <c r="AB2" s="345"/>
      <c r="AC2" s="345"/>
      <c r="AD2" s="345"/>
      <c r="AE2" s="345"/>
      <c r="AF2" s="345"/>
      <c r="AG2" s="345"/>
      <c r="AH2" s="345"/>
      <c r="AI2" s="345"/>
      <c r="AJ2" s="345"/>
      <c r="AK2" s="345"/>
    </row>
    <row r="3" spans="1:43" ht="15.75">
      <c r="A3" s="346" t="str">
        <f>Sheet1!B2</f>
        <v>Disbursements under  KCC Loans  ( 2023 - 24 ) -  Position as of 31.03.2024</v>
      </c>
      <c r="B3" s="346"/>
      <c r="C3" s="346"/>
      <c r="D3" s="346"/>
      <c r="E3" s="346"/>
      <c r="F3" s="346"/>
      <c r="G3" s="346"/>
      <c r="H3" s="346"/>
      <c r="I3" s="346"/>
      <c r="J3" s="346"/>
      <c r="K3" s="346"/>
      <c r="L3" s="346"/>
      <c r="M3" s="346"/>
      <c r="N3" s="346"/>
      <c r="O3" s="346"/>
      <c r="P3" s="346"/>
      <c r="Q3" s="346"/>
      <c r="R3" s="346"/>
      <c r="S3" s="346"/>
      <c r="T3" s="346"/>
      <c r="U3" s="346"/>
      <c r="V3" s="346"/>
      <c r="W3" s="346"/>
      <c r="X3" s="346"/>
      <c r="Y3" s="346"/>
      <c r="Z3" s="346"/>
      <c r="AA3" s="346"/>
      <c r="AB3" s="346"/>
      <c r="AC3" s="346"/>
      <c r="AD3" s="346"/>
      <c r="AE3" s="346"/>
      <c r="AF3" s="346"/>
      <c r="AG3" s="346"/>
      <c r="AH3" s="346"/>
      <c r="AI3" s="346"/>
      <c r="AJ3" s="346"/>
      <c r="AK3" s="346"/>
    </row>
    <row r="4" spans="1:43">
      <c r="A4" s="3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47" t="s">
        <v>63</v>
      </c>
      <c r="AH4" s="347"/>
      <c r="AI4" s="347"/>
      <c r="AJ4" s="347"/>
      <c r="AK4" s="347"/>
    </row>
    <row r="5" spans="1:43" ht="27.75" customHeight="1">
      <c r="A5" s="350" t="s">
        <v>7</v>
      </c>
      <c r="B5" s="350" t="s">
        <v>64</v>
      </c>
      <c r="C5" s="391" t="s">
        <v>244</v>
      </c>
      <c r="D5" s="392"/>
      <c r="E5" s="392"/>
      <c r="F5" s="392"/>
      <c r="G5" s="392"/>
      <c r="H5" s="392"/>
      <c r="I5" s="392"/>
      <c r="J5" s="392"/>
      <c r="K5" s="392"/>
      <c r="L5" s="392"/>
      <c r="M5" s="392"/>
      <c r="N5" s="392"/>
      <c r="O5" s="393"/>
      <c r="P5" s="193"/>
      <c r="Q5" s="391" t="s">
        <v>245</v>
      </c>
      <c r="R5" s="392"/>
      <c r="S5" s="392"/>
      <c r="T5" s="392"/>
      <c r="U5" s="392"/>
      <c r="V5" s="392"/>
      <c r="W5" s="392"/>
      <c r="X5" s="392"/>
      <c r="Y5" s="392"/>
      <c r="Z5" s="392"/>
      <c r="AA5" s="392"/>
      <c r="AB5" s="393"/>
      <c r="AC5" s="353" t="s">
        <v>9</v>
      </c>
      <c r="AD5" s="354"/>
      <c r="AE5" s="354"/>
      <c r="AF5" s="355"/>
      <c r="AG5" s="350" t="s">
        <v>10</v>
      </c>
      <c r="AH5" s="350"/>
      <c r="AI5" s="350"/>
      <c r="AJ5" s="350"/>
      <c r="AK5" s="350"/>
    </row>
    <row r="6" spans="1:43">
      <c r="A6" s="351"/>
      <c r="B6" s="389"/>
      <c r="C6" s="375" t="s">
        <v>11</v>
      </c>
      <c r="D6" s="376"/>
      <c r="E6" s="376"/>
      <c r="F6" s="376"/>
      <c r="G6" s="376"/>
      <c r="H6" s="376"/>
      <c r="I6" s="377"/>
      <c r="J6" s="371" t="s">
        <v>12</v>
      </c>
      <c r="K6" s="372"/>
      <c r="L6" s="372"/>
      <c r="M6" s="372"/>
      <c r="N6" s="372"/>
      <c r="O6" s="372"/>
      <c r="P6" s="373"/>
      <c r="Q6" s="375" t="s">
        <v>11</v>
      </c>
      <c r="R6" s="376"/>
      <c r="S6" s="376"/>
      <c r="T6" s="376"/>
      <c r="U6" s="376"/>
      <c r="V6" s="377"/>
      <c r="W6" s="394" t="s">
        <v>12</v>
      </c>
      <c r="X6" s="395"/>
      <c r="Y6" s="395"/>
      <c r="Z6" s="395"/>
      <c r="AA6" s="395"/>
      <c r="AB6" s="396"/>
      <c r="AC6" s="385" t="s">
        <v>11</v>
      </c>
      <c r="AD6" s="386"/>
      <c r="AE6" s="388" t="s">
        <v>12</v>
      </c>
      <c r="AF6" s="386"/>
      <c r="AG6" s="388" t="s">
        <v>13</v>
      </c>
      <c r="AH6" s="386"/>
      <c r="AI6" s="388" t="s">
        <v>14</v>
      </c>
      <c r="AJ6" s="386"/>
      <c r="AK6" s="398" t="s">
        <v>15</v>
      </c>
    </row>
    <row r="7" spans="1:43" ht="12.75" customHeight="1">
      <c r="A7" s="351"/>
      <c r="B7" s="389"/>
      <c r="C7" s="367" t="s">
        <v>16</v>
      </c>
      <c r="D7" s="368"/>
      <c r="E7" s="369" t="s">
        <v>17</v>
      </c>
      <c r="F7" s="368"/>
      <c r="G7" s="369" t="s">
        <v>18</v>
      </c>
      <c r="H7" s="370"/>
      <c r="I7" s="249" t="s">
        <v>10</v>
      </c>
      <c r="J7" s="362" t="s">
        <v>19</v>
      </c>
      <c r="K7" s="363"/>
      <c r="L7" s="364" t="s">
        <v>17</v>
      </c>
      <c r="M7" s="363"/>
      <c r="N7" s="364" t="s">
        <v>18</v>
      </c>
      <c r="O7" s="374"/>
      <c r="P7" s="258" t="s">
        <v>10</v>
      </c>
      <c r="Q7" s="367" t="s">
        <v>19</v>
      </c>
      <c r="R7" s="368"/>
      <c r="S7" s="369" t="s">
        <v>17</v>
      </c>
      <c r="T7" s="368"/>
      <c r="U7" s="369" t="s">
        <v>18</v>
      </c>
      <c r="V7" s="370"/>
      <c r="W7" s="362" t="s">
        <v>16</v>
      </c>
      <c r="X7" s="363"/>
      <c r="Y7" s="364" t="s">
        <v>17</v>
      </c>
      <c r="Z7" s="363"/>
      <c r="AA7" s="364" t="s">
        <v>18</v>
      </c>
      <c r="AB7" s="374"/>
      <c r="AC7" s="387"/>
      <c r="AD7" s="381"/>
      <c r="AE7" s="380"/>
      <c r="AF7" s="381"/>
      <c r="AG7" s="380"/>
      <c r="AH7" s="381"/>
      <c r="AI7" s="380"/>
      <c r="AJ7" s="381"/>
      <c r="AK7" s="399"/>
    </row>
    <row r="8" spans="1:43">
      <c r="A8" s="352"/>
      <c r="B8" s="390"/>
      <c r="C8" s="217" t="s">
        <v>20</v>
      </c>
      <c r="D8" s="119" t="s">
        <v>21</v>
      </c>
      <c r="E8" s="119" t="s">
        <v>20</v>
      </c>
      <c r="F8" s="119" t="s">
        <v>21</v>
      </c>
      <c r="G8" s="119" t="s">
        <v>20</v>
      </c>
      <c r="H8" s="218" t="s">
        <v>21</v>
      </c>
      <c r="I8" s="218" t="s">
        <v>21</v>
      </c>
      <c r="J8" s="237" t="s">
        <v>20</v>
      </c>
      <c r="K8" s="204" t="s">
        <v>21</v>
      </c>
      <c r="L8" s="204" t="s">
        <v>20</v>
      </c>
      <c r="M8" s="204" t="s">
        <v>21</v>
      </c>
      <c r="N8" s="204" t="s">
        <v>20</v>
      </c>
      <c r="O8" s="238" t="s">
        <v>21</v>
      </c>
      <c r="P8" s="258" t="s">
        <v>21</v>
      </c>
      <c r="Q8" s="217" t="s">
        <v>20</v>
      </c>
      <c r="R8" s="119" t="s">
        <v>21</v>
      </c>
      <c r="S8" s="119" t="s">
        <v>20</v>
      </c>
      <c r="T8" s="119" t="s">
        <v>21</v>
      </c>
      <c r="U8" s="119" t="s">
        <v>20</v>
      </c>
      <c r="V8" s="218" t="s">
        <v>21</v>
      </c>
      <c r="W8" s="247" t="s">
        <v>20</v>
      </c>
      <c r="X8" s="205" t="s">
        <v>21</v>
      </c>
      <c r="Y8" s="205" t="s">
        <v>20</v>
      </c>
      <c r="Z8" s="205" t="s">
        <v>21</v>
      </c>
      <c r="AA8" s="205" t="s">
        <v>20</v>
      </c>
      <c r="AB8" s="248" t="s">
        <v>21</v>
      </c>
      <c r="AC8" s="217" t="s">
        <v>21</v>
      </c>
      <c r="AD8" s="119" t="s">
        <v>15</v>
      </c>
      <c r="AE8" s="217" t="s">
        <v>21</v>
      </c>
      <c r="AF8" s="119" t="s">
        <v>15</v>
      </c>
      <c r="AG8" s="119" t="s">
        <v>20</v>
      </c>
      <c r="AH8" s="119" t="s">
        <v>21</v>
      </c>
      <c r="AI8" s="119" t="s">
        <v>20</v>
      </c>
      <c r="AJ8" s="119" t="s">
        <v>21</v>
      </c>
      <c r="AK8" s="400"/>
    </row>
    <row r="9" spans="1:43">
      <c r="A9" s="5">
        <v>1</v>
      </c>
      <c r="B9" s="327" t="s">
        <v>65</v>
      </c>
      <c r="C9" s="219">
        <v>1700</v>
      </c>
      <c r="D9" s="219">
        <v>12650</v>
      </c>
      <c r="E9" s="115">
        <v>240</v>
      </c>
      <c r="F9" s="115">
        <v>120</v>
      </c>
      <c r="G9" s="115">
        <v>360</v>
      </c>
      <c r="H9" s="220">
        <v>180</v>
      </c>
      <c r="I9" s="250">
        <f>D9+F9+H9</f>
        <v>12950</v>
      </c>
      <c r="J9" s="219">
        <v>2950</v>
      </c>
      <c r="K9" s="115">
        <v>5350</v>
      </c>
      <c r="L9" s="115">
        <v>160</v>
      </c>
      <c r="M9" s="115">
        <v>80</v>
      </c>
      <c r="N9" s="115">
        <v>240</v>
      </c>
      <c r="O9" s="220">
        <v>120</v>
      </c>
      <c r="P9" s="250">
        <f>K9+M9+O9</f>
        <v>5550</v>
      </c>
      <c r="Q9" s="239">
        <v>2972</v>
      </c>
      <c r="R9" s="52">
        <v>4886.1899999999996</v>
      </c>
      <c r="S9" s="52">
        <v>0</v>
      </c>
      <c r="T9" s="52">
        <v>0</v>
      </c>
      <c r="U9" s="52">
        <v>11</v>
      </c>
      <c r="V9" s="240">
        <v>14.55</v>
      </c>
      <c r="W9" s="245">
        <v>3514</v>
      </c>
      <c r="X9" s="26">
        <v>5644</v>
      </c>
      <c r="Y9" s="26">
        <v>0</v>
      </c>
      <c r="Z9" s="26">
        <v>0</v>
      </c>
      <c r="AA9" s="26">
        <v>3</v>
      </c>
      <c r="AB9" s="246">
        <v>2.2000000000000002</v>
      </c>
      <c r="AC9" s="233">
        <f>R9+T9+V9</f>
        <v>4900.74</v>
      </c>
      <c r="AD9" s="7">
        <f>(R9+T9+V9)/(D9+F9+H9)*100</f>
        <v>37.843552123552122</v>
      </c>
      <c r="AE9" s="7">
        <f>X9+Z9+AB9</f>
        <v>5646.2</v>
      </c>
      <c r="AF9" s="7">
        <f>(X9+Z9+AB9)/(K9+M9+O9)*100</f>
        <v>101.73333333333332</v>
      </c>
      <c r="AG9" s="7">
        <f>C9+E9+G9+J9+L9+N9</f>
        <v>5650</v>
      </c>
      <c r="AH9" s="7">
        <f>D9+F9+H9+K9+M9+O9</f>
        <v>18500</v>
      </c>
      <c r="AI9" s="7">
        <f>Q9+S9+U9+W9+Y9+AA9</f>
        <v>6500</v>
      </c>
      <c r="AJ9" s="7">
        <f>R9+T9+V9+X9+Z9+AB9</f>
        <v>10546.94</v>
      </c>
      <c r="AK9" s="234">
        <f>AJ9/AH9*100</f>
        <v>57.010486486486492</v>
      </c>
      <c r="AP9" s="28"/>
      <c r="AQ9" s="28"/>
    </row>
    <row r="10" spans="1:43">
      <c r="A10" s="5">
        <v>2</v>
      </c>
      <c r="B10" s="327" t="s">
        <v>66</v>
      </c>
      <c r="C10" s="219">
        <v>3300</v>
      </c>
      <c r="D10" s="219">
        <v>12160</v>
      </c>
      <c r="E10" s="115">
        <v>240</v>
      </c>
      <c r="F10" s="115">
        <v>120</v>
      </c>
      <c r="G10" s="115">
        <v>360</v>
      </c>
      <c r="H10" s="220">
        <v>180</v>
      </c>
      <c r="I10" s="250">
        <f t="shared" ref="I10:I57" si="0">D10+F10+H10</f>
        <v>12460</v>
      </c>
      <c r="J10" s="219">
        <v>3200</v>
      </c>
      <c r="K10" s="115">
        <v>5140</v>
      </c>
      <c r="L10" s="115">
        <v>160</v>
      </c>
      <c r="M10" s="115">
        <v>80</v>
      </c>
      <c r="N10" s="115">
        <v>240</v>
      </c>
      <c r="O10" s="220">
        <v>120</v>
      </c>
      <c r="P10" s="250">
        <f t="shared" ref="P10:P57" si="1">K10+M10+O10</f>
        <v>5340</v>
      </c>
      <c r="Q10" s="239">
        <v>3123</v>
      </c>
      <c r="R10" s="52">
        <v>3495.69</v>
      </c>
      <c r="S10" s="52">
        <v>4</v>
      </c>
      <c r="T10" s="52">
        <v>2.2799999999999998</v>
      </c>
      <c r="U10" s="52">
        <v>156</v>
      </c>
      <c r="V10" s="240">
        <v>68.08</v>
      </c>
      <c r="W10" s="245">
        <v>3113</v>
      </c>
      <c r="X10" s="26">
        <v>4011.75</v>
      </c>
      <c r="Y10" s="26">
        <v>4</v>
      </c>
      <c r="Z10" s="26">
        <v>2.2799999999999998</v>
      </c>
      <c r="AA10" s="26">
        <v>156</v>
      </c>
      <c r="AB10" s="246">
        <v>68.08</v>
      </c>
      <c r="AC10" s="233">
        <f t="shared" ref="AC10:AC57" si="2">R10+T10+V10</f>
        <v>3566.05</v>
      </c>
      <c r="AD10" s="7">
        <f t="shared" ref="AD10:AD61" si="3">(R10+T10+V10)/(D10+F10+H10)*100</f>
        <v>28.619983948635635</v>
      </c>
      <c r="AE10" s="7">
        <f t="shared" ref="AE10:AE59" si="4">X10+Z10+AB10</f>
        <v>4082.11</v>
      </c>
      <c r="AF10" s="7">
        <f t="shared" ref="AF10:AF61" si="5">(X10+Z10+AB10)/(K10+M10+O10)*100</f>
        <v>76.444007490636707</v>
      </c>
      <c r="AG10" s="7">
        <f t="shared" ref="AG10:AH61" si="6">C10+E10+G10+J10+L10+N10</f>
        <v>7500</v>
      </c>
      <c r="AH10" s="7">
        <f t="shared" si="6"/>
        <v>17800</v>
      </c>
      <c r="AI10" s="7">
        <f t="shared" ref="AI10:AJ61" si="7">Q10+S10+U10+W10+Y10+AA10</f>
        <v>6556</v>
      </c>
      <c r="AJ10" s="7">
        <f t="shared" si="7"/>
        <v>7648.16</v>
      </c>
      <c r="AK10" s="234">
        <f t="shared" ref="AK10:AK61" si="8">AJ10/AH10*100</f>
        <v>42.967191011235954</v>
      </c>
      <c r="AP10" s="28"/>
      <c r="AQ10" s="28"/>
    </row>
    <row r="11" spans="1:43">
      <c r="A11" s="5">
        <v>3</v>
      </c>
      <c r="B11" s="327" t="s">
        <v>67</v>
      </c>
      <c r="C11" s="219">
        <v>4220</v>
      </c>
      <c r="D11" s="219">
        <v>13700</v>
      </c>
      <c r="E11" s="115">
        <v>240</v>
      </c>
      <c r="F11" s="115">
        <v>120</v>
      </c>
      <c r="G11" s="115">
        <v>360</v>
      </c>
      <c r="H11" s="220">
        <v>180</v>
      </c>
      <c r="I11" s="250">
        <f t="shared" si="0"/>
        <v>14000</v>
      </c>
      <c r="J11" s="219">
        <v>3500</v>
      </c>
      <c r="K11" s="115">
        <v>5800</v>
      </c>
      <c r="L11" s="115">
        <v>160</v>
      </c>
      <c r="M11" s="115">
        <v>80</v>
      </c>
      <c r="N11" s="115">
        <v>240</v>
      </c>
      <c r="O11" s="220">
        <v>120</v>
      </c>
      <c r="P11" s="250">
        <f t="shared" si="1"/>
        <v>6000</v>
      </c>
      <c r="Q11" s="239">
        <v>7373</v>
      </c>
      <c r="R11" s="52">
        <v>11032.67</v>
      </c>
      <c r="S11" s="52">
        <v>1</v>
      </c>
      <c r="T11" s="52">
        <v>0</v>
      </c>
      <c r="U11" s="52">
        <v>25</v>
      </c>
      <c r="V11" s="240">
        <v>47.67</v>
      </c>
      <c r="W11" s="245">
        <v>3146</v>
      </c>
      <c r="X11" s="26">
        <v>5599.73</v>
      </c>
      <c r="Y11" s="26">
        <v>8</v>
      </c>
      <c r="Z11" s="26">
        <v>3.19</v>
      </c>
      <c r="AA11" s="26">
        <v>13</v>
      </c>
      <c r="AB11" s="246">
        <v>16.95</v>
      </c>
      <c r="AC11" s="233">
        <f t="shared" si="2"/>
        <v>11080.34</v>
      </c>
      <c r="AD11" s="7">
        <f t="shared" si="3"/>
        <v>79.14528571428572</v>
      </c>
      <c r="AE11" s="7">
        <f t="shared" si="4"/>
        <v>5619.869999999999</v>
      </c>
      <c r="AF11" s="7">
        <f t="shared" si="5"/>
        <v>93.66449999999999</v>
      </c>
      <c r="AG11" s="7">
        <f t="shared" si="6"/>
        <v>8720</v>
      </c>
      <c r="AH11" s="7">
        <f t="shared" si="6"/>
        <v>20000</v>
      </c>
      <c r="AI11" s="7">
        <f t="shared" si="7"/>
        <v>10566</v>
      </c>
      <c r="AJ11" s="7">
        <f t="shared" si="7"/>
        <v>16700.21</v>
      </c>
      <c r="AK11" s="234">
        <f t="shared" si="8"/>
        <v>83.501049999999992</v>
      </c>
      <c r="AP11" s="28"/>
      <c r="AQ11" s="28"/>
    </row>
    <row r="12" spans="1:43">
      <c r="A12" s="5">
        <v>4</v>
      </c>
      <c r="B12" s="327" t="s">
        <v>68</v>
      </c>
      <c r="C12" s="219">
        <v>2800</v>
      </c>
      <c r="D12" s="219">
        <v>8330</v>
      </c>
      <c r="E12" s="115">
        <v>180</v>
      </c>
      <c r="F12" s="115">
        <v>90</v>
      </c>
      <c r="G12" s="115">
        <v>240</v>
      </c>
      <c r="H12" s="220">
        <v>120</v>
      </c>
      <c r="I12" s="250">
        <f t="shared" si="0"/>
        <v>8540</v>
      </c>
      <c r="J12" s="219">
        <v>1600</v>
      </c>
      <c r="K12" s="115">
        <v>3520</v>
      </c>
      <c r="L12" s="115">
        <v>120</v>
      </c>
      <c r="M12" s="115">
        <v>60</v>
      </c>
      <c r="N12" s="115">
        <v>160</v>
      </c>
      <c r="O12" s="220">
        <v>80</v>
      </c>
      <c r="P12" s="250">
        <f t="shared" si="1"/>
        <v>3660</v>
      </c>
      <c r="Q12" s="239">
        <v>777</v>
      </c>
      <c r="R12" s="52">
        <v>895.66</v>
      </c>
      <c r="S12" s="52">
        <v>0</v>
      </c>
      <c r="T12" s="52">
        <v>0</v>
      </c>
      <c r="U12" s="52">
        <v>89</v>
      </c>
      <c r="V12" s="240">
        <v>22.93</v>
      </c>
      <c r="W12" s="245">
        <v>656</v>
      </c>
      <c r="X12" s="26">
        <v>827.29</v>
      </c>
      <c r="Y12" s="26">
        <v>0</v>
      </c>
      <c r="Z12" s="26">
        <v>0</v>
      </c>
      <c r="AA12" s="26">
        <v>37</v>
      </c>
      <c r="AB12" s="246">
        <v>11.79</v>
      </c>
      <c r="AC12" s="233">
        <f t="shared" si="2"/>
        <v>918.58999999999992</v>
      </c>
      <c r="AD12" s="7">
        <f t="shared" si="3"/>
        <v>10.756323185011709</v>
      </c>
      <c r="AE12" s="7">
        <f t="shared" si="4"/>
        <v>839.07999999999993</v>
      </c>
      <c r="AF12" s="7">
        <f t="shared" si="5"/>
        <v>22.925683060109286</v>
      </c>
      <c r="AG12" s="7">
        <f t="shared" si="6"/>
        <v>5100</v>
      </c>
      <c r="AH12" s="7">
        <f t="shared" si="6"/>
        <v>12200</v>
      </c>
      <c r="AI12" s="7">
        <f t="shared" si="7"/>
        <v>1559</v>
      </c>
      <c r="AJ12" s="7">
        <f t="shared" si="7"/>
        <v>1757.6699999999998</v>
      </c>
      <c r="AK12" s="234">
        <f t="shared" si="8"/>
        <v>14.407131147540984</v>
      </c>
      <c r="AP12" s="28"/>
      <c r="AQ12" s="28"/>
    </row>
    <row r="13" spans="1:43">
      <c r="A13" s="5">
        <v>5</v>
      </c>
      <c r="B13" s="327" t="s">
        <v>69</v>
      </c>
      <c r="C13" s="219">
        <v>900</v>
      </c>
      <c r="D13" s="219">
        <v>1950</v>
      </c>
      <c r="E13" s="115">
        <v>120</v>
      </c>
      <c r="F13" s="115">
        <v>60</v>
      </c>
      <c r="G13" s="115">
        <v>180</v>
      </c>
      <c r="H13" s="220">
        <v>90</v>
      </c>
      <c r="I13" s="250">
        <f t="shared" si="0"/>
        <v>2100</v>
      </c>
      <c r="J13" s="219">
        <v>950</v>
      </c>
      <c r="K13" s="115">
        <v>800</v>
      </c>
      <c r="L13" s="115">
        <v>80</v>
      </c>
      <c r="M13" s="115">
        <v>40</v>
      </c>
      <c r="N13" s="115">
        <v>120</v>
      </c>
      <c r="O13" s="220">
        <v>60</v>
      </c>
      <c r="P13" s="250">
        <f t="shared" si="1"/>
        <v>900</v>
      </c>
      <c r="Q13" s="239">
        <v>563</v>
      </c>
      <c r="R13" s="52">
        <v>842.2</v>
      </c>
      <c r="S13" s="52">
        <v>0</v>
      </c>
      <c r="T13" s="52">
        <v>0</v>
      </c>
      <c r="U13" s="52">
        <v>2</v>
      </c>
      <c r="V13" s="240">
        <v>2.42</v>
      </c>
      <c r="W13" s="243">
        <v>261</v>
      </c>
      <c r="X13" s="55">
        <v>407.38</v>
      </c>
      <c r="Y13" s="55">
        <v>0</v>
      </c>
      <c r="Z13" s="55">
        <v>0</v>
      </c>
      <c r="AA13" s="55">
        <v>0</v>
      </c>
      <c r="AB13" s="244">
        <v>0</v>
      </c>
      <c r="AC13" s="233">
        <f t="shared" si="2"/>
        <v>844.62</v>
      </c>
      <c r="AD13" s="7">
        <f t="shared" si="3"/>
        <v>40.22</v>
      </c>
      <c r="AE13" s="7">
        <f t="shared" si="4"/>
        <v>407.38</v>
      </c>
      <c r="AF13" s="7">
        <f t="shared" si="5"/>
        <v>45.264444444444443</v>
      </c>
      <c r="AG13" s="7">
        <f t="shared" si="6"/>
        <v>2350</v>
      </c>
      <c r="AH13" s="7">
        <f t="shared" si="6"/>
        <v>3000</v>
      </c>
      <c r="AI13" s="7">
        <f t="shared" si="7"/>
        <v>826</v>
      </c>
      <c r="AJ13" s="7">
        <f t="shared" si="7"/>
        <v>1252</v>
      </c>
      <c r="AK13" s="234">
        <f t="shared" si="8"/>
        <v>41.733333333333334</v>
      </c>
      <c r="AP13" s="28"/>
      <c r="AQ13" s="28"/>
    </row>
    <row r="14" spans="1:43">
      <c r="A14" s="5">
        <v>6</v>
      </c>
      <c r="B14" s="327" t="s">
        <v>70</v>
      </c>
      <c r="C14" s="219">
        <v>30</v>
      </c>
      <c r="D14" s="219">
        <v>260</v>
      </c>
      <c r="E14" s="115">
        <v>60</v>
      </c>
      <c r="F14" s="115">
        <v>30</v>
      </c>
      <c r="G14" s="115">
        <v>120</v>
      </c>
      <c r="H14" s="220">
        <v>60</v>
      </c>
      <c r="I14" s="250">
        <f t="shared" si="0"/>
        <v>350</v>
      </c>
      <c r="J14" s="219">
        <v>30</v>
      </c>
      <c r="K14" s="115">
        <v>90</v>
      </c>
      <c r="L14" s="115">
        <v>40</v>
      </c>
      <c r="M14" s="115">
        <v>20</v>
      </c>
      <c r="N14" s="115">
        <v>80</v>
      </c>
      <c r="O14" s="220">
        <v>40</v>
      </c>
      <c r="P14" s="250">
        <f t="shared" si="1"/>
        <v>150</v>
      </c>
      <c r="Q14" s="239">
        <v>58</v>
      </c>
      <c r="R14" s="52">
        <v>95.3</v>
      </c>
      <c r="S14" s="52">
        <v>0</v>
      </c>
      <c r="T14" s="52">
        <v>0</v>
      </c>
      <c r="U14" s="52">
        <v>0</v>
      </c>
      <c r="V14" s="240">
        <v>0</v>
      </c>
      <c r="W14" s="245">
        <v>65</v>
      </c>
      <c r="X14" s="26">
        <v>123.63</v>
      </c>
      <c r="Y14" s="26">
        <v>0</v>
      </c>
      <c r="Z14" s="26">
        <v>0</v>
      </c>
      <c r="AA14" s="26">
        <v>6</v>
      </c>
      <c r="AB14" s="246">
        <v>8.52</v>
      </c>
      <c r="AC14" s="233">
        <f t="shared" si="2"/>
        <v>95.3</v>
      </c>
      <c r="AD14" s="7">
        <f t="shared" si="3"/>
        <v>27.228571428571431</v>
      </c>
      <c r="AE14" s="7">
        <f t="shared" si="4"/>
        <v>132.15</v>
      </c>
      <c r="AF14" s="7">
        <f t="shared" si="5"/>
        <v>88.1</v>
      </c>
      <c r="AG14" s="7">
        <f t="shared" si="6"/>
        <v>360</v>
      </c>
      <c r="AH14" s="7">
        <f t="shared" si="6"/>
        <v>500</v>
      </c>
      <c r="AI14" s="7">
        <f t="shared" si="7"/>
        <v>129</v>
      </c>
      <c r="AJ14" s="7">
        <f t="shared" si="7"/>
        <v>227.45000000000002</v>
      </c>
      <c r="AK14" s="234">
        <f t="shared" si="8"/>
        <v>45.49</v>
      </c>
      <c r="AP14" s="28"/>
      <c r="AQ14" s="28"/>
    </row>
    <row r="15" spans="1:43">
      <c r="A15" s="5">
        <v>7</v>
      </c>
      <c r="B15" s="327" t="s">
        <v>71</v>
      </c>
      <c r="C15" s="219">
        <v>30</v>
      </c>
      <c r="D15" s="219">
        <v>640</v>
      </c>
      <c r="E15" s="115">
        <v>60</v>
      </c>
      <c r="F15" s="115">
        <v>30</v>
      </c>
      <c r="G15" s="115">
        <v>60</v>
      </c>
      <c r="H15" s="220">
        <v>30</v>
      </c>
      <c r="I15" s="250">
        <f t="shared" si="0"/>
        <v>700</v>
      </c>
      <c r="J15" s="219">
        <v>150</v>
      </c>
      <c r="K15" s="115">
        <v>260</v>
      </c>
      <c r="L15" s="115">
        <v>40</v>
      </c>
      <c r="M15" s="115">
        <v>20</v>
      </c>
      <c r="N15" s="115">
        <v>40</v>
      </c>
      <c r="O15" s="220">
        <v>20</v>
      </c>
      <c r="P15" s="250">
        <f t="shared" si="1"/>
        <v>300</v>
      </c>
      <c r="Q15" s="239">
        <v>78</v>
      </c>
      <c r="R15" s="52">
        <v>161.80000000000001</v>
      </c>
      <c r="S15" s="52">
        <v>0</v>
      </c>
      <c r="T15" s="52">
        <v>0</v>
      </c>
      <c r="U15" s="52">
        <v>0</v>
      </c>
      <c r="V15" s="240">
        <v>0</v>
      </c>
      <c r="W15" s="245">
        <v>477</v>
      </c>
      <c r="X15" s="26">
        <v>744.09</v>
      </c>
      <c r="Y15" s="26">
        <v>0</v>
      </c>
      <c r="Z15" s="26">
        <v>0</v>
      </c>
      <c r="AA15" s="26">
        <v>0</v>
      </c>
      <c r="AB15" s="246">
        <v>0</v>
      </c>
      <c r="AC15" s="233">
        <f t="shared" si="2"/>
        <v>161.80000000000001</v>
      </c>
      <c r="AD15" s="7">
        <f t="shared" si="3"/>
        <v>23.114285714285714</v>
      </c>
      <c r="AE15" s="7">
        <f t="shared" si="4"/>
        <v>744.09</v>
      </c>
      <c r="AF15" s="7">
        <f t="shared" si="5"/>
        <v>248.03000000000003</v>
      </c>
      <c r="AG15" s="7">
        <f t="shared" si="6"/>
        <v>380</v>
      </c>
      <c r="AH15" s="7">
        <f t="shared" si="6"/>
        <v>1000</v>
      </c>
      <c r="AI15" s="7">
        <f t="shared" si="7"/>
        <v>555</v>
      </c>
      <c r="AJ15" s="7">
        <f t="shared" si="7"/>
        <v>905.8900000000001</v>
      </c>
      <c r="AK15" s="234">
        <f t="shared" si="8"/>
        <v>90.589000000000013</v>
      </c>
      <c r="AP15" s="28"/>
      <c r="AQ15" s="28"/>
    </row>
    <row r="16" spans="1:43">
      <c r="A16" s="5">
        <v>8</v>
      </c>
      <c r="B16" s="327" t="s">
        <v>72</v>
      </c>
      <c r="C16" s="219">
        <v>0</v>
      </c>
      <c r="D16" s="219">
        <v>0</v>
      </c>
      <c r="E16" s="115">
        <v>0</v>
      </c>
      <c r="F16" s="115">
        <v>0</v>
      </c>
      <c r="G16" s="115">
        <v>0</v>
      </c>
      <c r="H16" s="220">
        <v>0</v>
      </c>
      <c r="I16" s="250">
        <f t="shared" si="0"/>
        <v>0</v>
      </c>
      <c r="J16" s="219">
        <v>0</v>
      </c>
      <c r="K16" s="115">
        <v>0</v>
      </c>
      <c r="L16" s="115">
        <v>0</v>
      </c>
      <c r="M16" s="115">
        <v>0</v>
      </c>
      <c r="N16" s="115">
        <v>0</v>
      </c>
      <c r="O16" s="220">
        <v>0</v>
      </c>
      <c r="P16" s="250">
        <f t="shared" si="1"/>
        <v>0</v>
      </c>
      <c r="Q16" s="239">
        <v>0</v>
      </c>
      <c r="R16" s="52">
        <v>0</v>
      </c>
      <c r="S16" s="52">
        <v>0</v>
      </c>
      <c r="T16" s="52">
        <v>0</v>
      </c>
      <c r="U16" s="52">
        <v>0</v>
      </c>
      <c r="V16" s="240">
        <v>0</v>
      </c>
      <c r="W16" s="245">
        <v>0</v>
      </c>
      <c r="X16" s="26">
        <v>0</v>
      </c>
      <c r="Y16" s="26">
        <v>0</v>
      </c>
      <c r="Z16" s="26">
        <v>0</v>
      </c>
      <c r="AA16" s="26">
        <v>0</v>
      </c>
      <c r="AB16" s="246">
        <v>0</v>
      </c>
      <c r="AC16" s="233">
        <f t="shared" si="2"/>
        <v>0</v>
      </c>
      <c r="AD16" s="7" t="e">
        <f t="shared" si="3"/>
        <v>#DIV/0!</v>
      </c>
      <c r="AE16" s="7">
        <f t="shared" si="4"/>
        <v>0</v>
      </c>
      <c r="AF16" s="7" t="e">
        <f t="shared" si="5"/>
        <v>#DIV/0!</v>
      </c>
      <c r="AG16" s="7">
        <f t="shared" si="6"/>
        <v>0</v>
      </c>
      <c r="AH16" s="7">
        <f t="shared" si="6"/>
        <v>0</v>
      </c>
      <c r="AI16" s="7">
        <f t="shared" si="7"/>
        <v>0</v>
      </c>
      <c r="AJ16" s="7">
        <f t="shared" si="7"/>
        <v>0</v>
      </c>
      <c r="AK16" s="234" t="e">
        <f t="shared" si="8"/>
        <v>#DIV/0!</v>
      </c>
      <c r="AP16" s="28"/>
      <c r="AQ16" s="28"/>
    </row>
    <row r="17" spans="1:43">
      <c r="A17" s="5">
        <v>9</v>
      </c>
      <c r="B17" s="327" t="s">
        <v>73</v>
      </c>
      <c r="C17" s="219">
        <v>60</v>
      </c>
      <c r="D17" s="219">
        <v>580</v>
      </c>
      <c r="E17" s="115">
        <v>120</v>
      </c>
      <c r="F17" s="115">
        <v>60</v>
      </c>
      <c r="G17" s="115">
        <v>120</v>
      </c>
      <c r="H17" s="220">
        <v>60</v>
      </c>
      <c r="I17" s="250">
        <f t="shared" si="0"/>
        <v>700</v>
      </c>
      <c r="J17" s="219">
        <v>200</v>
      </c>
      <c r="K17" s="115">
        <v>220</v>
      </c>
      <c r="L17" s="115">
        <v>80</v>
      </c>
      <c r="M17" s="115">
        <v>40</v>
      </c>
      <c r="N17" s="115">
        <v>80</v>
      </c>
      <c r="O17" s="220">
        <v>40</v>
      </c>
      <c r="P17" s="250">
        <f t="shared" si="1"/>
        <v>300</v>
      </c>
      <c r="Q17" s="239">
        <v>123</v>
      </c>
      <c r="R17" s="52">
        <v>305.77999999999997</v>
      </c>
      <c r="S17" s="52">
        <v>0</v>
      </c>
      <c r="T17" s="52">
        <v>0</v>
      </c>
      <c r="U17" s="52">
        <v>3</v>
      </c>
      <c r="V17" s="240">
        <v>27.84</v>
      </c>
      <c r="W17" s="245">
        <v>183</v>
      </c>
      <c r="X17" s="26">
        <v>391.03</v>
      </c>
      <c r="Y17" s="26">
        <v>0</v>
      </c>
      <c r="Z17" s="26">
        <v>0</v>
      </c>
      <c r="AA17" s="26">
        <v>7</v>
      </c>
      <c r="AB17" s="246">
        <v>12.13</v>
      </c>
      <c r="AC17" s="233">
        <f t="shared" si="2"/>
        <v>333.61999999999995</v>
      </c>
      <c r="AD17" s="7">
        <f t="shared" si="3"/>
        <v>47.659999999999989</v>
      </c>
      <c r="AE17" s="7">
        <f t="shared" si="4"/>
        <v>403.15999999999997</v>
      </c>
      <c r="AF17" s="7">
        <f t="shared" si="5"/>
        <v>134.38666666666666</v>
      </c>
      <c r="AG17" s="7">
        <f t="shared" si="6"/>
        <v>660</v>
      </c>
      <c r="AH17" s="7">
        <f t="shared" si="6"/>
        <v>1000</v>
      </c>
      <c r="AI17" s="7">
        <f t="shared" si="7"/>
        <v>316</v>
      </c>
      <c r="AJ17" s="7">
        <f t="shared" si="7"/>
        <v>736.77999999999986</v>
      </c>
      <c r="AK17" s="234">
        <f t="shared" si="8"/>
        <v>73.677999999999983</v>
      </c>
      <c r="AP17" s="28"/>
      <c r="AQ17" s="28"/>
    </row>
    <row r="18" spans="1:43">
      <c r="A18" s="5">
        <v>10</v>
      </c>
      <c r="B18" s="327" t="s">
        <v>74</v>
      </c>
      <c r="C18" s="219">
        <v>4300</v>
      </c>
      <c r="D18" s="219">
        <v>13700</v>
      </c>
      <c r="E18" s="115">
        <v>240</v>
      </c>
      <c r="F18" s="115">
        <v>120</v>
      </c>
      <c r="G18" s="115">
        <v>360</v>
      </c>
      <c r="H18" s="220">
        <v>180</v>
      </c>
      <c r="I18" s="250">
        <f t="shared" si="0"/>
        <v>14000</v>
      </c>
      <c r="J18" s="219">
        <v>3500</v>
      </c>
      <c r="K18" s="115">
        <v>5800</v>
      </c>
      <c r="L18" s="115">
        <v>160</v>
      </c>
      <c r="M18" s="115">
        <v>80</v>
      </c>
      <c r="N18" s="115">
        <v>240</v>
      </c>
      <c r="O18" s="220">
        <v>120</v>
      </c>
      <c r="P18" s="250">
        <f t="shared" si="1"/>
        <v>6000</v>
      </c>
      <c r="Q18" s="239">
        <v>7696</v>
      </c>
      <c r="R18" s="52">
        <v>14322.46</v>
      </c>
      <c r="S18" s="52">
        <v>0</v>
      </c>
      <c r="T18" s="52">
        <v>0</v>
      </c>
      <c r="U18" s="52">
        <v>0</v>
      </c>
      <c r="V18" s="240">
        <v>0</v>
      </c>
      <c r="W18" s="245">
        <v>7245</v>
      </c>
      <c r="X18" s="26">
        <v>13106.36</v>
      </c>
      <c r="Y18" s="26">
        <v>0</v>
      </c>
      <c r="Z18" s="26">
        <v>0</v>
      </c>
      <c r="AA18" s="26">
        <v>0</v>
      </c>
      <c r="AB18" s="246">
        <v>0</v>
      </c>
      <c r="AC18" s="233">
        <f t="shared" si="2"/>
        <v>14322.46</v>
      </c>
      <c r="AD18" s="7">
        <f t="shared" si="3"/>
        <v>102.30328571428571</v>
      </c>
      <c r="AE18" s="7">
        <f t="shared" si="4"/>
        <v>13106.36</v>
      </c>
      <c r="AF18" s="7">
        <f t="shared" si="5"/>
        <v>218.43933333333334</v>
      </c>
      <c r="AG18" s="7">
        <f t="shared" si="6"/>
        <v>8800</v>
      </c>
      <c r="AH18" s="7">
        <f t="shared" si="6"/>
        <v>20000</v>
      </c>
      <c r="AI18" s="7">
        <f t="shared" si="7"/>
        <v>14941</v>
      </c>
      <c r="AJ18" s="7">
        <f t="shared" si="7"/>
        <v>27428.82</v>
      </c>
      <c r="AK18" s="234">
        <f t="shared" si="8"/>
        <v>137.14409999999998</v>
      </c>
      <c r="AP18" s="28"/>
      <c r="AQ18" s="28"/>
    </row>
    <row r="19" spans="1:43">
      <c r="A19" s="5">
        <v>11</v>
      </c>
      <c r="B19" s="327" t="s">
        <v>75</v>
      </c>
      <c r="C19" s="219">
        <v>110</v>
      </c>
      <c r="D19" s="219">
        <v>260</v>
      </c>
      <c r="E19" s="115">
        <v>60</v>
      </c>
      <c r="F19" s="115">
        <v>30</v>
      </c>
      <c r="G19" s="115">
        <v>120</v>
      </c>
      <c r="H19" s="220">
        <v>60</v>
      </c>
      <c r="I19" s="250">
        <f t="shared" si="0"/>
        <v>350</v>
      </c>
      <c r="J19" s="219">
        <v>160</v>
      </c>
      <c r="K19" s="115">
        <v>90</v>
      </c>
      <c r="L19" s="115">
        <v>40</v>
      </c>
      <c r="M19" s="115">
        <v>20</v>
      </c>
      <c r="N19" s="115">
        <v>80</v>
      </c>
      <c r="O19" s="220">
        <v>40</v>
      </c>
      <c r="P19" s="250">
        <f t="shared" si="1"/>
        <v>150</v>
      </c>
      <c r="Q19" s="239">
        <v>207</v>
      </c>
      <c r="R19" s="52">
        <v>302.29000000000002</v>
      </c>
      <c r="S19" s="52">
        <v>0</v>
      </c>
      <c r="T19" s="52">
        <v>0</v>
      </c>
      <c r="U19" s="52">
        <v>0</v>
      </c>
      <c r="V19" s="240">
        <v>0</v>
      </c>
      <c r="W19" s="245">
        <v>417</v>
      </c>
      <c r="X19" s="26">
        <v>547.94000000000005</v>
      </c>
      <c r="Y19" s="26">
        <v>0</v>
      </c>
      <c r="Z19" s="26">
        <v>0</v>
      </c>
      <c r="AA19" s="26">
        <v>0</v>
      </c>
      <c r="AB19" s="246">
        <v>0</v>
      </c>
      <c r="AC19" s="233">
        <f t="shared" si="2"/>
        <v>302.29000000000002</v>
      </c>
      <c r="AD19" s="7">
        <f t="shared" si="3"/>
        <v>86.368571428571443</v>
      </c>
      <c r="AE19" s="7">
        <f t="shared" si="4"/>
        <v>547.94000000000005</v>
      </c>
      <c r="AF19" s="7">
        <f t="shared" si="5"/>
        <v>365.29333333333341</v>
      </c>
      <c r="AG19" s="7">
        <f t="shared" si="6"/>
        <v>570</v>
      </c>
      <c r="AH19" s="7">
        <f t="shared" si="6"/>
        <v>500</v>
      </c>
      <c r="AI19" s="7">
        <f t="shared" si="7"/>
        <v>624</v>
      </c>
      <c r="AJ19" s="7">
        <f t="shared" si="7"/>
        <v>850.23</v>
      </c>
      <c r="AK19" s="234">
        <f t="shared" si="8"/>
        <v>170.04600000000002</v>
      </c>
      <c r="AP19" s="28"/>
      <c r="AQ19" s="28"/>
    </row>
    <row r="20" spans="1:43">
      <c r="A20" s="5">
        <v>12</v>
      </c>
      <c r="B20" s="327" t="s">
        <v>76</v>
      </c>
      <c r="C20" s="219">
        <v>650</v>
      </c>
      <c r="D20" s="219">
        <v>6700</v>
      </c>
      <c r="E20" s="115">
        <v>240</v>
      </c>
      <c r="F20" s="115">
        <v>120</v>
      </c>
      <c r="G20" s="115">
        <v>360</v>
      </c>
      <c r="H20" s="220">
        <v>180</v>
      </c>
      <c r="I20" s="250">
        <f t="shared" si="0"/>
        <v>7000</v>
      </c>
      <c r="J20" s="219">
        <v>950</v>
      </c>
      <c r="K20" s="115">
        <v>2800</v>
      </c>
      <c r="L20" s="115">
        <v>160</v>
      </c>
      <c r="M20" s="115">
        <v>80</v>
      </c>
      <c r="N20" s="115">
        <v>240</v>
      </c>
      <c r="O20" s="220">
        <v>120</v>
      </c>
      <c r="P20" s="250">
        <f t="shared" si="1"/>
        <v>3000</v>
      </c>
      <c r="Q20" s="239">
        <v>439</v>
      </c>
      <c r="R20" s="52">
        <v>643.6</v>
      </c>
      <c r="S20" s="52">
        <v>0</v>
      </c>
      <c r="T20" s="52">
        <v>0</v>
      </c>
      <c r="U20" s="52">
        <v>6</v>
      </c>
      <c r="V20" s="240">
        <v>7.35</v>
      </c>
      <c r="W20" s="245">
        <v>293</v>
      </c>
      <c r="X20" s="26">
        <v>503.89</v>
      </c>
      <c r="Y20" s="26">
        <v>1</v>
      </c>
      <c r="Z20" s="26">
        <v>0.74</v>
      </c>
      <c r="AA20" s="26">
        <v>31</v>
      </c>
      <c r="AB20" s="246">
        <v>47.19</v>
      </c>
      <c r="AC20" s="233">
        <f t="shared" si="2"/>
        <v>650.95000000000005</v>
      </c>
      <c r="AD20" s="7">
        <f t="shared" si="3"/>
        <v>9.2992857142857162</v>
      </c>
      <c r="AE20" s="7">
        <f t="shared" si="4"/>
        <v>551.81999999999994</v>
      </c>
      <c r="AF20" s="7">
        <f t="shared" si="5"/>
        <v>18.393999999999998</v>
      </c>
      <c r="AG20" s="7">
        <f t="shared" si="6"/>
        <v>2600</v>
      </c>
      <c r="AH20" s="7">
        <f t="shared" si="6"/>
        <v>10000</v>
      </c>
      <c r="AI20" s="7">
        <f t="shared" si="7"/>
        <v>770</v>
      </c>
      <c r="AJ20" s="7">
        <f t="shared" si="7"/>
        <v>1202.7700000000002</v>
      </c>
      <c r="AK20" s="234">
        <f t="shared" si="8"/>
        <v>12.027700000000003</v>
      </c>
      <c r="AP20" s="28"/>
      <c r="AQ20" s="28"/>
    </row>
    <row r="21" spans="1:43">
      <c r="A21" s="21"/>
      <c r="B21" s="211" t="s">
        <v>77</v>
      </c>
      <c r="C21" s="221">
        <f t="shared" ref="C21:AC21" si="9">SUM(C9:C20)</f>
        <v>18100</v>
      </c>
      <c r="D21" s="50">
        <f t="shared" si="9"/>
        <v>70930</v>
      </c>
      <c r="E21" s="50">
        <f t="shared" si="9"/>
        <v>1800</v>
      </c>
      <c r="F21" s="50">
        <f t="shared" si="9"/>
        <v>900</v>
      </c>
      <c r="G21" s="50">
        <f t="shared" si="9"/>
        <v>2640</v>
      </c>
      <c r="H21" s="222">
        <f t="shared" si="9"/>
        <v>1320</v>
      </c>
      <c r="I21" s="222">
        <f t="shared" si="9"/>
        <v>73150</v>
      </c>
      <c r="J21" s="221">
        <f t="shared" si="9"/>
        <v>17190</v>
      </c>
      <c r="K21" s="50">
        <f t="shared" si="9"/>
        <v>29870</v>
      </c>
      <c r="L21" s="50">
        <f t="shared" si="9"/>
        <v>1200</v>
      </c>
      <c r="M21" s="50">
        <f t="shared" si="9"/>
        <v>600</v>
      </c>
      <c r="N21" s="50">
        <f t="shared" si="9"/>
        <v>1760</v>
      </c>
      <c r="O21" s="222">
        <f t="shared" si="9"/>
        <v>880</v>
      </c>
      <c r="P21" s="222">
        <f t="shared" si="9"/>
        <v>31350</v>
      </c>
      <c r="Q21" s="221">
        <f t="shared" si="9"/>
        <v>23409</v>
      </c>
      <c r="R21" s="50">
        <f t="shared" si="9"/>
        <v>36983.64</v>
      </c>
      <c r="S21" s="50">
        <f t="shared" si="9"/>
        <v>5</v>
      </c>
      <c r="T21" s="50">
        <f t="shared" si="9"/>
        <v>2.2799999999999998</v>
      </c>
      <c r="U21" s="50">
        <f t="shared" si="9"/>
        <v>292</v>
      </c>
      <c r="V21" s="222">
        <f t="shared" si="9"/>
        <v>190.84</v>
      </c>
      <c r="W21" s="221">
        <f t="shared" si="9"/>
        <v>19370</v>
      </c>
      <c r="X21" s="50">
        <f t="shared" si="9"/>
        <v>31907.09</v>
      </c>
      <c r="Y21" s="50">
        <f t="shared" si="9"/>
        <v>13</v>
      </c>
      <c r="Z21" s="50">
        <f t="shared" si="9"/>
        <v>6.21</v>
      </c>
      <c r="AA21" s="50">
        <f t="shared" si="9"/>
        <v>253</v>
      </c>
      <c r="AB21" s="222">
        <f t="shared" si="9"/>
        <v>166.86</v>
      </c>
      <c r="AC21" s="222">
        <f t="shared" si="9"/>
        <v>37176.759999999995</v>
      </c>
      <c r="AD21" s="50">
        <f t="shared" si="3"/>
        <v>50.822638414217359</v>
      </c>
      <c r="AE21" s="50">
        <f>SUM(AE9:AE20)</f>
        <v>32080.16</v>
      </c>
      <c r="AF21" s="50">
        <f t="shared" si="5"/>
        <v>102.32905901116428</v>
      </c>
      <c r="AG21" s="50">
        <f t="shared" si="6"/>
        <v>42690</v>
      </c>
      <c r="AH21" s="50">
        <f t="shared" si="6"/>
        <v>104500</v>
      </c>
      <c r="AI21" s="50">
        <f t="shared" si="7"/>
        <v>43342</v>
      </c>
      <c r="AJ21" s="50">
        <f t="shared" si="7"/>
        <v>69256.92</v>
      </c>
      <c r="AK21" s="222">
        <f t="shared" si="8"/>
        <v>66.274564593301434</v>
      </c>
      <c r="AP21" s="28"/>
      <c r="AQ21" s="28"/>
    </row>
    <row r="22" spans="1:43">
      <c r="A22" s="44">
        <v>13</v>
      </c>
      <c r="B22" s="266" t="s">
        <v>78</v>
      </c>
      <c r="C22" s="223">
        <v>200</v>
      </c>
      <c r="D22" s="121">
        <v>2090</v>
      </c>
      <c r="E22" s="121">
        <v>60</v>
      </c>
      <c r="F22" s="121">
        <v>30</v>
      </c>
      <c r="G22" s="121">
        <v>240</v>
      </c>
      <c r="H22" s="224">
        <v>120</v>
      </c>
      <c r="I22" s="250">
        <f t="shared" si="0"/>
        <v>2240</v>
      </c>
      <c r="J22" s="223">
        <v>200</v>
      </c>
      <c r="K22" s="121">
        <v>860</v>
      </c>
      <c r="L22" s="121">
        <v>40</v>
      </c>
      <c r="M22" s="121">
        <v>20</v>
      </c>
      <c r="N22" s="121">
        <v>160</v>
      </c>
      <c r="O22" s="224">
        <v>80</v>
      </c>
      <c r="P22" s="250">
        <f t="shared" si="1"/>
        <v>960</v>
      </c>
      <c r="Q22" s="239">
        <v>326</v>
      </c>
      <c r="R22" s="52">
        <v>1576.36</v>
      </c>
      <c r="S22" s="52">
        <v>0</v>
      </c>
      <c r="T22" s="52">
        <v>0</v>
      </c>
      <c r="U22" s="52">
        <v>0</v>
      </c>
      <c r="V22" s="240">
        <v>0</v>
      </c>
      <c r="W22" s="243">
        <v>327</v>
      </c>
      <c r="X22" s="55">
        <v>651.29999999999995</v>
      </c>
      <c r="Y22" s="55">
        <v>0</v>
      </c>
      <c r="Z22" s="55">
        <v>0</v>
      </c>
      <c r="AA22" s="55">
        <v>0</v>
      </c>
      <c r="AB22" s="244">
        <v>0</v>
      </c>
      <c r="AC22" s="233">
        <f t="shared" si="2"/>
        <v>1576.36</v>
      </c>
      <c r="AD22" s="7">
        <f t="shared" si="3"/>
        <v>70.373214285714283</v>
      </c>
      <c r="AE22" s="7">
        <f t="shared" si="4"/>
        <v>651.29999999999995</v>
      </c>
      <c r="AF22" s="7">
        <f t="shared" si="5"/>
        <v>67.843749999999986</v>
      </c>
      <c r="AG22" s="7">
        <f t="shared" si="6"/>
        <v>900</v>
      </c>
      <c r="AH22" s="7">
        <f t="shared" si="6"/>
        <v>3200</v>
      </c>
      <c r="AI22" s="7">
        <f t="shared" si="7"/>
        <v>653</v>
      </c>
      <c r="AJ22" s="7">
        <f t="shared" si="7"/>
        <v>2227.66</v>
      </c>
      <c r="AK22" s="234">
        <f t="shared" si="8"/>
        <v>69.614374999999995</v>
      </c>
      <c r="AP22" s="28"/>
      <c r="AQ22" s="28"/>
    </row>
    <row r="23" spans="1:43">
      <c r="A23" s="44">
        <v>14</v>
      </c>
      <c r="B23" s="266" t="s">
        <v>79</v>
      </c>
      <c r="C23" s="219">
        <v>200</v>
      </c>
      <c r="D23" s="115">
        <v>700</v>
      </c>
      <c r="E23" s="115">
        <v>0</v>
      </c>
      <c r="F23" s="115">
        <v>0</v>
      </c>
      <c r="G23" s="115">
        <v>0</v>
      </c>
      <c r="H23" s="220">
        <v>0</v>
      </c>
      <c r="I23" s="250">
        <f t="shared" si="0"/>
        <v>700</v>
      </c>
      <c r="J23" s="219">
        <v>500</v>
      </c>
      <c r="K23" s="115">
        <v>300</v>
      </c>
      <c r="L23" s="115">
        <v>0</v>
      </c>
      <c r="M23" s="115">
        <v>0</v>
      </c>
      <c r="N23" s="115">
        <v>0</v>
      </c>
      <c r="O23" s="220">
        <v>0</v>
      </c>
      <c r="P23" s="250">
        <f t="shared" si="1"/>
        <v>300</v>
      </c>
      <c r="Q23" s="239">
        <v>0</v>
      </c>
      <c r="R23" s="52">
        <v>0</v>
      </c>
      <c r="S23" s="52">
        <v>0</v>
      </c>
      <c r="T23" s="52">
        <v>0</v>
      </c>
      <c r="U23" s="52">
        <v>0</v>
      </c>
      <c r="V23" s="240">
        <v>0</v>
      </c>
      <c r="W23" s="243">
        <v>0</v>
      </c>
      <c r="X23" s="55">
        <v>0</v>
      </c>
      <c r="Y23" s="55">
        <v>0</v>
      </c>
      <c r="Z23" s="55">
        <v>0</v>
      </c>
      <c r="AA23" s="55">
        <v>0</v>
      </c>
      <c r="AB23" s="244">
        <v>0</v>
      </c>
      <c r="AC23" s="233">
        <f t="shared" si="2"/>
        <v>0</v>
      </c>
      <c r="AD23" s="7">
        <f t="shared" si="3"/>
        <v>0</v>
      </c>
      <c r="AE23" s="7">
        <f t="shared" si="4"/>
        <v>0</v>
      </c>
      <c r="AF23" s="7">
        <f t="shared" si="5"/>
        <v>0</v>
      </c>
      <c r="AG23" s="7">
        <f t="shared" si="6"/>
        <v>700</v>
      </c>
      <c r="AH23" s="7">
        <f t="shared" si="6"/>
        <v>1000</v>
      </c>
      <c r="AI23" s="7">
        <f t="shared" si="7"/>
        <v>0</v>
      </c>
      <c r="AJ23" s="7">
        <f t="shared" si="7"/>
        <v>0</v>
      </c>
      <c r="AK23" s="234">
        <f t="shared" si="8"/>
        <v>0</v>
      </c>
      <c r="AP23" s="28"/>
      <c r="AQ23" s="28"/>
    </row>
    <row r="24" spans="1:43">
      <c r="A24" s="44">
        <v>15</v>
      </c>
      <c r="B24" s="266" t="s">
        <v>80</v>
      </c>
      <c r="C24" s="219">
        <v>20</v>
      </c>
      <c r="D24" s="115">
        <v>700</v>
      </c>
      <c r="E24" s="115">
        <v>0</v>
      </c>
      <c r="F24" s="115">
        <v>0</v>
      </c>
      <c r="G24" s="115">
        <v>0</v>
      </c>
      <c r="H24" s="220">
        <v>0</v>
      </c>
      <c r="I24" s="250">
        <f t="shared" si="0"/>
        <v>700</v>
      </c>
      <c r="J24" s="219">
        <v>5</v>
      </c>
      <c r="K24" s="115">
        <v>300</v>
      </c>
      <c r="L24" s="115">
        <v>0</v>
      </c>
      <c r="M24" s="115">
        <v>0</v>
      </c>
      <c r="N24" s="115">
        <v>0</v>
      </c>
      <c r="O24" s="220">
        <v>0</v>
      </c>
      <c r="P24" s="250">
        <f t="shared" si="1"/>
        <v>300</v>
      </c>
      <c r="Q24" s="239">
        <v>2</v>
      </c>
      <c r="R24" s="52">
        <v>7.5</v>
      </c>
      <c r="S24" s="52">
        <v>0</v>
      </c>
      <c r="T24" s="52">
        <v>0</v>
      </c>
      <c r="U24" s="52">
        <v>0</v>
      </c>
      <c r="V24" s="240">
        <v>0</v>
      </c>
      <c r="W24" s="243">
        <v>2</v>
      </c>
      <c r="X24" s="55">
        <v>2</v>
      </c>
      <c r="Y24" s="55">
        <v>0</v>
      </c>
      <c r="Z24" s="55">
        <v>0</v>
      </c>
      <c r="AA24" s="55">
        <v>0</v>
      </c>
      <c r="AB24" s="244">
        <v>0</v>
      </c>
      <c r="AC24" s="233">
        <f t="shared" si="2"/>
        <v>7.5</v>
      </c>
      <c r="AD24" s="7">
        <f t="shared" si="3"/>
        <v>1.0714285714285714</v>
      </c>
      <c r="AE24" s="7">
        <f t="shared" si="4"/>
        <v>2</v>
      </c>
      <c r="AF24" s="7">
        <f t="shared" si="5"/>
        <v>0.66666666666666674</v>
      </c>
      <c r="AG24" s="7">
        <f t="shared" si="6"/>
        <v>25</v>
      </c>
      <c r="AH24" s="7">
        <f t="shared" si="6"/>
        <v>1000</v>
      </c>
      <c r="AI24" s="7">
        <f t="shared" si="7"/>
        <v>4</v>
      </c>
      <c r="AJ24" s="7">
        <f t="shared" si="7"/>
        <v>9.5</v>
      </c>
      <c r="AK24" s="234">
        <f t="shared" si="8"/>
        <v>0.95</v>
      </c>
      <c r="AP24" s="28"/>
      <c r="AQ24" s="28"/>
    </row>
    <row r="25" spans="1:43">
      <c r="A25" s="44">
        <v>16</v>
      </c>
      <c r="B25" s="266" t="s">
        <v>81</v>
      </c>
      <c r="C25" s="219">
        <v>20</v>
      </c>
      <c r="D25" s="115">
        <v>700</v>
      </c>
      <c r="E25" s="115">
        <v>0</v>
      </c>
      <c r="F25" s="115">
        <v>0</v>
      </c>
      <c r="G25" s="115">
        <v>0</v>
      </c>
      <c r="H25" s="220">
        <v>0</v>
      </c>
      <c r="I25" s="250">
        <f t="shared" si="0"/>
        <v>700</v>
      </c>
      <c r="J25" s="219">
        <v>5</v>
      </c>
      <c r="K25" s="115">
        <v>300</v>
      </c>
      <c r="L25" s="115">
        <v>0</v>
      </c>
      <c r="M25" s="115">
        <v>0</v>
      </c>
      <c r="N25" s="115">
        <v>0</v>
      </c>
      <c r="O25" s="220">
        <v>0</v>
      </c>
      <c r="P25" s="250">
        <f t="shared" si="1"/>
        <v>300</v>
      </c>
      <c r="Q25" s="239">
        <v>0</v>
      </c>
      <c r="R25" s="52">
        <v>0</v>
      </c>
      <c r="S25" s="52">
        <v>0</v>
      </c>
      <c r="T25" s="52">
        <v>0</v>
      </c>
      <c r="U25" s="52">
        <v>0</v>
      </c>
      <c r="V25" s="240">
        <v>0</v>
      </c>
      <c r="W25" s="243">
        <v>0</v>
      </c>
      <c r="X25" s="55">
        <v>0</v>
      </c>
      <c r="Y25" s="55">
        <v>0</v>
      </c>
      <c r="Z25" s="55">
        <v>0</v>
      </c>
      <c r="AA25" s="55">
        <v>0</v>
      </c>
      <c r="AB25" s="244">
        <v>0</v>
      </c>
      <c r="AC25" s="233">
        <f t="shared" si="2"/>
        <v>0</v>
      </c>
      <c r="AD25" s="7">
        <f t="shared" si="3"/>
        <v>0</v>
      </c>
      <c r="AE25" s="7">
        <f t="shared" si="4"/>
        <v>0</v>
      </c>
      <c r="AF25" s="7">
        <f t="shared" si="5"/>
        <v>0</v>
      </c>
      <c r="AG25" s="7">
        <f t="shared" si="6"/>
        <v>25</v>
      </c>
      <c r="AH25" s="7">
        <f t="shared" si="6"/>
        <v>1000</v>
      </c>
      <c r="AI25" s="7">
        <f t="shared" si="7"/>
        <v>0</v>
      </c>
      <c r="AJ25" s="7">
        <f t="shared" si="7"/>
        <v>0</v>
      </c>
      <c r="AK25" s="234">
        <f t="shared" si="8"/>
        <v>0</v>
      </c>
      <c r="AP25" s="28"/>
      <c r="AQ25" s="28"/>
    </row>
    <row r="26" spans="1:43">
      <c r="A26" s="44">
        <v>17</v>
      </c>
      <c r="B26" s="266" t="s">
        <v>82</v>
      </c>
      <c r="C26" s="219">
        <v>0</v>
      </c>
      <c r="D26" s="115">
        <v>0</v>
      </c>
      <c r="E26" s="115">
        <v>0</v>
      </c>
      <c r="F26" s="115">
        <v>0</v>
      </c>
      <c r="G26" s="115">
        <v>0</v>
      </c>
      <c r="H26" s="220">
        <v>0</v>
      </c>
      <c r="I26" s="250">
        <f t="shared" si="0"/>
        <v>0</v>
      </c>
      <c r="J26" s="219">
        <v>0</v>
      </c>
      <c r="K26" s="115">
        <v>0</v>
      </c>
      <c r="L26" s="115">
        <v>0</v>
      </c>
      <c r="M26" s="115">
        <v>0</v>
      </c>
      <c r="N26" s="115">
        <v>0</v>
      </c>
      <c r="O26" s="220">
        <v>0</v>
      </c>
      <c r="P26" s="250">
        <f t="shared" si="1"/>
        <v>0</v>
      </c>
      <c r="Q26" s="239">
        <v>0</v>
      </c>
      <c r="R26" s="52">
        <v>0</v>
      </c>
      <c r="S26" s="52">
        <v>0</v>
      </c>
      <c r="T26" s="52">
        <v>0</v>
      </c>
      <c r="U26" s="52">
        <v>0</v>
      </c>
      <c r="V26" s="240">
        <v>0</v>
      </c>
      <c r="W26" s="243">
        <v>0</v>
      </c>
      <c r="X26" s="55">
        <v>0</v>
      </c>
      <c r="Y26" s="55">
        <v>0</v>
      </c>
      <c r="Z26" s="55">
        <v>0</v>
      </c>
      <c r="AA26" s="55">
        <v>0</v>
      </c>
      <c r="AB26" s="244">
        <v>0</v>
      </c>
      <c r="AC26" s="233">
        <f t="shared" si="2"/>
        <v>0</v>
      </c>
      <c r="AD26" s="7" t="e">
        <f t="shared" si="3"/>
        <v>#DIV/0!</v>
      </c>
      <c r="AE26" s="7">
        <f t="shared" si="4"/>
        <v>0</v>
      </c>
      <c r="AF26" s="7" t="e">
        <f t="shared" si="5"/>
        <v>#DIV/0!</v>
      </c>
      <c r="AG26" s="7">
        <f t="shared" si="6"/>
        <v>0</v>
      </c>
      <c r="AH26" s="7">
        <f t="shared" si="6"/>
        <v>0</v>
      </c>
      <c r="AI26" s="7">
        <f t="shared" si="7"/>
        <v>0</v>
      </c>
      <c r="AJ26" s="7">
        <f t="shared" si="7"/>
        <v>0</v>
      </c>
      <c r="AK26" s="234" t="e">
        <f t="shared" si="8"/>
        <v>#DIV/0!</v>
      </c>
      <c r="AP26" s="28"/>
      <c r="AQ26" s="28"/>
    </row>
    <row r="27" spans="1:43">
      <c r="A27" s="44">
        <v>18</v>
      </c>
      <c r="B27" s="266" t="s">
        <v>83</v>
      </c>
      <c r="C27" s="223">
        <v>900</v>
      </c>
      <c r="D27" s="121">
        <v>3380</v>
      </c>
      <c r="E27" s="121">
        <v>120</v>
      </c>
      <c r="F27" s="121">
        <v>60</v>
      </c>
      <c r="G27" s="121">
        <v>120</v>
      </c>
      <c r="H27" s="224">
        <v>60</v>
      </c>
      <c r="I27" s="250">
        <f t="shared" si="0"/>
        <v>3500</v>
      </c>
      <c r="J27" s="223">
        <v>250</v>
      </c>
      <c r="K27" s="121">
        <v>1420</v>
      </c>
      <c r="L27" s="121">
        <v>80</v>
      </c>
      <c r="M27" s="121">
        <v>40</v>
      </c>
      <c r="N27" s="121">
        <v>80</v>
      </c>
      <c r="O27" s="224">
        <v>40</v>
      </c>
      <c r="P27" s="250">
        <f t="shared" si="1"/>
        <v>1500</v>
      </c>
      <c r="Q27" s="239">
        <v>797</v>
      </c>
      <c r="R27" s="52">
        <v>1301.48</v>
      </c>
      <c r="S27" s="52">
        <v>0</v>
      </c>
      <c r="T27" s="52">
        <v>0</v>
      </c>
      <c r="U27" s="52">
        <v>0</v>
      </c>
      <c r="V27" s="240">
        <v>0</v>
      </c>
      <c r="W27" s="243">
        <v>123</v>
      </c>
      <c r="X27" s="55">
        <v>264.94</v>
      </c>
      <c r="Y27" s="55">
        <v>0</v>
      </c>
      <c r="Z27" s="55">
        <v>0</v>
      </c>
      <c r="AA27" s="55">
        <v>0</v>
      </c>
      <c r="AB27" s="244">
        <v>0</v>
      </c>
      <c r="AC27" s="233">
        <f t="shared" si="2"/>
        <v>1301.48</v>
      </c>
      <c r="AD27" s="7">
        <f t="shared" si="3"/>
        <v>37.185142857142857</v>
      </c>
      <c r="AE27" s="7">
        <f t="shared" si="4"/>
        <v>264.94</v>
      </c>
      <c r="AF27" s="7">
        <f t="shared" si="5"/>
        <v>17.662666666666667</v>
      </c>
      <c r="AG27" s="7">
        <f t="shared" si="6"/>
        <v>1550</v>
      </c>
      <c r="AH27" s="7">
        <f t="shared" si="6"/>
        <v>5000</v>
      </c>
      <c r="AI27" s="7">
        <f t="shared" si="7"/>
        <v>920</v>
      </c>
      <c r="AJ27" s="7">
        <f t="shared" si="7"/>
        <v>1566.42</v>
      </c>
      <c r="AK27" s="234">
        <f t="shared" si="8"/>
        <v>31.328400000000002</v>
      </c>
      <c r="AP27" s="28"/>
      <c r="AQ27" s="28"/>
    </row>
    <row r="28" spans="1:43">
      <c r="A28" s="44">
        <v>19</v>
      </c>
      <c r="B28" s="266" t="s">
        <v>84</v>
      </c>
      <c r="C28" s="223">
        <v>300</v>
      </c>
      <c r="D28" s="121">
        <v>8100</v>
      </c>
      <c r="E28" s="121">
        <v>240</v>
      </c>
      <c r="F28" s="121">
        <v>120</v>
      </c>
      <c r="G28" s="121">
        <v>360</v>
      </c>
      <c r="H28" s="224">
        <v>180</v>
      </c>
      <c r="I28" s="250">
        <f t="shared" si="0"/>
        <v>8400</v>
      </c>
      <c r="J28" s="223">
        <v>300</v>
      </c>
      <c r="K28" s="121">
        <v>3400</v>
      </c>
      <c r="L28" s="121">
        <v>160</v>
      </c>
      <c r="M28" s="121">
        <v>80</v>
      </c>
      <c r="N28" s="121">
        <v>240</v>
      </c>
      <c r="O28" s="224">
        <v>120</v>
      </c>
      <c r="P28" s="250">
        <f t="shared" si="1"/>
        <v>3600</v>
      </c>
      <c r="Q28" s="239">
        <v>551</v>
      </c>
      <c r="R28" s="52">
        <v>757.54</v>
      </c>
      <c r="S28" s="52">
        <v>0</v>
      </c>
      <c r="T28" s="52">
        <v>0</v>
      </c>
      <c r="U28" s="52">
        <v>333</v>
      </c>
      <c r="V28" s="240">
        <v>238.96</v>
      </c>
      <c r="W28" s="243">
        <v>60</v>
      </c>
      <c r="X28" s="55">
        <v>1656.58</v>
      </c>
      <c r="Y28" s="55">
        <v>0</v>
      </c>
      <c r="Z28" s="55">
        <v>0</v>
      </c>
      <c r="AA28" s="55">
        <v>120</v>
      </c>
      <c r="AB28" s="244">
        <v>175.12</v>
      </c>
      <c r="AC28" s="233">
        <f t="shared" si="2"/>
        <v>996.5</v>
      </c>
      <c r="AD28" s="7">
        <f t="shared" si="3"/>
        <v>11.863095238095237</v>
      </c>
      <c r="AE28" s="7">
        <f t="shared" si="4"/>
        <v>1831.6999999999998</v>
      </c>
      <c r="AF28" s="7">
        <f t="shared" si="5"/>
        <v>50.880555555555553</v>
      </c>
      <c r="AG28" s="7">
        <f t="shared" si="6"/>
        <v>1600</v>
      </c>
      <c r="AH28" s="7">
        <f t="shared" si="6"/>
        <v>12000</v>
      </c>
      <c r="AI28" s="7">
        <f t="shared" si="7"/>
        <v>1064</v>
      </c>
      <c r="AJ28" s="7">
        <f t="shared" si="7"/>
        <v>2828.2</v>
      </c>
      <c r="AK28" s="234">
        <f t="shared" si="8"/>
        <v>23.568333333333332</v>
      </c>
      <c r="AP28" s="28"/>
      <c r="AQ28" s="28"/>
    </row>
    <row r="29" spans="1:43">
      <c r="A29" s="44">
        <v>20</v>
      </c>
      <c r="B29" s="327" t="s">
        <v>85</v>
      </c>
      <c r="C29" s="223">
        <v>2500</v>
      </c>
      <c r="D29" s="121">
        <v>10200</v>
      </c>
      <c r="E29" s="121">
        <v>240</v>
      </c>
      <c r="F29" s="121">
        <v>120</v>
      </c>
      <c r="G29" s="121">
        <v>360</v>
      </c>
      <c r="H29" s="224">
        <v>180</v>
      </c>
      <c r="I29" s="250">
        <f t="shared" si="0"/>
        <v>10500</v>
      </c>
      <c r="J29" s="223">
        <v>500</v>
      </c>
      <c r="K29" s="121">
        <v>4300</v>
      </c>
      <c r="L29" s="121">
        <v>160</v>
      </c>
      <c r="M29" s="121">
        <v>80</v>
      </c>
      <c r="N29" s="121">
        <v>240</v>
      </c>
      <c r="O29" s="224">
        <v>120</v>
      </c>
      <c r="P29" s="250">
        <f t="shared" si="1"/>
        <v>4500</v>
      </c>
      <c r="Q29" s="239">
        <v>1121</v>
      </c>
      <c r="R29" s="52">
        <v>1696</v>
      </c>
      <c r="S29" s="52">
        <v>0</v>
      </c>
      <c r="T29" s="52">
        <v>0</v>
      </c>
      <c r="U29" s="52">
        <v>0</v>
      </c>
      <c r="V29" s="240">
        <v>0</v>
      </c>
      <c r="W29" s="245">
        <v>816</v>
      </c>
      <c r="X29" s="26">
        <v>1234</v>
      </c>
      <c r="Y29" s="26">
        <v>0</v>
      </c>
      <c r="Z29" s="26">
        <v>0</v>
      </c>
      <c r="AA29" s="26">
        <v>0</v>
      </c>
      <c r="AB29" s="246">
        <v>0</v>
      </c>
      <c r="AC29" s="233">
        <f t="shared" si="2"/>
        <v>1696</v>
      </c>
      <c r="AD29" s="7">
        <f t="shared" si="3"/>
        <v>16.152380952380952</v>
      </c>
      <c r="AE29" s="7">
        <f t="shared" si="4"/>
        <v>1234</v>
      </c>
      <c r="AF29" s="7">
        <f t="shared" si="5"/>
        <v>27.422222222222221</v>
      </c>
      <c r="AG29" s="7">
        <f t="shared" si="6"/>
        <v>4000</v>
      </c>
      <c r="AH29" s="7">
        <f t="shared" si="6"/>
        <v>15000</v>
      </c>
      <c r="AI29" s="7">
        <f t="shared" si="7"/>
        <v>1937</v>
      </c>
      <c r="AJ29" s="7">
        <f t="shared" si="7"/>
        <v>2930</v>
      </c>
      <c r="AK29" s="234">
        <f t="shared" si="8"/>
        <v>19.533333333333331</v>
      </c>
      <c r="AP29" s="28"/>
      <c r="AQ29" s="28"/>
    </row>
    <row r="30" spans="1:43">
      <c r="A30" s="44">
        <v>21</v>
      </c>
      <c r="B30" s="266" t="s">
        <v>86</v>
      </c>
      <c r="C30" s="223">
        <v>2500</v>
      </c>
      <c r="D30" s="121">
        <v>12300</v>
      </c>
      <c r="E30" s="121">
        <v>240</v>
      </c>
      <c r="F30" s="121">
        <v>120</v>
      </c>
      <c r="G30" s="121">
        <v>360</v>
      </c>
      <c r="H30" s="224">
        <v>180</v>
      </c>
      <c r="I30" s="250">
        <f t="shared" si="0"/>
        <v>12600</v>
      </c>
      <c r="J30" s="223">
        <v>2950</v>
      </c>
      <c r="K30" s="121">
        <v>5200</v>
      </c>
      <c r="L30" s="121">
        <v>160</v>
      </c>
      <c r="M30" s="121">
        <v>80</v>
      </c>
      <c r="N30" s="121">
        <v>240</v>
      </c>
      <c r="O30" s="224">
        <v>120</v>
      </c>
      <c r="P30" s="250">
        <f t="shared" si="1"/>
        <v>5400</v>
      </c>
      <c r="Q30" s="239">
        <v>4927</v>
      </c>
      <c r="R30" s="52">
        <v>8032</v>
      </c>
      <c r="S30" s="52">
        <v>0</v>
      </c>
      <c r="T30" s="52">
        <v>0</v>
      </c>
      <c r="U30" s="52">
        <v>0</v>
      </c>
      <c r="V30" s="240">
        <v>0</v>
      </c>
      <c r="W30" s="243">
        <v>4213</v>
      </c>
      <c r="X30" s="55">
        <v>10177.74</v>
      </c>
      <c r="Y30" s="55">
        <v>0</v>
      </c>
      <c r="Z30" s="55">
        <v>0</v>
      </c>
      <c r="AA30" s="55">
        <v>0</v>
      </c>
      <c r="AB30" s="244">
        <v>0</v>
      </c>
      <c r="AC30" s="233">
        <f t="shared" si="2"/>
        <v>8032</v>
      </c>
      <c r="AD30" s="7">
        <f t="shared" si="3"/>
        <v>63.746031746031747</v>
      </c>
      <c r="AE30" s="7">
        <f t="shared" si="4"/>
        <v>10177.74</v>
      </c>
      <c r="AF30" s="7">
        <f t="shared" si="5"/>
        <v>188.47666666666666</v>
      </c>
      <c r="AG30" s="7">
        <f t="shared" si="6"/>
        <v>6450</v>
      </c>
      <c r="AH30" s="7">
        <f t="shared" si="6"/>
        <v>18000</v>
      </c>
      <c r="AI30" s="7">
        <f t="shared" si="7"/>
        <v>9140</v>
      </c>
      <c r="AJ30" s="7">
        <f t="shared" si="7"/>
        <v>18209.739999999998</v>
      </c>
      <c r="AK30" s="234">
        <f t="shared" si="8"/>
        <v>101.16522222222221</v>
      </c>
      <c r="AP30" s="28"/>
      <c r="AQ30" s="28"/>
    </row>
    <row r="31" spans="1:43">
      <c r="A31" s="44">
        <v>22</v>
      </c>
      <c r="B31" s="266" t="s">
        <v>87</v>
      </c>
      <c r="C31" s="219">
        <v>0</v>
      </c>
      <c r="D31" s="115">
        <v>0</v>
      </c>
      <c r="E31" s="115">
        <v>0</v>
      </c>
      <c r="F31" s="115">
        <v>0</v>
      </c>
      <c r="G31" s="115">
        <v>0</v>
      </c>
      <c r="H31" s="220">
        <v>0</v>
      </c>
      <c r="I31" s="250">
        <f t="shared" si="0"/>
        <v>0</v>
      </c>
      <c r="J31" s="219">
        <v>0</v>
      </c>
      <c r="K31" s="115">
        <v>0</v>
      </c>
      <c r="L31" s="115">
        <v>0</v>
      </c>
      <c r="M31" s="115">
        <v>0</v>
      </c>
      <c r="N31" s="115">
        <v>0</v>
      </c>
      <c r="O31" s="220">
        <v>0</v>
      </c>
      <c r="P31" s="250">
        <f t="shared" si="1"/>
        <v>0</v>
      </c>
      <c r="Q31" s="239">
        <v>56</v>
      </c>
      <c r="R31" s="52">
        <v>612.79999999999995</v>
      </c>
      <c r="S31" s="52">
        <v>0</v>
      </c>
      <c r="T31" s="52">
        <v>0</v>
      </c>
      <c r="U31" s="52">
        <v>0</v>
      </c>
      <c r="V31" s="240">
        <v>0</v>
      </c>
      <c r="W31" s="243">
        <v>42</v>
      </c>
      <c r="X31" s="55">
        <v>647.27</v>
      </c>
      <c r="Y31" s="55">
        <v>0</v>
      </c>
      <c r="Z31" s="55">
        <v>0</v>
      </c>
      <c r="AA31" s="55">
        <v>0</v>
      </c>
      <c r="AB31" s="244">
        <v>0</v>
      </c>
      <c r="AC31" s="233">
        <f t="shared" si="2"/>
        <v>612.79999999999995</v>
      </c>
      <c r="AD31" s="7" t="e">
        <f t="shared" si="3"/>
        <v>#DIV/0!</v>
      </c>
      <c r="AE31" s="7">
        <f t="shared" si="4"/>
        <v>647.27</v>
      </c>
      <c r="AF31" s="7" t="e">
        <f t="shared" si="5"/>
        <v>#DIV/0!</v>
      </c>
      <c r="AG31" s="7">
        <f t="shared" si="6"/>
        <v>0</v>
      </c>
      <c r="AH31" s="7">
        <f t="shared" si="6"/>
        <v>0</v>
      </c>
      <c r="AI31" s="7">
        <f t="shared" si="7"/>
        <v>98</v>
      </c>
      <c r="AJ31" s="7">
        <f t="shared" si="7"/>
        <v>1260.07</v>
      </c>
      <c r="AK31" s="234" t="e">
        <f t="shared" si="8"/>
        <v>#DIV/0!</v>
      </c>
      <c r="AP31" s="28"/>
      <c r="AQ31" s="28"/>
    </row>
    <row r="32" spans="1:43">
      <c r="A32" s="44">
        <v>23</v>
      </c>
      <c r="B32" s="266" t="s">
        <v>88</v>
      </c>
      <c r="C32" s="219">
        <v>25</v>
      </c>
      <c r="D32" s="115">
        <v>280</v>
      </c>
      <c r="E32" s="115">
        <v>0</v>
      </c>
      <c r="F32" s="115">
        <v>0</v>
      </c>
      <c r="G32" s="115">
        <v>0</v>
      </c>
      <c r="H32" s="220">
        <v>0</v>
      </c>
      <c r="I32" s="250">
        <f t="shared" si="0"/>
        <v>280</v>
      </c>
      <c r="J32" s="219">
        <v>11</v>
      </c>
      <c r="K32" s="115">
        <v>120</v>
      </c>
      <c r="L32" s="115">
        <v>0</v>
      </c>
      <c r="M32" s="115">
        <v>0</v>
      </c>
      <c r="N32" s="115">
        <v>0</v>
      </c>
      <c r="O32" s="220">
        <v>0</v>
      </c>
      <c r="P32" s="250">
        <f t="shared" si="1"/>
        <v>120</v>
      </c>
      <c r="Q32" s="239">
        <v>0</v>
      </c>
      <c r="R32" s="52">
        <v>0</v>
      </c>
      <c r="S32" s="52">
        <v>0</v>
      </c>
      <c r="T32" s="52">
        <v>0</v>
      </c>
      <c r="U32" s="52">
        <v>0</v>
      </c>
      <c r="V32" s="240">
        <v>0</v>
      </c>
      <c r="W32" s="243">
        <v>0</v>
      </c>
      <c r="X32" s="55">
        <v>0</v>
      </c>
      <c r="Y32" s="55">
        <v>0</v>
      </c>
      <c r="Z32" s="55">
        <v>0</v>
      </c>
      <c r="AA32" s="55">
        <v>0</v>
      </c>
      <c r="AB32" s="244">
        <v>0</v>
      </c>
      <c r="AC32" s="233">
        <f t="shared" si="2"/>
        <v>0</v>
      </c>
      <c r="AD32" s="7">
        <f t="shared" si="3"/>
        <v>0</v>
      </c>
      <c r="AE32" s="7">
        <f t="shared" si="4"/>
        <v>0</v>
      </c>
      <c r="AF32" s="7">
        <f t="shared" si="5"/>
        <v>0</v>
      </c>
      <c r="AG32" s="7">
        <f t="shared" si="6"/>
        <v>36</v>
      </c>
      <c r="AH32" s="7">
        <f t="shared" si="6"/>
        <v>400</v>
      </c>
      <c r="AI32" s="7">
        <f t="shared" si="7"/>
        <v>0</v>
      </c>
      <c r="AJ32" s="7">
        <f t="shared" si="7"/>
        <v>0</v>
      </c>
      <c r="AK32" s="234">
        <f t="shared" si="8"/>
        <v>0</v>
      </c>
      <c r="AP32" s="28"/>
      <c r="AQ32" s="28"/>
    </row>
    <row r="33" spans="1:43">
      <c r="A33" s="44">
        <v>24</v>
      </c>
      <c r="B33" s="266" t="s">
        <v>89</v>
      </c>
      <c r="C33" s="219">
        <v>25</v>
      </c>
      <c r="D33" s="115">
        <v>80</v>
      </c>
      <c r="E33" s="115">
        <v>60</v>
      </c>
      <c r="F33" s="115">
        <v>30</v>
      </c>
      <c r="G33" s="115">
        <v>60</v>
      </c>
      <c r="H33" s="220">
        <v>30</v>
      </c>
      <c r="I33" s="250">
        <f t="shared" si="0"/>
        <v>140</v>
      </c>
      <c r="J33" s="219">
        <v>10</v>
      </c>
      <c r="K33" s="115">
        <v>20</v>
      </c>
      <c r="L33" s="115">
        <v>40</v>
      </c>
      <c r="M33" s="115">
        <v>20</v>
      </c>
      <c r="N33" s="115">
        <v>40</v>
      </c>
      <c r="O33" s="220">
        <v>20</v>
      </c>
      <c r="P33" s="250">
        <f t="shared" si="1"/>
        <v>60</v>
      </c>
      <c r="Q33" s="239">
        <v>0</v>
      </c>
      <c r="R33" s="52">
        <v>0</v>
      </c>
      <c r="S33" s="52">
        <v>0</v>
      </c>
      <c r="T33" s="52">
        <v>0</v>
      </c>
      <c r="U33" s="52">
        <v>1</v>
      </c>
      <c r="V33" s="240">
        <v>17.5</v>
      </c>
      <c r="W33" s="243">
        <v>0</v>
      </c>
      <c r="X33" s="55">
        <v>0</v>
      </c>
      <c r="Y33" s="55">
        <v>0</v>
      </c>
      <c r="Z33" s="55">
        <v>0</v>
      </c>
      <c r="AA33" s="55">
        <v>0</v>
      </c>
      <c r="AB33" s="244">
        <v>0</v>
      </c>
      <c r="AC33" s="233">
        <f t="shared" si="2"/>
        <v>17.5</v>
      </c>
      <c r="AD33" s="7">
        <f t="shared" si="3"/>
        <v>12.5</v>
      </c>
      <c r="AE33" s="7">
        <f t="shared" si="4"/>
        <v>0</v>
      </c>
      <c r="AF33" s="7">
        <f t="shared" si="5"/>
        <v>0</v>
      </c>
      <c r="AG33" s="7">
        <f t="shared" si="6"/>
        <v>235</v>
      </c>
      <c r="AH33" s="7">
        <f t="shared" si="6"/>
        <v>200</v>
      </c>
      <c r="AI33" s="7">
        <f t="shared" si="7"/>
        <v>1</v>
      </c>
      <c r="AJ33" s="7">
        <f t="shared" si="7"/>
        <v>17.5</v>
      </c>
      <c r="AK33" s="234">
        <f t="shared" si="8"/>
        <v>8.75</v>
      </c>
      <c r="AP33" s="28"/>
      <c r="AQ33" s="28"/>
    </row>
    <row r="34" spans="1:43">
      <c r="A34" s="44">
        <v>25</v>
      </c>
      <c r="B34" s="266" t="s">
        <v>90</v>
      </c>
      <c r="C34" s="219">
        <v>0</v>
      </c>
      <c r="D34" s="115">
        <v>0</v>
      </c>
      <c r="E34" s="115">
        <v>0</v>
      </c>
      <c r="F34" s="115">
        <v>0</v>
      </c>
      <c r="G34" s="115">
        <v>0</v>
      </c>
      <c r="H34" s="220">
        <v>0</v>
      </c>
      <c r="I34" s="250">
        <f t="shared" si="0"/>
        <v>0</v>
      </c>
      <c r="J34" s="219">
        <v>0</v>
      </c>
      <c r="K34" s="115">
        <v>0</v>
      </c>
      <c r="L34" s="115">
        <v>0</v>
      </c>
      <c r="M34" s="115">
        <v>0</v>
      </c>
      <c r="N34" s="115">
        <v>0</v>
      </c>
      <c r="O34" s="220">
        <v>0</v>
      </c>
      <c r="P34" s="250">
        <f t="shared" si="1"/>
        <v>0</v>
      </c>
      <c r="Q34" s="239">
        <v>0</v>
      </c>
      <c r="R34" s="52">
        <v>0</v>
      </c>
      <c r="S34" s="52">
        <v>0</v>
      </c>
      <c r="T34" s="52">
        <v>0</v>
      </c>
      <c r="U34" s="52">
        <v>0</v>
      </c>
      <c r="V34" s="240">
        <v>0</v>
      </c>
      <c r="W34" s="243">
        <v>0</v>
      </c>
      <c r="X34" s="55">
        <v>0</v>
      </c>
      <c r="Y34" s="55">
        <v>0</v>
      </c>
      <c r="Z34" s="55">
        <v>0</v>
      </c>
      <c r="AA34" s="55">
        <v>0</v>
      </c>
      <c r="AB34" s="244">
        <v>0</v>
      </c>
      <c r="AC34" s="233">
        <f t="shared" si="2"/>
        <v>0</v>
      </c>
      <c r="AD34" s="7" t="e">
        <f t="shared" si="3"/>
        <v>#DIV/0!</v>
      </c>
      <c r="AE34" s="7">
        <f t="shared" si="4"/>
        <v>0</v>
      </c>
      <c r="AF34" s="7" t="e">
        <f t="shared" si="5"/>
        <v>#DIV/0!</v>
      </c>
      <c r="AG34" s="7">
        <f t="shared" si="6"/>
        <v>0</v>
      </c>
      <c r="AH34" s="7">
        <f t="shared" si="6"/>
        <v>0</v>
      </c>
      <c r="AI34" s="7">
        <f t="shared" si="7"/>
        <v>0</v>
      </c>
      <c r="AJ34" s="7">
        <f t="shared" si="7"/>
        <v>0</v>
      </c>
      <c r="AK34" s="234" t="e">
        <f t="shared" si="8"/>
        <v>#DIV/0!</v>
      </c>
      <c r="AP34" s="28"/>
      <c r="AQ34" s="28"/>
    </row>
    <row r="35" spans="1:43">
      <c r="A35" s="44">
        <v>26</v>
      </c>
      <c r="B35" s="266" t="s">
        <v>91</v>
      </c>
      <c r="C35" s="223">
        <v>25</v>
      </c>
      <c r="D35" s="121">
        <v>290</v>
      </c>
      <c r="E35" s="121">
        <v>60</v>
      </c>
      <c r="F35" s="121">
        <v>30</v>
      </c>
      <c r="G35" s="121">
        <v>60</v>
      </c>
      <c r="H35" s="224">
        <v>30</v>
      </c>
      <c r="I35" s="250">
        <f t="shared" si="0"/>
        <v>350</v>
      </c>
      <c r="J35" s="223">
        <v>5</v>
      </c>
      <c r="K35" s="121">
        <v>110</v>
      </c>
      <c r="L35" s="121">
        <v>40</v>
      </c>
      <c r="M35" s="121">
        <v>20</v>
      </c>
      <c r="N35" s="121">
        <v>40</v>
      </c>
      <c r="O35" s="224">
        <v>20</v>
      </c>
      <c r="P35" s="250">
        <f t="shared" si="1"/>
        <v>150</v>
      </c>
      <c r="Q35" s="239">
        <v>0</v>
      </c>
      <c r="R35" s="52">
        <v>0</v>
      </c>
      <c r="S35" s="52">
        <v>0</v>
      </c>
      <c r="T35" s="52">
        <v>0</v>
      </c>
      <c r="U35" s="52">
        <v>0</v>
      </c>
      <c r="V35" s="240">
        <v>0</v>
      </c>
      <c r="W35" s="243">
        <v>0</v>
      </c>
      <c r="X35" s="55">
        <v>0</v>
      </c>
      <c r="Y35" s="55">
        <v>0</v>
      </c>
      <c r="Z35" s="55">
        <v>0</v>
      </c>
      <c r="AA35" s="55">
        <v>0</v>
      </c>
      <c r="AB35" s="244">
        <v>0</v>
      </c>
      <c r="AC35" s="233">
        <f t="shared" si="2"/>
        <v>0</v>
      </c>
      <c r="AD35" s="7">
        <f t="shared" si="3"/>
        <v>0</v>
      </c>
      <c r="AE35" s="7">
        <f t="shared" si="4"/>
        <v>0</v>
      </c>
      <c r="AF35" s="7">
        <f t="shared" si="5"/>
        <v>0</v>
      </c>
      <c r="AG35" s="7">
        <f t="shared" si="6"/>
        <v>230</v>
      </c>
      <c r="AH35" s="7">
        <f t="shared" si="6"/>
        <v>500</v>
      </c>
      <c r="AI35" s="7">
        <f t="shared" si="7"/>
        <v>0</v>
      </c>
      <c r="AJ35" s="7">
        <f t="shared" si="7"/>
        <v>0</v>
      </c>
      <c r="AK35" s="234">
        <f t="shared" si="8"/>
        <v>0</v>
      </c>
      <c r="AP35" s="28"/>
      <c r="AQ35" s="28"/>
    </row>
    <row r="36" spans="1:43">
      <c r="A36" s="44">
        <v>27</v>
      </c>
      <c r="B36" s="266" t="s">
        <v>92</v>
      </c>
      <c r="C36" s="223">
        <v>50</v>
      </c>
      <c r="D36" s="121">
        <v>80</v>
      </c>
      <c r="E36" s="121">
        <v>60</v>
      </c>
      <c r="F36" s="121">
        <v>30</v>
      </c>
      <c r="G36" s="121">
        <v>60</v>
      </c>
      <c r="H36" s="224">
        <v>30</v>
      </c>
      <c r="I36" s="250">
        <f t="shared" si="0"/>
        <v>140</v>
      </c>
      <c r="J36" s="223">
        <v>10</v>
      </c>
      <c r="K36" s="121">
        <v>20</v>
      </c>
      <c r="L36" s="121">
        <v>40</v>
      </c>
      <c r="M36" s="121">
        <v>20</v>
      </c>
      <c r="N36" s="121">
        <v>40</v>
      </c>
      <c r="O36" s="224">
        <v>20</v>
      </c>
      <c r="P36" s="250">
        <f t="shared" si="1"/>
        <v>60</v>
      </c>
      <c r="Q36" s="239">
        <v>6</v>
      </c>
      <c r="R36" s="52">
        <v>22.57</v>
      </c>
      <c r="S36" s="52">
        <v>0</v>
      </c>
      <c r="T36" s="52">
        <v>0</v>
      </c>
      <c r="U36" s="52">
        <v>0</v>
      </c>
      <c r="V36" s="240">
        <v>0</v>
      </c>
      <c r="W36" s="245">
        <v>9</v>
      </c>
      <c r="X36" s="26">
        <v>130.69999999999999</v>
      </c>
      <c r="Y36" s="26">
        <v>0</v>
      </c>
      <c r="Z36" s="26">
        <v>0</v>
      </c>
      <c r="AA36" s="26">
        <v>0</v>
      </c>
      <c r="AB36" s="246">
        <v>0</v>
      </c>
      <c r="AC36" s="233">
        <f t="shared" si="2"/>
        <v>22.57</v>
      </c>
      <c r="AD36" s="7">
        <f t="shared" si="3"/>
        <v>16.121428571428574</v>
      </c>
      <c r="AE36" s="7">
        <f t="shared" si="4"/>
        <v>130.69999999999999</v>
      </c>
      <c r="AF36" s="7">
        <f t="shared" si="5"/>
        <v>217.83333333333331</v>
      </c>
      <c r="AG36" s="7">
        <f t="shared" si="6"/>
        <v>260</v>
      </c>
      <c r="AH36" s="7">
        <f t="shared" si="6"/>
        <v>200</v>
      </c>
      <c r="AI36" s="7">
        <f t="shared" si="7"/>
        <v>15</v>
      </c>
      <c r="AJ36" s="7">
        <f t="shared" si="7"/>
        <v>153.26999999999998</v>
      </c>
      <c r="AK36" s="234">
        <f t="shared" si="8"/>
        <v>76.634999999999991</v>
      </c>
      <c r="AP36" s="28"/>
      <c r="AQ36" s="28"/>
    </row>
    <row r="37" spans="1:43">
      <c r="A37" s="44">
        <v>28</v>
      </c>
      <c r="B37" s="266" t="s">
        <v>93</v>
      </c>
      <c r="C37" s="223">
        <v>0</v>
      </c>
      <c r="D37" s="121">
        <v>0</v>
      </c>
      <c r="E37" s="121">
        <v>0</v>
      </c>
      <c r="F37" s="121">
        <v>0</v>
      </c>
      <c r="G37" s="121">
        <v>0</v>
      </c>
      <c r="H37" s="224">
        <v>0</v>
      </c>
      <c r="I37" s="250">
        <f t="shared" si="0"/>
        <v>0</v>
      </c>
      <c r="J37" s="223">
        <v>0</v>
      </c>
      <c r="K37" s="121">
        <v>0</v>
      </c>
      <c r="L37" s="121">
        <v>0</v>
      </c>
      <c r="M37" s="121">
        <v>0</v>
      </c>
      <c r="N37" s="121">
        <v>0</v>
      </c>
      <c r="O37" s="224">
        <v>0</v>
      </c>
      <c r="P37" s="250">
        <f t="shared" si="1"/>
        <v>0</v>
      </c>
      <c r="Q37" s="239">
        <v>0</v>
      </c>
      <c r="R37" s="52">
        <v>0</v>
      </c>
      <c r="S37" s="52">
        <v>0</v>
      </c>
      <c r="T37" s="52">
        <v>0</v>
      </c>
      <c r="U37" s="52">
        <v>0</v>
      </c>
      <c r="V37" s="240">
        <v>0</v>
      </c>
      <c r="W37" s="245">
        <v>0</v>
      </c>
      <c r="X37" s="26">
        <v>0</v>
      </c>
      <c r="Y37" s="26">
        <v>0</v>
      </c>
      <c r="Z37" s="26">
        <v>0</v>
      </c>
      <c r="AA37" s="26">
        <v>0</v>
      </c>
      <c r="AB37" s="246">
        <v>0</v>
      </c>
      <c r="AC37" s="233">
        <f t="shared" si="2"/>
        <v>0</v>
      </c>
      <c r="AD37" s="7" t="e">
        <f t="shared" si="3"/>
        <v>#DIV/0!</v>
      </c>
      <c r="AE37" s="7">
        <f t="shared" si="4"/>
        <v>0</v>
      </c>
      <c r="AF37" s="7" t="e">
        <f t="shared" si="5"/>
        <v>#DIV/0!</v>
      </c>
      <c r="AG37" s="7">
        <f t="shared" si="6"/>
        <v>0</v>
      </c>
      <c r="AH37" s="7">
        <f t="shared" si="6"/>
        <v>0</v>
      </c>
      <c r="AI37" s="7">
        <f t="shared" si="7"/>
        <v>0</v>
      </c>
      <c r="AJ37" s="7">
        <f t="shared" si="7"/>
        <v>0</v>
      </c>
      <c r="AK37" s="234" t="e">
        <f t="shared" si="8"/>
        <v>#DIV/0!</v>
      </c>
      <c r="AP37" s="28"/>
      <c r="AQ37" s="28"/>
    </row>
    <row r="38" spans="1:43">
      <c r="A38" s="21"/>
      <c r="B38" s="211" t="s">
        <v>94</v>
      </c>
      <c r="C38" s="221">
        <f t="shared" ref="C38:AC38" si="10">SUM(C22:C37)</f>
        <v>6765</v>
      </c>
      <c r="D38" s="50">
        <f t="shared" si="10"/>
        <v>38900</v>
      </c>
      <c r="E38" s="50">
        <f t="shared" si="10"/>
        <v>1080</v>
      </c>
      <c r="F38" s="50">
        <f t="shared" si="10"/>
        <v>540</v>
      </c>
      <c r="G38" s="50">
        <f t="shared" si="10"/>
        <v>1620</v>
      </c>
      <c r="H38" s="222">
        <f t="shared" si="10"/>
        <v>810</v>
      </c>
      <c r="I38" s="222">
        <f t="shared" si="10"/>
        <v>40250</v>
      </c>
      <c r="J38" s="221">
        <f t="shared" si="10"/>
        <v>4746</v>
      </c>
      <c r="K38" s="50">
        <f t="shared" si="10"/>
        <v>16350</v>
      </c>
      <c r="L38" s="50">
        <f t="shared" si="10"/>
        <v>720</v>
      </c>
      <c r="M38" s="50">
        <f t="shared" si="10"/>
        <v>360</v>
      </c>
      <c r="N38" s="50">
        <f t="shared" si="10"/>
        <v>1080</v>
      </c>
      <c r="O38" s="222">
        <f t="shared" si="10"/>
        <v>540</v>
      </c>
      <c r="P38" s="222">
        <f t="shared" si="10"/>
        <v>17250</v>
      </c>
      <c r="Q38" s="221">
        <f t="shared" si="10"/>
        <v>7786</v>
      </c>
      <c r="R38" s="50">
        <f t="shared" si="10"/>
        <v>14006.25</v>
      </c>
      <c r="S38" s="50">
        <f t="shared" si="10"/>
        <v>0</v>
      </c>
      <c r="T38" s="50">
        <f t="shared" si="10"/>
        <v>0</v>
      </c>
      <c r="U38" s="50">
        <f t="shared" si="10"/>
        <v>334</v>
      </c>
      <c r="V38" s="222">
        <f t="shared" si="10"/>
        <v>256.46000000000004</v>
      </c>
      <c r="W38" s="221">
        <f t="shared" si="10"/>
        <v>5592</v>
      </c>
      <c r="X38" s="50">
        <f t="shared" si="10"/>
        <v>14764.53</v>
      </c>
      <c r="Y38" s="50">
        <f t="shared" si="10"/>
        <v>0</v>
      </c>
      <c r="Z38" s="50">
        <f t="shared" si="10"/>
        <v>0</v>
      </c>
      <c r="AA38" s="50">
        <f t="shared" si="10"/>
        <v>120</v>
      </c>
      <c r="AB38" s="222">
        <f t="shared" si="10"/>
        <v>175.12</v>
      </c>
      <c r="AC38" s="222">
        <f t="shared" si="10"/>
        <v>14262.71</v>
      </c>
      <c r="AD38" s="50">
        <f t="shared" si="3"/>
        <v>35.435304347826083</v>
      </c>
      <c r="AE38" s="50">
        <f>(W38+Y38+AA38)/(J38+L38+N38)*100</f>
        <v>87.259395050412465</v>
      </c>
      <c r="AF38" s="50">
        <f t="shared" si="5"/>
        <v>86.606666666666683</v>
      </c>
      <c r="AG38" s="50">
        <f t="shared" si="6"/>
        <v>16011</v>
      </c>
      <c r="AH38" s="50">
        <f t="shared" si="6"/>
        <v>57500</v>
      </c>
      <c r="AI38" s="50">
        <f t="shared" si="7"/>
        <v>13832</v>
      </c>
      <c r="AJ38" s="50">
        <f t="shared" si="7"/>
        <v>29202.359999999997</v>
      </c>
      <c r="AK38" s="222">
        <f t="shared" si="8"/>
        <v>50.786713043478258</v>
      </c>
      <c r="AP38" s="28"/>
      <c r="AQ38" s="28"/>
    </row>
    <row r="39" spans="1:43">
      <c r="A39" s="47">
        <v>29</v>
      </c>
      <c r="B39" s="267" t="s">
        <v>95</v>
      </c>
      <c r="C39" s="223">
        <v>0</v>
      </c>
      <c r="D39" s="121">
        <v>0</v>
      </c>
      <c r="E39" s="121">
        <v>0</v>
      </c>
      <c r="F39" s="121">
        <v>0</v>
      </c>
      <c r="G39" s="121">
        <v>0</v>
      </c>
      <c r="H39" s="224">
        <v>0</v>
      </c>
      <c r="I39" s="250">
        <f t="shared" si="0"/>
        <v>0</v>
      </c>
      <c r="J39" s="223">
        <v>0</v>
      </c>
      <c r="K39" s="121">
        <v>0</v>
      </c>
      <c r="L39" s="121">
        <v>0</v>
      </c>
      <c r="M39" s="121">
        <v>0</v>
      </c>
      <c r="N39" s="121">
        <v>0</v>
      </c>
      <c r="O39" s="224">
        <v>0</v>
      </c>
      <c r="P39" s="250">
        <f t="shared" si="1"/>
        <v>0</v>
      </c>
      <c r="Q39" s="239">
        <v>0</v>
      </c>
      <c r="R39" s="52">
        <v>0</v>
      </c>
      <c r="S39" s="121">
        <v>0</v>
      </c>
      <c r="T39" s="121">
        <v>0</v>
      </c>
      <c r="U39" s="121">
        <v>0</v>
      </c>
      <c r="V39" s="224">
        <v>0</v>
      </c>
      <c r="W39" s="243">
        <v>0</v>
      </c>
      <c r="X39" s="55">
        <v>0</v>
      </c>
      <c r="Y39" s="55">
        <v>0</v>
      </c>
      <c r="Z39" s="55">
        <v>0</v>
      </c>
      <c r="AA39" s="55">
        <v>0</v>
      </c>
      <c r="AB39" s="244">
        <v>0</v>
      </c>
      <c r="AC39" s="233">
        <f t="shared" si="2"/>
        <v>0</v>
      </c>
      <c r="AD39" s="7" t="e">
        <f t="shared" si="3"/>
        <v>#DIV/0!</v>
      </c>
      <c r="AE39" s="7">
        <f t="shared" si="4"/>
        <v>0</v>
      </c>
      <c r="AF39" s="7" t="e">
        <f t="shared" si="5"/>
        <v>#DIV/0!</v>
      </c>
      <c r="AG39" s="7">
        <f t="shared" si="6"/>
        <v>0</v>
      </c>
      <c r="AH39" s="7">
        <f t="shared" si="6"/>
        <v>0</v>
      </c>
      <c r="AI39" s="7">
        <f t="shared" si="7"/>
        <v>0</v>
      </c>
      <c r="AJ39" s="7">
        <f t="shared" si="7"/>
        <v>0</v>
      </c>
      <c r="AK39" s="234" t="e">
        <f t="shared" si="8"/>
        <v>#DIV/0!</v>
      </c>
      <c r="AP39" s="28"/>
      <c r="AQ39" s="28"/>
    </row>
    <row r="40" spans="1:43">
      <c r="A40" s="47">
        <v>30</v>
      </c>
      <c r="B40" s="267" t="s">
        <v>96</v>
      </c>
      <c r="C40" s="223">
        <v>0</v>
      </c>
      <c r="D40" s="121">
        <v>0</v>
      </c>
      <c r="E40" s="121">
        <v>0</v>
      </c>
      <c r="F40" s="121">
        <v>0</v>
      </c>
      <c r="G40" s="121">
        <v>0</v>
      </c>
      <c r="H40" s="224">
        <v>0</v>
      </c>
      <c r="I40" s="250">
        <f t="shared" si="0"/>
        <v>0</v>
      </c>
      <c r="J40" s="223">
        <v>0</v>
      </c>
      <c r="K40" s="121">
        <v>0</v>
      </c>
      <c r="L40" s="121">
        <v>0</v>
      </c>
      <c r="M40" s="121">
        <v>0</v>
      </c>
      <c r="N40" s="121">
        <v>0</v>
      </c>
      <c r="O40" s="224">
        <v>0</v>
      </c>
      <c r="P40" s="250">
        <f t="shared" si="1"/>
        <v>0</v>
      </c>
      <c r="Q40" s="239">
        <v>0</v>
      </c>
      <c r="R40" s="52">
        <v>0</v>
      </c>
      <c r="S40" s="121">
        <v>0</v>
      </c>
      <c r="T40" s="121">
        <v>0</v>
      </c>
      <c r="U40" s="121">
        <v>0</v>
      </c>
      <c r="V40" s="224">
        <v>0</v>
      </c>
      <c r="W40" s="243">
        <v>0</v>
      </c>
      <c r="X40" s="55">
        <v>0</v>
      </c>
      <c r="Y40" s="55">
        <v>0</v>
      </c>
      <c r="Z40" s="55">
        <v>0</v>
      </c>
      <c r="AA40" s="55">
        <v>0</v>
      </c>
      <c r="AB40" s="244">
        <v>0</v>
      </c>
      <c r="AC40" s="233">
        <f t="shared" si="2"/>
        <v>0</v>
      </c>
      <c r="AD40" s="7" t="e">
        <f t="shared" si="3"/>
        <v>#DIV/0!</v>
      </c>
      <c r="AE40" s="7">
        <f t="shared" si="4"/>
        <v>0</v>
      </c>
      <c r="AF40" s="7" t="e">
        <f t="shared" si="5"/>
        <v>#DIV/0!</v>
      </c>
      <c r="AG40" s="7">
        <f t="shared" si="6"/>
        <v>0</v>
      </c>
      <c r="AH40" s="7">
        <f t="shared" si="6"/>
        <v>0</v>
      </c>
      <c r="AI40" s="7">
        <f t="shared" si="7"/>
        <v>0</v>
      </c>
      <c r="AJ40" s="7">
        <f t="shared" si="7"/>
        <v>0</v>
      </c>
      <c r="AK40" s="234" t="e">
        <f t="shared" si="8"/>
        <v>#DIV/0!</v>
      </c>
      <c r="AP40" s="28"/>
      <c r="AQ40" s="28"/>
    </row>
    <row r="41" spans="1:43">
      <c r="A41" s="47">
        <v>31</v>
      </c>
      <c r="B41" s="267" t="s">
        <v>97</v>
      </c>
      <c r="C41" s="223">
        <v>0</v>
      </c>
      <c r="D41" s="121">
        <v>0</v>
      </c>
      <c r="E41" s="121">
        <v>0</v>
      </c>
      <c r="F41" s="121">
        <v>0</v>
      </c>
      <c r="G41" s="121">
        <v>0</v>
      </c>
      <c r="H41" s="224">
        <v>0</v>
      </c>
      <c r="I41" s="250">
        <f t="shared" si="0"/>
        <v>0</v>
      </c>
      <c r="J41" s="223">
        <v>0</v>
      </c>
      <c r="K41" s="121">
        <v>0</v>
      </c>
      <c r="L41" s="121">
        <v>0</v>
      </c>
      <c r="M41" s="121">
        <v>0</v>
      </c>
      <c r="N41" s="121">
        <v>0</v>
      </c>
      <c r="O41" s="224">
        <v>0</v>
      </c>
      <c r="P41" s="250">
        <f t="shared" si="1"/>
        <v>0</v>
      </c>
      <c r="Q41" s="239">
        <v>0</v>
      </c>
      <c r="R41" s="52">
        <v>0</v>
      </c>
      <c r="S41" s="121">
        <v>0</v>
      </c>
      <c r="T41" s="121">
        <v>0</v>
      </c>
      <c r="U41" s="121">
        <v>0</v>
      </c>
      <c r="V41" s="224">
        <v>0</v>
      </c>
      <c r="W41" s="243">
        <v>0</v>
      </c>
      <c r="X41" s="55">
        <v>0</v>
      </c>
      <c r="Y41" s="55">
        <v>0</v>
      </c>
      <c r="Z41" s="55">
        <v>0</v>
      </c>
      <c r="AA41" s="55">
        <v>0</v>
      </c>
      <c r="AB41" s="244">
        <v>0</v>
      </c>
      <c r="AC41" s="233">
        <f t="shared" si="2"/>
        <v>0</v>
      </c>
      <c r="AD41" s="7" t="e">
        <f t="shared" si="3"/>
        <v>#DIV/0!</v>
      </c>
      <c r="AE41" s="7">
        <f t="shared" si="4"/>
        <v>0</v>
      </c>
      <c r="AF41" s="7" t="e">
        <f t="shared" si="5"/>
        <v>#DIV/0!</v>
      </c>
      <c r="AG41" s="7">
        <f t="shared" si="6"/>
        <v>0</v>
      </c>
      <c r="AH41" s="7">
        <f t="shared" si="6"/>
        <v>0</v>
      </c>
      <c r="AI41" s="7">
        <f t="shared" si="7"/>
        <v>0</v>
      </c>
      <c r="AJ41" s="7">
        <f t="shared" si="7"/>
        <v>0</v>
      </c>
      <c r="AK41" s="234" t="e">
        <f t="shared" si="8"/>
        <v>#DIV/0!</v>
      </c>
      <c r="AP41" s="28"/>
      <c r="AQ41" s="28"/>
    </row>
    <row r="42" spans="1:43">
      <c r="A42" s="47">
        <v>32</v>
      </c>
      <c r="B42" s="267" t="s">
        <v>98</v>
      </c>
      <c r="C42" s="223">
        <v>0</v>
      </c>
      <c r="D42" s="121">
        <v>0</v>
      </c>
      <c r="E42" s="121">
        <v>0</v>
      </c>
      <c r="F42" s="121">
        <v>0</v>
      </c>
      <c r="G42" s="121">
        <v>0</v>
      </c>
      <c r="H42" s="224">
        <v>0</v>
      </c>
      <c r="I42" s="250">
        <f t="shared" si="0"/>
        <v>0</v>
      </c>
      <c r="J42" s="223">
        <v>0</v>
      </c>
      <c r="K42" s="121">
        <v>0</v>
      </c>
      <c r="L42" s="121">
        <v>0</v>
      </c>
      <c r="M42" s="121">
        <v>0</v>
      </c>
      <c r="N42" s="121">
        <v>0</v>
      </c>
      <c r="O42" s="224">
        <v>0</v>
      </c>
      <c r="P42" s="250">
        <f t="shared" si="1"/>
        <v>0</v>
      </c>
      <c r="Q42" s="239">
        <v>0</v>
      </c>
      <c r="R42" s="52">
        <v>0</v>
      </c>
      <c r="S42" s="121">
        <v>0</v>
      </c>
      <c r="T42" s="121">
        <v>0</v>
      </c>
      <c r="U42" s="121">
        <v>0</v>
      </c>
      <c r="V42" s="224">
        <v>0</v>
      </c>
      <c r="W42" s="243">
        <v>0</v>
      </c>
      <c r="X42" s="55">
        <v>0</v>
      </c>
      <c r="Y42" s="55">
        <v>0</v>
      </c>
      <c r="Z42" s="55">
        <v>0</v>
      </c>
      <c r="AA42" s="55">
        <v>0</v>
      </c>
      <c r="AB42" s="244">
        <v>0</v>
      </c>
      <c r="AC42" s="233">
        <f t="shared" si="2"/>
        <v>0</v>
      </c>
      <c r="AD42" s="7" t="e">
        <f t="shared" si="3"/>
        <v>#DIV/0!</v>
      </c>
      <c r="AE42" s="7">
        <f t="shared" si="4"/>
        <v>0</v>
      </c>
      <c r="AF42" s="7" t="e">
        <f t="shared" si="5"/>
        <v>#DIV/0!</v>
      </c>
      <c r="AG42" s="7">
        <f t="shared" si="6"/>
        <v>0</v>
      </c>
      <c r="AH42" s="7">
        <f t="shared" si="6"/>
        <v>0</v>
      </c>
      <c r="AI42" s="7">
        <f t="shared" si="7"/>
        <v>0</v>
      </c>
      <c r="AJ42" s="7">
        <f t="shared" si="7"/>
        <v>0</v>
      </c>
      <c r="AK42" s="234" t="e">
        <f t="shared" si="8"/>
        <v>#DIV/0!</v>
      </c>
      <c r="AP42" s="28"/>
      <c r="AQ42" s="28"/>
    </row>
    <row r="43" spans="1:43">
      <c r="A43" s="47">
        <v>33</v>
      </c>
      <c r="B43" s="267" t="s">
        <v>99</v>
      </c>
      <c r="C43" s="223">
        <v>0</v>
      </c>
      <c r="D43" s="121">
        <v>0</v>
      </c>
      <c r="E43" s="121">
        <v>0</v>
      </c>
      <c r="F43" s="121">
        <v>0</v>
      </c>
      <c r="G43" s="121">
        <v>0</v>
      </c>
      <c r="H43" s="224">
        <v>0</v>
      </c>
      <c r="I43" s="250">
        <f t="shared" si="0"/>
        <v>0</v>
      </c>
      <c r="J43" s="223">
        <v>0</v>
      </c>
      <c r="K43" s="121">
        <v>0</v>
      </c>
      <c r="L43" s="121">
        <v>0</v>
      </c>
      <c r="M43" s="121">
        <v>0</v>
      </c>
      <c r="N43" s="121">
        <v>0</v>
      </c>
      <c r="O43" s="224">
        <v>0</v>
      </c>
      <c r="P43" s="250">
        <f t="shared" si="1"/>
        <v>0</v>
      </c>
      <c r="Q43" s="239">
        <v>0</v>
      </c>
      <c r="R43" s="52">
        <v>0</v>
      </c>
      <c r="S43" s="121">
        <v>0</v>
      </c>
      <c r="T43" s="121">
        <v>0</v>
      </c>
      <c r="U43" s="121">
        <v>0</v>
      </c>
      <c r="V43" s="224">
        <v>0</v>
      </c>
      <c r="W43" s="243">
        <v>0</v>
      </c>
      <c r="X43" s="55">
        <v>0</v>
      </c>
      <c r="Y43" s="55">
        <v>0</v>
      </c>
      <c r="Z43" s="55">
        <v>0</v>
      </c>
      <c r="AA43" s="55">
        <v>0</v>
      </c>
      <c r="AB43" s="244">
        <v>0</v>
      </c>
      <c r="AC43" s="233">
        <f t="shared" si="2"/>
        <v>0</v>
      </c>
      <c r="AD43" s="7" t="e">
        <f t="shared" si="3"/>
        <v>#DIV/0!</v>
      </c>
      <c r="AE43" s="7">
        <f t="shared" si="4"/>
        <v>0</v>
      </c>
      <c r="AF43" s="7" t="e">
        <f t="shared" si="5"/>
        <v>#DIV/0!</v>
      </c>
      <c r="AG43" s="7">
        <f t="shared" si="6"/>
        <v>0</v>
      </c>
      <c r="AH43" s="7">
        <f t="shared" si="6"/>
        <v>0</v>
      </c>
      <c r="AI43" s="7">
        <f t="shared" si="7"/>
        <v>0</v>
      </c>
      <c r="AJ43" s="7">
        <f t="shared" si="7"/>
        <v>0</v>
      </c>
      <c r="AK43" s="234" t="e">
        <f t="shared" si="8"/>
        <v>#DIV/0!</v>
      </c>
      <c r="AP43" s="28"/>
      <c r="AQ43" s="28"/>
    </row>
    <row r="44" spans="1:43">
      <c r="A44" s="47">
        <v>34</v>
      </c>
      <c r="B44" s="267" t="s">
        <v>100</v>
      </c>
      <c r="C44" s="223">
        <v>0</v>
      </c>
      <c r="D44" s="121">
        <v>0</v>
      </c>
      <c r="E44" s="121">
        <v>0</v>
      </c>
      <c r="F44" s="121">
        <v>0</v>
      </c>
      <c r="G44" s="121">
        <v>0</v>
      </c>
      <c r="H44" s="224">
        <v>0</v>
      </c>
      <c r="I44" s="250">
        <f t="shared" si="0"/>
        <v>0</v>
      </c>
      <c r="J44" s="223">
        <v>0</v>
      </c>
      <c r="K44" s="121">
        <v>0</v>
      </c>
      <c r="L44" s="121">
        <v>0</v>
      </c>
      <c r="M44" s="121">
        <v>0</v>
      </c>
      <c r="N44" s="121">
        <v>0</v>
      </c>
      <c r="O44" s="224">
        <v>0</v>
      </c>
      <c r="P44" s="250">
        <f t="shared" si="1"/>
        <v>0</v>
      </c>
      <c r="Q44" s="239">
        <v>0</v>
      </c>
      <c r="R44" s="52">
        <v>0</v>
      </c>
      <c r="S44" s="121">
        <v>0</v>
      </c>
      <c r="T44" s="121">
        <v>0</v>
      </c>
      <c r="U44" s="121">
        <v>0</v>
      </c>
      <c r="V44" s="224">
        <v>0</v>
      </c>
      <c r="W44" s="243">
        <v>0</v>
      </c>
      <c r="X44" s="55">
        <v>0</v>
      </c>
      <c r="Y44" s="55">
        <v>0</v>
      </c>
      <c r="Z44" s="55">
        <v>0</v>
      </c>
      <c r="AA44" s="55">
        <v>0</v>
      </c>
      <c r="AB44" s="244">
        <v>0</v>
      </c>
      <c r="AC44" s="233">
        <f t="shared" si="2"/>
        <v>0</v>
      </c>
      <c r="AD44" s="7" t="e">
        <f t="shared" si="3"/>
        <v>#DIV/0!</v>
      </c>
      <c r="AE44" s="7">
        <f t="shared" si="4"/>
        <v>0</v>
      </c>
      <c r="AF44" s="7" t="e">
        <f t="shared" si="5"/>
        <v>#DIV/0!</v>
      </c>
      <c r="AG44" s="7">
        <f t="shared" si="6"/>
        <v>0</v>
      </c>
      <c r="AH44" s="7">
        <f t="shared" si="6"/>
        <v>0</v>
      </c>
      <c r="AI44" s="7">
        <f t="shared" si="7"/>
        <v>0</v>
      </c>
      <c r="AJ44" s="7">
        <f t="shared" si="7"/>
        <v>0</v>
      </c>
      <c r="AK44" s="234" t="e">
        <f t="shared" si="8"/>
        <v>#DIV/0!</v>
      </c>
      <c r="AP44" s="28"/>
      <c r="AQ44" s="28"/>
    </row>
    <row r="45" spans="1:43">
      <c r="A45" s="47">
        <v>35</v>
      </c>
      <c r="B45" s="267" t="s">
        <v>101</v>
      </c>
      <c r="C45" s="223">
        <v>0</v>
      </c>
      <c r="D45" s="121">
        <v>0</v>
      </c>
      <c r="E45" s="121">
        <v>0</v>
      </c>
      <c r="F45" s="121">
        <v>0</v>
      </c>
      <c r="G45" s="121">
        <v>0</v>
      </c>
      <c r="H45" s="224">
        <v>0</v>
      </c>
      <c r="I45" s="250">
        <f t="shared" si="0"/>
        <v>0</v>
      </c>
      <c r="J45" s="223">
        <v>0</v>
      </c>
      <c r="K45" s="121">
        <v>0</v>
      </c>
      <c r="L45" s="121">
        <v>0</v>
      </c>
      <c r="M45" s="121">
        <v>0</v>
      </c>
      <c r="N45" s="121">
        <v>0</v>
      </c>
      <c r="O45" s="224">
        <v>0</v>
      </c>
      <c r="P45" s="250">
        <f t="shared" si="1"/>
        <v>0</v>
      </c>
      <c r="Q45" s="239">
        <v>0</v>
      </c>
      <c r="R45" s="52">
        <v>0</v>
      </c>
      <c r="S45" s="121">
        <v>0</v>
      </c>
      <c r="T45" s="121">
        <v>0</v>
      </c>
      <c r="U45" s="121">
        <v>0</v>
      </c>
      <c r="V45" s="224">
        <v>0</v>
      </c>
      <c r="W45" s="243">
        <v>0</v>
      </c>
      <c r="X45" s="55">
        <v>0</v>
      </c>
      <c r="Y45" s="55">
        <v>0</v>
      </c>
      <c r="Z45" s="55">
        <v>0</v>
      </c>
      <c r="AA45" s="55">
        <v>0</v>
      </c>
      <c r="AB45" s="244">
        <v>0</v>
      </c>
      <c r="AC45" s="233">
        <f t="shared" si="2"/>
        <v>0</v>
      </c>
      <c r="AD45" s="7" t="e">
        <f t="shared" si="3"/>
        <v>#DIV/0!</v>
      </c>
      <c r="AE45" s="7">
        <f t="shared" si="4"/>
        <v>0</v>
      </c>
      <c r="AF45" s="7" t="e">
        <f t="shared" si="5"/>
        <v>#DIV/0!</v>
      </c>
      <c r="AG45" s="7">
        <f t="shared" si="6"/>
        <v>0</v>
      </c>
      <c r="AH45" s="7">
        <f t="shared" si="6"/>
        <v>0</v>
      </c>
      <c r="AI45" s="7">
        <f t="shared" si="7"/>
        <v>0</v>
      </c>
      <c r="AJ45" s="7">
        <f t="shared" si="7"/>
        <v>0</v>
      </c>
      <c r="AK45" s="234" t="e">
        <f t="shared" si="8"/>
        <v>#DIV/0!</v>
      </c>
      <c r="AP45" s="28"/>
      <c r="AQ45" s="28"/>
    </row>
    <row r="46" spans="1:43">
      <c r="A46" s="47">
        <v>36</v>
      </c>
      <c r="B46" s="267" t="s">
        <v>102</v>
      </c>
      <c r="C46" s="223">
        <v>0</v>
      </c>
      <c r="D46" s="121">
        <v>0</v>
      </c>
      <c r="E46" s="121">
        <v>0</v>
      </c>
      <c r="F46" s="121">
        <v>0</v>
      </c>
      <c r="G46" s="121">
        <v>0</v>
      </c>
      <c r="H46" s="224">
        <v>0</v>
      </c>
      <c r="I46" s="250">
        <f t="shared" si="0"/>
        <v>0</v>
      </c>
      <c r="J46" s="223">
        <v>0</v>
      </c>
      <c r="K46" s="121">
        <v>0</v>
      </c>
      <c r="L46" s="121">
        <v>0</v>
      </c>
      <c r="M46" s="121">
        <v>0</v>
      </c>
      <c r="N46" s="121">
        <v>0</v>
      </c>
      <c r="O46" s="224">
        <v>0</v>
      </c>
      <c r="P46" s="250">
        <f t="shared" si="1"/>
        <v>0</v>
      </c>
      <c r="Q46" s="239">
        <v>0</v>
      </c>
      <c r="R46" s="52">
        <v>0</v>
      </c>
      <c r="S46" s="121">
        <v>0</v>
      </c>
      <c r="T46" s="121">
        <v>0</v>
      </c>
      <c r="U46" s="121">
        <v>0</v>
      </c>
      <c r="V46" s="224">
        <v>0</v>
      </c>
      <c r="W46" s="243">
        <v>0</v>
      </c>
      <c r="X46" s="55">
        <v>0</v>
      </c>
      <c r="Y46" s="55">
        <v>0</v>
      </c>
      <c r="Z46" s="55">
        <v>0</v>
      </c>
      <c r="AA46" s="55">
        <v>0</v>
      </c>
      <c r="AB46" s="244">
        <v>0</v>
      </c>
      <c r="AC46" s="233">
        <f t="shared" si="2"/>
        <v>0</v>
      </c>
      <c r="AD46" s="7" t="e">
        <f t="shared" si="3"/>
        <v>#DIV/0!</v>
      </c>
      <c r="AE46" s="7">
        <f t="shared" si="4"/>
        <v>0</v>
      </c>
      <c r="AF46" s="7" t="e">
        <f t="shared" si="5"/>
        <v>#DIV/0!</v>
      </c>
      <c r="AG46" s="7">
        <f t="shared" si="6"/>
        <v>0</v>
      </c>
      <c r="AH46" s="7">
        <f t="shared" si="6"/>
        <v>0</v>
      </c>
      <c r="AI46" s="7">
        <f t="shared" si="7"/>
        <v>0</v>
      </c>
      <c r="AJ46" s="7">
        <f t="shared" si="7"/>
        <v>0</v>
      </c>
      <c r="AK46" s="234" t="e">
        <f t="shared" si="8"/>
        <v>#DIV/0!</v>
      </c>
      <c r="AP46" s="28"/>
      <c r="AQ46" s="28"/>
    </row>
    <row r="47" spans="1:43">
      <c r="A47" s="48"/>
      <c r="B47" s="211" t="s">
        <v>103</v>
      </c>
      <c r="C47" s="221">
        <f t="shared" ref="C47:AC47" si="11">SUM(C39:C46)</f>
        <v>0</v>
      </c>
      <c r="D47" s="50">
        <f t="shared" si="11"/>
        <v>0</v>
      </c>
      <c r="E47" s="50">
        <f t="shared" si="11"/>
        <v>0</v>
      </c>
      <c r="F47" s="50">
        <f t="shared" si="11"/>
        <v>0</v>
      </c>
      <c r="G47" s="50">
        <f t="shared" si="11"/>
        <v>0</v>
      </c>
      <c r="H47" s="222">
        <f t="shared" si="11"/>
        <v>0</v>
      </c>
      <c r="I47" s="222">
        <f t="shared" si="11"/>
        <v>0</v>
      </c>
      <c r="J47" s="221">
        <f t="shared" si="11"/>
        <v>0</v>
      </c>
      <c r="K47" s="50">
        <f t="shared" si="11"/>
        <v>0</v>
      </c>
      <c r="L47" s="50">
        <f t="shared" si="11"/>
        <v>0</v>
      </c>
      <c r="M47" s="50">
        <f t="shared" si="11"/>
        <v>0</v>
      </c>
      <c r="N47" s="50">
        <f t="shared" si="11"/>
        <v>0</v>
      </c>
      <c r="O47" s="222">
        <f t="shared" si="11"/>
        <v>0</v>
      </c>
      <c r="P47" s="222">
        <f t="shared" si="11"/>
        <v>0</v>
      </c>
      <c r="Q47" s="221">
        <f t="shared" si="11"/>
        <v>0</v>
      </c>
      <c r="R47" s="50">
        <f t="shared" si="11"/>
        <v>0</v>
      </c>
      <c r="S47" s="50">
        <f t="shared" si="11"/>
        <v>0</v>
      </c>
      <c r="T47" s="50">
        <f t="shared" si="11"/>
        <v>0</v>
      </c>
      <c r="U47" s="50">
        <f t="shared" si="11"/>
        <v>0</v>
      </c>
      <c r="V47" s="222">
        <f t="shared" si="11"/>
        <v>0</v>
      </c>
      <c r="W47" s="221">
        <f t="shared" si="11"/>
        <v>0</v>
      </c>
      <c r="X47" s="50">
        <f t="shared" si="11"/>
        <v>0</v>
      </c>
      <c r="Y47" s="50">
        <f t="shared" si="11"/>
        <v>0</v>
      </c>
      <c r="Z47" s="50">
        <f t="shared" si="11"/>
        <v>0</v>
      </c>
      <c r="AA47" s="50">
        <f t="shared" si="11"/>
        <v>0</v>
      </c>
      <c r="AB47" s="222">
        <f t="shared" si="11"/>
        <v>0</v>
      </c>
      <c r="AC47" s="222">
        <f t="shared" si="11"/>
        <v>0</v>
      </c>
      <c r="AD47" s="50" t="e">
        <f t="shared" si="3"/>
        <v>#DIV/0!</v>
      </c>
      <c r="AE47" s="222">
        <f>SUM(AE39:AE46)</f>
        <v>0</v>
      </c>
      <c r="AF47" s="50" t="e">
        <f t="shared" si="5"/>
        <v>#DIV/0!</v>
      </c>
      <c r="AG47" s="50">
        <f t="shared" si="6"/>
        <v>0</v>
      </c>
      <c r="AH47" s="50">
        <f t="shared" si="6"/>
        <v>0</v>
      </c>
      <c r="AI47" s="50">
        <f t="shared" si="7"/>
        <v>0</v>
      </c>
      <c r="AJ47" s="50">
        <f t="shared" si="7"/>
        <v>0</v>
      </c>
      <c r="AK47" s="222" t="e">
        <f t="shared" si="8"/>
        <v>#DIV/0!</v>
      </c>
      <c r="AP47" s="28"/>
      <c r="AQ47" s="28"/>
    </row>
    <row r="48" spans="1:43">
      <c r="A48" s="107">
        <v>37</v>
      </c>
      <c r="B48" s="328" t="s">
        <v>104</v>
      </c>
      <c r="C48" s="223">
        <v>0</v>
      </c>
      <c r="D48" s="121">
        <v>0</v>
      </c>
      <c r="E48" s="121">
        <v>0</v>
      </c>
      <c r="F48" s="121">
        <v>0</v>
      </c>
      <c r="G48" s="121">
        <v>0</v>
      </c>
      <c r="H48" s="224">
        <v>0</v>
      </c>
      <c r="I48" s="250">
        <f t="shared" si="0"/>
        <v>0</v>
      </c>
      <c r="J48" s="223">
        <v>0</v>
      </c>
      <c r="K48" s="121">
        <v>0</v>
      </c>
      <c r="L48" s="121">
        <v>0</v>
      </c>
      <c r="M48" s="121">
        <v>0</v>
      </c>
      <c r="N48" s="121">
        <v>0</v>
      </c>
      <c r="O48" s="224">
        <v>0</v>
      </c>
      <c r="P48" s="250">
        <f t="shared" si="1"/>
        <v>0</v>
      </c>
      <c r="Q48" s="241">
        <v>0</v>
      </c>
      <c r="R48" s="106">
        <v>0</v>
      </c>
      <c r="S48" s="106">
        <v>0</v>
      </c>
      <c r="T48" s="106">
        <v>0</v>
      </c>
      <c r="U48" s="106">
        <v>0</v>
      </c>
      <c r="V48" s="242">
        <v>0</v>
      </c>
      <c r="W48" s="235">
        <v>0</v>
      </c>
      <c r="X48" s="109">
        <v>0</v>
      </c>
      <c r="Y48" s="109">
        <v>0</v>
      </c>
      <c r="Z48" s="109">
        <v>0</v>
      </c>
      <c r="AA48" s="109">
        <v>0</v>
      </c>
      <c r="AB48" s="236">
        <v>0</v>
      </c>
      <c r="AC48" s="233">
        <f t="shared" si="2"/>
        <v>0</v>
      </c>
      <c r="AD48" s="109" t="e">
        <f t="shared" si="3"/>
        <v>#DIV/0!</v>
      </c>
      <c r="AE48" s="7">
        <f t="shared" si="4"/>
        <v>0</v>
      </c>
      <c r="AF48" s="109" t="e">
        <f t="shared" si="5"/>
        <v>#DIV/0!</v>
      </c>
      <c r="AG48" s="109">
        <f t="shared" si="6"/>
        <v>0</v>
      </c>
      <c r="AH48" s="109">
        <f t="shared" si="6"/>
        <v>0</v>
      </c>
      <c r="AI48" s="109">
        <f t="shared" si="7"/>
        <v>0</v>
      </c>
      <c r="AJ48" s="109">
        <f t="shared" si="7"/>
        <v>0</v>
      </c>
      <c r="AK48" s="236" t="e">
        <f t="shared" si="8"/>
        <v>#DIV/0!</v>
      </c>
      <c r="AL48" s="71"/>
      <c r="AP48" s="28"/>
      <c r="AQ48" s="28"/>
    </row>
    <row r="49" spans="1:43">
      <c r="A49" s="48"/>
      <c r="B49" s="211" t="s">
        <v>105</v>
      </c>
      <c r="C49" s="221">
        <f t="shared" ref="C49:AC49" si="12">C48</f>
        <v>0</v>
      </c>
      <c r="D49" s="50">
        <f t="shared" si="12"/>
        <v>0</v>
      </c>
      <c r="E49" s="50">
        <f t="shared" si="12"/>
        <v>0</v>
      </c>
      <c r="F49" s="50">
        <f t="shared" si="12"/>
        <v>0</v>
      </c>
      <c r="G49" s="50">
        <f t="shared" si="12"/>
        <v>0</v>
      </c>
      <c r="H49" s="222">
        <f t="shared" si="12"/>
        <v>0</v>
      </c>
      <c r="I49" s="222">
        <f t="shared" si="12"/>
        <v>0</v>
      </c>
      <c r="J49" s="221">
        <f t="shared" si="12"/>
        <v>0</v>
      </c>
      <c r="K49" s="50">
        <f t="shared" si="12"/>
        <v>0</v>
      </c>
      <c r="L49" s="50">
        <f t="shared" si="12"/>
        <v>0</v>
      </c>
      <c r="M49" s="50">
        <f t="shared" si="12"/>
        <v>0</v>
      </c>
      <c r="N49" s="50">
        <f t="shared" si="12"/>
        <v>0</v>
      </c>
      <c r="O49" s="222">
        <f t="shared" si="12"/>
        <v>0</v>
      </c>
      <c r="P49" s="222">
        <f t="shared" si="12"/>
        <v>0</v>
      </c>
      <c r="Q49" s="221">
        <f t="shared" si="12"/>
        <v>0</v>
      </c>
      <c r="R49" s="50">
        <f t="shared" si="12"/>
        <v>0</v>
      </c>
      <c r="S49" s="50">
        <f t="shared" si="12"/>
        <v>0</v>
      </c>
      <c r="T49" s="50">
        <f t="shared" si="12"/>
        <v>0</v>
      </c>
      <c r="U49" s="50">
        <f t="shared" si="12"/>
        <v>0</v>
      </c>
      <c r="V49" s="222">
        <f t="shared" si="12"/>
        <v>0</v>
      </c>
      <c r="W49" s="221">
        <f t="shared" si="12"/>
        <v>0</v>
      </c>
      <c r="X49" s="50">
        <f t="shared" si="12"/>
        <v>0</v>
      </c>
      <c r="Y49" s="50">
        <f t="shared" si="12"/>
        <v>0</v>
      </c>
      <c r="Z49" s="50">
        <f t="shared" si="12"/>
        <v>0</v>
      </c>
      <c r="AA49" s="50">
        <f t="shared" si="12"/>
        <v>0</v>
      </c>
      <c r="AB49" s="222">
        <f t="shared" si="12"/>
        <v>0</v>
      </c>
      <c r="AC49" s="222">
        <f t="shared" si="12"/>
        <v>0</v>
      </c>
      <c r="AD49" s="50" t="e">
        <f t="shared" si="3"/>
        <v>#DIV/0!</v>
      </c>
      <c r="AE49" s="222">
        <f>AE48</f>
        <v>0</v>
      </c>
      <c r="AF49" s="50" t="e">
        <f t="shared" si="5"/>
        <v>#DIV/0!</v>
      </c>
      <c r="AG49" s="50">
        <f t="shared" si="6"/>
        <v>0</v>
      </c>
      <c r="AH49" s="50">
        <f t="shared" si="6"/>
        <v>0</v>
      </c>
      <c r="AI49" s="50">
        <f t="shared" si="7"/>
        <v>0</v>
      </c>
      <c r="AJ49" s="50">
        <f t="shared" si="7"/>
        <v>0</v>
      </c>
      <c r="AK49" s="222" t="e">
        <f t="shared" si="8"/>
        <v>#DIV/0!</v>
      </c>
      <c r="AP49" s="28"/>
      <c r="AQ49" s="28"/>
    </row>
    <row r="50" spans="1:43">
      <c r="A50" s="107">
        <v>38</v>
      </c>
      <c r="B50" s="328" t="s">
        <v>106</v>
      </c>
      <c r="C50" s="219">
        <v>0</v>
      </c>
      <c r="D50" s="115">
        <v>0</v>
      </c>
      <c r="E50" s="115">
        <v>0</v>
      </c>
      <c r="F50" s="115">
        <v>0</v>
      </c>
      <c r="G50" s="115">
        <v>0</v>
      </c>
      <c r="H50" s="220">
        <v>0</v>
      </c>
      <c r="I50" s="250">
        <f t="shared" ref="I50:I52" si="13">D50+F50+H50</f>
        <v>0</v>
      </c>
      <c r="J50" s="219">
        <v>0</v>
      </c>
      <c r="K50" s="115">
        <v>0</v>
      </c>
      <c r="L50" s="115">
        <v>0</v>
      </c>
      <c r="M50" s="115">
        <v>0</v>
      </c>
      <c r="N50" s="115">
        <v>0</v>
      </c>
      <c r="O50" s="220">
        <v>0</v>
      </c>
      <c r="P50" s="250">
        <f t="shared" ref="P50:P52" si="14">K50+M50+O50</f>
        <v>0</v>
      </c>
      <c r="Q50" s="241">
        <v>0</v>
      </c>
      <c r="R50" s="106">
        <v>0</v>
      </c>
      <c r="S50" s="106">
        <v>0</v>
      </c>
      <c r="T50" s="106">
        <v>0</v>
      </c>
      <c r="U50" s="106">
        <v>0</v>
      </c>
      <c r="V50" s="242">
        <v>0</v>
      </c>
      <c r="W50" s="235">
        <v>0</v>
      </c>
      <c r="X50" s="109">
        <v>0</v>
      </c>
      <c r="Y50" s="109">
        <v>0</v>
      </c>
      <c r="Z50" s="109">
        <v>0</v>
      </c>
      <c r="AA50" s="109">
        <v>0</v>
      </c>
      <c r="AB50" s="236">
        <v>0</v>
      </c>
      <c r="AC50" s="233">
        <f t="shared" ref="AC50:AC52" si="15">R50+T50+V50</f>
        <v>0</v>
      </c>
      <c r="AD50" s="7" t="e">
        <f t="shared" si="3"/>
        <v>#DIV/0!</v>
      </c>
      <c r="AE50" s="7">
        <f t="shared" ref="AE50:AE52" si="16">X50+Z50+AB50</f>
        <v>0</v>
      </c>
      <c r="AF50" s="7" t="e">
        <f t="shared" si="5"/>
        <v>#DIV/0!</v>
      </c>
      <c r="AG50" s="7">
        <f t="shared" si="6"/>
        <v>0</v>
      </c>
      <c r="AH50" s="7">
        <f t="shared" si="6"/>
        <v>0</v>
      </c>
      <c r="AI50" s="7">
        <f t="shared" si="7"/>
        <v>0</v>
      </c>
      <c r="AJ50" s="7">
        <f t="shared" si="7"/>
        <v>0</v>
      </c>
      <c r="AK50" s="234" t="e">
        <f t="shared" si="8"/>
        <v>#DIV/0!</v>
      </c>
      <c r="AP50" s="28"/>
      <c r="AQ50" s="28"/>
    </row>
    <row r="51" spans="1:43">
      <c r="A51" s="107">
        <v>39</v>
      </c>
      <c r="B51" s="328" t="s">
        <v>107</v>
      </c>
      <c r="C51" s="219">
        <v>0</v>
      </c>
      <c r="D51" s="115">
        <v>0</v>
      </c>
      <c r="E51" s="115">
        <v>0</v>
      </c>
      <c r="F51" s="115">
        <v>0</v>
      </c>
      <c r="G51" s="115">
        <v>0</v>
      </c>
      <c r="H51" s="220">
        <v>0</v>
      </c>
      <c r="I51" s="250">
        <f t="shared" si="13"/>
        <v>0</v>
      </c>
      <c r="J51" s="219">
        <v>0</v>
      </c>
      <c r="K51" s="115">
        <v>0</v>
      </c>
      <c r="L51" s="115">
        <v>0</v>
      </c>
      <c r="M51" s="115">
        <v>0</v>
      </c>
      <c r="N51" s="115">
        <v>0</v>
      </c>
      <c r="O51" s="220">
        <v>0</v>
      </c>
      <c r="P51" s="250">
        <f t="shared" si="14"/>
        <v>0</v>
      </c>
      <c r="Q51" s="241">
        <v>0</v>
      </c>
      <c r="R51" s="106">
        <v>0</v>
      </c>
      <c r="S51" s="106">
        <v>0</v>
      </c>
      <c r="T51" s="106">
        <v>0</v>
      </c>
      <c r="U51" s="106">
        <v>0</v>
      </c>
      <c r="V51" s="242">
        <v>0</v>
      </c>
      <c r="W51" s="235">
        <v>0</v>
      </c>
      <c r="X51" s="109">
        <v>0</v>
      </c>
      <c r="Y51" s="109">
        <v>0</v>
      </c>
      <c r="Z51" s="109">
        <v>0</v>
      </c>
      <c r="AA51" s="109">
        <v>0</v>
      </c>
      <c r="AB51" s="236">
        <v>0</v>
      </c>
      <c r="AC51" s="233">
        <f t="shared" si="15"/>
        <v>0</v>
      </c>
      <c r="AD51" s="7" t="e">
        <f t="shared" si="3"/>
        <v>#DIV/0!</v>
      </c>
      <c r="AE51" s="7">
        <f t="shared" si="16"/>
        <v>0</v>
      </c>
      <c r="AF51" s="7" t="e">
        <f t="shared" si="5"/>
        <v>#DIV/0!</v>
      </c>
      <c r="AG51" s="7">
        <f t="shared" si="6"/>
        <v>0</v>
      </c>
      <c r="AH51" s="7">
        <f t="shared" si="6"/>
        <v>0</v>
      </c>
      <c r="AI51" s="7">
        <f t="shared" si="7"/>
        <v>0</v>
      </c>
      <c r="AJ51" s="7">
        <f t="shared" si="7"/>
        <v>0</v>
      </c>
      <c r="AK51" s="234" t="e">
        <f t="shared" si="8"/>
        <v>#DIV/0!</v>
      </c>
      <c r="AP51" s="28"/>
      <c r="AQ51" s="28"/>
    </row>
    <row r="52" spans="1:43">
      <c r="A52" s="107">
        <v>40</v>
      </c>
      <c r="B52" s="328" t="s">
        <v>108</v>
      </c>
      <c r="C52" s="219">
        <v>0</v>
      </c>
      <c r="D52" s="115">
        <v>0</v>
      </c>
      <c r="E52" s="115">
        <v>0</v>
      </c>
      <c r="F52" s="115">
        <v>0</v>
      </c>
      <c r="G52" s="115">
        <v>0</v>
      </c>
      <c r="H52" s="220">
        <v>0</v>
      </c>
      <c r="I52" s="250">
        <f t="shared" si="13"/>
        <v>0</v>
      </c>
      <c r="J52" s="219">
        <v>0</v>
      </c>
      <c r="K52" s="115">
        <v>0</v>
      </c>
      <c r="L52" s="115">
        <v>0</v>
      </c>
      <c r="M52" s="115">
        <v>0</v>
      </c>
      <c r="N52" s="115">
        <v>0</v>
      </c>
      <c r="O52" s="220">
        <v>0</v>
      </c>
      <c r="P52" s="250">
        <f t="shared" si="14"/>
        <v>0</v>
      </c>
      <c r="Q52" s="241">
        <v>0</v>
      </c>
      <c r="R52" s="106">
        <v>0</v>
      </c>
      <c r="S52" s="106">
        <v>0</v>
      </c>
      <c r="T52" s="106">
        <v>0</v>
      </c>
      <c r="U52" s="106">
        <v>0</v>
      </c>
      <c r="V52" s="242">
        <v>0</v>
      </c>
      <c r="W52" s="235">
        <v>0</v>
      </c>
      <c r="X52" s="109">
        <v>0</v>
      </c>
      <c r="Y52" s="109">
        <v>0</v>
      </c>
      <c r="Z52" s="109">
        <v>0</v>
      </c>
      <c r="AA52" s="109">
        <v>0</v>
      </c>
      <c r="AB52" s="236">
        <v>0</v>
      </c>
      <c r="AC52" s="233">
        <f t="shared" si="15"/>
        <v>0</v>
      </c>
      <c r="AD52" s="7" t="e">
        <f t="shared" si="3"/>
        <v>#DIV/0!</v>
      </c>
      <c r="AE52" s="7">
        <f t="shared" si="16"/>
        <v>0</v>
      </c>
      <c r="AF52" s="7" t="e">
        <f t="shared" si="5"/>
        <v>#DIV/0!</v>
      </c>
      <c r="AG52" s="7">
        <f t="shared" si="6"/>
        <v>0</v>
      </c>
      <c r="AH52" s="7">
        <f t="shared" si="6"/>
        <v>0</v>
      </c>
      <c r="AI52" s="7">
        <f t="shared" si="7"/>
        <v>0</v>
      </c>
      <c r="AJ52" s="7">
        <f t="shared" si="7"/>
        <v>0</v>
      </c>
      <c r="AK52" s="234" t="e">
        <f t="shared" si="8"/>
        <v>#DIV/0!</v>
      </c>
      <c r="AP52" s="28"/>
      <c r="AQ52" s="28"/>
    </row>
    <row r="53" spans="1:43">
      <c r="A53" s="48"/>
      <c r="B53" s="211" t="s">
        <v>109</v>
      </c>
      <c r="C53" s="221">
        <f t="shared" ref="C53:AC53" si="17">SUM(C50:C52)</f>
        <v>0</v>
      </c>
      <c r="D53" s="50">
        <f t="shared" si="17"/>
        <v>0</v>
      </c>
      <c r="E53" s="50">
        <f t="shared" si="17"/>
        <v>0</v>
      </c>
      <c r="F53" s="50">
        <f t="shared" si="17"/>
        <v>0</v>
      </c>
      <c r="G53" s="50">
        <f t="shared" si="17"/>
        <v>0</v>
      </c>
      <c r="H53" s="222">
        <f t="shared" si="17"/>
        <v>0</v>
      </c>
      <c r="I53" s="222">
        <f t="shared" si="17"/>
        <v>0</v>
      </c>
      <c r="J53" s="221">
        <f t="shared" si="17"/>
        <v>0</v>
      </c>
      <c r="K53" s="50">
        <f t="shared" si="17"/>
        <v>0</v>
      </c>
      <c r="L53" s="50">
        <f t="shared" si="17"/>
        <v>0</v>
      </c>
      <c r="M53" s="50">
        <f t="shared" si="17"/>
        <v>0</v>
      </c>
      <c r="N53" s="50">
        <f t="shared" si="17"/>
        <v>0</v>
      </c>
      <c r="O53" s="222">
        <f t="shared" si="17"/>
        <v>0</v>
      </c>
      <c r="P53" s="222">
        <f t="shared" si="17"/>
        <v>0</v>
      </c>
      <c r="Q53" s="221">
        <f t="shared" si="17"/>
        <v>0</v>
      </c>
      <c r="R53" s="50">
        <f t="shared" si="17"/>
        <v>0</v>
      </c>
      <c r="S53" s="50">
        <f t="shared" si="17"/>
        <v>0</v>
      </c>
      <c r="T53" s="50">
        <f t="shared" si="17"/>
        <v>0</v>
      </c>
      <c r="U53" s="50">
        <f t="shared" si="17"/>
        <v>0</v>
      </c>
      <c r="V53" s="222">
        <f t="shared" si="17"/>
        <v>0</v>
      </c>
      <c r="W53" s="221">
        <f t="shared" si="17"/>
        <v>0</v>
      </c>
      <c r="X53" s="50">
        <f t="shared" si="17"/>
        <v>0</v>
      </c>
      <c r="Y53" s="50">
        <f t="shared" si="17"/>
        <v>0</v>
      </c>
      <c r="Z53" s="50">
        <f t="shared" si="17"/>
        <v>0</v>
      </c>
      <c r="AA53" s="50">
        <f t="shared" si="17"/>
        <v>0</v>
      </c>
      <c r="AB53" s="222">
        <f t="shared" si="17"/>
        <v>0</v>
      </c>
      <c r="AC53" s="222">
        <f t="shared" si="17"/>
        <v>0</v>
      </c>
      <c r="AD53" s="50" t="e">
        <f t="shared" si="3"/>
        <v>#DIV/0!</v>
      </c>
      <c r="AE53" s="222">
        <f>SUM(AE50:AE52)</f>
        <v>0</v>
      </c>
      <c r="AF53" s="50" t="e">
        <f t="shared" si="5"/>
        <v>#DIV/0!</v>
      </c>
      <c r="AG53" s="50">
        <f t="shared" si="6"/>
        <v>0</v>
      </c>
      <c r="AH53" s="50">
        <f t="shared" si="6"/>
        <v>0</v>
      </c>
      <c r="AI53" s="50">
        <f t="shared" si="7"/>
        <v>0</v>
      </c>
      <c r="AJ53" s="50">
        <f t="shared" si="7"/>
        <v>0</v>
      </c>
      <c r="AK53" s="222" t="e">
        <f t="shared" si="8"/>
        <v>#DIV/0!</v>
      </c>
      <c r="AP53" s="28"/>
      <c r="AQ53" s="28"/>
    </row>
    <row r="54" spans="1:43">
      <c r="A54" s="5">
        <v>41</v>
      </c>
      <c r="B54" s="327" t="s">
        <v>110</v>
      </c>
      <c r="C54" s="223">
        <v>0</v>
      </c>
      <c r="D54" s="121">
        <v>0</v>
      </c>
      <c r="E54" s="121">
        <v>0</v>
      </c>
      <c r="F54" s="121">
        <v>0</v>
      </c>
      <c r="G54" s="121">
        <v>0</v>
      </c>
      <c r="H54" s="224">
        <v>0</v>
      </c>
      <c r="I54" s="250">
        <f t="shared" si="0"/>
        <v>0</v>
      </c>
      <c r="J54" s="223">
        <v>0</v>
      </c>
      <c r="K54" s="121">
        <v>0</v>
      </c>
      <c r="L54" s="121">
        <v>0</v>
      </c>
      <c r="M54" s="121">
        <v>0</v>
      </c>
      <c r="N54" s="121">
        <v>0</v>
      </c>
      <c r="O54" s="224">
        <v>0</v>
      </c>
      <c r="P54" s="250">
        <f t="shared" si="1"/>
        <v>0</v>
      </c>
      <c r="Q54" s="239">
        <v>0</v>
      </c>
      <c r="R54" s="52">
        <v>0</v>
      </c>
      <c r="S54" s="52">
        <v>0</v>
      </c>
      <c r="T54" s="52">
        <v>0</v>
      </c>
      <c r="U54" s="52">
        <v>0</v>
      </c>
      <c r="V54" s="240">
        <v>0</v>
      </c>
      <c r="W54" s="243">
        <v>0</v>
      </c>
      <c r="X54" s="55">
        <v>0</v>
      </c>
      <c r="Y54" s="55">
        <v>0</v>
      </c>
      <c r="Z54" s="55">
        <v>0</v>
      </c>
      <c r="AA54" s="55">
        <v>0</v>
      </c>
      <c r="AB54" s="244">
        <v>0</v>
      </c>
      <c r="AC54" s="233">
        <f t="shared" si="2"/>
        <v>0</v>
      </c>
      <c r="AD54" s="7" t="e">
        <f t="shared" si="3"/>
        <v>#DIV/0!</v>
      </c>
      <c r="AE54" s="7">
        <f t="shared" si="4"/>
        <v>0</v>
      </c>
      <c r="AF54" s="7" t="e">
        <f t="shared" si="5"/>
        <v>#DIV/0!</v>
      </c>
      <c r="AG54" s="7">
        <f t="shared" si="6"/>
        <v>0</v>
      </c>
      <c r="AH54" s="7">
        <f t="shared" si="6"/>
        <v>0</v>
      </c>
      <c r="AI54" s="7">
        <f t="shared" si="7"/>
        <v>0</v>
      </c>
      <c r="AJ54" s="7">
        <f t="shared" si="7"/>
        <v>0</v>
      </c>
      <c r="AK54" s="234" t="e">
        <f t="shared" si="8"/>
        <v>#DIV/0!</v>
      </c>
      <c r="AP54" s="28"/>
      <c r="AQ54" s="28"/>
    </row>
    <row r="55" spans="1:43">
      <c r="A55" s="5">
        <v>42</v>
      </c>
      <c r="B55" s="327" t="s">
        <v>111</v>
      </c>
      <c r="C55" s="223">
        <v>90</v>
      </c>
      <c r="D55" s="121">
        <v>290</v>
      </c>
      <c r="E55" s="121">
        <v>60</v>
      </c>
      <c r="F55" s="121">
        <v>30</v>
      </c>
      <c r="G55" s="121">
        <v>60</v>
      </c>
      <c r="H55" s="224">
        <v>30</v>
      </c>
      <c r="I55" s="250">
        <f t="shared" si="0"/>
        <v>350</v>
      </c>
      <c r="J55" s="223">
        <v>20</v>
      </c>
      <c r="K55" s="121">
        <v>110</v>
      </c>
      <c r="L55" s="121">
        <v>40</v>
      </c>
      <c r="M55" s="121">
        <v>20</v>
      </c>
      <c r="N55" s="121">
        <v>40</v>
      </c>
      <c r="O55" s="224">
        <v>20</v>
      </c>
      <c r="P55" s="250">
        <f t="shared" si="1"/>
        <v>150</v>
      </c>
      <c r="Q55" s="239">
        <v>147</v>
      </c>
      <c r="R55" s="52">
        <v>170.91</v>
      </c>
      <c r="S55" s="52">
        <v>0</v>
      </c>
      <c r="T55" s="52">
        <v>0</v>
      </c>
      <c r="U55" s="52">
        <v>0</v>
      </c>
      <c r="V55" s="240">
        <v>0</v>
      </c>
      <c r="W55" s="243">
        <v>16</v>
      </c>
      <c r="X55" s="55">
        <v>19.07</v>
      </c>
      <c r="Y55" s="55">
        <v>0</v>
      </c>
      <c r="Z55" s="55">
        <v>0</v>
      </c>
      <c r="AA55" s="55">
        <v>1</v>
      </c>
      <c r="AB55" s="244">
        <v>0.6</v>
      </c>
      <c r="AC55" s="233">
        <f t="shared" si="2"/>
        <v>170.91</v>
      </c>
      <c r="AD55" s="7">
        <f t="shared" si="3"/>
        <v>48.831428571428567</v>
      </c>
      <c r="AE55" s="7">
        <f t="shared" si="4"/>
        <v>19.670000000000002</v>
      </c>
      <c r="AF55" s="7">
        <f t="shared" si="5"/>
        <v>13.113333333333335</v>
      </c>
      <c r="AG55" s="7">
        <f t="shared" si="6"/>
        <v>310</v>
      </c>
      <c r="AH55" s="7">
        <f t="shared" si="6"/>
        <v>500</v>
      </c>
      <c r="AI55" s="7">
        <f t="shared" si="7"/>
        <v>164</v>
      </c>
      <c r="AJ55" s="7">
        <f t="shared" si="7"/>
        <v>190.57999999999998</v>
      </c>
      <c r="AK55" s="234">
        <f t="shared" si="8"/>
        <v>38.115999999999993</v>
      </c>
      <c r="AP55" s="28"/>
      <c r="AQ55" s="28"/>
    </row>
    <row r="56" spans="1:43">
      <c r="A56" s="23" t="s">
        <v>112</v>
      </c>
      <c r="B56" s="211" t="s">
        <v>113</v>
      </c>
      <c r="C56" s="225">
        <f t="shared" ref="C56:AE56" si="18">C54+C55</f>
        <v>90</v>
      </c>
      <c r="D56" s="105">
        <f t="shared" si="18"/>
        <v>290</v>
      </c>
      <c r="E56" s="105">
        <f t="shared" si="18"/>
        <v>60</v>
      </c>
      <c r="F56" s="105">
        <f t="shared" si="18"/>
        <v>30</v>
      </c>
      <c r="G56" s="105">
        <f t="shared" si="18"/>
        <v>60</v>
      </c>
      <c r="H56" s="226">
        <f t="shared" si="18"/>
        <v>30</v>
      </c>
      <c r="I56" s="226">
        <f t="shared" si="18"/>
        <v>350</v>
      </c>
      <c r="J56" s="225">
        <f t="shared" si="18"/>
        <v>20</v>
      </c>
      <c r="K56" s="105">
        <f t="shared" si="18"/>
        <v>110</v>
      </c>
      <c r="L56" s="105">
        <f t="shared" si="18"/>
        <v>40</v>
      </c>
      <c r="M56" s="105">
        <f t="shared" si="18"/>
        <v>20</v>
      </c>
      <c r="N56" s="105">
        <f t="shared" si="18"/>
        <v>40</v>
      </c>
      <c r="O56" s="226">
        <f t="shared" si="18"/>
        <v>20</v>
      </c>
      <c r="P56" s="226">
        <f t="shared" si="18"/>
        <v>150</v>
      </c>
      <c r="Q56" s="225">
        <f t="shared" si="18"/>
        <v>147</v>
      </c>
      <c r="R56" s="105">
        <f t="shared" si="18"/>
        <v>170.91</v>
      </c>
      <c r="S56" s="105">
        <f t="shared" si="18"/>
        <v>0</v>
      </c>
      <c r="T56" s="105">
        <f t="shared" si="18"/>
        <v>0</v>
      </c>
      <c r="U56" s="105">
        <f t="shared" si="18"/>
        <v>0</v>
      </c>
      <c r="V56" s="226">
        <f t="shared" si="18"/>
        <v>0</v>
      </c>
      <c r="W56" s="225">
        <f t="shared" si="18"/>
        <v>16</v>
      </c>
      <c r="X56" s="105">
        <f t="shared" si="18"/>
        <v>19.07</v>
      </c>
      <c r="Y56" s="105">
        <f t="shared" si="18"/>
        <v>0</v>
      </c>
      <c r="Z56" s="105">
        <f t="shared" si="18"/>
        <v>0</v>
      </c>
      <c r="AA56" s="105">
        <f t="shared" si="18"/>
        <v>1</v>
      </c>
      <c r="AB56" s="226">
        <f t="shared" si="18"/>
        <v>0.6</v>
      </c>
      <c r="AC56" s="226">
        <f t="shared" si="18"/>
        <v>170.91</v>
      </c>
      <c r="AD56" s="105">
        <f t="shared" si="3"/>
        <v>48.831428571428567</v>
      </c>
      <c r="AE56" s="226">
        <f t="shared" si="18"/>
        <v>19.670000000000002</v>
      </c>
      <c r="AF56" s="105">
        <f t="shared" si="5"/>
        <v>13.113333333333335</v>
      </c>
      <c r="AG56" s="105">
        <f t="shared" si="6"/>
        <v>310</v>
      </c>
      <c r="AH56" s="105">
        <f t="shared" si="6"/>
        <v>500</v>
      </c>
      <c r="AI56" s="105">
        <f t="shared" si="7"/>
        <v>164</v>
      </c>
      <c r="AJ56" s="105">
        <f t="shared" si="7"/>
        <v>190.57999999999998</v>
      </c>
      <c r="AK56" s="226">
        <f t="shared" si="8"/>
        <v>38.115999999999993</v>
      </c>
      <c r="AP56" s="28"/>
      <c r="AQ56" s="28"/>
    </row>
    <row r="57" spans="1:43">
      <c r="A57" s="5">
        <v>43</v>
      </c>
      <c r="B57" s="327" t="s">
        <v>114</v>
      </c>
      <c r="C57" s="223">
        <v>222450</v>
      </c>
      <c r="D57" s="121">
        <v>130120</v>
      </c>
      <c r="E57" s="121">
        <v>3780</v>
      </c>
      <c r="F57" s="121">
        <v>1890</v>
      </c>
      <c r="G57" s="121">
        <v>12480</v>
      </c>
      <c r="H57" s="224">
        <v>6240</v>
      </c>
      <c r="I57" s="250">
        <f t="shared" si="0"/>
        <v>138250</v>
      </c>
      <c r="J57" s="223">
        <v>98240</v>
      </c>
      <c r="K57" s="126">
        <v>53830</v>
      </c>
      <c r="L57" s="126">
        <v>2520</v>
      </c>
      <c r="M57" s="126">
        <v>1260</v>
      </c>
      <c r="N57" s="126">
        <v>8320</v>
      </c>
      <c r="O57" s="232">
        <v>4160</v>
      </c>
      <c r="P57" s="250">
        <f t="shared" si="1"/>
        <v>59250</v>
      </c>
      <c r="Q57" s="243">
        <v>215454</v>
      </c>
      <c r="R57" s="55">
        <v>125651</v>
      </c>
      <c r="S57" s="55">
        <v>0</v>
      </c>
      <c r="T57" s="55">
        <v>0</v>
      </c>
      <c r="U57" s="55">
        <v>0</v>
      </c>
      <c r="V57" s="244">
        <v>0</v>
      </c>
      <c r="W57" s="243">
        <v>101626</v>
      </c>
      <c r="X57" s="55">
        <v>78506</v>
      </c>
      <c r="Y57" s="55">
        <v>0</v>
      </c>
      <c r="Z57" s="55">
        <v>0</v>
      </c>
      <c r="AA57" s="55">
        <v>0</v>
      </c>
      <c r="AB57" s="244">
        <v>0</v>
      </c>
      <c r="AC57" s="233">
        <f t="shared" si="2"/>
        <v>125651</v>
      </c>
      <c r="AD57" s="55">
        <f t="shared" si="3"/>
        <v>90.88679927667269</v>
      </c>
      <c r="AE57" s="7">
        <f t="shared" si="4"/>
        <v>78506</v>
      </c>
      <c r="AF57" s="55">
        <f t="shared" si="5"/>
        <v>132.49957805907172</v>
      </c>
      <c r="AG57" s="55">
        <f t="shared" si="6"/>
        <v>347790</v>
      </c>
      <c r="AH57" s="55">
        <f t="shared" si="6"/>
        <v>197500</v>
      </c>
      <c r="AI57" s="55">
        <f t="shared" si="7"/>
        <v>317080</v>
      </c>
      <c r="AJ57" s="55">
        <f t="shared" si="7"/>
        <v>204157</v>
      </c>
      <c r="AK57" s="244">
        <f t="shared" si="8"/>
        <v>103.37063291139242</v>
      </c>
      <c r="AP57" s="28"/>
      <c r="AQ57" s="28"/>
    </row>
    <row r="58" spans="1:43">
      <c r="A58" s="23" t="s">
        <v>115</v>
      </c>
      <c r="B58" s="211" t="s">
        <v>116</v>
      </c>
      <c r="C58" s="221">
        <f t="shared" ref="C58:AE58" si="19">C57</f>
        <v>222450</v>
      </c>
      <c r="D58" s="50">
        <f t="shared" si="19"/>
        <v>130120</v>
      </c>
      <c r="E58" s="50">
        <f t="shared" si="19"/>
        <v>3780</v>
      </c>
      <c r="F58" s="50">
        <f t="shared" si="19"/>
        <v>1890</v>
      </c>
      <c r="G58" s="50">
        <f t="shared" si="19"/>
        <v>12480</v>
      </c>
      <c r="H58" s="222">
        <f t="shared" si="19"/>
        <v>6240</v>
      </c>
      <c r="I58" s="222">
        <f t="shared" si="19"/>
        <v>138250</v>
      </c>
      <c r="J58" s="221">
        <f t="shared" si="19"/>
        <v>98240</v>
      </c>
      <c r="K58" s="50">
        <f t="shared" si="19"/>
        <v>53830</v>
      </c>
      <c r="L58" s="50">
        <f t="shared" si="19"/>
        <v>2520</v>
      </c>
      <c r="M58" s="50">
        <f t="shared" si="19"/>
        <v>1260</v>
      </c>
      <c r="N58" s="50">
        <f t="shared" si="19"/>
        <v>8320</v>
      </c>
      <c r="O58" s="222">
        <f t="shared" si="19"/>
        <v>4160</v>
      </c>
      <c r="P58" s="222">
        <f t="shared" si="19"/>
        <v>59250</v>
      </c>
      <c r="Q58" s="221">
        <f t="shared" si="19"/>
        <v>215454</v>
      </c>
      <c r="R58" s="50">
        <f t="shared" si="19"/>
        <v>125651</v>
      </c>
      <c r="S58" s="50">
        <f t="shared" si="19"/>
        <v>0</v>
      </c>
      <c r="T58" s="50">
        <f t="shared" si="19"/>
        <v>0</v>
      </c>
      <c r="U58" s="50">
        <f t="shared" si="19"/>
        <v>0</v>
      </c>
      <c r="V58" s="222">
        <f t="shared" si="19"/>
        <v>0</v>
      </c>
      <c r="W58" s="221">
        <f t="shared" si="19"/>
        <v>101626</v>
      </c>
      <c r="X58" s="50">
        <f t="shared" si="19"/>
        <v>78506</v>
      </c>
      <c r="Y58" s="50">
        <f t="shared" si="19"/>
        <v>0</v>
      </c>
      <c r="Z58" s="50">
        <f t="shared" si="19"/>
        <v>0</v>
      </c>
      <c r="AA58" s="50">
        <f t="shared" si="19"/>
        <v>0</v>
      </c>
      <c r="AB58" s="222">
        <f t="shared" si="19"/>
        <v>0</v>
      </c>
      <c r="AC58" s="222">
        <f t="shared" si="19"/>
        <v>125651</v>
      </c>
      <c r="AD58" s="50">
        <f t="shared" si="3"/>
        <v>90.88679927667269</v>
      </c>
      <c r="AE58" s="222">
        <f t="shared" si="19"/>
        <v>78506</v>
      </c>
      <c r="AF58" s="50">
        <f t="shared" si="5"/>
        <v>132.49957805907172</v>
      </c>
      <c r="AG58" s="50">
        <f t="shared" si="6"/>
        <v>347790</v>
      </c>
      <c r="AH58" s="50">
        <f t="shared" si="6"/>
        <v>197500</v>
      </c>
      <c r="AI58" s="50">
        <f t="shared" si="7"/>
        <v>317080</v>
      </c>
      <c r="AJ58" s="50">
        <f t="shared" si="7"/>
        <v>204157</v>
      </c>
      <c r="AK58" s="222">
        <f t="shared" si="8"/>
        <v>103.37063291139242</v>
      </c>
      <c r="AP58" s="28"/>
      <c r="AQ58" s="28"/>
    </row>
    <row r="59" spans="1:43">
      <c r="A59" s="25" t="s">
        <v>117</v>
      </c>
      <c r="B59" s="215" t="s">
        <v>118</v>
      </c>
      <c r="C59" s="227">
        <f t="shared" ref="C59:AC59" si="20">C67</f>
        <v>0</v>
      </c>
      <c r="D59" s="227">
        <f t="shared" si="20"/>
        <v>0</v>
      </c>
      <c r="E59" s="227">
        <f t="shared" si="20"/>
        <v>0</v>
      </c>
      <c r="F59" s="227">
        <f t="shared" si="20"/>
        <v>0</v>
      </c>
      <c r="G59" s="227">
        <f t="shared" si="20"/>
        <v>0</v>
      </c>
      <c r="H59" s="227">
        <f t="shared" si="20"/>
        <v>0</v>
      </c>
      <c r="I59" s="227">
        <f t="shared" si="20"/>
        <v>0</v>
      </c>
      <c r="J59" s="227">
        <f t="shared" si="20"/>
        <v>0</v>
      </c>
      <c r="K59" s="227">
        <f t="shared" si="20"/>
        <v>0</v>
      </c>
      <c r="L59" s="227">
        <f t="shared" si="20"/>
        <v>0</v>
      </c>
      <c r="M59" s="227">
        <f t="shared" si="20"/>
        <v>0</v>
      </c>
      <c r="N59" s="227">
        <f t="shared" si="20"/>
        <v>0</v>
      </c>
      <c r="O59" s="227">
        <f t="shared" si="20"/>
        <v>0</v>
      </c>
      <c r="P59" s="227">
        <f t="shared" si="20"/>
        <v>0</v>
      </c>
      <c r="Q59" s="227">
        <f t="shared" si="20"/>
        <v>0</v>
      </c>
      <c r="R59" s="227">
        <f t="shared" si="20"/>
        <v>0</v>
      </c>
      <c r="S59" s="227">
        <f t="shared" si="20"/>
        <v>0</v>
      </c>
      <c r="T59" s="227">
        <f t="shared" si="20"/>
        <v>0</v>
      </c>
      <c r="U59" s="227">
        <f t="shared" si="20"/>
        <v>0</v>
      </c>
      <c r="V59" s="227">
        <f t="shared" si="20"/>
        <v>0</v>
      </c>
      <c r="W59" s="227">
        <f t="shared" si="20"/>
        <v>0</v>
      </c>
      <c r="X59" s="227">
        <f t="shared" si="20"/>
        <v>0</v>
      </c>
      <c r="Y59" s="227">
        <f t="shared" si="20"/>
        <v>0</v>
      </c>
      <c r="Z59" s="227">
        <f t="shared" si="20"/>
        <v>0</v>
      </c>
      <c r="AA59" s="227">
        <f t="shared" si="20"/>
        <v>0</v>
      </c>
      <c r="AB59" s="227">
        <f t="shared" si="20"/>
        <v>0</v>
      </c>
      <c r="AC59" s="227">
        <f t="shared" si="20"/>
        <v>0</v>
      </c>
      <c r="AD59" s="117" t="e">
        <f t="shared" si="3"/>
        <v>#DIV/0!</v>
      </c>
      <c r="AE59" s="7">
        <f t="shared" si="4"/>
        <v>0</v>
      </c>
      <c r="AF59" s="117" t="e">
        <f t="shared" si="5"/>
        <v>#DIV/0!</v>
      </c>
      <c r="AG59" s="117">
        <f t="shared" si="6"/>
        <v>0</v>
      </c>
      <c r="AH59" s="117">
        <f t="shared" si="6"/>
        <v>0</v>
      </c>
      <c r="AI59" s="117">
        <f t="shared" si="7"/>
        <v>0</v>
      </c>
      <c r="AJ59" s="117">
        <f t="shared" si="7"/>
        <v>0</v>
      </c>
      <c r="AK59" s="228" t="e">
        <f t="shared" si="8"/>
        <v>#DIV/0!</v>
      </c>
      <c r="AP59" s="28"/>
      <c r="AQ59" s="28"/>
    </row>
    <row r="60" spans="1:43">
      <c r="A60" s="23" t="s">
        <v>119</v>
      </c>
      <c r="B60" s="211" t="s">
        <v>120</v>
      </c>
      <c r="C60" s="221">
        <f t="shared" ref="C60:AE60" si="21">C59</f>
        <v>0</v>
      </c>
      <c r="D60" s="50">
        <f t="shared" si="21"/>
        <v>0</v>
      </c>
      <c r="E60" s="50">
        <f t="shared" si="21"/>
        <v>0</v>
      </c>
      <c r="F60" s="50">
        <f t="shared" si="21"/>
        <v>0</v>
      </c>
      <c r="G60" s="50">
        <f t="shared" si="21"/>
        <v>0</v>
      </c>
      <c r="H60" s="222">
        <f t="shared" si="21"/>
        <v>0</v>
      </c>
      <c r="I60" s="222">
        <f t="shared" si="21"/>
        <v>0</v>
      </c>
      <c r="J60" s="221">
        <f t="shared" si="21"/>
        <v>0</v>
      </c>
      <c r="K60" s="50">
        <f t="shared" si="21"/>
        <v>0</v>
      </c>
      <c r="L60" s="50">
        <f t="shared" si="21"/>
        <v>0</v>
      </c>
      <c r="M60" s="50">
        <f t="shared" si="21"/>
        <v>0</v>
      </c>
      <c r="N60" s="50">
        <f t="shared" si="21"/>
        <v>0</v>
      </c>
      <c r="O60" s="222">
        <f t="shared" si="21"/>
        <v>0</v>
      </c>
      <c r="P60" s="222">
        <f t="shared" si="21"/>
        <v>0</v>
      </c>
      <c r="Q60" s="221">
        <f t="shared" si="21"/>
        <v>0</v>
      </c>
      <c r="R60" s="50">
        <f t="shared" si="21"/>
        <v>0</v>
      </c>
      <c r="S60" s="50">
        <f t="shared" si="21"/>
        <v>0</v>
      </c>
      <c r="T60" s="50">
        <f t="shared" si="21"/>
        <v>0</v>
      </c>
      <c r="U60" s="50">
        <f t="shared" si="21"/>
        <v>0</v>
      </c>
      <c r="V60" s="222">
        <f t="shared" si="21"/>
        <v>0</v>
      </c>
      <c r="W60" s="221">
        <f t="shared" si="21"/>
        <v>0</v>
      </c>
      <c r="X60" s="50">
        <f t="shared" si="21"/>
        <v>0</v>
      </c>
      <c r="Y60" s="50">
        <f t="shared" si="21"/>
        <v>0</v>
      </c>
      <c r="Z60" s="50">
        <f t="shared" si="21"/>
        <v>0</v>
      </c>
      <c r="AA60" s="50">
        <f t="shared" si="21"/>
        <v>0</v>
      </c>
      <c r="AB60" s="222">
        <f t="shared" si="21"/>
        <v>0</v>
      </c>
      <c r="AC60" s="222">
        <f t="shared" si="21"/>
        <v>0</v>
      </c>
      <c r="AD60" s="50" t="e">
        <f t="shared" si="3"/>
        <v>#DIV/0!</v>
      </c>
      <c r="AE60" s="222">
        <f t="shared" si="21"/>
        <v>0</v>
      </c>
      <c r="AF60" s="50" t="e">
        <f t="shared" si="5"/>
        <v>#DIV/0!</v>
      </c>
      <c r="AG60" s="50">
        <f t="shared" si="6"/>
        <v>0</v>
      </c>
      <c r="AH60" s="50">
        <f t="shared" si="6"/>
        <v>0</v>
      </c>
      <c r="AI60" s="50">
        <f t="shared" si="7"/>
        <v>0</v>
      </c>
      <c r="AJ60" s="50">
        <f t="shared" si="7"/>
        <v>0</v>
      </c>
      <c r="AK60" s="222" t="e">
        <f t="shared" si="8"/>
        <v>#DIV/0!</v>
      </c>
      <c r="AP60" s="28"/>
      <c r="AQ60" s="28"/>
    </row>
    <row r="61" spans="1:43">
      <c r="A61" s="49"/>
      <c r="B61" s="216" t="s">
        <v>121</v>
      </c>
      <c r="C61" s="229">
        <f>C21+C38+C47+C49+C53+C56+C58+C60</f>
        <v>247405</v>
      </c>
      <c r="D61" s="230">
        <f t="shared" ref="D61:AE61" si="22">D21+D38+D47+D49+D53+D56+D58+D60</f>
        <v>240240</v>
      </c>
      <c r="E61" s="230">
        <f t="shared" si="22"/>
        <v>6720</v>
      </c>
      <c r="F61" s="230">
        <f t="shared" si="22"/>
        <v>3360</v>
      </c>
      <c r="G61" s="230">
        <f t="shared" si="22"/>
        <v>16800</v>
      </c>
      <c r="H61" s="231">
        <f t="shared" si="22"/>
        <v>8400</v>
      </c>
      <c r="I61" s="231">
        <f t="shared" si="22"/>
        <v>252000</v>
      </c>
      <c r="J61" s="229">
        <f t="shared" si="22"/>
        <v>120196</v>
      </c>
      <c r="K61" s="230">
        <f t="shared" si="22"/>
        <v>100160</v>
      </c>
      <c r="L61" s="230">
        <f t="shared" si="22"/>
        <v>4480</v>
      </c>
      <c r="M61" s="230">
        <f t="shared" si="22"/>
        <v>2240</v>
      </c>
      <c r="N61" s="230">
        <f t="shared" si="22"/>
        <v>11200</v>
      </c>
      <c r="O61" s="231">
        <f t="shared" si="22"/>
        <v>5600</v>
      </c>
      <c r="P61" s="231">
        <f t="shared" si="22"/>
        <v>108000</v>
      </c>
      <c r="Q61" s="229">
        <f t="shared" si="22"/>
        <v>246796</v>
      </c>
      <c r="R61" s="230">
        <f t="shared" si="22"/>
        <v>176811.8</v>
      </c>
      <c r="S61" s="230">
        <f t="shared" si="22"/>
        <v>5</v>
      </c>
      <c r="T61" s="230">
        <f t="shared" si="22"/>
        <v>2.2799999999999998</v>
      </c>
      <c r="U61" s="230">
        <f t="shared" si="22"/>
        <v>626</v>
      </c>
      <c r="V61" s="231">
        <f t="shared" si="22"/>
        <v>447.30000000000007</v>
      </c>
      <c r="W61" s="229">
        <f t="shared" si="22"/>
        <v>126604</v>
      </c>
      <c r="X61" s="230">
        <f t="shared" si="22"/>
        <v>125196.69</v>
      </c>
      <c r="Y61" s="230">
        <f t="shared" si="22"/>
        <v>13</v>
      </c>
      <c r="Z61" s="230">
        <f t="shared" si="22"/>
        <v>6.21</v>
      </c>
      <c r="AA61" s="230">
        <f t="shared" si="22"/>
        <v>374</v>
      </c>
      <c r="AB61" s="231">
        <f t="shared" si="22"/>
        <v>342.58000000000004</v>
      </c>
      <c r="AC61" s="231">
        <f t="shared" si="22"/>
        <v>177261.38</v>
      </c>
      <c r="AD61" s="230">
        <f t="shared" si="3"/>
        <v>70.341817460317444</v>
      </c>
      <c r="AE61" s="231">
        <f t="shared" si="22"/>
        <v>110693.08939505041</v>
      </c>
      <c r="AF61" s="230">
        <f t="shared" si="5"/>
        <v>116.24581481481482</v>
      </c>
      <c r="AG61" s="230">
        <f t="shared" si="6"/>
        <v>406801</v>
      </c>
      <c r="AH61" s="230">
        <f t="shared" si="6"/>
        <v>360000</v>
      </c>
      <c r="AI61" s="230">
        <f t="shared" si="7"/>
        <v>374418</v>
      </c>
      <c r="AJ61" s="230">
        <f t="shared" si="7"/>
        <v>302806.86</v>
      </c>
      <c r="AK61" s="231">
        <f t="shared" si="8"/>
        <v>84.113016666666667</v>
      </c>
      <c r="AP61" s="28"/>
      <c r="AQ61" s="28"/>
    </row>
    <row r="62" spans="1:43">
      <c r="A62" s="11"/>
      <c r="B62" s="11"/>
      <c r="C62" s="12"/>
      <c r="D62" s="12"/>
      <c r="E62" s="12"/>
      <c r="F62" s="12"/>
      <c r="G62" s="12"/>
      <c r="H62" s="12"/>
      <c r="I62" s="12"/>
      <c r="J62" s="12"/>
      <c r="K62" s="12"/>
      <c r="L62" s="12"/>
      <c r="M62" s="12"/>
      <c r="N62" s="12"/>
      <c r="O62" s="12"/>
      <c r="P62" s="12"/>
      <c r="Q62" s="12"/>
      <c r="R62" s="12"/>
      <c r="S62" s="12"/>
      <c r="T62" s="12"/>
      <c r="U62" s="12"/>
      <c r="V62" s="12"/>
      <c r="W62" s="12"/>
      <c r="X62" s="12"/>
      <c r="Y62" s="12"/>
      <c r="Z62" s="12"/>
      <c r="AA62" s="12"/>
      <c r="AB62" s="12"/>
      <c r="AC62" s="12"/>
      <c r="AD62" s="12"/>
      <c r="AE62" s="12"/>
      <c r="AF62" s="12"/>
      <c r="AG62" s="12"/>
      <c r="AH62" s="12"/>
      <c r="AI62" s="12"/>
      <c r="AJ62" s="12"/>
      <c r="AK62" s="12"/>
    </row>
    <row r="63" spans="1:43">
      <c r="A63" s="397" t="s">
        <v>118</v>
      </c>
      <c r="B63" s="397"/>
      <c r="C63" s="397"/>
      <c r="D63" s="397"/>
      <c r="E63" s="397"/>
      <c r="F63" s="397"/>
      <c r="G63" s="397"/>
      <c r="H63" s="397"/>
      <c r="I63" s="397"/>
      <c r="J63" s="397"/>
      <c r="K63" s="397"/>
      <c r="L63" s="397"/>
      <c r="M63" s="397"/>
      <c r="N63" s="397"/>
      <c r="O63" s="397"/>
      <c r="P63" s="397"/>
      <c r="Q63" s="397"/>
      <c r="R63" s="397"/>
      <c r="S63" s="397"/>
      <c r="T63" s="397"/>
      <c r="U63" s="397"/>
      <c r="V63" s="397"/>
      <c r="W63" s="397"/>
      <c r="X63" s="397"/>
      <c r="Y63" s="397"/>
      <c r="Z63" s="397"/>
      <c r="AA63" s="397"/>
      <c r="AB63" s="397"/>
      <c r="AC63" s="397"/>
      <c r="AD63" s="397"/>
      <c r="AE63" s="397"/>
      <c r="AF63" s="397"/>
      <c r="AG63" s="397"/>
      <c r="AH63" s="397"/>
      <c r="AI63" s="397"/>
      <c r="AJ63" s="397"/>
      <c r="AK63" s="397"/>
    </row>
    <row r="64" spans="1:43" ht="15">
      <c r="A64" s="13">
        <v>44</v>
      </c>
      <c r="B64" s="206" t="s">
        <v>122</v>
      </c>
      <c r="C64" s="43">
        <v>0</v>
      </c>
      <c r="D64" s="43">
        <v>0</v>
      </c>
      <c r="E64" s="43">
        <v>0</v>
      </c>
      <c r="F64" s="43">
        <v>0</v>
      </c>
      <c r="G64" s="43">
        <v>0</v>
      </c>
      <c r="H64" s="43">
        <v>0</v>
      </c>
      <c r="I64" s="251">
        <f t="shared" ref="I64:I66" si="23">D64+F64+H64</f>
        <v>0</v>
      </c>
      <c r="J64" s="43">
        <v>0</v>
      </c>
      <c r="K64" s="43">
        <v>0</v>
      </c>
      <c r="L64" s="43">
        <v>0</v>
      </c>
      <c r="M64" s="43">
        <v>0</v>
      </c>
      <c r="N64" s="43">
        <v>0</v>
      </c>
      <c r="O64" s="43">
        <v>0</v>
      </c>
      <c r="P64" s="255">
        <f t="shared" ref="P64:P66" si="24">K64+M64+O64</f>
        <v>0</v>
      </c>
      <c r="Q64" s="43"/>
      <c r="R64" s="43"/>
      <c r="S64" s="43">
        <v>0</v>
      </c>
      <c r="T64" s="43">
        <v>0</v>
      </c>
      <c r="U64" s="43">
        <v>0</v>
      </c>
      <c r="V64" s="43">
        <v>0</v>
      </c>
      <c r="W64" s="43">
        <v>0</v>
      </c>
      <c r="X64" s="43">
        <v>0</v>
      </c>
      <c r="Y64" s="43">
        <v>0</v>
      </c>
      <c r="Z64" s="43">
        <v>0</v>
      </c>
      <c r="AA64" s="43">
        <v>0</v>
      </c>
      <c r="AB64" s="43">
        <v>0</v>
      </c>
      <c r="AC64" s="233">
        <f t="shared" ref="AC64:AC66" si="25">R64+T64+V64</f>
        <v>0</v>
      </c>
      <c r="AD64" s="7" t="e">
        <f t="shared" ref="AD64:AD67" si="26">(R64+T64+V64)/(D64+F64+H64)*100</f>
        <v>#DIV/0!</v>
      </c>
      <c r="AE64" s="7">
        <f t="shared" ref="AE64:AE66" si="27">X64+Z64+AB64</f>
        <v>0</v>
      </c>
      <c r="AF64" s="7" t="e">
        <f t="shared" ref="AF64:AF67" si="28">(X64+Z64+AB64)/(K64+M64+O64)*100</f>
        <v>#DIV/0!</v>
      </c>
      <c r="AG64" s="7">
        <f t="shared" ref="AG64:AG67" si="29">C64+E64+G64+J64+L64+N64</f>
        <v>0</v>
      </c>
      <c r="AH64" s="7">
        <f t="shared" ref="AH64:AH67" si="30">D64+F64+H64+K64+M64+O64</f>
        <v>0</v>
      </c>
      <c r="AI64" s="7">
        <f t="shared" ref="AI64:AI67" si="31">Q64+S64+U64+W64+Y64+AA64</f>
        <v>0</v>
      </c>
      <c r="AJ64" s="7">
        <f t="shared" ref="AJ64:AJ67" si="32">R64+T64+V64+X64+Z64+AB64</f>
        <v>0</v>
      </c>
      <c r="AK64" s="7" t="e">
        <f t="shared" ref="AK64:AK67" si="33">AJ64/AH64*100</f>
        <v>#DIV/0!</v>
      </c>
    </row>
    <row r="65" spans="1:37" ht="15">
      <c r="A65" s="13">
        <v>45</v>
      </c>
      <c r="B65" s="206" t="s">
        <v>123</v>
      </c>
      <c r="C65" s="43">
        <v>0</v>
      </c>
      <c r="D65" s="43">
        <v>0</v>
      </c>
      <c r="E65" s="43">
        <v>0</v>
      </c>
      <c r="F65" s="43">
        <v>0</v>
      </c>
      <c r="G65" s="43">
        <v>0</v>
      </c>
      <c r="H65" s="43">
        <v>0</v>
      </c>
      <c r="I65" s="251">
        <f t="shared" si="23"/>
        <v>0</v>
      </c>
      <c r="J65" s="43">
        <v>0</v>
      </c>
      <c r="K65" s="43">
        <v>0</v>
      </c>
      <c r="L65" s="43">
        <v>0</v>
      </c>
      <c r="M65" s="43">
        <v>0</v>
      </c>
      <c r="N65" s="43">
        <v>0</v>
      </c>
      <c r="O65" s="43">
        <v>0</v>
      </c>
      <c r="P65" s="255">
        <f t="shared" si="24"/>
        <v>0</v>
      </c>
      <c r="Q65" s="43"/>
      <c r="R65" s="43"/>
      <c r="S65" s="43">
        <v>0</v>
      </c>
      <c r="T65" s="43">
        <v>0</v>
      </c>
      <c r="U65" s="43">
        <v>0</v>
      </c>
      <c r="V65" s="43">
        <v>0</v>
      </c>
      <c r="W65" s="43">
        <v>0</v>
      </c>
      <c r="X65" s="43">
        <v>0</v>
      </c>
      <c r="Y65" s="43">
        <v>0</v>
      </c>
      <c r="Z65" s="43">
        <v>0</v>
      </c>
      <c r="AA65" s="43">
        <v>0</v>
      </c>
      <c r="AB65" s="43">
        <v>0</v>
      </c>
      <c r="AC65" s="233">
        <f t="shared" si="25"/>
        <v>0</v>
      </c>
      <c r="AD65" s="7" t="e">
        <f t="shared" si="26"/>
        <v>#DIV/0!</v>
      </c>
      <c r="AE65" s="7">
        <f t="shared" si="27"/>
        <v>0</v>
      </c>
      <c r="AF65" s="7" t="e">
        <f t="shared" si="28"/>
        <v>#DIV/0!</v>
      </c>
      <c r="AG65" s="7">
        <f t="shared" si="29"/>
        <v>0</v>
      </c>
      <c r="AH65" s="7">
        <f t="shared" si="30"/>
        <v>0</v>
      </c>
      <c r="AI65" s="7">
        <f t="shared" si="31"/>
        <v>0</v>
      </c>
      <c r="AJ65" s="7">
        <f t="shared" si="32"/>
        <v>0</v>
      </c>
      <c r="AK65" s="7" t="e">
        <f t="shared" si="33"/>
        <v>#DIV/0!</v>
      </c>
    </row>
    <row r="66" spans="1:37" ht="15">
      <c r="A66" s="13">
        <v>46</v>
      </c>
      <c r="B66" s="206" t="s">
        <v>124</v>
      </c>
      <c r="C66" s="43">
        <v>0</v>
      </c>
      <c r="D66" s="43">
        <v>0</v>
      </c>
      <c r="E66" s="43">
        <v>0</v>
      </c>
      <c r="F66" s="43">
        <v>0</v>
      </c>
      <c r="G66" s="43">
        <v>0</v>
      </c>
      <c r="H66" s="43">
        <v>0</v>
      </c>
      <c r="I66" s="251">
        <f t="shared" si="23"/>
        <v>0</v>
      </c>
      <c r="J66" s="43">
        <v>0</v>
      </c>
      <c r="K66" s="43">
        <v>0</v>
      </c>
      <c r="L66" s="43">
        <v>0</v>
      </c>
      <c r="M66" s="43">
        <v>0</v>
      </c>
      <c r="N66" s="43">
        <v>0</v>
      </c>
      <c r="O66" s="43">
        <v>0</v>
      </c>
      <c r="P66" s="255">
        <f t="shared" si="24"/>
        <v>0</v>
      </c>
      <c r="Q66" s="43"/>
      <c r="R66" s="43"/>
      <c r="S66" s="43">
        <v>0</v>
      </c>
      <c r="T66" s="43">
        <v>0</v>
      </c>
      <c r="U66" s="43">
        <v>0</v>
      </c>
      <c r="V66" s="43">
        <v>0</v>
      </c>
      <c r="W66" s="43">
        <v>0</v>
      </c>
      <c r="X66" s="43">
        <v>0</v>
      </c>
      <c r="Y66" s="43">
        <v>0</v>
      </c>
      <c r="Z66" s="43">
        <v>0</v>
      </c>
      <c r="AA66" s="43">
        <v>0</v>
      </c>
      <c r="AB66" s="43">
        <v>0</v>
      </c>
      <c r="AC66" s="233">
        <f t="shared" si="25"/>
        <v>0</v>
      </c>
      <c r="AD66" s="7" t="e">
        <f t="shared" si="26"/>
        <v>#DIV/0!</v>
      </c>
      <c r="AE66" s="7">
        <f t="shared" si="27"/>
        <v>0</v>
      </c>
      <c r="AF66" s="7" t="e">
        <f t="shared" si="28"/>
        <v>#DIV/0!</v>
      </c>
      <c r="AG66" s="7">
        <f t="shared" si="29"/>
        <v>0</v>
      </c>
      <c r="AH66" s="7">
        <f t="shared" si="30"/>
        <v>0</v>
      </c>
      <c r="AI66" s="7">
        <f t="shared" si="31"/>
        <v>0</v>
      </c>
      <c r="AJ66" s="7">
        <f t="shared" si="32"/>
        <v>0</v>
      </c>
      <c r="AK66" s="7" t="e">
        <f t="shared" si="33"/>
        <v>#DIV/0!</v>
      </c>
    </row>
    <row r="67" spans="1:37">
      <c r="A67" s="14"/>
      <c r="B67" s="18" t="s">
        <v>10</v>
      </c>
      <c r="C67" s="9">
        <f>SUM(C64:C66)</f>
        <v>0</v>
      </c>
      <c r="D67" s="9">
        <f t="shared" ref="D67:AE67" si="34">SUM(D64:D66)</f>
        <v>0</v>
      </c>
      <c r="E67" s="9">
        <f t="shared" si="34"/>
        <v>0</v>
      </c>
      <c r="F67" s="9">
        <f t="shared" si="34"/>
        <v>0</v>
      </c>
      <c r="G67" s="9">
        <f t="shared" si="34"/>
        <v>0</v>
      </c>
      <c r="H67" s="9">
        <f t="shared" si="34"/>
        <v>0</v>
      </c>
      <c r="I67" s="9">
        <f t="shared" si="34"/>
        <v>0</v>
      </c>
      <c r="J67" s="9">
        <f t="shared" si="34"/>
        <v>0</v>
      </c>
      <c r="K67" s="9">
        <f t="shared" si="34"/>
        <v>0</v>
      </c>
      <c r="L67" s="9">
        <f t="shared" si="34"/>
        <v>0</v>
      </c>
      <c r="M67" s="9">
        <f t="shared" si="34"/>
        <v>0</v>
      </c>
      <c r="N67" s="9">
        <f t="shared" si="34"/>
        <v>0</v>
      </c>
      <c r="O67" s="9">
        <f t="shared" si="34"/>
        <v>0</v>
      </c>
      <c r="P67" s="9">
        <f t="shared" si="34"/>
        <v>0</v>
      </c>
      <c r="Q67" s="9">
        <f t="shared" si="34"/>
        <v>0</v>
      </c>
      <c r="R67" s="9">
        <f t="shared" si="34"/>
        <v>0</v>
      </c>
      <c r="S67" s="9">
        <f t="shared" si="34"/>
        <v>0</v>
      </c>
      <c r="T67" s="9">
        <f t="shared" si="34"/>
        <v>0</v>
      </c>
      <c r="U67" s="9">
        <f t="shared" si="34"/>
        <v>0</v>
      </c>
      <c r="V67" s="9">
        <f t="shared" si="34"/>
        <v>0</v>
      </c>
      <c r="W67" s="9">
        <f t="shared" si="34"/>
        <v>0</v>
      </c>
      <c r="X67" s="9">
        <f t="shared" si="34"/>
        <v>0</v>
      </c>
      <c r="Y67" s="9">
        <f t="shared" si="34"/>
        <v>0</v>
      </c>
      <c r="Z67" s="9">
        <f t="shared" si="34"/>
        <v>0</v>
      </c>
      <c r="AA67" s="9">
        <f t="shared" si="34"/>
        <v>0</v>
      </c>
      <c r="AB67" s="9">
        <f t="shared" si="34"/>
        <v>0</v>
      </c>
      <c r="AC67" s="9">
        <f t="shared" si="34"/>
        <v>0</v>
      </c>
      <c r="AD67" s="9" t="e">
        <f t="shared" si="26"/>
        <v>#DIV/0!</v>
      </c>
      <c r="AE67" s="9">
        <f t="shared" si="34"/>
        <v>0</v>
      </c>
      <c r="AF67" s="9" t="e">
        <f t="shared" si="28"/>
        <v>#DIV/0!</v>
      </c>
      <c r="AG67" s="9">
        <f t="shared" si="29"/>
        <v>0</v>
      </c>
      <c r="AH67" s="9">
        <f t="shared" si="30"/>
        <v>0</v>
      </c>
      <c r="AI67" s="9">
        <f t="shared" si="31"/>
        <v>0</v>
      </c>
      <c r="AJ67" s="9">
        <f t="shared" si="32"/>
        <v>0</v>
      </c>
      <c r="AK67" s="9" t="e">
        <f t="shared" si="33"/>
        <v>#DIV/0!</v>
      </c>
    </row>
    <row r="70" spans="1:37"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AG70" s="28"/>
      <c r="AH70" s="28"/>
    </row>
    <row r="71" spans="1:37"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</row>
  </sheetData>
  <mergeCells count="32">
    <mergeCell ref="A63:AK63"/>
    <mergeCell ref="AG5:AK5"/>
    <mergeCell ref="A5:A8"/>
    <mergeCell ref="B5:B8"/>
    <mergeCell ref="AK6:AK8"/>
    <mergeCell ref="C7:D7"/>
    <mergeCell ref="AI6:AJ7"/>
    <mergeCell ref="C5:O5"/>
    <mergeCell ref="Q5:AB5"/>
    <mergeCell ref="C6:I6"/>
    <mergeCell ref="J6:P6"/>
    <mergeCell ref="AC5:AF5"/>
    <mergeCell ref="AC6:AD7"/>
    <mergeCell ref="AE6:AF7"/>
    <mergeCell ref="AG6:AH7"/>
    <mergeCell ref="U7:V7"/>
    <mergeCell ref="A1:AK1"/>
    <mergeCell ref="A2:AK2"/>
    <mergeCell ref="A3:AK3"/>
    <mergeCell ref="AG4:AK4"/>
    <mergeCell ref="E7:F7"/>
    <mergeCell ref="G7:H7"/>
    <mergeCell ref="J7:K7"/>
    <mergeCell ref="L7:M7"/>
    <mergeCell ref="N7:O7"/>
    <mergeCell ref="Q6:V6"/>
    <mergeCell ref="W6:AB6"/>
    <mergeCell ref="Q7:R7"/>
    <mergeCell ref="S7:T7"/>
    <mergeCell ref="W7:X7"/>
    <mergeCell ref="Y7:Z7"/>
    <mergeCell ref="AA7:AB7"/>
  </mergeCells>
  <phoneticPr fontId="3" type="noConversion"/>
  <conditionalFormatting sqref="AP9:AQ61">
    <cfRule type="cellIs" dxfId="2" priority="1" stopIfTrue="1" operator="lessThan">
      <formula>0</formula>
    </cfRule>
  </conditionalFormatting>
  <dataValidations count="3">
    <dataValidation type="whole" allowBlank="1" showInputMessage="1" showErrorMessage="1" sqref="C64:H66 Q64:AB66 J64:O66 C21:AC21 W13:AB13 Q57 C47:AC47 C53:AC53 W22:AB28 W30:AB35 W39:AB46 C38:AC38 Q9:V20 Q22:V37 Q48:AB48 Q50:AB52 W57:AB57 Q54:AB55 C49:AC49 Q39:R46 AE47 AE49 AE53">
      <formula1>0</formula1>
      <formula2>99999999999999900000</formula2>
    </dataValidation>
    <dataValidation type="whole" allowBlank="1" showInputMessage="1" showErrorMessage="1" sqref="I64:I66 J22:O22 J27:O30 J57 C22:H22 C35:H37 C27:H30 C57:H57 J35:O37">
      <formula1>0</formula1>
      <formula2>9999999999</formula2>
    </dataValidation>
    <dataValidation type="decimal" allowBlank="1" showInputMessage="1" showErrorMessage="1" sqref="P64:P66 J39:O46 J48:O48 J54:O55 S39:V46 C39:H46 C48:H48 C54:H55 K57:O57">
      <formula1>0</formula1>
      <formula2>9999999999</formula2>
    </dataValidation>
  </dataValidations>
  <printOptions horizontalCentered="1" verticalCentered="1"/>
  <pageMargins left="0.5" right="0.5" top="0.5" bottom="0.5" header="0.5" footer="0.5"/>
  <pageSetup paperSize="9" scale="80" orientation="landscape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>
    <tabColor theme="0"/>
  </sheetPr>
  <dimension ref="A1:AQ70"/>
  <sheetViews>
    <sheetView zoomScale="85" zoomScaleNormal="85" workbookViewId="0">
      <pane xSplit="2" ySplit="8" topLeftCell="C48" activePane="bottomRight" state="frozen"/>
      <selection activeCell="AC5" sqref="AC5:AF5"/>
      <selection pane="topRight" activeCell="AC5" sqref="AC5:AF5"/>
      <selection pane="bottomLeft" activeCell="AC5" sqref="AC5:AF5"/>
      <selection pane="bottomRight" activeCell="I58" sqref="I58"/>
    </sheetView>
  </sheetViews>
  <sheetFormatPr defaultRowHeight="12.75"/>
  <cols>
    <col min="1" max="1" width="5.7109375" style="27" customWidth="1"/>
    <col min="2" max="2" width="16.28515625" style="27" customWidth="1"/>
    <col min="3" max="37" width="7.7109375" style="27" customWidth="1"/>
    <col min="38" max="38" width="9.140625" style="27" customWidth="1"/>
    <col min="39" max="16384" width="9.140625" style="27"/>
  </cols>
  <sheetData>
    <row r="1" spans="1:43" ht="20.25">
      <c r="A1" s="344" t="s">
        <v>280</v>
      </c>
      <c r="B1" s="344"/>
      <c r="C1" s="344"/>
      <c r="D1" s="344"/>
      <c r="E1" s="344"/>
      <c r="F1" s="344"/>
      <c r="G1" s="344"/>
      <c r="H1" s="344"/>
      <c r="I1" s="344"/>
      <c r="J1" s="344"/>
      <c r="K1" s="344"/>
      <c r="L1" s="344"/>
      <c r="M1" s="344"/>
      <c r="N1" s="344"/>
      <c r="O1" s="344"/>
      <c r="P1" s="344"/>
      <c r="Q1" s="344"/>
      <c r="R1" s="344"/>
      <c r="S1" s="344"/>
      <c r="T1" s="344"/>
      <c r="U1" s="344"/>
      <c r="V1" s="344"/>
      <c r="W1" s="344"/>
      <c r="X1" s="344"/>
      <c r="Y1" s="344"/>
      <c r="Z1" s="344"/>
      <c r="AA1" s="344"/>
      <c r="AB1" s="344"/>
      <c r="AC1" s="344"/>
      <c r="AD1" s="344"/>
      <c r="AE1" s="344"/>
      <c r="AF1" s="344"/>
      <c r="AG1" s="344"/>
      <c r="AH1" s="344"/>
      <c r="AI1" s="344"/>
      <c r="AJ1" s="344"/>
      <c r="AK1" s="344"/>
    </row>
    <row r="2" spans="1:43">
      <c r="A2" s="345"/>
      <c r="B2" s="345"/>
      <c r="C2" s="345"/>
      <c r="D2" s="345"/>
      <c r="E2" s="345"/>
      <c r="F2" s="345"/>
      <c r="G2" s="345"/>
      <c r="H2" s="345"/>
      <c r="I2" s="345"/>
      <c r="J2" s="345"/>
      <c r="K2" s="345"/>
      <c r="L2" s="345"/>
      <c r="M2" s="345"/>
      <c r="N2" s="345"/>
      <c r="O2" s="345"/>
      <c r="P2" s="345"/>
      <c r="Q2" s="345"/>
      <c r="R2" s="345"/>
      <c r="S2" s="345"/>
      <c r="T2" s="345"/>
      <c r="U2" s="345"/>
      <c r="V2" s="345"/>
      <c r="W2" s="345"/>
      <c r="X2" s="345"/>
      <c r="Y2" s="345"/>
      <c r="Z2" s="345"/>
      <c r="AA2" s="345"/>
      <c r="AB2" s="345"/>
      <c r="AC2" s="345"/>
      <c r="AD2" s="345"/>
      <c r="AE2" s="345"/>
      <c r="AF2" s="345"/>
      <c r="AG2" s="345"/>
      <c r="AH2" s="345"/>
      <c r="AI2" s="345"/>
      <c r="AJ2" s="345"/>
      <c r="AK2" s="345"/>
    </row>
    <row r="3" spans="1:43" ht="15.75">
      <c r="A3" s="346" t="str">
        <f>Sheet1!B2</f>
        <v>Disbursements under  KCC Loans  ( 2023 - 24 ) -  Position as of 31.03.2024</v>
      </c>
      <c r="B3" s="346"/>
      <c r="C3" s="346"/>
      <c r="D3" s="346"/>
      <c r="E3" s="346"/>
      <c r="F3" s="346"/>
      <c r="G3" s="346"/>
      <c r="H3" s="346"/>
      <c r="I3" s="346"/>
      <c r="J3" s="346"/>
      <c r="K3" s="346"/>
      <c r="L3" s="346"/>
      <c r="M3" s="346"/>
      <c r="N3" s="346"/>
      <c r="O3" s="346"/>
      <c r="P3" s="346"/>
      <c r="Q3" s="346"/>
      <c r="R3" s="346"/>
      <c r="S3" s="346"/>
      <c r="T3" s="346"/>
      <c r="U3" s="346"/>
      <c r="V3" s="346"/>
      <c r="W3" s="346"/>
      <c r="X3" s="346"/>
      <c r="Y3" s="346"/>
      <c r="Z3" s="346"/>
      <c r="AA3" s="346"/>
      <c r="AB3" s="346"/>
      <c r="AC3" s="346"/>
      <c r="AD3" s="346"/>
      <c r="AE3" s="346"/>
      <c r="AF3" s="346"/>
      <c r="AG3" s="346"/>
      <c r="AH3" s="346"/>
      <c r="AI3" s="346"/>
      <c r="AJ3" s="346"/>
      <c r="AK3" s="346"/>
    </row>
    <row r="4" spans="1:43">
      <c r="A4" s="3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47" t="s">
        <v>63</v>
      </c>
      <c r="AH4" s="347"/>
      <c r="AI4" s="347"/>
      <c r="AJ4" s="347"/>
      <c r="AK4" s="347"/>
    </row>
    <row r="5" spans="1:43" ht="27.75" customHeight="1">
      <c r="A5" s="350" t="s">
        <v>7</v>
      </c>
      <c r="B5" s="350" t="s">
        <v>64</v>
      </c>
      <c r="C5" s="391" t="s">
        <v>244</v>
      </c>
      <c r="D5" s="392"/>
      <c r="E5" s="392"/>
      <c r="F5" s="392"/>
      <c r="G5" s="392"/>
      <c r="H5" s="392"/>
      <c r="I5" s="392"/>
      <c r="J5" s="392"/>
      <c r="K5" s="392"/>
      <c r="L5" s="392"/>
      <c r="M5" s="392"/>
      <c r="N5" s="392"/>
      <c r="O5" s="393"/>
      <c r="P5" s="193"/>
      <c r="Q5" s="391" t="s">
        <v>245</v>
      </c>
      <c r="R5" s="392"/>
      <c r="S5" s="392"/>
      <c r="T5" s="392"/>
      <c r="U5" s="392"/>
      <c r="V5" s="392"/>
      <c r="W5" s="392"/>
      <c r="X5" s="392"/>
      <c r="Y5" s="392"/>
      <c r="Z5" s="392"/>
      <c r="AA5" s="392"/>
      <c r="AB5" s="393"/>
      <c r="AC5" s="353" t="s">
        <v>9</v>
      </c>
      <c r="AD5" s="354"/>
      <c r="AE5" s="354"/>
      <c r="AF5" s="355"/>
      <c r="AG5" s="350" t="s">
        <v>10</v>
      </c>
      <c r="AH5" s="350"/>
      <c r="AI5" s="350"/>
      <c r="AJ5" s="350"/>
      <c r="AK5" s="350"/>
    </row>
    <row r="6" spans="1:43">
      <c r="A6" s="351"/>
      <c r="B6" s="389"/>
      <c r="C6" s="375" t="s">
        <v>11</v>
      </c>
      <c r="D6" s="376"/>
      <c r="E6" s="376"/>
      <c r="F6" s="376"/>
      <c r="G6" s="376"/>
      <c r="H6" s="376"/>
      <c r="I6" s="377"/>
      <c r="J6" s="371" t="s">
        <v>12</v>
      </c>
      <c r="K6" s="372"/>
      <c r="L6" s="372"/>
      <c r="M6" s="372"/>
      <c r="N6" s="372"/>
      <c r="O6" s="372"/>
      <c r="P6" s="373"/>
      <c r="Q6" s="375" t="s">
        <v>11</v>
      </c>
      <c r="R6" s="376"/>
      <c r="S6" s="376"/>
      <c r="T6" s="376"/>
      <c r="U6" s="376"/>
      <c r="V6" s="377"/>
      <c r="W6" s="394" t="s">
        <v>12</v>
      </c>
      <c r="X6" s="395"/>
      <c r="Y6" s="395"/>
      <c r="Z6" s="395"/>
      <c r="AA6" s="395"/>
      <c r="AB6" s="396"/>
      <c r="AC6" s="385" t="s">
        <v>11</v>
      </c>
      <c r="AD6" s="386"/>
      <c r="AE6" s="388" t="s">
        <v>12</v>
      </c>
      <c r="AF6" s="386"/>
      <c r="AG6" s="388" t="s">
        <v>13</v>
      </c>
      <c r="AH6" s="386"/>
      <c r="AI6" s="388" t="s">
        <v>14</v>
      </c>
      <c r="AJ6" s="386"/>
      <c r="AK6" s="398" t="s">
        <v>15</v>
      </c>
    </row>
    <row r="7" spans="1:43" ht="12.75" customHeight="1">
      <c r="A7" s="351"/>
      <c r="B7" s="389"/>
      <c r="C7" s="367" t="s">
        <v>16</v>
      </c>
      <c r="D7" s="368"/>
      <c r="E7" s="369" t="s">
        <v>17</v>
      </c>
      <c r="F7" s="368"/>
      <c r="G7" s="369" t="s">
        <v>18</v>
      </c>
      <c r="H7" s="370"/>
      <c r="I7" s="249" t="s">
        <v>10</v>
      </c>
      <c r="J7" s="362" t="s">
        <v>19</v>
      </c>
      <c r="K7" s="363"/>
      <c r="L7" s="364" t="s">
        <v>17</v>
      </c>
      <c r="M7" s="363"/>
      <c r="N7" s="364" t="s">
        <v>18</v>
      </c>
      <c r="O7" s="374"/>
      <c r="P7" s="258" t="s">
        <v>10</v>
      </c>
      <c r="Q7" s="367" t="s">
        <v>19</v>
      </c>
      <c r="R7" s="368"/>
      <c r="S7" s="369" t="s">
        <v>17</v>
      </c>
      <c r="T7" s="368"/>
      <c r="U7" s="369" t="s">
        <v>18</v>
      </c>
      <c r="V7" s="370"/>
      <c r="W7" s="362" t="s">
        <v>16</v>
      </c>
      <c r="X7" s="363"/>
      <c r="Y7" s="364" t="s">
        <v>17</v>
      </c>
      <c r="Z7" s="363"/>
      <c r="AA7" s="364" t="s">
        <v>18</v>
      </c>
      <c r="AB7" s="374"/>
      <c r="AC7" s="387"/>
      <c r="AD7" s="381"/>
      <c r="AE7" s="380"/>
      <c r="AF7" s="381"/>
      <c r="AG7" s="380"/>
      <c r="AH7" s="381"/>
      <c r="AI7" s="380"/>
      <c r="AJ7" s="381"/>
      <c r="AK7" s="399"/>
    </row>
    <row r="8" spans="1:43">
      <c r="A8" s="352"/>
      <c r="B8" s="390"/>
      <c r="C8" s="217" t="s">
        <v>20</v>
      </c>
      <c r="D8" s="119" t="s">
        <v>21</v>
      </c>
      <c r="E8" s="119" t="s">
        <v>20</v>
      </c>
      <c r="F8" s="119" t="s">
        <v>21</v>
      </c>
      <c r="G8" s="119" t="s">
        <v>20</v>
      </c>
      <c r="H8" s="218" t="s">
        <v>21</v>
      </c>
      <c r="I8" s="218" t="s">
        <v>21</v>
      </c>
      <c r="J8" s="237" t="s">
        <v>20</v>
      </c>
      <c r="K8" s="204" t="s">
        <v>21</v>
      </c>
      <c r="L8" s="204" t="s">
        <v>20</v>
      </c>
      <c r="M8" s="204" t="s">
        <v>21</v>
      </c>
      <c r="N8" s="204" t="s">
        <v>20</v>
      </c>
      <c r="O8" s="238" t="s">
        <v>21</v>
      </c>
      <c r="P8" s="258" t="s">
        <v>21</v>
      </c>
      <c r="Q8" s="217" t="s">
        <v>20</v>
      </c>
      <c r="R8" s="119" t="s">
        <v>21</v>
      </c>
      <c r="S8" s="119" t="s">
        <v>20</v>
      </c>
      <c r="T8" s="119" t="s">
        <v>21</v>
      </c>
      <c r="U8" s="119" t="s">
        <v>20</v>
      </c>
      <c r="V8" s="218" t="s">
        <v>21</v>
      </c>
      <c r="W8" s="247" t="s">
        <v>20</v>
      </c>
      <c r="X8" s="205" t="s">
        <v>21</v>
      </c>
      <c r="Y8" s="205" t="s">
        <v>20</v>
      </c>
      <c r="Z8" s="205" t="s">
        <v>21</v>
      </c>
      <c r="AA8" s="205" t="s">
        <v>20</v>
      </c>
      <c r="AB8" s="248" t="s">
        <v>21</v>
      </c>
      <c r="AC8" s="217" t="s">
        <v>21</v>
      </c>
      <c r="AD8" s="119" t="s">
        <v>15</v>
      </c>
      <c r="AE8" s="217" t="s">
        <v>21</v>
      </c>
      <c r="AF8" s="119" t="s">
        <v>15</v>
      </c>
      <c r="AG8" s="119" t="s">
        <v>20</v>
      </c>
      <c r="AH8" s="119" t="s">
        <v>21</v>
      </c>
      <c r="AI8" s="119" t="s">
        <v>20</v>
      </c>
      <c r="AJ8" s="119" t="s">
        <v>21</v>
      </c>
      <c r="AK8" s="400"/>
    </row>
    <row r="9" spans="1:43">
      <c r="A9" s="5">
        <v>1</v>
      </c>
      <c r="B9" s="329" t="s">
        <v>65</v>
      </c>
      <c r="C9" s="219">
        <v>315</v>
      </c>
      <c r="D9" s="219">
        <v>425</v>
      </c>
      <c r="E9" s="115">
        <v>15</v>
      </c>
      <c r="F9" s="115">
        <v>22</v>
      </c>
      <c r="G9" s="115">
        <v>20</v>
      </c>
      <c r="H9" s="220">
        <v>22</v>
      </c>
      <c r="I9" s="250">
        <f>D9+F9+H9</f>
        <v>469</v>
      </c>
      <c r="J9" s="219">
        <v>485</v>
      </c>
      <c r="K9" s="115">
        <v>600</v>
      </c>
      <c r="L9" s="115">
        <v>25</v>
      </c>
      <c r="M9" s="115">
        <v>33</v>
      </c>
      <c r="N9" s="115">
        <v>30</v>
      </c>
      <c r="O9" s="220">
        <v>33</v>
      </c>
      <c r="P9" s="250">
        <f>K9+M9+O9</f>
        <v>666</v>
      </c>
      <c r="Q9" s="239">
        <v>19</v>
      </c>
      <c r="R9" s="52">
        <v>31.45</v>
      </c>
      <c r="S9" s="52">
        <v>14</v>
      </c>
      <c r="T9" s="52">
        <v>25.5</v>
      </c>
      <c r="U9" s="52">
        <v>0</v>
      </c>
      <c r="V9" s="240">
        <v>0</v>
      </c>
      <c r="W9" s="245">
        <v>57</v>
      </c>
      <c r="X9" s="26">
        <v>354</v>
      </c>
      <c r="Y9" s="26">
        <v>7</v>
      </c>
      <c r="Z9" s="26">
        <v>10.8</v>
      </c>
      <c r="AA9" s="26">
        <v>0</v>
      </c>
      <c r="AB9" s="246">
        <v>0</v>
      </c>
      <c r="AC9" s="233">
        <f>R9+T9+V9</f>
        <v>56.95</v>
      </c>
      <c r="AD9" s="7">
        <f>(R9+T9+V9)/(D9+F9+H9)*100</f>
        <v>12.142857142857144</v>
      </c>
      <c r="AE9" s="7">
        <f>X9+Z9+AB9</f>
        <v>364.8</v>
      </c>
      <c r="AF9" s="7">
        <f>(X9+Z9+AB9)/(K9+M9+O9)*100</f>
        <v>54.774774774774784</v>
      </c>
      <c r="AG9" s="7">
        <f>C9+E9+G9+J9+L9+N9</f>
        <v>890</v>
      </c>
      <c r="AH9" s="7">
        <f>D9+F9+H9+K9+M9+O9</f>
        <v>1135</v>
      </c>
      <c r="AI9" s="7">
        <f>Q9+S9+U9+W9+Y9+AA9</f>
        <v>97</v>
      </c>
      <c r="AJ9" s="7">
        <f>R9+T9+V9+X9+Z9+AB9</f>
        <v>421.75</v>
      </c>
      <c r="AK9" s="234">
        <f>AJ9/AH9*100</f>
        <v>37.158590308370044</v>
      </c>
      <c r="AP9" s="28"/>
      <c r="AQ9" s="28"/>
    </row>
    <row r="10" spans="1:43">
      <c r="A10" s="5">
        <v>2</v>
      </c>
      <c r="B10" s="329" t="s">
        <v>66</v>
      </c>
      <c r="C10" s="219">
        <v>4200</v>
      </c>
      <c r="D10" s="219">
        <v>5389</v>
      </c>
      <c r="E10" s="115">
        <v>350</v>
      </c>
      <c r="F10" s="115">
        <v>251</v>
      </c>
      <c r="G10" s="115">
        <v>450</v>
      </c>
      <c r="H10" s="220">
        <v>360</v>
      </c>
      <c r="I10" s="250">
        <f t="shared" ref="I10:I57" si="0">D10+F10+H10</f>
        <v>6000</v>
      </c>
      <c r="J10" s="219">
        <v>1725</v>
      </c>
      <c r="K10" s="115">
        <v>2209</v>
      </c>
      <c r="L10" s="115">
        <v>125</v>
      </c>
      <c r="M10" s="115">
        <v>136</v>
      </c>
      <c r="N10" s="115">
        <v>150</v>
      </c>
      <c r="O10" s="220">
        <v>164</v>
      </c>
      <c r="P10" s="250">
        <f t="shared" ref="P10:P57" si="1">K10+M10+O10</f>
        <v>2509</v>
      </c>
      <c r="Q10" s="239">
        <v>4376</v>
      </c>
      <c r="R10" s="52">
        <v>4646.13</v>
      </c>
      <c r="S10" s="52">
        <v>26</v>
      </c>
      <c r="T10" s="52">
        <v>54.52</v>
      </c>
      <c r="U10" s="52">
        <v>160</v>
      </c>
      <c r="V10" s="240">
        <v>60.72</v>
      </c>
      <c r="W10" s="245">
        <v>1516</v>
      </c>
      <c r="X10" s="26">
        <v>1009.81</v>
      </c>
      <c r="Y10" s="26">
        <v>26</v>
      </c>
      <c r="Z10" s="26">
        <v>54.52</v>
      </c>
      <c r="AA10" s="26">
        <v>160</v>
      </c>
      <c r="AB10" s="246">
        <v>60.72</v>
      </c>
      <c r="AC10" s="233">
        <f t="shared" ref="AC10:AC57" si="2">R10+T10+V10</f>
        <v>4761.3700000000008</v>
      </c>
      <c r="AD10" s="7">
        <f t="shared" ref="AD10:AD61" si="3">(R10+T10+V10)/(D10+F10+H10)*100</f>
        <v>79.356166666666681</v>
      </c>
      <c r="AE10" s="7">
        <f t="shared" ref="AE10:AE59" si="4">X10+Z10+AB10</f>
        <v>1125.05</v>
      </c>
      <c r="AF10" s="7">
        <f t="shared" ref="AF10:AF61" si="5">(X10+Z10+AB10)/(K10+M10+O10)*100</f>
        <v>44.840573933838179</v>
      </c>
      <c r="AG10" s="7">
        <f t="shared" ref="AG10:AH61" si="6">C10+E10+G10+J10+L10+N10</f>
        <v>7000</v>
      </c>
      <c r="AH10" s="7">
        <f t="shared" si="6"/>
        <v>8509</v>
      </c>
      <c r="AI10" s="7">
        <f t="shared" ref="AI10:AJ61" si="7">Q10+S10+U10+W10+Y10+AA10</f>
        <v>6264</v>
      </c>
      <c r="AJ10" s="7">
        <f t="shared" si="7"/>
        <v>5886.420000000001</v>
      </c>
      <c r="AK10" s="234">
        <f t="shared" ref="AK10:AK61" si="8">AJ10/AH10*100</f>
        <v>69.178751909742644</v>
      </c>
      <c r="AP10" s="28"/>
      <c r="AQ10" s="28"/>
    </row>
    <row r="11" spans="1:43">
      <c r="A11" s="5">
        <v>3</v>
      </c>
      <c r="B11" s="329" t="s">
        <v>67</v>
      </c>
      <c r="C11" s="219">
        <v>3600</v>
      </c>
      <c r="D11" s="219">
        <v>4036</v>
      </c>
      <c r="E11" s="115">
        <v>180</v>
      </c>
      <c r="F11" s="115">
        <v>218</v>
      </c>
      <c r="G11" s="115">
        <v>220</v>
      </c>
      <c r="H11" s="220">
        <v>327</v>
      </c>
      <c r="I11" s="250">
        <f t="shared" si="0"/>
        <v>4581</v>
      </c>
      <c r="J11" s="219">
        <v>1655</v>
      </c>
      <c r="K11" s="115">
        <v>2187</v>
      </c>
      <c r="L11" s="115">
        <v>120</v>
      </c>
      <c r="M11" s="115">
        <v>131</v>
      </c>
      <c r="N11" s="115">
        <v>125</v>
      </c>
      <c r="O11" s="220">
        <v>136</v>
      </c>
      <c r="P11" s="250">
        <f t="shared" si="1"/>
        <v>2454</v>
      </c>
      <c r="Q11" s="239">
        <v>1183</v>
      </c>
      <c r="R11" s="52">
        <v>2383.5</v>
      </c>
      <c r="S11" s="52">
        <v>8</v>
      </c>
      <c r="T11" s="52">
        <v>7.25</v>
      </c>
      <c r="U11" s="52">
        <v>5</v>
      </c>
      <c r="V11" s="240">
        <v>7.42</v>
      </c>
      <c r="W11" s="245">
        <v>218</v>
      </c>
      <c r="X11" s="26">
        <v>588.79</v>
      </c>
      <c r="Y11" s="26">
        <v>15</v>
      </c>
      <c r="Z11" s="26">
        <v>18.899999999999999</v>
      </c>
      <c r="AA11" s="26">
        <v>7</v>
      </c>
      <c r="AB11" s="246">
        <v>11.5</v>
      </c>
      <c r="AC11" s="233">
        <f t="shared" si="2"/>
        <v>2398.17</v>
      </c>
      <c r="AD11" s="7">
        <f t="shared" si="3"/>
        <v>52.350360183366071</v>
      </c>
      <c r="AE11" s="7">
        <f t="shared" si="4"/>
        <v>619.18999999999994</v>
      </c>
      <c r="AF11" s="7">
        <f t="shared" si="5"/>
        <v>25.231866340668297</v>
      </c>
      <c r="AG11" s="7">
        <f t="shared" si="6"/>
        <v>5900</v>
      </c>
      <c r="AH11" s="7">
        <f t="shared" si="6"/>
        <v>7035</v>
      </c>
      <c r="AI11" s="7">
        <f t="shared" si="7"/>
        <v>1436</v>
      </c>
      <c r="AJ11" s="7">
        <f t="shared" si="7"/>
        <v>3017.36</v>
      </c>
      <c r="AK11" s="234">
        <f t="shared" si="8"/>
        <v>42.890689410092399</v>
      </c>
      <c r="AP11" s="28"/>
      <c r="AQ11" s="28"/>
    </row>
    <row r="12" spans="1:43">
      <c r="A12" s="5">
        <v>4</v>
      </c>
      <c r="B12" s="329" t="s">
        <v>68</v>
      </c>
      <c r="C12" s="219">
        <v>580</v>
      </c>
      <c r="D12" s="219">
        <v>905</v>
      </c>
      <c r="E12" s="115">
        <v>70</v>
      </c>
      <c r="F12" s="115">
        <v>76</v>
      </c>
      <c r="G12" s="115">
        <v>100</v>
      </c>
      <c r="H12" s="220">
        <v>109</v>
      </c>
      <c r="I12" s="250">
        <f t="shared" si="0"/>
        <v>1090</v>
      </c>
      <c r="J12" s="219">
        <v>335</v>
      </c>
      <c r="K12" s="115">
        <v>540</v>
      </c>
      <c r="L12" s="115">
        <v>30</v>
      </c>
      <c r="M12" s="115">
        <v>27</v>
      </c>
      <c r="N12" s="115">
        <v>35</v>
      </c>
      <c r="O12" s="220">
        <v>33</v>
      </c>
      <c r="P12" s="250">
        <f t="shared" si="1"/>
        <v>600</v>
      </c>
      <c r="Q12" s="239">
        <v>141</v>
      </c>
      <c r="R12" s="52">
        <v>139.5</v>
      </c>
      <c r="S12" s="52">
        <v>0</v>
      </c>
      <c r="T12" s="52">
        <v>0</v>
      </c>
      <c r="U12" s="52">
        <v>41</v>
      </c>
      <c r="V12" s="240">
        <v>11.85</v>
      </c>
      <c r="W12" s="245">
        <v>103</v>
      </c>
      <c r="X12" s="26">
        <v>86.63</v>
      </c>
      <c r="Y12" s="26">
        <v>0</v>
      </c>
      <c r="Z12" s="26">
        <v>0</v>
      </c>
      <c r="AA12" s="26">
        <v>47</v>
      </c>
      <c r="AB12" s="246">
        <v>33.68</v>
      </c>
      <c r="AC12" s="233">
        <f t="shared" si="2"/>
        <v>151.35</v>
      </c>
      <c r="AD12" s="7">
        <f t="shared" si="3"/>
        <v>13.88532110091743</v>
      </c>
      <c r="AE12" s="7">
        <f t="shared" si="4"/>
        <v>120.31</v>
      </c>
      <c r="AF12" s="7">
        <f t="shared" si="5"/>
        <v>20.051666666666669</v>
      </c>
      <c r="AG12" s="7">
        <f t="shared" si="6"/>
        <v>1150</v>
      </c>
      <c r="AH12" s="7">
        <f t="shared" si="6"/>
        <v>1690</v>
      </c>
      <c r="AI12" s="7">
        <f t="shared" si="7"/>
        <v>332</v>
      </c>
      <c r="AJ12" s="7">
        <f t="shared" si="7"/>
        <v>271.65999999999997</v>
      </c>
      <c r="AK12" s="234">
        <f t="shared" si="8"/>
        <v>16.07455621301775</v>
      </c>
      <c r="AP12" s="28"/>
      <c r="AQ12" s="28"/>
    </row>
    <row r="13" spans="1:43">
      <c r="A13" s="5">
        <v>5</v>
      </c>
      <c r="B13" s="329" t="s">
        <v>69</v>
      </c>
      <c r="C13" s="219">
        <v>305</v>
      </c>
      <c r="D13" s="219">
        <v>453</v>
      </c>
      <c r="E13" s="115">
        <v>20</v>
      </c>
      <c r="F13" s="115">
        <v>16</v>
      </c>
      <c r="G13" s="115">
        <v>25</v>
      </c>
      <c r="H13" s="220">
        <v>22</v>
      </c>
      <c r="I13" s="250">
        <f t="shared" si="0"/>
        <v>491</v>
      </c>
      <c r="J13" s="219">
        <v>170</v>
      </c>
      <c r="K13" s="115">
        <v>262</v>
      </c>
      <c r="L13" s="115">
        <v>15</v>
      </c>
      <c r="M13" s="115">
        <v>16</v>
      </c>
      <c r="N13" s="115">
        <v>15</v>
      </c>
      <c r="O13" s="220">
        <v>16</v>
      </c>
      <c r="P13" s="250">
        <f t="shared" si="1"/>
        <v>294</v>
      </c>
      <c r="Q13" s="239">
        <v>71</v>
      </c>
      <c r="R13" s="52">
        <v>138.80000000000001</v>
      </c>
      <c r="S13" s="52">
        <v>0</v>
      </c>
      <c r="T13" s="52">
        <v>0</v>
      </c>
      <c r="U13" s="52">
        <v>0</v>
      </c>
      <c r="V13" s="240">
        <v>0</v>
      </c>
      <c r="W13" s="243">
        <v>49</v>
      </c>
      <c r="X13" s="55">
        <v>50.42</v>
      </c>
      <c r="Y13" s="55">
        <v>0</v>
      </c>
      <c r="Z13" s="55">
        <v>0</v>
      </c>
      <c r="AA13" s="55">
        <v>0</v>
      </c>
      <c r="AB13" s="244">
        <v>0</v>
      </c>
      <c r="AC13" s="233">
        <f t="shared" si="2"/>
        <v>138.80000000000001</v>
      </c>
      <c r="AD13" s="7">
        <f t="shared" si="3"/>
        <v>28.268839103869659</v>
      </c>
      <c r="AE13" s="7">
        <f t="shared" si="4"/>
        <v>50.42</v>
      </c>
      <c r="AF13" s="7">
        <f t="shared" si="5"/>
        <v>17.14965986394558</v>
      </c>
      <c r="AG13" s="7">
        <f t="shared" si="6"/>
        <v>550</v>
      </c>
      <c r="AH13" s="7">
        <f t="shared" si="6"/>
        <v>785</v>
      </c>
      <c r="AI13" s="7">
        <f t="shared" si="7"/>
        <v>120</v>
      </c>
      <c r="AJ13" s="7">
        <f t="shared" si="7"/>
        <v>189.22000000000003</v>
      </c>
      <c r="AK13" s="234">
        <f t="shared" si="8"/>
        <v>24.104458598726119</v>
      </c>
      <c r="AP13" s="28"/>
      <c r="AQ13" s="28"/>
    </row>
    <row r="14" spans="1:43">
      <c r="A14" s="5">
        <v>6</v>
      </c>
      <c r="B14" s="329" t="s">
        <v>70</v>
      </c>
      <c r="C14" s="219">
        <v>0</v>
      </c>
      <c r="D14" s="219">
        <v>0</v>
      </c>
      <c r="E14" s="115">
        <v>0</v>
      </c>
      <c r="F14" s="115">
        <v>0</v>
      </c>
      <c r="G14" s="115">
        <v>0</v>
      </c>
      <c r="H14" s="220">
        <v>0</v>
      </c>
      <c r="I14" s="250">
        <f t="shared" si="0"/>
        <v>0</v>
      </c>
      <c r="J14" s="219">
        <v>0</v>
      </c>
      <c r="K14" s="115">
        <v>0</v>
      </c>
      <c r="L14" s="115">
        <v>0</v>
      </c>
      <c r="M14" s="115">
        <v>0</v>
      </c>
      <c r="N14" s="115">
        <v>0</v>
      </c>
      <c r="O14" s="220">
        <v>0</v>
      </c>
      <c r="P14" s="250">
        <f t="shared" si="1"/>
        <v>0</v>
      </c>
      <c r="Q14" s="239">
        <v>0</v>
      </c>
      <c r="R14" s="52">
        <v>0</v>
      </c>
      <c r="S14" s="52">
        <v>0</v>
      </c>
      <c r="T14" s="52">
        <v>0</v>
      </c>
      <c r="U14" s="52">
        <v>0</v>
      </c>
      <c r="V14" s="240">
        <v>0</v>
      </c>
      <c r="W14" s="245">
        <v>0</v>
      </c>
      <c r="X14" s="26">
        <v>0</v>
      </c>
      <c r="Y14" s="26">
        <v>0</v>
      </c>
      <c r="Z14" s="26">
        <v>0</v>
      </c>
      <c r="AA14" s="26">
        <v>0</v>
      </c>
      <c r="AB14" s="246">
        <v>0</v>
      </c>
      <c r="AC14" s="233">
        <f t="shared" si="2"/>
        <v>0</v>
      </c>
      <c r="AD14" s="7" t="e">
        <f t="shared" si="3"/>
        <v>#DIV/0!</v>
      </c>
      <c r="AE14" s="7">
        <f t="shared" si="4"/>
        <v>0</v>
      </c>
      <c r="AF14" s="7" t="e">
        <f t="shared" si="5"/>
        <v>#DIV/0!</v>
      </c>
      <c r="AG14" s="7">
        <f t="shared" si="6"/>
        <v>0</v>
      </c>
      <c r="AH14" s="7">
        <f t="shared" si="6"/>
        <v>0</v>
      </c>
      <c r="AI14" s="7">
        <f t="shared" si="7"/>
        <v>0</v>
      </c>
      <c r="AJ14" s="7">
        <f t="shared" si="7"/>
        <v>0</v>
      </c>
      <c r="AK14" s="234" t="e">
        <f t="shared" si="8"/>
        <v>#DIV/0!</v>
      </c>
      <c r="AP14" s="28"/>
      <c r="AQ14" s="28"/>
    </row>
    <row r="15" spans="1:43">
      <c r="A15" s="5">
        <v>7</v>
      </c>
      <c r="B15" s="329" t="s">
        <v>71</v>
      </c>
      <c r="C15" s="219">
        <v>0</v>
      </c>
      <c r="D15" s="219">
        <v>0</v>
      </c>
      <c r="E15" s="115">
        <v>0</v>
      </c>
      <c r="F15" s="115">
        <v>0</v>
      </c>
      <c r="G15" s="115">
        <v>0</v>
      </c>
      <c r="H15" s="220">
        <v>0</v>
      </c>
      <c r="I15" s="250">
        <f t="shared" si="0"/>
        <v>0</v>
      </c>
      <c r="J15" s="219">
        <v>0</v>
      </c>
      <c r="K15" s="115">
        <v>0</v>
      </c>
      <c r="L15" s="115">
        <v>0</v>
      </c>
      <c r="M15" s="115">
        <v>0</v>
      </c>
      <c r="N15" s="115">
        <v>0</v>
      </c>
      <c r="O15" s="220">
        <v>0</v>
      </c>
      <c r="P15" s="250">
        <f t="shared" si="1"/>
        <v>0</v>
      </c>
      <c r="Q15" s="239">
        <v>0</v>
      </c>
      <c r="R15" s="52">
        <v>0</v>
      </c>
      <c r="S15" s="52">
        <v>0</v>
      </c>
      <c r="T15" s="52">
        <v>0</v>
      </c>
      <c r="U15" s="52">
        <v>0</v>
      </c>
      <c r="V15" s="240">
        <v>0</v>
      </c>
      <c r="W15" s="245">
        <v>0</v>
      </c>
      <c r="X15" s="26">
        <v>0</v>
      </c>
      <c r="Y15" s="26">
        <v>0</v>
      </c>
      <c r="Z15" s="26">
        <v>0</v>
      </c>
      <c r="AA15" s="26">
        <v>0</v>
      </c>
      <c r="AB15" s="246">
        <v>0</v>
      </c>
      <c r="AC15" s="233">
        <f t="shared" si="2"/>
        <v>0</v>
      </c>
      <c r="AD15" s="7" t="e">
        <f t="shared" si="3"/>
        <v>#DIV/0!</v>
      </c>
      <c r="AE15" s="7">
        <f t="shared" si="4"/>
        <v>0</v>
      </c>
      <c r="AF15" s="7" t="e">
        <f t="shared" si="5"/>
        <v>#DIV/0!</v>
      </c>
      <c r="AG15" s="7">
        <f t="shared" si="6"/>
        <v>0</v>
      </c>
      <c r="AH15" s="7">
        <f t="shared" si="6"/>
        <v>0</v>
      </c>
      <c r="AI15" s="7">
        <f t="shared" si="7"/>
        <v>0</v>
      </c>
      <c r="AJ15" s="7">
        <f t="shared" si="7"/>
        <v>0</v>
      </c>
      <c r="AK15" s="234" t="e">
        <f t="shared" si="8"/>
        <v>#DIV/0!</v>
      </c>
      <c r="AP15" s="28"/>
      <c r="AQ15" s="28"/>
    </row>
    <row r="16" spans="1:43">
      <c r="A16" s="5">
        <v>8</v>
      </c>
      <c r="B16" s="329" t="s">
        <v>72</v>
      </c>
      <c r="C16" s="219">
        <v>0</v>
      </c>
      <c r="D16" s="219">
        <v>0</v>
      </c>
      <c r="E16" s="115">
        <v>0</v>
      </c>
      <c r="F16" s="115">
        <v>0</v>
      </c>
      <c r="G16" s="115">
        <v>0</v>
      </c>
      <c r="H16" s="220">
        <v>0</v>
      </c>
      <c r="I16" s="250">
        <f t="shared" si="0"/>
        <v>0</v>
      </c>
      <c r="J16" s="219">
        <v>0</v>
      </c>
      <c r="K16" s="115">
        <v>0</v>
      </c>
      <c r="L16" s="115">
        <v>0</v>
      </c>
      <c r="M16" s="115">
        <v>0</v>
      </c>
      <c r="N16" s="115">
        <v>0</v>
      </c>
      <c r="O16" s="220">
        <v>0</v>
      </c>
      <c r="P16" s="250">
        <f t="shared" si="1"/>
        <v>0</v>
      </c>
      <c r="Q16" s="239">
        <v>0</v>
      </c>
      <c r="R16" s="52">
        <v>0</v>
      </c>
      <c r="S16" s="52">
        <v>0</v>
      </c>
      <c r="T16" s="52">
        <v>0</v>
      </c>
      <c r="U16" s="52">
        <v>0</v>
      </c>
      <c r="V16" s="240">
        <v>0</v>
      </c>
      <c r="W16" s="245">
        <v>0</v>
      </c>
      <c r="X16" s="26">
        <v>0</v>
      </c>
      <c r="Y16" s="26">
        <v>0</v>
      </c>
      <c r="Z16" s="26">
        <v>0</v>
      </c>
      <c r="AA16" s="26">
        <v>0</v>
      </c>
      <c r="AB16" s="246">
        <v>0</v>
      </c>
      <c r="AC16" s="233">
        <f t="shared" si="2"/>
        <v>0</v>
      </c>
      <c r="AD16" s="7" t="e">
        <f t="shared" si="3"/>
        <v>#DIV/0!</v>
      </c>
      <c r="AE16" s="7">
        <f t="shared" si="4"/>
        <v>0</v>
      </c>
      <c r="AF16" s="7" t="e">
        <f t="shared" si="5"/>
        <v>#DIV/0!</v>
      </c>
      <c r="AG16" s="7">
        <f t="shared" si="6"/>
        <v>0</v>
      </c>
      <c r="AH16" s="7">
        <f t="shared" si="6"/>
        <v>0</v>
      </c>
      <c r="AI16" s="7">
        <f t="shared" si="7"/>
        <v>0</v>
      </c>
      <c r="AJ16" s="7">
        <f t="shared" si="7"/>
        <v>0</v>
      </c>
      <c r="AK16" s="234" t="e">
        <f t="shared" si="8"/>
        <v>#DIV/0!</v>
      </c>
      <c r="AP16" s="28"/>
      <c r="AQ16" s="28"/>
    </row>
    <row r="17" spans="1:43">
      <c r="A17" s="5">
        <v>9</v>
      </c>
      <c r="B17" s="329" t="s">
        <v>73</v>
      </c>
      <c r="C17" s="219">
        <v>70</v>
      </c>
      <c r="D17" s="219">
        <v>109</v>
      </c>
      <c r="E17" s="115">
        <v>15</v>
      </c>
      <c r="F17" s="115">
        <v>33</v>
      </c>
      <c r="G17" s="115">
        <v>15</v>
      </c>
      <c r="H17" s="220">
        <v>22</v>
      </c>
      <c r="I17" s="250">
        <f t="shared" si="0"/>
        <v>164</v>
      </c>
      <c r="J17" s="219">
        <v>75</v>
      </c>
      <c r="K17" s="115">
        <v>109</v>
      </c>
      <c r="L17" s="115">
        <v>0</v>
      </c>
      <c r="M17" s="115">
        <v>0</v>
      </c>
      <c r="N17" s="115">
        <v>0</v>
      </c>
      <c r="O17" s="220">
        <v>0</v>
      </c>
      <c r="P17" s="250">
        <f t="shared" si="1"/>
        <v>109</v>
      </c>
      <c r="Q17" s="239">
        <v>0</v>
      </c>
      <c r="R17" s="52">
        <v>0</v>
      </c>
      <c r="S17" s="52">
        <v>0</v>
      </c>
      <c r="T17" s="52">
        <v>0</v>
      </c>
      <c r="U17" s="52">
        <v>0</v>
      </c>
      <c r="V17" s="240">
        <v>0</v>
      </c>
      <c r="W17" s="245">
        <v>7</v>
      </c>
      <c r="X17" s="26">
        <v>10.99</v>
      </c>
      <c r="Y17" s="26">
        <v>0</v>
      </c>
      <c r="Z17" s="26">
        <v>0</v>
      </c>
      <c r="AA17" s="26">
        <v>0</v>
      </c>
      <c r="AB17" s="246">
        <v>0</v>
      </c>
      <c r="AC17" s="233">
        <f t="shared" si="2"/>
        <v>0</v>
      </c>
      <c r="AD17" s="7">
        <f t="shared" si="3"/>
        <v>0</v>
      </c>
      <c r="AE17" s="7">
        <f t="shared" si="4"/>
        <v>10.99</v>
      </c>
      <c r="AF17" s="7">
        <f t="shared" si="5"/>
        <v>10.082568807339449</v>
      </c>
      <c r="AG17" s="7">
        <f t="shared" si="6"/>
        <v>175</v>
      </c>
      <c r="AH17" s="7">
        <f t="shared" si="6"/>
        <v>273</v>
      </c>
      <c r="AI17" s="7">
        <f t="shared" si="7"/>
        <v>7</v>
      </c>
      <c r="AJ17" s="7">
        <f t="shared" si="7"/>
        <v>10.99</v>
      </c>
      <c r="AK17" s="234">
        <f t="shared" si="8"/>
        <v>4.0256410256410264</v>
      </c>
      <c r="AP17" s="28"/>
      <c r="AQ17" s="28"/>
    </row>
    <row r="18" spans="1:43">
      <c r="A18" s="5">
        <v>10</v>
      </c>
      <c r="B18" s="329" t="s">
        <v>74</v>
      </c>
      <c r="C18" s="219">
        <v>3650</v>
      </c>
      <c r="D18" s="219">
        <v>4375</v>
      </c>
      <c r="E18" s="115">
        <v>150</v>
      </c>
      <c r="F18" s="115">
        <v>218</v>
      </c>
      <c r="G18" s="115">
        <v>200</v>
      </c>
      <c r="H18" s="220">
        <v>327</v>
      </c>
      <c r="I18" s="250">
        <f t="shared" si="0"/>
        <v>4920</v>
      </c>
      <c r="J18" s="219">
        <v>1725</v>
      </c>
      <c r="K18" s="115">
        <v>2209</v>
      </c>
      <c r="L18" s="115">
        <v>125</v>
      </c>
      <c r="M18" s="115">
        <v>109</v>
      </c>
      <c r="N18" s="115">
        <v>150</v>
      </c>
      <c r="O18" s="220">
        <v>136</v>
      </c>
      <c r="P18" s="250">
        <f t="shared" si="1"/>
        <v>2454</v>
      </c>
      <c r="Q18" s="239">
        <v>2306</v>
      </c>
      <c r="R18" s="52">
        <v>3168.28</v>
      </c>
      <c r="S18" s="52">
        <v>0</v>
      </c>
      <c r="T18" s="52">
        <v>0</v>
      </c>
      <c r="U18" s="52">
        <v>0</v>
      </c>
      <c r="V18" s="240">
        <v>0</v>
      </c>
      <c r="W18" s="245">
        <v>1891</v>
      </c>
      <c r="X18" s="26">
        <v>2681.2</v>
      </c>
      <c r="Y18" s="26">
        <v>0</v>
      </c>
      <c r="Z18" s="26">
        <v>0</v>
      </c>
      <c r="AA18" s="26">
        <v>0</v>
      </c>
      <c r="AB18" s="246">
        <v>0</v>
      </c>
      <c r="AC18" s="233">
        <f t="shared" si="2"/>
        <v>3168.28</v>
      </c>
      <c r="AD18" s="7">
        <f t="shared" si="3"/>
        <v>64.395934959349603</v>
      </c>
      <c r="AE18" s="7">
        <f t="shared" si="4"/>
        <v>2681.2</v>
      </c>
      <c r="AF18" s="7">
        <f t="shared" si="5"/>
        <v>109.25835370823145</v>
      </c>
      <c r="AG18" s="7">
        <f t="shared" si="6"/>
        <v>6000</v>
      </c>
      <c r="AH18" s="7">
        <f t="shared" si="6"/>
        <v>7374</v>
      </c>
      <c r="AI18" s="7">
        <f t="shared" si="7"/>
        <v>4197</v>
      </c>
      <c r="AJ18" s="7">
        <f t="shared" si="7"/>
        <v>5849.48</v>
      </c>
      <c r="AK18" s="234">
        <f t="shared" si="8"/>
        <v>79.325739083265518</v>
      </c>
      <c r="AP18" s="28"/>
      <c r="AQ18" s="28"/>
    </row>
    <row r="19" spans="1:43">
      <c r="A19" s="5">
        <v>11</v>
      </c>
      <c r="B19" s="329" t="s">
        <v>75</v>
      </c>
      <c r="C19" s="219">
        <v>150</v>
      </c>
      <c r="D19" s="219">
        <v>327</v>
      </c>
      <c r="E19" s="115">
        <v>30</v>
      </c>
      <c r="F19" s="115">
        <v>44</v>
      </c>
      <c r="G19" s="115">
        <v>20</v>
      </c>
      <c r="H19" s="220">
        <v>33</v>
      </c>
      <c r="I19" s="250">
        <f t="shared" si="0"/>
        <v>404</v>
      </c>
      <c r="J19" s="219">
        <v>225</v>
      </c>
      <c r="K19" s="115">
        <v>409</v>
      </c>
      <c r="L19" s="115">
        <v>10</v>
      </c>
      <c r="M19" s="115">
        <v>11</v>
      </c>
      <c r="N19" s="115">
        <v>15</v>
      </c>
      <c r="O19" s="220">
        <v>16</v>
      </c>
      <c r="P19" s="250">
        <f t="shared" si="1"/>
        <v>436</v>
      </c>
      <c r="Q19" s="239">
        <v>425</v>
      </c>
      <c r="R19" s="52">
        <v>427.51</v>
      </c>
      <c r="S19" s="52">
        <v>0</v>
      </c>
      <c r="T19" s="52">
        <v>0</v>
      </c>
      <c r="U19" s="52">
        <v>0</v>
      </c>
      <c r="V19" s="240">
        <v>0</v>
      </c>
      <c r="W19" s="245">
        <v>2077</v>
      </c>
      <c r="X19" s="26">
        <v>1849.92</v>
      </c>
      <c r="Y19" s="26">
        <v>0</v>
      </c>
      <c r="Z19" s="26">
        <v>0</v>
      </c>
      <c r="AA19" s="26">
        <v>0</v>
      </c>
      <c r="AB19" s="246">
        <v>0</v>
      </c>
      <c r="AC19" s="233">
        <f t="shared" si="2"/>
        <v>427.51</v>
      </c>
      <c r="AD19" s="7">
        <f t="shared" si="3"/>
        <v>105.81930693069306</v>
      </c>
      <c r="AE19" s="7">
        <f t="shared" si="4"/>
        <v>1849.92</v>
      </c>
      <c r="AF19" s="7">
        <f t="shared" si="5"/>
        <v>424.29357798165137</v>
      </c>
      <c r="AG19" s="7">
        <f t="shared" si="6"/>
        <v>450</v>
      </c>
      <c r="AH19" s="7">
        <f t="shared" si="6"/>
        <v>840</v>
      </c>
      <c r="AI19" s="7">
        <f t="shared" si="7"/>
        <v>2502</v>
      </c>
      <c r="AJ19" s="7">
        <f t="shared" si="7"/>
        <v>2277.4300000000003</v>
      </c>
      <c r="AK19" s="234">
        <f t="shared" si="8"/>
        <v>271.12261904761908</v>
      </c>
      <c r="AP19" s="28"/>
      <c r="AQ19" s="28"/>
    </row>
    <row r="20" spans="1:43">
      <c r="A20" s="5">
        <v>12</v>
      </c>
      <c r="B20" s="329" t="s">
        <v>76</v>
      </c>
      <c r="C20" s="219">
        <v>3120</v>
      </c>
      <c r="D20" s="219">
        <v>3731</v>
      </c>
      <c r="E20" s="115">
        <v>180</v>
      </c>
      <c r="F20" s="115">
        <v>196</v>
      </c>
      <c r="G20" s="115">
        <v>200</v>
      </c>
      <c r="H20" s="220">
        <v>218</v>
      </c>
      <c r="I20" s="250">
        <f t="shared" si="0"/>
        <v>4145</v>
      </c>
      <c r="J20" s="219">
        <v>2000</v>
      </c>
      <c r="K20" s="115">
        <v>2400</v>
      </c>
      <c r="L20" s="115">
        <v>125</v>
      </c>
      <c r="M20" s="115">
        <v>136</v>
      </c>
      <c r="N20" s="115">
        <v>125</v>
      </c>
      <c r="O20" s="220">
        <v>136</v>
      </c>
      <c r="P20" s="250">
        <f t="shared" si="1"/>
        <v>2672</v>
      </c>
      <c r="Q20" s="239">
        <v>567</v>
      </c>
      <c r="R20" s="52">
        <v>1731.55</v>
      </c>
      <c r="S20" s="52">
        <v>47</v>
      </c>
      <c r="T20" s="52">
        <v>100</v>
      </c>
      <c r="U20" s="52">
        <v>17</v>
      </c>
      <c r="V20" s="240">
        <v>58.4</v>
      </c>
      <c r="W20" s="245">
        <v>347</v>
      </c>
      <c r="X20" s="26">
        <v>986.79</v>
      </c>
      <c r="Y20" s="26">
        <v>41</v>
      </c>
      <c r="Z20" s="26">
        <v>80.3</v>
      </c>
      <c r="AA20" s="26">
        <v>46</v>
      </c>
      <c r="AB20" s="246">
        <v>113</v>
      </c>
      <c r="AC20" s="233">
        <f t="shared" si="2"/>
        <v>1889.95</v>
      </c>
      <c r="AD20" s="7">
        <f t="shared" si="3"/>
        <v>45.595898673100123</v>
      </c>
      <c r="AE20" s="7">
        <f t="shared" si="4"/>
        <v>1180.0899999999999</v>
      </c>
      <c r="AF20" s="7">
        <f t="shared" si="5"/>
        <v>44.165044910179638</v>
      </c>
      <c r="AG20" s="7">
        <f t="shared" si="6"/>
        <v>5750</v>
      </c>
      <c r="AH20" s="7">
        <f t="shared" si="6"/>
        <v>6817</v>
      </c>
      <c r="AI20" s="7">
        <f t="shared" si="7"/>
        <v>1065</v>
      </c>
      <c r="AJ20" s="7">
        <f t="shared" si="7"/>
        <v>3070.04</v>
      </c>
      <c r="AK20" s="234">
        <f t="shared" si="8"/>
        <v>45.035059410297784</v>
      </c>
      <c r="AP20" s="28"/>
      <c r="AQ20" s="28"/>
    </row>
    <row r="21" spans="1:43">
      <c r="A21" s="21"/>
      <c r="B21" s="211" t="s">
        <v>77</v>
      </c>
      <c r="C21" s="221">
        <f t="shared" ref="C21:AC21" si="9">SUM(C9:C20)</f>
        <v>15990</v>
      </c>
      <c r="D21" s="50">
        <f t="shared" si="9"/>
        <v>19750</v>
      </c>
      <c r="E21" s="50">
        <f t="shared" si="9"/>
        <v>1010</v>
      </c>
      <c r="F21" s="50">
        <f t="shared" si="9"/>
        <v>1074</v>
      </c>
      <c r="G21" s="50">
        <f t="shared" si="9"/>
        <v>1250</v>
      </c>
      <c r="H21" s="222">
        <f t="shared" si="9"/>
        <v>1440</v>
      </c>
      <c r="I21" s="222">
        <f t="shared" si="9"/>
        <v>22264</v>
      </c>
      <c r="J21" s="221">
        <f t="shared" si="9"/>
        <v>8395</v>
      </c>
      <c r="K21" s="50">
        <f t="shared" si="9"/>
        <v>10925</v>
      </c>
      <c r="L21" s="50">
        <f t="shared" si="9"/>
        <v>575</v>
      </c>
      <c r="M21" s="50">
        <f t="shared" si="9"/>
        <v>599</v>
      </c>
      <c r="N21" s="50">
        <f t="shared" si="9"/>
        <v>645</v>
      </c>
      <c r="O21" s="222">
        <f t="shared" si="9"/>
        <v>670</v>
      </c>
      <c r="P21" s="222">
        <f t="shared" si="9"/>
        <v>12194</v>
      </c>
      <c r="Q21" s="221">
        <f t="shared" si="9"/>
        <v>9088</v>
      </c>
      <c r="R21" s="50">
        <f t="shared" si="9"/>
        <v>12666.72</v>
      </c>
      <c r="S21" s="50">
        <f t="shared" si="9"/>
        <v>95</v>
      </c>
      <c r="T21" s="50">
        <f t="shared" si="9"/>
        <v>187.27</v>
      </c>
      <c r="U21" s="50">
        <f t="shared" si="9"/>
        <v>223</v>
      </c>
      <c r="V21" s="222">
        <f t="shared" si="9"/>
        <v>138.38999999999999</v>
      </c>
      <c r="W21" s="221">
        <f t="shared" si="9"/>
        <v>6265</v>
      </c>
      <c r="X21" s="50">
        <f t="shared" si="9"/>
        <v>7618.55</v>
      </c>
      <c r="Y21" s="50">
        <f t="shared" si="9"/>
        <v>89</v>
      </c>
      <c r="Z21" s="50">
        <f t="shared" si="9"/>
        <v>164.51999999999998</v>
      </c>
      <c r="AA21" s="50">
        <f t="shared" si="9"/>
        <v>260</v>
      </c>
      <c r="AB21" s="222">
        <f t="shared" si="9"/>
        <v>218.9</v>
      </c>
      <c r="AC21" s="222">
        <f t="shared" si="9"/>
        <v>12992.380000000003</v>
      </c>
      <c r="AD21" s="50">
        <f t="shared" si="3"/>
        <v>58.356000718648936</v>
      </c>
      <c r="AE21" s="50">
        <f>SUM(AE9:AE20)</f>
        <v>8001.9699999999993</v>
      </c>
      <c r="AF21" s="50">
        <f t="shared" si="5"/>
        <v>65.622191241594223</v>
      </c>
      <c r="AG21" s="50">
        <f t="shared" si="6"/>
        <v>27865</v>
      </c>
      <c r="AH21" s="50">
        <f t="shared" si="6"/>
        <v>34458</v>
      </c>
      <c r="AI21" s="50">
        <f t="shared" si="7"/>
        <v>16020</v>
      </c>
      <c r="AJ21" s="50">
        <f t="shared" si="7"/>
        <v>20994.350000000002</v>
      </c>
      <c r="AK21" s="222">
        <f t="shared" si="8"/>
        <v>60.927360845086774</v>
      </c>
      <c r="AP21" s="28"/>
      <c r="AQ21" s="28"/>
    </row>
    <row r="22" spans="1:43">
      <c r="A22" s="44">
        <v>13</v>
      </c>
      <c r="B22" s="266" t="s">
        <v>78</v>
      </c>
      <c r="C22" s="223">
        <v>120</v>
      </c>
      <c r="D22" s="121">
        <v>164</v>
      </c>
      <c r="E22" s="121">
        <v>10</v>
      </c>
      <c r="F22" s="121">
        <v>16</v>
      </c>
      <c r="G22" s="121">
        <v>20</v>
      </c>
      <c r="H22" s="224">
        <v>22</v>
      </c>
      <c r="I22" s="250">
        <f t="shared" si="0"/>
        <v>202</v>
      </c>
      <c r="J22" s="223">
        <v>230</v>
      </c>
      <c r="K22" s="121">
        <v>322</v>
      </c>
      <c r="L22" s="121">
        <v>20</v>
      </c>
      <c r="M22" s="121">
        <v>22</v>
      </c>
      <c r="N22" s="121">
        <v>25</v>
      </c>
      <c r="O22" s="224">
        <v>27</v>
      </c>
      <c r="P22" s="250">
        <f t="shared" si="1"/>
        <v>371</v>
      </c>
      <c r="Q22" s="239">
        <v>43</v>
      </c>
      <c r="R22" s="52">
        <v>185.02</v>
      </c>
      <c r="S22" s="52">
        <v>0</v>
      </c>
      <c r="T22" s="52">
        <v>0</v>
      </c>
      <c r="U22" s="52">
        <v>0</v>
      </c>
      <c r="V22" s="240">
        <v>0</v>
      </c>
      <c r="W22" s="243">
        <v>38</v>
      </c>
      <c r="X22" s="55">
        <v>64.33</v>
      </c>
      <c r="Y22" s="55">
        <v>0</v>
      </c>
      <c r="Z22" s="55">
        <v>0</v>
      </c>
      <c r="AA22" s="55">
        <v>0</v>
      </c>
      <c r="AB22" s="244">
        <v>0</v>
      </c>
      <c r="AC22" s="233">
        <f t="shared" si="2"/>
        <v>185.02</v>
      </c>
      <c r="AD22" s="7">
        <f t="shared" si="3"/>
        <v>91.594059405940598</v>
      </c>
      <c r="AE22" s="7">
        <f t="shared" si="4"/>
        <v>64.33</v>
      </c>
      <c r="AF22" s="7">
        <f t="shared" si="5"/>
        <v>17.339622641509433</v>
      </c>
      <c r="AG22" s="7">
        <f t="shared" si="6"/>
        <v>425</v>
      </c>
      <c r="AH22" s="7">
        <f t="shared" si="6"/>
        <v>573</v>
      </c>
      <c r="AI22" s="7">
        <f t="shared" si="7"/>
        <v>81</v>
      </c>
      <c r="AJ22" s="7">
        <f t="shared" si="7"/>
        <v>249.35000000000002</v>
      </c>
      <c r="AK22" s="234">
        <f t="shared" si="8"/>
        <v>43.51657940663177</v>
      </c>
      <c r="AP22" s="28"/>
      <c r="AQ22" s="28"/>
    </row>
    <row r="23" spans="1:43">
      <c r="A23" s="44">
        <v>14</v>
      </c>
      <c r="B23" s="266" t="s">
        <v>79</v>
      </c>
      <c r="C23" s="219">
        <v>0</v>
      </c>
      <c r="D23" s="115">
        <v>0</v>
      </c>
      <c r="E23" s="115">
        <v>0</v>
      </c>
      <c r="F23" s="115">
        <v>0</v>
      </c>
      <c r="G23" s="115">
        <v>0</v>
      </c>
      <c r="H23" s="220">
        <v>0</v>
      </c>
      <c r="I23" s="250">
        <f t="shared" si="0"/>
        <v>0</v>
      </c>
      <c r="J23" s="219">
        <v>0</v>
      </c>
      <c r="K23" s="115">
        <v>0</v>
      </c>
      <c r="L23" s="115">
        <v>0</v>
      </c>
      <c r="M23" s="115">
        <v>0</v>
      </c>
      <c r="N23" s="115">
        <v>0</v>
      </c>
      <c r="O23" s="220">
        <v>0</v>
      </c>
      <c r="P23" s="250">
        <f t="shared" si="1"/>
        <v>0</v>
      </c>
      <c r="Q23" s="239">
        <v>0</v>
      </c>
      <c r="R23" s="52">
        <v>0</v>
      </c>
      <c r="S23" s="52">
        <v>0</v>
      </c>
      <c r="T23" s="52">
        <v>0</v>
      </c>
      <c r="U23" s="52">
        <v>0</v>
      </c>
      <c r="V23" s="240">
        <v>0</v>
      </c>
      <c r="W23" s="243">
        <v>0</v>
      </c>
      <c r="X23" s="55">
        <v>0</v>
      </c>
      <c r="Y23" s="55">
        <v>0</v>
      </c>
      <c r="Z23" s="55">
        <v>0</v>
      </c>
      <c r="AA23" s="55">
        <v>0</v>
      </c>
      <c r="AB23" s="244">
        <v>0</v>
      </c>
      <c r="AC23" s="233">
        <f t="shared" si="2"/>
        <v>0</v>
      </c>
      <c r="AD23" s="7" t="e">
        <f t="shared" si="3"/>
        <v>#DIV/0!</v>
      </c>
      <c r="AE23" s="7">
        <f t="shared" si="4"/>
        <v>0</v>
      </c>
      <c r="AF23" s="7" t="e">
        <f t="shared" si="5"/>
        <v>#DIV/0!</v>
      </c>
      <c r="AG23" s="7">
        <f t="shared" si="6"/>
        <v>0</v>
      </c>
      <c r="AH23" s="7">
        <f t="shared" si="6"/>
        <v>0</v>
      </c>
      <c r="AI23" s="7">
        <f t="shared" si="7"/>
        <v>0</v>
      </c>
      <c r="AJ23" s="7">
        <f t="shared" si="7"/>
        <v>0</v>
      </c>
      <c r="AK23" s="234" t="e">
        <f t="shared" si="8"/>
        <v>#DIV/0!</v>
      </c>
      <c r="AP23" s="28"/>
      <c r="AQ23" s="28"/>
    </row>
    <row r="24" spans="1:43">
      <c r="A24" s="44">
        <v>15</v>
      </c>
      <c r="B24" s="266" t="s">
        <v>80</v>
      </c>
      <c r="C24" s="219">
        <v>0</v>
      </c>
      <c r="D24" s="115">
        <v>0</v>
      </c>
      <c r="E24" s="115">
        <v>0</v>
      </c>
      <c r="F24" s="115">
        <v>0</v>
      </c>
      <c r="G24" s="115">
        <v>0</v>
      </c>
      <c r="H24" s="220">
        <v>0</v>
      </c>
      <c r="I24" s="250">
        <f t="shared" si="0"/>
        <v>0</v>
      </c>
      <c r="J24" s="219">
        <v>0</v>
      </c>
      <c r="K24" s="115">
        <v>0</v>
      </c>
      <c r="L24" s="115">
        <v>0</v>
      </c>
      <c r="M24" s="115">
        <v>0</v>
      </c>
      <c r="N24" s="115">
        <v>0</v>
      </c>
      <c r="O24" s="220">
        <v>0</v>
      </c>
      <c r="P24" s="250">
        <f t="shared" si="1"/>
        <v>0</v>
      </c>
      <c r="Q24" s="239">
        <v>0</v>
      </c>
      <c r="R24" s="52">
        <v>0</v>
      </c>
      <c r="S24" s="52">
        <v>0</v>
      </c>
      <c r="T24" s="52">
        <v>0</v>
      </c>
      <c r="U24" s="52">
        <v>0</v>
      </c>
      <c r="V24" s="240">
        <v>0</v>
      </c>
      <c r="W24" s="243">
        <v>0</v>
      </c>
      <c r="X24" s="55">
        <v>0</v>
      </c>
      <c r="Y24" s="55">
        <v>0</v>
      </c>
      <c r="Z24" s="55">
        <v>0</v>
      </c>
      <c r="AA24" s="55">
        <v>0</v>
      </c>
      <c r="AB24" s="244">
        <v>0</v>
      </c>
      <c r="AC24" s="233">
        <f t="shared" si="2"/>
        <v>0</v>
      </c>
      <c r="AD24" s="7" t="e">
        <f t="shared" si="3"/>
        <v>#DIV/0!</v>
      </c>
      <c r="AE24" s="7">
        <f t="shared" si="4"/>
        <v>0</v>
      </c>
      <c r="AF24" s="7" t="e">
        <f t="shared" si="5"/>
        <v>#DIV/0!</v>
      </c>
      <c r="AG24" s="7">
        <f t="shared" si="6"/>
        <v>0</v>
      </c>
      <c r="AH24" s="7">
        <f t="shared" si="6"/>
        <v>0</v>
      </c>
      <c r="AI24" s="7">
        <f t="shared" si="7"/>
        <v>0</v>
      </c>
      <c r="AJ24" s="7">
        <f t="shared" si="7"/>
        <v>0</v>
      </c>
      <c r="AK24" s="234" t="e">
        <f t="shared" si="8"/>
        <v>#DIV/0!</v>
      </c>
      <c r="AP24" s="28"/>
      <c r="AQ24" s="28"/>
    </row>
    <row r="25" spans="1:43">
      <c r="A25" s="44">
        <v>16</v>
      </c>
      <c r="B25" s="266" t="s">
        <v>81</v>
      </c>
      <c r="C25" s="219">
        <v>0</v>
      </c>
      <c r="D25" s="115">
        <v>0</v>
      </c>
      <c r="E25" s="115">
        <v>0</v>
      </c>
      <c r="F25" s="115">
        <v>0</v>
      </c>
      <c r="G25" s="115">
        <v>0</v>
      </c>
      <c r="H25" s="220">
        <v>0</v>
      </c>
      <c r="I25" s="250">
        <f t="shared" si="0"/>
        <v>0</v>
      </c>
      <c r="J25" s="219">
        <v>0</v>
      </c>
      <c r="K25" s="115">
        <v>0</v>
      </c>
      <c r="L25" s="115">
        <v>0</v>
      </c>
      <c r="M25" s="115">
        <v>0</v>
      </c>
      <c r="N25" s="115">
        <v>0</v>
      </c>
      <c r="O25" s="220">
        <v>0</v>
      </c>
      <c r="P25" s="250">
        <f t="shared" si="1"/>
        <v>0</v>
      </c>
      <c r="Q25" s="239">
        <v>0</v>
      </c>
      <c r="R25" s="52">
        <v>0</v>
      </c>
      <c r="S25" s="52">
        <v>0</v>
      </c>
      <c r="T25" s="52">
        <v>0</v>
      </c>
      <c r="U25" s="52">
        <v>0</v>
      </c>
      <c r="V25" s="240">
        <v>0</v>
      </c>
      <c r="W25" s="243">
        <v>0</v>
      </c>
      <c r="X25" s="55">
        <v>0</v>
      </c>
      <c r="Y25" s="55">
        <v>0</v>
      </c>
      <c r="Z25" s="55">
        <v>0</v>
      </c>
      <c r="AA25" s="55">
        <v>0</v>
      </c>
      <c r="AB25" s="244">
        <v>0</v>
      </c>
      <c r="AC25" s="233">
        <f t="shared" si="2"/>
        <v>0</v>
      </c>
      <c r="AD25" s="7" t="e">
        <f t="shared" si="3"/>
        <v>#DIV/0!</v>
      </c>
      <c r="AE25" s="7">
        <f t="shared" si="4"/>
        <v>0</v>
      </c>
      <c r="AF25" s="7" t="e">
        <f t="shared" si="5"/>
        <v>#DIV/0!</v>
      </c>
      <c r="AG25" s="7">
        <f t="shared" si="6"/>
        <v>0</v>
      </c>
      <c r="AH25" s="7">
        <f t="shared" si="6"/>
        <v>0</v>
      </c>
      <c r="AI25" s="7">
        <f t="shared" si="7"/>
        <v>0</v>
      </c>
      <c r="AJ25" s="7">
        <f t="shared" si="7"/>
        <v>0</v>
      </c>
      <c r="AK25" s="234" t="e">
        <f t="shared" si="8"/>
        <v>#DIV/0!</v>
      </c>
      <c r="AP25" s="28"/>
      <c r="AQ25" s="28"/>
    </row>
    <row r="26" spans="1:43">
      <c r="A26" s="44">
        <v>17</v>
      </c>
      <c r="B26" s="266" t="s">
        <v>82</v>
      </c>
      <c r="C26" s="219">
        <v>0</v>
      </c>
      <c r="D26" s="115">
        <v>0</v>
      </c>
      <c r="E26" s="115">
        <v>0</v>
      </c>
      <c r="F26" s="115">
        <v>0</v>
      </c>
      <c r="G26" s="115">
        <v>0</v>
      </c>
      <c r="H26" s="220">
        <v>0</v>
      </c>
      <c r="I26" s="250">
        <f t="shared" si="0"/>
        <v>0</v>
      </c>
      <c r="J26" s="219">
        <v>0</v>
      </c>
      <c r="K26" s="115">
        <v>0</v>
      </c>
      <c r="L26" s="115">
        <v>0</v>
      </c>
      <c r="M26" s="115">
        <v>0</v>
      </c>
      <c r="N26" s="115">
        <v>0</v>
      </c>
      <c r="O26" s="220">
        <v>0</v>
      </c>
      <c r="P26" s="250">
        <f t="shared" si="1"/>
        <v>0</v>
      </c>
      <c r="Q26" s="239">
        <v>0</v>
      </c>
      <c r="R26" s="52">
        <v>0</v>
      </c>
      <c r="S26" s="52">
        <v>0</v>
      </c>
      <c r="T26" s="52">
        <v>0</v>
      </c>
      <c r="U26" s="52">
        <v>0</v>
      </c>
      <c r="V26" s="240">
        <v>0</v>
      </c>
      <c r="W26" s="243">
        <v>0</v>
      </c>
      <c r="X26" s="55">
        <v>0</v>
      </c>
      <c r="Y26" s="55">
        <v>0</v>
      </c>
      <c r="Z26" s="55">
        <v>0</v>
      </c>
      <c r="AA26" s="55">
        <v>0</v>
      </c>
      <c r="AB26" s="244">
        <v>0</v>
      </c>
      <c r="AC26" s="233">
        <f t="shared" si="2"/>
        <v>0</v>
      </c>
      <c r="AD26" s="7" t="e">
        <f t="shared" si="3"/>
        <v>#DIV/0!</v>
      </c>
      <c r="AE26" s="7">
        <f t="shared" si="4"/>
        <v>0</v>
      </c>
      <c r="AF26" s="7" t="e">
        <f t="shared" si="5"/>
        <v>#DIV/0!</v>
      </c>
      <c r="AG26" s="7">
        <f t="shared" si="6"/>
        <v>0</v>
      </c>
      <c r="AH26" s="7">
        <f t="shared" si="6"/>
        <v>0</v>
      </c>
      <c r="AI26" s="7">
        <f t="shared" si="7"/>
        <v>0</v>
      </c>
      <c r="AJ26" s="7">
        <f t="shared" si="7"/>
        <v>0</v>
      </c>
      <c r="AK26" s="234" t="e">
        <f t="shared" si="8"/>
        <v>#DIV/0!</v>
      </c>
      <c r="AP26" s="28"/>
      <c r="AQ26" s="28"/>
    </row>
    <row r="27" spans="1:43">
      <c r="A27" s="44">
        <v>18</v>
      </c>
      <c r="B27" s="266" t="s">
        <v>83</v>
      </c>
      <c r="C27" s="223">
        <v>650</v>
      </c>
      <c r="D27" s="121">
        <v>818</v>
      </c>
      <c r="E27" s="121">
        <v>40</v>
      </c>
      <c r="F27" s="121">
        <v>55</v>
      </c>
      <c r="G27" s="121">
        <v>60</v>
      </c>
      <c r="H27" s="224">
        <v>65</v>
      </c>
      <c r="I27" s="250">
        <f t="shared" si="0"/>
        <v>938</v>
      </c>
      <c r="J27" s="223">
        <v>420</v>
      </c>
      <c r="K27" s="121">
        <v>655</v>
      </c>
      <c r="L27" s="121">
        <v>40</v>
      </c>
      <c r="M27" s="121">
        <v>44</v>
      </c>
      <c r="N27" s="121">
        <v>40</v>
      </c>
      <c r="O27" s="224">
        <v>44</v>
      </c>
      <c r="P27" s="250">
        <f t="shared" si="1"/>
        <v>743</v>
      </c>
      <c r="Q27" s="239">
        <v>1093</v>
      </c>
      <c r="R27" s="52">
        <v>2505.7600000000002</v>
      </c>
      <c r="S27" s="52">
        <v>0</v>
      </c>
      <c r="T27" s="52">
        <v>0</v>
      </c>
      <c r="U27" s="52">
        <v>0</v>
      </c>
      <c r="V27" s="240">
        <v>0</v>
      </c>
      <c r="W27" s="243">
        <v>181</v>
      </c>
      <c r="X27" s="55">
        <v>412.2</v>
      </c>
      <c r="Y27" s="55">
        <v>0</v>
      </c>
      <c r="Z27" s="55">
        <v>0</v>
      </c>
      <c r="AA27" s="55">
        <v>0</v>
      </c>
      <c r="AB27" s="244">
        <v>0</v>
      </c>
      <c r="AC27" s="233">
        <f t="shared" si="2"/>
        <v>2505.7600000000002</v>
      </c>
      <c r="AD27" s="7">
        <f t="shared" si="3"/>
        <v>267.13859275053306</v>
      </c>
      <c r="AE27" s="7">
        <f t="shared" si="4"/>
        <v>412.2</v>
      </c>
      <c r="AF27" s="7">
        <f t="shared" si="5"/>
        <v>55.47779273216689</v>
      </c>
      <c r="AG27" s="7">
        <f t="shared" si="6"/>
        <v>1250</v>
      </c>
      <c r="AH27" s="7">
        <f t="shared" si="6"/>
        <v>1681</v>
      </c>
      <c r="AI27" s="7">
        <f t="shared" si="7"/>
        <v>1274</v>
      </c>
      <c r="AJ27" s="7">
        <f t="shared" si="7"/>
        <v>2917.96</v>
      </c>
      <c r="AK27" s="234">
        <f t="shared" si="8"/>
        <v>173.58477096966092</v>
      </c>
      <c r="AP27" s="28"/>
      <c r="AQ27" s="28"/>
    </row>
    <row r="28" spans="1:43">
      <c r="A28" s="44">
        <v>19</v>
      </c>
      <c r="B28" s="266" t="s">
        <v>84</v>
      </c>
      <c r="C28" s="223">
        <v>10</v>
      </c>
      <c r="D28" s="121">
        <v>245</v>
      </c>
      <c r="E28" s="121">
        <v>2</v>
      </c>
      <c r="F28" s="121">
        <v>11</v>
      </c>
      <c r="G28" s="121">
        <v>3</v>
      </c>
      <c r="H28" s="224">
        <v>16</v>
      </c>
      <c r="I28" s="250">
        <f t="shared" si="0"/>
        <v>272</v>
      </c>
      <c r="J28" s="223">
        <v>75</v>
      </c>
      <c r="K28" s="121">
        <v>109</v>
      </c>
      <c r="L28" s="121">
        <v>10</v>
      </c>
      <c r="M28" s="121">
        <v>11</v>
      </c>
      <c r="N28" s="121">
        <v>15</v>
      </c>
      <c r="O28" s="224">
        <v>16</v>
      </c>
      <c r="P28" s="250">
        <f t="shared" si="1"/>
        <v>136</v>
      </c>
      <c r="Q28" s="239">
        <v>3</v>
      </c>
      <c r="R28" s="52">
        <v>1.94</v>
      </c>
      <c r="S28" s="52">
        <v>0</v>
      </c>
      <c r="T28" s="52">
        <v>0</v>
      </c>
      <c r="U28" s="52">
        <v>0</v>
      </c>
      <c r="V28" s="240">
        <v>0</v>
      </c>
      <c r="W28" s="243">
        <v>3</v>
      </c>
      <c r="X28" s="55">
        <v>5.84</v>
      </c>
      <c r="Y28" s="55">
        <v>0</v>
      </c>
      <c r="Z28" s="55">
        <v>0</v>
      </c>
      <c r="AA28" s="55">
        <v>3</v>
      </c>
      <c r="AB28" s="244">
        <v>8.11</v>
      </c>
      <c r="AC28" s="233">
        <f t="shared" si="2"/>
        <v>1.94</v>
      </c>
      <c r="AD28" s="7">
        <f t="shared" si="3"/>
        <v>0.71323529411764708</v>
      </c>
      <c r="AE28" s="7">
        <f t="shared" si="4"/>
        <v>13.95</v>
      </c>
      <c r="AF28" s="7">
        <f t="shared" si="5"/>
        <v>10.257352941176471</v>
      </c>
      <c r="AG28" s="7">
        <f t="shared" si="6"/>
        <v>115</v>
      </c>
      <c r="AH28" s="7">
        <f t="shared" si="6"/>
        <v>408</v>
      </c>
      <c r="AI28" s="7">
        <f t="shared" si="7"/>
        <v>9</v>
      </c>
      <c r="AJ28" s="7">
        <f t="shared" si="7"/>
        <v>15.889999999999999</v>
      </c>
      <c r="AK28" s="234">
        <f t="shared" si="8"/>
        <v>3.8946078431372544</v>
      </c>
      <c r="AP28" s="28"/>
      <c r="AQ28" s="28"/>
    </row>
    <row r="29" spans="1:43">
      <c r="A29" s="44">
        <v>20</v>
      </c>
      <c r="B29" s="329" t="s">
        <v>85</v>
      </c>
      <c r="C29" s="223">
        <v>150</v>
      </c>
      <c r="D29" s="121">
        <v>349</v>
      </c>
      <c r="E29" s="121">
        <v>30</v>
      </c>
      <c r="F29" s="121">
        <v>33</v>
      </c>
      <c r="G29" s="121">
        <v>20</v>
      </c>
      <c r="H29" s="224">
        <v>22</v>
      </c>
      <c r="I29" s="250">
        <f t="shared" si="0"/>
        <v>404</v>
      </c>
      <c r="J29" s="223">
        <v>175</v>
      </c>
      <c r="K29" s="121">
        <v>245</v>
      </c>
      <c r="L29" s="121">
        <v>10</v>
      </c>
      <c r="M29" s="121">
        <v>11</v>
      </c>
      <c r="N29" s="121">
        <v>15</v>
      </c>
      <c r="O29" s="224">
        <v>16</v>
      </c>
      <c r="P29" s="250">
        <f t="shared" si="1"/>
        <v>272</v>
      </c>
      <c r="Q29" s="239">
        <v>356</v>
      </c>
      <c r="R29" s="52">
        <v>561</v>
      </c>
      <c r="S29" s="52">
        <v>0</v>
      </c>
      <c r="T29" s="52">
        <v>0</v>
      </c>
      <c r="U29" s="52">
        <v>0</v>
      </c>
      <c r="V29" s="240">
        <v>0</v>
      </c>
      <c r="W29" s="245">
        <v>152</v>
      </c>
      <c r="X29" s="26">
        <v>239</v>
      </c>
      <c r="Y29" s="26">
        <v>0</v>
      </c>
      <c r="Z29" s="26">
        <v>0</v>
      </c>
      <c r="AA29" s="26">
        <v>0</v>
      </c>
      <c r="AB29" s="246">
        <v>0</v>
      </c>
      <c r="AC29" s="233">
        <f t="shared" si="2"/>
        <v>561</v>
      </c>
      <c r="AD29" s="7">
        <f t="shared" si="3"/>
        <v>138.86138613861385</v>
      </c>
      <c r="AE29" s="7">
        <f t="shared" si="4"/>
        <v>239</v>
      </c>
      <c r="AF29" s="7">
        <f t="shared" si="5"/>
        <v>87.867647058823522</v>
      </c>
      <c r="AG29" s="7">
        <f t="shared" si="6"/>
        <v>400</v>
      </c>
      <c r="AH29" s="7">
        <f t="shared" si="6"/>
        <v>676</v>
      </c>
      <c r="AI29" s="7">
        <f t="shared" si="7"/>
        <v>508</v>
      </c>
      <c r="AJ29" s="7">
        <f t="shared" si="7"/>
        <v>800</v>
      </c>
      <c r="AK29" s="234">
        <f t="shared" si="8"/>
        <v>118.34319526627219</v>
      </c>
      <c r="AP29" s="28"/>
      <c r="AQ29" s="28"/>
    </row>
    <row r="30" spans="1:43">
      <c r="A30" s="44">
        <v>21</v>
      </c>
      <c r="B30" s="266" t="s">
        <v>86</v>
      </c>
      <c r="C30" s="223">
        <v>50</v>
      </c>
      <c r="D30" s="121">
        <v>82</v>
      </c>
      <c r="E30" s="121">
        <v>10</v>
      </c>
      <c r="F30" s="121">
        <v>27</v>
      </c>
      <c r="G30" s="121">
        <v>15</v>
      </c>
      <c r="H30" s="224">
        <v>27</v>
      </c>
      <c r="I30" s="250">
        <f t="shared" si="0"/>
        <v>136</v>
      </c>
      <c r="J30" s="223">
        <v>50</v>
      </c>
      <c r="K30" s="121">
        <v>82</v>
      </c>
      <c r="L30" s="121">
        <v>10</v>
      </c>
      <c r="M30" s="121">
        <v>11</v>
      </c>
      <c r="N30" s="121">
        <v>15</v>
      </c>
      <c r="O30" s="224">
        <v>16</v>
      </c>
      <c r="P30" s="250">
        <f t="shared" si="1"/>
        <v>109</v>
      </c>
      <c r="Q30" s="239">
        <v>178</v>
      </c>
      <c r="R30" s="52">
        <v>298.47000000000003</v>
      </c>
      <c r="S30" s="52">
        <v>0</v>
      </c>
      <c r="T30" s="52">
        <v>0</v>
      </c>
      <c r="U30" s="52">
        <v>0</v>
      </c>
      <c r="V30" s="240">
        <v>0</v>
      </c>
      <c r="W30" s="243">
        <v>160</v>
      </c>
      <c r="X30" s="55">
        <v>271.17</v>
      </c>
      <c r="Y30" s="55">
        <v>0</v>
      </c>
      <c r="Z30" s="55">
        <v>0</v>
      </c>
      <c r="AA30" s="55">
        <v>0</v>
      </c>
      <c r="AB30" s="244">
        <v>0</v>
      </c>
      <c r="AC30" s="233">
        <f t="shared" si="2"/>
        <v>298.47000000000003</v>
      </c>
      <c r="AD30" s="7">
        <f t="shared" si="3"/>
        <v>219.46323529411765</v>
      </c>
      <c r="AE30" s="7">
        <f t="shared" si="4"/>
        <v>271.17</v>
      </c>
      <c r="AF30" s="7">
        <f t="shared" si="5"/>
        <v>248.77981651376149</v>
      </c>
      <c r="AG30" s="7">
        <f t="shared" si="6"/>
        <v>150</v>
      </c>
      <c r="AH30" s="7">
        <f t="shared" si="6"/>
        <v>245</v>
      </c>
      <c r="AI30" s="7">
        <f t="shared" si="7"/>
        <v>338</v>
      </c>
      <c r="AJ30" s="7">
        <f t="shared" si="7"/>
        <v>569.6400000000001</v>
      </c>
      <c r="AK30" s="234">
        <f t="shared" si="8"/>
        <v>232.50612244897962</v>
      </c>
      <c r="AP30" s="28"/>
      <c r="AQ30" s="28"/>
    </row>
    <row r="31" spans="1:43">
      <c r="A31" s="44">
        <v>22</v>
      </c>
      <c r="B31" s="266" t="s">
        <v>87</v>
      </c>
      <c r="C31" s="219">
        <v>0</v>
      </c>
      <c r="D31" s="115">
        <v>0</v>
      </c>
      <c r="E31" s="115">
        <v>0</v>
      </c>
      <c r="F31" s="115">
        <v>0</v>
      </c>
      <c r="G31" s="115">
        <v>0</v>
      </c>
      <c r="H31" s="220">
        <v>0</v>
      </c>
      <c r="I31" s="250">
        <f t="shared" si="0"/>
        <v>0</v>
      </c>
      <c r="J31" s="219">
        <v>0</v>
      </c>
      <c r="K31" s="115">
        <v>0</v>
      </c>
      <c r="L31" s="115">
        <v>0</v>
      </c>
      <c r="M31" s="115">
        <v>0</v>
      </c>
      <c r="N31" s="115">
        <v>0</v>
      </c>
      <c r="O31" s="220">
        <v>0</v>
      </c>
      <c r="P31" s="250">
        <f t="shared" si="1"/>
        <v>0</v>
      </c>
      <c r="Q31" s="239">
        <v>0</v>
      </c>
      <c r="R31" s="52">
        <v>0</v>
      </c>
      <c r="S31" s="52">
        <v>0</v>
      </c>
      <c r="T31" s="52">
        <v>0</v>
      </c>
      <c r="U31" s="52">
        <v>0</v>
      </c>
      <c r="V31" s="240">
        <v>0</v>
      </c>
      <c r="W31" s="243">
        <v>0</v>
      </c>
      <c r="X31" s="55">
        <v>0</v>
      </c>
      <c r="Y31" s="55">
        <v>0</v>
      </c>
      <c r="Z31" s="55">
        <v>0</v>
      </c>
      <c r="AA31" s="55">
        <v>0</v>
      </c>
      <c r="AB31" s="244">
        <v>0</v>
      </c>
      <c r="AC31" s="233">
        <f t="shared" si="2"/>
        <v>0</v>
      </c>
      <c r="AD31" s="7" t="e">
        <f t="shared" si="3"/>
        <v>#DIV/0!</v>
      </c>
      <c r="AE31" s="7">
        <f t="shared" si="4"/>
        <v>0</v>
      </c>
      <c r="AF31" s="7" t="e">
        <f t="shared" si="5"/>
        <v>#DIV/0!</v>
      </c>
      <c r="AG31" s="7">
        <f t="shared" si="6"/>
        <v>0</v>
      </c>
      <c r="AH31" s="7">
        <f t="shared" si="6"/>
        <v>0</v>
      </c>
      <c r="AI31" s="7">
        <f t="shared" si="7"/>
        <v>0</v>
      </c>
      <c r="AJ31" s="7">
        <f t="shared" si="7"/>
        <v>0</v>
      </c>
      <c r="AK31" s="234" t="e">
        <f t="shared" si="8"/>
        <v>#DIV/0!</v>
      </c>
      <c r="AP31" s="28"/>
      <c r="AQ31" s="28"/>
    </row>
    <row r="32" spans="1:43">
      <c r="A32" s="44">
        <v>23</v>
      </c>
      <c r="B32" s="266" t="s">
        <v>88</v>
      </c>
      <c r="C32" s="219">
        <v>50</v>
      </c>
      <c r="D32" s="115">
        <v>82</v>
      </c>
      <c r="E32" s="115">
        <v>10</v>
      </c>
      <c r="F32" s="115">
        <v>27</v>
      </c>
      <c r="G32" s="115">
        <v>15</v>
      </c>
      <c r="H32" s="220">
        <v>27</v>
      </c>
      <c r="I32" s="250">
        <f t="shared" si="0"/>
        <v>136</v>
      </c>
      <c r="J32" s="219">
        <v>50</v>
      </c>
      <c r="K32" s="115">
        <v>82</v>
      </c>
      <c r="L32" s="115">
        <v>10</v>
      </c>
      <c r="M32" s="115">
        <v>11</v>
      </c>
      <c r="N32" s="115">
        <v>15</v>
      </c>
      <c r="O32" s="220">
        <v>16</v>
      </c>
      <c r="P32" s="250">
        <f t="shared" si="1"/>
        <v>109</v>
      </c>
      <c r="Q32" s="239">
        <v>0</v>
      </c>
      <c r="R32" s="52">
        <v>0</v>
      </c>
      <c r="S32" s="52">
        <v>0</v>
      </c>
      <c r="T32" s="52">
        <v>0</v>
      </c>
      <c r="U32" s="52">
        <v>0</v>
      </c>
      <c r="V32" s="240">
        <v>0</v>
      </c>
      <c r="W32" s="243">
        <v>0</v>
      </c>
      <c r="X32" s="55">
        <v>0</v>
      </c>
      <c r="Y32" s="55">
        <v>0</v>
      </c>
      <c r="Z32" s="55">
        <v>0</v>
      </c>
      <c r="AA32" s="55">
        <v>0</v>
      </c>
      <c r="AB32" s="244">
        <v>0</v>
      </c>
      <c r="AC32" s="233">
        <f t="shared" si="2"/>
        <v>0</v>
      </c>
      <c r="AD32" s="7">
        <f t="shared" si="3"/>
        <v>0</v>
      </c>
      <c r="AE32" s="7">
        <f t="shared" si="4"/>
        <v>0</v>
      </c>
      <c r="AF32" s="7">
        <f t="shared" si="5"/>
        <v>0</v>
      </c>
      <c r="AG32" s="7">
        <f t="shared" si="6"/>
        <v>150</v>
      </c>
      <c r="AH32" s="7">
        <f t="shared" si="6"/>
        <v>245</v>
      </c>
      <c r="AI32" s="7">
        <f t="shared" si="7"/>
        <v>0</v>
      </c>
      <c r="AJ32" s="7">
        <f t="shared" si="7"/>
        <v>0</v>
      </c>
      <c r="AK32" s="234">
        <f t="shared" si="8"/>
        <v>0</v>
      </c>
      <c r="AP32" s="28"/>
      <c r="AQ32" s="28"/>
    </row>
    <row r="33" spans="1:43">
      <c r="A33" s="44">
        <v>24</v>
      </c>
      <c r="B33" s="266" t="s">
        <v>89</v>
      </c>
      <c r="C33" s="219">
        <v>0</v>
      </c>
      <c r="D33" s="115">
        <v>0</v>
      </c>
      <c r="E33" s="115">
        <v>0</v>
      </c>
      <c r="F33" s="115">
        <v>0</v>
      </c>
      <c r="G33" s="115">
        <v>0</v>
      </c>
      <c r="H33" s="220">
        <v>0</v>
      </c>
      <c r="I33" s="250">
        <f t="shared" si="0"/>
        <v>0</v>
      </c>
      <c r="J33" s="219">
        <v>0</v>
      </c>
      <c r="K33" s="115">
        <v>0</v>
      </c>
      <c r="L33" s="115">
        <v>0</v>
      </c>
      <c r="M33" s="115">
        <v>0</v>
      </c>
      <c r="N33" s="115">
        <v>0</v>
      </c>
      <c r="O33" s="220">
        <v>0</v>
      </c>
      <c r="P33" s="250">
        <f t="shared" si="1"/>
        <v>0</v>
      </c>
      <c r="Q33" s="239">
        <v>0</v>
      </c>
      <c r="R33" s="52">
        <v>0</v>
      </c>
      <c r="S33" s="52">
        <v>0</v>
      </c>
      <c r="T33" s="52">
        <v>0</v>
      </c>
      <c r="U33" s="52">
        <v>0</v>
      </c>
      <c r="V33" s="240">
        <v>0</v>
      </c>
      <c r="W33" s="243">
        <v>0</v>
      </c>
      <c r="X33" s="55">
        <v>0</v>
      </c>
      <c r="Y33" s="55">
        <v>0</v>
      </c>
      <c r="Z33" s="55">
        <v>0</v>
      </c>
      <c r="AA33" s="55">
        <v>0</v>
      </c>
      <c r="AB33" s="244">
        <v>0</v>
      </c>
      <c r="AC33" s="233">
        <f t="shared" si="2"/>
        <v>0</v>
      </c>
      <c r="AD33" s="7" t="e">
        <f t="shared" si="3"/>
        <v>#DIV/0!</v>
      </c>
      <c r="AE33" s="7">
        <f t="shared" si="4"/>
        <v>0</v>
      </c>
      <c r="AF33" s="7" t="e">
        <f t="shared" si="5"/>
        <v>#DIV/0!</v>
      </c>
      <c r="AG33" s="7">
        <f t="shared" si="6"/>
        <v>0</v>
      </c>
      <c r="AH33" s="7">
        <f t="shared" si="6"/>
        <v>0</v>
      </c>
      <c r="AI33" s="7">
        <f t="shared" si="7"/>
        <v>0</v>
      </c>
      <c r="AJ33" s="7">
        <f t="shared" si="7"/>
        <v>0</v>
      </c>
      <c r="AK33" s="234" t="e">
        <f t="shared" si="8"/>
        <v>#DIV/0!</v>
      </c>
      <c r="AP33" s="28"/>
      <c r="AQ33" s="28"/>
    </row>
    <row r="34" spans="1:43">
      <c r="A34" s="44">
        <v>25</v>
      </c>
      <c r="B34" s="266" t="s">
        <v>90</v>
      </c>
      <c r="C34" s="219">
        <v>0</v>
      </c>
      <c r="D34" s="115">
        <v>0</v>
      </c>
      <c r="E34" s="115">
        <v>0</v>
      </c>
      <c r="F34" s="115">
        <v>0</v>
      </c>
      <c r="G34" s="115">
        <v>0</v>
      </c>
      <c r="H34" s="220">
        <v>0</v>
      </c>
      <c r="I34" s="250">
        <f t="shared" si="0"/>
        <v>0</v>
      </c>
      <c r="J34" s="219">
        <v>0</v>
      </c>
      <c r="K34" s="115">
        <v>0</v>
      </c>
      <c r="L34" s="115">
        <v>0</v>
      </c>
      <c r="M34" s="115">
        <v>0</v>
      </c>
      <c r="N34" s="115">
        <v>0</v>
      </c>
      <c r="O34" s="220">
        <v>0</v>
      </c>
      <c r="P34" s="250">
        <f t="shared" si="1"/>
        <v>0</v>
      </c>
      <c r="Q34" s="239">
        <v>0</v>
      </c>
      <c r="R34" s="52">
        <v>0</v>
      </c>
      <c r="S34" s="52">
        <v>0</v>
      </c>
      <c r="T34" s="52">
        <v>0</v>
      </c>
      <c r="U34" s="52">
        <v>0</v>
      </c>
      <c r="V34" s="240">
        <v>0</v>
      </c>
      <c r="W34" s="243">
        <v>0</v>
      </c>
      <c r="X34" s="55">
        <v>0</v>
      </c>
      <c r="Y34" s="55">
        <v>0</v>
      </c>
      <c r="Z34" s="55">
        <v>0</v>
      </c>
      <c r="AA34" s="55">
        <v>0</v>
      </c>
      <c r="AB34" s="244">
        <v>0</v>
      </c>
      <c r="AC34" s="233">
        <f t="shared" si="2"/>
        <v>0</v>
      </c>
      <c r="AD34" s="7" t="e">
        <f t="shared" si="3"/>
        <v>#DIV/0!</v>
      </c>
      <c r="AE34" s="7">
        <f t="shared" si="4"/>
        <v>0</v>
      </c>
      <c r="AF34" s="7" t="e">
        <f t="shared" si="5"/>
        <v>#DIV/0!</v>
      </c>
      <c r="AG34" s="7">
        <f t="shared" si="6"/>
        <v>0</v>
      </c>
      <c r="AH34" s="7">
        <f t="shared" si="6"/>
        <v>0</v>
      </c>
      <c r="AI34" s="7">
        <f t="shared" si="7"/>
        <v>0</v>
      </c>
      <c r="AJ34" s="7">
        <f t="shared" si="7"/>
        <v>0</v>
      </c>
      <c r="AK34" s="234" t="e">
        <f t="shared" si="8"/>
        <v>#DIV/0!</v>
      </c>
      <c r="AP34" s="28"/>
      <c r="AQ34" s="28"/>
    </row>
    <row r="35" spans="1:43">
      <c r="A35" s="44">
        <v>26</v>
      </c>
      <c r="B35" s="266" t="s">
        <v>91</v>
      </c>
      <c r="C35" s="223">
        <v>50</v>
      </c>
      <c r="D35" s="121">
        <v>82</v>
      </c>
      <c r="E35" s="121">
        <v>10</v>
      </c>
      <c r="F35" s="121">
        <v>27</v>
      </c>
      <c r="G35" s="121">
        <v>15</v>
      </c>
      <c r="H35" s="224">
        <v>27</v>
      </c>
      <c r="I35" s="250">
        <f t="shared" si="0"/>
        <v>136</v>
      </c>
      <c r="J35" s="223">
        <v>50</v>
      </c>
      <c r="K35" s="121">
        <v>82</v>
      </c>
      <c r="L35" s="121">
        <v>10</v>
      </c>
      <c r="M35" s="121">
        <v>11</v>
      </c>
      <c r="N35" s="121">
        <v>15</v>
      </c>
      <c r="O35" s="224">
        <v>16</v>
      </c>
      <c r="P35" s="250">
        <f t="shared" si="1"/>
        <v>109</v>
      </c>
      <c r="Q35" s="239">
        <v>0</v>
      </c>
      <c r="R35" s="52">
        <v>0</v>
      </c>
      <c r="S35" s="52">
        <v>0</v>
      </c>
      <c r="T35" s="52">
        <v>0</v>
      </c>
      <c r="U35" s="52">
        <v>0</v>
      </c>
      <c r="V35" s="240">
        <v>0</v>
      </c>
      <c r="W35" s="243">
        <v>0</v>
      </c>
      <c r="X35" s="55">
        <v>0</v>
      </c>
      <c r="Y35" s="55">
        <v>0</v>
      </c>
      <c r="Z35" s="55">
        <v>0</v>
      </c>
      <c r="AA35" s="55">
        <v>0</v>
      </c>
      <c r="AB35" s="244">
        <v>0</v>
      </c>
      <c r="AC35" s="233">
        <f t="shared" si="2"/>
        <v>0</v>
      </c>
      <c r="AD35" s="7">
        <f t="shared" si="3"/>
        <v>0</v>
      </c>
      <c r="AE35" s="7">
        <f t="shared" si="4"/>
        <v>0</v>
      </c>
      <c r="AF35" s="7">
        <f t="shared" si="5"/>
        <v>0</v>
      </c>
      <c r="AG35" s="7">
        <f t="shared" si="6"/>
        <v>150</v>
      </c>
      <c r="AH35" s="7">
        <f t="shared" si="6"/>
        <v>245</v>
      </c>
      <c r="AI35" s="7">
        <f t="shared" si="7"/>
        <v>0</v>
      </c>
      <c r="AJ35" s="7">
        <f t="shared" si="7"/>
        <v>0</v>
      </c>
      <c r="AK35" s="234">
        <f t="shared" si="8"/>
        <v>0</v>
      </c>
      <c r="AP35" s="28"/>
      <c r="AQ35" s="28"/>
    </row>
    <row r="36" spans="1:43">
      <c r="A36" s="44">
        <v>27</v>
      </c>
      <c r="B36" s="266" t="s">
        <v>92</v>
      </c>
      <c r="C36" s="223">
        <v>0</v>
      </c>
      <c r="D36" s="121">
        <v>0</v>
      </c>
      <c r="E36" s="121">
        <v>0</v>
      </c>
      <c r="F36" s="121">
        <v>0</v>
      </c>
      <c r="G36" s="121">
        <v>0</v>
      </c>
      <c r="H36" s="224">
        <v>0</v>
      </c>
      <c r="I36" s="250">
        <f t="shared" si="0"/>
        <v>0</v>
      </c>
      <c r="J36" s="223">
        <v>0</v>
      </c>
      <c r="K36" s="121">
        <v>0</v>
      </c>
      <c r="L36" s="121">
        <v>0</v>
      </c>
      <c r="M36" s="121">
        <v>0</v>
      </c>
      <c r="N36" s="121">
        <v>0</v>
      </c>
      <c r="O36" s="224">
        <v>0</v>
      </c>
      <c r="P36" s="250">
        <f t="shared" si="1"/>
        <v>0</v>
      </c>
      <c r="Q36" s="239">
        <v>0</v>
      </c>
      <c r="R36" s="52">
        <v>0</v>
      </c>
      <c r="S36" s="52">
        <v>0</v>
      </c>
      <c r="T36" s="52">
        <v>0</v>
      </c>
      <c r="U36" s="52">
        <v>0</v>
      </c>
      <c r="V36" s="240">
        <v>0</v>
      </c>
      <c r="W36" s="245">
        <v>1</v>
      </c>
      <c r="X36" s="26">
        <v>21.59</v>
      </c>
      <c r="Y36" s="26">
        <v>0</v>
      </c>
      <c r="Z36" s="26">
        <v>0</v>
      </c>
      <c r="AA36" s="26">
        <v>0</v>
      </c>
      <c r="AB36" s="246">
        <v>0</v>
      </c>
      <c r="AC36" s="233">
        <f t="shared" si="2"/>
        <v>0</v>
      </c>
      <c r="AD36" s="7" t="e">
        <f t="shared" si="3"/>
        <v>#DIV/0!</v>
      </c>
      <c r="AE36" s="7">
        <f t="shared" si="4"/>
        <v>21.59</v>
      </c>
      <c r="AF36" s="7" t="e">
        <f t="shared" si="5"/>
        <v>#DIV/0!</v>
      </c>
      <c r="AG36" s="7">
        <f t="shared" si="6"/>
        <v>0</v>
      </c>
      <c r="AH36" s="7">
        <f t="shared" si="6"/>
        <v>0</v>
      </c>
      <c r="AI36" s="7">
        <f t="shared" si="7"/>
        <v>1</v>
      </c>
      <c r="AJ36" s="7">
        <f t="shared" si="7"/>
        <v>21.59</v>
      </c>
      <c r="AK36" s="234" t="e">
        <f t="shared" si="8"/>
        <v>#DIV/0!</v>
      </c>
      <c r="AP36" s="28"/>
      <c r="AQ36" s="28"/>
    </row>
    <row r="37" spans="1:43">
      <c r="A37" s="44">
        <v>28</v>
      </c>
      <c r="B37" s="266" t="s">
        <v>93</v>
      </c>
      <c r="C37" s="223">
        <v>75</v>
      </c>
      <c r="D37" s="121">
        <v>109</v>
      </c>
      <c r="E37" s="121">
        <v>0</v>
      </c>
      <c r="F37" s="121">
        <v>0</v>
      </c>
      <c r="G37" s="121">
        <v>0</v>
      </c>
      <c r="H37" s="224">
        <v>0</v>
      </c>
      <c r="I37" s="250">
        <f t="shared" si="0"/>
        <v>109</v>
      </c>
      <c r="J37" s="223">
        <v>50</v>
      </c>
      <c r="K37" s="121">
        <v>82</v>
      </c>
      <c r="L37" s="121">
        <v>0</v>
      </c>
      <c r="M37" s="121">
        <v>0</v>
      </c>
      <c r="N37" s="121">
        <v>0</v>
      </c>
      <c r="O37" s="224">
        <v>0</v>
      </c>
      <c r="P37" s="250">
        <f t="shared" si="1"/>
        <v>82</v>
      </c>
      <c r="Q37" s="239">
        <v>0</v>
      </c>
      <c r="R37" s="52">
        <v>0</v>
      </c>
      <c r="S37" s="52">
        <v>0</v>
      </c>
      <c r="T37" s="52">
        <v>0</v>
      </c>
      <c r="U37" s="52">
        <v>0</v>
      </c>
      <c r="V37" s="240">
        <v>0</v>
      </c>
      <c r="W37" s="245">
        <v>0</v>
      </c>
      <c r="X37" s="26">
        <v>0</v>
      </c>
      <c r="Y37" s="26">
        <v>0</v>
      </c>
      <c r="Z37" s="26">
        <v>0</v>
      </c>
      <c r="AA37" s="26">
        <v>0</v>
      </c>
      <c r="AB37" s="246">
        <v>0</v>
      </c>
      <c r="AC37" s="233">
        <f t="shared" si="2"/>
        <v>0</v>
      </c>
      <c r="AD37" s="7">
        <f t="shared" si="3"/>
        <v>0</v>
      </c>
      <c r="AE37" s="7">
        <f t="shared" si="4"/>
        <v>0</v>
      </c>
      <c r="AF37" s="7">
        <f t="shared" si="5"/>
        <v>0</v>
      </c>
      <c r="AG37" s="7">
        <f t="shared" si="6"/>
        <v>125</v>
      </c>
      <c r="AH37" s="7">
        <f t="shared" si="6"/>
        <v>191</v>
      </c>
      <c r="AI37" s="7">
        <f t="shared" si="7"/>
        <v>0</v>
      </c>
      <c r="AJ37" s="7">
        <f t="shared" si="7"/>
        <v>0</v>
      </c>
      <c r="AK37" s="234">
        <f t="shared" si="8"/>
        <v>0</v>
      </c>
      <c r="AP37" s="28"/>
      <c r="AQ37" s="28"/>
    </row>
    <row r="38" spans="1:43">
      <c r="A38" s="21"/>
      <c r="B38" s="211" t="s">
        <v>94</v>
      </c>
      <c r="C38" s="221">
        <f t="shared" ref="C38:AC38" si="10">SUM(C22:C37)</f>
        <v>1155</v>
      </c>
      <c r="D38" s="50">
        <f t="shared" si="10"/>
        <v>1931</v>
      </c>
      <c r="E38" s="50">
        <f t="shared" si="10"/>
        <v>112</v>
      </c>
      <c r="F38" s="50">
        <f t="shared" si="10"/>
        <v>196</v>
      </c>
      <c r="G38" s="50">
        <f t="shared" si="10"/>
        <v>148</v>
      </c>
      <c r="H38" s="222">
        <f t="shared" si="10"/>
        <v>206</v>
      </c>
      <c r="I38" s="222">
        <f t="shared" si="10"/>
        <v>2333</v>
      </c>
      <c r="J38" s="221">
        <f t="shared" si="10"/>
        <v>1100</v>
      </c>
      <c r="K38" s="50">
        <f t="shared" si="10"/>
        <v>1659</v>
      </c>
      <c r="L38" s="50">
        <f t="shared" si="10"/>
        <v>110</v>
      </c>
      <c r="M38" s="50">
        <f t="shared" si="10"/>
        <v>121</v>
      </c>
      <c r="N38" s="50">
        <f t="shared" si="10"/>
        <v>140</v>
      </c>
      <c r="O38" s="222">
        <f t="shared" si="10"/>
        <v>151</v>
      </c>
      <c r="P38" s="222">
        <f t="shared" si="10"/>
        <v>1931</v>
      </c>
      <c r="Q38" s="221">
        <f t="shared" si="10"/>
        <v>1673</v>
      </c>
      <c r="R38" s="50">
        <f t="shared" si="10"/>
        <v>3552.1900000000005</v>
      </c>
      <c r="S38" s="50">
        <f t="shared" si="10"/>
        <v>0</v>
      </c>
      <c r="T38" s="50">
        <f t="shared" si="10"/>
        <v>0</v>
      </c>
      <c r="U38" s="50">
        <f t="shared" si="10"/>
        <v>0</v>
      </c>
      <c r="V38" s="222">
        <f t="shared" si="10"/>
        <v>0</v>
      </c>
      <c r="W38" s="221">
        <f t="shared" si="10"/>
        <v>535</v>
      </c>
      <c r="X38" s="50">
        <f t="shared" si="10"/>
        <v>1014.13</v>
      </c>
      <c r="Y38" s="50">
        <f t="shared" si="10"/>
        <v>0</v>
      </c>
      <c r="Z38" s="50">
        <f t="shared" si="10"/>
        <v>0</v>
      </c>
      <c r="AA38" s="50">
        <f t="shared" si="10"/>
        <v>3</v>
      </c>
      <c r="AB38" s="222">
        <f t="shared" si="10"/>
        <v>8.11</v>
      </c>
      <c r="AC38" s="222">
        <f t="shared" si="10"/>
        <v>3552.1900000000005</v>
      </c>
      <c r="AD38" s="50">
        <f t="shared" si="3"/>
        <v>152.25846549507074</v>
      </c>
      <c r="AE38" s="50">
        <f>(W38+Y38+AA38)/(J38+L38+N38)*100</f>
        <v>39.851851851851848</v>
      </c>
      <c r="AF38" s="50">
        <f t="shared" si="5"/>
        <v>52.938373899533921</v>
      </c>
      <c r="AG38" s="50">
        <f t="shared" si="6"/>
        <v>2765</v>
      </c>
      <c r="AH38" s="50">
        <f t="shared" si="6"/>
        <v>4264</v>
      </c>
      <c r="AI38" s="50">
        <f t="shared" si="7"/>
        <v>2211</v>
      </c>
      <c r="AJ38" s="50">
        <f t="shared" si="7"/>
        <v>4574.43</v>
      </c>
      <c r="AK38" s="222">
        <f t="shared" si="8"/>
        <v>107.28025328330206</v>
      </c>
      <c r="AP38" s="28"/>
      <c r="AQ38" s="28"/>
    </row>
    <row r="39" spans="1:43">
      <c r="A39" s="47">
        <v>29</v>
      </c>
      <c r="B39" s="267" t="s">
        <v>95</v>
      </c>
      <c r="C39" s="223">
        <v>75</v>
      </c>
      <c r="D39" s="121">
        <v>109</v>
      </c>
      <c r="E39" s="121">
        <v>0</v>
      </c>
      <c r="F39" s="121">
        <v>0</v>
      </c>
      <c r="G39" s="121">
        <v>0</v>
      </c>
      <c r="H39" s="224">
        <v>0</v>
      </c>
      <c r="I39" s="250">
        <f t="shared" si="0"/>
        <v>109</v>
      </c>
      <c r="J39" s="223">
        <v>50</v>
      </c>
      <c r="K39" s="121">
        <v>82</v>
      </c>
      <c r="L39" s="121">
        <v>0</v>
      </c>
      <c r="M39" s="121">
        <v>0</v>
      </c>
      <c r="N39" s="121">
        <v>0</v>
      </c>
      <c r="O39" s="224">
        <v>0</v>
      </c>
      <c r="P39" s="250">
        <f t="shared" si="1"/>
        <v>82</v>
      </c>
      <c r="Q39" s="239">
        <v>0</v>
      </c>
      <c r="R39" s="52">
        <v>0</v>
      </c>
      <c r="S39" s="121">
        <v>0</v>
      </c>
      <c r="T39" s="121">
        <v>0</v>
      </c>
      <c r="U39" s="121">
        <v>0</v>
      </c>
      <c r="V39" s="224">
        <v>0</v>
      </c>
      <c r="W39" s="243">
        <v>0</v>
      </c>
      <c r="X39" s="55">
        <v>0</v>
      </c>
      <c r="Y39" s="55">
        <v>0</v>
      </c>
      <c r="Z39" s="55">
        <v>0</v>
      </c>
      <c r="AA39" s="55">
        <v>0</v>
      </c>
      <c r="AB39" s="244">
        <v>0</v>
      </c>
      <c r="AC39" s="233">
        <f t="shared" si="2"/>
        <v>0</v>
      </c>
      <c r="AD39" s="7">
        <f t="shared" si="3"/>
        <v>0</v>
      </c>
      <c r="AE39" s="7">
        <f t="shared" si="4"/>
        <v>0</v>
      </c>
      <c r="AF39" s="7">
        <f t="shared" si="5"/>
        <v>0</v>
      </c>
      <c r="AG39" s="7">
        <f t="shared" si="6"/>
        <v>125</v>
      </c>
      <c r="AH39" s="7">
        <f t="shared" si="6"/>
        <v>191</v>
      </c>
      <c r="AI39" s="7">
        <f t="shared" si="7"/>
        <v>0</v>
      </c>
      <c r="AJ39" s="7">
        <f t="shared" si="7"/>
        <v>0</v>
      </c>
      <c r="AK39" s="234">
        <f t="shared" si="8"/>
        <v>0</v>
      </c>
      <c r="AP39" s="28"/>
      <c r="AQ39" s="28"/>
    </row>
    <row r="40" spans="1:43">
      <c r="A40" s="47">
        <v>30</v>
      </c>
      <c r="B40" s="267" t="s">
        <v>96</v>
      </c>
      <c r="C40" s="223">
        <v>0</v>
      </c>
      <c r="D40" s="121">
        <v>0</v>
      </c>
      <c r="E40" s="121">
        <v>0</v>
      </c>
      <c r="F40" s="121">
        <v>0</v>
      </c>
      <c r="G40" s="121">
        <v>0</v>
      </c>
      <c r="H40" s="224">
        <v>0</v>
      </c>
      <c r="I40" s="250">
        <f t="shared" si="0"/>
        <v>0</v>
      </c>
      <c r="J40" s="223">
        <v>0</v>
      </c>
      <c r="K40" s="121">
        <v>0</v>
      </c>
      <c r="L40" s="121">
        <v>0</v>
      </c>
      <c r="M40" s="121">
        <v>0</v>
      </c>
      <c r="N40" s="121">
        <v>0</v>
      </c>
      <c r="O40" s="224">
        <v>0</v>
      </c>
      <c r="P40" s="250">
        <f t="shared" si="1"/>
        <v>0</v>
      </c>
      <c r="Q40" s="239">
        <v>0</v>
      </c>
      <c r="R40" s="52">
        <v>0</v>
      </c>
      <c r="S40" s="121">
        <v>0</v>
      </c>
      <c r="T40" s="121">
        <v>0</v>
      </c>
      <c r="U40" s="121">
        <v>0</v>
      </c>
      <c r="V40" s="224">
        <v>0</v>
      </c>
      <c r="W40" s="243">
        <v>0</v>
      </c>
      <c r="X40" s="55">
        <v>0</v>
      </c>
      <c r="Y40" s="55">
        <v>0</v>
      </c>
      <c r="Z40" s="55">
        <v>0</v>
      </c>
      <c r="AA40" s="55">
        <v>0</v>
      </c>
      <c r="AB40" s="244">
        <v>0</v>
      </c>
      <c r="AC40" s="233">
        <f t="shared" si="2"/>
        <v>0</v>
      </c>
      <c r="AD40" s="7" t="e">
        <f t="shared" si="3"/>
        <v>#DIV/0!</v>
      </c>
      <c r="AE40" s="7">
        <f t="shared" si="4"/>
        <v>0</v>
      </c>
      <c r="AF40" s="7" t="e">
        <f t="shared" si="5"/>
        <v>#DIV/0!</v>
      </c>
      <c r="AG40" s="7">
        <f t="shared" si="6"/>
        <v>0</v>
      </c>
      <c r="AH40" s="7">
        <f t="shared" si="6"/>
        <v>0</v>
      </c>
      <c r="AI40" s="7">
        <f t="shared" si="7"/>
        <v>0</v>
      </c>
      <c r="AJ40" s="7">
        <f t="shared" si="7"/>
        <v>0</v>
      </c>
      <c r="AK40" s="234" t="e">
        <f t="shared" si="8"/>
        <v>#DIV/0!</v>
      </c>
      <c r="AP40" s="28"/>
      <c r="AQ40" s="28"/>
    </row>
    <row r="41" spans="1:43">
      <c r="A41" s="47">
        <v>31</v>
      </c>
      <c r="B41" s="267" t="s">
        <v>97</v>
      </c>
      <c r="C41" s="223">
        <v>0</v>
      </c>
      <c r="D41" s="121">
        <v>0</v>
      </c>
      <c r="E41" s="121">
        <v>0</v>
      </c>
      <c r="F41" s="121">
        <v>0</v>
      </c>
      <c r="G41" s="121">
        <v>0</v>
      </c>
      <c r="H41" s="224">
        <v>0</v>
      </c>
      <c r="I41" s="250">
        <f t="shared" si="0"/>
        <v>0</v>
      </c>
      <c r="J41" s="223">
        <v>0</v>
      </c>
      <c r="K41" s="121">
        <v>0</v>
      </c>
      <c r="L41" s="121">
        <v>0</v>
      </c>
      <c r="M41" s="121">
        <v>0</v>
      </c>
      <c r="N41" s="121">
        <v>0</v>
      </c>
      <c r="O41" s="224">
        <v>0</v>
      </c>
      <c r="P41" s="250">
        <f t="shared" si="1"/>
        <v>0</v>
      </c>
      <c r="Q41" s="239">
        <v>0</v>
      </c>
      <c r="R41" s="52">
        <v>0</v>
      </c>
      <c r="S41" s="121">
        <v>0</v>
      </c>
      <c r="T41" s="121">
        <v>0</v>
      </c>
      <c r="U41" s="121">
        <v>0</v>
      </c>
      <c r="V41" s="224">
        <v>0</v>
      </c>
      <c r="W41" s="243">
        <v>0</v>
      </c>
      <c r="X41" s="55">
        <v>0</v>
      </c>
      <c r="Y41" s="55">
        <v>0</v>
      </c>
      <c r="Z41" s="55">
        <v>0</v>
      </c>
      <c r="AA41" s="55">
        <v>0</v>
      </c>
      <c r="AB41" s="244">
        <v>0</v>
      </c>
      <c r="AC41" s="233">
        <f t="shared" si="2"/>
        <v>0</v>
      </c>
      <c r="AD41" s="7" t="e">
        <f t="shared" si="3"/>
        <v>#DIV/0!</v>
      </c>
      <c r="AE41" s="7">
        <f t="shared" si="4"/>
        <v>0</v>
      </c>
      <c r="AF41" s="7" t="e">
        <f t="shared" si="5"/>
        <v>#DIV/0!</v>
      </c>
      <c r="AG41" s="7">
        <f t="shared" si="6"/>
        <v>0</v>
      </c>
      <c r="AH41" s="7">
        <f t="shared" si="6"/>
        <v>0</v>
      </c>
      <c r="AI41" s="7">
        <f t="shared" si="7"/>
        <v>0</v>
      </c>
      <c r="AJ41" s="7">
        <f t="shared" si="7"/>
        <v>0</v>
      </c>
      <c r="AK41" s="234" t="e">
        <f t="shared" si="8"/>
        <v>#DIV/0!</v>
      </c>
      <c r="AP41" s="28"/>
      <c r="AQ41" s="28"/>
    </row>
    <row r="42" spans="1:43">
      <c r="A42" s="47">
        <v>32</v>
      </c>
      <c r="B42" s="267" t="s">
        <v>98</v>
      </c>
      <c r="C42" s="223">
        <v>0</v>
      </c>
      <c r="D42" s="121">
        <v>0</v>
      </c>
      <c r="E42" s="121">
        <v>0</v>
      </c>
      <c r="F42" s="121">
        <v>0</v>
      </c>
      <c r="G42" s="121">
        <v>0</v>
      </c>
      <c r="H42" s="224">
        <v>0</v>
      </c>
      <c r="I42" s="250">
        <f t="shared" si="0"/>
        <v>0</v>
      </c>
      <c r="J42" s="223">
        <v>0</v>
      </c>
      <c r="K42" s="121">
        <v>0</v>
      </c>
      <c r="L42" s="121">
        <v>0</v>
      </c>
      <c r="M42" s="121">
        <v>0</v>
      </c>
      <c r="N42" s="121">
        <v>0</v>
      </c>
      <c r="O42" s="224">
        <v>0</v>
      </c>
      <c r="P42" s="250">
        <f t="shared" si="1"/>
        <v>0</v>
      </c>
      <c r="Q42" s="239">
        <v>0</v>
      </c>
      <c r="R42" s="52">
        <v>0</v>
      </c>
      <c r="S42" s="121">
        <v>0</v>
      </c>
      <c r="T42" s="121">
        <v>0</v>
      </c>
      <c r="U42" s="121">
        <v>0</v>
      </c>
      <c r="V42" s="224">
        <v>0</v>
      </c>
      <c r="W42" s="243">
        <v>0</v>
      </c>
      <c r="X42" s="55">
        <v>0</v>
      </c>
      <c r="Y42" s="55">
        <v>0</v>
      </c>
      <c r="Z42" s="55">
        <v>0</v>
      </c>
      <c r="AA42" s="55">
        <v>0</v>
      </c>
      <c r="AB42" s="244">
        <v>0</v>
      </c>
      <c r="AC42" s="233">
        <f t="shared" si="2"/>
        <v>0</v>
      </c>
      <c r="AD42" s="7" t="e">
        <f t="shared" si="3"/>
        <v>#DIV/0!</v>
      </c>
      <c r="AE42" s="7">
        <f t="shared" si="4"/>
        <v>0</v>
      </c>
      <c r="AF42" s="7" t="e">
        <f t="shared" si="5"/>
        <v>#DIV/0!</v>
      </c>
      <c r="AG42" s="7">
        <f t="shared" si="6"/>
        <v>0</v>
      </c>
      <c r="AH42" s="7">
        <f t="shared" si="6"/>
        <v>0</v>
      </c>
      <c r="AI42" s="7">
        <f t="shared" si="7"/>
        <v>0</v>
      </c>
      <c r="AJ42" s="7">
        <f t="shared" si="7"/>
        <v>0</v>
      </c>
      <c r="AK42" s="234" t="e">
        <f t="shared" si="8"/>
        <v>#DIV/0!</v>
      </c>
      <c r="AP42" s="28"/>
      <c r="AQ42" s="28"/>
    </row>
    <row r="43" spans="1:43">
      <c r="A43" s="47">
        <v>33</v>
      </c>
      <c r="B43" s="267" t="s">
        <v>99</v>
      </c>
      <c r="C43" s="223">
        <v>0</v>
      </c>
      <c r="D43" s="121">
        <v>0</v>
      </c>
      <c r="E43" s="121">
        <v>0</v>
      </c>
      <c r="F43" s="121">
        <v>0</v>
      </c>
      <c r="G43" s="121">
        <v>0</v>
      </c>
      <c r="H43" s="224">
        <v>0</v>
      </c>
      <c r="I43" s="250">
        <f t="shared" si="0"/>
        <v>0</v>
      </c>
      <c r="J43" s="223">
        <v>0</v>
      </c>
      <c r="K43" s="121">
        <v>0</v>
      </c>
      <c r="L43" s="121">
        <v>0</v>
      </c>
      <c r="M43" s="121">
        <v>0</v>
      </c>
      <c r="N43" s="121">
        <v>0</v>
      </c>
      <c r="O43" s="224">
        <v>0</v>
      </c>
      <c r="P43" s="250">
        <f t="shared" si="1"/>
        <v>0</v>
      </c>
      <c r="Q43" s="239">
        <v>0</v>
      </c>
      <c r="R43" s="52">
        <v>0</v>
      </c>
      <c r="S43" s="121">
        <v>0</v>
      </c>
      <c r="T43" s="121">
        <v>0</v>
      </c>
      <c r="U43" s="121">
        <v>0</v>
      </c>
      <c r="V43" s="224">
        <v>0</v>
      </c>
      <c r="W43" s="243">
        <v>0</v>
      </c>
      <c r="X43" s="55">
        <v>0</v>
      </c>
      <c r="Y43" s="55">
        <v>0</v>
      </c>
      <c r="Z43" s="55">
        <v>0</v>
      </c>
      <c r="AA43" s="55">
        <v>0</v>
      </c>
      <c r="AB43" s="244">
        <v>0</v>
      </c>
      <c r="AC43" s="233">
        <f t="shared" si="2"/>
        <v>0</v>
      </c>
      <c r="AD43" s="7" t="e">
        <f t="shared" si="3"/>
        <v>#DIV/0!</v>
      </c>
      <c r="AE43" s="7">
        <f t="shared" si="4"/>
        <v>0</v>
      </c>
      <c r="AF43" s="7" t="e">
        <f t="shared" si="5"/>
        <v>#DIV/0!</v>
      </c>
      <c r="AG43" s="7">
        <f t="shared" si="6"/>
        <v>0</v>
      </c>
      <c r="AH43" s="7">
        <f t="shared" si="6"/>
        <v>0</v>
      </c>
      <c r="AI43" s="7">
        <f t="shared" si="7"/>
        <v>0</v>
      </c>
      <c r="AJ43" s="7">
        <f t="shared" si="7"/>
        <v>0</v>
      </c>
      <c r="AK43" s="234" t="e">
        <f t="shared" si="8"/>
        <v>#DIV/0!</v>
      </c>
      <c r="AP43" s="28"/>
      <c r="AQ43" s="28"/>
    </row>
    <row r="44" spans="1:43">
      <c r="A44" s="47">
        <v>34</v>
      </c>
      <c r="B44" s="267" t="s">
        <v>100</v>
      </c>
      <c r="C44" s="223">
        <v>0</v>
      </c>
      <c r="D44" s="121">
        <v>0</v>
      </c>
      <c r="E44" s="121">
        <v>0</v>
      </c>
      <c r="F44" s="121">
        <v>0</v>
      </c>
      <c r="G44" s="121">
        <v>0</v>
      </c>
      <c r="H44" s="224">
        <v>0</v>
      </c>
      <c r="I44" s="250">
        <f t="shared" si="0"/>
        <v>0</v>
      </c>
      <c r="J44" s="223">
        <v>0</v>
      </c>
      <c r="K44" s="121">
        <v>0</v>
      </c>
      <c r="L44" s="121">
        <v>0</v>
      </c>
      <c r="M44" s="121">
        <v>0</v>
      </c>
      <c r="N44" s="121">
        <v>0</v>
      </c>
      <c r="O44" s="224">
        <v>0</v>
      </c>
      <c r="P44" s="250">
        <f t="shared" si="1"/>
        <v>0</v>
      </c>
      <c r="Q44" s="239">
        <v>0</v>
      </c>
      <c r="R44" s="52">
        <v>0</v>
      </c>
      <c r="S44" s="121">
        <v>0</v>
      </c>
      <c r="T44" s="121">
        <v>0</v>
      </c>
      <c r="U44" s="121">
        <v>0</v>
      </c>
      <c r="V44" s="224">
        <v>0</v>
      </c>
      <c r="W44" s="243">
        <v>0</v>
      </c>
      <c r="X44" s="55">
        <v>0</v>
      </c>
      <c r="Y44" s="55">
        <v>0</v>
      </c>
      <c r="Z44" s="55">
        <v>0</v>
      </c>
      <c r="AA44" s="55">
        <v>0</v>
      </c>
      <c r="AB44" s="244">
        <v>0</v>
      </c>
      <c r="AC44" s="233">
        <f t="shared" si="2"/>
        <v>0</v>
      </c>
      <c r="AD44" s="7" t="e">
        <f t="shared" si="3"/>
        <v>#DIV/0!</v>
      </c>
      <c r="AE44" s="7">
        <f t="shared" si="4"/>
        <v>0</v>
      </c>
      <c r="AF44" s="7" t="e">
        <f t="shared" si="5"/>
        <v>#DIV/0!</v>
      </c>
      <c r="AG44" s="7">
        <f t="shared" si="6"/>
        <v>0</v>
      </c>
      <c r="AH44" s="7">
        <f t="shared" si="6"/>
        <v>0</v>
      </c>
      <c r="AI44" s="7">
        <f t="shared" si="7"/>
        <v>0</v>
      </c>
      <c r="AJ44" s="7">
        <f t="shared" si="7"/>
        <v>0</v>
      </c>
      <c r="AK44" s="234" t="e">
        <f t="shared" si="8"/>
        <v>#DIV/0!</v>
      </c>
      <c r="AP44" s="28"/>
      <c r="AQ44" s="28"/>
    </row>
    <row r="45" spans="1:43">
      <c r="A45" s="47">
        <v>35</v>
      </c>
      <c r="B45" s="267" t="s">
        <v>101</v>
      </c>
      <c r="C45" s="223">
        <v>0</v>
      </c>
      <c r="D45" s="121">
        <v>0</v>
      </c>
      <c r="E45" s="121">
        <v>0</v>
      </c>
      <c r="F45" s="121">
        <v>0</v>
      </c>
      <c r="G45" s="121">
        <v>0</v>
      </c>
      <c r="H45" s="224">
        <v>0</v>
      </c>
      <c r="I45" s="250">
        <f t="shared" si="0"/>
        <v>0</v>
      </c>
      <c r="J45" s="223">
        <v>0</v>
      </c>
      <c r="K45" s="121">
        <v>0</v>
      </c>
      <c r="L45" s="121">
        <v>0</v>
      </c>
      <c r="M45" s="121">
        <v>0</v>
      </c>
      <c r="N45" s="121">
        <v>0</v>
      </c>
      <c r="O45" s="224">
        <v>0</v>
      </c>
      <c r="P45" s="250">
        <f t="shared" si="1"/>
        <v>0</v>
      </c>
      <c r="Q45" s="239">
        <v>0</v>
      </c>
      <c r="R45" s="52">
        <v>0</v>
      </c>
      <c r="S45" s="121">
        <v>0</v>
      </c>
      <c r="T45" s="121">
        <v>0</v>
      </c>
      <c r="U45" s="121">
        <v>0</v>
      </c>
      <c r="V45" s="224">
        <v>0</v>
      </c>
      <c r="W45" s="243">
        <v>0</v>
      </c>
      <c r="X45" s="55">
        <v>0</v>
      </c>
      <c r="Y45" s="55">
        <v>0</v>
      </c>
      <c r="Z45" s="55">
        <v>0</v>
      </c>
      <c r="AA45" s="55">
        <v>0</v>
      </c>
      <c r="AB45" s="244">
        <v>0</v>
      </c>
      <c r="AC45" s="233">
        <f t="shared" si="2"/>
        <v>0</v>
      </c>
      <c r="AD45" s="7" t="e">
        <f t="shared" si="3"/>
        <v>#DIV/0!</v>
      </c>
      <c r="AE45" s="7">
        <f t="shared" si="4"/>
        <v>0</v>
      </c>
      <c r="AF45" s="7" t="e">
        <f t="shared" si="5"/>
        <v>#DIV/0!</v>
      </c>
      <c r="AG45" s="7">
        <f t="shared" si="6"/>
        <v>0</v>
      </c>
      <c r="AH45" s="7">
        <f t="shared" si="6"/>
        <v>0</v>
      </c>
      <c r="AI45" s="7">
        <f t="shared" si="7"/>
        <v>0</v>
      </c>
      <c r="AJ45" s="7">
        <f t="shared" si="7"/>
        <v>0</v>
      </c>
      <c r="AK45" s="234" t="e">
        <f t="shared" si="8"/>
        <v>#DIV/0!</v>
      </c>
      <c r="AP45" s="28"/>
      <c r="AQ45" s="28"/>
    </row>
    <row r="46" spans="1:43">
      <c r="A46" s="47">
        <v>36</v>
      </c>
      <c r="B46" s="267" t="s">
        <v>102</v>
      </c>
      <c r="C46" s="223">
        <v>0</v>
      </c>
      <c r="D46" s="121">
        <v>0</v>
      </c>
      <c r="E46" s="121">
        <v>0</v>
      </c>
      <c r="F46" s="121">
        <v>0</v>
      </c>
      <c r="G46" s="121">
        <v>0</v>
      </c>
      <c r="H46" s="224">
        <v>0</v>
      </c>
      <c r="I46" s="250">
        <f t="shared" si="0"/>
        <v>0</v>
      </c>
      <c r="J46" s="223">
        <v>0</v>
      </c>
      <c r="K46" s="121">
        <v>0</v>
      </c>
      <c r="L46" s="121">
        <v>0</v>
      </c>
      <c r="M46" s="121">
        <v>0</v>
      </c>
      <c r="N46" s="121">
        <v>0</v>
      </c>
      <c r="O46" s="224">
        <v>0</v>
      </c>
      <c r="P46" s="250">
        <f t="shared" si="1"/>
        <v>0</v>
      </c>
      <c r="Q46" s="239">
        <v>0</v>
      </c>
      <c r="R46" s="52">
        <v>0</v>
      </c>
      <c r="S46" s="121">
        <v>0</v>
      </c>
      <c r="T46" s="121">
        <v>0</v>
      </c>
      <c r="U46" s="121">
        <v>0</v>
      </c>
      <c r="V46" s="224">
        <v>0</v>
      </c>
      <c r="W46" s="243">
        <v>0</v>
      </c>
      <c r="X46" s="55">
        <v>0</v>
      </c>
      <c r="Y46" s="55">
        <v>0</v>
      </c>
      <c r="Z46" s="55">
        <v>0</v>
      </c>
      <c r="AA46" s="55">
        <v>0</v>
      </c>
      <c r="AB46" s="244">
        <v>0</v>
      </c>
      <c r="AC46" s="233">
        <f t="shared" si="2"/>
        <v>0</v>
      </c>
      <c r="AD46" s="7" t="e">
        <f t="shared" si="3"/>
        <v>#DIV/0!</v>
      </c>
      <c r="AE46" s="7">
        <f t="shared" si="4"/>
        <v>0</v>
      </c>
      <c r="AF46" s="7" t="e">
        <f t="shared" si="5"/>
        <v>#DIV/0!</v>
      </c>
      <c r="AG46" s="7">
        <f t="shared" si="6"/>
        <v>0</v>
      </c>
      <c r="AH46" s="7">
        <f t="shared" si="6"/>
        <v>0</v>
      </c>
      <c r="AI46" s="7">
        <f t="shared" si="7"/>
        <v>0</v>
      </c>
      <c r="AJ46" s="7">
        <f t="shared" si="7"/>
        <v>0</v>
      </c>
      <c r="AK46" s="234" t="e">
        <f t="shared" si="8"/>
        <v>#DIV/0!</v>
      </c>
      <c r="AP46" s="28"/>
      <c r="AQ46" s="28"/>
    </row>
    <row r="47" spans="1:43">
      <c r="A47" s="48"/>
      <c r="B47" s="211" t="s">
        <v>103</v>
      </c>
      <c r="C47" s="221">
        <f t="shared" ref="C47:AC47" si="11">SUM(C39:C46)</f>
        <v>75</v>
      </c>
      <c r="D47" s="50">
        <f t="shared" si="11"/>
        <v>109</v>
      </c>
      <c r="E47" s="50">
        <f t="shared" si="11"/>
        <v>0</v>
      </c>
      <c r="F47" s="50">
        <f t="shared" si="11"/>
        <v>0</v>
      </c>
      <c r="G47" s="50">
        <f t="shared" si="11"/>
        <v>0</v>
      </c>
      <c r="H47" s="222">
        <f t="shared" si="11"/>
        <v>0</v>
      </c>
      <c r="I47" s="222">
        <f t="shared" si="11"/>
        <v>109</v>
      </c>
      <c r="J47" s="221">
        <f t="shared" si="11"/>
        <v>50</v>
      </c>
      <c r="K47" s="50">
        <f t="shared" si="11"/>
        <v>82</v>
      </c>
      <c r="L47" s="50">
        <f t="shared" si="11"/>
        <v>0</v>
      </c>
      <c r="M47" s="50">
        <f t="shared" si="11"/>
        <v>0</v>
      </c>
      <c r="N47" s="50">
        <f t="shared" si="11"/>
        <v>0</v>
      </c>
      <c r="O47" s="222">
        <f t="shared" si="11"/>
        <v>0</v>
      </c>
      <c r="P47" s="222">
        <f t="shared" si="11"/>
        <v>82</v>
      </c>
      <c r="Q47" s="221">
        <f t="shared" si="11"/>
        <v>0</v>
      </c>
      <c r="R47" s="50">
        <f t="shared" si="11"/>
        <v>0</v>
      </c>
      <c r="S47" s="50">
        <f t="shared" si="11"/>
        <v>0</v>
      </c>
      <c r="T47" s="50">
        <f t="shared" si="11"/>
        <v>0</v>
      </c>
      <c r="U47" s="50">
        <f t="shared" si="11"/>
        <v>0</v>
      </c>
      <c r="V47" s="222">
        <f t="shared" si="11"/>
        <v>0</v>
      </c>
      <c r="W47" s="221">
        <f t="shared" si="11"/>
        <v>0</v>
      </c>
      <c r="X47" s="50">
        <f t="shared" si="11"/>
        <v>0</v>
      </c>
      <c r="Y47" s="50">
        <f t="shared" si="11"/>
        <v>0</v>
      </c>
      <c r="Z47" s="50">
        <f t="shared" si="11"/>
        <v>0</v>
      </c>
      <c r="AA47" s="50">
        <f t="shared" si="11"/>
        <v>0</v>
      </c>
      <c r="AB47" s="222">
        <f t="shared" si="11"/>
        <v>0</v>
      </c>
      <c r="AC47" s="222">
        <f t="shared" si="11"/>
        <v>0</v>
      </c>
      <c r="AD47" s="50">
        <f t="shared" si="3"/>
        <v>0</v>
      </c>
      <c r="AE47" s="222">
        <f>SUM(AE39:AE46)</f>
        <v>0</v>
      </c>
      <c r="AF47" s="50">
        <f t="shared" si="5"/>
        <v>0</v>
      </c>
      <c r="AG47" s="50">
        <f t="shared" si="6"/>
        <v>125</v>
      </c>
      <c r="AH47" s="50">
        <f t="shared" si="6"/>
        <v>191</v>
      </c>
      <c r="AI47" s="50">
        <f t="shared" si="7"/>
        <v>0</v>
      </c>
      <c r="AJ47" s="50">
        <f t="shared" si="7"/>
        <v>0</v>
      </c>
      <c r="AK47" s="222">
        <f t="shared" si="8"/>
        <v>0</v>
      </c>
      <c r="AP47" s="28"/>
      <c r="AQ47" s="28"/>
    </row>
    <row r="48" spans="1:43">
      <c r="A48" s="107">
        <v>37</v>
      </c>
      <c r="B48" s="330" t="s">
        <v>104</v>
      </c>
      <c r="C48" s="223">
        <v>0</v>
      </c>
      <c r="D48" s="121">
        <v>0</v>
      </c>
      <c r="E48" s="121">
        <v>0</v>
      </c>
      <c r="F48" s="121">
        <v>0</v>
      </c>
      <c r="G48" s="121">
        <v>0</v>
      </c>
      <c r="H48" s="224">
        <v>0</v>
      </c>
      <c r="I48" s="250">
        <f t="shared" si="0"/>
        <v>0</v>
      </c>
      <c r="J48" s="223">
        <v>0</v>
      </c>
      <c r="K48" s="121">
        <v>0</v>
      </c>
      <c r="L48" s="121">
        <v>0</v>
      </c>
      <c r="M48" s="121">
        <v>0</v>
      </c>
      <c r="N48" s="121">
        <v>0</v>
      </c>
      <c r="O48" s="224">
        <v>0</v>
      </c>
      <c r="P48" s="250">
        <f t="shared" si="1"/>
        <v>0</v>
      </c>
      <c r="Q48" s="241">
        <v>0</v>
      </c>
      <c r="R48" s="106">
        <v>0</v>
      </c>
      <c r="S48" s="106">
        <v>0</v>
      </c>
      <c r="T48" s="106">
        <v>0</v>
      </c>
      <c r="U48" s="106">
        <v>0</v>
      </c>
      <c r="V48" s="242">
        <v>0</v>
      </c>
      <c r="W48" s="235">
        <v>0</v>
      </c>
      <c r="X48" s="109">
        <v>0</v>
      </c>
      <c r="Y48" s="109">
        <v>0</v>
      </c>
      <c r="Z48" s="109">
        <v>0</v>
      </c>
      <c r="AA48" s="109">
        <v>0</v>
      </c>
      <c r="AB48" s="236">
        <v>0</v>
      </c>
      <c r="AC48" s="233">
        <f t="shared" si="2"/>
        <v>0</v>
      </c>
      <c r="AD48" s="109" t="e">
        <f t="shared" si="3"/>
        <v>#DIV/0!</v>
      </c>
      <c r="AE48" s="7">
        <f t="shared" si="4"/>
        <v>0</v>
      </c>
      <c r="AF48" s="109" t="e">
        <f t="shared" si="5"/>
        <v>#DIV/0!</v>
      </c>
      <c r="AG48" s="109">
        <f t="shared" si="6"/>
        <v>0</v>
      </c>
      <c r="AH48" s="109">
        <f t="shared" si="6"/>
        <v>0</v>
      </c>
      <c r="AI48" s="109">
        <f t="shared" si="7"/>
        <v>0</v>
      </c>
      <c r="AJ48" s="109">
        <f t="shared" si="7"/>
        <v>0</v>
      </c>
      <c r="AK48" s="236" t="e">
        <f t="shared" si="8"/>
        <v>#DIV/0!</v>
      </c>
      <c r="AL48" s="71"/>
      <c r="AP48" s="28"/>
      <c r="AQ48" s="28"/>
    </row>
    <row r="49" spans="1:43">
      <c r="A49" s="48"/>
      <c r="B49" s="211" t="s">
        <v>105</v>
      </c>
      <c r="C49" s="221">
        <f t="shared" ref="C49:AC49" si="12">C48</f>
        <v>0</v>
      </c>
      <c r="D49" s="50">
        <f t="shared" si="12"/>
        <v>0</v>
      </c>
      <c r="E49" s="50">
        <f t="shared" si="12"/>
        <v>0</v>
      </c>
      <c r="F49" s="50">
        <f t="shared" si="12"/>
        <v>0</v>
      </c>
      <c r="G49" s="50">
        <f t="shared" si="12"/>
        <v>0</v>
      </c>
      <c r="H49" s="222">
        <f t="shared" si="12"/>
        <v>0</v>
      </c>
      <c r="I49" s="222">
        <f t="shared" si="12"/>
        <v>0</v>
      </c>
      <c r="J49" s="221">
        <f t="shared" si="12"/>
        <v>0</v>
      </c>
      <c r="K49" s="50">
        <f t="shared" si="12"/>
        <v>0</v>
      </c>
      <c r="L49" s="50">
        <f t="shared" si="12"/>
        <v>0</v>
      </c>
      <c r="M49" s="50">
        <f t="shared" si="12"/>
        <v>0</v>
      </c>
      <c r="N49" s="50">
        <f t="shared" si="12"/>
        <v>0</v>
      </c>
      <c r="O49" s="222">
        <f t="shared" si="12"/>
        <v>0</v>
      </c>
      <c r="P49" s="222">
        <f t="shared" si="12"/>
        <v>0</v>
      </c>
      <c r="Q49" s="221">
        <f t="shared" si="12"/>
        <v>0</v>
      </c>
      <c r="R49" s="50">
        <f t="shared" si="12"/>
        <v>0</v>
      </c>
      <c r="S49" s="50">
        <f t="shared" si="12"/>
        <v>0</v>
      </c>
      <c r="T49" s="50">
        <f t="shared" si="12"/>
        <v>0</v>
      </c>
      <c r="U49" s="50">
        <f t="shared" si="12"/>
        <v>0</v>
      </c>
      <c r="V49" s="222">
        <f t="shared" si="12"/>
        <v>0</v>
      </c>
      <c r="W49" s="221">
        <f t="shared" si="12"/>
        <v>0</v>
      </c>
      <c r="X49" s="50">
        <f t="shared" si="12"/>
        <v>0</v>
      </c>
      <c r="Y49" s="50">
        <f t="shared" si="12"/>
        <v>0</v>
      </c>
      <c r="Z49" s="50">
        <f t="shared" si="12"/>
        <v>0</v>
      </c>
      <c r="AA49" s="50">
        <f t="shared" si="12"/>
        <v>0</v>
      </c>
      <c r="AB49" s="222">
        <f t="shared" si="12"/>
        <v>0</v>
      </c>
      <c r="AC49" s="222">
        <f t="shared" si="12"/>
        <v>0</v>
      </c>
      <c r="AD49" s="50" t="e">
        <f t="shared" si="3"/>
        <v>#DIV/0!</v>
      </c>
      <c r="AE49" s="222">
        <f>AE48</f>
        <v>0</v>
      </c>
      <c r="AF49" s="50" t="e">
        <f t="shared" si="5"/>
        <v>#DIV/0!</v>
      </c>
      <c r="AG49" s="50">
        <f t="shared" si="6"/>
        <v>0</v>
      </c>
      <c r="AH49" s="50">
        <f t="shared" si="6"/>
        <v>0</v>
      </c>
      <c r="AI49" s="50">
        <f t="shared" si="7"/>
        <v>0</v>
      </c>
      <c r="AJ49" s="50">
        <f t="shared" si="7"/>
        <v>0</v>
      </c>
      <c r="AK49" s="222" t="e">
        <f t="shared" si="8"/>
        <v>#DIV/0!</v>
      </c>
      <c r="AP49" s="28"/>
      <c r="AQ49" s="28"/>
    </row>
    <row r="50" spans="1:43">
      <c r="A50" s="107">
        <v>38</v>
      </c>
      <c r="B50" s="330" t="s">
        <v>106</v>
      </c>
      <c r="C50" s="219">
        <v>0</v>
      </c>
      <c r="D50" s="115">
        <v>0</v>
      </c>
      <c r="E50" s="115">
        <v>0</v>
      </c>
      <c r="F50" s="115">
        <v>0</v>
      </c>
      <c r="G50" s="115">
        <v>0</v>
      </c>
      <c r="H50" s="220">
        <v>0</v>
      </c>
      <c r="I50" s="250">
        <f t="shared" ref="I50:I52" si="13">D50+F50+H50</f>
        <v>0</v>
      </c>
      <c r="J50" s="219">
        <v>0</v>
      </c>
      <c r="K50" s="115">
        <v>0</v>
      </c>
      <c r="L50" s="115">
        <v>0</v>
      </c>
      <c r="M50" s="115">
        <v>0</v>
      </c>
      <c r="N50" s="115">
        <v>0</v>
      </c>
      <c r="O50" s="220">
        <v>0</v>
      </c>
      <c r="P50" s="250">
        <f t="shared" ref="P50:P52" si="14">K50+M50+O50</f>
        <v>0</v>
      </c>
      <c r="Q50" s="241">
        <v>0</v>
      </c>
      <c r="R50" s="106">
        <v>0</v>
      </c>
      <c r="S50" s="106">
        <v>0</v>
      </c>
      <c r="T50" s="106">
        <v>0</v>
      </c>
      <c r="U50" s="106">
        <v>0</v>
      </c>
      <c r="V50" s="242">
        <v>0</v>
      </c>
      <c r="W50" s="235">
        <v>0</v>
      </c>
      <c r="X50" s="109">
        <v>0</v>
      </c>
      <c r="Y50" s="109">
        <v>0</v>
      </c>
      <c r="Z50" s="109">
        <v>0</v>
      </c>
      <c r="AA50" s="109">
        <v>0</v>
      </c>
      <c r="AB50" s="236">
        <v>0</v>
      </c>
      <c r="AC50" s="233">
        <f t="shared" ref="AC50:AC52" si="15">R50+T50+V50</f>
        <v>0</v>
      </c>
      <c r="AD50" s="7" t="e">
        <f t="shared" si="3"/>
        <v>#DIV/0!</v>
      </c>
      <c r="AE50" s="7">
        <f t="shared" ref="AE50:AE52" si="16">X50+Z50+AB50</f>
        <v>0</v>
      </c>
      <c r="AF50" s="7" t="e">
        <f t="shared" si="5"/>
        <v>#DIV/0!</v>
      </c>
      <c r="AG50" s="7">
        <f t="shared" si="6"/>
        <v>0</v>
      </c>
      <c r="AH50" s="7">
        <f t="shared" si="6"/>
        <v>0</v>
      </c>
      <c r="AI50" s="7">
        <f t="shared" si="7"/>
        <v>0</v>
      </c>
      <c r="AJ50" s="7">
        <f t="shared" si="7"/>
        <v>0</v>
      </c>
      <c r="AK50" s="234" t="e">
        <f t="shared" si="8"/>
        <v>#DIV/0!</v>
      </c>
      <c r="AP50" s="28"/>
      <c r="AQ50" s="28"/>
    </row>
    <row r="51" spans="1:43">
      <c r="A51" s="107">
        <v>39</v>
      </c>
      <c r="B51" s="330" t="s">
        <v>107</v>
      </c>
      <c r="C51" s="219">
        <v>0</v>
      </c>
      <c r="D51" s="115">
        <v>0</v>
      </c>
      <c r="E51" s="115">
        <v>0</v>
      </c>
      <c r="F51" s="115">
        <v>0</v>
      </c>
      <c r="G51" s="115">
        <v>0</v>
      </c>
      <c r="H51" s="220">
        <v>0</v>
      </c>
      <c r="I51" s="250">
        <f t="shared" si="13"/>
        <v>0</v>
      </c>
      <c r="J51" s="219">
        <v>0</v>
      </c>
      <c r="K51" s="115">
        <v>0</v>
      </c>
      <c r="L51" s="115">
        <v>0</v>
      </c>
      <c r="M51" s="115">
        <v>0</v>
      </c>
      <c r="N51" s="115">
        <v>0</v>
      </c>
      <c r="O51" s="220">
        <v>0</v>
      </c>
      <c r="P51" s="250">
        <f t="shared" si="14"/>
        <v>0</v>
      </c>
      <c r="Q51" s="241">
        <v>0</v>
      </c>
      <c r="R51" s="106">
        <v>0</v>
      </c>
      <c r="S51" s="106">
        <v>0</v>
      </c>
      <c r="T51" s="106">
        <v>0</v>
      </c>
      <c r="U51" s="106">
        <v>0</v>
      </c>
      <c r="V51" s="242">
        <v>0</v>
      </c>
      <c r="W51" s="235">
        <v>0</v>
      </c>
      <c r="X51" s="109">
        <v>0</v>
      </c>
      <c r="Y51" s="109">
        <v>0</v>
      </c>
      <c r="Z51" s="109">
        <v>0</v>
      </c>
      <c r="AA51" s="109">
        <v>0</v>
      </c>
      <c r="AB51" s="236">
        <v>0</v>
      </c>
      <c r="AC51" s="233">
        <f t="shared" si="15"/>
        <v>0</v>
      </c>
      <c r="AD51" s="7" t="e">
        <f t="shared" si="3"/>
        <v>#DIV/0!</v>
      </c>
      <c r="AE51" s="7">
        <f t="shared" si="16"/>
        <v>0</v>
      </c>
      <c r="AF51" s="7" t="e">
        <f t="shared" si="5"/>
        <v>#DIV/0!</v>
      </c>
      <c r="AG51" s="7">
        <f t="shared" si="6"/>
        <v>0</v>
      </c>
      <c r="AH51" s="7">
        <f t="shared" si="6"/>
        <v>0</v>
      </c>
      <c r="AI51" s="7">
        <f t="shared" si="7"/>
        <v>0</v>
      </c>
      <c r="AJ51" s="7">
        <f t="shared" si="7"/>
        <v>0</v>
      </c>
      <c r="AK51" s="234" t="e">
        <f t="shared" si="8"/>
        <v>#DIV/0!</v>
      </c>
      <c r="AP51" s="28"/>
      <c r="AQ51" s="28"/>
    </row>
    <row r="52" spans="1:43">
      <c r="A52" s="107">
        <v>40</v>
      </c>
      <c r="B52" s="330" t="s">
        <v>108</v>
      </c>
      <c r="C52" s="219">
        <v>0</v>
      </c>
      <c r="D52" s="115">
        <v>0</v>
      </c>
      <c r="E52" s="115">
        <v>0</v>
      </c>
      <c r="F52" s="115">
        <v>0</v>
      </c>
      <c r="G52" s="115">
        <v>0</v>
      </c>
      <c r="H52" s="220">
        <v>0</v>
      </c>
      <c r="I52" s="250">
        <f t="shared" si="13"/>
        <v>0</v>
      </c>
      <c r="J52" s="219">
        <v>0</v>
      </c>
      <c r="K52" s="115">
        <v>0</v>
      </c>
      <c r="L52" s="115">
        <v>0</v>
      </c>
      <c r="M52" s="115">
        <v>0</v>
      </c>
      <c r="N52" s="115">
        <v>0</v>
      </c>
      <c r="O52" s="220">
        <v>0</v>
      </c>
      <c r="P52" s="250">
        <f t="shared" si="14"/>
        <v>0</v>
      </c>
      <c r="Q52" s="241">
        <v>0</v>
      </c>
      <c r="R52" s="106">
        <v>0</v>
      </c>
      <c r="S52" s="106">
        <v>0</v>
      </c>
      <c r="T52" s="106">
        <v>0</v>
      </c>
      <c r="U52" s="106">
        <v>0</v>
      </c>
      <c r="V52" s="242">
        <v>0</v>
      </c>
      <c r="W52" s="235">
        <v>0</v>
      </c>
      <c r="X52" s="109">
        <v>0</v>
      </c>
      <c r="Y52" s="109">
        <v>0</v>
      </c>
      <c r="Z52" s="109">
        <v>0</v>
      </c>
      <c r="AA52" s="109">
        <v>0</v>
      </c>
      <c r="AB52" s="236">
        <v>0</v>
      </c>
      <c r="AC52" s="233">
        <f t="shared" si="15"/>
        <v>0</v>
      </c>
      <c r="AD52" s="7" t="e">
        <f t="shared" si="3"/>
        <v>#DIV/0!</v>
      </c>
      <c r="AE52" s="7">
        <f t="shared" si="16"/>
        <v>0</v>
      </c>
      <c r="AF52" s="7" t="e">
        <f t="shared" si="5"/>
        <v>#DIV/0!</v>
      </c>
      <c r="AG52" s="7">
        <f t="shared" si="6"/>
        <v>0</v>
      </c>
      <c r="AH52" s="7">
        <f t="shared" si="6"/>
        <v>0</v>
      </c>
      <c r="AI52" s="7">
        <f t="shared" si="7"/>
        <v>0</v>
      </c>
      <c r="AJ52" s="7">
        <f t="shared" si="7"/>
        <v>0</v>
      </c>
      <c r="AK52" s="234" t="e">
        <f t="shared" si="8"/>
        <v>#DIV/0!</v>
      </c>
      <c r="AP52" s="28"/>
      <c r="AQ52" s="28"/>
    </row>
    <row r="53" spans="1:43">
      <c r="A53" s="48"/>
      <c r="B53" s="211" t="s">
        <v>109</v>
      </c>
      <c r="C53" s="221">
        <f t="shared" ref="C53:AC53" si="17">SUM(C50:C52)</f>
        <v>0</v>
      </c>
      <c r="D53" s="50">
        <f t="shared" si="17"/>
        <v>0</v>
      </c>
      <c r="E53" s="50">
        <f t="shared" si="17"/>
        <v>0</v>
      </c>
      <c r="F53" s="50">
        <f t="shared" si="17"/>
        <v>0</v>
      </c>
      <c r="G53" s="50">
        <f t="shared" si="17"/>
        <v>0</v>
      </c>
      <c r="H53" s="222">
        <f t="shared" si="17"/>
        <v>0</v>
      </c>
      <c r="I53" s="222">
        <f t="shared" si="17"/>
        <v>0</v>
      </c>
      <c r="J53" s="221">
        <f t="shared" si="17"/>
        <v>0</v>
      </c>
      <c r="K53" s="50">
        <f t="shared" si="17"/>
        <v>0</v>
      </c>
      <c r="L53" s="50">
        <f t="shared" si="17"/>
        <v>0</v>
      </c>
      <c r="M53" s="50">
        <f t="shared" si="17"/>
        <v>0</v>
      </c>
      <c r="N53" s="50">
        <f t="shared" si="17"/>
        <v>0</v>
      </c>
      <c r="O53" s="222">
        <f t="shared" si="17"/>
        <v>0</v>
      </c>
      <c r="P53" s="222">
        <f t="shared" si="17"/>
        <v>0</v>
      </c>
      <c r="Q53" s="221">
        <f t="shared" si="17"/>
        <v>0</v>
      </c>
      <c r="R53" s="50">
        <f t="shared" si="17"/>
        <v>0</v>
      </c>
      <c r="S53" s="50">
        <f t="shared" si="17"/>
        <v>0</v>
      </c>
      <c r="T53" s="50">
        <f t="shared" si="17"/>
        <v>0</v>
      </c>
      <c r="U53" s="50">
        <f t="shared" si="17"/>
        <v>0</v>
      </c>
      <c r="V53" s="222">
        <f t="shared" si="17"/>
        <v>0</v>
      </c>
      <c r="W53" s="221">
        <f t="shared" si="17"/>
        <v>0</v>
      </c>
      <c r="X53" s="50">
        <f t="shared" si="17"/>
        <v>0</v>
      </c>
      <c r="Y53" s="50">
        <f t="shared" si="17"/>
        <v>0</v>
      </c>
      <c r="Z53" s="50">
        <f t="shared" si="17"/>
        <v>0</v>
      </c>
      <c r="AA53" s="50">
        <f t="shared" si="17"/>
        <v>0</v>
      </c>
      <c r="AB53" s="222">
        <f t="shared" si="17"/>
        <v>0</v>
      </c>
      <c r="AC53" s="222">
        <f t="shared" si="17"/>
        <v>0</v>
      </c>
      <c r="AD53" s="50" t="e">
        <f t="shared" si="3"/>
        <v>#DIV/0!</v>
      </c>
      <c r="AE53" s="222">
        <f>SUM(AE50:AE52)</f>
        <v>0</v>
      </c>
      <c r="AF53" s="50" t="e">
        <f t="shared" si="5"/>
        <v>#DIV/0!</v>
      </c>
      <c r="AG53" s="50">
        <f t="shared" si="6"/>
        <v>0</v>
      </c>
      <c r="AH53" s="50">
        <f t="shared" si="6"/>
        <v>0</v>
      </c>
      <c r="AI53" s="50">
        <f t="shared" si="7"/>
        <v>0</v>
      </c>
      <c r="AJ53" s="50">
        <f t="shared" si="7"/>
        <v>0</v>
      </c>
      <c r="AK53" s="222" t="e">
        <f t="shared" si="8"/>
        <v>#DIV/0!</v>
      </c>
      <c r="AP53" s="28"/>
      <c r="AQ53" s="28"/>
    </row>
    <row r="54" spans="1:43">
      <c r="A54" s="5">
        <v>41</v>
      </c>
      <c r="B54" s="329" t="s">
        <v>110</v>
      </c>
      <c r="C54" s="223">
        <v>0</v>
      </c>
      <c r="D54" s="121">
        <v>0</v>
      </c>
      <c r="E54" s="121">
        <v>0</v>
      </c>
      <c r="F54" s="121">
        <v>0</v>
      </c>
      <c r="G54" s="121">
        <v>0</v>
      </c>
      <c r="H54" s="224">
        <v>0</v>
      </c>
      <c r="I54" s="250">
        <f t="shared" si="0"/>
        <v>0</v>
      </c>
      <c r="J54" s="223">
        <v>0</v>
      </c>
      <c r="K54" s="121">
        <v>0</v>
      </c>
      <c r="L54" s="121">
        <v>0</v>
      </c>
      <c r="M54" s="121">
        <v>0</v>
      </c>
      <c r="N54" s="121">
        <v>0</v>
      </c>
      <c r="O54" s="224">
        <v>0</v>
      </c>
      <c r="P54" s="250">
        <f t="shared" si="1"/>
        <v>0</v>
      </c>
      <c r="Q54" s="239">
        <v>0</v>
      </c>
      <c r="R54" s="52">
        <v>0</v>
      </c>
      <c r="S54" s="52">
        <v>0</v>
      </c>
      <c r="T54" s="52">
        <v>0</v>
      </c>
      <c r="U54" s="52">
        <v>0</v>
      </c>
      <c r="V54" s="240">
        <v>0</v>
      </c>
      <c r="W54" s="243">
        <v>0</v>
      </c>
      <c r="X54" s="55">
        <v>0</v>
      </c>
      <c r="Y54" s="55">
        <v>0</v>
      </c>
      <c r="Z54" s="55">
        <v>0</v>
      </c>
      <c r="AA54" s="55">
        <v>0</v>
      </c>
      <c r="AB54" s="244">
        <v>0</v>
      </c>
      <c r="AC54" s="233">
        <f t="shared" si="2"/>
        <v>0</v>
      </c>
      <c r="AD54" s="7" t="e">
        <f t="shared" si="3"/>
        <v>#DIV/0!</v>
      </c>
      <c r="AE54" s="7">
        <f t="shared" si="4"/>
        <v>0</v>
      </c>
      <c r="AF54" s="7" t="e">
        <f t="shared" si="5"/>
        <v>#DIV/0!</v>
      </c>
      <c r="AG54" s="7">
        <f t="shared" si="6"/>
        <v>0</v>
      </c>
      <c r="AH54" s="7">
        <f t="shared" si="6"/>
        <v>0</v>
      </c>
      <c r="AI54" s="7">
        <f t="shared" si="7"/>
        <v>0</v>
      </c>
      <c r="AJ54" s="7">
        <f t="shared" si="7"/>
        <v>0</v>
      </c>
      <c r="AK54" s="234" t="e">
        <f t="shared" si="8"/>
        <v>#DIV/0!</v>
      </c>
      <c r="AP54" s="28"/>
      <c r="AQ54" s="28"/>
    </row>
    <row r="55" spans="1:43">
      <c r="A55" s="5">
        <v>42</v>
      </c>
      <c r="B55" s="329" t="s">
        <v>111</v>
      </c>
      <c r="C55" s="223">
        <v>2450</v>
      </c>
      <c r="D55" s="121">
        <v>3218</v>
      </c>
      <c r="E55" s="121">
        <v>100</v>
      </c>
      <c r="F55" s="121">
        <v>109</v>
      </c>
      <c r="G55" s="121">
        <v>150</v>
      </c>
      <c r="H55" s="224">
        <v>164</v>
      </c>
      <c r="I55" s="250">
        <f t="shared" si="0"/>
        <v>3491</v>
      </c>
      <c r="J55" s="223">
        <v>255</v>
      </c>
      <c r="K55" s="121">
        <v>415</v>
      </c>
      <c r="L55" s="121">
        <v>20</v>
      </c>
      <c r="M55" s="121">
        <v>22</v>
      </c>
      <c r="N55" s="121">
        <v>25</v>
      </c>
      <c r="O55" s="224">
        <v>27</v>
      </c>
      <c r="P55" s="250">
        <f t="shared" si="1"/>
        <v>464</v>
      </c>
      <c r="Q55" s="239">
        <v>2102</v>
      </c>
      <c r="R55" s="52">
        <v>2333.21</v>
      </c>
      <c r="S55" s="52">
        <v>2</v>
      </c>
      <c r="T55" s="52">
        <v>2.36</v>
      </c>
      <c r="U55" s="52">
        <v>0</v>
      </c>
      <c r="V55" s="240">
        <v>0</v>
      </c>
      <c r="W55" s="243">
        <v>343</v>
      </c>
      <c r="X55" s="55">
        <v>354.26</v>
      </c>
      <c r="Y55" s="55">
        <v>0</v>
      </c>
      <c r="Z55" s="55">
        <v>0</v>
      </c>
      <c r="AA55" s="55">
        <v>2</v>
      </c>
      <c r="AB55" s="244">
        <v>1.1000000000000001</v>
      </c>
      <c r="AC55" s="233">
        <f t="shared" si="2"/>
        <v>2335.5700000000002</v>
      </c>
      <c r="AD55" s="7">
        <f t="shared" si="3"/>
        <v>66.90260670295045</v>
      </c>
      <c r="AE55" s="7">
        <f t="shared" si="4"/>
        <v>355.36</v>
      </c>
      <c r="AF55" s="7">
        <f t="shared" si="5"/>
        <v>76.58620689655173</v>
      </c>
      <c r="AG55" s="7">
        <f t="shared" si="6"/>
        <v>3000</v>
      </c>
      <c r="AH55" s="7">
        <f t="shared" si="6"/>
        <v>3955</v>
      </c>
      <c r="AI55" s="7">
        <f t="shared" si="7"/>
        <v>2449</v>
      </c>
      <c r="AJ55" s="7">
        <f t="shared" si="7"/>
        <v>2690.93</v>
      </c>
      <c r="AK55" s="234">
        <f t="shared" si="8"/>
        <v>68.038685208596704</v>
      </c>
      <c r="AP55" s="28"/>
      <c r="AQ55" s="28"/>
    </row>
    <row r="56" spans="1:43">
      <c r="A56" s="23" t="s">
        <v>112</v>
      </c>
      <c r="B56" s="211" t="s">
        <v>113</v>
      </c>
      <c r="C56" s="225">
        <f t="shared" ref="C56:AE56" si="18">C54+C55</f>
        <v>2450</v>
      </c>
      <c r="D56" s="105">
        <f t="shared" si="18"/>
        <v>3218</v>
      </c>
      <c r="E56" s="105">
        <f t="shared" si="18"/>
        <v>100</v>
      </c>
      <c r="F56" s="105">
        <f t="shared" si="18"/>
        <v>109</v>
      </c>
      <c r="G56" s="105">
        <f t="shared" si="18"/>
        <v>150</v>
      </c>
      <c r="H56" s="226">
        <f t="shared" si="18"/>
        <v>164</v>
      </c>
      <c r="I56" s="226">
        <f t="shared" si="18"/>
        <v>3491</v>
      </c>
      <c r="J56" s="225">
        <f t="shared" si="18"/>
        <v>255</v>
      </c>
      <c r="K56" s="105">
        <f t="shared" si="18"/>
        <v>415</v>
      </c>
      <c r="L56" s="105">
        <f t="shared" si="18"/>
        <v>20</v>
      </c>
      <c r="M56" s="105">
        <f t="shared" si="18"/>
        <v>22</v>
      </c>
      <c r="N56" s="105">
        <f t="shared" si="18"/>
        <v>25</v>
      </c>
      <c r="O56" s="226">
        <f t="shared" si="18"/>
        <v>27</v>
      </c>
      <c r="P56" s="226">
        <f t="shared" si="18"/>
        <v>464</v>
      </c>
      <c r="Q56" s="225">
        <f t="shared" si="18"/>
        <v>2102</v>
      </c>
      <c r="R56" s="105">
        <f t="shared" si="18"/>
        <v>2333.21</v>
      </c>
      <c r="S56" s="105">
        <f t="shared" si="18"/>
        <v>2</v>
      </c>
      <c r="T56" s="105">
        <f t="shared" si="18"/>
        <v>2.36</v>
      </c>
      <c r="U56" s="105">
        <f t="shared" si="18"/>
        <v>0</v>
      </c>
      <c r="V56" s="226">
        <f t="shared" si="18"/>
        <v>0</v>
      </c>
      <c r="W56" s="225">
        <f t="shared" si="18"/>
        <v>343</v>
      </c>
      <c r="X56" s="105">
        <f t="shared" si="18"/>
        <v>354.26</v>
      </c>
      <c r="Y56" s="105">
        <f t="shared" si="18"/>
        <v>0</v>
      </c>
      <c r="Z56" s="105">
        <f t="shared" si="18"/>
        <v>0</v>
      </c>
      <c r="AA56" s="105">
        <f t="shared" si="18"/>
        <v>2</v>
      </c>
      <c r="AB56" s="226">
        <f t="shared" si="18"/>
        <v>1.1000000000000001</v>
      </c>
      <c r="AC56" s="226">
        <f t="shared" si="18"/>
        <v>2335.5700000000002</v>
      </c>
      <c r="AD56" s="105">
        <f t="shared" si="3"/>
        <v>66.90260670295045</v>
      </c>
      <c r="AE56" s="226">
        <f t="shared" si="18"/>
        <v>355.36</v>
      </c>
      <c r="AF56" s="105">
        <f t="shared" si="5"/>
        <v>76.58620689655173</v>
      </c>
      <c r="AG56" s="105">
        <f t="shared" si="6"/>
        <v>3000</v>
      </c>
      <c r="AH56" s="105">
        <f t="shared" si="6"/>
        <v>3955</v>
      </c>
      <c r="AI56" s="105">
        <f t="shared" si="7"/>
        <v>2449</v>
      </c>
      <c r="AJ56" s="105">
        <f t="shared" si="7"/>
        <v>2690.93</v>
      </c>
      <c r="AK56" s="226">
        <f t="shared" si="8"/>
        <v>68.038685208596704</v>
      </c>
      <c r="AP56" s="28"/>
      <c r="AQ56" s="28"/>
    </row>
    <row r="57" spans="1:43">
      <c r="A57" s="5">
        <v>43</v>
      </c>
      <c r="B57" s="329" t="s">
        <v>114</v>
      </c>
      <c r="C57" s="223">
        <v>10800</v>
      </c>
      <c r="D57" s="121">
        <v>13964</v>
      </c>
      <c r="E57" s="121">
        <v>550</v>
      </c>
      <c r="F57" s="121">
        <v>600</v>
      </c>
      <c r="G57" s="121">
        <v>650</v>
      </c>
      <c r="H57" s="224">
        <v>873</v>
      </c>
      <c r="I57" s="250">
        <f t="shared" si="0"/>
        <v>15437</v>
      </c>
      <c r="J57" s="223">
        <v>1045</v>
      </c>
      <c r="K57" s="126">
        <v>1522</v>
      </c>
      <c r="L57" s="126">
        <v>75</v>
      </c>
      <c r="M57" s="126">
        <v>82</v>
      </c>
      <c r="N57" s="126">
        <v>80</v>
      </c>
      <c r="O57" s="232">
        <v>87</v>
      </c>
      <c r="P57" s="250">
        <f t="shared" si="1"/>
        <v>1691</v>
      </c>
      <c r="Q57" s="243">
        <v>22870</v>
      </c>
      <c r="R57" s="55">
        <v>12205.32</v>
      </c>
      <c r="S57" s="55">
        <v>0</v>
      </c>
      <c r="T57" s="55">
        <v>0</v>
      </c>
      <c r="U57" s="55">
        <v>0</v>
      </c>
      <c r="V57" s="244">
        <v>0</v>
      </c>
      <c r="W57" s="243">
        <v>690</v>
      </c>
      <c r="X57" s="55">
        <v>957</v>
      </c>
      <c r="Y57" s="55">
        <v>0</v>
      </c>
      <c r="Z57" s="55">
        <v>0</v>
      </c>
      <c r="AA57" s="55">
        <v>0</v>
      </c>
      <c r="AB57" s="244">
        <v>0</v>
      </c>
      <c r="AC57" s="233">
        <f t="shared" si="2"/>
        <v>12205.32</v>
      </c>
      <c r="AD57" s="55">
        <f t="shared" si="3"/>
        <v>79.065362440888777</v>
      </c>
      <c r="AE57" s="7">
        <f t="shared" si="4"/>
        <v>957</v>
      </c>
      <c r="AF57" s="55">
        <f t="shared" si="5"/>
        <v>56.593731519810767</v>
      </c>
      <c r="AG57" s="55">
        <f t="shared" si="6"/>
        <v>13200</v>
      </c>
      <c r="AH57" s="55">
        <f t="shared" si="6"/>
        <v>17128</v>
      </c>
      <c r="AI57" s="55">
        <f t="shared" si="7"/>
        <v>23560</v>
      </c>
      <c r="AJ57" s="55">
        <f t="shared" si="7"/>
        <v>13162.32</v>
      </c>
      <c r="AK57" s="244">
        <f t="shared" si="8"/>
        <v>76.846800560485747</v>
      </c>
      <c r="AP57" s="28"/>
      <c r="AQ57" s="28"/>
    </row>
    <row r="58" spans="1:43">
      <c r="A58" s="23" t="s">
        <v>115</v>
      </c>
      <c r="B58" s="211" t="s">
        <v>116</v>
      </c>
      <c r="C58" s="221">
        <f t="shared" ref="C58:AE58" si="19">C57</f>
        <v>10800</v>
      </c>
      <c r="D58" s="50">
        <f t="shared" si="19"/>
        <v>13964</v>
      </c>
      <c r="E58" s="50">
        <f t="shared" si="19"/>
        <v>550</v>
      </c>
      <c r="F58" s="50">
        <f t="shared" si="19"/>
        <v>600</v>
      </c>
      <c r="G58" s="50">
        <f t="shared" si="19"/>
        <v>650</v>
      </c>
      <c r="H58" s="222">
        <f t="shared" si="19"/>
        <v>873</v>
      </c>
      <c r="I58" s="222">
        <f t="shared" si="19"/>
        <v>15437</v>
      </c>
      <c r="J58" s="221">
        <f t="shared" si="19"/>
        <v>1045</v>
      </c>
      <c r="K58" s="50">
        <f t="shared" si="19"/>
        <v>1522</v>
      </c>
      <c r="L58" s="50">
        <f t="shared" si="19"/>
        <v>75</v>
      </c>
      <c r="M58" s="50">
        <f t="shared" si="19"/>
        <v>82</v>
      </c>
      <c r="N58" s="50">
        <f t="shared" si="19"/>
        <v>80</v>
      </c>
      <c r="O58" s="222">
        <f t="shared" si="19"/>
        <v>87</v>
      </c>
      <c r="P58" s="222">
        <f t="shared" si="19"/>
        <v>1691</v>
      </c>
      <c r="Q58" s="221">
        <f t="shared" si="19"/>
        <v>22870</v>
      </c>
      <c r="R58" s="50">
        <f t="shared" si="19"/>
        <v>12205.32</v>
      </c>
      <c r="S58" s="50">
        <f t="shared" si="19"/>
        <v>0</v>
      </c>
      <c r="T58" s="50">
        <f t="shared" si="19"/>
        <v>0</v>
      </c>
      <c r="U58" s="50">
        <f t="shared" si="19"/>
        <v>0</v>
      </c>
      <c r="V58" s="222">
        <f t="shared" si="19"/>
        <v>0</v>
      </c>
      <c r="W58" s="221">
        <f t="shared" si="19"/>
        <v>690</v>
      </c>
      <c r="X58" s="50">
        <f t="shared" si="19"/>
        <v>957</v>
      </c>
      <c r="Y58" s="50">
        <f t="shared" si="19"/>
        <v>0</v>
      </c>
      <c r="Z58" s="50">
        <f t="shared" si="19"/>
        <v>0</v>
      </c>
      <c r="AA58" s="50">
        <f t="shared" si="19"/>
        <v>0</v>
      </c>
      <c r="AB58" s="222">
        <f t="shared" si="19"/>
        <v>0</v>
      </c>
      <c r="AC58" s="222">
        <f t="shared" si="19"/>
        <v>12205.32</v>
      </c>
      <c r="AD58" s="50">
        <f t="shared" si="3"/>
        <v>79.065362440888777</v>
      </c>
      <c r="AE58" s="222">
        <f t="shared" si="19"/>
        <v>957</v>
      </c>
      <c r="AF58" s="50">
        <f t="shared" si="5"/>
        <v>56.593731519810767</v>
      </c>
      <c r="AG58" s="50">
        <f t="shared" si="6"/>
        <v>13200</v>
      </c>
      <c r="AH58" s="50">
        <f t="shared" si="6"/>
        <v>17128</v>
      </c>
      <c r="AI58" s="50">
        <f t="shared" si="7"/>
        <v>23560</v>
      </c>
      <c r="AJ58" s="50">
        <f t="shared" si="7"/>
        <v>13162.32</v>
      </c>
      <c r="AK58" s="222">
        <f t="shared" si="8"/>
        <v>76.846800560485747</v>
      </c>
      <c r="AP58" s="28"/>
      <c r="AQ58" s="28"/>
    </row>
    <row r="59" spans="1:43">
      <c r="A59" s="25" t="s">
        <v>117</v>
      </c>
      <c r="B59" s="215" t="s">
        <v>118</v>
      </c>
      <c r="C59" s="227">
        <f t="shared" ref="C59:AC59" si="20">C67</f>
        <v>0</v>
      </c>
      <c r="D59" s="227">
        <f t="shared" si="20"/>
        <v>0</v>
      </c>
      <c r="E59" s="227">
        <f t="shared" si="20"/>
        <v>0</v>
      </c>
      <c r="F59" s="227">
        <f t="shared" si="20"/>
        <v>0</v>
      </c>
      <c r="G59" s="227">
        <f t="shared" si="20"/>
        <v>0</v>
      </c>
      <c r="H59" s="227">
        <f t="shared" si="20"/>
        <v>0</v>
      </c>
      <c r="I59" s="227">
        <f t="shared" si="20"/>
        <v>0</v>
      </c>
      <c r="J59" s="227">
        <f t="shared" si="20"/>
        <v>0</v>
      </c>
      <c r="K59" s="227">
        <f t="shared" si="20"/>
        <v>0</v>
      </c>
      <c r="L59" s="227">
        <f t="shared" si="20"/>
        <v>0</v>
      </c>
      <c r="M59" s="227">
        <f t="shared" si="20"/>
        <v>0</v>
      </c>
      <c r="N59" s="227">
        <f t="shared" si="20"/>
        <v>0</v>
      </c>
      <c r="O59" s="227">
        <f t="shared" si="20"/>
        <v>0</v>
      </c>
      <c r="P59" s="227">
        <f t="shared" si="20"/>
        <v>0</v>
      </c>
      <c r="Q59" s="227">
        <f t="shared" si="20"/>
        <v>0</v>
      </c>
      <c r="R59" s="227">
        <f t="shared" si="20"/>
        <v>0</v>
      </c>
      <c r="S59" s="227">
        <f t="shared" si="20"/>
        <v>0</v>
      </c>
      <c r="T59" s="227">
        <f t="shared" si="20"/>
        <v>0</v>
      </c>
      <c r="U59" s="227">
        <f t="shared" si="20"/>
        <v>0</v>
      </c>
      <c r="V59" s="227">
        <f t="shared" si="20"/>
        <v>0</v>
      </c>
      <c r="W59" s="227">
        <f t="shared" si="20"/>
        <v>0</v>
      </c>
      <c r="X59" s="227">
        <f t="shared" si="20"/>
        <v>0</v>
      </c>
      <c r="Y59" s="227">
        <f t="shared" si="20"/>
        <v>0</v>
      </c>
      <c r="Z59" s="227">
        <f t="shared" si="20"/>
        <v>0</v>
      </c>
      <c r="AA59" s="227">
        <f t="shared" si="20"/>
        <v>0</v>
      </c>
      <c r="AB59" s="227">
        <f t="shared" si="20"/>
        <v>0</v>
      </c>
      <c r="AC59" s="227">
        <f t="shared" si="20"/>
        <v>0</v>
      </c>
      <c r="AD59" s="117" t="e">
        <f t="shared" si="3"/>
        <v>#DIV/0!</v>
      </c>
      <c r="AE59" s="7">
        <f t="shared" si="4"/>
        <v>0</v>
      </c>
      <c r="AF59" s="117" t="e">
        <f t="shared" si="5"/>
        <v>#DIV/0!</v>
      </c>
      <c r="AG59" s="117">
        <f t="shared" si="6"/>
        <v>0</v>
      </c>
      <c r="AH59" s="117">
        <f t="shared" si="6"/>
        <v>0</v>
      </c>
      <c r="AI59" s="117">
        <f t="shared" si="7"/>
        <v>0</v>
      </c>
      <c r="AJ59" s="117">
        <f t="shared" si="7"/>
        <v>0</v>
      </c>
      <c r="AK59" s="228" t="e">
        <f t="shared" si="8"/>
        <v>#DIV/0!</v>
      </c>
      <c r="AP59" s="28"/>
      <c r="AQ59" s="28"/>
    </row>
    <row r="60" spans="1:43">
      <c r="A60" s="23" t="s">
        <v>119</v>
      </c>
      <c r="B60" s="211" t="s">
        <v>120</v>
      </c>
      <c r="C60" s="221">
        <f t="shared" ref="C60:AE60" si="21">C59</f>
        <v>0</v>
      </c>
      <c r="D60" s="50">
        <f t="shared" si="21"/>
        <v>0</v>
      </c>
      <c r="E60" s="50">
        <f t="shared" si="21"/>
        <v>0</v>
      </c>
      <c r="F60" s="50">
        <f t="shared" si="21"/>
        <v>0</v>
      </c>
      <c r="G60" s="50">
        <f t="shared" si="21"/>
        <v>0</v>
      </c>
      <c r="H60" s="222">
        <f t="shared" si="21"/>
        <v>0</v>
      </c>
      <c r="I60" s="222">
        <f t="shared" si="21"/>
        <v>0</v>
      </c>
      <c r="J60" s="221">
        <f t="shared" si="21"/>
        <v>0</v>
      </c>
      <c r="K60" s="50">
        <f t="shared" si="21"/>
        <v>0</v>
      </c>
      <c r="L60" s="50">
        <f t="shared" si="21"/>
        <v>0</v>
      </c>
      <c r="M60" s="50">
        <f t="shared" si="21"/>
        <v>0</v>
      </c>
      <c r="N60" s="50">
        <f t="shared" si="21"/>
        <v>0</v>
      </c>
      <c r="O60" s="222">
        <f t="shared" si="21"/>
        <v>0</v>
      </c>
      <c r="P60" s="222">
        <f t="shared" si="21"/>
        <v>0</v>
      </c>
      <c r="Q60" s="221">
        <f t="shared" si="21"/>
        <v>0</v>
      </c>
      <c r="R60" s="50">
        <f t="shared" si="21"/>
        <v>0</v>
      </c>
      <c r="S60" s="50">
        <f t="shared" si="21"/>
        <v>0</v>
      </c>
      <c r="T60" s="50">
        <f t="shared" si="21"/>
        <v>0</v>
      </c>
      <c r="U60" s="50">
        <f t="shared" si="21"/>
        <v>0</v>
      </c>
      <c r="V60" s="222">
        <f t="shared" si="21"/>
        <v>0</v>
      </c>
      <c r="W60" s="221">
        <f t="shared" si="21"/>
        <v>0</v>
      </c>
      <c r="X60" s="50">
        <f t="shared" si="21"/>
        <v>0</v>
      </c>
      <c r="Y60" s="50">
        <f t="shared" si="21"/>
        <v>0</v>
      </c>
      <c r="Z60" s="50">
        <f t="shared" si="21"/>
        <v>0</v>
      </c>
      <c r="AA60" s="50">
        <f t="shared" si="21"/>
        <v>0</v>
      </c>
      <c r="AB60" s="222">
        <f t="shared" si="21"/>
        <v>0</v>
      </c>
      <c r="AC60" s="222">
        <f t="shared" si="21"/>
        <v>0</v>
      </c>
      <c r="AD60" s="50" t="e">
        <f t="shared" si="3"/>
        <v>#DIV/0!</v>
      </c>
      <c r="AE60" s="222">
        <f t="shared" si="21"/>
        <v>0</v>
      </c>
      <c r="AF60" s="50" t="e">
        <f t="shared" si="5"/>
        <v>#DIV/0!</v>
      </c>
      <c r="AG60" s="50">
        <f t="shared" si="6"/>
        <v>0</v>
      </c>
      <c r="AH60" s="50">
        <f t="shared" si="6"/>
        <v>0</v>
      </c>
      <c r="AI60" s="50">
        <f t="shared" si="7"/>
        <v>0</v>
      </c>
      <c r="AJ60" s="50">
        <f t="shared" si="7"/>
        <v>0</v>
      </c>
      <c r="AK60" s="222" t="e">
        <f t="shared" si="8"/>
        <v>#DIV/0!</v>
      </c>
      <c r="AP60" s="28"/>
      <c r="AQ60" s="28"/>
    </row>
    <row r="61" spans="1:43">
      <c r="A61" s="49"/>
      <c r="B61" s="216" t="s">
        <v>121</v>
      </c>
      <c r="C61" s="229">
        <f>C21+C38+C47+C49+C53+C56+C58+C60</f>
        <v>30470</v>
      </c>
      <c r="D61" s="230">
        <f t="shared" ref="D61:AE61" si="22">D21+D38+D47+D49+D53+D56+D58+D60</f>
        <v>38972</v>
      </c>
      <c r="E61" s="230">
        <f t="shared" si="22"/>
        <v>1772</v>
      </c>
      <c r="F61" s="230">
        <f t="shared" si="22"/>
        <v>1979</v>
      </c>
      <c r="G61" s="230">
        <f t="shared" si="22"/>
        <v>2198</v>
      </c>
      <c r="H61" s="231">
        <f t="shared" si="22"/>
        <v>2683</v>
      </c>
      <c r="I61" s="231">
        <f t="shared" si="22"/>
        <v>43634</v>
      </c>
      <c r="J61" s="229">
        <f t="shared" si="22"/>
        <v>10845</v>
      </c>
      <c r="K61" s="230">
        <f t="shared" si="22"/>
        <v>14603</v>
      </c>
      <c r="L61" s="230">
        <f t="shared" si="22"/>
        <v>780</v>
      </c>
      <c r="M61" s="230">
        <f t="shared" si="22"/>
        <v>824</v>
      </c>
      <c r="N61" s="230">
        <f t="shared" si="22"/>
        <v>890</v>
      </c>
      <c r="O61" s="231">
        <f t="shared" si="22"/>
        <v>935</v>
      </c>
      <c r="P61" s="231">
        <f t="shared" si="22"/>
        <v>16362</v>
      </c>
      <c r="Q61" s="229">
        <f t="shared" si="22"/>
        <v>35733</v>
      </c>
      <c r="R61" s="230">
        <f t="shared" si="22"/>
        <v>30757.439999999999</v>
      </c>
      <c r="S61" s="230">
        <f t="shared" si="22"/>
        <v>97</v>
      </c>
      <c r="T61" s="230">
        <f t="shared" si="22"/>
        <v>189.63000000000002</v>
      </c>
      <c r="U61" s="230">
        <f t="shared" si="22"/>
        <v>223</v>
      </c>
      <c r="V61" s="231">
        <f t="shared" si="22"/>
        <v>138.38999999999999</v>
      </c>
      <c r="W61" s="229">
        <f t="shared" si="22"/>
        <v>7833</v>
      </c>
      <c r="X61" s="230">
        <f t="shared" si="22"/>
        <v>9943.94</v>
      </c>
      <c r="Y61" s="230">
        <f t="shared" si="22"/>
        <v>89</v>
      </c>
      <c r="Z61" s="230">
        <f t="shared" si="22"/>
        <v>164.51999999999998</v>
      </c>
      <c r="AA61" s="230">
        <f t="shared" si="22"/>
        <v>265</v>
      </c>
      <c r="AB61" s="231">
        <f t="shared" si="22"/>
        <v>228.10999999999999</v>
      </c>
      <c r="AC61" s="231">
        <f t="shared" si="22"/>
        <v>31085.460000000003</v>
      </c>
      <c r="AD61" s="230">
        <f t="shared" si="3"/>
        <v>71.241371407617919</v>
      </c>
      <c r="AE61" s="231">
        <f t="shared" si="22"/>
        <v>9354.1818518518521</v>
      </c>
      <c r="AF61" s="230">
        <f t="shared" si="5"/>
        <v>63.174245202298017</v>
      </c>
      <c r="AG61" s="230">
        <f t="shared" si="6"/>
        <v>46955</v>
      </c>
      <c r="AH61" s="230">
        <f t="shared" si="6"/>
        <v>59996</v>
      </c>
      <c r="AI61" s="230">
        <f t="shared" si="7"/>
        <v>44240</v>
      </c>
      <c r="AJ61" s="230">
        <f t="shared" si="7"/>
        <v>41422.03</v>
      </c>
      <c r="AK61" s="231">
        <f t="shared" si="8"/>
        <v>69.041319421294759</v>
      </c>
      <c r="AP61" s="28"/>
      <c r="AQ61" s="28"/>
    </row>
    <row r="62" spans="1:43">
      <c r="A62" s="11"/>
      <c r="B62" s="11"/>
      <c r="C62" s="12"/>
      <c r="D62" s="12"/>
      <c r="E62" s="12"/>
      <c r="F62" s="12"/>
      <c r="G62" s="12"/>
      <c r="H62" s="12"/>
      <c r="I62" s="12"/>
      <c r="J62" s="12"/>
      <c r="K62" s="12"/>
      <c r="L62" s="12"/>
      <c r="M62" s="12"/>
      <c r="N62" s="12"/>
      <c r="O62" s="12"/>
      <c r="P62" s="12"/>
      <c r="Q62" s="12"/>
      <c r="R62" s="12"/>
      <c r="S62" s="12"/>
      <c r="T62" s="12"/>
      <c r="U62" s="12"/>
      <c r="V62" s="12"/>
      <c r="W62" s="12"/>
      <c r="X62" s="12"/>
      <c r="Y62" s="12"/>
      <c r="Z62" s="12"/>
      <c r="AA62" s="12"/>
      <c r="AB62" s="12"/>
      <c r="AC62" s="12"/>
      <c r="AD62" s="12"/>
      <c r="AE62" s="12"/>
      <c r="AF62" s="12"/>
      <c r="AG62" s="12"/>
      <c r="AH62" s="12"/>
      <c r="AI62" s="12"/>
      <c r="AJ62" s="12"/>
      <c r="AK62" s="12"/>
    </row>
    <row r="63" spans="1:43">
      <c r="A63" s="397" t="s">
        <v>118</v>
      </c>
      <c r="B63" s="397"/>
      <c r="C63" s="397"/>
      <c r="D63" s="397"/>
      <c r="E63" s="397"/>
      <c r="F63" s="397"/>
      <c r="G63" s="397"/>
      <c r="H63" s="397"/>
      <c r="I63" s="397"/>
      <c r="J63" s="397"/>
      <c r="K63" s="397"/>
      <c r="L63" s="397"/>
      <c r="M63" s="397"/>
      <c r="N63" s="397"/>
      <c r="O63" s="397"/>
      <c r="P63" s="397"/>
      <c r="Q63" s="397"/>
      <c r="R63" s="397"/>
      <c r="S63" s="397"/>
      <c r="T63" s="397"/>
      <c r="U63" s="397"/>
      <c r="V63" s="397"/>
      <c r="W63" s="397"/>
      <c r="X63" s="397"/>
      <c r="Y63" s="397"/>
      <c r="Z63" s="397"/>
      <c r="AA63" s="397"/>
      <c r="AB63" s="397"/>
      <c r="AC63" s="397"/>
      <c r="AD63" s="397"/>
      <c r="AE63" s="397"/>
      <c r="AF63" s="397"/>
      <c r="AG63" s="397"/>
      <c r="AH63" s="397"/>
      <c r="AI63" s="397"/>
      <c r="AJ63" s="397"/>
      <c r="AK63" s="397"/>
    </row>
    <row r="64" spans="1:43" ht="15">
      <c r="A64" s="13">
        <v>44</v>
      </c>
      <c r="B64" s="206" t="s">
        <v>122</v>
      </c>
      <c r="C64" s="43">
        <v>0</v>
      </c>
      <c r="D64" s="43">
        <v>0</v>
      </c>
      <c r="E64" s="43">
        <v>0</v>
      </c>
      <c r="F64" s="43">
        <v>0</v>
      </c>
      <c r="G64" s="43">
        <v>0</v>
      </c>
      <c r="H64" s="43">
        <v>0</v>
      </c>
      <c r="I64" s="251">
        <f t="shared" ref="I64:I66" si="23">D64+F64+H64</f>
        <v>0</v>
      </c>
      <c r="J64" s="43">
        <v>0</v>
      </c>
      <c r="K64" s="43">
        <v>0</v>
      </c>
      <c r="L64" s="43">
        <v>0</v>
      </c>
      <c r="M64" s="43">
        <v>0</v>
      </c>
      <c r="N64" s="43">
        <v>0</v>
      </c>
      <c r="O64" s="43">
        <v>0</v>
      </c>
      <c r="P64" s="251">
        <f t="shared" ref="P64:P66" si="24">K64+M64+O64</f>
        <v>0</v>
      </c>
      <c r="Q64" s="43"/>
      <c r="R64" s="43"/>
      <c r="S64" s="43">
        <v>0</v>
      </c>
      <c r="T64" s="43">
        <v>0</v>
      </c>
      <c r="U64" s="43">
        <v>0</v>
      </c>
      <c r="V64" s="43">
        <v>0</v>
      </c>
      <c r="W64" s="43">
        <v>0</v>
      </c>
      <c r="X64" s="43">
        <v>0</v>
      </c>
      <c r="Y64" s="43">
        <v>0</v>
      </c>
      <c r="Z64" s="43">
        <v>0</v>
      </c>
      <c r="AA64" s="43">
        <v>0</v>
      </c>
      <c r="AB64" s="43">
        <v>0</v>
      </c>
      <c r="AC64" s="233">
        <f t="shared" ref="AC64:AC66" si="25">R64+T64+V64</f>
        <v>0</v>
      </c>
      <c r="AD64" s="7" t="e">
        <f t="shared" ref="AD64:AD67" si="26">(R64+T64+V64)/(D64+F64+H64)*100</f>
        <v>#DIV/0!</v>
      </c>
      <c r="AE64" s="7">
        <f t="shared" ref="AE64:AE66" si="27">X64+Z64+AB64</f>
        <v>0</v>
      </c>
      <c r="AF64" s="7" t="e">
        <f t="shared" ref="AF64:AF67" si="28">(X64+Z64+AB64)/(K64+M64+O64)*100</f>
        <v>#DIV/0!</v>
      </c>
      <c r="AG64" s="7">
        <f t="shared" ref="AG64:AG67" si="29">C64+E64+G64+J64+L64+N64</f>
        <v>0</v>
      </c>
      <c r="AH64" s="7">
        <f t="shared" ref="AH64:AH67" si="30">D64+F64+H64+K64+M64+O64</f>
        <v>0</v>
      </c>
      <c r="AI64" s="7">
        <f t="shared" ref="AI64:AI67" si="31">Q64+S64+U64+W64+Y64+AA64</f>
        <v>0</v>
      </c>
      <c r="AJ64" s="7">
        <f t="shared" ref="AJ64:AJ67" si="32">R64+T64+V64+X64+Z64+AB64</f>
        <v>0</v>
      </c>
      <c r="AK64" s="7" t="e">
        <f t="shared" ref="AK64:AK67" si="33">AJ64/AH64*100</f>
        <v>#DIV/0!</v>
      </c>
    </row>
    <row r="65" spans="1:37" ht="15">
      <c r="A65" s="13">
        <v>45</v>
      </c>
      <c r="B65" s="206" t="s">
        <v>123</v>
      </c>
      <c r="C65" s="43">
        <v>0</v>
      </c>
      <c r="D65" s="43">
        <v>0</v>
      </c>
      <c r="E65" s="43">
        <v>0</v>
      </c>
      <c r="F65" s="43">
        <v>0</v>
      </c>
      <c r="G65" s="43">
        <v>0</v>
      </c>
      <c r="H65" s="43">
        <v>0</v>
      </c>
      <c r="I65" s="251">
        <f t="shared" si="23"/>
        <v>0</v>
      </c>
      <c r="J65" s="43">
        <v>0</v>
      </c>
      <c r="K65" s="43">
        <v>0</v>
      </c>
      <c r="L65" s="43">
        <v>0</v>
      </c>
      <c r="M65" s="43">
        <v>0</v>
      </c>
      <c r="N65" s="43">
        <v>0</v>
      </c>
      <c r="O65" s="43">
        <v>0</v>
      </c>
      <c r="P65" s="251">
        <f t="shared" si="24"/>
        <v>0</v>
      </c>
      <c r="Q65" s="43"/>
      <c r="R65" s="43"/>
      <c r="S65" s="43">
        <v>0</v>
      </c>
      <c r="T65" s="43">
        <v>0</v>
      </c>
      <c r="U65" s="43">
        <v>0</v>
      </c>
      <c r="V65" s="43">
        <v>0</v>
      </c>
      <c r="W65" s="43">
        <v>0</v>
      </c>
      <c r="X65" s="43">
        <v>0</v>
      </c>
      <c r="Y65" s="43">
        <v>0</v>
      </c>
      <c r="Z65" s="43">
        <v>0</v>
      </c>
      <c r="AA65" s="43">
        <v>0</v>
      </c>
      <c r="AB65" s="43">
        <v>0</v>
      </c>
      <c r="AC65" s="233">
        <f t="shared" si="25"/>
        <v>0</v>
      </c>
      <c r="AD65" s="7" t="e">
        <f t="shared" si="26"/>
        <v>#DIV/0!</v>
      </c>
      <c r="AE65" s="7">
        <f t="shared" si="27"/>
        <v>0</v>
      </c>
      <c r="AF65" s="7" t="e">
        <f t="shared" si="28"/>
        <v>#DIV/0!</v>
      </c>
      <c r="AG65" s="7">
        <f t="shared" si="29"/>
        <v>0</v>
      </c>
      <c r="AH65" s="7">
        <f t="shared" si="30"/>
        <v>0</v>
      </c>
      <c r="AI65" s="7">
        <f t="shared" si="31"/>
        <v>0</v>
      </c>
      <c r="AJ65" s="7">
        <f t="shared" si="32"/>
        <v>0</v>
      </c>
      <c r="AK65" s="7" t="e">
        <f t="shared" si="33"/>
        <v>#DIV/0!</v>
      </c>
    </row>
    <row r="66" spans="1:37" ht="15">
      <c r="A66" s="13">
        <v>46</v>
      </c>
      <c r="B66" s="206" t="s">
        <v>124</v>
      </c>
      <c r="C66" s="43">
        <v>0</v>
      </c>
      <c r="D66" s="43">
        <v>0</v>
      </c>
      <c r="E66" s="43">
        <v>0</v>
      </c>
      <c r="F66" s="43">
        <v>0</v>
      </c>
      <c r="G66" s="43">
        <v>0</v>
      </c>
      <c r="H66" s="43">
        <v>0</v>
      </c>
      <c r="I66" s="251">
        <f t="shared" si="23"/>
        <v>0</v>
      </c>
      <c r="J66" s="43">
        <v>0</v>
      </c>
      <c r="K66" s="43">
        <v>0</v>
      </c>
      <c r="L66" s="43">
        <v>0</v>
      </c>
      <c r="M66" s="43">
        <v>0</v>
      </c>
      <c r="N66" s="43">
        <v>0</v>
      </c>
      <c r="O66" s="43">
        <v>0</v>
      </c>
      <c r="P66" s="251">
        <f t="shared" si="24"/>
        <v>0</v>
      </c>
      <c r="Q66" s="43"/>
      <c r="R66" s="43"/>
      <c r="S66" s="43">
        <v>0</v>
      </c>
      <c r="T66" s="43">
        <v>0</v>
      </c>
      <c r="U66" s="43">
        <v>0</v>
      </c>
      <c r="V66" s="43">
        <v>0</v>
      </c>
      <c r="W66" s="43">
        <v>0</v>
      </c>
      <c r="X66" s="43">
        <v>0</v>
      </c>
      <c r="Y66" s="43">
        <v>0</v>
      </c>
      <c r="Z66" s="43">
        <v>0</v>
      </c>
      <c r="AA66" s="43">
        <v>0</v>
      </c>
      <c r="AB66" s="43">
        <v>0</v>
      </c>
      <c r="AC66" s="233">
        <f t="shared" si="25"/>
        <v>0</v>
      </c>
      <c r="AD66" s="7" t="e">
        <f t="shared" si="26"/>
        <v>#DIV/0!</v>
      </c>
      <c r="AE66" s="7">
        <f t="shared" si="27"/>
        <v>0</v>
      </c>
      <c r="AF66" s="7" t="e">
        <f t="shared" si="28"/>
        <v>#DIV/0!</v>
      </c>
      <c r="AG66" s="7">
        <f t="shared" si="29"/>
        <v>0</v>
      </c>
      <c r="AH66" s="7">
        <f t="shared" si="30"/>
        <v>0</v>
      </c>
      <c r="AI66" s="7">
        <f t="shared" si="31"/>
        <v>0</v>
      </c>
      <c r="AJ66" s="7">
        <f t="shared" si="32"/>
        <v>0</v>
      </c>
      <c r="AK66" s="7" t="e">
        <f t="shared" si="33"/>
        <v>#DIV/0!</v>
      </c>
    </row>
    <row r="67" spans="1:37">
      <c r="A67" s="14"/>
      <c r="B67" s="18" t="s">
        <v>10</v>
      </c>
      <c r="C67" s="9">
        <f>SUM(C64:C66)</f>
        <v>0</v>
      </c>
      <c r="D67" s="9">
        <f t="shared" ref="D67:AE67" si="34">SUM(D64:D66)</f>
        <v>0</v>
      </c>
      <c r="E67" s="9">
        <f t="shared" si="34"/>
        <v>0</v>
      </c>
      <c r="F67" s="9">
        <f t="shared" si="34"/>
        <v>0</v>
      </c>
      <c r="G67" s="9">
        <f t="shared" si="34"/>
        <v>0</v>
      </c>
      <c r="H67" s="9">
        <f t="shared" si="34"/>
        <v>0</v>
      </c>
      <c r="I67" s="9">
        <f t="shared" si="34"/>
        <v>0</v>
      </c>
      <c r="J67" s="9">
        <f t="shared" si="34"/>
        <v>0</v>
      </c>
      <c r="K67" s="9">
        <f t="shared" si="34"/>
        <v>0</v>
      </c>
      <c r="L67" s="9">
        <f t="shared" si="34"/>
        <v>0</v>
      </c>
      <c r="M67" s="9">
        <f t="shared" si="34"/>
        <v>0</v>
      </c>
      <c r="N67" s="9">
        <f t="shared" si="34"/>
        <v>0</v>
      </c>
      <c r="O67" s="9">
        <f t="shared" si="34"/>
        <v>0</v>
      </c>
      <c r="P67" s="9">
        <f t="shared" si="34"/>
        <v>0</v>
      </c>
      <c r="Q67" s="9">
        <f t="shared" si="34"/>
        <v>0</v>
      </c>
      <c r="R67" s="9">
        <f t="shared" si="34"/>
        <v>0</v>
      </c>
      <c r="S67" s="9">
        <f t="shared" si="34"/>
        <v>0</v>
      </c>
      <c r="T67" s="9">
        <f t="shared" si="34"/>
        <v>0</v>
      </c>
      <c r="U67" s="9">
        <f t="shared" si="34"/>
        <v>0</v>
      </c>
      <c r="V67" s="9">
        <f t="shared" si="34"/>
        <v>0</v>
      </c>
      <c r="W67" s="9">
        <f t="shared" si="34"/>
        <v>0</v>
      </c>
      <c r="X67" s="9">
        <f t="shared" si="34"/>
        <v>0</v>
      </c>
      <c r="Y67" s="9">
        <f t="shared" si="34"/>
        <v>0</v>
      </c>
      <c r="Z67" s="9">
        <f t="shared" si="34"/>
        <v>0</v>
      </c>
      <c r="AA67" s="9">
        <f t="shared" si="34"/>
        <v>0</v>
      </c>
      <c r="AB67" s="9">
        <f t="shared" si="34"/>
        <v>0</v>
      </c>
      <c r="AC67" s="9">
        <f t="shared" si="34"/>
        <v>0</v>
      </c>
      <c r="AD67" s="9" t="e">
        <f t="shared" si="26"/>
        <v>#DIV/0!</v>
      </c>
      <c r="AE67" s="9">
        <f t="shared" si="34"/>
        <v>0</v>
      </c>
      <c r="AF67" s="9" t="e">
        <f t="shared" si="28"/>
        <v>#DIV/0!</v>
      </c>
      <c r="AG67" s="9">
        <f t="shared" si="29"/>
        <v>0</v>
      </c>
      <c r="AH67" s="9">
        <f t="shared" si="30"/>
        <v>0</v>
      </c>
      <c r="AI67" s="9">
        <f t="shared" si="31"/>
        <v>0</v>
      </c>
      <c r="AJ67" s="9">
        <f t="shared" si="32"/>
        <v>0</v>
      </c>
      <c r="AK67" s="9" t="e">
        <f t="shared" si="33"/>
        <v>#DIV/0!</v>
      </c>
    </row>
    <row r="70" spans="1:37"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AG70" s="28"/>
      <c r="AH70" s="28"/>
    </row>
  </sheetData>
  <mergeCells count="32">
    <mergeCell ref="A63:AK63"/>
    <mergeCell ref="AG5:AK5"/>
    <mergeCell ref="A5:A8"/>
    <mergeCell ref="B5:B8"/>
    <mergeCell ref="AK6:AK8"/>
    <mergeCell ref="C7:D7"/>
    <mergeCell ref="AI6:AJ7"/>
    <mergeCell ref="C5:O5"/>
    <mergeCell ref="Q5:AB5"/>
    <mergeCell ref="C6:I6"/>
    <mergeCell ref="J6:P6"/>
    <mergeCell ref="AC5:AF5"/>
    <mergeCell ref="AC6:AD7"/>
    <mergeCell ref="AE6:AF7"/>
    <mergeCell ref="AG6:AH7"/>
    <mergeCell ref="U7:V7"/>
    <mergeCell ref="A1:AK1"/>
    <mergeCell ref="A2:AK2"/>
    <mergeCell ref="A3:AK3"/>
    <mergeCell ref="AG4:AK4"/>
    <mergeCell ref="E7:F7"/>
    <mergeCell ref="G7:H7"/>
    <mergeCell ref="J7:K7"/>
    <mergeCell ref="L7:M7"/>
    <mergeCell ref="N7:O7"/>
    <mergeCell ref="Q6:V6"/>
    <mergeCell ref="W6:AB6"/>
    <mergeCell ref="Q7:R7"/>
    <mergeCell ref="S7:T7"/>
    <mergeCell ref="W7:X7"/>
    <mergeCell ref="Y7:Z7"/>
    <mergeCell ref="AA7:AB7"/>
  </mergeCells>
  <phoneticPr fontId="3" type="noConversion"/>
  <conditionalFormatting sqref="AP9:AQ61">
    <cfRule type="cellIs" dxfId="1" priority="1" operator="lessThan">
      <formula>0</formula>
    </cfRule>
  </conditionalFormatting>
  <dataValidations count="3">
    <dataValidation type="whole" allowBlank="1" showInputMessage="1" showErrorMessage="1" sqref="C21:AC21 W13:AB13 Q57 C47:AC47 C53:AC53 W22:AB28 W30:AB35 W39:AB46 C38:AC38 Q9:V20 Q22:V37 Q48:AB48 Q50:AB52 W57:AB57 Q54:AB55 C49:AC49 Q39:R46 AE47 AE49 AE53">
      <formula1>0</formula1>
      <formula2>99999999999999900000</formula2>
    </dataValidation>
    <dataValidation type="whole" allowBlank="1" showInputMessage="1" showErrorMessage="1" sqref="I64:I66 P64:P66 J22:O22 J27:O30 J57 C22:H22 C35:H37 C27:H30 C57:H57 J35:O37">
      <formula1>0</formula1>
      <formula2>9999999999</formula2>
    </dataValidation>
    <dataValidation type="decimal" allowBlank="1" showInputMessage="1" showErrorMessage="1" sqref="J39:O46 J48:O48 J54:O55 S39:V46 C39:H46 C48:H48 C54:H55 K57:O57">
      <formula1>0</formula1>
      <formula2>9999999999</formula2>
    </dataValidation>
  </dataValidations>
  <printOptions horizontalCentered="1" verticalCentered="1"/>
  <pageMargins left="0.5" right="0.5" top="0.5" bottom="0.5" header="0.5" footer="0.5"/>
  <pageSetup paperSize="9" scale="80" orientation="landscape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>
    <tabColor theme="0"/>
  </sheetPr>
  <dimension ref="A1:AL71"/>
  <sheetViews>
    <sheetView zoomScale="87" zoomScaleNormal="87" workbookViewId="0">
      <pane xSplit="2" ySplit="8" topLeftCell="C51" activePane="bottomRight" state="frozen"/>
      <selection activeCell="AC5" sqref="AC5:AF5"/>
      <selection pane="topRight" activeCell="AC5" sqref="AC5:AF5"/>
      <selection pane="bottomLeft" activeCell="AC5" sqref="AC5:AF5"/>
      <selection pane="bottomRight" activeCell="I58" sqref="I58"/>
    </sheetView>
  </sheetViews>
  <sheetFormatPr defaultRowHeight="12.75"/>
  <cols>
    <col min="1" max="1" width="5.7109375" style="27" customWidth="1"/>
    <col min="2" max="2" width="16.28515625" style="27" customWidth="1"/>
    <col min="3" max="37" width="7.7109375" style="27" customWidth="1"/>
    <col min="38" max="38" width="9.140625" style="27" customWidth="1"/>
    <col min="39" max="16384" width="9.140625" style="27"/>
  </cols>
  <sheetData>
    <row r="1" spans="1:37" ht="20.25">
      <c r="A1" s="344" t="s">
        <v>281</v>
      </c>
      <c r="B1" s="344"/>
      <c r="C1" s="344"/>
      <c r="D1" s="344"/>
      <c r="E1" s="344"/>
      <c r="F1" s="344"/>
      <c r="G1" s="344"/>
      <c r="H1" s="344"/>
      <c r="I1" s="344"/>
      <c r="J1" s="344"/>
      <c r="K1" s="344"/>
      <c r="L1" s="344"/>
      <c r="M1" s="344"/>
      <c r="N1" s="344"/>
      <c r="O1" s="344"/>
      <c r="P1" s="344"/>
      <c r="Q1" s="344"/>
      <c r="R1" s="344"/>
      <c r="S1" s="344"/>
      <c r="T1" s="344"/>
      <c r="U1" s="344"/>
      <c r="V1" s="344"/>
      <c r="W1" s="344"/>
      <c r="X1" s="344"/>
      <c r="Y1" s="344"/>
      <c r="Z1" s="344"/>
      <c r="AA1" s="344"/>
      <c r="AB1" s="344"/>
      <c r="AC1" s="344"/>
      <c r="AD1" s="344"/>
      <c r="AE1" s="344"/>
      <c r="AF1" s="344"/>
      <c r="AG1" s="344"/>
      <c r="AH1" s="344"/>
      <c r="AI1" s="344"/>
      <c r="AJ1" s="344"/>
      <c r="AK1" s="344"/>
    </row>
    <row r="2" spans="1:37">
      <c r="A2" s="345"/>
      <c r="B2" s="345"/>
      <c r="C2" s="345"/>
      <c r="D2" s="345"/>
      <c r="E2" s="345"/>
      <c r="F2" s="345"/>
      <c r="G2" s="345"/>
      <c r="H2" s="345"/>
      <c r="I2" s="345"/>
      <c r="J2" s="345"/>
      <c r="K2" s="345"/>
      <c r="L2" s="345"/>
      <c r="M2" s="345"/>
      <c r="N2" s="345"/>
      <c r="O2" s="345"/>
      <c r="P2" s="345"/>
      <c r="Q2" s="345"/>
      <c r="R2" s="345"/>
      <c r="S2" s="345"/>
      <c r="T2" s="345"/>
      <c r="U2" s="345"/>
      <c r="V2" s="345"/>
      <c r="W2" s="345"/>
      <c r="X2" s="345"/>
      <c r="Y2" s="345"/>
      <c r="Z2" s="345"/>
      <c r="AA2" s="345"/>
      <c r="AB2" s="345"/>
      <c r="AC2" s="345"/>
      <c r="AD2" s="345"/>
      <c r="AE2" s="345"/>
      <c r="AF2" s="345"/>
      <c r="AG2" s="345"/>
      <c r="AH2" s="345"/>
      <c r="AI2" s="345"/>
      <c r="AJ2" s="345"/>
      <c r="AK2" s="345"/>
    </row>
    <row r="3" spans="1:37" ht="15.75">
      <c r="A3" s="346" t="str">
        <f>Sheet1!B2</f>
        <v>Disbursements under  KCC Loans  ( 2023 - 24 ) -  Position as of 31.03.2024</v>
      </c>
      <c r="B3" s="346"/>
      <c r="C3" s="346"/>
      <c r="D3" s="346"/>
      <c r="E3" s="346"/>
      <c r="F3" s="346"/>
      <c r="G3" s="346"/>
      <c r="H3" s="346"/>
      <c r="I3" s="346"/>
      <c r="J3" s="346"/>
      <c r="K3" s="346"/>
      <c r="L3" s="346"/>
      <c r="M3" s="346"/>
      <c r="N3" s="346"/>
      <c r="O3" s="346"/>
      <c r="P3" s="346"/>
      <c r="Q3" s="346"/>
      <c r="R3" s="346"/>
      <c r="S3" s="346"/>
      <c r="T3" s="346"/>
      <c r="U3" s="346"/>
      <c r="V3" s="346"/>
      <c r="W3" s="346"/>
      <c r="X3" s="346"/>
      <c r="Y3" s="346"/>
      <c r="Z3" s="346"/>
      <c r="AA3" s="346"/>
      <c r="AB3" s="346"/>
      <c r="AC3" s="346"/>
      <c r="AD3" s="346"/>
      <c r="AE3" s="346"/>
      <c r="AF3" s="346"/>
      <c r="AG3" s="346"/>
      <c r="AH3" s="346"/>
      <c r="AI3" s="346"/>
      <c r="AJ3" s="346"/>
      <c r="AK3" s="346"/>
    </row>
    <row r="4" spans="1:37">
      <c r="A4" s="3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47" t="s">
        <v>63</v>
      </c>
      <c r="AH4" s="347"/>
      <c r="AI4" s="347"/>
      <c r="AJ4" s="347"/>
      <c r="AK4" s="347"/>
    </row>
    <row r="5" spans="1:37" ht="27.75" customHeight="1">
      <c r="A5" s="350" t="s">
        <v>7</v>
      </c>
      <c r="B5" s="350" t="s">
        <v>64</v>
      </c>
      <c r="C5" s="391" t="s">
        <v>244</v>
      </c>
      <c r="D5" s="392"/>
      <c r="E5" s="392"/>
      <c r="F5" s="392"/>
      <c r="G5" s="392"/>
      <c r="H5" s="392"/>
      <c r="I5" s="392"/>
      <c r="J5" s="392"/>
      <c r="K5" s="392"/>
      <c r="L5" s="392"/>
      <c r="M5" s="392"/>
      <c r="N5" s="392"/>
      <c r="O5" s="393"/>
      <c r="P5" s="193"/>
      <c r="Q5" s="391" t="s">
        <v>245</v>
      </c>
      <c r="R5" s="392"/>
      <c r="S5" s="392"/>
      <c r="T5" s="392"/>
      <c r="U5" s="392"/>
      <c r="V5" s="392"/>
      <c r="W5" s="392"/>
      <c r="X5" s="392"/>
      <c r="Y5" s="392"/>
      <c r="Z5" s="392"/>
      <c r="AA5" s="392"/>
      <c r="AB5" s="393"/>
      <c r="AC5" s="353" t="s">
        <v>9</v>
      </c>
      <c r="AD5" s="354"/>
      <c r="AE5" s="354"/>
      <c r="AF5" s="355"/>
      <c r="AG5" s="350" t="s">
        <v>10</v>
      </c>
      <c r="AH5" s="350"/>
      <c r="AI5" s="350"/>
      <c r="AJ5" s="350"/>
      <c r="AK5" s="350"/>
    </row>
    <row r="6" spans="1:37">
      <c r="A6" s="351"/>
      <c r="B6" s="389"/>
      <c r="C6" s="375" t="s">
        <v>11</v>
      </c>
      <c r="D6" s="376"/>
      <c r="E6" s="376"/>
      <c r="F6" s="376"/>
      <c r="G6" s="376"/>
      <c r="H6" s="376"/>
      <c r="I6" s="377"/>
      <c r="J6" s="371" t="s">
        <v>12</v>
      </c>
      <c r="K6" s="372"/>
      <c r="L6" s="372"/>
      <c r="M6" s="372"/>
      <c r="N6" s="372"/>
      <c r="O6" s="372"/>
      <c r="P6" s="373"/>
      <c r="Q6" s="375" t="s">
        <v>11</v>
      </c>
      <c r="R6" s="376"/>
      <c r="S6" s="376"/>
      <c r="T6" s="376"/>
      <c r="U6" s="376"/>
      <c r="V6" s="377"/>
      <c r="W6" s="394" t="s">
        <v>12</v>
      </c>
      <c r="X6" s="395"/>
      <c r="Y6" s="395"/>
      <c r="Z6" s="395"/>
      <c r="AA6" s="395"/>
      <c r="AB6" s="396"/>
      <c r="AC6" s="385" t="s">
        <v>11</v>
      </c>
      <c r="AD6" s="386"/>
      <c r="AE6" s="388" t="s">
        <v>12</v>
      </c>
      <c r="AF6" s="386"/>
      <c r="AG6" s="388" t="s">
        <v>13</v>
      </c>
      <c r="AH6" s="386"/>
      <c r="AI6" s="388" t="s">
        <v>14</v>
      </c>
      <c r="AJ6" s="386"/>
      <c r="AK6" s="398" t="s">
        <v>15</v>
      </c>
    </row>
    <row r="7" spans="1:37" ht="12.75" customHeight="1">
      <c r="A7" s="351"/>
      <c r="B7" s="389"/>
      <c r="C7" s="367" t="s">
        <v>16</v>
      </c>
      <c r="D7" s="368"/>
      <c r="E7" s="369" t="s">
        <v>17</v>
      </c>
      <c r="F7" s="368"/>
      <c r="G7" s="369" t="s">
        <v>18</v>
      </c>
      <c r="H7" s="370"/>
      <c r="I7" s="249" t="s">
        <v>10</v>
      </c>
      <c r="J7" s="362" t="s">
        <v>19</v>
      </c>
      <c r="K7" s="363"/>
      <c r="L7" s="364" t="s">
        <v>17</v>
      </c>
      <c r="M7" s="363"/>
      <c r="N7" s="364" t="s">
        <v>18</v>
      </c>
      <c r="O7" s="374"/>
      <c r="P7" s="258" t="s">
        <v>10</v>
      </c>
      <c r="Q7" s="367" t="s">
        <v>19</v>
      </c>
      <c r="R7" s="368"/>
      <c r="S7" s="369" t="s">
        <v>17</v>
      </c>
      <c r="T7" s="368"/>
      <c r="U7" s="369" t="s">
        <v>18</v>
      </c>
      <c r="V7" s="370"/>
      <c r="W7" s="362" t="s">
        <v>16</v>
      </c>
      <c r="X7" s="363"/>
      <c r="Y7" s="364" t="s">
        <v>17</v>
      </c>
      <c r="Z7" s="363"/>
      <c r="AA7" s="364" t="s">
        <v>18</v>
      </c>
      <c r="AB7" s="374"/>
      <c r="AC7" s="387"/>
      <c r="AD7" s="381"/>
      <c r="AE7" s="380"/>
      <c r="AF7" s="381"/>
      <c r="AG7" s="380"/>
      <c r="AH7" s="381"/>
      <c r="AI7" s="380"/>
      <c r="AJ7" s="381"/>
      <c r="AK7" s="399"/>
    </row>
    <row r="8" spans="1:37">
      <c r="A8" s="352"/>
      <c r="B8" s="390"/>
      <c r="C8" s="217" t="s">
        <v>20</v>
      </c>
      <c r="D8" s="119" t="s">
        <v>21</v>
      </c>
      <c r="E8" s="119" t="s">
        <v>20</v>
      </c>
      <c r="F8" s="119" t="s">
        <v>21</v>
      </c>
      <c r="G8" s="119" t="s">
        <v>20</v>
      </c>
      <c r="H8" s="218" t="s">
        <v>21</v>
      </c>
      <c r="I8" s="218" t="s">
        <v>21</v>
      </c>
      <c r="J8" s="237" t="s">
        <v>20</v>
      </c>
      <c r="K8" s="204" t="s">
        <v>21</v>
      </c>
      <c r="L8" s="204" t="s">
        <v>20</v>
      </c>
      <c r="M8" s="204" t="s">
        <v>21</v>
      </c>
      <c r="N8" s="204" t="s">
        <v>20</v>
      </c>
      <c r="O8" s="238" t="s">
        <v>21</v>
      </c>
      <c r="P8" s="258" t="s">
        <v>21</v>
      </c>
      <c r="Q8" s="217" t="s">
        <v>20</v>
      </c>
      <c r="R8" s="119" t="s">
        <v>21</v>
      </c>
      <c r="S8" s="119" t="s">
        <v>20</v>
      </c>
      <c r="T8" s="119" t="s">
        <v>21</v>
      </c>
      <c r="U8" s="119" t="s">
        <v>20</v>
      </c>
      <c r="V8" s="218" t="s">
        <v>21</v>
      </c>
      <c r="W8" s="247" t="s">
        <v>20</v>
      </c>
      <c r="X8" s="205" t="s">
        <v>21</v>
      </c>
      <c r="Y8" s="205" t="s">
        <v>20</v>
      </c>
      <c r="Z8" s="205" t="s">
        <v>21</v>
      </c>
      <c r="AA8" s="205" t="s">
        <v>20</v>
      </c>
      <c r="AB8" s="248" t="s">
        <v>21</v>
      </c>
      <c r="AC8" s="217" t="s">
        <v>21</v>
      </c>
      <c r="AD8" s="119" t="s">
        <v>15</v>
      </c>
      <c r="AE8" s="217" t="s">
        <v>21</v>
      </c>
      <c r="AF8" s="119" t="s">
        <v>15</v>
      </c>
      <c r="AG8" s="119" t="s">
        <v>20</v>
      </c>
      <c r="AH8" s="119" t="s">
        <v>21</v>
      </c>
      <c r="AI8" s="119" t="s">
        <v>20</v>
      </c>
      <c r="AJ8" s="119" t="s">
        <v>21</v>
      </c>
      <c r="AK8" s="400"/>
    </row>
    <row r="9" spans="1:37">
      <c r="A9" s="5">
        <v>1</v>
      </c>
      <c r="B9" s="331" t="s">
        <v>65</v>
      </c>
      <c r="C9" s="219">
        <v>6556</v>
      </c>
      <c r="D9" s="219">
        <v>8410</v>
      </c>
      <c r="E9" s="115">
        <v>300</v>
      </c>
      <c r="F9" s="115">
        <v>104</v>
      </c>
      <c r="G9" s="115">
        <v>670</v>
      </c>
      <c r="H9" s="220">
        <v>235</v>
      </c>
      <c r="I9" s="250">
        <f>D9+F9+H9</f>
        <v>8749</v>
      </c>
      <c r="J9" s="219">
        <v>5245</v>
      </c>
      <c r="K9" s="115">
        <v>6980</v>
      </c>
      <c r="L9" s="115">
        <v>260</v>
      </c>
      <c r="M9" s="115">
        <v>89</v>
      </c>
      <c r="N9" s="115">
        <v>603</v>
      </c>
      <c r="O9" s="220">
        <v>202</v>
      </c>
      <c r="P9" s="250">
        <f>K9+M9+O9</f>
        <v>7271</v>
      </c>
      <c r="Q9" s="239">
        <v>5860</v>
      </c>
      <c r="R9" s="52">
        <v>13341.67</v>
      </c>
      <c r="S9" s="52">
        <v>2</v>
      </c>
      <c r="T9" s="52">
        <v>4</v>
      </c>
      <c r="U9" s="52">
        <v>1</v>
      </c>
      <c r="V9" s="240">
        <v>1.5</v>
      </c>
      <c r="W9" s="245">
        <v>7469</v>
      </c>
      <c r="X9" s="26">
        <v>14980</v>
      </c>
      <c r="Y9" s="26">
        <v>0</v>
      </c>
      <c r="Z9" s="26">
        <v>0</v>
      </c>
      <c r="AA9" s="26">
        <v>13</v>
      </c>
      <c r="AB9" s="246">
        <v>20.68</v>
      </c>
      <c r="AC9" s="233">
        <f>R9+T9+V9</f>
        <v>13347.17</v>
      </c>
      <c r="AD9" s="7">
        <f>(R9+T9+V9)/(D9+F9+H9)*100</f>
        <v>152.55652074522803</v>
      </c>
      <c r="AE9" s="7">
        <f>X9+Z9+AB9</f>
        <v>15000.68</v>
      </c>
      <c r="AF9" s="7">
        <f>(X9+Z9+AB9)/(K9+M9+O9)*100</f>
        <v>206.30834823270527</v>
      </c>
      <c r="AG9" s="7">
        <f>C9+E9+G9+J9+L9+N9</f>
        <v>13634</v>
      </c>
      <c r="AH9" s="7">
        <f>D9+F9+H9+K9+M9+O9</f>
        <v>16020</v>
      </c>
      <c r="AI9" s="7">
        <f>Q9+S9+U9+W9+Y9+AA9</f>
        <v>13345</v>
      </c>
      <c r="AJ9" s="7">
        <f>R9+T9+V9+X9+Z9+AB9</f>
        <v>28347.85</v>
      </c>
      <c r="AK9" s="234">
        <f>AJ9/AH9*100</f>
        <v>176.95287141073658</v>
      </c>
    </row>
    <row r="10" spans="1:37">
      <c r="A10" s="5">
        <v>2</v>
      </c>
      <c r="B10" s="331" t="s">
        <v>66</v>
      </c>
      <c r="C10" s="219">
        <v>30532</v>
      </c>
      <c r="D10" s="219">
        <v>39039</v>
      </c>
      <c r="E10" s="115">
        <v>1417</v>
      </c>
      <c r="F10" s="115">
        <v>488</v>
      </c>
      <c r="G10" s="115">
        <v>3183</v>
      </c>
      <c r="H10" s="220">
        <v>1109</v>
      </c>
      <c r="I10" s="250">
        <f t="shared" ref="I10:I57" si="0">D10+F10+H10</f>
        <v>40636</v>
      </c>
      <c r="J10" s="219">
        <v>24238</v>
      </c>
      <c r="K10" s="115">
        <v>32398</v>
      </c>
      <c r="L10" s="115">
        <v>1194</v>
      </c>
      <c r="M10" s="115">
        <v>408</v>
      </c>
      <c r="N10" s="115">
        <v>2742</v>
      </c>
      <c r="O10" s="220">
        <v>928</v>
      </c>
      <c r="P10" s="250">
        <f t="shared" ref="P10:P57" si="1">K10+M10+O10</f>
        <v>33734</v>
      </c>
      <c r="Q10" s="239">
        <v>17588</v>
      </c>
      <c r="R10" s="52">
        <v>22957.24</v>
      </c>
      <c r="S10" s="52">
        <v>0</v>
      </c>
      <c r="T10" s="52">
        <v>0</v>
      </c>
      <c r="U10" s="52">
        <v>218</v>
      </c>
      <c r="V10" s="240">
        <v>75.06</v>
      </c>
      <c r="W10" s="245">
        <v>15558</v>
      </c>
      <c r="X10" s="26">
        <v>21092.720000000001</v>
      </c>
      <c r="Y10" s="26">
        <v>0</v>
      </c>
      <c r="Z10" s="26">
        <v>0</v>
      </c>
      <c r="AA10" s="26">
        <v>218</v>
      </c>
      <c r="AB10" s="246">
        <v>75.06</v>
      </c>
      <c r="AC10" s="233">
        <f t="shared" ref="AC10:AC57" si="2">R10+T10+V10</f>
        <v>23032.300000000003</v>
      </c>
      <c r="AD10" s="7">
        <f t="shared" ref="AD10:AD61" si="3">(R10+T10+V10)/(D10+F10+H10)*100</f>
        <v>56.67954523082981</v>
      </c>
      <c r="AE10" s="7">
        <f t="shared" ref="AE10:AE59" si="4">X10+Z10+AB10</f>
        <v>21167.780000000002</v>
      </c>
      <c r="AF10" s="7">
        <f t="shared" ref="AF10:AF61" si="5">(X10+Z10+AB10)/(K10+M10+O10)*100</f>
        <v>62.749095867670604</v>
      </c>
      <c r="AG10" s="7">
        <f t="shared" ref="AG10:AH61" si="6">C10+E10+G10+J10+L10+N10</f>
        <v>63306</v>
      </c>
      <c r="AH10" s="7">
        <f t="shared" si="6"/>
        <v>74370</v>
      </c>
      <c r="AI10" s="7">
        <f t="shared" ref="AI10:AJ61" si="7">Q10+S10+U10+W10+Y10+AA10</f>
        <v>33582</v>
      </c>
      <c r="AJ10" s="7">
        <f t="shared" si="7"/>
        <v>44200.08</v>
      </c>
      <c r="AK10" s="234">
        <f t="shared" ref="AK10:AK61" si="8">AJ10/AH10*100</f>
        <v>59.432674465510296</v>
      </c>
    </row>
    <row r="11" spans="1:37">
      <c r="A11" s="5">
        <v>3</v>
      </c>
      <c r="B11" s="331" t="s">
        <v>67</v>
      </c>
      <c r="C11" s="219">
        <v>16406</v>
      </c>
      <c r="D11" s="219">
        <v>21023</v>
      </c>
      <c r="E11" s="115">
        <v>759</v>
      </c>
      <c r="F11" s="115">
        <v>262</v>
      </c>
      <c r="G11" s="115">
        <v>1678</v>
      </c>
      <c r="H11" s="220">
        <v>590</v>
      </c>
      <c r="I11" s="250">
        <f t="shared" si="0"/>
        <v>21875</v>
      </c>
      <c r="J11" s="219">
        <v>13079</v>
      </c>
      <c r="K11" s="115">
        <v>17447</v>
      </c>
      <c r="L11" s="115">
        <v>645</v>
      </c>
      <c r="M11" s="115">
        <v>219</v>
      </c>
      <c r="N11" s="115">
        <v>1503</v>
      </c>
      <c r="O11" s="220">
        <v>507</v>
      </c>
      <c r="P11" s="250">
        <f t="shared" si="1"/>
        <v>18173</v>
      </c>
      <c r="Q11" s="239">
        <v>9982</v>
      </c>
      <c r="R11" s="52">
        <v>19717.45</v>
      </c>
      <c r="S11" s="52">
        <v>0</v>
      </c>
      <c r="T11" s="52">
        <v>0</v>
      </c>
      <c r="U11" s="52">
        <v>0</v>
      </c>
      <c r="V11" s="240">
        <v>0</v>
      </c>
      <c r="W11" s="245">
        <v>5660</v>
      </c>
      <c r="X11" s="26">
        <v>12702.18</v>
      </c>
      <c r="Y11" s="26">
        <v>0</v>
      </c>
      <c r="Z11" s="26">
        <v>0</v>
      </c>
      <c r="AA11" s="26">
        <v>3</v>
      </c>
      <c r="AB11" s="246">
        <v>12.17</v>
      </c>
      <c r="AC11" s="233">
        <f t="shared" si="2"/>
        <v>19717.45</v>
      </c>
      <c r="AD11" s="7">
        <f t="shared" si="3"/>
        <v>90.136914285714283</v>
      </c>
      <c r="AE11" s="7">
        <f t="shared" si="4"/>
        <v>12714.35</v>
      </c>
      <c r="AF11" s="7">
        <f t="shared" si="5"/>
        <v>69.962856985638027</v>
      </c>
      <c r="AG11" s="7">
        <f t="shared" si="6"/>
        <v>34070</v>
      </c>
      <c r="AH11" s="7">
        <f t="shared" si="6"/>
        <v>40048</v>
      </c>
      <c r="AI11" s="7">
        <f t="shared" si="7"/>
        <v>15645</v>
      </c>
      <c r="AJ11" s="7">
        <f t="shared" si="7"/>
        <v>32431.8</v>
      </c>
      <c r="AK11" s="234">
        <f t="shared" si="8"/>
        <v>80.982321214542552</v>
      </c>
    </row>
    <row r="12" spans="1:37">
      <c r="A12" s="5">
        <v>4</v>
      </c>
      <c r="B12" s="331" t="s">
        <v>68</v>
      </c>
      <c r="C12" s="219">
        <v>2336</v>
      </c>
      <c r="D12" s="219">
        <v>3003</v>
      </c>
      <c r="E12" s="115">
        <v>106</v>
      </c>
      <c r="F12" s="115">
        <v>36</v>
      </c>
      <c r="G12" s="115">
        <v>231</v>
      </c>
      <c r="H12" s="220">
        <v>81</v>
      </c>
      <c r="I12" s="250">
        <f t="shared" si="0"/>
        <v>3120</v>
      </c>
      <c r="J12" s="219">
        <v>1875</v>
      </c>
      <c r="K12" s="115">
        <v>2496</v>
      </c>
      <c r="L12" s="115">
        <v>93</v>
      </c>
      <c r="M12" s="115">
        <v>31</v>
      </c>
      <c r="N12" s="115">
        <v>216</v>
      </c>
      <c r="O12" s="220">
        <v>73</v>
      </c>
      <c r="P12" s="250">
        <f t="shared" si="1"/>
        <v>2600</v>
      </c>
      <c r="Q12" s="239">
        <v>830</v>
      </c>
      <c r="R12" s="52">
        <v>1411.49</v>
      </c>
      <c r="S12" s="52">
        <v>0</v>
      </c>
      <c r="T12" s="52">
        <v>0</v>
      </c>
      <c r="U12" s="52">
        <v>7</v>
      </c>
      <c r="V12" s="240">
        <v>0.3</v>
      </c>
      <c r="W12" s="245">
        <v>882</v>
      </c>
      <c r="X12" s="26">
        <v>1569.27</v>
      </c>
      <c r="Y12" s="26">
        <v>0</v>
      </c>
      <c r="Z12" s="26">
        <v>0</v>
      </c>
      <c r="AA12" s="26">
        <v>36</v>
      </c>
      <c r="AB12" s="246">
        <v>48.35</v>
      </c>
      <c r="AC12" s="233">
        <f t="shared" si="2"/>
        <v>1411.79</v>
      </c>
      <c r="AD12" s="7">
        <f t="shared" si="3"/>
        <v>45.249679487179485</v>
      </c>
      <c r="AE12" s="7">
        <f t="shared" si="4"/>
        <v>1617.62</v>
      </c>
      <c r="AF12" s="7">
        <f t="shared" si="5"/>
        <v>62.216153846153844</v>
      </c>
      <c r="AG12" s="7">
        <f t="shared" si="6"/>
        <v>4857</v>
      </c>
      <c r="AH12" s="7">
        <f t="shared" si="6"/>
        <v>5720</v>
      </c>
      <c r="AI12" s="7">
        <f t="shared" si="7"/>
        <v>1755</v>
      </c>
      <c r="AJ12" s="7">
        <f t="shared" si="7"/>
        <v>3029.41</v>
      </c>
      <c r="AK12" s="234">
        <f t="shared" si="8"/>
        <v>52.961713286713284</v>
      </c>
    </row>
    <row r="13" spans="1:37">
      <c r="A13" s="5">
        <v>5</v>
      </c>
      <c r="B13" s="331" t="s">
        <v>69</v>
      </c>
      <c r="C13" s="219">
        <v>2801</v>
      </c>
      <c r="D13" s="219">
        <v>3605</v>
      </c>
      <c r="E13" s="115">
        <v>122</v>
      </c>
      <c r="F13" s="115">
        <v>44</v>
      </c>
      <c r="G13" s="115">
        <v>271</v>
      </c>
      <c r="H13" s="220">
        <v>99</v>
      </c>
      <c r="I13" s="250">
        <f t="shared" si="0"/>
        <v>3748</v>
      </c>
      <c r="J13" s="219">
        <v>2258</v>
      </c>
      <c r="K13" s="115">
        <v>2992</v>
      </c>
      <c r="L13" s="115">
        <v>115</v>
      </c>
      <c r="M13" s="115">
        <v>38</v>
      </c>
      <c r="N13" s="115">
        <v>272</v>
      </c>
      <c r="O13" s="220">
        <v>88</v>
      </c>
      <c r="P13" s="250">
        <f t="shared" si="1"/>
        <v>3118</v>
      </c>
      <c r="Q13" s="239">
        <v>1488</v>
      </c>
      <c r="R13" s="52">
        <v>2559.9</v>
      </c>
      <c r="S13" s="52">
        <v>0</v>
      </c>
      <c r="T13" s="52">
        <v>0</v>
      </c>
      <c r="U13" s="52">
        <v>1</v>
      </c>
      <c r="V13" s="240">
        <v>0.72</v>
      </c>
      <c r="W13" s="243">
        <v>1183</v>
      </c>
      <c r="X13" s="55">
        <v>2008.44</v>
      </c>
      <c r="Y13" s="55">
        <v>0</v>
      </c>
      <c r="Z13" s="55">
        <v>0</v>
      </c>
      <c r="AA13" s="55">
        <v>2</v>
      </c>
      <c r="AB13" s="244">
        <v>3.33</v>
      </c>
      <c r="AC13" s="233">
        <f t="shared" si="2"/>
        <v>2560.62</v>
      </c>
      <c r="AD13" s="7">
        <f t="shared" si="3"/>
        <v>68.319637139807895</v>
      </c>
      <c r="AE13" s="7">
        <f t="shared" si="4"/>
        <v>2011.77</v>
      </c>
      <c r="AF13" s="7">
        <f t="shared" si="5"/>
        <v>64.521167415009614</v>
      </c>
      <c r="AG13" s="7">
        <f t="shared" si="6"/>
        <v>5839</v>
      </c>
      <c r="AH13" s="7">
        <f t="shared" si="6"/>
        <v>6866</v>
      </c>
      <c r="AI13" s="7">
        <f t="shared" si="7"/>
        <v>2674</v>
      </c>
      <c r="AJ13" s="7">
        <f t="shared" si="7"/>
        <v>4572.3899999999994</v>
      </c>
      <c r="AK13" s="234">
        <f t="shared" si="8"/>
        <v>66.594669385377216</v>
      </c>
    </row>
    <row r="14" spans="1:37">
      <c r="A14" s="5">
        <v>6</v>
      </c>
      <c r="B14" s="331" t="s">
        <v>70</v>
      </c>
      <c r="C14" s="219">
        <v>136</v>
      </c>
      <c r="D14" s="219">
        <v>180</v>
      </c>
      <c r="E14" s="115">
        <v>5</v>
      </c>
      <c r="F14" s="115">
        <v>2</v>
      </c>
      <c r="G14" s="115">
        <v>11</v>
      </c>
      <c r="H14" s="220">
        <v>4</v>
      </c>
      <c r="I14" s="250">
        <f t="shared" si="0"/>
        <v>186</v>
      </c>
      <c r="J14" s="219">
        <v>117</v>
      </c>
      <c r="K14" s="115">
        <v>150</v>
      </c>
      <c r="L14" s="115">
        <v>6</v>
      </c>
      <c r="M14" s="115">
        <v>2</v>
      </c>
      <c r="N14" s="115">
        <v>16</v>
      </c>
      <c r="O14" s="220">
        <v>6</v>
      </c>
      <c r="P14" s="250">
        <f t="shared" si="1"/>
        <v>158</v>
      </c>
      <c r="Q14" s="239">
        <v>138</v>
      </c>
      <c r="R14" s="52">
        <v>240.74</v>
      </c>
      <c r="S14" s="52">
        <v>0</v>
      </c>
      <c r="T14" s="52">
        <v>0</v>
      </c>
      <c r="U14" s="52">
        <v>0</v>
      </c>
      <c r="V14" s="240">
        <v>0</v>
      </c>
      <c r="W14" s="245">
        <v>195</v>
      </c>
      <c r="X14" s="26">
        <v>445.63</v>
      </c>
      <c r="Y14" s="26">
        <v>0</v>
      </c>
      <c r="Z14" s="26">
        <v>0</v>
      </c>
      <c r="AA14" s="26">
        <v>0</v>
      </c>
      <c r="AB14" s="246">
        <v>0</v>
      </c>
      <c r="AC14" s="233">
        <f t="shared" si="2"/>
        <v>240.74</v>
      </c>
      <c r="AD14" s="7">
        <f t="shared" si="3"/>
        <v>129.43010752688173</v>
      </c>
      <c r="AE14" s="7">
        <f t="shared" si="4"/>
        <v>445.63</v>
      </c>
      <c r="AF14" s="7">
        <f t="shared" si="5"/>
        <v>282.04430379746833</v>
      </c>
      <c r="AG14" s="7">
        <f t="shared" si="6"/>
        <v>291</v>
      </c>
      <c r="AH14" s="7">
        <f t="shared" si="6"/>
        <v>344</v>
      </c>
      <c r="AI14" s="7">
        <f t="shared" si="7"/>
        <v>333</v>
      </c>
      <c r="AJ14" s="7">
        <f t="shared" si="7"/>
        <v>686.37</v>
      </c>
      <c r="AK14" s="234">
        <f t="shared" si="8"/>
        <v>199.52616279069767</v>
      </c>
    </row>
    <row r="15" spans="1:37">
      <c r="A15" s="5">
        <v>7</v>
      </c>
      <c r="B15" s="331" t="s">
        <v>71</v>
      </c>
      <c r="C15" s="219">
        <v>1406</v>
      </c>
      <c r="D15" s="219">
        <v>1802</v>
      </c>
      <c r="E15" s="115">
        <v>65</v>
      </c>
      <c r="F15" s="115">
        <v>22</v>
      </c>
      <c r="G15" s="115">
        <v>146</v>
      </c>
      <c r="H15" s="220">
        <v>51</v>
      </c>
      <c r="I15" s="250">
        <f t="shared" si="0"/>
        <v>1875</v>
      </c>
      <c r="J15" s="219">
        <v>1121</v>
      </c>
      <c r="K15" s="115">
        <v>1495</v>
      </c>
      <c r="L15" s="115">
        <v>56</v>
      </c>
      <c r="M15" s="115">
        <v>19</v>
      </c>
      <c r="N15" s="115">
        <v>129</v>
      </c>
      <c r="O15" s="220">
        <v>43</v>
      </c>
      <c r="P15" s="250">
        <f t="shared" si="1"/>
        <v>1557</v>
      </c>
      <c r="Q15" s="239">
        <v>364</v>
      </c>
      <c r="R15" s="52">
        <v>950.8</v>
      </c>
      <c r="S15" s="52">
        <v>0</v>
      </c>
      <c r="T15" s="52">
        <v>0</v>
      </c>
      <c r="U15" s="52">
        <v>0</v>
      </c>
      <c r="V15" s="240">
        <v>0</v>
      </c>
      <c r="W15" s="245">
        <v>1176</v>
      </c>
      <c r="X15" s="26">
        <v>2414.2600000000002</v>
      </c>
      <c r="Y15" s="26">
        <v>0</v>
      </c>
      <c r="Z15" s="26">
        <v>0</v>
      </c>
      <c r="AA15" s="26">
        <v>0</v>
      </c>
      <c r="AB15" s="246">
        <v>0</v>
      </c>
      <c r="AC15" s="233">
        <f t="shared" si="2"/>
        <v>950.8</v>
      </c>
      <c r="AD15" s="7">
        <f t="shared" si="3"/>
        <v>50.709333333333326</v>
      </c>
      <c r="AE15" s="7">
        <f t="shared" si="4"/>
        <v>2414.2600000000002</v>
      </c>
      <c r="AF15" s="7">
        <f t="shared" si="5"/>
        <v>155.05844572896598</v>
      </c>
      <c r="AG15" s="7">
        <f t="shared" si="6"/>
        <v>2923</v>
      </c>
      <c r="AH15" s="7">
        <f t="shared" si="6"/>
        <v>3432</v>
      </c>
      <c r="AI15" s="7">
        <f t="shared" si="7"/>
        <v>1540</v>
      </c>
      <c r="AJ15" s="7">
        <f t="shared" si="7"/>
        <v>3365.0600000000004</v>
      </c>
      <c r="AK15" s="234">
        <f t="shared" si="8"/>
        <v>98.049533799533805</v>
      </c>
    </row>
    <row r="16" spans="1:37">
      <c r="A16" s="5">
        <v>8</v>
      </c>
      <c r="B16" s="331" t="s">
        <v>72</v>
      </c>
      <c r="C16" s="219">
        <v>0</v>
      </c>
      <c r="D16" s="219">
        <v>0</v>
      </c>
      <c r="E16" s="115">
        <v>0</v>
      </c>
      <c r="F16" s="115">
        <v>0</v>
      </c>
      <c r="G16" s="115">
        <v>0</v>
      </c>
      <c r="H16" s="220">
        <v>0</v>
      </c>
      <c r="I16" s="250">
        <f t="shared" si="0"/>
        <v>0</v>
      </c>
      <c r="J16" s="219">
        <v>0</v>
      </c>
      <c r="K16" s="115">
        <v>0</v>
      </c>
      <c r="L16" s="115">
        <v>0</v>
      </c>
      <c r="M16" s="115">
        <v>0</v>
      </c>
      <c r="N16" s="115">
        <v>0</v>
      </c>
      <c r="O16" s="220">
        <v>0</v>
      </c>
      <c r="P16" s="250">
        <f t="shared" si="1"/>
        <v>0</v>
      </c>
      <c r="Q16" s="239">
        <v>0</v>
      </c>
      <c r="R16" s="52">
        <v>0</v>
      </c>
      <c r="S16" s="52">
        <v>0</v>
      </c>
      <c r="T16" s="52">
        <v>0</v>
      </c>
      <c r="U16" s="52">
        <v>0</v>
      </c>
      <c r="V16" s="240">
        <v>0</v>
      </c>
      <c r="W16" s="245">
        <v>0</v>
      </c>
      <c r="X16" s="26">
        <v>0</v>
      </c>
      <c r="Y16" s="26">
        <v>0</v>
      </c>
      <c r="Z16" s="26">
        <v>0</v>
      </c>
      <c r="AA16" s="26">
        <v>0</v>
      </c>
      <c r="AB16" s="246">
        <v>0</v>
      </c>
      <c r="AC16" s="233">
        <f t="shared" si="2"/>
        <v>0</v>
      </c>
      <c r="AD16" s="7" t="e">
        <f t="shared" si="3"/>
        <v>#DIV/0!</v>
      </c>
      <c r="AE16" s="7">
        <f t="shared" si="4"/>
        <v>0</v>
      </c>
      <c r="AF16" s="7" t="e">
        <f t="shared" si="5"/>
        <v>#DIV/0!</v>
      </c>
      <c r="AG16" s="7">
        <f t="shared" si="6"/>
        <v>0</v>
      </c>
      <c r="AH16" s="7">
        <f t="shared" si="6"/>
        <v>0</v>
      </c>
      <c r="AI16" s="7">
        <f t="shared" si="7"/>
        <v>0</v>
      </c>
      <c r="AJ16" s="7">
        <f t="shared" si="7"/>
        <v>0</v>
      </c>
      <c r="AK16" s="234" t="e">
        <f t="shared" si="8"/>
        <v>#DIV/0!</v>
      </c>
    </row>
    <row r="17" spans="1:37">
      <c r="A17" s="5">
        <v>9</v>
      </c>
      <c r="B17" s="331" t="s">
        <v>73</v>
      </c>
      <c r="C17" s="219">
        <v>227</v>
      </c>
      <c r="D17" s="219">
        <v>300</v>
      </c>
      <c r="E17" s="115">
        <v>8</v>
      </c>
      <c r="F17" s="115">
        <v>4</v>
      </c>
      <c r="G17" s="115">
        <v>19</v>
      </c>
      <c r="H17" s="220">
        <v>7</v>
      </c>
      <c r="I17" s="250">
        <f t="shared" si="0"/>
        <v>311</v>
      </c>
      <c r="J17" s="219">
        <v>196</v>
      </c>
      <c r="K17" s="115">
        <v>249</v>
      </c>
      <c r="L17" s="115">
        <v>11</v>
      </c>
      <c r="M17" s="115">
        <v>3</v>
      </c>
      <c r="N17" s="115">
        <v>27</v>
      </c>
      <c r="O17" s="220">
        <v>9</v>
      </c>
      <c r="P17" s="250">
        <f t="shared" si="1"/>
        <v>261</v>
      </c>
      <c r="Q17" s="239">
        <v>87</v>
      </c>
      <c r="R17" s="52">
        <v>452.6</v>
      </c>
      <c r="S17" s="52">
        <v>0</v>
      </c>
      <c r="T17" s="52">
        <v>0</v>
      </c>
      <c r="U17" s="52">
        <v>2</v>
      </c>
      <c r="V17" s="240">
        <v>4.53</v>
      </c>
      <c r="W17" s="245">
        <v>372</v>
      </c>
      <c r="X17" s="26">
        <v>1212.51</v>
      </c>
      <c r="Y17" s="26">
        <v>0</v>
      </c>
      <c r="Z17" s="26">
        <v>0</v>
      </c>
      <c r="AA17" s="26">
        <v>7</v>
      </c>
      <c r="AB17" s="246">
        <v>11.27</v>
      </c>
      <c r="AC17" s="233">
        <f t="shared" si="2"/>
        <v>457.13</v>
      </c>
      <c r="AD17" s="7">
        <f t="shared" si="3"/>
        <v>146.98713826366557</v>
      </c>
      <c r="AE17" s="7">
        <f t="shared" si="4"/>
        <v>1223.78</v>
      </c>
      <c r="AF17" s="7">
        <f t="shared" si="5"/>
        <v>468.88122605363981</v>
      </c>
      <c r="AG17" s="7">
        <f t="shared" si="6"/>
        <v>488</v>
      </c>
      <c r="AH17" s="7">
        <f t="shared" si="6"/>
        <v>572</v>
      </c>
      <c r="AI17" s="7">
        <f t="shared" si="7"/>
        <v>468</v>
      </c>
      <c r="AJ17" s="7">
        <f t="shared" si="7"/>
        <v>1680.9099999999999</v>
      </c>
      <c r="AK17" s="234">
        <f t="shared" si="8"/>
        <v>293.86538461538458</v>
      </c>
    </row>
    <row r="18" spans="1:37">
      <c r="A18" s="5">
        <v>10</v>
      </c>
      <c r="B18" s="331" t="s">
        <v>74</v>
      </c>
      <c r="C18" s="219">
        <v>23467</v>
      </c>
      <c r="D18" s="219">
        <v>30026</v>
      </c>
      <c r="E18" s="115">
        <v>1098</v>
      </c>
      <c r="F18" s="115">
        <v>376</v>
      </c>
      <c r="G18" s="115">
        <v>2462</v>
      </c>
      <c r="H18" s="220">
        <v>852</v>
      </c>
      <c r="I18" s="250">
        <f t="shared" si="0"/>
        <v>31254</v>
      </c>
      <c r="J18" s="219">
        <v>18658</v>
      </c>
      <c r="K18" s="115">
        <v>24918</v>
      </c>
      <c r="L18" s="115">
        <v>914</v>
      </c>
      <c r="M18" s="115">
        <v>315</v>
      </c>
      <c r="N18" s="115">
        <v>2117</v>
      </c>
      <c r="O18" s="220">
        <v>720</v>
      </c>
      <c r="P18" s="250">
        <f t="shared" si="1"/>
        <v>25953</v>
      </c>
      <c r="Q18" s="239">
        <v>14636</v>
      </c>
      <c r="R18" s="52">
        <v>30738.35</v>
      </c>
      <c r="S18" s="52">
        <v>0</v>
      </c>
      <c r="T18" s="52">
        <v>0</v>
      </c>
      <c r="U18" s="52">
        <v>0</v>
      </c>
      <c r="V18" s="240">
        <v>0</v>
      </c>
      <c r="W18" s="245">
        <v>12030</v>
      </c>
      <c r="X18" s="26">
        <v>25840.36</v>
      </c>
      <c r="Y18" s="26">
        <v>0</v>
      </c>
      <c r="Z18" s="26">
        <v>0</v>
      </c>
      <c r="AA18" s="26">
        <v>0</v>
      </c>
      <c r="AB18" s="246">
        <v>0</v>
      </c>
      <c r="AC18" s="233">
        <f t="shared" si="2"/>
        <v>30738.35</v>
      </c>
      <c r="AD18" s="7">
        <f t="shared" si="3"/>
        <v>98.350131183208546</v>
      </c>
      <c r="AE18" s="7">
        <f t="shared" si="4"/>
        <v>25840.36</v>
      </c>
      <c r="AF18" s="7">
        <f t="shared" si="5"/>
        <v>99.565984664585983</v>
      </c>
      <c r="AG18" s="7">
        <f t="shared" si="6"/>
        <v>48716</v>
      </c>
      <c r="AH18" s="7">
        <f t="shared" si="6"/>
        <v>57207</v>
      </c>
      <c r="AI18" s="7">
        <f t="shared" si="7"/>
        <v>26666</v>
      </c>
      <c r="AJ18" s="7">
        <f t="shared" si="7"/>
        <v>56578.71</v>
      </c>
      <c r="AK18" s="234">
        <f t="shared" si="8"/>
        <v>98.901725313335774</v>
      </c>
    </row>
    <row r="19" spans="1:37">
      <c r="A19" s="5">
        <v>11</v>
      </c>
      <c r="B19" s="331" t="s">
        <v>75</v>
      </c>
      <c r="C19" s="219">
        <v>232</v>
      </c>
      <c r="D19" s="219">
        <v>300</v>
      </c>
      <c r="E19" s="115">
        <v>9</v>
      </c>
      <c r="F19" s="115">
        <v>4</v>
      </c>
      <c r="G19" s="115">
        <v>22</v>
      </c>
      <c r="H19" s="220">
        <v>8</v>
      </c>
      <c r="I19" s="250">
        <f t="shared" si="0"/>
        <v>312</v>
      </c>
      <c r="J19" s="219">
        <v>190</v>
      </c>
      <c r="K19" s="115">
        <v>249</v>
      </c>
      <c r="L19" s="115">
        <v>11</v>
      </c>
      <c r="M19" s="115">
        <v>3</v>
      </c>
      <c r="N19" s="115">
        <v>24</v>
      </c>
      <c r="O19" s="220">
        <v>7</v>
      </c>
      <c r="P19" s="250">
        <f t="shared" si="1"/>
        <v>259</v>
      </c>
      <c r="Q19" s="239">
        <v>72</v>
      </c>
      <c r="R19" s="52">
        <v>202.14</v>
      </c>
      <c r="S19" s="52">
        <v>0</v>
      </c>
      <c r="T19" s="52">
        <v>0</v>
      </c>
      <c r="U19" s="52">
        <v>0</v>
      </c>
      <c r="V19" s="240">
        <v>0</v>
      </c>
      <c r="W19" s="245">
        <v>154</v>
      </c>
      <c r="X19" s="26">
        <v>391.69</v>
      </c>
      <c r="Y19" s="26">
        <v>0</v>
      </c>
      <c r="Z19" s="26">
        <v>0</v>
      </c>
      <c r="AA19" s="26">
        <v>1</v>
      </c>
      <c r="AB19" s="246">
        <v>2</v>
      </c>
      <c r="AC19" s="233">
        <f t="shared" si="2"/>
        <v>202.14</v>
      </c>
      <c r="AD19" s="7">
        <f t="shared" si="3"/>
        <v>64.788461538461533</v>
      </c>
      <c r="AE19" s="7">
        <f t="shared" si="4"/>
        <v>393.69</v>
      </c>
      <c r="AF19" s="7">
        <f t="shared" si="5"/>
        <v>152.003861003861</v>
      </c>
      <c r="AG19" s="7">
        <f t="shared" si="6"/>
        <v>488</v>
      </c>
      <c r="AH19" s="7">
        <f t="shared" si="6"/>
        <v>571</v>
      </c>
      <c r="AI19" s="7">
        <f t="shared" si="7"/>
        <v>227</v>
      </c>
      <c r="AJ19" s="7">
        <f t="shared" si="7"/>
        <v>595.82999999999993</v>
      </c>
      <c r="AK19" s="234">
        <f t="shared" si="8"/>
        <v>104.34851138353764</v>
      </c>
    </row>
    <row r="20" spans="1:37">
      <c r="A20" s="5">
        <v>12</v>
      </c>
      <c r="B20" s="331" t="s">
        <v>76</v>
      </c>
      <c r="C20" s="219">
        <v>6093</v>
      </c>
      <c r="D20" s="219">
        <v>7809</v>
      </c>
      <c r="E20" s="115">
        <v>279</v>
      </c>
      <c r="F20" s="115">
        <v>97</v>
      </c>
      <c r="G20" s="115">
        <v>621</v>
      </c>
      <c r="H20" s="220">
        <v>219</v>
      </c>
      <c r="I20" s="250">
        <f t="shared" si="0"/>
        <v>8125</v>
      </c>
      <c r="J20" s="219">
        <v>4861</v>
      </c>
      <c r="K20" s="115">
        <v>6482</v>
      </c>
      <c r="L20" s="115">
        <v>240</v>
      </c>
      <c r="M20" s="115">
        <v>82</v>
      </c>
      <c r="N20" s="115">
        <v>561</v>
      </c>
      <c r="O20" s="220">
        <v>187</v>
      </c>
      <c r="P20" s="250">
        <f t="shared" si="1"/>
        <v>6751</v>
      </c>
      <c r="Q20" s="239">
        <v>4126</v>
      </c>
      <c r="R20" s="52">
        <v>9550.07</v>
      </c>
      <c r="S20" s="52">
        <v>1</v>
      </c>
      <c r="T20" s="52">
        <v>1.3</v>
      </c>
      <c r="U20" s="52">
        <v>36</v>
      </c>
      <c r="V20" s="240">
        <v>64.61</v>
      </c>
      <c r="W20" s="245">
        <v>3006</v>
      </c>
      <c r="X20" s="26">
        <v>7026.63</v>
      </c>
      <c r="Y20" s="26">
        <v>1</v>
      </c>
      <c r="Z20" s="26">
        <v>1.6</v>
      </c>
      <c r="AA20" s="26">
        <v>261</v>
      </c>
      <c r="AB20" s="246">
        <v>577.91999999999996</v>
      </c>
      <c r="AC20" s="233">
        <f t="shared" si="2"/>
        <v>9615.98</v>
      </c>
      <c r="AD20" s="7">
        <f t="shared" si="3"/>
        <v>118.35052307692307</v>
      </c>
      <c r="AE20" s="7">
        <f t="shared" si="4"/>
        <v>7606.1500000000005</v>
      </c>
      <c r="AF20" s="7">
        <f t="shared" si="5"/>
        <v>112.66701229447492</v>
      </c>
      <c r="AG20" s="7">
        <f t="shared" si="6"/>
        <v>12655</v>
      </c>
      <c r="AH20" s="7">
        <f t="shared" si="6"/>
        <v>14876</v>
      </c>
      <c r="AI20" s="7">
        <f t="shared" si="7"/>
        <v>7431</v>
      </c>
      <c r="AJ20" s="7">
        <f t="shared" si="7"/>
        <v>17222.129999999997</v>
      </c>
      <c r="AK20" s="234">
        <f t="shared" si="8"/>
        <v>115.77124226942726</v>
      </c>
    </row>
    <row r="21" spans="1:37">
      <c r="A21" s="21"/>
      <c r="B21" s="211" t="s">
        <v>77</v>
      </c>
      <c r="C21" s="221">
        <f t="shared" ref="C21:AC21" si="9">SUM(C9:C20)</f>
        <v>90192</v>
      </c>
      <c r="D21" s="50">
        <f t="shared" si="9"/>
        <v>115497</v>
      </c>
      <c r="E21" s="50">
        <f t="shared" si="9"/>
        <v>4168</v>
      </c>
      <c r="F21" s="50">
        <f t="shared" si="9"/>
        <v>1439</v>
      </c>
      <c r="G21" s="50">
        <f t="shared" si="9"/>
        <v>9314</v>
      </c>
      <c r="H21" s="222">
        <f t="shared" si="9"/>
        <v>3255</v>
      </c>
      <c r="I21" s="222">
        <f t="shared" si="9"/>
        <v>120191</v>
      </c>
      <c r="J21" s="221">
        <f t="shared" si="9"/>
        <v>71838</v>
      </c>
      <c r="K21" s="50">
        <f t="shared" si="9"/>
        <v>95856</v>
      </c>
      <c r="L21" s="50">
        <f t="shared" si="9"/>
        <v>3545</v>
      </c>
      <c r="M21" s="50">
        <f t="shared" si="9"/>
        <v>1209</v>
      </c>
      <c r="N21" s="50">
        <f t="shared" si="9"/>
        <v>8210</v>
      </c>
      <c r="O21" s="222">
        <f t="shared" si="9"/>
        <v>2770</v>
      </c>
      <c r="P21" s="222">
        <f t="shared" si="9"/>
        <v>99835</v>
      </c>
      <c r="Q21" s="221">
        <f t="shared" si="9"/>
        <v>55171</v>
      </c>
      <c r="R21" s="50">
        <f t="shared" si="9"/>
        <v>102122.44999999998</v>
      </c>
      <c r="S21" s="50">
        <f t="shared" si="9"/>
        <v>3</v>
      </c>
      <c r="T21" s="50">
        <f t="shared" si="9"/>
        <v>5.3</v>
      </c>
      <c r="U21" s="50">
        <f t="shared" si="9"/>
        <v>265</v>
      </c>
      <c r="V21" s="222">
        <f t="shared" si="9"/>
        <v>146.72</v>
      </c>
      <c r="W21" s="221">
        <f t="shared" si="9"/>
        <v>47685</v>
      </c>
      <c r="X21" s="50">
        <f t="shared" si="9"/>
        <v>89683.69</v>
      </c>
      <c r="Y21" s="50">
        <f t="shared" si="9"/>
        <v>1</v>
      </c>
      <c r="Z21" s="50">
        <f t="shared" si="9"/>
        <v>1.6</v>
      </c>
      <c r="AA21" s="50">
        <f t="shared" si="9"/>
        <v>541</v>
      </c>
      <c r="AB21" s="222">
        <f t="shared" si="9"/>
        <v>750.78</v>
      </c>
      <c r="AC21" s="222">
        <f t="shared" si="9"/>
        <v>102274.47</v>
      </c>
      <c r="AD21" s="50">
        <f t="shared" si="3"/>
        <v>85.093284854939213</v>
      </c>
      <c r="AE21" s="50">
        <f>SUM(AE9:AE20)</f>
        <v>90436.07</v>
      </c>
      <c r="AF21" s="50">
        <f t="shared" si="5"/>
        <v>90.585536134622131</v>
      </c>
      <c r="AG21" s="50">
        <f t="shared" si="6"/>
        <v>187267</v>
      </c>
      <c r="AH21" s="50">
        <f t="shared" si="6"/>
        <v>220026</v>
      </c>
      <c r="AI21" s="50">
        <f t="shared" si="7"/>
        <v>103666</v>
      </c>
      <c r="AJ21" s="50">
        <f t="shared" si="7"/>
        <v>192710.53999999998</v>
      </c>
      <c r="AK21" s="222">
        <f t="shared" si="8"/>
        <v>87.585349004208581</v>
      </c>
    </row>
    <row r="22" spans="1:37">
      <c r="A22" s="44">
        <v>13</v>
      </c>
      <c r="B22" s="266" t="s">
        <v>78</v>
      </c>
      <c r="C22" s="223">
        <v>3791</v>
      </c>
      <c r="D22" s="121">
        <v>5828</v>
      </c>
      <c r="E22" s="121">
        <v>125</v>
      </c>
      <c r="F22" s="121">
        <v>53</v>
      </c>
      <c r="G22" s="121">
        <v>281</v>
      </c>
      <c r="H22" s="224">
        <v>120</v>
      </c>
      <c r="I22" s="250">
        <f t="shared" si="0"/>
        <v>6001</v>
      </c>
      <c r="J22" s="223">
        <v>3020</v>
      </c>
      <c r="K22" s="121">
        <v>4030</v>
      </c>
      <c r="L22" s="121">
        <v>113</v>
      </c>
      <c r="M22" s="121">
        <v>38</v>
      </c>
      <c r="N22" s="121">
        <v>263</v>
      </c>
      <c r="O22" s="224">
        <v>87</v>
      </c>
      <c r="P22" s="250">
        <f t="shared" si="1"/>
        <v>4155</v>
      </c>
      <c r="Q22" s="239">
        <v>2956</v>
      </c>
      <c r="R22" s="52">
        <v>9020.1200000000008</v>
      </c>
      <c r="S22" s="52">
        <v>0</v>
      </c>
      <c r="T22" s="52">
        <v>0</v>
      </c>
      <c r="U22" s="52">
        <v>0</v>
      </c>
      <c r="V22" s="240">
        <v>0</v>
      </c>
      <c r="W22" s="243">
        <v>2580</v>
      </c>
      <c r="X22" s="55">
        <v>4326.18</v>
      </c>
      <c r="Y22" s="55">
        <v>0</v>
      </c>
      <c r="Z22" s="55">
        <v>0</v>
      </c>
      <c r="AA22" s="55">
        <v>0</v>
      </c>
      <c r="AB22" s="244">
        <v>0</v>
      </c>
      <c r="AC22" s="233">
        <f t="shared" si="2"/>
        <v>9020.1200000000008</v>
      </c>
      <c r="AD22" s="7">
        <f t="shared" si="3"/>
        <v>150.31028161973006</v>
      </c>
      <c r="AE22" s="7">
        <f t="shared" si="4"/>
        <v>4326.18</v>
      </c>
      <c r="AF22" s="7">
        <f t="shared" si="5"/>
        <v>104.11985559566787</v>
      </c>
      <c r="AG22" s="7">
        <f t="shared" si="6"/>
        <v>7593</v>
      </c>
      <c r="AH22" s="7">
        <f t="shared" si="6"/>
        <v>10156</v>
      </c>
      <c r="AI22" s="7">
        <f t="shared" si="7"/>
        <v>5536</v>
      </c>
      <c r="AJ22" s="7">
        <f t="shared" si="7"/>
        <v>13346.300000000001</v>
      </c>
      <c r="AK22" s="234">
        <f t="shared" si="8"/>
        <v>131.4129578574242</v>
      </c>
    </row>
    <row r="23" spans="1:37">
      <c r="A23" s="44">
        <v>14</v>
      </c>
      <c r="B23" s="266" t="s">
        <v>79</v>
      </c>
      <c r="C23" s="219">
        <v>26</v>
      </c>
      <c r="D23" s="115">
        <v>35</v>
      </c>
      <c r="E23" s="115">
        <v>0</v>
      </c>
      <c r="F23" s="115">
        <v>0</v>
      </c>
      <c r="G23" s="115">
        <v>0</v>
      </c>
      <c r="H23" s="220">
        <v>0</v>
      </c>
      <c r="I23" s="250">
        <f t="shared" si="0"/>
        <v>35</v>
      </c>
      <c r="J23" s="219">
        <v>52</v>
      </c>
      <c r="K23" s="115">
        <v>77</v>
      </c>
      <c r="L23" s="115">
        <v>0</v>
      </c>
      <c r="M23" s="115">
        <v>0</v>
      </c>
      <c r="N23" s="115">
        <v>0</v>
      </c>
      <c r="O23" s="220">
        <v>0</v>
      </c>
      <c r="P23" s="250">
        <f t="shared" si="1"/>
        <v>77</v>
      </c>
      <c r="Q23" s="239">
        <v>0</v>
      </c>
      <c r="R23" s="52">
        <v>0</v>
      </c>
      <c r="S23" s="52">
        <v>0</v>
      </c>
      <c r="T23" s="52">
        <v>0</v>
      </c>
      <c r="U23" s="52">
        <v>0</v>
      </c>
      <c r="V23" s="240">
        <v>0</v>
      </c>
      <c r="W23" s="243">
        <v>0</v>
      </c>
      <c r="X23" s="55">
        <v>0</v>
      </c>
      <c r="Y23" s="55">
        <v>0</v>
      </c>
      <c r="Z23" s="55">
        <v>0</v>
      </c>
      <c r="AA23" s="55">
        <v>0</v>
      </c>
      <c r="AB23" s="244">
        <v>0</v>
      </c>
      <c r="AC23" s="233">
        <f t="shared" si="2"/>
        <v>0</v>
      </c>
      <c r="AD23" s="7">
        <f t="shared" si="3"/>
        <v>0</v>
      </c>
      <c r="AE23" s="7">
        <f t="shared" si="4"/>
        <v>0</v>
      </c>
      <c r="AF23" s="7">
        <f t="shared" si="5"/>
        <v>0</v>
      </c>
      <c r="AG23" s="7">
        <f t="shared" si="6"/>
        <v>78</v>
      </c>
      <c r="AH23" s="7">
        <f t="shared" si="6"/>
        <v>112</v>
      </c>
      <c r="AI23" s="7">
        <f t="shared" si="7"/>
        <v>0</v>
      </c>
      <c r="AJ23" s="7">
        <f t="shared" si="7"/>
        <v>0</v>
      </c>
      <c r="AK23" s="234">
        <f t="shared" si="8"/>
        <v>0</v>
      </c>
    </row>
    <row r="24" spans="1:37">
      <c r="A24" s="44">
        <v>15</v>
      </c>
      <c r="B24" s="266" t="s">
        <v>80</v>
      </c>
      <c r="C24" s="219">
        <v>0</v>
      </c>
      <c r="D24" s="115">
        <v>0</v>
      </c>
      <c r="E24" s="115">
        <v>0</v>
      </c>
      <c r="F24" s="115">
        <v>0</v>
      </c>
      <c r="G24" s="115">
        <v>0</v>
      </c>
      <c r="H24" s="220">
        <v>0</v>
      </c>
      <c r="I24" s="250">
        <f t="shared" si="0"/>
        <v>0</v>
      </c>
      <c r="J24" s="219">
        <v>0</v>
      </c>
      <c r="K24" s="115">
        <v>0</v>
      </c>
      <c r="L24" s="115">
        <v>0</v>
      </c>
      <c r="M24" s="115">
        <v>0</v>
      </c>
      <c r="N24" s="115">
        <v>0</v>
      </c>
      <c r="O24" s="220">
        <v>0</v>
      </c>
      <c r="P24" s="250">
        <f t="shared" si="1"/>
        <v>0</v>
      </c>
      <c r="Q24" s="239">
        <v>55</v>
      </c>
      <c r="R24" s="52">
        <v>388.83</v>
      </c>
      <c r="S24" s="52">
        <v>0</v>
      </c>
      <c r="T24" s="52">
        <v>0</v>
      </c>
      <c r="U24" s="52">
        <v>0</v>
      </c>
      <c r="V24" s="240">
        <v>0</v>
      </c>
      <c r="W24" s="243">
        <v>51</v>
      </c>
      <c r="X24" s="55">
        <v>358.29</v>
      </c>
      <c r="Y24" s="55">
        <v>0</v>
      </c>
      <c r="Z24" s="55">
        <v>0</v>
      </c>
      <c r="AA24" s="55">
        <v>0</v>
      </c>
      <c r="AB24" s="244">
        <v>0</v>
      </c>
      <c r="AC24" s="233">
        <f t="shared" si="2"/>
        <v>388.83</v>
      </c>
      <c r="AD24" s="7" t="e">
        <f t="shared" si="3"/>
        <v>#DIV/0!</v>
      </c>
      <c r="AE24" s="7">
        <f t="shared" si="4"/>
        <v>358.29</v>
      </c>
      <c r="AF24" s="7" t="e">
        <f t="shared" si="5"/>
        <v>#DIV/0!</v>
      </c>
      <c r="AG24" s="7">
        <f t="shared" si="6"/>
        <v>0</v>
      </c>
      <c r="AH24" s="7">
        <f t="shared" si="6"/>
        <v>0</v>
      </c>
      <c r="AI24" s="7">
        <f t="shared" si="7"/>
        <v>106</v>
      </c>
      <c r="AJ24" s="7">
        <f t="shared" si="7"/>
        <v>747.12</v>
      </c>
      <c r="AK24" s="234" t="e">
        <f t="shared" si="8"/>
        <v>#DIV/0!</v>
      </c>
    </row>
    <row r="25" spans="1:37">
      <c r="A25" s="44">
        <v>16</v>
      </c>
      <c r="B25" s="266" t="s">
        <v>81</v>
      </c>
      <c r="C25" s="219">
        <v>45</v>
      </c>
      <c r="D25" s="115">
        <v>60</v>
      </c>
      <c r="E25" s="115">
        <v>2</v>
      </c>
      <c r="F25" s="115">
        <v>1</v>
      </c>
      <c r="G25" s="115">
        <v>4</v>
      </c>
      <c r="H25" s="220">
        <v>1</v>
      </c>
      <c r="I25" s="250">
        <f t="shared" si="0"/>
        <v>62</v>
      </c>
      <c r="J25" s="219">
        <v>39</v>
      </c>
      <c r="K25" s="115">
        <v>50</v>
      </c>
      <c r="L25" s="115">
        <v>2</v>
      </c>
      <c r="M25" s="115">
        <v>1</v>
      </c>
      <c r="N25" s="115">
        <v>6</v>
      </c>
      <c r="O25" s="220">
        <v>2</v>
      </c>
      <c r="P25" s="250">
        <f t="shared" si="1"/>
        <v>53</v>
      </c>
      <c r="Q25" s="239">
        <v>0</v>
      </c>
      <c r="R25" s="52">
        <v>0</v>
      </c>
      <c r="S25" s="52">
        <v>0</v>
      </c>
      <c r="T25" s="52">
        <v>0</v>
      </c>
      <c r="U25" s="52">
        <v>0</v>
      </c>
      <c r="V25" s="240">
        <v>0</v>
      </c>
      <c r="W25" s="243">
        <v>0</v>
      </c>
      <c r="X25" s="55">
        <v>0</v>
      </c>
      <c r="Y25" s="55">
        <v>0</v>
      </c>
      <c r="Z25" s="55">
        <v>0</v>
      </c>
      <c r="AA25" s="55">
        <v>0</v>
      </c>
      <c r="AB25" s="244">
        <v>0</v>
      </c>
      <c r="AC25" s="233">
        <f t="shared" si="2"/>
        <v>0</v>
      </c>
      <c r="AD25" s="7">
        <f t="shared" si="3"/>
        <v>0</v>
      </c>
      <c r="AE25" s="7">
        <f t="shared" si="4"/>
        <v>0</v>
      </c>
      <c r="AF25" s="7">
        <f t="shared" si="5"/>
        <v>0</v>
      </c>
      <c r="AG25" s="7">
        <f t="shared" si="6"/>
        <v>98</v>
      </c>
      <c r="AH25" s="7">
        <f t="shared" si="6"/>
        <v>115</v>
      </c>
      <c r="AI25" s="7">
        <f t="shared" si="7"/>
        <v>0</v>
      </c>
      <c r="AJ25" s="7">
        <f t="shared" si="7"/>
        <v>0</v>
      </c>
      <c r="AK25" s="234">
        <f t="shared" si="8"/>
        <v>0</v>
      </c>
    </row>
    <row r="26" spans="1:37">
      <c r="A26" s="44">
        <v>17</v>
      </c>
      <c r="B26" s="266" t="s">
        <v>82</v>
      </c>
      <c r="C26" s="219">
        <v>0</v>
      </c>
      <c r="D26" s="115">
        <v>0</v>
      </c>
      <c r="E26" s="115">
        <v>0</v>
      </c>
      <c r="F26" s="115">
        <v>0</v>
      </c>
      <c r="G26" s="115">
        <v>0</v>
      </c>
      <c r="H26" s="220">
        <v>0</v>
      </c>
      <c r="I26" s="250">
        <f t="shared" si="0"/>
        <v>0</v>
      </c>
      <c r="J26" s="219">
        <v>0</v>
      </c>
      <c r="K26" s="115">
        <v>0</v>
      </c>
      <c r="L26" s="115">
        <v>0</v>
      </c>
      <c r="M26" s="115">
        <v>0</v>
      </c>
      <c r="N26" s="115">
        <v>0</v>
      </c>
      <c r="O26" s="220">
        <v>0</v>
      </c>
      <c r="P26" s="250">
        <f t="shared" si="1"/>
        <v>0</v>
      </c>
      <c r="Q26" s="239">
        <v>0</v>
      </c>
      <c r="R26" s="52">
        <v>0</v>
      </c>
      <c r="S26" s="52">
        <v>0</v>
      </c>
      <c r="T26" s="52">
        <v>0</v>
      </c>
      <c r="U26" s="52">
        <v>0</v>
      </c>
      <c r="V26" s="240">
        <v>0</v>
      </c>
      <c r="W26" s="243">
        <v>0</v>
      </c>
      <c r="X26" s="55">
        <v>0</v>
      </c>
      <c r="Y26" s="55">
        <v>0</v>
      </c>
      <c r="Z26" s="55">
        <v>0</v>
      </c>
      <c r="AA26" s="55">
        <v>0</v>
      </c>
      <c r="AB26" s="244">
        <v>0</v>
      </c>
      <c r="AC26" s="233">
        <f t="shared" si="2"/>
        <v>0</v>
      </c>
      <c r="AD26" s="7" t="e">
        <f t="shared" si="3"/>
        <v>#DIV/0!</v>
      </c>
      <c r="AE26" s="7">
        <f t="shared" si="4"/>
        <v>0</v>
      </c>
      <c r="AF26" s="7" t="e">
        <f t="shared" si="5"/>
        <v>#DIV/0!</v>
      </c>
      <c r="AG26" s="7">
        <f t="shared" si="6"/>
        <v>0</v>
      </c>
      <c r="AH26" s="7">
        <f t="shared" si="6"/>
        <v>0</v>
      </c>
      <c r="AI26" s="7">
        <f t="shared" si="7"/>
        <v>0</v>
      </c>
      <c r="AJ26" s="7">
        <f t="shared" si="7"/>
        <v>0</v>
      </c>
      <c r="AK26" s="234" t="e">
        <f t="shared" si="8"/>
        <v>#DIV/0!</v>
      </c>
    </row>
    <row r="27" spans="1:37">
      <c r="A27" s="44">
        <v>18</v>
      </c>
      <c r="B27" s="266" t="s">
        <v>83</v>
      </c>
      <c r="C27" s="223">
        <v>1406</v>
      </c>
      <c r="D27" s="121">
        <v>2762</v>
      </c>
      <c r="E27" s="121">
        <v>66</v>
      </c>
      <c r="F27" s="121">
        <v>35</v>
      </c>
      <c r="G27" s="121">
        <v>146</v>
      </c>
      <c r="H27" s="224">
        <v>79</v>
      </c>
      <c r="I27" s="250">
        <f t="shared" si="0"/>
        <v>2876</v>
      </c>
      <c r="J27" s="223">
        <v>1122</v>
      </c>
      <c r="K27" s="121">
        <v>1495</v>
      </c>
      <c r="L27" s="121">
        <v>56</v>
      </c>
      <c r="M27" s="121">
        <v>19</v>
      </c>
      <c r="N27" s="121">
        <v>130</v>
      </c>
      <c r="O27" s="224">
        <v>43</v>
      </c>
      <c r="P27" s="250">
        <f t="shared" si="1"/>
        <v>1557</v>
      </c>
      <c r="Q27" s="239">
        <v>921</v>
      </c>
      <c r="R27" s="52">
        <v>1785.59</v>
      </c>
      <c r="S27" s="52">
        <v>0</v>
      </c>
      <c r="T27" s="52">
        <v>0</v>
      </c>
      <c r="U27" s="52">
        <v>0</v>
      </c>
      <c r="V27" s="240">
        <v>0</v>
      </c>
      <c r="W27" s="243">
        <v>140</v>
      </c>
      <c r="X27" s="55">
        <v>398.71</v>
      </c>
      <c r="Y27" s="55">
        <v>0</v>
      </c>
      <c r="Z27" s="55">
        <v>0</v>
      </c>
      <c r="AA27" s="55">
        <v>0</v>
      </c>
      <c r="AB27" s="244">
        <v>0</v>
      </c>
      <c r="AC27" s="233">
        <f t="shared" si="2"/>
        <v>1785.59</v>
      </c>
      <c r="AD27" s="7">
        <f t="shared" si="3"/>
        <v>62.085883171070932</v>
      </c>
      <c r="AE27" s="7">
        <f t="shared" si="4"/>
        <v>398.71</v>
      </c>
      <c r="AF27" s="7">
        <f t="shared" si="5"/>
        <v>25.60757867694284</v>
      </c>
      <c r="AG27" s="7">
        <f t="shared" si="6"/>
        <v>2926</v>
      </c>
      <c r="AH27" s="7">
        <f t="shared" si="6"/>
        <v>4433</v>
      </c>
      <c r="AI27" s="7">
        <f t="shared" si="7"/>
        <v>1061</v>
      </c>
      <c r="AJ27" s="7">
        <f t="shared" si="7"/>
        <v>2184.2999999999997</v>
      </c>
      <c r="AK27" s="234">
        <f t="shared" si="8"/>
        <v>49.273629596210235</v>
      </c>
    </row>
    <row r="28" spans="1:37">
      <c r="A28" s="44">
        <v>19</v>
      </c>
      <c r="B28" s="266" t="s">
        <v>84</v>
      </c>
      <c r="C28" s="223">
        <v>4717</v>
      </c>
      <c r="D28" s="121">
        <v>7003</v>
      </c>
      <c r="E28" s="121">
        <v>192</v>
      </c>
      <c r="F28" s="121">
        <v>78</v>
      </c>
      <c r="G28" s="121">
        <v>437</v>
      </c>
      <c r="H28" s="224">
        <v>177</v>
      </c>
      <c r="I28" s="250">
        <f t="shared" si="0"/>
        <v>7258</v>
      </c>
      <c r="J28" s="223">
        <v>3747</v>
      </c>
      <c r="K28" s="121">
        <v>5011</v>
      </c>
      <c r="L28" s="121">
        <v>166</v>
      </c>
      <c r="M28" s="121">
        <v>56</v>
      </c>
      <c r="N28" s="121">
        <v>378</v>
      </c>
      <c r="O28" s="224">
        <v>127</v>
      </c>
      <c r="P28" s="250">
        <f t="shared" si="1"/>
        <v>5194</v>
      </c>
      <c r="Q28" s="239">
        <v>1977</v>
      </c>
      <c r="R28" s="52">
        <v>2441.15</v>
      </c>
      <c r="S28" s="52">
        <v>0</v>
      </c>
      <c r="T28" s="52">
        <v>0</v>
      </c>
      <c r="U28" s="52">
        <v>321</v>
      </c>
      <c r="V28" s="240">
        <v>344.71</v>
      </c>
      <c r="W28" s="243">
        <v>192</v>
      </c>
      <c r="X28" s="55">
        <v>1092.28</v>
      </c>
      <c r="Y28" s="55">
        <v>0</v>
      </c>
      <c r="Z28" s="55">
        <v>0</v>
      </c>
      <c r="AA28" s="55">
        <v>237</v>
      </c>
      <c r="AB28" s="244">
        <v>453.07</v>
      </c>
      <c r="AC28" s="233">
        <f t="shared" si="2"/>
        <v>2785.86</v>
      </c>
      <c r="AD28" s="7">
        <f t="shared" si="3"/>
        <v>38.383301184899423</v>
      </c>
      <c r="AE28" s="7">
        <f t="shared" si="4"/>
        <v>1545.35</v>
      </c>
      <c r="AF28" s="7">
        <f t="shared" si="5"/>
        <v>29.75259915286869</v>
      </c>
      <c r="AG28" s="7">
        <f t="shared" si="6"/>
        <v>9637</v>
      </c>
      <c r="AH28" s="7">
        <f t="shared" si="6"/>
        <v>12452</v>
      </c>
      <c r="AI28" s="7">
        <f t="shared" si="7"/>
        <v>2727</v>
      </c>
      <c r="AJ28" s="7">
        <f t="shared" si="7"/>
        <v>4331.21</v>
      </c>
      <c r="AK28" s="234">
        <f t="shared" si="8"/>
        <v>34.783247671056863</v>
      </c>
    </row>
    <row r="29" spans="1:37">
      <c r="A29" s="44">
        <v>20</v>
      </c>
      <c r="B29" s="331" t="s">
        <v>85</v>
      </c>
      <c r="C29" s="223">
        <v>14127</v>
      </c>
      <c r="D29" s="121">
        <v>19045</v>
      </c>
      <c r="E29" s="121">
        <v>588</v>
      </c>
      <c r="F29" s="121">
        <v>217</v>
      </c>
      <c r="G29" s="121">
        <v>1330</v>
      </c>
      <c r="H29" s="224">
        <v>492</v>
      </c>
      <c r="I29" s="250">
        <f t="shared" si="0"/>
        <v>19754</v>
      </c>
      <c r="J29" s="223">
        <v>11240</v>
      </c>
      <c r="K29" s="121">
        <v>15005</v>
      </c>
      <c r="L29" s="121">
        <v>510</v>
      </c>
      <c r="M29" s="121">
        <v>171</v>
      </c>
      <c r="N29" s="121">
        <v>1172</v>
      </c>
      <c r="O29" s="224">
        <v>391</v>
      </c>
      <c r="P29" s="250">
        <f t="shared" si="1"/>
        <v>15567</v>
      </c>
      <c r="Q29" s="239">
        <v>2866</v>
      </c>
      <c r="R29" s="52">
        <v>4337</v>
      </c>
      <c r="S29" s="52">
        <v>0</v>
      </c>
      <c r="T29" s="52">
        <v>0</v>
      </c>
      <c r="U29" s="52">
        <v>0</v>
      </c>
      <c r="V29" s="240">
        <v>0</v>
      </c>
      <c r="W29" s="245">
        <v>3280</v>
      </c>
      <c r="X29" s="26">
        <v>4963</v>
      </c>
      <c r="Y29" s="26">
        <v>0</v>
      </c>
      <c r="Z29" s="26">
        <v>0</v>
      </c>
      <c r="AA29" s="26">
        <v>0</v>
      </c>
      <c r="AB29" s="246">
        <v>0</v>
      </c>
      <c r="AC29" s="233">
        <f t="shared" si="2"/>
        <v>4337</v>
      </c>
      <c r="AD29" s="7">
        <f t="shared" si="3"/>
        <v>21.955047079072592</v>
      </c>
      <c r="AE29" s="7">
        <f t="shared" si="4"/>
        <v>4963</v>
      </c>
      <c r="AF29" s="7">
        <f t="shared" si="5"/>
        <v>31.881544292413437</v>
      </c>
      <c r="AG29" s="7">
        <f t="shared" si="6"/>
        <v>28967</v>
      </c>
      <c r="AH29" s="7">
        <f t="shared" si="6"/>
        <v>35321</v>
      </c>
      <c r="AI29" s="7">
        <f t="shared" si="7"/>
        <v>6146</v>
      </c>
      <c r="AJ29" s="7">
        <f t="shared" si="7"/>
        <v>9300</v>
      </c>
      <c r="AK29" s="234">
        <f t="shared" si="8"/>
        <v>26.329945358285439</v>
      </c>
    </row>
    <row r="30" spans="1:37">
      <c r="A30" s="44">
        <v>21</v>
      </c>
      <c r="B30" s="266" t="s">
        <v>86</v>
      </c>
      <c r="C30" s="223">
        <v>3741</v>
      </c>
      <c r="D30" s="121">
        <v>4805</v>
      </c>
      <c r="E30" s="121">
        <v>168</v>
      </c>
      <c r="F30" s="121">
        <v>59</v>
      </c>
      <c r="G30" s="121">
        <v>375</v>
      </c>
      <c r="H30" s="224">
        <v>135</v>
      </c>
      <c r="I30" s="250">
        <f t="shared" si="0"/>
        <v>4999</v>
      </c>
      <c r="J30" s="223">
        <v>3002</v>
      </c>
      <c r="K30" s="121">
        <v>3988</v>
      </c>
      <c r="L30" s="121">
        <v>151</v>
      </c>
      <c r="M30" s="121">
        <v>51</v>
      </c>
      <c r="N30" s="121">
        <v>352</v>
      </c>
      <c r="O30" s="224">
        <v>115</v>
      </c>
      <c r="P30" s="250">
        <f t="shared" si="1"/>
        <v>4154</v>
      </c>
      <c r="Q30" s="239">
        <v>2899</v>
      </c>
      <c r="R30" s="52">
        <v>7165.13</v>
      </c>
      <c r="S30" s="52">
        <v>0</v>
      </c>
      <c r="T30" s="52">
        <v>0</v>
      </c>
      <c r="U30" s="52">
        <v>0</v>
      </c>
      <c r="V30" s="240">
        <v>0</v>
      </c>
      <c r="W30" s="243">
        <v>1719</v>
      </c>
      <c r="X30" s="55">
        <v>3646.63</v>
      </c>
      <c r="Y30" s="55">
        <v>0</v>
      </c>
      <c r="Z30" s="55">
        <v>0</v>
      </c>
      <c r="AA30" s="55">
        <v>0</v>
      </c>
      <c r="AB30" s="244">
        <v>0</v>
      </c>
      <c r="AC30" s="233">
        <f t="shared" si="2"/>
        <v>7165.13</v>
      </c>
      <c r="AD30" s="7">
        <f t="shared" si="3"/>
        <v>143.33126625325065</v>
      </c>
      <c r="AE30" s="7">
        <f t="shared" si="4"/>
        <v>3646.63</v>
      </c>
      <c r="AF30" s="7">
        <f t="shared" si="5"/>
        <v>87.785989407799718</v>
      </c>
      <c r="AG30" s="7">
        <f t="shared" si="6"/>
        <v>7789</v>
      </c>
      <c r="AH30" s="7">
        <f t="shared" si="6"/>
        <v>9153</v>
      </c>
      <c r="AI30" s="7">
        <f t="shared" si="7"/>
        <v>4618</v>
      </c>
      <c r="AJ30" s="7">
        <f t="shared" si="7"/>
        <v>10811.76</v>
      </c>
      <c r="AK30" s="234">
        <f t="shared" si="8"/>
        <v>118.1225827597509</v>
      </c>
    </row>
    <row r="31" spans="1:37">
      <c r="A31" s="44">
        <v>22</v>
      </c>
      <c r="B31" s="266" t="s">
        <v>87</v>
      </c>
      <c r="C31" s="219">
        <v>704</v>
      </c>
      <c r="D31" s="115">
        <v>1860</v>
      </c>
      <c r="E31" s="115">
        <v>33</v>
      </c>
      <c r="F31" s="115">
        <v>24</v>
      </c>
      <c r="G31" s="115">
        <v>75</v>
      </c>
      <c r="H31" s="220">
        <v>54</v>
      </c>
      <c r="I31" s="250">
        <f t="shared" si="0"/>
        <v>1938</v>
      </c>
      <c r="J31" s="219">
        <v>559</v>
      </c>
      <c r="K31" s="115">
        <v>747</v>
      </c>
      <c r="L31" s="115">
        <v>28</v>
      </c>
      <c r="M31" s="115">
        <v>10</v>
      </c>
      <c r="N31" s="115">
        <v>64</v>
      </c>
      <c r="O31" s="220">
        <v>22</v>
      </c>
      <c r="P31" s="250">
        <f t="shared" si="1"/>
        <v>779</v>
      </c>
      <c r="Q31" s="239">
        <v>243</v>
      </c>
      <c r="R31" s="52">
        <v>3393.36</v>
      </c>
      <c r="S31" s="52">
        <v>0</v>
      </c>
      <c r="T31" s="52">
        <v>0</v>
      </c>
      <c r="U31" s="52">
        <v>2</v>
      </c>
      <c r="V31" s="240">
        <v>2.4900000000000002</v>
      </c>
      <c r="W31" s="243">
        <v>310</v>
      </c>
      <c r="X31" s="55">
        <v>5389.8</v>
      </c>
      <c r="Y31" s="55">
        <v>0</v>
      </c>
      <c r="Z31" s="55">
        <v>0</v>
      </c>
      <c r="AA31" s="55">
        <v>0</v>
      </c>
      <c r="AB31" s="244">
        <v>0</v>
      </c>
      <c r="AC31" s="233">
        <f t="shared" si="2"/>
        <v>3395.85</v>
      </c>
      <c r="AD31" s="7">
        <f t="shared" si="3"/>
        <v>175.22445820433435</v>
      </c>
      <c r="AE31" s="7">
        <f t="shared" si="4"/>
        <v>5389.8</v>
      </c>
      <c r="AF31" s="7">
        <f t="shared" si="5"/>
        <v>691.8870346598203</v>
      </c>
      <c r="AG31" s="7">
        <f t="shared" si="6"/>
        <v>1463</v>
      </c>
      <c r="AH31" s="7">
        <f t="shared" si="6"/>
        <v>2717</v>
      </c>
      <c r="AI31" s="7">
        <f t="shared" si="7"/>
        <v>555</v>
      </c>
      <c r="AJ31" s="7">
        <f t="shared" si="7"/>
        <v>8785.65</v>
      </c>
      <c r="AK31" s="234">
        <f t="shared" si="8"/>
        <v>323.35848362164154</v>
      </c>
    </row>
    <row r="32" spans="1:37">
      <c r="A32" s="44">
        <v>23</v>
      </c>
      <c r="B32" s="266" t="s">
        <v>88</v>
      </c>
      <c r="C32" s="219">
        <v>4703</v>
      </c>
      <c r="D32" s="115">
        <v>6005</v>
      </c>
      <c r="E32" s="115">
        <v>221</v>
      </c>
      <c r="F32" s="115">
        <v>75</v>
      </c>
      <c r="G32" s="115">
        <v>494</v>
      </c>
      <c r="H32" s="220">
        <v>171</v>
      </c>
      <c r="I32" s="250">
        <f t="shared" si="0"/>
        <v>6251</v>
      </c>
      <c r="J32" s="219">
        <v>3724</v>
      </c>
      <c r="K32" s="115">
        <v>4983</v>
      </c>
      <c r="L32" s="115">
        <v>181</v>
      </c>
      <c r="M32" s="115">
        <v>63</v>
      </c>
      <c r="N32" s="115">
        <v>422</v>
      </c>
      <c r="O32" s="220">
        <v>143</v>
      </c>
      <c r="P32" s="250">
        <f t="shared" si="1"/>
        <v>5189</v>
      </c>
      <c r="Q32" s="239">
        <v>179</v>
      </c>
      <c r="R32" s="52">
        <v>2185</v>
      </c>
      <c r="S32" s="52">
        <v>0</v>
      </c>
      <c r="T32" s="52">
        <v>0</v>
      </c>
      <c r="U32" s="52">
        <v>0</v>
      </c>
      <c r="V32" s="240">
        <v>0</v>
      </c>
      <c r="W32" s="243">
        <v>133</v>
      </c>
      <c r="X32" s="55">
        <v>1095</v>
      </c>
      <c r="Y32" s="55">
        <v>0</v>
      </c>
      <c r="Z32" s="55">
        <v>0</v>
      </c>
      <c r="AA32" s="55">
        <v>0</v>
      </c>
      <c r="AB32" s="244">
        <v>0</v>
      </c>
      <c r="AC32" s="233">
        <f t="shared" si="2"/>
        <v>2185</v>
      </c>
      <c r="AD32" s="7">
        <f t="shared" si="3"/>
        <v>34.954407294832826</v>
      </c>
      <c r="AE32" s="7">
        <f t="shared" si="4"/>
        <v>1095</v>
      </c>
      <c r="AF32" s="7">
        <f t="shared" si="5"/>
        <v>21.102331855848909</v>
      </c>
      <c r="AG32" s="7">
        <f t="shared" si="6"/>
        <v>9745</v>
      </c>
      <c r="AH32" s="7">
        <f t="shared" si="6"/>
        <v>11440</v>
      </c>
      <c r="AI32" s="7">
        <f t="shared" si="7"/>
        <v>312</v>
      </c>
      <c r="AJ32" s="7">
        <f t="shared" si="7"/>
        <v>3280</v>
      </c>
      <c r="AK32" s="234">
        <f t="shared" si="8"/>
        <v>28.671328671328673</v>
      </c>
    </row>
    <row r="33" spans="1:38">
      <c r="A33" s="44">
        <v>24</v>
      </c>
      <c r="B33" s="266" t="s">
        <v>89</v>
      </c>
      <c r="C33" s="219">
        <v>45</v>
      </c>
      <c r="D33" s="115">
        <v>60</v>
      </c>
      <c r="E33" s="115">
        <v>2</v>
      </c>
      <c r="F33" s="115">
        <v>1</v>
      </c>
      <c r="G33" s="115">
        <v>4</v>
      </c>
      <c r="H33" s="220">
        <v>1</v>
      </c>
      <c r="I33" s="250">
        <f t="shared" si="0"/>
        <v>62</v>
      </c>
      <c r="J33" s="219">
        <v>39</v>
      </c>
      <c r="K33" s="115">
        <v>50</v>
      </c>
      <c r="L33" s="115">
        <v>2</v>
      </c>
      <c r="M33" s="115">
        <v>1</v>
      </c>
      <c r="N33" s="115">
        <v>6</v>
      </c>
      <c r="O33" s="220">
        <v>2</v>
      </c>
      <c r="P33" s="250">
        <f t="shared" si="1"/>
        <v>53</v>
      </c>
      <c r="Q33" s="239">
        <v>3</v>
      </c>
      <c r="R33" s="52">
        <v>16.27</v>
      </c>
      <c r="S33" s="52">
        <v>0</v>
      </c>
      <c r="T33" s="52">
        <v>0</v>
      </c>
      <c r="U33" s="52">
        <v>0</v>
      </c>
      <c r="V33" s="240">
        <v>0</v>
      </c>
      <c r="W33" s="243">
        <v>2</v>
      </c>
      <c r="X33" s="55">
        <v>18.29</v>
      </c>
      <c r="Y33" s="55">
        <v>0</v>
      </c>
      <c r="Z33" s="55">
        <v>0</v>
      </c>
      <c r="AA33" s="55">
        <v>0</v>
      </c>
      <c r="AB33" s="244">
        <v>0</v>
      </c>
      <c r="AC33" s="233">
        <f t="shared" si="2"/>
        <v>16.27</v>
      </c>
      <c r="AD33" s="7">
        <f t="shared" si="3"/>
        <v>26.241935483870964</v>
      </c>
      <c r="AE33" s="7">
        <f t="shared" si="4"/>
        <v>18.29</v>
      </c>
      <c r="AF33" s="7">
        <f t="shared" si="5"/>
        <v>34.509433962264147</v>
      </c>
      <c r="AG33" s="7">
        <f t="shared" si="6"/>
        <v>98</v>
      </c>
      <c r="AH33" s="7">
        <f t="shared" si="6"/>
        <v>115</v>
      </c>
      <c r="AI33" s="7">
        <f t="shared" si="7"/>
        <v>5</v>
      </c>
      <c r="AJ33" s="7">
        <f t="shared" si="7"/>
        <v>34.56</v>
      </c>
      <c r="AK33" s="234">
        <f t="shared" si="8"/>
        <v>30.052173913043479</v>
      </c>
    </row>
    <row r="34" spans="1:38">
      <c r="A34" s="44">
        <v>25</v>
      </c>
      <c r="B34" s="266" t="s">
        <v>90</v>
      </c>
      <c r="C34" s="219">
        <v>138</v>
      </c>
      <c r="D34" s="115">
        <v>180</v>
      </c>
      <c r="E34" s="115">
        <v>6</v>
      </c>
      <c r="F34" s="115">
        <v>2</v>
      </c>
      <c r="G34" s="115">
        <v>13</v>
      </c>
      <c r="H34" s="220">
        <v>5</v>
      </c>
      <c r="I34" s="250">
        <f t="shared" si="0"/>
        <v>187</v>
      </c>
      <c r="J34" s="219">
        <v>114</v>
      </c>
      <c r="K34" s="115">
        <v>149</v>
      </c>
      <c r="L34" s="115">
        <v>6</v>
      </c>
      <c r="M34" s="115">
        <v>2</v>
      </c>
      <c r="N34" s="115">
        <v>15</v>
      </c>
      <c r="O34" s="220">
        <v>4</v>
      </c>
      <c r="P34" s="250">
        <f t="shared" si="1"/>
        <v>155</v>
      </c>
      <c r="Q34" s="239">
        <v>0</v>
      </c>
      <c r="R34" s="52">
        <v>0</v>
      </c>
      <c r="S34" s="52">
        <v>0</v>
      </c>
      <c r="T34" s="52">
        <v>0</v>
      </c>
      <c r="U34" s="52">
        <v>0</v>
      </c>
      <c r="V34" s="240">
        <v>0</v>
      </c>
      <c r="W34" s="243">
        <v>0</v>
      </c>
      <c r="X34" s="55">
        <v>0</v>
      </c>
      <c r="Y34" s="55">
        <v>0</v>
      </c>
      <c r="Z34" s="55">
        <v>0</v>
      </c>
      <c r="AA34" s="55">
        <v>0</v>
      </c>
      <c r="AB34" s="244">
        <v>0</v>
      </c>
      <c r="AC34" s="233">
        <f t="shared" si="2"/>
        <v>0</v>
      </c>
      <c r="AD34" s="7">
        <f t="shared" si="3"/>
        <v>0</v>
      </c>
      <c r="AE34" s="7">
        <f t="shared" si="4"/>
        <v>0</v>
      </c>
      <c r="AF34" s="7">
        <f t="shared" si="5"/>
        <v>0</v>
      </c>
      <c r="AG34" s="7">
        <f t="shared" si="6"/>
        <v>292</v>
      </c>
      <c r="AH34" s="7">
        <f t="shared" si="6"/>
        <v>342</v>
      </c>
      <c r="AI34" s="7">
        <f t="shared" si="7"/>
        <v>0</v>
      </c>
      <c r="AJ34" s="7">
        <f t="shared" si="7"/>
        <v>0</v>
      </c>
      <c r="AK34" s="234">
        <f t="shared" si="8"/>
        <v>0</v>
      </c>
    </row>
    <row r="35" spans="1:38">
      <c r="A35" s="44">
        <v>26</v>
      </c>
      <c r="B35" s="266" t="s">
        <v>91</v>
      </c>
      <c r="C35" s="223">
        <v>44</v>
      </c>
      <c r="D35" s="121">
        <v>60</v>
      </c>
      <c r="E35" s="121">
        <v>2</v>
      </c>
      <c r="F35" s="121">
        <v>1</v>
      </c>
      <c r="G35" s="121">
        <v>2</v>
      </c>
      <c r="H35" s="224">
        <v>1</v>
      </c>
      <c r="I35" s="250">
        <f t="shared" si="0"/>
        <v>62</v>
      </c>
      <c r="J35" s="223">
        <v>40</v>
      </c>
      <c r="K35" s="121">
        <v>50</v>
      </c>
      <c r="L35" s="121">
        <v>2</v>
      </c>
      <c r="M35" s="121">
        <v>1</v>
      </c>
      <c r="N35" s="121">
        <v>6</v>
      </c>
      <c r="O35" s="224">
        <v>3</v>
      </c>
      <c r="P35" s="250">
        <f t="shared" si="1"/>
        <v>54</v>
      </c>
      <c r="Q35" s="239">
        <v>15</v>
      </c>
      <c r="R35" s="52">
        <v>64.45</v>
      </c>
      <c r="S35" s="52">
        <v>0</v>
      </c>
      <c r="T35" s="52">
        <v>0</v>
      </c>
      <c r="U35" s="52">
        <v>0</v>
      </c>
      <c r="V35" s="240">
        <v>0</v>
      </c>
      <c r="W35" s="243">
        <v>24</v>
      </c>
      <c r="X35" s="55">
        <v>263.73</v>
      </c>
      <c r="Y35" s="55">
        <v>0</v>
      </c>
      <c r="Z35" s="55">
        <v>0</v>
      </c>
      <c r="AA35" s="55">
        <v>0</v>
      </c>
      <c r="AB35" s="244">
        <v>0</v>
      </c>
      <c r="AC35" s="233">
        <f t="shared" si="2"/>
        <v>64.45</v>
      </c>
      <c r="AD35" s="7">
        <f t="shared" si="3"/>
        <v>103.95161290322581</v>
      </c>
      <c r="AE35" s="7">
        <f t="shared" si="4"/>
        <v>263.73</v>
      </c>
      <c r="AF35" s="7">
        <f t="shared" si="5"/>
        <v>488.38888888888891</v>
      </c>
      <c r="AG35" s="7">
        <f t="shared" si="6"/>
        <v>96</v>
      </c>
      <c r="AH35" s="7">
        <f t="shared" si="6"/>
        <v>116</v>
      </c>
      <c r="AI35" s="7">
        <f t="shared" si="7"/>
        <v>39</v>
      </c>
      <c r="AJ35" s="7">
        <f t="shared" si="7"/>
        <v>328.18</v>
      </c>
      <c r="AK35" s="234">
        <f t="shared" si="8"/>
        <v>282.91379310344826</v>
      </c>
    </row>
    <row r="36" spans="1:38">
      <c r="A36" s="44">
        <v>27</v>
      </c>
      <c r="B36" s="266" t="s">
        <v>92</v>
      </c>
      <c r="C36" s="223">
        <v>467</v>
      </c>
      <c r="D36" s="121">
        <v>600</v>
      </c>
      <c r="E36" s="121">
        <v>22</v>
      </c>
      <c r="F36" s="121">
        <v>7</v>
      </c>
      <c r="G36" s="121">
        <v>47</v>
      </c>
      <c r="H36" s="224">
        <v>17</v>
      </c>
      <c r="I36" s="250">
        <f t="shared" si="0"/>
        <v>624</v>
      </c>
      <c r="J36" s="223">
        <v>375</v>
      </c>
      <c r="K36" s="121">
        <v>498</v>
      </c>
      <c r="L36" s="121">
        <v>18</v>
      </c>
      <c r="M36" s="121">
        <v>6</v>
      </c>
      <c r="N36" s="121">
        <v>45</v>
      </c>
      <c r="O36" s="224">
        <v>15</v>
      </c>
      <c r="P36" s="250">
        <f t="shared" si="1"/>
        <v>519</v>
      </c>
      <c r="Q36" s="239">
        <v>152</v>
      </c>
      <c r="R36" s="52">
        <v>1051.03</v>
      </c>
      <c r="S36" s="52">
        <v>0</v>
      </c>
      <c r="T36" s="52">
        <v>0</v>
      </c>
      <c r="U36" s="52">
        <v>0</v>
      </c>
      <c r="V36" s="240">
        <v>0</v>
      </c>
      <c r="W36" s="245">
        <v>70</v>
      </c>
      <c r="X36" s="26">
        <v>587.5</v>
      </c>
      <c r="Y36" s="26">
        <v>0</v>
      </c>
      <c r="Z36" s="26">
        <v>0</v>
      </c>
      <c r="AA36" s="26">
        <v>0</v>
      </c>
      <c r="AB36" s="246">
        <v>0</v>
      </c>
      <c r="AC36" s="233">
        <f t="shared" si="2"/>
        <v>1051.03</v>
      </c>
      <c r="AD36" s="7">
        <f t="shared" si="3"/>
        <v>168.43429487179486</v>
      </c>
      <c r="AE36" s="7">
        <f t="shared" si="4"/>
        <v>587.5</v>
      </c>
      <c r="AF36" s="7">
        <f t="shared" si="5"/>
        <v>113.19845857418112</v>
      </c>
      <c r="AG36" s="7">
        <f t="shared" si="6"/>
        <v>974</v>
      </c>
      <c r="AH36" s="7">
        <f t="shared" si="6"/>
        <v>1143</v>
      </c>
      <c r="AI36" s="7">
        <f t="shared" si="7"/>
        <v>222</v>
      </c>
      <c r="AJ36" s="7">
        <f t="shared" si="7"/>
        <v>1638.53</v>
      </c>
      <c r="AK36" s="234">
        <f t="shared" si="8"/>
        <v>143.35345581802275</v>
      </c>
    </row>
    <row r="37" spans="1:38">
      <c r="A37" s="44">
        <v>28</v>
      </c>
      <c r="B37" s="266" t="s">
        <v>93</v>
      </c>
      <c r="C37" s="223">
        <v>0</v>
      </c>
      <c r="D37" s="121">
        <v>0</v>
      </c>
      <c r="E37" s="121">
        <v>0</v>
      </c>
      <c r="F37" s="121">
        <v>0</v>
      </c>
      <c r="G37" s="121">
        <v>0</v>
      </c>
      <c r="H37" s="224">
        <v>0</v>
      </c>
      <c r="I37" s="250">
        <f t="shared" si="0"/>
        <v>0</v>
      </c>
      <c r="J37" s="223">
        <v>0</v>
      </c>
      <c r="K37" s="121">
        <v>0</v>
      </c>
      <c r="L37" s="121">
        <v>0</v>
      </c>
      <c r="M37" s="121">
        <v>0</v>
      </c>
      <c r="N37" s="121">
        <v>0</v>
      </c>
      <c r="O37" s="224">
        <v>0</v>
      </c>
      <c r="P37" s="250">
        <f t="shared" si="1"/>
        <v>0</v>
      </c>
      <c r="Q37" s="239">
        <v>0</v>
      </c>
      <c r="R37" s="52">
        <v>0</v>
      </c>
      <c r="S37" s="52">
        <v>0</v>
      </c>
      <c r="T37" s="52">
        <v>0</v>
      </c>
      <c r="U37" s="52">
        <v>0</v>
      </c>
      <c r="V37" s="240">
        <v>0</v>
      </c>
      <c r="W37" s="245">
        <v>0</v>
      </c>
      <c r="X37" s="26">
        <v>0</v>
      </c>
      <c r="Y37" s="26">
        <v>0</v>
      </c>
      <c r="Z37" s="26">
        <v>0</v>
      </c>
      <c r="AA37" s="26">
        <v>0</v>
      </c>
      <c r="AB37" s="246">
        <v>0</v>
      </c>
      <c r="AC37" s="233">
        <f t="shared" si="2"/>
        <v>0</v>
      </c>
      <c r="AD37" s="7" t="e">
        <f t="shared" si="3"/>
        <v>#DIV/0!</v>
      </c>
      <c r="AE37" s="7">
        <f t="shared" si="4"/>
        <v>0</v>
      </c>
      <c r="AF37" s="7" t="e">
        <f t="shared" si="5"/>
        <v>#DIV/0!</v>
      </c>
      <c r="AG37" s="7">
        <f t="shared" si="6"/>
        <v>0</v>
      </c>
      <c r="AH37" s="7">
        <f t="shared" si="6"/>
        <v>0</v>
      </c>
      <c r="AI37" s="7">
        <f t="shared" si="7"/>
        <v>0</v>
      </c>
      <c r="AJ37" s="7">
        <f t="shared" si="7"/>
        <v>0</v>
      </c>
      <c r="AK37" s="234" t="e">
        <f t="shared" si="8"/>
        <v>#DIV/0!</v>
      </c>
    </row>
    <row r="38" spans="1:38">
      <c r="A38" s="21"/>
      <c r="B38" s="211" t="s">
        <v>94</v>
      </c>
      <c r="C38" s="221">
        <f t="shared" ref="C38:AC38" si="10">SUM(C22:C37)</f>
        <v>33954</v>
      </c>
      <c r="D38" s="50">
        <f t="shared" si="10"/>
        <v>48303</v>
      </c>
      <c r="E38" s="50">
        <f t="shared" si="10"/>
        <v>1427</v>
      </c>
      <c r="F38" s="50">
        <f t="shared" si="10"/>
        <v>553</v>
      </c>
      <c r="G38" s="50">
        <f t="shared" si="10"/>
        <v>3208</v>
      </c>
      <c r="H38" s="222">
        <f t="shared" si="10"/>
        <v>1253</v>
      </c>
      <c r="I38" s="222">
        <f t="shared" si="10"/>
        <v>50109</v>
      </c>
      <c r="J38" s="221">
        <f t="shared" si="10"/>
        <v>27073</v>
      </c>
      <c r="K38" s="50">
        <f t="shared" si="10"/>
        <v>36133</v>
      </c>
      <c r="L38" s="50">
        <f t="shared" si="10"/>
        <v>1235</v>
      </c>
      <c r="M38" s="50">
        <f t="shared" si="10"/>
        <v>419</v>
      </c>
      <c r="N38" s="50">
        <f t="shared" si="10"/>
        <v>2859</v>
      </c>
      <c r="O38" s="222">
        <f t="shared" si="10"/>
        <v>954</v>
      </c>
      <c r="P38" s="222">
        <f t="shared" si="10"/>
        <v>37506</v>
      </c>
      <c r="Q38" s="221">
        <f t="shared" si="10"/>
        <v>12266</v>
      </c>
      <c r="R38" s="50">
        <f t="shared" si="10"/>
        <v>31847.930000000004</v>
      </c>
      <c r="S38" s="50">
        <f t="shared" si="10"/>
        <v>0</v>
      </c>
      <c r="T38" s="50">
        <f t="shared" si="10"/>
        <v>0</v>
      </c>
      <c r="U38" s="50">
        <f t="shared" si="10"/>
        <v>323</v>
      </c>
      <c r="V38" s="222">
        <f t="shared" si="10"/>
        <v>347.2</v>
      </c>
      <c r="W38" s="221">
        <f t="shared" si="10"/>
        <v>8501</v>
      </c>
      <c r="X38" s="50">
        <f t="shared" si="10"/>
        <v>22139.41</v>
      </c>
      <c r="Y38" s="50">
        <f t="shared" si="10"/>
        <v>0</v>
      </c>
      <c r="Z38" s="50">
        <f t="shared" si="10"/>
        <v>0</v>
      </c>
      <c r="AA38" s="50">
        <f t="shared" si="10"/>
        <v>237</v>
      </c>
      <c r="AB38" s="222">
        <f t="shared" si="10"/>
        <v>453.07</v>
      </c>
      <c r="AC38" s="222">
        <f t="shared" si="10"/>
        <v>32195.13</v>
      </c>
      <c r="AD38" s="50">
        <f t="shared" si="3"/>
        <v>64.250194575824722</v>
      </c>
      <c r="AE38" s="50">
        <f>(W38+Y38+AA38)/(J38+L38+N38)*100</f>
        <v>28.036063785414061</v>
      </c>
      <c r="AF38" s="50">
        <f t="shared" si="5"/>
        <v>60.236975417266571</v>
      </c>
      <c r="AG38" s="50">
        <f t="shared" si="6"/>
        <v>69756</v>
      </c>
      <c r="AH38" s="50">
        <f t="shared" si="6"/>
        <v>87615</v>
      </c>
      <c r="AI38" s="50">
        <f t="shared" si="7"/>
        <v>21327</v>
      </c>
      <c r="AJ38" s="50">
        <f t="shared" si="7"/>
        <v>54787.610000000008</v>
      </c>
      <c r="AK38" s="222">
        <f t="shared" si="8"/>
        <v>62.532226216971985</v>
      </c>
    </row>
    <row r="39" spans="1:38">
      <c r="A39" s="47">
        <v>29</v>
      </c>
      <c r="B39" s="267" t="s">
        <v>95</v>
      </c>
      <c r="C39" s="223">
        <v>45</v>
      </c>
      <c r="D39" s="121">
        <v>60</v>
      </c>
      <c r="E39" s="121">
        <v>2</v>
      </c>
      <c r="F39" s="121">
        <v>1</v>
      </c>
      <c r="G39" s="121">
        <v>4</v>
      </c>
      <c r="H39" s="224">
        <v>1</v>
      </c>
      <c r="I39" s="250">
        <f t="shared" si="0"/>
        <v>62</v>
      </c>
      <c r="J39" s="223">
        <v>39</v>
      </c>
      <c r="K39" s="121">
        <v>50</v>
      </c>
      <c r="L39" s="121">
        <v>2</v>
      </c>
      <c r="M39" s="121">
        <v>1</v>
      </c>
      <c r="N39" s="121">
        <v>6</v>
      </c>
      <c r="O39" s="224">
        <v>2</v>
      </c>
      <c r="P39" s="250">
        <f t="shared" si="1"/>
        <v>53</v>
      </c>
      <c r="Q39" s="239">
        <v>0</v>
      </c>
      <c r="R39" s="52">
        <v>0</v>
      </c>
      <c r="S39" s="121">
        <v>0</v>
      </c>
      <c r="T39" s="121">
        <v>0</v>
      </c>
      <c r="U39" s="121">
        <v>0</v>
      </c>
      <c r="V39" s="224">
        <v>0</v>
      </c>
      <c r="W39" s="243">
        <v>0</v>
      </c>
      <c r="X39" s="55">
        <v>0</v>
      </c>
      <c r="Y39" s="55">
        <v>0</v>
      </c>
      <c r="Z39" s="55">
        <v>0</v>
      </c>
      <c r="AA39" s="55">
        <v>0</v>
      </c>
      <c r="AB39" s="244">
        <v>0</v>
      </c>
      <c r="AC39" s="233">
        <f t="shared" si="2"/>
        <v>0</v>
      </c>
      <c r="AD39" s="7">
        <f t="shared" si="3"/>
        <v>0</v>
      </c>
      <c r="AE39" s="7">
        <f t="shared" si="4"/>
        <v>0</v>
      </c>
      <c r="AF39" s="7">
        <f t="shared" si="5"/>
        <v>0</v>
      </c>
      <c r="AG39" s="7">
        <f t="shared" si="6"/>
        <v>98</v>
      </c>
      <c r="AH39" s="7">
        <f t="shared" si="6"/>
        <v>115</v>
      </c>
      <c r="AI39" s="7">
        <f t="shared" si="7"/>
        <v>0</v>
      </c>
      <c r="AJ39" s="7">
        <f t="shared" si="7"/>
        <v>0</v>
      </c>
      <c r="AK39" s="234">
        <f t="shared" si="8"/>
        <v>0</v>
      </c>
    </row>
    <row r="40" spans="1:38">
      <c r="A40" s="47">
        <v>30</v>
      </c>
      <c r="B40" s="267" t="s">
        <v>96</v>
      </c>
      <c r="C40" s="223">
        <v>35</v>
      </c>
      <c r="D40" s="121">
        <v>51</v>
      </c>
      <c r="E40" s="121">
        <v>0</v>
      </c>
      <c r="F40" s="121">
        <v>0</v>
      </c>
      <c r="G40" s="121">
        <v>0</v>
      </c>
      <c r="H40" s="224">
        <v>0</v>
      </c>
      <c r="I40" s="250">
        <f t="shared" si="0"/>
        <v>51</v>
      </c>
      <c r="J40" s="223">
        <v>52</v>
      </c>
      <c r="K40" s="121">
        <v>60</v>
      </c>
      <c r="L40" s="121">
        <v>3</v>
      </c>
      <c r="M40" s="121">
        <v>1</v>
      </c>
      <c r="N40" s="121">
        <v>2</v>
      </c>
      <c r="O40" s="224">
        <v>1</v>
      </c>
      <c r="P40" s="250">
        <f t="shared" si="1"/>
        <v>62</v>
      </c>
      <c r="Q40" s="239">
        <v>0</v>
      </c>
      <c r="R40" s="52">
        <v>0</v>
      </c>
      <c r="S40" s="121">
        <v>0</v>
      </c>
      <c r="T40" s="121">
        <v>0</v>
      </c>
      <c r="U40" s="121">
        <v>0</v>
      </c>
      <c r="V40" s="224">
        <v>0</v>
      </c>
      <c r="W40" s="243">
        <v>0</v>
      </c>
      <c r="X40" s="55">
        <v>0</v>
      </c>
      <c r="Y40" s="55">
        <v>0</v>
      </c>
      <c r="Z40" s="55">
        <v>0</v>
      </c>
      <c r="AA40" s="55">
        <v>0</v>
      </c>
      <c r="AB40" s="244">
        <v>0</v>
      </c>
      <c r="AC40" s="233">
        <f t="shared" si="2"/>
        <v>0</v>
      </c>
      <c r="AD40" s="7">
        <f t="shared" si="3"/>
        <v>0</v>
      </c>
      <c r="AE40" s="7">
        <f t="shared" si="4"/>
        <v>0</v>
      </c>
      <c r="AF40" s="7">
        <f t="shared" si="5"/>
        <v>0</v>
      </c>
      <c r="AG40" s="7">
        <f t="shared" si="6"/>
        <v>92</v>
      </c>
      <c r="AH40" s="7">
        <f t="shared" si="6"/>
        <v>113</v>
      </c>
      <c r="AI40" s="7">
        <f t="shared" si="7"/>
        <v>0</v>
      </c>
      <c r="AJ40" s="7">
        <f t="shared" si="7"/>
        <v>0</v>
      </c>
      <c r="AK40" s="234">
        <f t="shared" si="8"/>
        <v>0</v>
      </c>
    </row>
    <row r="41" spans="1:38">
      <c r="A41" s="47">
        <v>31</v>
      </c>
      <c r="B41" s="267" t="s">
        <v>97</v>
      </c>
      <c r="C41" s="223">
        <v>0</v>
      </c>
      <c r="D41" s="121">
        <v>0</v>
      </c>
      <c r="E41" s="121">
        <v>0</v>
      </c>
      <c r="F41" s="121">
        <v>0</v>
      </c>
      <c r="G41" s="121">
        <v>0</v>
      </c>
      <c r="H41" s="224">
        <v>0</v>
      </c>
      <c r="I41" s="250">
        <f t="shared" si="0"/>
        <v>0</v>
      </c>
      <c r="J41" s="223">
        <v>0</v>
      </c>
      <c r="K41" s="121">
        <v>0</v>
      </c>
      <c r="L41" s="121">
        <v>0</v>
      </c>
      <c r="M41" s="121">
        <v>0</v>
      </c>
      <c r="N41" s="121">
        <v>0</v>
      </c>
      <c r="O41" s="224">
        <v>0</v>
      </c>
      <c r="P41" s="250">
        <f t="shared" si="1"/>
        <v>0</v>
      </c>
      <c r="Q41" s="239">
        <v>0</v>
      </c>
      <c r="R41" s="52">
        <v>0</v>
      </c>
      <c r="S41" s="121">
        <v>0</v>
      </c>
      <c r="T41" s="121">
        <v>0</v>
      </c>
      <c r="U41" s="121">
        <v>0</v>
      </c>
      <c r="V41" s="224">
        <v>0</v>
      </c>
      <c r="W41" s="243">
        <v>0</v>
      </c>
      <c r="X41" s="55">
        <v>0</v>
      </c>
      <c r="Y41" s="55">
        <v>0</v>
      </c>
      <c r="Z41" s="55">
        <v>0</v>
      </c>
      <c r="AA41" s="55">
        <v>0</v>
      </c>
      <c r="AB41" s="244">
        <v>0</v>
      </c>
      <c r="AC41" s="233">
        <f t="shared" si="2"/>
        <v>0</v>
      </c>
      <c r="AD41" s="7" t="e">
        <f t="shared" si="3"/>
        <v>#DIV/0!</v>
      </c>
      <c r="AE41" s="7">
        <f t="shared" si="4"/>
        <v>0</v>
      </c>
      <c r="AF41" s="7" t="e">
        <f t="shared" si="5"/>
        <v>#DIV/0!</v>
      </c>
      <c r="AG41" s="7">
        <f t="shared" si="6"/>
        <v>0</v>
      </c>
      <c r="AH41" s="7">
        <f t="shared" si="6"/>
        <v>0</v>
      </c>
      <c r="AI41" s="7">
        <f t="shared" si="7"/>
        <v>0</v>
      </c>
      <c r="AJ41" s="7">
        <f t="shared" si="7"/>
        <v>0</v>
      </c>
      <c r="AK41" s="234" t="e">
        <f t="shared" si="8"/>
        <v>#DIV/0!</v>
      </c>
    </row>
    <row r="42" spans="1:38">
      <c r="A42" s="47">
        <v>32</v>
      </c>
      <c r="B42" s="267" t="s">
        <v>98</v>
      </c>
      <c r="C42" s="223">
        <v>0</v>
      </c>
      <c r="D42" s="121">
        <v>0</v>
      </c>
      <c r="E42" s="121">
        <v>0</v>
      </c>
      <c r="F42" s="121">
        <v>0</v>
      </c>
      <c r="G42" s="121">
        <v>0</v>
      </c>
      <c r="H42" s="224">
        <v>0</v>
      </c>
      <c r="I42" s="250">
        <f t="shared" si="0"/>
        <v>0</v>
      </c>
      <c r="J42" s="223">
        <v>0</v>
      </c>
      <c r="K42" s="121">
        <v>0</v>
      </c>
      <c r="L42" s="121">
        <v>0</v>
      </c>
      <c r="M42" s="121">
        <v>0</v>
      </c>
      <c r="N42" s="121">
        <v>0</v>
      </c>
      <c r="O42" s="224">
        <v>0</v>
      </c>
      <c r="P42" s="250">
        <f t="shared" si="1"/>
        <v>0</v>
      </c>
      <c r="Q42" s="239">
        <v>0</v>
      </c>
      <c r="R42" s="52">
        <v>0</v>
      </c>
      <c r="S42" s="121">
        <v>0</v>
      </c>
      <c r="T42" s="121">
        <v>0</v>
      </c>
      <c r="U42" s="121">
        <v>0</v>
      </c>
      <c r="V42" s="224">
        <v>0</v>
      </c>
      <c r="W42" s="243">
        <v>0</v>
      </c>
      <c r="X42" s="55">
        <v>0</v>
      </c>
      <c r="Y42" s="55">
        <v>0</v>
      </c>
      <c r="Z42" s="55">
        <v>0</v>
      </c>
      <c r="AA42" s="55">
        <v>0</v>
      </c>
      <c r="AB42" s="244">
        <v>0</v>
      </c>
      <c r="AC42" s="233">
        <f t="shared" si="2"/>
        <v>0</v>
      </c>
      <c r="AD42" s="7" t="e">
        <f t="shared" si="3"/>
        <v>#DIV/0!</v>
      </c>
      <c r="AE42" s="7">
        <f t="shared" si="4"/>
        <v>0</v>
      </c>
      <c r="AF42" s="7" t="e">
        <f t="shared" si="5"/>
        <v>#DIV/0!</v>
      </c>
      <c r="AG42" s="7">
        <f t="shared" si="6"/>
        <v>0</v>
      </c>
      <c r="AH42" s="7">
        <f t="shared" si="6"/>
        <v>0</v>
      </c>
      <c r="AI42" s="7">
        <f t="shared" si="7"/>
        <v>0</v>
      </c>
      <c r="AJ42" s="7">
        <f t="shared" si="7"/>
        <v>0</v>
      </c>
      <c r="AK42" s="234" t="e">
        <f t="shared" si="8"/>
        <v>#DIV/0!</v>
      </c>
    </row>
    <row r="43" spans="1:38">
      <c r="A43" s="47">
        <v>33</v>
      </c>
      <c r="B43" s="267" t="s">
        <v>99</v>
      </c>
      <c r="C43" s="223">
        <v>36</v>
      </c>
      <c r="D43" s="121">
        <v>54</v>
      </c>
      <c r="E43" s="121">
        <v>2</v>
      </c>
      <c r="F43" s="121">
        <v>1</v>
      </c>
      <c r="G43" s="121">
        <v>1</v>
      </c>
      <c r="H43" s="224">
        <v>0</v>
      </c>
      <c r="I43" s="250">
        <f t="shared" si="0"/>
        <v>55</v>
      </c>
      <c r="J43" s="223">
        <v>51</v>
      </c>
      <c r="K43" s="121">
        <v>56</v>
      </c>
      <c r="L43" s="121">
        <v>2</v>
      </c>
      <c r="M43" s="121">
        <v>1</v>
      </c>
      <c r="N43" s="121">
        <v>6</v>
      </c>
      <c r="O43" s="224">
        <v>3</v>
      </c>
      <c r="P43" s="250">
        <f t="shared" si="1"/>
        <v>60</v>
      </c>
      <c r="Q43" s="239">
        <v>0</v>
      </c>
      <c r="R43" s="52">
        <v>0</v>
      </c>
      <c r="S43" s="121">
        <v>0</v>
      </c>
      <c r="T43" s="121">
        <v>0</v>
      </c>
      <c r="U43" s="121">
        <v>0</v>
      </c>
      <c r="V43" s="224">
        <v>0</v>
      </c>
      <c r="W43" s="243">
        <v>0</v>
      </c>
      <c r="X43" s="55">
        <v>0</v>
      </c>
      <c r="Y43" s="55">
        <v>0</v>
      </c>
      <c r="Z43" s="55">
        <v>0</v>
      </c>
      <c r="AA43" s="55">
        <v>0</v>
      </c>
      <c r="AB43" s="244">
        <v>0</v>
      </c>
      <c r="AC43" s="233">
        <f t="shared" si="2"/>
        <v>0</v>
      </c>
      <c r="AD43" s="7">
        <f t="shared" si="3"/>
        <v>0</v>
      </c>
      <c r="AE43" s="7">
        <f t="shared" si="4"/>
        <v>0</v>
      </c>
      <c r="AF43" s="7">
        <f t="shared" si="5"/>
        <v>0</v>
      </c>
      <c r="AG43" s="7">
        <f t="shared" si="6"/>
        <v>98</v>
      </c>
      <c r="AH43" s="7">
        <f t="shared" si="6"/>
        <v>115</v>
      </c>
      <c r="AI43" s="7">
        <f t="shared" si="7"/>
        <v>0</v>
      </c>
      <c r="AJ43" s="7">
        <f t="shared" si="7"/>
        <v>0</v>
      </c>
      <c r="AK43" s="234">
        <f t="shared" si="8"/>
        <v>0</v>
      </c>
    </row>
    <row r="44" spans="1:38">
      <c r="A44" s="47">
        <v>34</v>
      </c>
      <c r="B44" s="267" t="s">
        <v>100</v>
      </c>
      <c r="C44" s="223">
        <v>26</v>
      </c>
      <c r="D44" s="121">
        <v>36</v>
      </c>
      <c r="E44" s="121">
        <v>0</v>
      </c>
      <c r="F44" s="121">
        <v>0</v>
      </c>
      <c r="G44" s="121">
        <v>0</v>
      </c>
      <c r="H44" s="224">
        <v>0</v>
      </c>
      <c r="I44" s="250">
        <f t="shared" si="0"/>
        <v>36</v>
      </c>
      <c r="J44" s="223">
        <v>64</v>
      </c>
      <c r="K44" s="121">
        <v>73</v>
      </c>
      <c r="L44" s="121">
        <v>0</v>
      </c>
      <c r="M44" s="121">
        <v>0</v>
      </c>
      <c r="N44" s="121">
        <v>0</v>
      </c>
      <c r="O44" s="224">
        <v>0</v>
      </c>
      <c r="P44" s="250">
        <f t="shared" si="1"/>
        <v>73</v>
      </c>
      <c r="Q44" s="239">
        <v>0</v>
      </c>
      <c r="R44" s="52">
        <v>0</v>
      </c>
      <c r="S44" s="121">
        <v>0</v>
      </c>
      <c r="T44" s="121">
        <v>0</v>
      </c>
      <c r="U44" s="121">
        <v>0</v>
      </c>
      <c r="V44" s="224">
        <v>0</v>
      </c>
      <c r="W44" s="243">
        <v>0</v>
      </c>
      <c r="X44" s="55">
        <v>0</v>
      </c>
      <c r="Y44" s="55">
        <v>0</v>
      </c>
      <c r="Z44" s="55">
        <v>0</v>
      </c>
      <c r="AA44" s="55">
        <v>0</v>
      </c>
      <c r="AB44" s="244">
        <v>0</v>
      </c>
      <c r="AC44" s="233">
        <f t="shared" si="2"/>
        <v>0</v>
      </c>
      <c r="AD44" s="7">
        <f t="shared" si="3"/>
        <v>0</v>
      </c>
      <c r="AE44" s="7">
        <f t="shared" si="4"/>
        <v>0</v>
      </c>
      <c r="AF44" s="7">
        <f t="shared" si="5"/>
        <v>0</v>
      </c>
      <c r="AG44" s="7">
        <f t="shared" si="6"/>
        <v>90</v>
      </c>
      <c r="AH44" s="7">
        <f t="shared" si="6"/>
        <v>109</v>
      </c>
      <c r="AI44" s="7">
        <f t="shared" si="7"/>
        <v>0</v>
      </c>
      <c r="AJ44" s="7">
        <f t="shared" si="7"/>
        <v>0</v>
      </c>
      <c r="AK44" s="234">
        <f t="shared" si="8"/>
        <v>0</v>
      </c>
    </row>
    <row r="45" spans="1:38">
      <c r="A45" s="47">
        <v>35</v>
      </c>
      <c r="B45" s="267" t="s">
        <v>101</v>
      </c>
      <c r="C45" s="223">
        <v>45</v>
      </c>
      <c r="D45" s="121">
        <v>60</v>
      </c>
      <c r="E45" s="121">
        <v>1</v>
      </c>
      <c r="F45" s="121">
        <v>0</v>
      </c>
      <c r="G45" s="121">
        <v>3</v>
      </c>
      <c r="H45" s="224">
        <v>1</v>
      </c>
      <c r="I45" s="250">
        <f t="shared" si="0"/>
        <v>61</v>
      </c>
      <c r="J45" s="223">
        <v>39</v>
      </c>
      <c r="K45" s="121">
        <v>50</v>
      </c>
      <c r="L45" s="121">
        <v>2</v>
      </c>
      <c r="M45" s="121">
        <v>1</v>
      </c>
      <c r="N45" s="121">
        <v>6</v>
      </c>
      <c r="O45" s="224">
        <v>2</v>
      </c>
      <c r="P45" s="250">
        <f t="shared" si="1"/>
        <v>53</v>
      </c>
      <c r="Q45" s="239">
        <v>0</v>
      </c>
      <c r="R45" s="52">
        <v>0</v>
      </c>
      <c r="S45" s="121">
        <v>0</v>
      </c>
      <c r="T45" s="121">
        <v>0</v>
      </c>
      <c r="U45" s="121">
        <v>0</v>
      </c>
      <c r="V45" s="224">
        <v>0</v>
      </c>
      <c r="W45" s="243">
        <v>0</v>
      </c>
      <c r="X45" s="55">
        <v>0</v>
      </c>
      <c r="Y45" s="55">
        <v>0</v>
      </c>
      <c r="Z45" s="55">
        <v>0</v>
      </c>
      <c r="AA45" s="55">
        <v>0</v>
      </c>
      <c r="AB45" s="244">
        <v>0</v>
      </c>
      <c r="AC45" s="233">
        <f t="shared" si="2"/>
        <v>0</v>
      </c>
      <c r="AD45" s="7">
        <f t="shared" si="3"/>
        <v>0</v>
      </c>
      <c r="AE45" s="7">
        <f t="shared" si="4"/>
        <v>0</v>
      </c>
      <c r="AF45" s="7">
        <f t="shared" si="5"/>
        <v>0</v>
      </c>
      <c r="AG45" s="7">
        <f t="shared" si="6"/>
        <v>96</v>
      </c>
      <c r="AH45" s="7">
        <f t="shared" si="6"/>
        <v>114</v>
      </c>
      <c r="AI45" s="7">
        <f t="shared" si="7"/>
        <v>0</v>
      </c>
      <c r="AJ45" s="7">
        <f t="shared" si="7"/>
        <v>0</v>
      </c>
      <c r="AK45" s="234">
        <f t="shared" si="8"/>
        <v>0</v>
      </c>
    </row>
    <row r="46" spans="1:38">
      <c r="A46" s="47">
        <v>36</v>
      </c>
      <c r="B46" s="267" t="s">
        <v>102</v>
      </c>
      <c r="C46" s="223">
        <v>0</v>
      </c>
      <c r="D46" s="121">
        <v>0</v>
      </c>
      <c r="E46" s="121">
        <v>0</v>
      </c>
      <c r="F46" s="121">
        <v>0</v>
      </c>
      <c r="G46" s="121">
        <v>0</v>
      </c>
      <c r="H46" s="224">
        <v>0</v>
      </c>
      <c r="I46" s="250">
        <f t="shared" si="0"/>
        <v>0</v>
      </c>
      <c r="J46" s="223">
        <v>0</v>
      </c>
      <c r="K46" s="121">
        <v>0</v>
      </c>
      <c r="L46" s="121">
        <v>0</v>
      </c>
      <c r="M46" s="121">
        <v>0</v>
      </c>
      <c r="N46" s="121">
        <v>0</v>
      </c>
      <c r="O46" s="224">
        <v>0</v>
      </c>
      <c r="P46" s="250">
        <f t="shared" si="1"/>
        <v>0</v>
      </c>
      <c r="Q46" s="239">
        <v>0</v>
      </c>
      <c r="R46" s="52">
        <v>0</v>
      </c>
      <c r="S46" s="121">
        <v>0</v>
      </c>
      <c r="T46" s="121">
        <v>0</v>
      </c>
      <c r="U46" s="121">
        <v>0</v>
      </c>
      <c r="V46" s="224">
        <v>0</v>
      </c>
      <c r="W46" s="243">
        <v>0</v>
      </c>
      <c r="X46" s="55">
        <v>0</v>
      </c>
      <c r="Y46" s="55">
        <v>0</v>
      </c>
      <c r="Z46" s="55">
        <v>0</v>
      </c>
      <c r="AA46" s="55">
        <v>0</v>
      </c>
      <c r="AB46" s="244">
        <v>0</v>
      </c>
      <c r="AC46" s="233">
        <f t="shared" si="2"/>
        <v>0</v>
      </c>
      <c r="AD46" s="7" t="e">
        <f t="shared" si="3"/>
        <v>#DIV/0!</v>
      </c>
      <c r="AE46" s="7">
        <f t="shared" si="4"/>
        <v>0</v>
      </c>
      <c r="AF46" s="7" t="e">
        <f t="shared" si="5"/>
        <v>#DIV/0!</v>
      </c>
      <c r="AG46" s="7">
        <f t="shared" si="6"/>
        <v>0</v>
      </c>
      <c r="AH46" s="7">
        <f t="shared" si="6"/>
        <v>0</v>
      </c>
      <c r="AI46" s="7">
        <f t="shared" si="7"/>
        <v>0</v>
      </c>
      <c r="AJ46" s="7">
        <f t="shared" si="7"/>
        <v>0</v>
      </c>
      <c r="AK46" s="234" t="e">
        <f t="shared" si="8"/>
        <v>#DIV/0!</v>
      </c>
    </row>
    <row r="47" spans="1:38">
      <c r="A47" s="48"/>
      <c r="B47" s="211" t="s">
        <v>103</v>
      </c>
      <c r="C47" s="221">
        <f t="shared" ref="C47:AC47" si="11">SUM(C39:C46)</f>
        <v>187</v>
      </c>
      <c r="D47" s="50">
        <f t="shared" si="11"/>
        <v>261</v>
      </c>
      <c r="E47" s="50">
        <f t="shared" si="11"/>
        <v>5</v>
      </c>
      <c r="F47" s="50">
        <f t="shared" si="11"/>
        <v>2</v>
      </c>
      <c r="G47" s="50">
        <f t="shared" si="11"/>
        <v>8</v>
      </c>
      <c r="H47" s="222">
        <f t="shared" si="11"/>
        <v>2</v>
      </c>
      <c r="I47" s="222">
        <f t="shared" si="11"/>
        <v>265</v>
      </c>
      <c r="J47" s="221">
        <f t="shared" si="11"/>
        <v>245</v>
      </c>
      <c r="K47" s="50">
        <f t="shared" si="11"/>
        <v>289</v>
      </c>
      <c r="L47" s="50">
        <f t="shared" si="11"/>
        <v>9</v>
      </c>
      <c r="M47" s="50">
        <f t="shared" si="11"/>
        <v>4</v>
      </c>
      <c r="N47" s="50">
        <f t="shared" si="11"/>
        <v>20</v>
      </c>
      <c r="O47" s="222">
        <f t="shared" si="11"/>
        <v>8</v>
      </c>
      <c r="P47" s="222">
        <f t="shared" si="11"/>
        <v>301</v>
      </c>
      <c r="Q47" s="221">
        <f t="shared" si="11"/>
        <v>0</v>
      </c>
      <c r="R47" s="50">
        <f t="shared" si="11"/>
        <v>0</v>
      </c>
      <c r="S47" s="50">
        <f t="shared" si="11"/>
        <v>0</v>
      </c>
      <c r="T47" s="50">
        <f t="shared" si="11"/>
        <v>0</v>
      </c>
      <c r="U47" s="50">
        <f t="shared" si="11"/>
        <v>0</v>
      </c>
      <c r="V47" s="222">
        <f t="shared" si="11"/>
        <v>0</v>
      </c>
      <c r="W47" s="221">
        <f t="shared" si="11"/>
        <v>0</v>
      </c>
      <c r="X47" s="50">
        <f t="shared" si="11"/>
        <v>0</v>
      </c>
      <c r="Y47" s="50">
        <f t="shared" si="11"/>
        <v>0</v>
      </c>
      <c r="Z47" s="50">
        <f t="shared" si="11"/>
        <v>0</v>
      </c>
      <c r="AA47" s="50">
        <f t="shared" si="11"/>
        <v>0</v>
      </c>
      <c r="AB47" s="222">
        <f t="shared" si="11"/>
        <v>0</v>
      </c>
      <c r="AC47" s="222">
        <f t="shared" si="11"/>
        <v>0</v>
      </c>
      <c r="AD47" s="50">
        <f t="shared" si="3"/>
        <v>0</v>
      </c>
      <c r="AE47" s="222">
        <f>SUM(AE39:AE46)</f>
        <v>0</v>
      </c>
      <c r="AF47" s="50">
        <f t="shared" si="5"/>
        <v>0</v>
      </c>
      <c r="AG47" s="50">
        <f t="shared" si="6"/>
        <v>474</v>
      </c>
      <c r="AH47" s="50">
        <f t="shared" si="6"/>
        <v>566</v>
      </c>
      <c r="AI47" s="50">
        <f t="shared" si="7"/>
        <v>0</v>
      </c>
      <c r="AJ47" s="50">
        <f t="shared" si="7"/>
        <v>0</v>
      </c>
      <c r="AK47" s="222">
        <f t="shared" si="8"/>
        <v>0</v>
      </c>
    </row>
    <row r="48" spans="1:38">
      <c r="A48" s="107">
        <v>37</v>
      </c>
      <c r="B48" s="332" t="s">
        <v>104</v>
      </c>
      <c r="C48" s="223">
        <v>0</v>
      </c>
      <c r="D48" s="121">
        <v>0</v>
      </c>
      <c r="E48" s="121">
        <v>0</v>
      </c>
      <c r="F48" s="121">
        <v>0</v>
      </c>
      <c r="G48" s="121">
        <v>0</v>
      </c>
      <c r="H48" s="224">
        <v>0</v>
      </c>
      <c r="I48" s="250">
        <f t="shared" si="0"/>
        <v>0</v>
      </c>
      <c r="J48" s="223">
        <v>0</v>
      </c>
      <c r="K48" s="121">
        <v>0</v>
      </c>
      <c r="L48" s="121">
        <v>0</v>
      </c>
      <c r="M48" s="121">
        <v>0</v>
      </c>
      <c r="N48" s="121">
        <v>0</v>
      </c>
      <c r="O48" s="224">
        <v>0</v>
      </c>
      <c r="P48" s="250">
        <f t="shared" si="1"/>
        <v>0</v>
      </c>
      <c r="Q48" s="241">
        <v>0</v>
      </c>
      <c r="R48" s="106">
        <v>0</v>
      </c>
      <c r="S48" s="106">
        <v>0</v>
      </c>
      <c r="T48" s="106">
        <v>0</v>
      </c>
      <c r="U48" s="106">
        <v>0</v>
      </c>
      <c r="V48" s="242">
        <v>0</v>
      </c>
      <c r="W48" s="235">
        <v>0</v>
      </c>
      <c r="X48" s="109">
        <v>0</v>
      </c>
      <c r="Y48" s="109">
        <v>0</v>
      </c>
      <c r="Z48" s="109">
        <v>0</v>
      </c>
      <c r="AA48" s="109">
        <v>0</v>
      </c>
      <c r="AB48" s="236">
        <v>0</v>
      </c>
      <c r="AC48" s="233">
        <f t="shared" si="2"/>
        <v>0</v>
      </c>
      <c r="AD48" s="109" t="e">
        <f t="shared" si="3"/>
        <v>#DIV/0!</v>
      </c>
      <c r="AE48" s="7">
        <f t="shared" si="4"/>
        <v>0</v>
      </c>
      <c r="AF48" s="109" t="e">
        <f t="shared" si="5"/>
        <v>#DIV/0!</v>
      </c>
      <c r="AG48" s="109">
        <f t="shared" si="6"/>
        <v>0</v>
      </c>
      <c r="AH48" s="109">
        <f t="shared" si="6"/>
        <v>0</v>
      </c>
      <c r="AI48" s="109">
        <f t="shared" si="7"/>
        <v>0</v>
      </c>
      <c r="AJ48" s="109">
        <f t="shared" si="7"/>
        <v>0</v>
      </c>
      <c r="AK48" s="236" t="e">
        <f t="shared" si="8"/>
        <v>#DIV/0!</v>
      </c>
      <c r="AL48" s="71"/>
    </row>
    <row r="49" spans="1:37" ht="22.5" customHeight="1">
      <c r="A49" s="48"/>
      <c r="B49" s="211" t="s">
        <v>105</v>
      </c>
      <c r="C49" s="221">
        <f t="shared" ref="C49:AC49" si="12">C48</f>
        <v>0</v>
      </c>
      <c r="D49" s="221">
        <f t="shared" si="12"/>
        <v>0</v>
      </c>
      <c r="E49" s="221">
        <f t="shared" si="12"/>
        <v>0</v>
      </c>
      <c r="F49" s="221">
        <f t="shared" si="12"/>
        <v>0</v>
      </c>
      <c r="G49" s="221">
        <f t="shared" si="12"/>
        <v>0</v>
      </c>
      <c r="H49" s="221">
        <f t="shared" si="12"/>
        <v>0</v>
      </c>
      <c r="I49" s="221">
        <f t="shared" si="12"/>
        <v>0</v>
      </c>
      <c r="J49" s="221">
        <f t="shared" si="12"/>
        <v>0</v>
      </c>
      <c r="K49" s="221">
        <f t="shared" si="12"/>
        <v>0</v>
      </c>
      <c r="L49" s="221">
        <f t="shared" si="12"/>
        <v>0</v>
      </c>
      <c r="M49" s="221">
        <f t="shared" si="12"/>
        <v>0</v>
      </c>
      <c r="N49" s="221">
        <f t="shared" si="12"/>
        <v>0</v>
      </c>
      <c r="O49" s="221">
        <f t="shared" si="12"/>
        <v>0</v>
      </c>
      <c r="P49" s="221">
        <f t="shared" si="12"/>
        <v>0</v>
      </c>
      <c r="Q49" s="221">
        <f t="shared" si="12"/>
        <v>0</v>
      </c>
      <c r="R49" s="221">
        <f t="shared" si="12"/>
        <v>0</v>
      </c>
      <c r="S49" s="221">
        <f t="shared" si="12"/>
        <v>0</v>
      </c>
      <c r="T49" s="221">
        <f t="shared" si="12"/>
        <v>0</v>
      </c>
      <c r="U49" s="221">
        <f t="shared" si="12"/>
        <v>0</v>
      </c>
      <c r="V49" s="221">
        <f t="shared" si="12"/>
        <v>0</v>
      </c>
      <c r="W49" s="221">
        <f t="shared" si="12"/>
        <v>0</v>
      </c>
      <c r="X49" s="221">
        <f t="shared" si="12"/>
        <v>0</v>
      </c>
      <c r="Y49" s="221">
        <f t="shared" si="12"/>
        <v>0</v>
      </c>
      <c r="Z49" s="221">
        <f t="shared" si="12"/>
        <v>0</v>
      </c>
      <c r="AA49" s="221">
        <f t="shared" si="12"/>
        <v>0</v>
      </c>
      <c r="AB49" s="221">
        <f t="shared" si="12"/>
        <v>0</v>
      </c>
      <c r="AC49" s="221">
        <f t="shared" si="12"/>
        <v>0</v>
      </c>
      <c r="AD49" s="50" t="e">
        <f t="shared" si="3"/>
        <v>#DIV/0!</v>
      </c>
      <c r="AE49" s="221">
        <f>AE48</f>
        <v>0</v>
      </c>
      <c r="AF49" s="50" t="e">
        <f t="shared" si="5"/>
        <v>#DIV/0!</v>
      </c>
      <c r="AG49" s="50">
        <f t="shared" si="6"/>
        <v>0</v>
      </c>
      <c r="AH49" s="50">
        <f t="shared" si="6"/>
        <v>0</v>
      </c>
      <c r="AI49" s="50">
        <f t="shared" si="7"/>
        <v>0</v>
      </c>
      <c r="AJ49" s="50">
        <f t="shared" si="7"/>
        <v>0</v>
      </c>
      <c r="AK49" s="222" t="e">
        <f t="shared" si="8"/>
        <v>#DIV/0!</v>
      </c>
    </row>
    <row r="50" spans="1:37">
      <c r="A50" s="107">
        <v>38</v>
      </c>
      <c r="B50" s="332" t="s">
        <v>106</v>
      </c>
      <c r="C50" s="219">
        <v>0</v>
      </c>
      <c r="D50" s="115">
        <v>0</v>
      </c>
      <c r="E50" s="115">
        <v>0</v>
      </c>
      <c r="F50" s="115">
        <v>0</v>
      </c>
      <c r="G50" s="115">
        <v>0</v>
      </c>
      <c r="H50" s="220">
        <v>0</v>
      </c>
      <c r="I50" s="250">
        <f t="shared" ref="I50:I52" si="13">D50+F50+H50</f>
        <v>0</v>
      </c>
      <c r="J50" s="219">
        <v>0</v>
      </c>
      <c r="K50" s="115">
        <v>0</v>
      </c>
      <c r="L50" s="115">
        <v>0</v>
      </c>
      <c r="M50" s="115">
        <v>0</v>
      </c>
      <c r="N50" s="115">
        <v>0</v>
      </c>
      <c r="O50" s="220">
        <v>0</v>
      </c>
      <c r="P50" s="250">
        <f t="shared" ref="P50:P52" si="14">K50+M50+O50</f>
        <v>0</v>
      </c>
      <c r="Q50" s="241">
        <v>0</v>
      </c>
      <c r="R50" s="106">
        <v>0</v>
      </c>
      <c r="S50" s="106">
        <v>0</v>
      </c>
      <c r="T50" s="106">
        <v>0</v>
      </c>
      <c r="U50" s="106">
        <v>0</v>
      </c>
      <c r="V50" s="242">
        <v>0</v>
      </c>
      <c r="W50" s="235">
        <v>0</v>
      </c>
      <c r="X50" s="109">
        <v>0</v>
      </c>
      <c r="Y50" s="109">
        <v>0</v>
      </c>
      <c r="Z50" s="109">
        <v>0</v>
      </c>
      <c r="AA50" s="109">
        <v>0</v>
      </c>
      <c r="AB50" s="236">
        <v>0</v>
      </c>
      <c r="AC50" s="233">
        <f t="shared" ref="AC50:AC52" si="15">R50+T50+V50</f>
        <v>0</v>
      </c>
      <c r="AD50" s="7" t="e">
        <f t="shared" si="3"/>
        <v>#DIV/0!</v>
      </c>
      <c r="AE50" s="7">
        <f t="shared" ref="AE50:AE52" si="16">X50+Z50+AB50</f>
        <v>0</v>
      </c>
      <c r="AF50" s="7" t="e">
        <f t="shared" si="5"/>
        <v>#DIV/0!</v>
      </c>
      <c r="AG50" s="7">
        <f t="shared" si="6"/>
        <v>0</v>
      </c>
      <c r="AH50" s="7">
        <f t="shared" si="6"/>
        <v>0</v>
      </c>
      <c r="AI50" s="7">
        <f t="shared" si="7"/>
        <v>0</v>
      </c>
      <c r="AJ50" s="7">
        <f t="shared" si="7"/>
        <v>0</v>
      </c>
      <c r="AK50" s="234" t="e">
        <f t="shared" si="8"/>
        <v>#DIV/0!</v>
      </c>
    </row>
    <row r="51" spans="1:37">
      <c r="A51" s="107">
        <v>39</v>
      </c>
      <c r="B51" s="332" t="s">
        <v>107</v>
      </c>
      <c r="C51" s="219">
        <v>0</v>
      </c>
      <c r="D51" s="115">
        <v>0</v>
      </c>
      <c r="E51" s="115">
        <v>0</v>
      </c>
      <c r="F51" s="115">
        <v>0</v>
      </c>
      <c r="G51" s="115">
        <v>0</v>
      </c>
      <c r="H51" s="220">
        <v>0</v>
      </c>
      <c r="I51" s="250">
        <f t="shared" si="13"/>
        <v>0</v>
      </c>
      <c r="J51" s="219">
        <v>0</v>
      </c>
      <c r="K51" s="115">
        <v>0</v>
      </c>
      <c r="L51" s="115">
        <v>0</v>
      </c>
      <c r="M51" s="115">
        <v>0</v>
      </c>
      <c r="N51" s="115">
        <v>0</v>
      </c>
      <c r="O51" s="220">
        <v>0</v>
      </c>
      <c r="P51" s="250">
        <f t="shared" si="14"/>
        <v>0</v>
      </c>
      <c r="Q51" s="241">
        <v>0</v>
      </c>
      <c r="R51" s="106">
        <v>0</v>
      </c>
      <c r="S51" s="106">
        <v>0</v>
      </c>
      <c r="T51" s="106">
        <v>0</v>
      </c>
      <c r="U51" s="106">
        <v>0</v>
      </c>
      <c r="V51" s="242">
        <v>0</v>
      </c>
      <c r="W51" s="235">
        <v>0</v>
      </c>
      <c r="X51" s="109">
        <v>0</v>
      </c>
      <c r="Y51" s="109">
        <v>0</v>
      </c>
      <c r="Z51" s="109">
        <v>0</v>
      </c>
      <c r="AA51" s="109">
        <v>0</v>
      </c>
      <c r="AB51" s="236">
        <v>0</v>
      </c>
      <c r="AC51" s="233">
        <f t="shared" si="15"/>
        <v>0</v>
      </c>
      <c r="AD51" s="7" t="e">
        <f t="shared" si="3"/>
        <v>#DIV/0!</v>
      </c>
      <c r="AE51" s="7">
        <f t="shared" si="16"/>
        <v>0</v>
      </c>
      <c r="AF51" s="7" t="e">
        <f t="shared" si="5"/>
        <v>#DIV/0!</v>
      </c>
      <c r="AG51" s="7">
        <f t="shared" si="6"/>
        <v>0</v>
      </c>
      <c r="AH51" s="7">
        <f t="shared" si="6"/>
        <v>0</v>
      </c>
      <c r="AI51" s="7">
        <f t="shared" si="7"/>
        <v>0</v>
      </c>
      <c r="AJ51" s="7">
        <f t="shared" si="7"/>
        <v>0</v>
      </c>
      <c r="AK51" s="234" t="e">
        <f t="shared" si="8"/>
        <v>#DIV/0!</v>
      </c>
    </row>
    <row r="52" spans="1:37">
      <c r="A52" s="107">
        <v>40</v>
      </c>
      <c r="B52" s="332" t="s">
        <v>108</v>
      </c>
      <c r="C52" s="219">
        <v>0</v>
      </c>
      <c r="D52" s="115">
        <v>0</v>
      </c>
      <c r="E52" s="115">
        <v>0</v>
      </c>
      <c r="F52" s="115">
        <v>0</v>
      </c>
      <c r="G52" s="115">
        <v>0</v>
      </c>
      <c r="H52" s="220">
        <v>0</v>
      </c>
      <c r="I52" s="250">
        <f t="shared" si="13"/>
        <v>0</v>
      </c>
      <c r="J52" s="219">
        <v>0</v>
      </c>
      <c r="K52" s="115">
        <v>0</v>
      </c>
      <c r="L52" s="115">
        <v>0</v>
      </c>
      <c r="M52" s="115">
        <v>0</v>
      </c>
      <c r="N52" s="115">
        <v>0</v>
      </c>
      <c r="O52" s="220">
        <v>0</v>
      </c>
      <c r="P52" s="250">
        <f t="shared" si="14"/>
        <v>0</v>
      </c>
      <c r="Q52" s="241">
        <v>0</v>
      </c>
      <c r="R52" s="106">
        <v>0</v>
      </c>
      <c r="S52" s="106">
        <v>0</v>
      </c>
      <c r="T52" s="106">
        <v>0</v>
      </c>
      <c r="U52" s="106">
        <v>0</v>
      </c>
      <c r="V52" s="242">
        <v>0</v>
      </c>
      <c r="W52" s="235">
        <v>0</v>
      </c>
      <c r="X52" s="109">
        <v>0</v>
      </c>
      <c r="Y52" s="109">
        <v>0</v>
      </c>
      <c r="Z52" s="109">
        <v>0</v>
      </c>
      <c r="AA52" s="109">
        <v>0</v>
      </c>
      <c r="AB52" s="236">
        <v>0</v>
      </c>
      <c r="AC52" s="233">
        <f t="shared" si="15"/>
        <v>0</v>
      </c>
      <c r="AD52" s="7" t="e">
        <f t="shared" si="3"/>
        <v>#DIV/0!</v>
      </c>
      <c r="AE52" s="7">
        <f t="shared" si="16"/>
        <v>0</v>
      </c>
      <c r="AF52" s="7" t="e">
        <f t="shared" si="5"/>
        <v>#DIV/0!</v>
      </c>
      <c r="AG52" s="7">
        <f t="shared" si="6"/>
        <v>0</v>
      </c>
      <c r="AH52" s="7">
        <f t="shared" si="6"/>
        <v>0</v>
      </c>
      <c r="AI52" s="7">
        <f t="shared" si="7"/>
        <v>0</v>
      </c>
      <c r="AJ52" s="7">
        <f t="shared" si="7"/>
        <v>0</v>
      </c>
      <c r="AK52" s="234" t="e">
        <f t="shared" si="8"/>
        <v>#DIV/0!</v>
      </c>
    </row>
    <row r="53" spans="1:37">
      <c r="A53" s="48"/>
      <c r="B53" s="211" t="s">
        <v>109</v>
      </c>
      <c r="C53" s="221">
        <f t="shared" ref="C53:AC53" si="17">SUM(C50:C52)</f>
        <v>0</v>
      </c>
      <c r="D53" s="221">
        <f t="shared" si="17"/>
        <v>0</v>
      </c>
      <c r="E53" s="221">
        <f t="shared" si="17"/>
        <v>0</v>
      </c>
      <c r="F53" s="221">
        <f t="shared" si="17"/>
        <v>0</v>
      </c>
      <c r="G53" s="221">
        <f t="shared" si="17"/>
        <v>0</v>
      </c>
      <c r="H53" s="221">
        <f t="shared" si="17"/>
        <v>0</v>
      </c>
      <c r="I53" s="221">
        <f t="shared" si="17"/>
        <v>0</v>
      </c>
      <c r="J53" s="221">
        <f t="shared" si="17"/>
        <v>0</v>
      </c>
      <c r="K53" s="221">
        <f t="shared" si="17"/>
        <v>0</v>
      </c>
      <c r="L53" s="221">
        <f t="shared" si="17"/>
        <v>0</v>
      </c>
      <c r="M53" s="221">
        <f t="shared" si="17"/>
        <v>0</v>
      </c>
      <c r="N53" s="221">
        <f t="shared" si="17"/>
        <v>0</v>
      </c>
      <c r="O53" s="221">
        <f t="shared" si="17"/>
        <v>0</v>
      </c>
      <c r="P53" s="221">
        <f t="shared" si="17"/>
        <v>0</v>
      </c>
      <c r="Q53" s="221">
        <f t="shared" si="17"/>
        <v>0</v>
      </c>
      <c r="R53" s="221">
        <f t="shared" si="17"/>
        <v>0</v>
      </c>
      <c r="S53" s="221">
        <f t="shared" si="17"/>
        <v>0</v>
      </c>
      <c r="T53" s="221">
        <f t="shared" si="17"/>
        <v>0</v>
      </c>
      <c r="U53" s="221">
        <f t="shared" si="17"/>
        <v>0</v>
      </c>
      <c r="V53" s="221">
        <f t="shared" si="17"/>
        <v>0</v>
      </c>
      <c r="W53" s="221">
        <f t="shared" si="17"/>
        <v>0</v>
      </c>
      <c r="X53" s="221">
        <f t="shared" si="17"/>
        <v>0</v>
      </c>
      <c r="Y53" s="221">
        <f t="shared" si="17"/>
        <v>0</v>
      </c>
      <c r="Z53" s="221">
        <f t="shared" si="17"/>
        <v>0</v>
      </c>
      <c r="AA53" s="221">
        <f t="shared" si="17"/>
        <v>0</v>
      </c>
      <c r="AB53" s="221">
        <f t="shared" si="17"/>
        <v>0</v>
      </c>
      <c r="AC53" s="221">
        <f t="shared" si="17"/>
        <v>0</v>
      </c>
      <c r="AD53" s="50" t="e">
        <f t="shared" si="3"/>
        <v>#DIV/0!</v>
      </c>
      <c r="AE53" s="221">
        <f>SUM(AE50:AE52)</f>
        <v>0</v>
      </c>
      <c r="AF53" s="50" t="e">
        <f t="shared" si="5"/>
        <v>#DIV/0!</v>
      </c>
      <c r="AG53" s="50">
        <f t="shared" si="6"/>
        <v>0</v>
      </c>
      <c r="AH53" s="50">
        <f t="shared" si="6"/>
        <v>0</v>
      </c>
      <c r="AI53" s="50">
        <f t="shared" si="7"/>
        <v>0</v>
      </c>
      <c r="AJ53" s="50">
        <f t="shared" si="7"/>
        <v>0</v>
      </c>
      <c r="AK53" s="222" t="e">
        <f t="shared" si="8"/>
        <v>#DIV/0!</v>
      </c>
    </row>
    <row r="54" spans="1:37">
      <c r="A54" s="5">
        <v>41</v>
      </c>
      <c r="B54" s="331" t="s">
        <v>110</v>
      </c>
      <c r="C54" s="223">
        <v>0</v>
      </c>
      <c r="D54" s="121">
        <v>0</v>
      </c>
      <c r="E54" s="121">
        <v>0</v>
      </c>
      <c r="F54" s="121">
        <v>0</v>
      </c>
      <c r="G54" s="121">
        <v>0</v>
      </c>
      <c r="H54" s="224">
        <v>0</v>
      </c>
      <c r="I54" s="250">
        <f t="shared" si="0"/>
        <v>0</v>
      </c>
      <c r="J54" s="223">
        <v>0</v>
      </c>
      <c r="K54" s="121">
        <v>0</v>
      </c>
      <c r="L54" s="121">
        <v>0</v>
      </c>
      <c r="M54" s="121">
        <v>0</v>
      </c>
      <c r="N54" s="121">
        <v>0</v>
      </c>
      <c r="O54" s="224">
        <v>0</v>
      </c>
      <c r="P54" s="250">
        <f t="shared" si="1"/>
        <v>0</v>
      </c>
      <c r="Q54" s="239">
        <v>0</v>
      </c>
      <c r="R54" s="52">
        <v>0</v>
      </c>
      <c r="S54" s="52">
        <v>0</v>
      </c>
      <c r="T54" s="52">
        <v>0</v>
      </c>
      <c r="U54" s="52">
        <v>0</v>
      </c>
      <c r="V54" s="240">
        <v>0</v>
      </c>
      <c r="W54" s="243">
        <v>0</v>
      </c>
      <c r="X54" s="55">
        <v>0</v>
      </c>
      <c r="Y54" s="55">
        <v>0</v>
      </c>
      <c r="Z54" s="55">
        <v>0</v>
      </c>
      <c r="AA54" s="55">
        <v>0</v>
      </c>
      <c r="AB54" s="244">
        <v>0</v>
      </c>
      <c r="AC54" s="233">
        <f t="shared" si="2"/>
        <v>0</v>
      </c>
      <c r="AD54" s="7" t="e">
        <f t="shared" si="3"/>
        <v>#DIV/0!</v>
      </c>
      <c r="AE54" s="7">
        <f t="shared" si="4"/>
        <v>0</v>
      </c>
      <c r="AF54" s="7" t="e">
        <f t="shared" si="5"/>
        <v>#DIV/0!</v>
      </c>
      <c r="AG54" s="7">
        <f t="shared" si="6"/>
        <v>0</v>
      </c>
      <c r="AH54" s="7">
        <f t="shared" si="6"/>
        <v>0</v>
      </c>
      <c r="AI54" s="7">
        <f t="shared" si="7"/>
        <v>0</v>
      </c>
      <c r="AJ54" s="7">
        <f t="shared" si="7"/>
        <v>0</v>
      </c>
      <c r="AK54" s="234" t="e">
        <f t="shared" si="8"/>
        <v>#DIV/0!</v>
      </c>
    </row>
    <row r="55" spans="1:37">
      <c r="A55" s="5">
        <v>42</v>
      </c>
      <c r="B55" s="331" t="s">
        <v>111</v>
      </c>
      <c r="C55" s="223">
        <v>11790</v>
      </c>
      <c r="D55" s="121">
        <v>17067</v>
      </c>
      <c r="E55" s="121">
        <v>429</v>
      </c>
      <c r="F55" s="121">
        <v>173</v>
      </c>
      <c r="G55" s="121">
        <v>949</v>
      </c>
      <c r="H55" s="224">
        <v>390</v>
      </c>
      <c r="I55" s="250">
        <f t="shared" si="0"/>
        <v>17630</v>
      </c>
      <c r="J55" s="223">
        <v>9437</v>
      </c>
      <c r="K55" s="121">
        <v>12557</v>
      </c>
      <c r="L55" s="121">
        <v>389</v>
      </c>
      <c r="M55" s="121">
        <v>128</v>
      </c>
      <c r="N55" s="121">
        <v>904</v>
      </c>
      <c r="O55" s="224">
        <v>291</v>
      </c>
      <c r="P55" s="250">
        <f t="shared" si="1"/>
        <v>12976</v>
      </c>
      <c r="Q55" s="239">
        <v>17610</v>
      </c>
      <c r="R55" s="52">
        <v>26859.26</v>
      </c>
      <c r="S55" s="52">
        <v>0</v>
      </c>
      <c r="T55" s="52">
        <v>0</v>
      </c>
      <c r="U55" s="52">
        <v>233</v>
      </c>
      <c r="V55" s="240">
        <v>239.38</v>
      </c>
      <c r="W55" s="243">
        <v>2481</v>
      </c>
      <c r="X55" s="55">
        <v>3907.69</v>
      </c>
      <c r="Y55" s="55">
        <v>0</v>
      </c>
      <c r="Z55" s="55">
        <v>0</v>
      </c>
      <c r="AA55" s="55">
        <v>185</v>
      </c>
      <c r="AB55" s="244">
        <v>214.88</v>
      </c>
      <c r="AC55" s="233">
        <f t="shared" si="2"/>
        <v>27098.639999999999</v>
      </c>
      <c r="AD55" s="7">
        <f t="shared" si="3"/>
        <v>153.70754395916052</v>
      </c>
      <c r="AE55" s="7">
        <f t="shared" si="4"/>
        <v>4122.57</v>
      </c>
      <c r="AF55" s="7">
        <f t="shared" si="5"/>
        <v>31.770730579531442</v>
      </c>
      <c r="AG55" s="7">
        <f t="shared" si="6"/>
        <v>23898</v>
      </c>
      <c r="AH55" s="7">
        <f t="shared" si="6"/>
        <v>30606</v>
      </c>
      <c r="AI55" s="7">
        <f t="shared" si="7"/>
        <v>20509</v>
      </c>
      <c r="AJ55" s="7">
        <f t="shared" si="7"/>
        <v>31221.21</v>
      </c>
      <c r="AK55" s="234">
        <f t="shared" si="8"/>
        <v>102.01009605959615</v>
      </c>
    </row>
    <row r="56" spans="1:37">
      <c r="A56" s="23" t="s">
        <v>112</v>
      </c>
      <c r="B56" s="211" t="s">
        <v>113</v>
      </c>
      <c r="C56" s="225">
        <f t="shared" ref="C56:AE56" si="18">C54+C55</f>
        <v>11790</v>
      </c>
      <c r="D56" s="105">
        <f t="shared" si="18"/>
        <v>17067</v>
      </c>
      <c r="E56" s="105">
        <f t="shared" si="18"/>
        <v>429</v>
      </c>
      <c r="F56" s="105">
        <f t="shared" si="18"/>
        <v>173</v>
      </c>
      <c r="G56" s="105">
        <f t="shared" si="18"/>
        <v>949</v>
      </c>
      <c r="H56" s="226">
        <f t="shared" si="18"/>
        <v>390</v>
      </c>
      <c r="I56" s="226">
        <f t="shared" si="18"/>
        <v>17630</v>
      </c>
      <c r="J56" s="225">
        <f t="shared" si="18"/>
        <v>9437</v>
      </c>
      <c r="K56" s="105">
        <f t="shared" si="18"/>
        <v>12557</v>
      </c>
      <c r="L56" s="105">
        <f t="shared" si="18"/>
        <v>389</v>
      </c>
      <c r="M56" s="105">
        <f t="shared" si="18"/>
        <v>128</v>
      </c>
      <c r="N56" s="105">
        <f t="shared" si="18"/>
        <v>904</v>
      </c>
      <c r="O56" s="226">
        <f t="shared" si="18"/>
        <v>291</v>
      </c>
      <c r="P56" s="226">
        <f t="shared" si="18"/>
        <v>12976</v>
      </c>
      <c r="Q56" s="225">
        <f t="shared" si="18"/>
        <v>17610</v>
      </c>
      <c r="R56" s="105">
        <f t="shared" si="18"/>
        <v>26859.26</v>
      </c>
      <c r="S56" s="105">
        <f t="shared" si="18"/>
        <v>0</v>
      </c>
      <c r="T56" s="105">
        <f t="shared" si="18"/>
        <v>0</v>
      </c>
      <c r="U56" s="105">
        <f t="shared" si="18"/>
        <v>233</v>
      </c>
      <c r="V56" s="226">
        <f t="shared" si="18"/>
        <v>239.38</v>
      </c>
      <c r="W56" s="225">
        <f t="shared" si="18"/>
        <v>2481</v>
      </c>
      <c r="X56" s="105">
        <f t="shared" si="18"/>
        <v>3907.69</v>
      </c>
      <c r="Y56" s="105">
        <f t="shared" si="18"/>
        <v>0</v>
      </c>
      <c r="Z56" s="105">
        <f t="shared" si="18"/>
        <v>0</v>
      </c>
      <c r="AA56" s="105">
        <f t="shared" si="18"/>
        <v>185</v>
      </c>
      <c r="AB56" s="226">
        <f t="shared" si="18"/>
        <v>214.88</v>
      </c>
      <c r="AC56" s="226">
        <f t="shared" si="18"/>
        <v>27098.639999999999</v>
      </c>
      <c r="AD56" s="105">
        <f t="shared" si="3"/>
        <v>153.70754395916052</v>
      </c>
      <c r="AE56" s="226">
        <f t="shared" si="18"/>
        <v>4122.57</v>
      </c>
      <c r="AF56" s="105">
        <f t="shared" si="5"/>
        <v>31.770730579531442</v>
      </c>
      <c r="AG56" s="105">
        <f t="shared" si="6"/>
        <v>23898</v>
      </c>
      <c r="AH56" s="105">
        <f t="shared" si="6"/>
        <v>30606</v>
      </c>
      <c r="AI56" s="105">
        <f t="shared" si="7"/>
        <v>20509</v>
      </c>
      <c r="AJ56" s="105">
        <f t="shared" si="7"/>
        <v>31221.21</v>
      </c>
      <c r="AK56" s="226">
        <f t="shared" si="8"/>
        <v>102.01009605959615</v>
      </c>
    </row>
    <row r="57" spans="1:37">
      <c r="A57" s="5">
        <v>43</v>
      </c>
      <c r="B57" s="331" t="s">
        <v>114</v>
      </c>
      <c r="C57" s="223">
        <v>48565</v>
      </c>
      <c r="D57" s="121">
        <v>61661</v>
      </c>
      <c r="E57" s="121">
        <v>0</v>
      </c>
      <c r="F57" s="121">
        <v>0</v>
      </c>
      <c r="G57" s="121">
        <v>0</v>
      </c>
      <c r="H57" s="224">
        <v>0</v>
      </c>
      <c r="I57" s="250">
        <f t="shared" si="0"/>
        <v>61661</v>
      </c>
      <c r="J57" s="223">
        <v>39143</v>
      </c>
      <c r="K57" s="126">
        <v>49531</v>
      </c>
      <c r="L57" s="126">
        <v>0</v>
      </c>
      <c r="M57" s="126">
        <v>0</v>
      </c>
      <c r="N57" s="126">
        <v>0</v>
      </c>
      <c r="O57" s="232">
        <v>0</v>
      </c>
      <c r="P57" s="250">
        <f t="shared" si="1"/>
        <v>49531</v>
      </c>
      <c r="Q57" s="243">
        <v>36226</v>
      </c>
      <c r="R57" s="55">
        <v>47360.959999999999</v>
      </c>
      <c r="S57" s="55">
        <v>0</v>
      </c>
      <c r="T57" s="55">
        <v>0</v>
      </c>
      <c r="U57" s="55">
        <v>0</v>
      </c>
      <c r="V57" s="244">
        <v>0</v>
      </c>
      <c r="W57" s="243">
        <v>48428</v>
      </c>
      <c r="X57" s="55">
        <v>69316</v>
      </c>
      <c r="Y57" s="55">
        <v>0</v>
      </c>
      <c r="Z57" s="55">
        <v>0</v>
      </c>
      <c r="AA57" s="55">
        <v>0</v>
      </c>
      <c r="AB57" s="244">
        <v>0</v>
      </c>
      <c r="AC57" s="233">
        <f t="shared" si="2"/>
        <v>47360.959999999999</v>
      </c>
      <c r="AD57" s="55">
        <f t="shared" si="3"/>
        <v>76.80861484568851</v>
      </c>
      <c r="AE57" s="7">
        <f t="shared" si="4"/>
        <v>69316</v>
      </c>
      <c r="AF57" s="55">
        <f t="shared" si="5"/>
        <v>139.94468110880055</v>
      </c>
      <c r="AG57" s="55">
        <f t="shared" si="6"/>
        <v>87708</v>
      </c>
      <c r="AH57" s="55">
        <f t="shared" si="6"/>
        <v>111192</v>
      </c>
      <c r="AI57" s="55">
        <f t="shared" si="7"/>
        <v>84654</v>
      </c>
      <c r="AJ57" s="55">
        <f t="shared" si="7"/>
        <v>116676.95999999999</v>
      </c>
      <c r="AK57" s="244">
        <f t="shared" si="8"/>
        <v>104.93287286855168</v>
      </c>
    </row>
    <row r="58" spans="1:37">
      <c r="A58" s="23" t="s">
        <v>115</v>
      </c>
      <c r="B58" s="211" t="s">
        <v>116</v>
      </c>
      <c r="C58" s="221">
        <f t="shared" ref="C58:AE58" si="19">C57</f>
        <v>48565</v>
      </c>
      <c r="D58" s="50">
        <f t="shared" si="19"/>
        <v>61661</v>
      </c>
      <c r="E58" s="50">
        <f t="shared" si="19"/>
        <v>0</v>
      </c>
      <c r="F58" s="50">
        <f t="shared" si="19"/>
        <v>0</v>
      </c>
      <c r="G58" s="50">
        <f t="shared" si="19"/>
        <v>0</v>
      </c>
      <c r="H58" s="222">
        <f t="shared" si="19"/>
        <v>0</v>
      </c>
      <c r="I58" s="222">
        <f t="shared" si="19"/>
        <v>61661</v>
      </c>
      <c r="J58" s="221">
        <f t="shared" si="19"/>
        <v>39143</v>
      </c>
      <c r="K58" s="50">
        <f t="shared" si="19"/>
        <v>49531</v>
      </c>
      <c r="L58" s="50">
        <f t="shared" si="19"/>
        <v>0</v>
      </c>
      <c r="M58" s="50">
        <f t="shared" si="19"/>
        <v>0</v>
      </c>
      <c r="N58" s="50">
        <f t="shared" si="19"/>
        <v>0</v>
      </c>
      <c r="O58" s="222">
        <f t="shared" si="19"/>
        <v>0</v>
      </c>
      <c r="P58" s="222">
        <f t="shared" si="19"/>
        <v>49531</v>
      </c>
      <c r="Q58" s="221">
        <f t="shared" si="19"/>
        <v>36226</v>
      </c>
      <c r="R58" s="50">
        <f t="shared" si="19"/>
        <v>47360.959999999999</v>
      </c>
      <c r="S58" s="50">
        <f t="shared" si="19"/>
        <v>0</v>
      </c>
      <c r="T58" s="50">
        <f t="shared" si="19"/>
        <v>0</v>
      </c>
      <c r="U58" s="50">
        <f t="shared" si="19"/>
        <v>0</v>
      </c>
      <c r="V58" s="222">
        <f t="shared" si="19"/>
        <v>0</v>
      </c>
      <c r="W58" s="221">
        <f t="shared" si="19"/>
        <v>48428</v>
      </c>
      <c r="X58" s="50">
        <f t="shared" si="19"/>
        <v>69316</v>
      </c>
      <c r="Y58" s="50">
        <f t="shared" si="19"/>
        <v>0</v>
      </c>
      <c r="Z58" s="50">
        <f t="shared" si="19"/>
        <v>0</v>
      </c>
      <c r="AA58" s="50">
        <f t="shared" si="19"/>
        <v>0</v>
      </c>
      <c r="AB58" s="222">
        <f t="shared" si="19"/>
        <v>0</v>
      </c>
      <c r="AC58" s="222">
        <f t="shared" si="19"/>
        <v>47360.959999999999</v>
      </c>
      <c r="AD58" s="50">
        <f t="shared" si="3"/>
        <v>76.80861484568851</v>
      </c>
      <c r="AE58" s="222">
        <f t="shared" si="19"/>
        <v>69316</v>
      </c>
      <c r="AF58" s="50">
        <f t="shared" si="5"/>
        <v>139.94468110880055</v>
      </c>
      <c r="AG58" s="50">
        <f t="shared" si="6"/>
        <v>87708</v>
      </c>
      <c r="AH58" s="50">
        <f t="shared" si="6"/>
        <v>111192</v>
      </c>
      <c r="AI58" s="50">
        <f t="shared" si="7"/>
        <v>84654</v>
      </c>
      <c r="AJ58" s="50">
        <f t="shared" si="7"/>
        <v>116676.95999999999</v>
      </c>
      <c r="AK58" s="222">
        <f t="shared" si="8"/>
        <v>104.93287286855168</v>
      </c>
    </row>
    <row r="59" spans="1:37">
      <c r="A59" s="25" t="s">
        <v>117</v>
      </c>
      <c r="B59" s="215" t="s">
        <v>118</v>
      </c>
      <c r="C59" s="227">
        <f t="shared" ref="C59:AC59" si="20">C67</f>
        <v>0</v>
      </c>
      <c r="D59" s="227">
        <f t="shared" si="20"/>
        <v>0</v>
      </c>
      <c r="E59" s="227">
        <f t="shared" si="20"/>
        <v>0</v>
      </c>
      <c r="F59" s="227">
        <f t="shared" si="20"/>
        <v>0</v>
      </c>
      <c r="G59" s="227">
        <f t="shared" si="20"/>
        <v>0</v>
      </c>
      <c r="H59" s="227">
        <f t="shared" si="20"/>
        <v>0</v>
      </c>
      <c r="I59" s="227">
        <f t="shared" si="20"/>
        <v>0</v>
      </c>
      <c r="J59" s="227">
        <f t="shared" si="20"/>
        <v>0</v>
      </c>
      <c r="K59" s="227">
        <f t="shared" si="20"/>
        <v>0</v>
      </c>
      <c r="L59" s="227">
        <f t="shared" si="20"/>
        <v>0</v>
      </c>
      <c r="M59" s="227">
        <f t="shared" si="20"/>
        <v>0</v>
      </c>
      <c r="N59" s="227">
        <f t="shared" si="20"/>
        <v>0</v>
      </c>
      <c r="O59" s="227">
        <f t="shared" si="20"/>
        <v>0</v>
      </c>
      <c r="P59" s="227">
        <f t="shared" si="20"/>
        <v>0</v>
      </c>
      <c r="Q59" s="227">
        <f t="shared" si="20"/>
        <v>0</v>
      </c>
      <c r="R59" s="227">
        <f t="shared" si="20"/>
        <v>0</v>
      </c>
      <c r="S59" s="227">
        <f t="shared" si="20"/>
        <v>0</v>
      </c>
      <c r="T59" s="227">
        <f t="shared" si="20"/>
        <v>0</v>
      </c>
      <c r="U59" s="227">
        <f t="shared" si="20"/>
        <v>0</v>
      </c>
      <c r="V59" s="227">
        <f t="shared" si="20"/>
        <v>0</v>
      </c>
      <c r="W59" s="227">
        <f t="shared" si="20"/>
        <v>0</v>
      </c>
      <c r="X59" s="227">
        <f t="shared" si="20"/>
        <v>0</v>
      </c>
      <c r="Y59" s="227">
        <f t="shared" si="20"/>
        <v>0</v>
      </c>
      <c r="Z59" s="227">
        <f t="shared" si="20"/>
        <v>0</v>
      </c>
      <c r="AA59" s="227">
        <f t="shared" si="20"/>
        <v>0</v>
      </c>
      <c r="AB59" s="227">
        <f t="shared" si="20"/>
        <v>0</v>
      </c>
      <c r="AC59" s="227">
        <f t="shared" si="20"/>
        <v>0</v>
      </c>
      <c r="AD59" s="117" t="e">
        <f t="shared" si="3"/>
        <v>#DIV/0!</v>
      </c>
      <c r="AE59" s="7">
        <f t="shared" si="4"/>
        <v>0</v>
      </c>
      <c r="AF59" s="117" t="e">
        <f t="shared" si="5"/>
        <v>#DIV/0!</v>
      </c>
      <c r="AG59" s="117">
        <f t="shared" si="6"/>
        <v>0</v>
      </c>
      <c r="AH59" s="117">
        <f t="shared" si="6"/>
        <v>0</v>
      </c>
      <c r="AI59" s="117">
        <f t="shared" si="7"/>
        <v>0</v>
      </c>
      <c r="AJ59" s="117">
        <f t="shared" si="7"/>
        <v>0</v>
      </c>
      <c r="AK59" s="228" t="e">
        <f t="shared" si="8"/>
        <v>#DIV/0!</v>
      </c>
    </row>
    <row r="60" spans="1:37">
      <c r="A60" s="23" t="s">
        <v>119</v>
      </c>
      <c r="B60" s="211" t="s">
        <v>120</v>
      </c>
      <c r="C60" s="221">
        <f t="shared" ref="C60:AE60" si="21">C59</f>
        <v>0</v>
      </c>
      <c r="D60" s="50">
        <f t="shared" si="21"/>
        <v>0</v>
      </c>
      <c r="E60" s="50">
        <f t="shared" si="21"/>
        <v>0</v>
      </c>
      <c r="F60" s="50">
        <f t="shared" si="21"/>
        <v>0</v>
      </c>
      <c r="G60" s="50">
        <f t="shared" si="21"/>
        <v>0</v>
      </c>
      <c r="H60" s="222">
        <f t="shared" si="21"/>
        <v>0</v>
      </c>
      <c r="I60" s="222">
        <f t="shared" si="21"/>
        <v>0</v>
      </c>
      <c r="J60" s="221">
        <f t="shared" si="21"/>
        <v>0</v>
      </c>
      <c r="K60" s="50">
        <f t="shared" si="21"/>
        <v>0</v>
      </c>
      <c r="L60" s="50">
        <f t="shared" si="21"/>
        <v>0</v>
      </c>
      <c r="M60" s="50">
        <f t="shared" si="21"/>
        <v>0</v>
      </c>
      <c r="N60" s="50">
        <f t="shared" si="21"/>
        <v>0</v>
      </c>
      <c r="O60" s="222">
        <f t="shared" si="21"/>
        <v>0</v>
      </c>
      <c r="P60" s="222">
        <f t="shared" si="21"/>
        <v>0</v>
      </c>
      <c r="Q60" s="221">
        <f t="shared" si="21"/>
        <v>0</v>
      </c>
      <c r="R60" s="50">
        <f t="shared" si="21"/>
        <v>0</v>
      </c>
      <c r="S60" s="50">
        <f t="shared" si="21"/>
        <v>0</v>
      </c>
      <c r="T60" s="50">
        <f t="shared" si="21"/>
        <v>0</v>
      </c>
      <c r="U60" s="50">
        <f t="shared" si="21"/>
        <v>0</v>
      </c>
      <c r="V60" s="222">
        <f t="shared" si="21"/>
        <v>0</v>
      </c>
      <c r="W60" s="221">
        <f t="shared" si="21"/>
        <v>0</v>
      </c>
      <c r="X60" s="50">
        <f t="shared" si="21"/>
        <v>0</v>
      </c>
      <c r="Y60" s="50">
        <f t="shared" si="21"/>
        <v>0</v>
      </c>
      <c r="Z60" s="50">
        <f t="shared" si="21"/>
        <v>0</v>
      </c>
      <c r="AA60" s="50">
        <f t="shared" si="21"/>
        <v>0</v>
      </c>
      <c r="AB60" s="222">
        <f t="shared" si="21"/>
        <v>0</v>
      </c>
      <c r="AC60" s="222">
        <f t="shared" si="21"/>
        <v>0</v>
      </c>
      <c r="AD60" s="50" t="e">
        <f t="shared" si="3"/>
        <v>#DIV/0!</v>
      </c>
      <c r="AE60" s="222">
        <f t="shared" si="21"/>
        <v>0</v>
      </c>
      <c r="AF60" s="50" t="e">
        <f t="shared" si="5"/>
        <v>#DIV/0!</v>
      </c>
      <c r="AG60" s="50">
        <f t="shared" si="6"/>
        <v>0</v>
      </c>
      <c r="AH60" s="50">
        <f t="shared" si="6"/>
        <v>0</v>
      </c>
      <c r="AI60" s="50">
        <f t="shared" si="7"/>
        <v>0</v>
      </c>
      <c r="AJ60" s="50">
        <f t="shared" si="7"/>
        <v>0</v>
      </c>
      <c r="AK60" s="222" t="e">
        <f t="shared" si="8"/>
        <v>#DIV/0!</v>
      </c>
    </row>
    <row r="61" spans="1:37">
      <c r="A61" s="49"/>
      <c r="B61" s="216" t="s">
        <v>121</v>
      </c>
      <c r="C61" s="229">
        <f>C21+C38+C47+C49+C53+C56+C58+C60</f>
        <v>184688</v>
      </c>
      <c r="D61" s="230">
        <f t="shared" ref="D61:AE61" si="22">D21+D38+D47+D49+D53+D56+D58+D60</f>
        <v>242789</v>
      </c>
      <c r="E61" s="230">
        <f t="shared" si="22"/>
        <v>6029</v>
      </c>
      <c r="F61" s="230">
        <f t="shared" si="22"/>
        <v>2167</v>
      </c>
      <c r="G61" s="230">
        <f t="shared" si="22"/>
        <v>13479</v>
      </c>
      <c r="H61" s="231">
        <f t="shared" si="22"/>
        <v>4900</v>
      </c>
      <c r="I61" s="231">
        <f t="shared" si="22"/>
        <v>249856</v>
      </c>
      <c r="J61" s="229">
        <f t="shared" si="22"/>
        <v>147736</v>
      </c>
      <c r="K61" s="230">
        <f t="shared" si="22"/>
        <v>194366</v>
      </c>
      <c r="L61" s="230">
        <f t="shared" si="22"/>
        <v>5178</v>
      </c>
      <c r="M61" s="230">
        <f t="shared" si="22"/>
        <v>1760</v>
      </c>
      <c r="N61" s="230">
        <f t="shared" si="22"/>
        <v>11993</v>
      </c>
      <c r="O61" s="231">
        <f t="shared" si="22"/>
        <v>4023</v>
      </c>
      <c r="P61" s="231">
        <f t="shared" si="22"/>
        <v>200149</v>
      </c>
      <c r="Q61" s="229">
        <f t="shared" si="22"/>
        <v>121273</v>
      </c>
      <c r="R61" s="230">
        <f t="shared" si="22"/>
        <v>208190.59999999998</v>
      </c>
      <c r="S61" s="230">
        <f t="shared" si="22"/>
        <v>3</v>
      </c>
      <c r="T61" s="230">
        <f t="shared" si="22"/>
        <v>5.3</v>
      </c>
      <c r="U61" s="230">
        <f t="shared" si="22"/>
        <v>821</v>
      </c>
      <c r="V61" s="231">
        <f t="shared" si="22"/>
        <v>733.3</v>
      </c>
      <c r="W61" s="229">
        <f t="shared" si="22"/>
        <v>107095</v>
      </c>
      <c r="X61" s="230">
        <f t="shared" si="22"/>
        <v>185046.79</v>
      </c>
      <c r="Y61" s="230">
        <f t="shared" si="22"/>
        <v>1</v>
      </c>
      <c r="Z61" s="230">
        <f t="shared" si="22"/>
        <v>1.6</v>
      </c>
      <c r="AA61" s="230">
        <f t="shared" si="22"/>
        <v>963</v>
      </c>
      <c r="AB61" s="231">
        <f t="shared" si="22"/>
        <v>1418.73</v>
      </c>
      <c r="AC61" s="231">
        <f t="shared" si="22"/>
        <v>208929.19999999998</v>
      </c>
      <c r="AD61" s="230">
        <f t="shared" si="3"/>
        <v>83.619845030737679</v>
      </c>
      <c r="AE61" s="231">
        <f t="shared" si="22"/>
        <v>163902.67606378542</v>
      </c>
      <c r="AF61" s="230">
        <f t="shared" si="5"/>
        <v>93.164152706233878</v>
      </c>
      <c r="AG61" s="230">
        <f t="shared" si="6"/>
        <v>369103</v>
      </c>
      <c r="AH61" s="230">
        <f t="shared" si="6"/>
        <v>450005</v>
      </c>
      <c r="AI61" s="230">
        <f t="shared" si="7"/>
        <v>230156</v>
      </c>
      <c r="AJ61" s="230">
        <f t="shared" si="7"/>
        <v>395396.31999999995</v>
      </c>
      <c r="AK61" s="231">
        <f t="shared" si="8"/>
        <v>87.864872612526511</v>
      </c>
    </row>
    <row r="62" spans="1:37">
      <c r="A62" s="11"/>
      <c r="B62" s="11"/>
      <c r="C62" s="12"/>
      <c r="D62" s="12"/>
      <c r="E62" s="12"/>
      <c r="F62" s="12"/>
      <c r="G62" s="12"/>
      <c r="H62" s="12"/>
      <c r="I62" s="12"/>
      <c r="J62" s="12"/>
      <c r="K62" s="12"/>
      <c r="L62" s="12"/>
      <c r="M62" s="12"/>
      <c r="N62" s="12"/>
      <c r="O62" s="12"/>
      <c r="P62" s="12"/>
      <c r="Q62" s="12"/>
      <c r="R62" s="12"/>
      <c r="S62" s="12"/>
      <c r="T62" s="12"/>
      <c r="U62" s="12"/>
      <c r="V62" s="12"/>
      <c r="W62" s="12"/>
      <c r="X62" s="12"/>
      <c r="Y62" s="12"/>
      <c r="Z62" s="12"/>
      <c r="AA62" s="12"/>
      <c r="AB62" s="12"/>
      <c r="AC62" s="12"/>
      <c r="AD62" s="12"/>
      <c r="AE62" s="12"/>
      <c r="AF62" s="12"/>
      <c r="AG62" s="12"/>
      <c r="AH62" s="12"/>
      <c r="AI62" s="12"/>
      <c r="AJ62" s="12"/>
      <c r="AK62" s="12"/>
    </row>
    <row r="63" spans="1:37">
      <c r="A63" s="397" t="s">
        <v>118</v>
      </c>
      <c r="B63" s="397"/>
      <c r="C63" s="397"/>
      <c r="D63" s="397"/>
      <c r="E63" s="397"/>
      <c r="F63" s="397"/>
      <c r="G63" s="397"/>
      <c r="H63" s="397"/>
      <c r="I63" s="397"/>
      <c r="J63" s="397"/>
      <c r="K63" s="397"/>
      <c r="L63" s="397"/>
      <c r="M63" s="397"/>
      <c r="N63" s="397"/>
      <c r="O63" s="397"/>
      <c r="P63" s="397"/>
      <c r="Q63" s="397"/>
      <c r="R63" s="397"/>
      <c r="S63" s="397"/>
      <c r="T63" s="397"/>
      <c r="U63" s="397"/>
      <c r="V63" s="397"/>
      <c r="W63" s="397"/>
      <c r="X63" s="397"/>
      <c r="Y63" s="397"/>
      <c r="Z63" s="397"/>
      <c r="AA63" s="397"/>
      <c r="AB63" s="397"/>
      <c r="AC63" s="397"/>
      <c r="AD63" s="397"/>
      <c r="AE63" s="397"/>
      <c r="AF63" s="397"/>
      <c r="AG63" s="397"/>
      <c r="AH63" s="397"/>
      <c r="AI63" s="397"/>
      <c r="AJ63" s="397"/>
      <c r="AK63" s="397"/>
    </row>
    <row r="64" spans="1:37" ht="15">
      <c r="A64" s="13">
        <v>44</v>
      </c>
      <c r="B64" s="206" t="s">
        <v>122</v>
      </c>
      <c r="C64" s="43">
        <v>0</v>
      </c>
      <c r="D64" s="43">
        <v>0</v>
      </c>
      <c r="E64" s="43">
        <v>0</v>
      </c>
      <c r="F64" s="43">
        <v>0</v>
      </c>
      <c r="G64" s="43">
        <v>0</v>
      </c>
      <c r="H64" s="43">
        <v>0</v>
      </c>
      <c r="I64" s="251">
        <f t="shared" ref="I64:I66" si="23">D64+F64+H64</f>
        <v>0</v>
      </c>
      <c r="J64" s="43">
        <v>0</v>
      </c>
      <c r="K64" s="43">
        <v>0</v>
      </c>
      <c r="L64" s="43">
        <v>0</v>
      </c>
      <c r="M64" s="43">
        <v>0</v>
      </c>
      <c r="N64" s="43">
        <v>0</v>
      </c>
      <c r="O64" s="43">
        <v>0</v>
      </c>
      <c r="P64" s="255">
        <f t="shared" ref="P64:P66" si="24">K64+M64+O64</f>
        <v>0</v>
      </c>
      <c r="Q64" s="43"/>
      <c r="R64" s="43"/>
      <c r="S64" s="43">
        <v>0</v>
      </c>
      <c r="T64" s="43">
        <v>0</v>
      </c>
      <c r="U64" s="43">
        <v>0</v>
      </c>
      <c r="V64" s="43">
        <v>0</v>
      </c>
      <c r="W64" s="43">
        <v>0</v>
      </c>
      <c r="X64" s="43">
        <v>0</v>
      </c>
      <c r="Y64" s="43">
        <v>0</v>
      </c>
      <c r="Z64" s="43">
        <v>0</v>
      </c>
      <c r="AA64" s="43">
        <v>0</v>
      </c>
      <c r="AB64" s="43">
        <v>0</v>
      </c>
      <c r="AC64" s="233">
        <f t="shared" ref="AC64:AC66" si="25">R64+T64+V64</f>
        <v>0</v>
      </c>
      <c r="AD64" s="7" t="e">
        <f t="shared" ref="AD64:AD67" si="26">(R64+T64+V64)/(D64+F64+H64)*100</f>
        <v>#DIV/0!</v>
      </c>
      <c r="AE64" s="7">
        <f t="shared" ref="AE64:AE66" si="27">X64+Z64+AB64</f>
        <v>0</v>
      </c>
      <c r="AF64" s="7" t="e">
        <f t="shared" ref="AF64:AF67" si="28">(X64+Z64+AB64)/(K64+M64+O64)*100</f>
        <v>#DIV/0!</v>
      </c>
      <c r="AG64" s="7">
        <f t="shared" ref="AG64:AG67" si="29">C64+E64+G64+J64+L64+N64</f>
        <v>0</v>
      </c>
      <c r="AH64" s="7">
        <f t="shared" ref="AH64:AH67" si="30">D64+F64+H64+K64+M64+O64</f>
        <v>0</v>
      </c>
      <c r="AI64" s="7">
        <f t="shared" ref="AI64:AI67" si="31">Q64+S64+U64+W64+Y64+AA64</f>
        <v>0</v>
      </c>
      <c r="AJ64" s="7">
        <f t="shared" ref="AJ64:AJ67" si="32">R64+T64+V64+X64+Z64+AB64</f>
        <v>0</v>
      </c>
      <c r="AK64" s="7" t="e">
        <f t="shared" ref="AK64:AK67" si="33">AJ64/AH64*100</f>
        <v>#DIV/0!</v>
      </c>
    </row>
    <row r="65" spans="1:37" ht="15">
      <c r="A65" s="13">
        <v>45</v>
      </c>
      <c r="B65" s="206" t="s">
        <v>123</v>
      </c>
      <c r="C65" s="43">
        <v>0</v>
      </c>
      <c r="D65" s="43">
        <v>0</v>
      </c>
      <c r="E65" s="43">
        <v>0</v>
      </c>
      <c r="F65" s="43">
        <v>0</v>
      </c>
      <c r="G65" s="43">
        <v>0</v>
      </c>
      <c r="H65" s="43">
        <v>0</v>
      </c>
      <c r="I65" s="251">
        <f t="shared" si="23"/>
        <v>0</v>
      </c>
      <c r="J65" s="43">
        <v>0</v>
      </c>
      <c r="K65" s="43">
        <v>0</v>
      </c>
      <c r="L65" s="43">
        <v>0</v>
      </c>
      <c r="M65" s="43">
        <v>0</v>
      </c>
      <c r="N65" s="43">
        <v>0</v>
      </c>
      <c r="O65" s="43">
        <v>0</v>
      </c>
      <c r="P65" s="255">
        <f t="shared" si="24"/>
        <v>0</v>
      </c>
      <c r="Q65" s="43"/>
      <c r="R65" s="43"/>
      <c r="S65" s="43">
        <v>0</v>
      </c>
      <c r="T65" s="43">
        <v>0</v>
      </c>
      <c r="U65" s="43">
        <v>0</v>
      </c>
      <c r="V65" s="43">
        <v>0</v>
      </c>
      <c r="W65" s="43">
        <v>0</v>
      </c>
      <c r="X65" s="43">
        <v>0</v>
      </c>
      <c r="Y65" s="43">
        <v>0</v>
      </c>
      <c r="Z65" s="43">
        <v>0</v>
      </c>
      <c r="AA65" s="43">
        <v>0</v>
      </c>
      <c r="AB65" s="43">
        <v>0</v>
      </c>
      <c r="AC65" s="233">
        <f t="shared" si="25"/>
        <v>0</v>
      </c>
      <c r="AD65" s="7" t="e">
        <f t="shared" si="26"/>
        <v>#DIV/0!</v>
      </c>
      <c r="AE65" s="7">
        <f t="shared" si="27"/>
        <v>0</v>
      </c>
      <c r="AF65" s="7" t="e">
        <f t="shared" si="28"/>
        <v>#DIV/0!</v>
      </c>
      <c r="AG65" s="7">
        <f t="shared" si="29"/>
        <v>0</v>
      </c>
      <c r="AH65" s="7">
        <f t="shared" si="30"/>
        <v>0</v>
      </c>
      <c r="AI65" s="7">
        <f t="shared" si="31"/>
        <v>0</v>
      </c>
      <c r="AJ65" s="7">
        <f t="shared" si="32"/>
        <v>0</v>
      </c>
      <c r="AK65" s="7" t="e">
        <f t="shared" si="33"/>
        <v>#DIV/0!</v>
      </c>
    </row>
    <row r="66" spans="1:37" ht="15">
      <c r="A66" s="13">
        <v>46</v>
      </c>
      <c r="B66" s="206" t="s">
        <v>124</v>
      </c>
      <c r="C66" s="122">
        <v>0</v>
      </c>
      <c r="D66" s="122">
        <v>0</v>
      </c>
      <c r="E66" s="43">
        <v>0</v>
      </c>
      <c r="F66" s="43">
        <v>0</v>
      </c>
      <c r="G66" s="43">
        <v>0</v>
      </c>
      <c r="H66" s="43">
        <v>0</v>
      </c>
      <c r="I66" s="251">
        <f t="shared" si="23"/>
        <v>0</v>
      </c>
      <c r="J66" s="122">
        <v>0</v>
      </c>
      <c r="K66" s="122">
        <v>0</v>
      </c>
      <c r="L66" s="43">
        <v>0</v>
      </c>
      <c r="M66" s="43">
        <v>0</v>
      </c>
      <c r="N66" s="43">
        <v>0</v>
      </c>
      <c r="O66" s="43">
        <v>0</v>
      </c>
      <c r="P66" s="255">
        <f t="shared" si="24"/>
        <v>0</v>
      </c>
      <c r="Q66" s="43"/>
      <c r="R66" s="43"/>
      <c r="S66" s="43">
        <v>0</v>
      </c>
      <c r="T66" s="43">
        <v>0</v>
      </c>
      <c r="U66" s="43">
        <v>0</v>
      </c>
      <c r="V66" s="43">
        <v>0</v>
      </c>
      <c r="W66" s="43">
        <v>0</v>
      </c>
      <c r="X66" s="43">
        <v>0</v>
      </c>
      <c r="Y66" s="43">
        <v>0</v>
      </c>
      <c r="Z66" s="43">
        <v>0</v>
      </c>
      <c r="AA66" s="43">
        <v>0</v>
      </c>
      <c r="AB66" s="43">
        <v>0</v>
      </c>
      <c r="AC66" s="233">
        <f t="shared" si="25"/>
        <v>0</v>
      </c>
      <c r="AD66" s="7" t="e">
        <f t="shared" si="26"/>
        <v>#DIV/0!</v>
      </c>
      <c r="AE66" s="7">
        <f t="shared" si="27"/>
        <v>0</v>
      </c>
      <c r="AF66" s="7" t="e">
        <f t="shared" si="28"/>
        <v>#DIV/0!</v>
      </c>
      <c r="AG66" s="7">
        <f t="shared" si="29"/>
        <v>0</v>
      </c>
      <c r="AH66" s="7">
        <f t="shared" si="30"/>
        <v>0</v>
      </c>
      <c r="AI66" s="7">
        <f t="shared" si="31"/>
        <v>0</v>
      </c>
      <c r="AJ66" s="7">
        <f t="shared" si="32"/>
        <v>0</v>
      </c>
      <c r="AK66" s="7" t="e">
        <f t="shared" si="33"/>
        <v>#DIV/0!</v>
      </c>
    </row>
    <row r="67" spans="1:37">
      <c r="A67" s="14"/>
      <c r="B67" s="18" t="s">
        <v>10</v>
      </c>
      <c r="C67" s="9">
        <f>SUM(C64:C66)</f>
        <v>0</v>
      </c>
      <c r="D67" s="9">
        <f t="shared" ref="D67:AE67" si="34">SUM(D64:D66)</f>
        <v>0</v>
      </c>
      <c r="E67" s="9">
        <f t="shared" si="34"/>
        <v>0</v>
      </c>
      <c r="F67" s="9">
        <f t="shared" si="34"/>
        <v>0</v>
      </c>
      <c r="G67" s="9">
        <f t="shared" si="34"/>
        <v>0</v>
      </c>
      <c r="H67" s="9">
        <f t="shared" si="34"/>
        <v>0</v>
      </c>
      <c r="I67" s="9">
        <f t="shared" si="34"/>
        <v>0</v>
      </c>
      <c r="J67" s="9">
        <f t="shared" si="34"/>
        <v>0</v>
      </c>
      <c r="K67" s="9">
        <f t="shared" si="34"/>
        <v>0</v>
      </c>
      <c r="L67" s="9">
        <f t="shared" si="34"/>
        <v>0</v>
      </c>
      <c r="M67" s="9">
        <f t="shared" si="34"/>
        <v>0</v>
      </c>
      <c r="N67" s="9">
        <f t="shared" si="34"/>
        <v>0</v>
      </c>
      <c r="O67" s="9">
        <f t="shared" si="34"/>
        <v>0</v>
      </c>
      <c r="P67" s="9">
        <f t="shared" si="34"/>
        <v>0</v>
      </c>
      <c r="Q67" s="9">
        <f t="shared" si="34"/>
        <v>0</v>
      </c>
      <c r="R67" s="9">
        <f t="shared" si="34"/>
        <v>0</v>
      </c>
      <c r="S67" s="9">
        <f t="shared" si="34"/>
        <v>0</v>
      </c>
      <c r="T67" s="9">
        <f t="shared" si="34"/>
        <v>0</v>
      </c>
      <c r="U67" s="9">
        <f t="shared" si="34"/>
        <v>0</v>
      </c>
      <c r="V67" s="9">
        <f t="shared" si="34"/>
        <v>0</v>
      </c>
      <c r="W67" s="9">
        <f t="shared" si="34"/>
        <v>0</v>
      </c>
      <c r="X67" s="9">
        <f t="shared" si="34"/>
        <v>0</v>
      </c>
      <c r="Y67" s="9">
        <f t="shared" si="34"/>
        <v>0</v>
      </c>
      <c r="Z67" s="9">
        <f t="shared" si="34"/>
        <v>0</v>
      </c>
      <c r="AA67" s="9">
        <f t="shared" si="34"/>
        <v>0</v>
      </c>
      <c r="AB67" s="9">
        <f t="shared" si="34"/>
        <v>0</v>
      </c>
      <c r="AC67" s="9">
        <f t="shared" si="34"/>
        <v>0</v>
      </c>
      <c r="AD67" s="9" t="e">
        <f t="shared" si="26"/>
        <v>#DIV/0!</v>
      </c>
      <c r="AE67" s="9">
        <f t="shared" si="34"/>
        <v>0</v>
      </c>
      <c r="AF67" s="9" t="e">
        <f t="shared" si="28"/>
        <v>#DIV/0!</v>
      </c>
      <c r="AG67" s="9">
        <f t="shared" si="29"/>
        <v>0</v>
      </c>
      <c r="AH67" s="9">
        <f t="shared" si="30"/>
        <v>0</v>
      </c>
      <c r="AI67" s="9">
        <f t="shared" si="31"/>
        <v>0</v>
      </c>
      <c r="AJ67" s="9">
        <f t="shared" si="32"/>
        <v>0</v>
      </c>
      <c r="AK67" s="9" t="e">
        <f t="shared" si="33"/>
        <v>#DIV/0!</v>
      </c>
    </row>
    <row r="70" spans="1:37"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AG70" s="28"/>
      <c r="AH70" s="28"/>
    </row>
    <row r="71" spans="1:37"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</row>
  </sheetData>
  <mergeCells count="32">
    <mergeCell ref="A63:AK63"/>
    <mergeCell ref="AG5:AK5"/>
    <mergeCell ref="A5:A8"/>
    <mergeCell ref="B5:B8"/>
    <mergeCell ref="AK6:AK8"/>
    <mergeCell ref="C7:D7"/>
    <mergeCell ref="AI6:AJ7"/>
    <mergeCell ref="C5:O5"/>
    <mergeCell ref="Q5:AB5"/>
    <mergeCell ref="C6:I6"/>
    <mergeCell ref="J6:P6"/>
    <mergeCell ref="AC5:AF5"/>
    <mergeCell ref="AC6:AD7"/>
    <mergeCell ref="AE6:AF7"/>
    <mergeCell ref="AG6:AH7"/>
    <mergeCell ref="U7:V7"/>
    <mergeCell ref="A1:AK1"/>
    <mergeCell ref="A2:AK2"/>
    <mergeCell ref="A3:AK3"/>
    <mergeCell ref="AG4:AK4"/>
    <mergeCell ref="E7:F7"/>
    <mergeCell ref="G7:H7"/>
    <mergeCell ref="J7:K7"/>
    <mergeCell ref="L7:M7"/>
    <mergeCell ref="N7:O7"/>
    <mergeCell ref="Q6:V6"/>
    <mergeCell ref="W6:AB6"/>
    <mergeCell ref="Q7:R7"/>
    <mergeCell ref="S7:T7"/>
    <mergeCell ref="W7:X7"/>
    <mergeCell ref="Y7:Z7"/>
    <mergeCell ref="AA7:AB7"/>
  </mergeCells>
  <phoneticPr fontId="3" type="noConversion"/>
  <dataValidations count="3">
    <dataValidation type="whole" allowBlank="1" showInputMessage="1" showErrorMessage="1" sqref="C64:H66 J64:O66 Q64:AB66 C21:AC21 W13:AB13 Q57 C47:AC47 AE49 W22:AB28 W30:AB35 W39:AB46 C38:AC38 Q9:V20 Q22:V37 Q48:AB48 Q50:AB52 W57:AB57 Q54:AB55 C49:AC49 Q39:R46 AE47 AE53 C53:AC53">
      <formula1>0</formula1>
      <formula2>99999999999999900000</formula2>
    </dataValidation>
    <dataValidation type="whole" allowBlank="1" showInputMessage="1" showErrorMessage="1" sqref="I64:I66 J22:O22 J27:O30 J57 C22:H22 C35:H37 C27:H30 C57:H57 J35:O37">
      <formula1>0</formula1>
      <formula2>9999999999</formula2>
    </dataValidation>
    <dataValidation type="decimal" allowBlank="1" showInputMessage="1" showErrorMessage="1" sqref="P64:P66 J39:O46 J48:O48 J54:O55 S39:V46 C39:H46 C48:H48 C54:H55 K57:O57">
      <formula1>0</formula1>
      <formula2>9999999999</formula2>
    </dataValidation>
  </dataValidations>
  <printOptions horizontalCentered="1" verticalCentered="1"/>
  <pageMargins left="0.5" right="0.5" top="0.5" bottom="0.5" header="0.5" footer="0.5"/>
  <pageSetup paperSize="9" scale="80" orientation="landscape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>
    <tabColor theme="0"/>
  </sheetPr>
  <dimension ref="A1:AQ70"/>
  <sheetViews>
    <sheetView zoomScale="85" zoomScaleNormal="85" workbookViewId="0">
      <pane xSplit="2" ySplit="8" topLeftCell="C45" activePane="bottomRight" state="frozen"/>
      <selection activeCell="AC5" sqref="AC5:AF5"/>
      <selection pane="topRight" activeCell="AC5" sqref="AC5:AF5"/>
      <selection pane="bottomLeft" activeCell="AC5" sqref="AC5:AF5"/>
      <selection pane="bottomRight" activeCell="I58" sqref="I58"/>
    </sheetView>
  </sheetViews>
  <sheetFormatPr defaultRowHeight="12.75"/>
  <cols>
    <col min="1" max="1" width="5.7109375" style="27" customWidth="1"/>
    <col min="2" max="2" width="16.28515625" style="27" customWidth="1"/>
    <col min="3" max="37" width="7.7109375" style="27" customWidth="1"/>
    <col min="38" max="38" width="9.140625" style="27" customWidth="1"/>
    <col min="39" max="16384" width="9.140625" style="27"/>
  </cols>
  <sheetData>
    <row r="1" spans="1:43" ht="20.25">
      <c r="A1" s="344" t="s">
        <v>282</v>
      </c>
      <c r="B1" s="344"/>
      <c r="C1" s="344"/>
      <c r="D1" s="344"/>
      <c r="E1" s="344"/>
      <c r="F1" s="344"/>
      <c r="G1" s="344"/>
      <c r="H1" s="344"/>
      <c r="I1" s="344"/>
      <c r="J1" s="344"/>
      <c r="K1" s="344"/>
      <c r="L1" s="344"/>
      <c r="M1" s="344"/>
      <c r="N1" s="344"/>
      <c r="O1" s="344"/>
      <c r="P1" s="344"/>
      <c r="Q1" s="344"/>
      <c r="R1" s="344"/>
      <c r="S1" s="344"/>
      <c r="T1" s="344"/>
      <c r="U1" s="344"/>
      <c r="V1" s="344"/>
      <c r="W1" s="344"/>
      <c r="X1" s="344"/>
      <c r="Y1" s="344"/>
      <c r="Z1" s="344"/>
      <c r="AA1" s="344"/>
      <c r="AB1" s="344"/>
      <c r="AC1" s="344"/>
      <c r="AD1" s="344"/>
      <c r="AE1" s="344"/>
      <c r="AF1" s="344"/>
      <c r="AG1" s="344"/>
      <c r="AH1" s="344"/>
      <c r="AI1" s="344"/>
      <c r="AJ1" s="344"/>
      <c r="AK1" s="344"/>
    </row>
    <row r="2" spans="1:43">
      <c r="A2" s="345"/>
      <c r="B2" s="345"/>
      <c r="C2" s="345"/>
      <c r="D2" s="345"/>
      <c r="E2" s="345"/>
      <c r="F2" s="345"/>
      <c r="G2" s="345"/>
      <c r="H2" s="345"/>
      <c r="I2" s="345"/>
      <c r="J2" s="345"/>
      <c r="K2" s="345"/>
      <c r="L2" s="345"/>
      <c r="M2" s="345"/>
      <c r="N2" s="345"/>
      <c r="O2" s="345"/>
      <c r="P2" s="345"/>
      <c r="Q2" s="345"/>
      <c r="R2" s="345"/>
      <c r="S2" s="345"/>
      <c r="T2" s="345"/>
      <c r="U2" s="345"/>
      <c r="V2" s="345"/>
      <c r="W2" s="345"/>
      <c r="X2" s="345"/>
      <c r="Y2" s="345"/>
      <c r="Z2" s="345"/>
      <c r="AA2" s="345"/>
      <c r="AB2" s="345"/>
      <c r="AC2" s="345"/>
      <c r="AD2" s="345"/>
      <c r="AE2" s="345"/>
      <c r="AF2" s="345"/>
      <c r="AG2" s="345"/>
      <c r="AH2" s="345"/>
      <c r="AI2" s="345"/>
      <c r="AJ2" s="345"/>
      <c r="AK2" s="345"/>
    </row>
    <row r="3" spans="1:43" ht="15.75">
      <c r="A3" s="346" t="str">
        <f>Sheet1!B2</f>
        <v>Disbursements under  KCC Loans  ( 2023 - 24 ) -  Position as of 31.03.2024</v>
      </c>
      <c r="B3" s="346"/>
      <c r="C3" s="346"/>
      <c r="D3" s="346"/>
      <c r="E3" s="346"/>
      <c r="F3" s="346"/>
      <c r="G3" s="346"/>
      <c r="H3" s="346"/>
      <c r="I3" s="346"/>
      <c r="J3" s="346"/>
      <c r="K3" s="346"/>
      <c r="L3" s="346"/>
      <c r="M3" s="346"/>
      <c r="N3" s="346"/>
      <c r="O3" s="346"/>
      <c r="P3" s="346"/>
      <c r="Q3" s="346"/>
      <c r="R3" s="346"/>
      <c r="S3" s="346"/>
      <c r="T3" s="346"/>
      <c r="U3" s="346"/>
      <c r="V3" s="346"/>
      <c r="W3" s="346"/>
      <c r="X3" s="346"/>
      <c r="Y3" s="346"/>
      <c r="Z3" s="346"/>
      <c r="AA3" s="346"/>
      <c r="AB3" s="346"/>
      <c r="AC3" s="346"/>
      <c r="AD3" s="346"/>
      <c r="AE3" s="346"/>
      <c r="AF3" s="346"/>
      <c r="AG3" s="346"/>
      <c r="AH3" s="346"/>
      <c r="AI3" s="346"/>
      <c r="AJ3" s="346"/>
      <c r="AK3" s="346"/>
    </row>
    <row r="4" spans="1:43">
      <c r="A4" s="3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47" t="s">
        <v>63</v>
      </c>
      <c r="AH4" s="347"/>
      <c r="AI4" s="347"/>
      <c r="AJ4" s="347"/>
      <c r="AK4" s="347"/>
    </row>
    <row r="5" spans="1:43" ht="27.75" customHeight="1">
      <c r="A5" s="350" t="s">
        <v>7</v>
      </c>
      <c r="B5" s="350" t="s">
        <v>64</v>
      </c>
      <c r="C5" s="391" t="s">
        <v>244</v>
      </c>
      <c r="D5" s="392"/>
      <c r="E5" s="392"/>
      <c r="F5" s="392"/>
      <c r="G5" s="392"/>
      <c r="H5" s="392"/>
      <c r="I5" s="392"/>
      <c r="J5" s="392"/>
      <c r="K5" s="392"/>
      <c r="L5" s="392"/>
      <c r="M5" s="392"/>
      <c r="N5" s="392"/>
      <c r="O5" s="393"/>
      <c r="P5" s="193"/>
      <c r="Q5" s="391" t="s">
        <v>245</v>
      </c>
      <c r="R5" s="392"/>
      <c r="S5" s="392"/>
      <c r="T5" s="392"/>
      <c r="U5" s="392"/>
      <c r="V5" s="392"/>
      <c r="W5" s="392"/>
      <c r="X5" s="392"/>
      <c r="Y5" s="392"/>
      <c r="Z5" s="392"/>
      <c r="AA5" s="392"/>
      <c r="AB5" s="393"/>
      <c r="AC5" s="353" t="s">
        <v>9</v>
      </c>
      <c r="AD5" s="354"/>
      <c r="AE5" s="354"/>
      <c r="AF5" s="355"/>
      <c r="AG5" s="350" t="s">
        <v>10</v>
      </c>
      <c r="AH5" s="350"/>
      <c r="AI5" s="350"/>
      <c r="AJ5" s="350"/>
      <c r="AK5" s="350"/>
    </row>
    <row r="6" spans="1:43">
      <c r="A6" s="351"/>
      <c r="B6" s="389"/>
      <c r="C6" s="375" t="s">
        <v>11</v>
      </c>
      <c r="D6" s="376"/>
      <c r="E6" s="376"/>
      <c r="F6" s="376"/>
      <c r="G6" s="376"/>
      <c r="H6" s="376"/>
      <c r="I6" s="377"/>
      <c r="J6" s="371" t="s">
        <v>12</v>
      </c>
      <c r="K6" s="372"/>
      <c r="L6" s="372"/>
      <c r="M6" s="372"/>
      <c r="N6" s="372"/>
      <c r="O6" s="372"/>
      <c r="P6" s="373"/>
      <c r="Q6" s="375" t="s">
        <v>11</v>
      </c>
      <c r="R6" s="376"/>
      <c r="S6" s="376"/>
      <c r="T6" s="376"/>
      <c r="U6" s="376"/>
      <c r="V6" s="377"/>
      <c r="W6" s="394" t="s">
        <v>12</v>
      </c>
      <c r="X6" s="395"/>
      <c r="Y6" s="395"/>
      <c r="Z6" s="395"/>
      <c r="AA6" s="395"/>
      <c r="AB6" s="396"/>
      <c r="AC6" s="385" t="s">
        <v>11</v>
      </c>
      <c r="AD6" s="386"/>
      <c r="AE6" s="388" t="s">
        <v>12</v>
      </c>
      <c r="AF6" s="386"/>
      <c r="AG6" s="388" t="s">
        <v>13</v>
      </c>
      <c r="AH6" s="386"/>
      <c r="AI6" s="388" t="s">
        <v>14</v>
      </c>
      <c r="AJ6" s="386"/>
      <c r="AK6" s="398" t="s">
        <v>15</v>
      </c>
    </row>
    <row r="7" spans="1:43" ht="12.75" customHeight="1">
      <c r="A7" s="351"/>
      <c r="B7" s="389"/>
      <c r="C7" s="367" t="s">
        <v>16</v>
      </c>
      <c r="D7" s="368"/>
      <c r="E7" s="369" t="s">
        <v>17</v>
      </c>
      <c r="F7" s="368"/>
      <c r="G7" s="369" t="s">
        <v>18</v>
      </c>
      <c r="H7" s="370"/>
      <c r="I7" s="249" t="s">
        <v>10</v>
      </c>
      <c r="J7" s="362" t="s">
        <v>19</v>
      </c>
      <c r="K7" s="363"/>
      <c r="L7" s="364" t="s">
        <v>17</v>
      </c>
      <c r="M7" s="363"/>
      <c r="N7" s="364" t="s">
        <v>18</v>
      </c>
      <c r="O7" s="374"/>
      <c r="P7" s="258" t="s">
        <v>10</v>
      </c>
      <c r="Q7" s="367" t="s">
        <v>19</v>
      </c>
      <c r="R7" s="368"/>
      <c r="S7" s="369" t="s">
        <v>17</v>
      </c>
      <c r="T7" s="368"/>
      <c r="U7" s="369" t="s">
        <v>18</v>
      </c>
      <c r="V7" s="370"/>
      <c r="W7" s="362" t="s">
        <v>16</v>
      </c>
      <c r="X7" s="363"/>
      <c r="Y7" s="364" t="s">
        <v>17</v>
      </c>
      <c r="Z7" s="363"/>
      <c r="AA7" s="364" t="s">
        <v>18</v>
      </c>
      <c r="AB7" s="374"/>
      <c r="AC7" s="387"/>
      <c r="AD7" s="381"/>
      <c r="AE7" s="380"/>
      <c r="AF7" s="381"/>
      <c r="AG7" s="380"/>
      <c r="AH7" s="381"/>
      <c r="AI7" s="380"/>
      <c r="AJ7" s="381"/>
      <c r="AK7" s="399"/>
    </row>
    <row r="8" spans="1:43">
      <c r="A8" s="352"/>
      <c r="B8" s="390"/>
      <c r="C8" s="217" t="s">
        <v>20</v>
      </c>
      <c r="D8" s="119" t="s">
        <v>21</v>
      </c>
      <c r="E8" s="119" t="s">
        <v>20</v>
      </c>
      <c r="F8" s="119" t="s">
        <v>21</v>
      </c>
      <c r="G8" s="119" t="s">
        <v>20</v>
      </c>
      <c r="H8" s="218" t="s">
        <v>21</v>
      </c>
      <c r="I8" s="218" t="s">
        <v>21</v>
      </c>
      <c r="J8" s="237" t="s">
        <v>20</v>
      </c>
      <c r="K8" s="204" t="s">
        <v>21</v>
      </c>
      <c r="L8" s="204" t="s">
        <v>20</v>
      </c>
      <c r="M8" s="204" t="s">
        <v>21</v>
      </c>
      <c r="N8" s="204" t="s">
        <v>20</v>
      </c>
      <c r="O8" s="238" t="s">
        <v>21</v>
      </c>
      <c r="P8" s="258" t="s">
        <v>21</v>
      </c>
      <c r="Q8" s="217" t="s">
        <v>20</v>
      </c>
      <c r="R8" s="119" t="s">
        <v>21</v>
      </c>
      <c r="S8" s="119" t="s">
        <v>20</v>
      </c>
      <c r="T8" s="119" t="s">
        <v>21</v>
      </c>
      <c r="U8" s="119" t="s">
        <v>20</v>
      </c>
      <c r="V8" s="218" t="s">
        <v>21</v>
      </c>
      <c r="W8" s="247" t="s">
        <v>20</v>
      </c>
      <c r="X8" s="205" t="s">
        <v>21</v>
      </c>
      <c r="Y8" s="205" t="s">
        <v>20</v>
      </c>
      <c r="Z8" s="205" t="s">
        <v>21</v>
      </c>
      <c r="AA8" s="205" t="s">
        <v>20</v>
      </c>
      <c r="AB8" s="248" t="s">
        <v>21</v>
      </c>
      <c r="AC8" s="217" t="s">
        <v>21</v>
      </c>
      <c r="AD8" s="119" t="s">
        <v>15</v>
      </c>
      <c r="AE8" s="217" t="s">
        <v>21</v>
      </c>
      <c r="AF8" s="119" t="s">
        <v>15</v>
      </c>
      <c r="AG8" s="119" t="s">
        <v>20</v>
      </c>
      <c r="AH8" s="119" t="s">
        <v>21</v>
      </c>
      <c r="AI8" s="119" t="s">
        <v>20</v>
      </c>
      <c r="AJ8" s="119" t="s">
        <v>21</v>
      </c>
      <c r="AK8" s="400"/>
    </row>
    <row r="9" spans="1:43">
      <c r="A9" s="5">
        <v>1</v>
      </c>
      <c r="B9" s="333" t="s">
        <v>65</v>
      </c>
      <c r="C9" s="219">
        <v>581</v>
      </c>
      <c r="D9" s="219">
        <v>850</v>
      </c>
      <c r="E9" s="115">
        <v>28</v>
      </c>
      <c r="F9" s="115">
        <v>7</v>
      </c>
      <c r="G9" s="115">
        <v>573</v>
      </c>
      <c r="H9" s="220">
        <v>126</v>
      </c>
      <c r="I9" s="250">
        <f>D9+F9+H9</f>
        <v>983</v>
      </c>
      <c r="J9" s="219">
        <v>285</v>
      </c>
      <c r="K9" s="115">
        <v>364</v>
      </c>
      <c r="L9" s="115">
        <v>18</v>
      </c>
      <c r="M9" s="115">
        <v>3</v>
      </c>
      <c r="N9" s="115">
        <v>288</v>
      </c>
      <c r="O9" s="220">
        <v>54</v>
      </c>
      <c r="P9" s="250">
        <f>K9+M9+O9</f>
        <v>421</v>
      </c>
      <c r="Q9" s="239">
        <v>473</v>
      </c>
      <c r="R9" s="52">
        <v>859.92</v>
      </c>
      <c r="S9" s="52">
        <v>13</v>
      </c>
      <c r="T9" s="52">
        <v>19.899999999999999</v>
      </c>
      <c r="U9" s="52">
        <v>0</v>
      </c>
      <c r="V9" s="240">
        <v>0</v>
      </c>
      <c r="W9" s="245">
        <v>1184</v>
      </c>
      <c r="X9" s="26">
        <v>1812</v>
      </c>
      <c r="Y9" s="26">
        <v>3</v>
      </c>
      <c r="Z9" s="26">
        <v>2.8</v>
      </c>
      <c r="AA9" s="26">
        <v>0</v>
      </c>
      <c r="AB9" s="246">
        <v>0</v>
      </c>
      <c r="AC9" s="233">
        <f>R9+T9+V9</f>
        <v>879.81999999999994</v>
      </c>
      <c r="AD9" s="7">
        <f>(R9+T9+V9)/(D9+F9+H9)*100</f>
        <v>89.503560528992878</v>
      </c>
      <c r="AE9" s="7">
        <f>X9+Z9+AB9</f>
        <v>1814.8</v>
      </c>
      <c r="AF9" s="7">
        <f>(X9+Z9+AB9)/(K9+M9+O9)*100</f>
        <v>431.06888361045128</v>
      </c>
      <c r="AG9" s="7">
        <f>C9+E9+G9+J9+L9+N9</f>
        <v>1773</v>
      </c>
      <c r="AH9" s="7">
        <f>D9+F9+H9+K9+M9+O9</f>
        <v>1404</v>
      </c>
      <c r="AI9" s="7">
        <f>Q9+S9+U9+W9+Y9+AA9</f>
        <v>1673</v>
      </c>
      <c r="AJ9" s="7">
        <f>R9+T9+V9+X9+Z9+AB9</f>
        <v>2694.62</v>
      </c>
      <c r="AK9" s="234">
        <f>AJ9/AH9*100</f>
        <v>191.92450142450141</v>
      </c>
      <c r="AP9" s="28"/>
      <c r="AQ9" s="28"/>
    </row>
    <row r="10" spans="1:43">
      <c r="A10" s="5">
        <v>2</v>
      </c>
      <c r="B10" s="333" t="s">
        <v>66</v>
      </c>
      <c r="C10" s="219">
        <v>402</v>
      </c>
      <c r="D10" s="219">
        <v>571</v>
      </c>
      <c r="E10" s="115">
        <v>28</v>
      </c>
      <c r="F10" s="115">
        <v>6</v>
      </c>
      <c r="G10" s="115">
        <v>363</v>
      </c>
      <c r="H10" s="220">
        <v>78</v>
      </c>
      <c r="I10" s="250">
        <f t="shared" ref="I10:I57" si="0">D10+F10+H10</f>
        <v>655</v>
      </c>
      <c r="J10" s="219">
        <v>178</v>
      </c>
      <c r="K10" s="115">
        <v>245</v>
      </c>
      <c r="L10" s="115">
        <v>14</v>
      </c>
      <c r="M10" s="115">
        <v>3</v>
      </c>
      <c r="N10" s="115">
        <v>164</v>
      </c>
      <c r="O10" s="220">
        <v>33</v>
      </c>
      <c r="P10" s="250">
        <f t="shared" ref="P10:P57" si="1">K10+M10+O10</f>
        <v>281</v>
      </c>
      <c r="Q10" s="239">
        <v>20</v>
      </c>
      <c r="R10" s="52">
        <v>22.93</v>
      </c>
      <c r="S10" s="52">
        <v>0</v>
      </c>
      <c r="T10" s="52">
        <v>0</v>
      </c>
      <c r="U10" s="52">
        <v>0</v>
      </c>
      <c r="V10" s="240">
        <v>0</v>
      </c>
      <c r="W10" s="245">
        <v>25</v>
      </c>
      <c r="X10" s="26">
        <v>23.54</v>
      </c>
      <c r="Y10" s="26">
        <v>0</v>
      </c>
      <c r="Z10" s="26">
        <v>0</v>
      </c>
      <c r="AA10" s="26">
        <v>0</v>
      </c>
      <c r="AB10" s="246">
        <v>0</v>
      </c>
      <c r="AC10" s="233">
        <f t="shared" ref="AC10:AC57" si="2">R10+T10+V10</f>
        <v>22.93</v>
      </c>
      <c r="AD10" s="7">
        <f t="shared" ref="AD10:AD61" si="3">(R10+T10+V10)/(D10+F10+H10)*100</f>
        <v>3.500763358778626</v>
      </c>
      <c r="AE10" s="7">
        <f t="shared" ref="AE10:AE59" si="4">X10+Z10+AB10</f>
        <v>23.54</v>
      </c>
      <c r="AF10" s="7">
        <f t="shared" ref="AF10:AF61" si="5">(X10+Z10+AB10)/(K10+M10+O10)*100</f>
        <v>8.377224199288257</v>
      </c>
      <c r="AG10" s="7">
        <f t="shared" ref="AG10:AH61" si="6">C10+E10+G10+J10+L10+N10</f>
        <v>1149</v>
      </c>
      <c r="AH10" s="7">
        <f t="shared" si="6"/>
        <v>936</v>
      </c>
      <c r="AI10" s="7">
        <f t="shared" ref="AI10:AJ61" si="7">Q10+S10+U10+W10+Y10+AA10</f>
        <v>45</v>
      </c>
      <c r="AJ10" s="7">
        <f t="shared" si="7"/>
        <v>46.47</v>
      </c>
      <c r="AK10" s="234">
        <f t="shared" ref="AK10:AK61" si="8">AJ10/AH10*100</f>
        <v>4.9647435897435894</v>
      </c>
      <c r="AP10" s="28"/>
      <c r="AQ10" s="28"/>
    </row>
    <row r="11" spans="1:43">
      <c r="A11" s="5">
        <v>3</v>
      </c>
      <c r="B11" s="333" t="s">
        <v>67</v>
      </c>
      <c r="C11" s="219">
        <v>373</v>
      </c>
      <c r="D11" s="219">
        <v>547</v>
      </c>
      <c r="E11" s="115">
        <v>6</v>
      </c>
      <c r="F11" s="115">
        <v>2</v>
      </c>
      <c r="G11" s="115">
        <v>248</v>
      </c>
      <c r="H11" s="220">
        <v>57</v>
      </c>
      <c r="I11" s="250">
        <f t="shared" si="0"/>
        <v>606</v>
      </c>
      <c r="J11" s="219">
        <v>181</v>
      </c>
      <c r="K11" s="115">
        <v>235</v>
      </c>
      <c r="L11" s="115">
        <v>9</v>
      </c>
      <c r="M11" s="115">
        <v>1</v>
      </c>
      <c r="N11" s="115">
        <v>142</v>
      </c>
      <c r="O11" s="220">
        <v>25</v>
      </c>
      <c r="P11" s="250">
        <f t="shared" si="1"/>
        <v>261</v>
      </c>
      <c r="Q11" s="239">
        <v>40</v>
      </c>
      <c r="R11" s="52">
        <v>84.58</v>
      </c>
      <c r="S11" s="52">
        <v>0</v>
      </c>
      <c r="T11" s="52">
        <v>0</v>
      </c>
      <c r="U11" s="52">
        <v>4</v>
      </c>
      <c r="V11" s="240">
        <v>5.41</v>
      </c>
      <c r="W11" s="245">
        <v>38</v>
      </c>
      <c r="X11" s="26">
        <v>97.75</v>
      </c>
      <c r="Y11" s="26">
        <v>0</v>
      </c>
      <c r="Z11" s="26">
        <v>0</v>
      </c>
      <c r="AA11" s="26">
        <v>3</v>
      </c>
      <c r="AB11" s="246">
        <v>5.38</v>
      </c>
      <c r="AC11" s="233">
        <f t="shared" si="2"/>
        <v>89.99</v>
      </c>
      <c r="AD11" s="7">
        <f t="shared" si="3"/>
        <v>14.849834983498351</v>
      </c>
      <c r="AE11" s="7">
        <f t="shared" si="4"/>
        <v>103.13</v>
      </c>
      <c r="AF11" s="7">
        <f t="shared" si="5"/>
        <v>39.513409961685824</v>
      </c>
      <c r="AG11" s="7">
        <f t="shared" si="6"/>
        <v>959</v>
      </c>
      <c r="AH11" s="7">
        <f t="shared" si="6"/>
        <v>867</v>
      </c>
      <c r="AI11" s="7">
        <f t="shared" si="7"/>
        <v>85</v>
      </c>
      <c r="AJ11" s="7">
        <f t="shared" si="7"/>
        <v>193.12</v>
      </c>
      <c r="AK11" s="234">
        <f t="shared" si="8"/>
        <v>22.274509803921568</v>
      </c>
      <c r="AP11" s="28"/>
      <c r="AQ11" s="28"/>
    </row>
    <row r="12" spans="1:43">
      <c r="A12" s="5">
        <v>4</v>
      </c>
      <c r="B12" s="333" t="s">
        <v>68</v>
      </c>
      <c r="C12" s="219">
        <v>269</v>
      </c>
      <c r="D12" s="219">
        <v>523</v>
      </c>
      <c r="E12" s="115">
        <v>16</v>
      </c>
      <c r="F12" s="115">
        <v>5</v>
      </c>
      <c r="G12" s="115">
        <v>252</v>
      </c>
      <c r="H12" s="220">
        <v>74</v>
      </c>
      <c r="I12" s="250">
        <f t="shared" si="0"/>
        <v>602</v>
      </c>
      <c r="J12" s="219">
        <v>138</v>
      </c>
      <c r="K12" s="115">
        <v>172</v>
      </c>
      <c r="L12" s="115">
        <v>12</v>
      </c>
      <c r="M12" s="115">
        <v>2</v>
      </c>
      <c r="N12" s="115">
        <v>132</v>
      </c>
      <c r="O12" s="220">
        <v>24</v>
      </c>
      <c r="P12" s="250">
        <f t="shared" si="1"/>
        <v>198</v>
      </c>
      <c r="Q12" s="239">
        <v>170</v>
      </c>
      <c r="R12" s="52">
        <v>26.96</v>
      </c>
      <c r="S12" s="52">
        <v>0</v>
      </c>
      <c r="T12" s="52">
        <v>0</v>
      </c>
      <c r="U12" s="52">
        <v>167</v>
      </c>
      <c r="V12" s="240">
        <v>8.08</v>
      </c>
      <c r="W12" s="245">
        <v>26</v>
      </c>
      <c r="X12" s="26">
        <v>13.95</v>
      </c>
      <c r="Y12" s="26">
        <v>0</v>
      </c>
      <c r="Z12" s="26">
        <v>0</v>
      </c>
      <c r="AA12" s="26">
        <v>121</v>
      </c>
      <c r="AB12" s="246">
        <v>36.14</v>
      </c>
      <c r="AC12" s="233">
        <f t="shared" si="2"/>
        <v>35.04</v>
      </c>
      <c r="AD12" s="7">
        <f t="shared" si="3"/>
        <v>5.8205980066445182</v>
      </c>
      <c r="AE12" s="7">
        <f t="shared" si="4"/>
        <v>50.09</v>
      </c>
      <c r="AF12" s="7">
        <f t="shared" si="5"/>
        <v>25.297979797979796</v>
      </c>
      <c r="AG12" s="7">
        <f t="shared" si="6"/>
        <v>819</v>
      </c>
      <c r="AH12" s="7">
        <f t="shared" si="6"/>
        <v>800</v>
      </c>
      <c r="AI12" s="7">
        <f t="shared" si="7"/>
        <v>484</v>
      </c>
      <c r="AJ12" s="7">
        <f t="shared" si="7"/>
        <v>85.13</v>
      </c>
      <c r="AK12" s="234">
        <f t="shared" si="8"/>
        <v>10.641249999999999</v>
      </c>
      <c r="AP12" s="28"/>
      <c r="AQ12" s="28"/>
    </row>
    <row r="13" spans="1:43">
      <c r="A13" s="5">
        <v>5</v>
      </c>
      <c r="B13" s="333" t="s">
        <v>69</v>
      </c>
      <c r="C13" s="219">
        <v>305</v>
      </c>
      <c r="D13" s="219">
        <v>443</v>
      </c>
      <c r="E13" s="115">
        <v>9</v>
      </c>
      <c r="F13" s="115">
        <v>2</v>
      </c>
      <c r="G13" s="115">
        <v>270</v>
      </c>
      <c r="H13" s="220">
        <v>59</v>
      </c>
      <c r="I13" s="250">
        <f t="shared" si="0"/>
        <v>504</v>
      </c>
      <c r="J13" s="219">
        <v>146</v>
      </c>
      <c r="K13" s="115">
        <v>190</v>
      </c>
      <c r="L13" s="115">
        <v>5</v>
      </c>
      <c r="M13" s="115">
        <v>1</v>
      </c>
      <c r="N13" s="115">
        <v>131</v>
      </c>
      <c r="O13" s="220">
        <v>26</v>
      </c>
      <c r="P13" s="250">
        <f t="shared" si="1"/>
        <v>217</v>
      </c>
      <c r="Q13" s="239">
        <v>32</v>
      </c>
      <c r="R13" s="52">
        <v>56.7</v>
      </c>
      <c r="S13" s="52">
        <v>0</v>
      </c>
      <c r="T13" s="52">
        <v>0</v>
      </c>
      <c r="U13" s="52">
        <v>1</v>
      </c>
      <c r="V13" s="240">
        <v>0</v>
      </c>
      <c r="W13" s="243">
        <v>30</v>
      </c>
      <c r="X13" s="55">
        <v>56.5</v>
      </c>
      <c r="Y13" s="55">
        <v>0</v>
      </c>
      <c r="Z13" s="55">
        <v>0</v>
      </c>
      <c r="AA13" s="55">
        <v>0</v>
      </c>
      <c r="AB13" s="244">
        <v>0</v>
      </c>
      <c r="AC13" s="233">
        <f t="shared" si="2"/>
        <v>56.7</v>
      </c>
      <c r="AD13" s="7">
        <f t="shared" si="3"/>
        <v>11.25</v>
      </c>
      <c r="AE13" s="7">
        <f t="shared" si="4"/>
        <v>56.5</v>
      </c>
      <c r="AF13" s="7">
        <f t="shared" si="5"/>
        <v>26.036866359447004</v>
      </c>
      <c r="AG13" s="7">
        <f t="shared" si="6"/>
        <v>866</v>
      </c>
      <c r="AH13" s="7">
        <f t="shared" si="6"/>
        <v>721</v>
      </c>
      <c r="AI13" s="7">
        <f t="shared" si="7"/>
        <v>63</v>
      </c>
      <c r="AJ13" s="7">
        <f t="shared" si="7"/>
        <v>113.2</v>
      </c>
      <c r="AK13" s="234">
        <f t="shared" si="8"/>
        <v>15.700416088765603</v>
      </c>
      <c r="AP13" s="28"/>
      <c r="AQ13" s="28"/>
    </row>
    <row r="14" spans="1:43">
      <c r="A14" s="5">
        <v>6</v>
      </c>
      <c r="B14" s="333" t="s">
        <v>70</v>
      </c>
      <c r="C14" s="219">
        <v>146</v>
      </c>
      <c r="D14" s="219">
        <v>211</v>
      </c>
      <c r="E14" s="115">
        <v>15</v>
      </c>
      <c r="F14" s="115">
        <v>3</v>
      </c>
      <c r="G14" s="115">
        <v>193</v>
      </c>
      <c r="H14" s="220">
        <v>41</v>
      </c>
      <c r="I14" s="250">
        <f t="shared" si="0"/>
        <v>255</v>
      </c>
      <c r="J14" s="219">
        <v>70</v>
      </c>
      <c r="K14" s="115">
        <v>91</v>
      </c>
      <c r="L14" s="115">
        <v>8</v>
      </c>
      <c r="M14" s="115">
        <v>1</v>
      </c>
      <c r="N14" s="115">
        <v>88</v>
      </c>
      <c r="O14" s="220">
        <v>18</v>
      </c>
      <c r="P14" s="250">
        <f t="shared" si="1"/>
        <v>110</v>
      </c>
      <c r="Q14" s="239">
        <v>3</v>
      </c>
      <c r="R14" s="52">
        <v>2.25</v>
      </c>
      <c r="S14" s="52">
        <v>0</v>
      </c>
      <c r="T14" s="52">
        <v>0</v>
      </c>
      <c r="U14" s="52">
        <v>0</v>
      </c>
      <c r="V14" s="240">
        <v>0</v>
      </c>
      <c r="W14" s="245">
        <v>10</v>
      </c>
      <c r="X14" s="26">
        <v>12.45</v>
      </c>
      <c r="Y14" s="26">
        <v>0</v>
      </c>
      <c r="Z14" s="26">
        <v>0</v>
      </c>
      <c r="AA14" s="26">
        <v>0</v>
      </c>
      <c r="AB14" s="246">
        <v>0</v>
      </c>
      <c r="AC14" s="233">
        <f t="shared" si="2"/>
        <v>2.25</v>
      </c>
      <c r="AD14" s="7">
        <f t="shared" si="3"/>
        <v>0.88235294117647056</v>
      </c>
      <c r="AE14" s="7">
        <f t="shared" si="4"/>
        <v>12.45</v>
      </c>
      <c r="AF14" s="7">
        <f t="shared" si="5"/>
        <v>11.318181818181818</v>
      </c>
      <c r="AG14" s="7">
        <f t="shared" si="6"/>
        <v>520</v>
      </c>
      <c r="AH14" s="7">
        <f t="shared" si="6"/>
        <v>365</v>
      </c>
      <c r="AI14" s="7">
        <f t="shared" si="7"/>
        <v>13</v>
      </c>
      <c r="AJ14" s="7">
        <f t="shared" si="7"/>
        <v>14.7</v>
      </c>
      <c r="AK14" s="234">
        <f t="shared" si="8"/>
        <v>4.0273972602739727</v>
      </c>
      <c r="AP14" s="28"/>
      <c r="AQ14" s="28"/>
    </row>
    <row r="15" spans="1:43">
      <c r="A15" s="5">
        <v>7</v>
      </c>
      <c r="B15" s="333" t="s">
        <v>71</v>
      </c>
      <c r="C15" s="219">
        <v>53</v>
      </c>
      <c r="D15" s="219">
        <v>76</v>
      </c>
      <c r="E15" s="115">
        <v>2</v>
      </c>
      <c r="F15" s="115">
        <v>1</v>
      </c>
      <c r="G15" s="115">
        <v>46</v>
      </c>
      <c r="H15" s="220">
        <v>10</v>
      </c>
      <c r="I15" s="250">
        <f t="shared" si="0"/>
        <v>87</v>
      </c>
      <c r="J15" s="219">
        <v>24</v>
      </c>
      <c r="K15" s="115">
        <v>33</v>
      </c>
      <c r="L15" s="115">
        <v>3</v>
      </c>
      <c r="M15" s="115">
        <v>0</v>
      </c>
      <c r="N15" s="115">
        <v>24</v>
      </c>
      <c r="O15" s="220">
        <v>4</v>
      </c>
      <c r="P15" s="250">
        <f t="shared" si="1"/>
        <v>37</v>
      </c>
      <c r="Q15" s="239">
        <v>0</v>
      </c>
      <c r="R15" s="52">
        <v>0</v>
      </c>
      <c r="S15" s="52">
        <v>0</v>
      </c>
      <c r="T15" s="52">
        <v>0</v>
      </c>
      <c r="U15" s="52">
        <v>0</v>
      </c>
      <c r="V15" s="240">
        <v>0</v>
      </c>
      <c r="W15" s="245">
        <v>379</v>
      </c>
      <c r="X15" s="26">
        <v>780.96</v>
      </c>
      <c r="Y15" s="26">
        <v>0</v>
      </c>
      <c r="Z15" s="26">
        <v>0</v>
      </c>
      <c r="AA15" s="26">
        <v>0</v>
      </c>
      <c r="AB15" s="246">
        <v>0</v>
      </c>
      <c r="AC15" s="233">
        <f t="shared" si="2"/>
        <v>0</v>
      </c>
      <c r="AD15" s="7">
        <f t="shared" si="3"/>
        <v>0</v>
      </c>
      <c r="AE15" s="7">
        <f t="shared" si="4"/>
        <v>780.96</v>
      </c>
      <c r="AF15" s="7">
        <f t="shared" si="5"/>
        <v>2110.7027027027025</v>
      </c>
      <c r="AG15" s="7">
        <f t="shared" si="6"/>
        <v>152</v>
      </c>
      <c r="AH15" s="7">
        <f t="shared" si="6"/>
        <v>124</v>
      </c>
      <c r="AI15" s="7">
        <f t="shared" si="7"/>
        <v>379</v>
      </c>
      <c r="AJ15" s="7">
        <f t="shared" si="7"/>
        <v>780.96</v>
      </c>
      <c r="AK15" s="234">
        <f t="shared" si="8"/>
        <v>629.80645161290329</v>
      </c>
      <c r="AP15" s="28"/>
      <c r="AQ15" s="28"/>
    </row>
    <row r="16" spans="1:43">
      <c r="A16" s="5">
        <v>8</v>
      </c>
      <c r="B16" s="333" t="s">
        <v>72</v>
      </c>
      <c r="C16" s="219">
        <v>0</v>
      </c>
      <c r="D16" s="219">
        <v>0</v>
      </c>
      <c r="E16" s="115">
        <v>0</v>
      </c>
      <c r="F16" s="115">
        <v>0</v>
      </c>
      <c r="G16" s="115">
        <v>0</v>
      </c>
      <c r="H16" s="220">
        <v>0</v>
      </c>
      <c r="I16" s="250">
        <f t="shared" si="0"/>
        <v>0</v>
      </c>
      <c r="J16" s="219">
        <v>0</v>
      </c>
      <c r="K16" s="115">
        <v>0</v>
      </c>
      <c r="L16" s="115">
        <v>0</v>
      </c>
      <c r="M16" s="115">
        <v>0</v>
      </c>
      <c r="N16" s="115">
        <v>0</v>
      </c>
      <c r="O16" s="220">
        <v>0</v>
      </c>
      <c r="P16" s="250">
        <f t="shared" si="1"/>
        <v>0</v>
      </c>
      <c r="Q16" s="239">
        <v>0</v>
      </c>
      <c r="R16" s="52">
        <v>0</v>
      </c>
      <c r="S16" s="52">
        <v>0</v>
      </c>
      <c r="T16" s="52">
        <v>0</v>
      </c>
      <c r="U16" s="52">
        <v>0</v>
      </c>
      <c r="V16" s="240">
        <v>0</v>
      </c>
      <c r="W16" s="245">
        <v>0</v>
      </c>
      <c r="X16" s="26">
        <v>0</v>
      </c>
      <c r="Y16" s="26">
        <v>0</v>
      </c>
      <c r="Z16" s="26">
        <v>0</v>
      </c>
      <c r="AA16" s="26">
        <v>0</v>
      </c>
      <c r="AB16" s="246">
        <v>0</v>
      </c>
      <c r="AC16" s="233">
        <f t="shared" si="2"/>
        <v>0</v>
      </c>
      <c r="AD16" s="7" t="e">
        <f t="shared" si="3"/>
        <v>#DIV/0!</v>
      </c>
      <c r="AE16" s="7">
        <f t="shared" si="4"/>
        <v>0</v>
      </c>
      <c r="AF16" s="7" t="e">
        <f t="shared" si="5"/>
        <v>#DIV/0!</v>
      </c>
      <c r="AG16" s="7">
        <f t="shared" si="6"/>
        <v>0</v>
      </c>
      <c r="AH16" s="7">
        <f t="shared" si="6"/>
        <v>0</v>
      </c>
      <c r="AI16" s="7">
        <f t="shared" si="7"/>
        <v>0</v>
      </c>
      <c r="AJ16" s="7">
        <f t="shared" si="7"/>
        <v>0</v>
      </c>
      <c r="AK16" s="234" t="e">
        <f t="shared" si="8"/>
        <v>#DIV/0!</v>
      </c>
      <c r="AP16" s="28"/>
      <c r="AQ16" s="28"/>
    </row>
    <row r="17" spans="1:43">
      <c r="A17" s="5">
        <v>9</v>
      </c>
      <c r="B17" s="333" t="s">
        <v>73</v>
      </c>
      <c r="C17" s="219">
        <v>4</v>
      </c>
      <c r="D17" s="219">
        <v>6</v>
      </c>
      <c r="E17" s="115">
        <v>5</v>
      </c>
      <c r="F17" s="115">
        <v>1</v>
      </c>
      <c r="G17" s="115">
        <v>21</v>
      </c>
      <c r="H17" s="220">
        <v>5</v>
      </c>
      <c r="I17" s="250">
        <f t="shared" si="0"/>
        <v>12</v>
      </c>
      <c r="J17" s="219">
        <v>8</v>
      </c>
      <c r="K17" s="115">
        <v>10</v>
      </c>
      <c r="L17" s="115">
        <v>4</v>
      </c>
      <c r="M17" s="115">
        <v>1</v>
      </c>
      <c r="N17" s="115">
        <v>24</v>
      </c>
      <c r="O17" s="220">
        <v>4</v>
      </c>
      <c r="P17" s="250">
        <f t="shared" si="1"/>
        <v>15</v>
      </c>
      <c r="Q17" s="239">
        <v>5</v>
      </c>
      <c r="R17" s="52">
        <v>18.579999999999998</v>
      </c>
      <c r="S17" s="52">
        <v>0</v>
      </c>
      <c r="T17" s="52">
        <v>0</v>
      </c>
      <c r="U17" s="52">
        <v>0</v>
      </c>
      <c r="V17" s="240">
        <v>0</v>
      </c>
      <c r="W17" s="245">
        <v>22</v>
      </c>
      <c r="X17" s="26">
        <v>55.01</v>
      </c>
      <c r="Y17" s="26">
        <v>0</v>
      </c>
      <c r="Z17" s="26">
        <v>0</v>
      </c>
      <c r="AA17" s="26">
        <v>1</v>
      </c>
      <c r="AB17" s="246">
        <v>1.5</v>
      </c>
      <c r="AC17" s="233">
        <f t="shared" si="2"/>
        <v>18.579999999999998</v>
      </c>
      <c r="AD17" s="7">
        <f t="shared" si="3"/>
        <v>154.83333333333331</v>
      </c>
      <c r="AE17" s="7">
        <f t="shared" si="4"/>
        <v>56.51</v>
      </c>
      <c r="AF17" s="7">
        <f t="shared" si="5"/>
        <v>376.73333333333335</v>
      </c>
      <c r="AG17" s="7">
        <f t="shared" si="6"/>
        <v>66</v>
      </c>
      <c r="AH17" s="7">
        <f t="shared" si="6"/>
        <v>27</v>
      </c>
      <c r="AI17" s="7">
        <f t="shared" si="7"/>
        <v>28</v>
      </c>
      <c r="AJ17" s="7">
        <f t="shared" si="7"/>
        <v>75.09</v>
      </c>
      <c r="AK17" s="234">
        <f t="shared" si="8"/>
        <v>278.11111111111109</v>
      </c>
      <c r="AP17" s="28"/>
      <c r="AQ17" s="28"/>
    </row>
    <row r="18" spans="1:43">
      <c r="A18" s="5">
        <v>10</v>
      </c>
      <c r="B18" s="333" t="s">
        <v>74</v>
      </c>
      <c r="C18" s="219">
        <v>388</v>
      </c>
      <c r="D18" s="219">
        <v>552</v>
      </c>
      <c r="E18" s="115">
        <v>10</v>
      </c>
      <c r="F18" s="115">
        <v>3</v>
      </c>
      <c r="G18" s="115">
        <v>239</v>
      </c>
      <c r="H18" s="220">
        <v>54</v>
      </c>
      <c r="I18" s="250">
        <f t="shared" si="0"/>
        <v>609</v>
      </c>
      <c r="J18" s="219">
        <v>176</v>
      </c>
      <c r="K18" s="115">
        <v>237</v>
      </c>
      <c r="L18" s="115">
        <v>8</v>
      </c>
      <c r="M18" s="115">
        <v>1</v>
      </c>
      <c r="N18" s="115">
        <v>131</v>
      </c>
      <c r="O18" s="220">
        <v>24</v>
      </c>
      <c r="P18" s="250">
        <f t="shared" si="1"/>
        <v>262</v>
      </c>
      <c r="Q18" s="239">
        <v>3</v>
      </c>
      <c r="R18" s="52">
        <v>6</v>
      </c>
      <c r="S18" s="52">
        <v>0</v>
      </c>
      <c r="T18" s="52">
        <v>0</v>
      </c>
      <c r="U18" s="52">
        <v>0</v>
      </c>
      <c r="V18" s="240">
        <v>0</v>
      </c>
      <c r="W18" s="245">
        <v>4</v>
      </c>
      <c r="X18" s="26">
        <v>7</v>
      </c>
      <c r="Y18" s="26">
        <v>0</v>
      </c>
      <c r="Z18" s="26">
        <v>0</v>
      </c>
      <c r="AA18" s="26">
        <v>0</v>
      </c>
      <c r="AB18" s="246">
        <v>0</v>
      </c>
      <c r="AC18" s="233">
        <f t="shared" si="2"/>
        <v>6</v>
      </c>
      <c r="AD18" s="7">
        <f t="shared" si="3"/>
        <v>0.98522167487684731</v>
      </c>
      <c r="AE18" s="7">
        <f t="shared" si="4"/>
        <v>7</v>
      </c>
      <c r="AF18" s="7">
        <f t="shared" si="5"/>
        <v>2.6717557251908395</v>
      </c>
      <c r="AG18" s="7">
        <f t="shared" si="6"/>
        <v>952</v>
      </c>
      <c r="AH18" s="7">
        <f t="shared" si="6"/>
        <v>871</v>
      </c>
      <c r="AI18" s="7">
        <f t="shared" si="7"/>
        <v>7</v>
      </c>
      <c r="AJ18" s="7">
        <f t="shared" si="7"/>
        <v>13</v>
      </c>
      <c r="AK18" s="234">
        <f t="shared" si="8"/>
        <v>1.4925373134328357</v>
      </c>
      <c r="AP18" s="28"/>
      <c r="AQ18" s="28"/>
    </row>
    <row r="19" spans="1:43">
      <c r="A19" s="5">
        <v>11</v>
      </c>
      <c r="B19" s="333" t="s">
        <v>75</v>
      </c>
      <c r="C19" s="219">
        <v>0</v>
      </c>
      <c r="D19" s="219">
        <v>0</v>
      </c>
      <c r="E19" s="115">
        <v>0</v>
      </c>
      <c r="F19" s="115">
        <v>0</v>
      </c>
      <c r="G19" s="115">
        <v>0</v>
      </c>
      <c r="H19" s="220">
        <v>0</v>
      </c>
      <c r="I19" s="250">
        <f t="shared" si="0"/>
        <v>0</v>
      </c>
      <c r="J19" s="219">
        <v>0</v>
      </c>
      <c r="K19" s="115">
        <v>0</v>
      </c>
      <c r="L19" s="115">
        <v>0</v>
      </c>
      <c r="M19" s="115">
        <v>0</v>
      </c>
      <c r="N19" s="115">
        <v>0</v>
      </c>
      <c r="O19" s="220">
        <v>0</v>
      </c>
      <c r="P19" s="250">
        <f t="shared" si="1"/>
        <v>0</v>
      </c>
      <c r="Q19" s="239">
        <v>30</v>
      </c>
      <c r="R19" s="52">
        <v>97.97</v>
      </c>
      <c r="S19" s="52">
        <v>0</v>
      </c>
      <c r="T19" s="52">
        <v>0</v>
      </c>
      <c r="U19" s="52">
        <v>0</v>
      </c>
      <c r="V19" s="240">
        <v>0</v>
      </c>
      <c r="W19" s="245">
        <v>180</v>
      </c>
      <c r="X19" s="26">
        <v>337.65</v>
      </c>
      <c r="Y19" s="26">
        <v>0</v>
      </c>
      <c r="Z19" s="26">
        <v>0</v>
      </c>
      <c r="AA19" s="26">
        <v>0</v>
      </c>
      <c r="AB19" s="246">
        <v>0</v>
      </c>
      <c r="AC19" s="233">
        <f t="shared" si="2"/>
        <v>97.97</v>
      </c>
      <c r="AD19" s="7" t="e">
        <f t="shared" si="3"/>
        <v>#DIV/0!</v>
      </c>
      <c r="AE19" s="7">
        <f t="shared" si="4"/>
        <v>337.65</v>
      </c>
      <c r="AF19" s="7" t="e">
        <f t="shared" si="5"/>
        <v>#DIV/0!</v>
      </c>
      <c r="AG19" s="7">
        <f t="shared" si="6"/>
        <v>0</v>
      </c>
      <c r="AH19" s="7">
        <f t="shared" si="6"/>
        <v>0</v>
      </c>
      <c r="AI19" s="7">
        <f t="shared" si="7"/>
        <v>210</v>
      </c>
      <c r="AJ19" s="7">
        <f t="shared" si="7"/>
        <v>435.62</v>
      </c>
      <c r="AK19" s="234" t="e">
        <f t="shared" si="8"/>
        <v>#DIV/0!</v>
      </c>
      <c r="AP19" s="28"/>
      <c r="AQ19" s="28"/>
    </row>
    <row r="20" spans="1:43">
      <c r="A20" s="5">
        <v>12</v>
      </c>
      <c r="B20" s="333" t="s">
        <v>76</v>
      </c>
      <c r="C20" s="219">
        <v>719</v>
      </c>
      <c r="D20" s="219">
        <v>1308</v>
      </c>
      <c r="E20" s="115">
        <v>38</v>
      </c>
      <c r="F20" s="115">
        <v>12</v>
      </c>
      <c r="G20" s="115">
        <v>702</v>
      </c>
      <c r="H20" s="220">
        <v>199</v>
      </c>
      <c r="I20" s="250">
        <f t="shared" si="0"/>
        <v>1519</v>
      </c>
      <c r="J20" s="219">
        <v>346</v>
      </c>
      <c r="K20" s="115">
        <v>458</v>
      </c>
      <c r="L20" s="115">
        <v>27</v>
      </c>
      <c r="M20" s="115">
        <v>5</v>
      </c>
      <c r="N20" s="115">
        <v>388</v>
      </c>
      <c r="O20" s="220">
        <v>70</v>
      </c>
      <c r="P20" s="250">
        <f t="shared" si="1"/>
        <v>533</v>
      </c>
      <c r="Q20" s="239">
        <v>21</v>
      </c>
      <c r="R20" s="52">
        <v>40.4</v>
      </c>
      <c r="S20" s="52">
        <v>0</v>
      </c>
      <c r="T20" s="52">
        <v>0</v>
      </c>
      <c r="U20" s="52">
        <v>0</v>
      </c>
      <c r="V20" s="240">
        <v>0</v>
      </c>
      <c r="W20" s="245">
        <v>17</v>
      </c>
      <c r="X20" s="26">
        <v>32.89</v>
      </c>
      <c r="Y20" s="26">
        <v>0</v>
      </c>
      <c r="Z20" s="26">
        <v>0</v>
      </c>
      <c r="AA20" s="26">
        <v>2</v>
      </c>
      <c r="AB20" s="246">
        <v>3.5</v>
      </c>
      <c r="AC20" s="233">
        <f t="shared" si="2"/>
        <v>40.4</v>
      </c>
      <c r="AD20" s="7">
        <f t="shared" si="3"/>
        <v>2.6596445029624753</v>
      </c>
      <c r="AE20" s="7">
        <f t="shared" si="4"/>
        <v>36.39</v>
      </c>
      <c r="AF20" s="7">
        <f t="shared" si="5"/>
        <v>6.8273921200750474</v>
      </c>
      <c r="AG20" s="7">
        <f t="shared" si="6"/>
        <v>2220</v>
      </c>
      <c r="AH20" s="7">
        <f t="shared" si="6"/>
        <v>2052</v>
      </c>
      <c r="AI20" s="7">
        <f t="shared" si="7"/>
        <v>40</v>
      </c>
      <c r="AJ20" s="7">
        <f t="shared" si="7"/>
        <v>76.789999999999992</v>
      </c>
      <c r="AK20" s="234">
        <f t="shared" si="8"/>
        <v>3.7422027290448341</v>
      </c>
      <c r="AP20" s="28"/>
      <c r="AQ20" s="28"/>
    </row>
    <row r="21" spans="1:43">
      <c r="A21" s="21"/>
      <c r="B21" s="211" t="s">
        <v>77</v>
      </c>
      <c r="C21" s="221">
        <f t="shared" ref="C21:AC21" si="9">SUM(C9:C20)</f>
        <v>3240</v>
      </c>
      <c r="D21" s="50">
        <f t="shared" si="9"/>
        <v>5087</v>
      </c>
      <c r="E21" s="50">
        <f t="shared" si="9"/>
        <v>157</v>
      </c>
      <c r="F21" s="50">
        <f t="shared" si="9"/>
        <v>42</v>
      </c>
      <c r="G21" s="50">
        <f t="shared" si="9"/>
        <v>2907</v>
      </c>
      <c r="H21" s="222">
        <f t="shared" si="9"/>
        <v>703</v>
      </c>
      <c r="I21" s="222">
        <f t="shared" si="9"/>
        <v>5832</v>
      </c>
      <c r="J21" s="221">
        <f t="shared" si="9"/>
        <v>1552</v>
      </c>
      <c r="K21" s="50">
        <f t="shared" si="9"/>
        <v>2035</v>
      </c>
      <c r="L21" s="50">
        <f t="shared" si="9"/>
        <v>108</v>
      </c>
      <c r="M21" s="50">
        <f t="shared" si="9"/>
        <v>18</v>
      </c>
      <c r="N21" s="50">
        <f t="shared" si="9"/>
        <v>1512</v>
      </c>
      <c r="O21" s="222">
        <f t="shared" si="9"/>
        <v>282</v>
      </c>
      <c r="P21" s="222">
        <f t="shared" si="9"/>
        <v>2335</v>
      </c>
      <c r="Q21" s="221">
        <f t="shared" si="9"/>
        <v>797</v>
      </c>
      <c r="R21" s="50">
        <f t="shared" si="9"/>
        <v>1216.29</v>
      </c>
      <c r="S21" s="50">
        <f t="shared" si="9"/>
        <v>13</v>
      </c>
      <c r="T21" s="50">
        <f t="shared" si="9"/>
        <v>19.899999999999999</v>
      </c>
      <c r="U21" s="50">
        <f t="shared" si="9"/>
        <v>172</v>
      </c>
      <c r="V21" s="222">
        <f t="shared" si="9"/>
        <v>13.49</v>
      </c>
      <c r="W21" s="221">
        <f t="shared" si="9"/>
        <v>1915</v>
      </c>
      <c r="X21" s="50">
        <f t="shared" si="9"/>
        <v>3229.7000000000003</v>
      </c>
      <c r="Y21" s="50">
        <f t="shared" si="9"/>
        <v>3</v>
      </c>
      <c r="Z21" s="50">
        <f t="shared" si="9"/>
        <v>2.8</v>
      </c>
      <c r="AA21" s="50">
        <f t="shared" si="9"/>
        <v>127</v>
      </c>
      <c r="AB21" s="222">
        <f t="shared" si="9"/>
        <v>46.52</v>
      </c>
      <c r="AC21" s="222">
        <f t="shared" si="9"/>
        <v>1249.68</v>
      </c>
      <c r="AD21" s="50">
        <f t="shared" si="3"/>
        <v>21.427983539094651</v>
      </c>
      <c r="AE21" s="50">
        <f>SUM(AE9:AE20)</f>
        <v>3279.0199999999995</v>
      </c>
      <c r="AF21" s="50">
        <f t="shared" si="5"/>
        <v>140.42912205567453</v>
      </c>
      <c r="AG21" s="50">
        <f t="shared" si="6"/>
        <v>9476</v>
      </c>
      <c r="AH21" s="50">
        <f t="shared" si="6"/>
        <v>8167</v>
      </c>
      <c r="AI21" s="50">
        <f t="shared" si="7"/>
        <v>3027</v>
      </c>
      <c r="AJ21" s="50">
        <f t="shared" si="7"/>
        <v>4528.7000000000007</v>
      </c>
      <c r="AK21" s="222">
        <f t="shared" si="8"/>
        <v>55.451206073221513</v>
      </c>
      <c r="AP21" s="28"/>
      <c r="AQ21" s="28"/>
    </row>
    <row r="22" spans="1:43">
      <c r="A22" s="44">
        <v>13</v>
      </c>
      <c r="B22" s="266" t="s">
        <v>78</v>
      </c>
      <c r="C22" s="223">
        <v>294</v>
      </c>
      <c r="D22" s="121">
        <v>421</v>
      </c>
      <c r="E22" s="121">
        <v>18</v>
      </c>
      <c r="F22" s="121">
        <v>4</v>
      </c>
      <c r="G22" s="121">
        <v>182</v>
      </c>
      <c r="H22" s="224">
        <v>40</v>
      </c>
      <c r="I22" s="250">
        <f t="shared" si="0"/>
        <v>465</v>
      </c>
      <c r="J22" s="223">
        <v>132</v>
      </c>
      <c r="K22" s="121">
        <v>180</v>
      </c>
      <c r="L22" s="121">
        <v>9</v>
      </c>
      <c r="M22" s="121">
        <v>2</v>
      </c>
      <c r="N22" s="121">
        <v>87</v>
      </c>
      <c r="O22" s="224">
        <v>17</v>
      </c>
      <c r="P22" s="250">
        <f t="shared" si="1"/>
        <v>199</v>
      </c>
      <c r="Q22" s="239">
        <v>75</v>
      </c>
      <c r="R22" s="52">
        <v>822.6</v>
      </c>
      <c r="S22" s="52">
        <v>0</v>
      </c>
      <c r="T22" s="52">
        <v>0</v>
      </c>
      <c r="U22" s="52">
        <v>0</v>
      </c>
      <c r="V22" s="240">
        <v>0</v>
      </c>
      <c r="W22" s="243">
        <v>51</v>
      </c>
      <c r="X22" s="55">
        <v>509.3</v>
      </c>
      <c r="Y22" s="55">
        <v>0</v>
      </c>
      <c r="Z22" s="55">
        <v>0</v>
      </c>
      <c r="AA22" s="55">
        <v>0</v>
      </c>
      <c r="AB22" s="244">
        <v>0</v>
      </c>
      <c r="AC22" s="233">
        <f t="shared" si="2"/>
        <v>822.6</v>
      </c>
      <c r="AD22" s="7">
        <f t="shared" si="3"/>
        <v>176.90322580645162</v>
      </c>
      <c r="AE22" s="7">
        <f t="shared" si="4"/>
        <v>509.3</v>
      </c>
      <c r="AF22" s="7">
        <f t="shared" si="5"/>
        <v>255.92964824120602</v>
      </c>
      <c r="AG22" s="7">
        <f t="shared" si="6"/>
        <v>722</v>
      </c>
      <c r="AH22" s="7">
        <f t="shared" si="6"/>
        <v>664</v>
      </c>
      <c r="AI22" s="7">
        <f t="shared" si="7"/>
        <v>126</v>
      </c>
      <c r="AJ22" s="7">
        <f t="shared" si="7"/>
        <v>1331.9</v>
      </c>
      <c r="AK22" s="234">
        <f t="shared" si="8"/>
        <v>200.58734939759034</v>
      </c>
      <c r="AP22" s="28"/>
      <c r="AQ22" s="28"/>
    </row>
    <row r="23" spans="1:43">
      <c r="A23" s="44">
        <v>14</v>
      </c>
      <c r="B23" s="266" t="s">
        <v>79</v>
      </c>
      <c r="C23" s="219">
        <v>0</v>
      </c>
      <c r="D23" s="115">
        <v>0</v>
      </c>
      <c r="E23" s="115">
        <v>0</v>
      </c>
      <c r="F23" s="115">
        <v>0</v>
      </c>
      <c r="G23" s="115">
        <v>0</v>
      </c>
      <c r="H23" s="220">
        <v>0</v>
      </c>
      <c r="I23" s="250">
        <f t="shared" si="0"/>
        <v>0</v>
      </c>
      <c r="J23" s="219">
        <v>0</v>
      </c>
      <c r="K23" s="115">
        <v>0</v>
      </c>
      <c r="L23" s="115">
        <v>0</v>
      </c>
      <c r="M23" s="115">
        <v>0</v>
      </c>
      <c r="N23" s="115">
        <v>0</v>
      </c>
      <c r="O23" s="220">
        <v>0</v>
      </c>
      <c r="P23" s="250">
        <f t="shared" si="1"/>
        <v>0</v>
      </c>
      <c r="Q23" s="239">
        <v>0</v>
      </c>
      <c r="R23" s="52">
        <v>0</v>
      </c>
      <c r="S23" s="52">
        <v>0</v>
      </c>
      <c r="T23" s="52">
        <v>0</v>
      </c>
      <c r="U23" s="52">
        <v>0</v>
      </c>
      <c r="V23" s="240">
        <v>0</v>
      </c>
      <c r="W23" s="243">
        <v>0</v>
      </c>
      <c r="X23" s="55">
        <v>0</v>
      </c>
      <c r="Y23" s="55">
        <v>0</v>
      </c>
      <c r="Z23" s="55">
        <v>0</v>
      </c>
      <c r="AA23" s="55">
        <v>0</v>
      </c>
      <c r="AB23" s="244">
        <v>0</v>
      </c>
      <c r="AC23" s="233">
        <f t="shared" si="2"/>
        <v>0</v>
      </c>
      <c r="AD23" s="7" t="e">
        <f t="shared" si="3"/>
        <v>#DIV/0!</v>
      </c>
      <c r="AE23" s="7">
        <f t="shared" si="4"/>
        <v>0</v>
      </c>
      <c r="AF23" s="7" t="e">
        <f t="shared" si="5"/>
        <v>#DIV/0!</v>
      </c>
      <c r="AG23" s="7">
        <f t="shared" si="6"/>
        <v>0</v>
      </c>
      <c r="AH23" s="7">
        <f t="shared" si="6"/>
        <v>0</v>
      </c>
      <c r="AI23" s="7">
        <f t="shared" si="7"/>
        <v>0</v>
      </c>
      <c r="AJ23" s="7">
        <f t="shared" si="7"/>
        <v>0</v>
      </c>
      <c r="AK23" s="234" t="e">
        <f t="shared" si="8"/>
        <v>#DIV/0!</v>
      </c>
      <c r="AP23" s="28"/>
      <c r="AQ23" s="28"/>
    </row>
    <row r="24" spans="1:43">
      <c r="A24" s="44">
        <v>15</v>
      </c>
      <c r="B24" s="266" t="s">
        <v>80</v>
      </c>
      <c r="C24" s="219">
        <v>0</v>
      </c>
      <c r="D24" s="115">
        <v>0</v>
      </c>
      <c r="E24" s="115">
        <v>0</v>
      </c>
      <c r="F24" s="115">
        <v>0</v>
      </c>
      <c r="G24" s="115">
        <v>0</v>
      </c>
      <c r="H24" s="220">
        <v>0</v>
      </c>
      <c r="I24" s="250">
        <f t="shared" si="0"/>
        <v>0</v>
      </c>
      <c r="J24" s="219">
        <v>0</v>
      </c>
      <c r="K24" s="115">
        <v>0</v>
      </c>
      <c r="L24" s="115">
        <v>0</v>
      </c>
      <c r="M24" s="115">
        <v>0</v>
      </c>
      <c r="N24" s="115">
        <v>0</v>
      </c>
      <c r="O24" s="220">
        <v>0</v>
      </c>
      <c r="P24" s="250">
        <f t="shared" si="1"/>
        <v>0</v>
      </c>
      <c r="Q24" s="239">
        <v>0</v>
      </c>
      <c r="R24" s="52">
        <v>0</v>
      </c>
      <c r="S24" s="52">
        <v>0</v>
      </c>
      <c r="T24" s="52">
        <v>0</v>
      </c>
      <c r="U24" s="52">
        <v>0</v>
      </c>
      <c r="V24" s="240">
        <v>0</v>
      </c>
      <c r="W24" s="243">
        <v>0</v>
      </c>
      <c r="X24" s="55">
        <v>0</v>
      </c>
      <c r="Y24" s="55">
        <v>0</v>
      </c>
      <c r="Z24" s="55">
        <v>0</v>
      </c>
      <c r="AA24" s="55">
        <v>0</v>
      </c>
      <c r="AB24" s="244">
        <v>0</v>
      </c>
      <c r="AC24" s="233">
        <f t="shared" si="2"/>
        <v>0</v>
      </c>
      <c r="AD24" s="7" t="e">
        <f t="shared" si="3"/>
        <v>#DIV/0!</v>
      </c>
      <c r="AE24" s="7">
        <f t="shared" si="4"/>
        <v>0</v>
      </c>
      <c r="AF24" s="7" t="e">
        <f t="shared" si="5"/>
        <v>#DIV/0!</v>
      </c>
      <c r="AG24" s="7">
        <f t="shared" si="6"/>
        <v>0</v>
      </c>
      <c r="AH24" s="7">
        <f t="shared" si="6"/>
        <v>0</v>
      </c>
      <c r="AI24" s="7">
        <f t="shared" si="7"/>
        <v>0</v>
      </c>
      <c r="AJ24" s="7">
        <f t="shared" si="7"/>
        <v>0</v>
      </c>
      <c r="AK24" s="234" t="e">
        <f t="shared" si="8"/>
        <v>#DIV/0!</v>
      </c>
      <c r="AP24" s="28"/>
      <c r="AQ24" s="28"/>
    </row>
    <row r="25" spans="1:43">
      <c r="A25" s="44">
        <v>16</v>
      </c>
      <c r="B25" s="266" t="s">
        <v>81</v>
      </c>
      <c r="C25" s="219">
        <v>0</v>
      </c>
      <c r="D25" s="115">
        <v>0</v>
      </c>
      <c r="E25" s="115">
        <v>0</v>
      </c>
      <c r="F25" s="115">
        <v>0</v>
      </c>
      <c r="G25" s="115">
        <v>0</v>
      </c>
      <c r="H25" s="220">
        <v>0</v>
      </c>
      <c r="I25" s="250">
        <f t="shared" si="0"/>
        <v>0</v>
      </c>
      <c r="J25" s="219">
        <v>0</v>
      </c>
      <c r="K25" s="115">
        <v>0</v>
      </c>
      <c r="L25" s="115">
        <v>0</v>
      </c>
      <c r="M25" s="115">
        <v>0</v>
      </c>
      <c r="N25" s="115">
        <v>0</v>
      </c>
      <c r="O25" s="220">
        <v>0</v>
      </c>
      <c r="P25" s="250">
        <f t="shared" si="1"/>
        <v>0</v>
      </c>
      <c r="Q25" s="239">
        <v>0</v>
      </c>
      <c r="R25" s="52">
        <v>0</v>
      </c>
      <c r="S25" s="52">
        <v>0</v>
      </c>
      <c r="T25" s="52">
        <v>0</v>
      </c>
      <c r="U25" s="52">
        <v>0</v>
      </c>
      <c r="V25" s="240">
        <v>0</v>
      </c>
      <c r="W25" s="243">
        <v>0</v>
      </c>
      <c r="X25" s="55">
        <v>0</v>
      </c>
      <c r="Y25" s="55">
        <v>0</v>
      </c>
      <c r="Z25" s="55">
        <v>0</v>
      </c>
      <c r="AA25" s="55">
        <v>0</v>
      </c>
      <c r="AB25" s="244">
        <v>0</v>
      </c>
      <c r="AC25" s="233">
        <f t="shared" si="2"/>
        <v>0</v>
      </c>
      <c r="AD25" s="7" t="e">
        <f t="shared" si="3"/>
        <v>#DIV/0!</v>
      </c>
      <c r="AE25" s="7">
        <f t="shared" si="4"/>
        <v>0</v>
      </c>
      <c r="AF25" s="7" t="e">
        <f t="shared" si="5"/>
        <v>#DIV/0!</v>
      </c>
      <c r="AG25" s="7">
        <f t="shared" si="6"/>
        <v>0</v>
      </c>
      <c r="AH25" s="7">
        <f t="shared" si="6"/>
        <v>0</v>
      </c>
      <c r="AI25" s="7">
        <f t="shared" si="7"/>
        <v>0</v>
      </c>
      <c r="AJ25" s="7">
        <f t="shared" si="7"/>
        <v>0</v>
      </c>
      <c r="AK25" s="234" t="e">
        <f t="shared" si="8"/>
        <v>#DIV/0!</v>
      </c>
      <c r="AP25" s="28"/>
      <c r="AQ25" s="28"/>
    </row>
    <row r="26" spans="1:43">
      <c r="A26" s="44">
        <v>17</v>
      </c>
      <c r="B26" s="266" t="s">
        <v>82</v>
      </c>
      <c r="C26" s="219">
        <v>0</v>
      </c>
      <c r="D26" s="115">
        <v>0</v>
      </c>
      <c r="E26" s="115">
        <v>0</v>
      </c>
      <c r="F26" s="115">
        <v>0</v>
      </c>
      <c r="G26" s="115">
        <v>0</v>
      </c>
      <c r="H26" s="220">
        <v>0</v>
      </c>
      <c r="I26" s="250">
        <f t="shared" si="0"/>
        <v>0</v>
      </c>
      <c r="J26" s="219">
        <v>0</v>
      </c>
      <c r="K26" s="115">
        <v>0</v>
      </c>
      <c r="L26" s="115">
        <v>0</v>
      </c>
      <c r="M26" s="115">
        <v>0</v>
      </c>
      <c r="N26" s="115">
        <v>0</v>
      </c>
      <c r="O26" s="220">
        <v>0</v>
      </c>
      <c r="P26" s="250">
        <f t="shared" si="1"/>
        <v>0</v>
      </c>
      <c r="Q26" s="239">
        <v>0</v>
      </c>
      <c r="R26" s="52">
        <v>0</v>
      </c>
      <c r="S26" s="52">
        <v>0</v>
      </c>
      <c r="T26" s="52">
        <v>0</v>
      </c>
      <c r="U26" s="52">
        <v>0</v>
      </c>
      <c r="V26" s="240">
        <v>0</v>
      </c>
      <c r="W26" s="243">
        <v>0</v>
      </c>
      <c r="X26" s="55">
        <v>0</v>
      </c>
      <c r="Y26" s="55">
        <v>0</v>
      </c>
      <c r="Z26" s="55">
        <v>0</v>
      </c>
      <c r="AA26" s="55">
        <v>0</v>
      </c>
      <c r="AB26" s="244">
        <v>0</v>
      </c>
      <c r="AC26" s="233">
        <f t="shared" si="2"/>
        <v>0</v>
      </c>
      <c r="AD26" s="7" t="e">
        <f t="shared" si="3"/>
        <v>#DIV/0!</v>
      </c>
      <c r="AE26" s="7">
        <f t="shared" si="4"/>
        <v>0</v>
      </c>
      <c r="AF26" s="7" t="e">
        <f t="shared" si="5"/>
        <v>#DIV/0!</v>
      </c>
      <c r="AG26" s="7">
        <f t="shared" si="6"/>
        <v>0</v>
      </c>
      <c r="AH26" s="7">
        <f t="shared" si="6"/>
        <v>0</v>
      </c>
      <c r="AI26" s="7">
        <f t="shared" si="7"/>
        <v>0</v>
      </c>
      <c r="AJ26" s="7">
        <f t="shared" si="7"/>
        <v>0</v>
      </c>
      <c r="AK26" s="234" t="e">
        <f t="shared" si="8"/>
        <v>#DIV/0!</v>
      </c>
      <c r="AP26" s="28"/>
      <c r="AQ26" s="28"/>
    </row>
    <row r="27" spans="1:43">
      <c r="A27" s="44">
        <v>18</v>
      </c>
      <c r="B27" s="266" t="s">
        <v>83</v>
      </c>
      <c r="C27" s="223">
        <v>550</v>
      </c>
      <c r="D27" s="121">
        <v>3470</v>
      </c>
      <c r="E27" s="121">
        <v>22</v>
      </c>
      <c r="F27" s="121">
        <v>20</v>
      </c>
      <c r="G27" s="121">
        <v>260</v>
      </c>
      <c r="H27" s="224">
        <v>249</v>
      </c>
      <c r="I27" s="250">
        <f t="shared" si="0"/>
        <v>3739</v>
      </c>
      <c r="J27" s="223">
        <v>242</v>
      </c>
      <c r="K27" s="121">
        <v>334</v>
      </c>
      <c r="L27" s="121">
        <v>10</v>
      </c>
      <c r="M27" s="121">
        <v>2</v>
      </c>
      <c r="N27" s="121">
        <v>118</v>
      </c>
      <c r="O27" s="224">
        <v>24</v>
      </c>
      <c r="P27" s="250">
        <f t="shared" si="1"/>
        <v>360</v>
      </c>
      <c r="Q27" s="239">
        <v>1765</v>
      </c>
      <c r="R27" s="52">
        <v>5149.3900000000003</v>
      </c>
      <c r="S27" s="52">
        <v>0</v>
      </c>
      <c r="T27" s="52">
        <v>0</v>
      </c>
      <c r="U27" s="52">
        <v>0</v>
      </c>
      <c r="V27" s="240">
        <v>0</v>
      </c>
      <c r="W27" s="243">
        <v>313</v>
      </c>
      <c r="X27" s="55">
        <v>1028.56</v>
      </c>
      <c r="Y27" s="55">
        <v>0</v>
      </c>
      <c r="Z27" s="55">
        <v>0</v>
      </c>
      <c r="AA27" s="55">
        <v>0</v>
      </c>
      <c r="AB27" s="244">
        <v>0</v>
      </c>
      <c r="AC27" s="233">
        <f t="shared" si="2"/>
        <v>5149.3900000000003</v>
      </c>
      <c r="AD27" s="7">
        <f t="shared" si="3"/>
        <v>137.72104840866544</v>
      </c>
      <c r="AE27" s="7">
        <f t="shared" si="4"/>
        <v>1028.56</v>
      </c>
      <c r="AF27" s="7">
        <f t="shared" si="5"/>
        <v>285.71111111111111</v>
      </c>
      <c r="AG27" s="7">
        <f t="shared" si="6"/>
        <v>1202</v>
      </c>
      <c r="AH27" s="7">
        <f t="shared" si="6"/>
        <v>4099</v>
      </c>
      <c r="AI27" s="7">
        <f t="shared" si="7"/>
        <v>2078</v>
      </c>
      <c r="AJ27" s="7">
        <f t="shared" si="7"/>
        <v>6177.9500000000007</v>
      </c>
      <c r="AK27" s="234">
        <f t="shared" si="8"/>
        <v>150.71846791900464</v>
      </c>
      <c r="AP27" s="28"/>
      <c r="AQ27" s="28"/>
    </row>
    <row r="28" spans="1:43">
      <c r="A28" s="44">
        <v>19</v>
      </c>
      <c r="B28" s="266" t="s">
        <v>84</v>
      </c>
      <c r="C28" s="223">
        <v>315</v>
      </c>
      <c r="D28" s="121">
        <v>446</v>
      </c>
      <c r="E28" s="121">
        <v>6</v>
      </c>
      <c r="F28" s="121">
        <v>1</v>
      </c>
      <c r="G28" s="121">
        <v>181</v>
      </c>
      <c r="H28" s="224">
        <v>41</v>
      </c>
      <c r="I28" s="250">
        <f t="shared" si="0"/>
        <v>488</v>
      </c>
      <c r="J28" s="223">
        <v>140</v>
      </c>
      <c r="K28" s="121">
        <v>191</v>
      </c>
      <c r="L28" s="121">
        <v>4</v>
      </c>
      <c r="M28" s="121">
        <v>1</v>
      </c>
      <c r="N28" s="121">
        <v>94</v>
      </c>
      <c r="O28" s="224">
        <v>18</v>
      </c>
      <c r="P28" s="250">
        <f t="shared" si="1"/>
        <v>210</v>
      </c>
      <c r="Q28" s="239">
        <v>88</v>
      </c>
      <c r="R28" s="52">
        <v>106.76</v>
      </c>
      <c r="S28" s="52">
        <v>0</v>
      </c>
      <c r="T28" s="52">
        <v>0</v>
      </c>
      <c r="U28" s="52">
        <v>16</v>
      </c>
      <c r="V28" s="240">
        <v>46.09</v>
      </c>
      <c r="W28" s="243">
        <v>5</v>
      </c>
      <c r="X28" s="55">
        <v>75.94</v>
      </c>
      <c r="Y28" s="55">
        <v>0</v>
      </c>
      <c r="Z28" s="55">
        <v>0</v>
      </c>
      <c r="AA28" s="55">
        <v>5</v>
      </c>
      <c r="AB28" s="244">
        <v>4.63</v>
      </c>
      <c r="AC28" s="233">
        <f t="shared" si="2"/>
        <v>152.85000000000002</v>
      </c>
      <c r="AD28" s="7">
        <f t="shared" si="3"/>
        <v>31.321721311475414</v>
      </c>
      <c r="AE28" s="7">
        <f t="shared" si="4"/>
        <v>80.569999999999993</v>
      </c>
      <c r="AF28" s="7">
        <f t="shared" si="5"/>
        <v>38.366666666666667</v>
      </c>
      <c r="AG28" s="7">
        <f t="shared" si="6"/>
        <v>740</v>
      </c>
      <c r="AH28" s="7">
        <f t="shared" si="6"/>
        <v>698</v>
      </c>
      <c r="AI28" s="7">
        <f t="shared" si="7"/>
        <v>114</v>
      </c>
      <c r="AJ28" s="7">
        <f t="shared" si="7"/>
        <v>233.42000000000002</v>
      </c>
      <c r="AK28" s="234">
        <f t="shared" si="8"/>
        <v>33.441260744985676</v>
      </c>
      <c r="AP28" s="28"/>
      <c r="AQ28" s="28"/>
    </row>
    <row r="29" spans="1:43">
      <c r="A29" s="44">
        <v>20</v>
      </c>
      <c r="B29" s="333" t="s">
        <v>85</v>
      </c>
      <c r="C29" s="223">
        <v>870</v>
      </c>
      <c r="D29" s="121">
        <v>1231</v>
      </c>
      <c r="E29" s="121">
        <v>46</v>
      </c>
      <c r="F29" s="121">
        <v>10</v>
      </c>
      <c r="G29" s="121">
        <v>568</v>
      </c>
      <c r="H29" s="224">
        <v>121</v>
      </c>
      <c r="I29" s="250">
        <f t="shared" si="0"/>
        <v>1362</v>
      </c>
      <c r="J29" s="223">
        <v>380</v>
      </c>
      <c r="K29" s="121">
        <v>527</v>
      </c>
      <c r="L29" s="121">
        <v>21</v>
      </c>
      <c r="M29" s="121">
        <v>4</v>
      </c>
      <c r="N29" s="121">
        <v>253</v>
      </c>
      <c r="O29" s="224">
        <v>52</v>
      </c>
      <c r="P29" s="250">
        <f t="shared" si="1"/>
        <v>583</v>
      </c>
      <c r="Q29" s="239">
        <v>108</v>
      </c>
      <c r="R29" s="52">
        <v>170</v>
      </c>
      <c r="S29" s="52">
        <v>0</v>
      </c>
      <c r="T29" s="52">
        <v>0</v>
      </c>
      <c r="U29" s="52">
        <v>0</v>
      </c>
      <c r="V29" s="240">
        <v>0</v>
      </c>
      <c r="W29" s="245">
        <v>76</v>
      </c>
      <c r="X29" s="26">
        <v>127</v>
      </c>
      <c r="Y29" s="26">
        <v>0</v>
      </c>
      <c r="Z29" s="26">
        <v>0</v>
      </c>
      <c r="AA29" s="26">
        <v>0</v>
      </c>
      <c r="AB29" s="246">
        <v>0</v>
      </c>
      <c r="AC29" s="233">
        <f t="shared" si="2"/>
        <v>170</v>
      </c>
      <c r="AD29" s="7">
        <f t="shared" si="3"/>
        <v>12.481644640234949</v>
      </c>
      <c r="AE29" s="7">
        <f t="shared" si="4"/>
        <v>127</v>
      </c>
      <c r="AF29" s="7">
        <f t="shared" si="5"/>
        <v>21.783876500857634</v>
      </c>
      <c r="AG29" s="7">
        <f t="shared" si="6"/>
        <v>2138</v>
      </c>
      <c r="AH29" s="7">
        <f t="shared" si="6"/>
        <v>1945</v>
      </c>
      <c r="AI29" s="7">
        <f t="shared" si="7"/>
        <v>184</v>
      </c>
      <c r="AJ29" s="7">
        <f t="shared" si="7"/>
        <v>297</v>
      </c>
      <c r="AK29" s="234">
        <f t="shared" si="8"/>
        <v>15.269922879177377</v>
      </c>
      <c r="AP29" s="28"/>
      <c r="AQ29" s="28"/>
    </row>
    <row r="30" spans="1:43">
      <c r="A30" s="44">
        <v>21</v>
      </c>
      <c r="B30" s="266" t="s">
        <v>86</v>
      </c>
      <c r="C30" s="223">
        <v>308</v>
      </c>
      <c r="D30" s="121">
        <v>450</v>
      </c>
      <c r="E30" s="121">
        <v>30</v>
      </c>
      <c r="F30" s="121">
        <v>7</v>
      </c>
      <c r="G30" s="121">
        <v>406</v>
      </c>
      <c r="H30" s="224">
        <v>88</v>
      </c>
      <c r="I30" s="250">
        <f t="shared" si="0"/>
        <v>545</v>
      </c>
      <c r="J30" s="223">
        <v>148</v>
      </c>
      <c r="K30" s="121">
        <v>193</v>
      </c>
      <c r="L30" s="121">
        <v>16</v>
      </c>
      <c r="M30" s="121">
        <v>3</v>
      </c>
      <c r="N30" s="121">
        <v>188</v>
      </c>
      <c r="O30" s="224">
        <v>38</v>
      </c>
      <c r="P30" s="250">
        <f t="shared" si="1"/>
        <v>234</v>
      </c>
      <c r="Q30" s="239">
        <v>163</v>
      </c>
      <c r="R30" s="52">
        <v>381.3</v>
      </c>
      <c r="S30" s="52">
        <v>0</v>
      </c>
      <c r="T30" s="52">
        <v>0</v>
      </c>
      <c r="U30" s="52">
        <v>0</v>
      </c>
      <c r="V30" s="240">
        <v>0</v>
      </c>
      <c r="W30" s="243">
        <v>200</v>
      </c>
      <c r="X30" s="55">
        <v>590.17999999999995</v>
      </c>
      <c r="Y30" s="55">
        <v>0</v>
      </c>
      <c r="Z30" s="55">
        <v>0</v>
      </c>
      <c r="AA30" s="55">
        <v>0</v>
      </c>
      <c r="AB30" s="244">
        <v>0</v>
      </c>
      <c r="AC30" s="233">
        <f t="shared" si="2"/>
        <v>381.3</v>
      </c>
      <c r="AD30" s="7">
        <f t="shared" si="3"/>
        <v>69.963302752293572</v>
      </c>
      <c r="AE30" s="7">
        <f t="shared" si="4"/>
        <v>590.17999999999995</v>
      </c>
      <c r="AF30" s="7">
        <f t="shared" si="5"/>
        <v>252.21367521367517</v>
      </c>
      <c r="AG30" s="7">
        <f t="shared" si="6"/>
        <v>1096</v>
      </c>
      <c r="AH30" s="7">
        <f t="shared" si="6"/>
        <v>779</v>
      </c>
      <c r="AI30" s="7">
        <f t="shared" si="7"/>
        <v>363</v>
      </c>
      <c r="AJ30" s="7">
        <f t="shared" si="7"/>
        <v>971.48</v>
      </c>
      <c r="AK30" s="234">
        <f t="shared" si="8"/>
        <v>124.70860077021824</v>
      </c>
      <c r="AP30" s="28"/>
      <c r="AQ30" s="28"/>
    </row>
    <row r="31" spans="1:43">
      <c r="A31" s="44">
        <v>22</v>
      </c>
      <c r="B31" s="266" t="s">
        <v>87</v>
      </c>
      <c r="C31" s="219">
        <v>0</v>
      </c>
      <c r="D31" s="115">
        <v>0</v>
      </c>
      <c r="E31" s="115">
        <v>0</v>
      </c>
      <c r="F31" s="115">
        <v>0</v>
      </c>
      <c r="G31" s="115">
        <v>0</v>
      </c>
      <c r="H31" s="220">
        <v>0</v>
      </c>
      <c r="I31" s="250">
        <f t="shared" si="0"/>
        <v>0</v>
      </c>
      <c r="J31" s="219">
        <v>0</v>
      </c>
      <c r="K31" s="115">
        <v>0</v>
      </c>
      <c r="L31" s="115">
        <v>0</v>
      </c>
      <c r="M31" s="115">
        <v>0</v>
      </c>
      <c r="N31" s="115">
        <v>0</v>
      </c>
      <c r="O31" s="220">
        <v>0</v>
      </c>
      <c r="P31" s="250">
        <f t="shared" si="1"/>
        <v>0</v>
      </c>
      <c r="Q31" s="239">
        <v>0</v>
      </c>
      <c r="R31" s="52">
        <v>0</v>
      </c>
      <c r="S31" s="52">
        <v>0</v>
      </c>
      <c r="T31" s="52">
        <v>0</v>
      </c>
      <c r="U31" s="52">
        <v>0</v>
      </c>
      <c r="V31" s="240">
        <v>0</v>
      </c>
      <c r="W31" s="243">
        <v>1</v>
      </c>
      <c r="X31" s="55">
        <v>28.35</v>
      </c>
      <c r="Y31" s="55">
        <v>0</v>
      </c>
      <c r="Z31" s="55">
        <v>0</v>
      </c>
      <c r="AA31" s="55">
        <v>0</v>
      </c>
      <c r="AB31" s="244">
        <v>0</v>
      </c>
      <c r="AC31" s="233">
        <f t="shared" si="2"/>
        <v>0</v>
      </c>
      <c r="AD31" s="7" t="e">
        <f t="shared" si="3"/>
        <v>#DIV/0!</v>
      </c>
      <c r="AE31" s="7">
        <f t="shared" si="4"/>
        <v>28.35</v>
      </c>
      <c r="AF31" s="7" t="e">
        <f t="shared" si="5"/>
        <v>#DIV/0!</v>
      </c>
      <c r="AG31" s="7">
        <f t="shared" si="6"/>
        <v>0</v>
      </c>
      <c r="AH31" s="7">
        <f t="shared" si="6"/>
        <v>0</v>
      </c>
      <c r="AI31" s="7">
        <f t="shared" si="7"/>
        <v>1</v>
      </c>
      <c r="AJ31" s="7">
        <f t="shared" si="7"/>
        <v>28.35</v>
      </c>
      <c r="AK31" s="234" t="e">
        <f t="shared" si="8"/>
        <v>#DIV/0!</v>
      </c>
      <c r="AP31" s="28"/>
      <c r="AQ31" s="28"/>
    </row>
    <row r="32" spans="1:43">
      <c r="A32" s="44">
        <v>23</v>
      </c>
      <c r="B32" s="266" t="s">
        <v>88</v>
      </c>
      <c r="C32" s="219">
        <v>0</v>
      </c>
      <c r="D32" s="115">
        <v>0</v>
      </c>
      <c r="E32" s="115">
        <v>0</v>
      </c>
      <c r="F32" s="115">
        <v>0</v>
      </c>
      <c r="G32" s="115">
        <v>0</v>
      </c>
      <c r="H32" s="220">
        <v>0</v>
      </c>
      <c r="I32" s="250">
        <f t="shared" si="0"/>
        <v>0</v>
      </c>
      <c r="J32" s="219">
        <v>0</v>
      </c>
      <c r="K32" s="115">
        <v>0</v>
      </c>
      <c r="L32" s="115">
        <v>0</v>
      </c>
      <c r="M32" s="115">
        <v>0</v>
      </c>
      <c r="N32" s="115">
        <v>0</v>
      </c>
      <c r="O32" s="220">
        <v>0</v>
      </c>
      <c r="P32" s="250">
        <f t="shared" si="1"/>
        <v>0</v>
      </c>
      <c r="Q32" s="239">
        <v>0</v>
      </c>
      <c r="R32" s="52">
        <v>0</v>
      </c>
      <c r="S32" s="52">
        <v>0</v>
      </c>
      <c r="T32" s="52">
        <v>0</v>
      </c>
      <c r="U32" s="52">
        <v>0</v>
      </c>
      <c r="V32" s="240">
        <v>0</v>
      </c>
      <c r="W32" s="243">
        <v>0</v>
      </c>
      <c r="X32" s="55">
        <v>0</v>
      </c>
      <c r="Y32" s="55">
        <v>0</v>
      </c>
      <c r="Z32" s="55">
        <v>0</v>
      </c>
      <c r="AA32" s="55">
        <v>0</v>
      </c>
      <c r="AB32" s="244">
        <v>0</v>
      </c>
      <c r="AC32" s="233">
        <f t="shared" si="2"/>
        <v>0</v>
      </c>
      <c r="AD32" s="7" t="e">
        <f t="shared" si="3"/>
        <v>#DIV/0!</v>
      </c>
      <c r="AE32" s="7">
        <f t="shared" si="4"/>
        <v>0</v>
      </c>
      <c r="AF32" s="7" t="e">
        <f t="shared" si="5"/>
        <v>#DIV/0!</v>
      </c>
      <c r="AG32" s="7">
        <f t="shared" si="6"/>
        <v>0</v>
      </c>
      <c r="AH32" s="7">
        <f t="shared" si="6"/>
        <v>0</v>
      </c>
      <c r="AI32" s="7">
        <f t="shared" si="7"/>
        <v>0</v>
      </c>
      <c r="AJ32" s="7">
        <f t="shared" si="7"/>
        <v>0</v>
      </c>
      <c r="AK32" s="234" t="e">
        <f t="shared" si="8"/>
        <v>#DIV/0!</v>
      </c>
      <c r="AP32" s="28"/>
      <c r="AQ32" s="28"/>
    </row>
    <row r="33" spans="1:43">
      <c r="A33" s="44">
        <v>24</v>
      </c>
      <c r="B33" s="266" t="s">
        <v>89</v>
      </c>
      <c r="C33" s="219">
        <v>0</v>
      </c>
      <c r="D33" s="115">
        <v>0</v>
      </c>
      <c r="E33" s="115">
        <v>0</v>
      </c>
      <c r="F33" s="115">
        <v>0</v>
      </c>
      <c r="G33" s="115">
        <v>0</v>
      </c>
      <c r="H33" s="220">
        <v>0</v>
      </c>
      <c r="I33" s="250">
        <f t="shared" si="0"/>
        <v>0</v>
      </c>
      <c r="J33" s="219">
        <v>0</v>
      </c>
      <c r="K33" s="115">
        <v>0</v>
      </c>
      <c r="L33" s="115">
        <v>0</v>
      </c>
      <c r="M33" s="115">
        <v>0</v>
      </c>
      <c r="N33" s="115">
        <v>0</v>
      </c>
      <c r="O33" s="220">
        <v>0</v>
      </c>
      <c r="P33" s="250">
        <f t="shared" si="1"/>
        <v>0</v>
      </c>
      <c r="Q33" s="239">
        <v>0</v>
      </c>
      <c r="R33" s="52">
        <v>0</v>
      </c>
      <c r="S33" s="52">
        <v>0</v>
      </c>
      <c r="T33" s="52">
        <v>0</v>
      </c>
      <c r="U33" s="52">
        <v>0</v>
      </c>
      <c r="V33" s="240">
        <v>0</v>
      </c>
      <c r="W33" s="243">
        <v>0</v>
      </c>
      <c r="X33" s="55">
        <v>0</v>
      </c>
      <c r="Y33" s="55">
        <v>0</v>
      </c>
      <c r="Z33" s="55">
        <v>0</v>
      </c>
      <c r="AA33" s="55">
        <v>0</v>
      </c>
      <c r="AB33" s="244">
        <v>0</v>
      </c>
      <c r="AC33" s="233">
        <f t="shared" si="2"/>
        <v>0</v>
      </c>
      <c r="AD33" s="7" t="e">
        <f t="shared" si="3"/>
        <v>#DIV/0!</v>
      </c>
      <c r="AE33" s="7">
        <f t="shared" si="4"/>
        <v>0</v>
      </c>
      <c r="AF33" s="7" t="e">
        <f t="shared" si="5"/>
        <v>#DIV/0!</v>
      </c>
      <c r="AG33" s="7">
        <f t="shared" si="6"/>
        <v>0</v>
      </c>
      <c r="AH33" s="7">
        <f t="shared" si="6"/>
        <v>0</v>
      </c>
      <c r="AI33" s="7">
        <f t="shared" si="7"/>
        <v>0</v>
      </c>
      <c r="AJ33" s="7">
        <f t="shared" si="7"/>
        <v>0</v>
      </c>
      <c r="AK33" s="234" t="e">
        <f t="shared" si="8"/>
        <v>#DIV/0!</v>
      </c>
      <c r="AP33" s="28"/>
      <c r="AQ33" s="28"/>
    </row>
    <row r="34" spans="1:43">
      <c r="A34" s="44">
        <v>25</v>
      </c>
      <c r="B34" s="266" t="s">
        <v>90</v>
      </c>
      <c r="C34" s="219">
        <v>0</v>
      </c>
      <c r="D34" s="115">
        <v>0</v>
      </c>
      <c r="E34" s="115">
        <v>0</v>
      </c>
      <c r="F34" s="115">
        <v>0</v>
      </c>
      <c r="G34" s="115">
        <v>0</v>
      </c>
      <c r="H34" s="220">
        <v>0</v>
      </c>
      <c r="I34" s="250">
        <f t="shared" si="0"/>
        <v>0</v>
      </c>
      <c r="J34" s="219">
        <v>0</v>
      </c>
      <c r="K34" s="115">
        <v>0</v>
      </c>
      <c r="L34" s="115">
        <v>0</v>
      </c>
      <c r="M34" s="115">
        <v>0</v>
      </c>
      <c r="N34" s="115">
        <v>0</v>
      </c>
      <c r="O34" s="220">
        <v>0</v>
      </c>
      <c r="P34" s="250">
        <f t="shared" si="1"/>
        <v>0</v>
      </c>
      <c r="Q34" s="239">
        <v>0</v>
      </c>
      <c r="R34" s="52">
        <v>0</v>
      </c>
      <c r="S34" s="52">
        <v>0</v>
      </c>
      <c r="T34" s="52">
        <v>0</v>
      </c>
      <c r="U34" s="52">
        <v>0</v>
      </c>
      <c r="V34" s="240">
        <v>0</v>
      </c>
      <c r="W34" s="243">
        <v>0</v>
      </c>
      <c r="X34" s="55">
        <v>0</v>
      </c>
      <c r="Y34" s="55">
        <v>0</v>
      </c>
      <c r="Z34" s="55">
        <v>0</v>
      </c>
      <c r="AA34" s="55">
        <v>0</v>
      </c>
      <c r="AB34" s="244">
        <v>0</v>
      </c>
      <c r="AC34" s="233">
        <f t="shared" si="2"/>
        <v>0</v>
      </c>
      <c r="AD34" s="7" t="e">
        <f t="shared" si="3"/>
        <v>#DIV/0!</v>
      </c>
      <c r="AE34" s="7">
        <f t="shared" si="4"/>
        <v>0</v>
      </c>
      <c r="AF34" s="7" t="e">
        <f t="shared" si="5"/>
        <v>#DIV/0!</v>
      </c>
      <c r="AG34" s="7">
        <f t="shared" si="6"/>
        <v>0</v>
      </c>
      <c r="AH34" s="7">
        <f t="shared" si="6"/>
        <v>0</v>
      </c>
      <c r="AI34" s="7">
        <f t="shared" si="7"/>
        <v>0</v>
      </c>
      <c r="AJ34" s="7">
        <f t="shared" si="7"/>
        <v>0</v>
      </c>
      <c r="AK34" s="234" t="e">
        <f t="shared" si="8"/>
        <v>#DIV/0!</v>
      </c>
      <c r="AP34" s="28"/>
      <c r="AQ34" s="28"/>
    </row>
    <row r="35" spans="1:43">
      <c r="A35" s="44">
        <v>26</v>
      </c>
      <c r="B35" s="266" t="s">
        <v>91</v>
      </c>
      <c r="C35" s="223">
        <v>0</v>
      </c>
      <c r="D35" s="121">
        <v>0</v>
      </c>
      <c r="E35" s="121">
        <v>0</v>
      </c>
      <c r="F35" s="121">
        <v>0</v>
      </c>
      <c r="G35" s="121">
        <v>0</v>
      </c>
      <c r="H35" s="224">
        <v>0</v>
      </c>
      <c r="I35" s="250">
        <f t="shared" si="0"/>
        <v>0</v>
      </c>
      <c r="J35" s="223">
        <v>0</v>
      </c>
      <c r="K35" s="121">
        <v>0</v>
      </c>
      <c r="L35" s="121">
        <v>0</v>
      </c>
      <c r="M35" s="121">
        <v>0</v>
      </c>
      <c r="N35" s="121">
        <v>0</v>
      </c>
      <c r="O35" s="224">
        <v>0</v>
      </c>
      <c r="P35" s="250">
        <f t="shared" si="1"/>
        <v>0</v>
      </c>
      <c r="Q35" s="239">
        <v>5</v>
      </c>
      <c r="R35" s="52">
        <v>420.34</v>
      </c>
      <c r="S35" s="52">
        <v>0</v>
      </c>
      <c r="T35" s="52">
        <v>0</v>
      </c>
      <c r="U35" s="52">
        <v>0</v>
      </c>
      <c r="V35" s="240">
        <v>0</v>
      </c>
      <c r="W35" s="243">
        <v>3</v>
      </c>
      <c r="X35" s="55">
        <v>235</v>
      </c>
      <c r="Y35" s="55">
        <v>0</v>
      </c>
      <c r="Z35" s="55">
        <v>0</v>
      </c>
      <c r="AA35" s="55">
        <v>0</v>
      </c>
      <c r="AB35" s="244">
        <v>0</v>
      </c>
      <c r="AC35" s="233">
        <f t="shared" si="2"/>
        <v>420.34</v>
      </c>
      <c r="AD35" s="7" t="e">
        <f t="shared" si="3"/>
        <v>#DIV/0!</v>
      </c>
      <c r="AE35" s="7">
        <f t="shared" si="4"/>
        <v>235</v>
      </c>
      <c r="AF35" s="7" t="e">
        <f t="shared" si="5"/>
        <v>#DIV/0!</v>
      </c>
      <c r="AG35" s="7">
        <f t="shared" si="6"/>
        <v>0</v>
      </c>
      <c r="AH35" s="7">
        <f t="shared" si="6"/>
        <v>0</v>
      </c>
      <c r="AI35" s="7">
        <f t="shared" si="7"/>
        <v>8</v>
      </c>
      <c r="AJ35" s="7">
        <f t="shared" si="7"/>
        <v>655.33999999999992</v>
      </c>
      <c r="AK35" s="234" t="e">
        <f t="shared" si="8"/>
        <v>#DIV/0!</v>
      </c>
      <c r="AP35" s="28"/>
      <c r="AQ35" s="28"/>
    </row>
    <row r="36" spans="1:43">
      <c r="A36" s="44">
        <v>27</v>
      </c>
      <c r="B36" s="266" t="s">
        <v>92</v>
      </c>
      <c r="C36" s="223">
        <v>100</v>
      </c>
      <c r="D36" s="121">
        <v>145</v>
      </c>
      <c r="E36" s="121">
        <v>92</v>
      </c>
      <c r="F36" s="121">
        <v>20</v>
      </c>
      <c r="G36" s="121">
        <v>149</v>
      </c>
      <c r="H36" s="224">
        <v>32</v>
      </c>
      <c r="I36" s="250">
        <f t="shared" si="0"/>
        <v>197</v>
      </c>
      <c r="J36" s="223">
        <v>47</v>
      </c>
      <c r="K36" s="121">
        <v>63</v>
      </c>
      <c r="L36" s="121">
        <v>42</v>
      </c>
      <c r="M36" s="121">
        <v>8</v>
      </c>
      <c r="N36" s="121">
        <v>65</v>
      </c>
      <c r="O36" s="224">
        <v>14</v>
      </c>
      <c r="P36" s="250">
        <f t="shared" si="1"/>
        <v>85</v>
      </c>
      <c r="Q36" s="239">
        <v>1</v>
      </c>
      <c r="R36" s="52">
        <v>4.5199999999999996</v>
      </c>
      <c r="S36" s="52">
        <v>0</v>
      </c>
      <c r="T36" s="52">
        <v>0</v>
      </c>
      <c r="U36" s="52">
        <v>0</v>
      </c>
      <c r="V36" s="240">
        <v>0</v>
      </c>
      <c r="W36" s="245">
        <v>1</v>
      </c>
      <c r="X36" s="26">
        <v>2.0299999999999998</v>
      </c>
      <c r="Y36" s="26">
        <v>0</v>
      </c>
      <c r="Z36" s="26">
        <v>0</v>
      </c>
      <c r="AA36" s="26">
        <v>0</v>
      </c>
      <c r="AB36" s="246">
        <v>0</v>
      </c>
      <c r="AC36" s="233">
        <f t="shared" si="2"/>
        <v>4.5199999999999996</v>
      </c>
      <c r="AD36" s="7">
        <f t="shared" si="3"/>
        <v>2.2944162436548221</v>
      </c>
      <c r="AE36" s="7">
        <f t="shared" si="4"/>
        <v>2.0299999999999998</v>
      </c>
      <c r="AF36" s="7">
        <f t="shared" si="5"/>
        <v>2.388235294117647</v>
      </c>
      <c r="AG36" s="7">
        <f t="shared" si="6"/>
        <v>495</v>
      </c>
      <c r="AH36" s="7">
        <f t="shared" si="6"/>
        <v>282</v>
      </c>
      <c r="AI36" s="7">
        <f t="shared" si="7"/>
        <v>2</v>
      </c>
      <c r="AJ36" s="7">
        <f t="shared" si="7"/>
        <v>6.5499999999999989</v>
      </c>
      <c r="AK36" s="234">
        <f t="shared" si="8"/>
        <v>2.3226950354609923</v>
      </c>
      <c r="AP36" s="28"/>
      <c r="AQ36" s="28"/>
    </row>
    <row r="37" spans="1:43">
      <c r="A37" s="44">
        <v>28</v>
      </c>
      <c r="B37" s="266" t="s">
        <v>93</v>
      </c>
      <c r="C37" s="223">
        <v>100</v>
      </c>
      <c r="D37" s="121">
        <v>145</v>
      </c>
      <c r="E37" s="121">
        <v>92</v>
      </c>
      <c r="F37" s="121">
        <v>20</v>
      </c>
      <c r="G37" s="121">
        <v>149</v>
      </c>
      <c r="H37" s="224">
        <v>32</v>
      </c>
      <c r="I37" s="250">
        <f t="shared" si="0"/>
        <v>197</v>
      </c>
      <c r="J37" s="223">
        <v>47</v>
      </c>
      <c r="K37" s="121">
        <v>63</v>
      </c>
      <c r="L37" s="121">
        <v>42</v>
      </c>
      <c r="M37" s="121">
        <v>8</v>
      </c>
      <c r="N37" s="121">
        <v>65</v>
      </c>
      <c r="O37" s="224">
        <v>14</v>
      </c>
      <c r="P37" s="250">
        <f t="shared" si="1"/>
        <v>85</v>
      </c>
      <c r="Q37" s="239">
        <v>0</v>
      </c>
      <c r="R37" s="52">
        <v>0</v>
      </c>
      <c r="S37" s="52">
        <v>0</v>
      </c>
      <c r="T37" s="52">
        <v>0</v>
      </c>
      <c r="U37" s="52">
        <v>0</v>
      </c>
      <c r="V37" s="240">
        <v>0</v>
      </c>
      <c r="W37" s="245">
        <v>0</v>
      </c>
      <c r="X37" s="26">
        <v>0</v>
      </c>
      <c r="Y37" s="26">
        <v>0</v>
      </c>
      <c r="Z37" s="26">
        <v>0</v>
      </c>
      <c r="AA37" s="26">
        <v>0</v>
      </c>
      <c r="AB37" s="246">
        <v>0</v>
      </c>
      <c r="AC37" s="233">
        <f t="shared" si="2"/>
        <v>0</v>
      </c>
      <c r="AD37" s="7">
        <f t="shared" si="3"/>
        <v>0</v>
      </c>
      <c r="AE37" s="7">
        <f t="shared" si="4"/>
        <v>0</v>
      </c>
      <c r="AF37" s="7">
        <f t="shared" si="5"/>
        <v>0</v>
      </c>
      <c r="AG37" s="7">
        <f t="shared" si="6"/>
        <v>495</v>
      </c>
      <c r="AH37" s="7">
        <f t="shared" si="6"/>
        <v>282</v>
      </c>
      <c r="AI37" s="7">
        <f t="shared" si="7"/>
        <v>0</v>
      </c>
      <c r="AJ37" s="7">
        <f t="shared" si="7"/>
        <v>0</v>
      </c>
      <c r="AK37" s="234">
        <f t="shared" si="8"/>
        <v>0</v>
      </c>
      <c r="AP37" s="28"/>
      <c r="AQ37" s="28"/>
    </row>
    <row r="38" spans="1:43">
      <c r="A38" s="21"/>
      <c r="B38" s="211" t="s">
        <v>94</v>
      </c>
      <c r="C38" s="221">
        <f t="shared" ref="C38:AC38" si="10">SUM(C22:C37)</f>
        <v>2537</v>
      </c>
      <c r="D38" s="50">
        <f t="shared" si="10"/>
        <v>6308</v>
      </c>
      <c r="E38" s="50">
        <f t="shared" si="10"/>
        <v>306</v>
      </c>
      <c r="F38" s="50">
        <f t="shared" si="10"/>
        <v>82</v>
      </c>
      <c r="G38" s="50">
        <f t="shared" si="10"/>
        <v>1895</v>
      </c>
      <c r="H38" s="222">
        <f t="shared" si="10"/>
        <v>603</v>
      </c>
      <c r="I38" s="222">
        <f t="shared" si="10"/>
        <v>6993</v>
      </c>
      <c r="J38" s="221">
        <f t="shared" si="10"/>
        <v>1136</v>
      </c>
      <c r="K38" s="50">
        <f t="shared" si="10"/>
        <v>1551</v>
      </c>
      <c r="L38" s="50">
        <f t="shared" si="10"/>
        <v>144</v>
      </c>
      <c r="M38" s="50">
        <f t="shared" si="10"/>
        <v>28</v>
      </c>
      <c r="N38" s="50">
        <f t="shared" si="10"/>
        <v>870</v>
      </c>
      <c r="O38" s="222">
        <f t="shared" si="10"/>
        <v>177</v>
      </c>
      <c r="P38" s="222">
        <f t="shared" si="10"/>
        <v>1756</v>
      </c>
      <c r="Q38" s="221">
        <f t="shared" si="10"/>
        <v>2205</v>
      </c>
      <c r="R38" s="50">
        <f t="shared" si="10"/>
        <v>7054.9100000000017</v>
      </c>
      <c r="S38" s="50">
        <f t="shared" si="10"/>
        <v>0</v>
      </c>
      <c r="T38" s="50">
        <f t="shared" si="10"/>
        <v>0</v>
      </c>
      <c r="U38" s="50">
        <f t="shared" si="10"/>
        <v>16</v>
      </c>
      <c r="V38" s="222">
        <f t="shared" si="10"/>
        <v>46.09</v>
      </c>
      <c r="W38" s="221">
        <f t="shared" si="10"/>
        <v>650</v>
      </c>
      <c r="X38" s="50">
        <f t="shared" si="10"/>
        <v>2596.36</v>
      </c>
      <c r="Y38" s="50">
        <f t="shared" si="10"/>
        <v>0</v>
      </c>
      <c r="Z38" s="50">
        <f t="shared" si="10"/>
        <v>0</v>
      </c>
      <c r="AA38" s="50">
        <f t="shared" si="10"/>
        <v>5</v>
      </c>
      <c r="AB38" s="222">
        <f t="shared" si="10"/>
        <v>4.63</v>
      </c>
      <c r="AC38" s="222">
        <f t="shared" si="10"/>
        <v>7101.0000000000018</v>
      </c>
      <c r="AD38" s="50">
        <f t="shared" si="3"/>
        <v>101.54440154440157</v>
      </c>
      <c r="AE38" s="50">
        <f>(W38+Y38+AA38)/(J38+L38+N38)*100</f>
        <v>30.465116279069765</v>
      </c>
      <c r="AF38" s="50">
        <f t="shared" si="5"/>
        <v>148.12015945330296</v>
      </c>
      <c r="AG38" s="50">
        <f t="shared" si="6"/>
        <v>6888</v>
      </c>
      <c r="AH38" s="50">
        <f t="shared" si="6"/>
        <v>8749</v>
      </c>
      <c r="AI38" s="50">
        <f t="shared" si="7"/>
        <v>2876</v>
      </c>
      <c r="AJ38" s="50">
        <f t="shared" si="7"/>
        <v>9701.9900000000016</v>
      </c>
      <c r="AK38" s="222">
        <f t="shared" si="8"/>
        <v>110.89255914961711</v>
      </c>
      <c r="AP38" s="28"/>
      <c r="AQ38" s="28"/>
    </row>
    <row r="39" spans="1:43">
      <c r="A39" s="47">
        <v>29</v>
      </c>
      <c r="B39" s="267" t="s">
        <v>95</v>
      </c>
      <c r="C39" s="223">
        <v>0</v>
      </c>
      <c r="D39" s="121">
        <v>0</v>
      </c>
      <c r="E39" s="121">
        <v>0</v>
      </c>
      <c r="F39" s="121">
        <v>0</v>
      </c>
      <c r="G39" s="121">
        <v>0</v>
      </c>
      <c r="H39" s="224">
        <v>0</v>
      </c>
      <c r="I39" s="250">
        <f t="shared" si="0"/>
        <v>0</v>
      </c>
      <c r="J39" s="223">
        <v>0</v>
      </c>
      <c r="K39" s="121">
        <v>0</v>
      </c>
      <c r="L39" s="121">
        <v>0</v>
      </c>
      <c r="M39" s="121">
        <v>0</v>
      </c>
      <c r="N39" s="121">
        <v>0</v>
      </c>
      <c r="O39" s="224">
        <v>0</v>
      </c>
      <c r="P39" s="250">
        <f t="shared" si="1"/>
        <v>0</v>
      </c>
      <c r="Q39" s="239">
        <v>0</v>
      </c>
      <c r="R39" s="52">
        <v>0</v>
      </c>
      <c r="S39" s="121">
        <v>0</v>
      </c>
      <c r="T39" s="121">
        <v>0</v>
      </c>
      <c r="U39" s="121">
        <v>0</v>
      </c>
      <c r="V39" s="224">
        <v>0</v>
      </c>
      <c r="W39" s="243">
        <v>0</v>
      </c>
      <c r="X39" s="55">
        <v>0</v>
      </c>
      <c r="Y39" s="55">
        <v>0</v>
      </c>
      <c r="Z39" s="55">
        <v>0</v>
      </c>
      <c r="AA39" s="55">
        <v>0</v>
      </c>
      <c r="AB39" s="244">
        <v>0</v>
      </c>
      <c r="AC39" s="233">
        <f t="shared" si="2"/>
        <v>0</v>
      </c>
      <c r="AD39" s="7" t="e">
        <f t="shared" si="3"/>
        <v>#DIV/0!</v>
      </c>
      <c r="AE39" s="7">
        <f t="shared" si="4"/>
        <v>0</v>
      </c>
      <c r="AF39" s="7" t="e">
        <f t="shared" si="5"/>
        <v>#DIV/0!</v>
      </c>
      <c r="AG39" s="7">
        <f t="shared" si="6"/>
        <v>0</v>
      </c>
      <c r="AH39" s="7">
        <f t="shared" si="6"/>
        <v>0</v>
      </c>
      <c r="AI39" s="7">
        <f t="shared" si="7"/>
        <v>0</v>
      </c>
      <c r="AJ39" s="7">
        <f t="shared" si="7"/>
        <v>0</v>
      </c>
      <c r="AK39" s="234" t="e">
        <f t="shared" si="8"/>
        <v>#DIV/0!</v>
      </c>
      <c r="AP39" s="28"/>
      <c r="AQ39" s="28"/>
    </row>
    <row r="40" spans="1:43">
      <c r="A40" s="47">
        <v>30</v>
      </c>
      <c r="B40" s="267" t="s">
        <v>96</v>
      </c>
      <c r="C40" s="223">
        <v>0</v>
      </c>
      <c r="D40" s="121">
        <v>0</v>
      </c>
      <c r="E40" s="121">
        <v>0</v>
      </c>
      <c r="F40" s="121">
        <v>0</v>
      </c>
      <c r="G40" s="121">
        <v>0</v>
      </c>
      <c r="H40" s="224">
        <v>0</v>
      </c>
      <c r="I40" s="250">
        <f t="shared" si="0"/>
        <v>0</v>
      </c>
      <c r="J40" s="223">
        <v>0</v>
      </c>
      <c r="K40" s="121">
        <v>0</v>
      </c>
      <c r="L40" s="121">
        <v>0</v>
      </c>
      <c r="M40" s="121">
        <v>0</v>
      </c>
      <c r="N40" s="121">
        <v>0</v>
      </c>
      <c r="O40" s="224">
        <v>0</v>
      </c>
      <c r="P40" s="250">
        <f t="shared" si="1"/>
        <v>0</v>
      </c>
      <c r="Q40" s="239">
        <v>0</v>
      </c>
      <c r="R40" s="52">
        <v>0</v>
      </c>
      <c r="S40" s="121">
        <v>0</v>
      </c>
      <c r="T40" s="121">
        <v>0</v>
      </c>
      <c r="U40" s="121">
        <v>0</v>
      </c>
      <c r="V40" s="224">
        <v>0</v>
      </c>
      <c r="W40" s="243">
        <v>0</v>
      </c>
      <c r="X40" s="55">
        <v>0</v>
      </c>
      <c r="Y40" s="55">
        <v>0</v>
      </c>
      <c r="Z40" s="55">
        <v>0</v>
      </c>
      <c r="AA40" s="55">
        <v>0</v>
      </c>
      <c r="AB40" s="244">
        <v>0</v>
      </c>
      <c r="AC40" s="233">
        <f t="shared" si="2"/>
        <v>0</v>
      </c>
      <c r="AD40" s="7" t="e">
        <f t="shared" si="3"/>
        <v>#DIV/0!</v>
      </c>
      <c r="AE40" s="7">
        <f t="shared" si="4"/>
        <v>0</v>
      </c>
      <c r="AF40" s="7" t="e">
        <f t="shared" si="5"/>
        <v>#DIV/0!</v>
      </c>
      <c r="AG40" s="7">
        <f t="shared" si="6"/>
        <v>0</v>
      </c>
      <c r="AH40" s="7">
        <f t="shared" si="6"/>
        <v>0</v>
      </c>
      <c r="AI40" s="7">
        <f t="shared" si="7"/>
        <v>0</v>
      </c>
      <c r="AJ40" s="7">
        <f t="shared" si="7"/>
        <v>0</v>
      </c>
      <c r="AK40" s="234" t="e">
        <f t="shared" si="8"/>
        <v>#DIV/0!</v>
      </c>
      <c r="AP40" s="28"/>
      <c r="AQ40" s="28"/>
    </row>
    <row r="41" spans="1:43">
      <c r="A41" s="47">
        <v>31</v>
      </c>
      <c r="B41" s="267" t="s">
        <v>97</v>
      </c>
      <c r="C41" s="223">
        <v>0</v>
      </c>
      <c r="D41" s="121">
        <v>0</v>
      </c>
      <c r="E41" s="121">
        <v>0</v>
      </c>
      <c r="F41" s="121">
        <v>0</v>
      </c>
      <c r="G41" s="121">
        <v>0</v>
      </c>
      <c r="H41" s="224">
        <v>0</v>
      </c>
      <c r="I41" s="250">
        <f t="shared" si="0"/>
        <v>0</v>
      </c>
      <c r="J41" s="223">
        <v>0</v>
      </c>
      <c r="K41" s="121">
        <v>0</v>
      </c>
      <c r="L41" s="121">
        <v>0</v>
      </c>
      <c r="M41" s="121">
        <v>0</v>
      </c>
      <c r="N41" s="121">
        <v>0</v>
      </c>
      <c r="O41" s="224">
        <v>0</v>
      </c>
      <c r="P41" s="250">
        <f t="shared" si="1"/>
        <v>0</v>
      </c>
      <c r="Q41" s="239">
        <v>0</v>
      </c>
      <c r="R41" s="52">
        <v>0</v>
      </c>
      <c r="S41" s="121">
        <v>0</v>
      </c>
      <c r="T41" s="121">
        <v>0</v>
      </c>
      <c r="U41" s="121">
        <v>0</v>
      </c>
      <c r="V41" s="224">
        <v>0</v>
      </c>
      <c r="W41" s="243">
        <v>0</v>
      </c>
      <c r="X41" s="55">
        <v>0</v>
      </c>
      <c r="Y41" s="55">
        <v>0</v>
      </c>
      <c r="Z41" s="55">
        <v>0</v>
      </c>
      <c r="AA41" s="55">
        <v>0</v>
      </c>
      <c r="AB41" s="244">
        <v>0</v>
      </c>
      <c r="AC41" s="233">
        <f t="shared" si="2"/>
        <v>0</v>
      </c>
      <c r="AD41" s="7" t="e">
        <f t="shared" si="3"/>
        <v>#DIV/0!</v>
      </c>
      <c r="AE41" s="7">
        <f t="shared" si="4"/>
        <v>0</v>
      </c>
      <c r="AF41" s="7" t="e">
        <f t="shared" si="5"/>
        <v>#DIV/0!</v>
      </c>
      <c r="AG41" s="7">
        <f t="shared" si="6"/>
        <v>0</v>
      </c>
      <c r="AH41" s="7">
        <f t="shared" si="6"/>
        <v>0</v>
      </c>
      <c r="AI41" s="7">
        <f t="shared" si="7"/>
        <v>0</v>
      </c>
      <c r="AJ41" s="7">
        <f t="shared" si="7"/>
        <v>0</v>
      </c>
      <c r="AK41" s="234" t="e">
        <f t="shared" si="8"/>
        <v>#DIV/0!</v>
      </c>
      <c r="AP41" s="28"/>
      <c r="AQ41" s="28"/>
    </row>
    <row r="42" spans="1:43">
      <c r="A42" s="47">
        <v>32</v>
      </c>
      <c r="B42" s="267" t="s">
        <v>98</v>
      </c>
      <c r="C42" s="223">
        <v>0</v>
      </c>
      <c r="D42" s="121">
        <v>0</v>
      </c>
      <c r="E42" s="121">
        <v>0</v>
      </c>
      <c r="F42" s="121">
        <v>0</v>
      </c>
      <c r="G42" s="121">
        <v>0</v>
      </c>
      <c r="H42" s="224">
        <v>0</v>
      </c>
      <c r="I42" s="250">
        <f t="shared" si="0"/>
        <v>0</v>
      </c>
      <c r="J42" s="223">
        <v>0</v>
      </c>
      <c r="K42" s="121">
        <v>0</v>
      </c>
      <c r="L42" s="121">
        <v>0</v>
      </c>
      <c r="M42" s="121">
        <v>0</v>
      </c>
      <c r="N42" s="121">
        <v>0</v>
      </c>
      <c r="O42" s="224">
        <v>0</v>
      </c>
      <c r="P42" s="250">
        <f t="shared" si="1"/>
        <v>0</v>
      </c>
      <c r="Q42" s="239">
        <v>0</v>
      </c>
      <c r="R42" s="52">
        <v>0</v>
      </c>
      <c r="S42" s="121">
        <v>0</v>
      </c>
      <c r="T42" s="121">
        <v>0</v>
      </c>
      <c r="U42" s="121">
        <v>0</v>
      </c>
      <c r="V42" s="224">
        <v>0</v>
      </c>
      <c r="W42" s="243">
        <v>0</v>
      </c>
      <c r="X42" s="55">
        <v>0</v>
      </c>
      <c r="Y42" s="55">
        <v>0</v>
      </c>
      <c r="Z42" s="55">
        <v>0</v>
      </c>
      <c r="AA42" s="55">
        <v>0</v>
      </c>
      <c r="AB42" s="244">
        <v>0</v>
      </c>
      <c r="AC42" s="233">
        <f t="shared" si="2"/>
        <v>0</v>
      </c>
      <c r="AD42" s="7" t="e">
        <f t="shared" si="3"/>
        <v>#DIV/0!</v>
      </c>
      <c r="AE42" s="7">
        <f t="shared" si="4"/>
        <v>0</v>
      </c>
      <c r="AF42" s="7" t="e">
        <f t="shared" si="5"/>
        <v>#DIV/0!</v>
      </c>
      <c r="AG42" s="7">
        <f t="shared" si="6"/>
        <v>0</v>
      </c>
      <c r="AH42" s="7">
        <f t="shared" si="6"/>
        <v>0</v>
      </c>
      <c r="AI42" s="7">
        <f t="shared" si="7"/>
        <v>0</v>
      </c>
      <c r="AJ42" s="7">
        <f t="shared" si="7"/>
        <v>0</v>
      </c>
      <c r="AK42" s="234" t="e">
        <f t="shared" si="8"/>
        <v>#DIV/0!</v>
      </c>
      <c r="AP42" s="28"/>
      <c r="AQ42" s="28"/>
    </row>
    <row r="43" spans="1:43">
      <c r="A43" s="47">
        <v>33</v>
      </c>
      <c r="B43" s="267" t="s">
        <v>99</v>
      </c>
      <c r="C43" s="223">
        <v>0</v>
      </c>
      <c r="D43" s="121">
        <v>0</v>
      </c>
      <c r="E43" s="121">
        <v>0</v>
      </c>
      <c r="F43" s="121">
        <v>0</v>
      </c>
      <c r="G43" s="121">
        <v>0</v>
      </c>
      <c r="H43" s="224">
        <v>0</v>
      </c>
      <c r="I43" s="250">
        <f t="shared" si="0"/>
        <v>0</v>
      </c>
      <c r="J43" s="223">
        <v>0</v>
      </c>
      <c r="K43" s="121">
        <v>0</v>
      </c>
      <c r="L43" s="121">
        <v>0</v>
      </c>
      <c r="M43" s="121">
        <v>0</v>
      </c>
      <c r="N43" s="121">
        <v>0</v>
      </c>
      <c r="O43" s="224">
        <v>0</v>
      </c>
      <c r="P43" s="250">
        <f t="shared" si="1"/>
        <v>0</v>
      </c>
      <c r="Q43" s="239">
        <v>0</v>
      </c>
      <c r="R43" s="52">
        <v>0</v>
      </c>
      <c r="S43" s="121">
        <v>0</v>
      </c>
      <c r="T43" s="121">
        <v>0</v>
      </c>
      <c r="U43" s="121">
        <v>0</v>
      </c>
      <c r="V43" s="224">
        <v>0</v>
      </c>
      <c r="W43" s="243">
        <v>0</v>
      </c>
      <c r="X43" s="55">
        <v>0</v>
      </c>
      <c r="Y43" s="55">
        <v>0</v>
      </c>
      <c r="Z43" s="55">
        <v>0</v>
      </c>
      <c r="AA43" s="55">
        <v>0</v>
      </c>
      <c r="AB43" s="244">
        <v>0</v>
      </c>
      <c r="AC43" s="233">
        <f t="shared" si="2"/>
        <v>0</v>
      </c>
      <c r="AD43" s="7" t="e">
        <f t="shared" si="3"/>
        <v>#DIV/0!</v>
      </c>
      <c r="AE43" s="7">
        <f t="shared" si="4"/>
        <v>0</v>
      </c>
      <c r="AF43" s="7" t="e">
        <f t="shared" si="5"/>
        <v>#DIV/0!</v>
      </c>
      <c r="AG43" s="7">
        <f t="shared" si="6"/>
        <v>0</v>
      </c>
      <c r="AH43" s="7">
        <f t="shared" si="6"/>
        <v>0</v>
      </c>
      <c r="AI43" s="7">
        <f t="shared" si="7"/>
        <v>0</v>
      </c>
      <c r="AJ43" s="7">
        <f t="shared" si="7"/>
        <v>0</v>
      </c>
      <c r="AK43" s="234" t="e">
        <f t="shared" si="8"/>
        <v>#DIV/0!</v>
      </c>
      <c r="AP43" s="28"/>
      <c r="AQ43" s="28"/>
    </row>
    <row r="44" spans="1:43">
      <c r="A44" s="47">
        <v>34</v>
      </c>
      <c r="B44" s="267" t="s">
        <v>100</v>
      </c>
      <c r="C44" s="223">
        <v>0</v>
      </c>
      <c r="D44" s="121">
        <v>0</v>
      </c>
      <c r="E44" s="121">
        <v>0</v>
      </c>
      <c r="F44" s="121">
        <v>0</v>
      </c>
      <c r="G44" s="121">
        <v>0</v>
      </c>
      <c r="H44" s="224">
        <v>0</v>
      </c>
      <c r="I44" s="250">
        <f t="shared" si="0"/>
        <v>0</v>
      </c>
      <c r="J44" s="223">
        <v>0</v>
      </c>
      <c r="K44" s="121">
        <v>0</v>
      </c>
      <c r="L44" s="121">
        <v>0</v>
      </c>
      <c r="M44" s="121">
        <v>0</v>
      </c>
      <c r="N44" s="121">
        <v>0</v>
      </c>
      <c r="O44" s="224">
        <v>0</v>
      </c>
      <c r="P44" s="250">
        <f t="shared" si="1"/>
        <v>0</v>
      </c>
      <c r="Q44" s="239">
        <v>0</v>
      </c>
      <c r="R44" s="52">
        <v>0</v>
      </c>
      <c r="S44" s="121">
        <v>0</v>
      </c>
      <c r="T44" s="121">
        <v>0</v>
      </c>
      <c r="U44" s="121">
        <v>0</v>
      </c>
      <c r="V44" s="224">
        <v>0</v>
      </c>
      <c r="W44" s="243">
        <v>0</v>
      </c>
      <c r="X44" s="55">
        <v>0</v>
      </c>
      <c r="Y44" s="55">
        <v>0</v>
      </c>
      <c r="Z44" s="55">
        <v>0</v>
      </c>
      <c r="AA44" s="55">
        <v>0</v>
      </c>
      <c r="AB44" s="244">
        <v>0</v>
      </c>
      <c r="AC44" s="233">
        <f t="shared" si="2"/>
        <v>0</v>
      </c>
      <c r="AD44" s="7" t="e">
        <f t="shared" si="3"/>
        <v>#DIV/0!</v>
      </c>
      <c r="AE44" s="7">
        <f t="shared" si="4"/>
        <v>0</v>
      </c>
      <c r="AF44" s="7" t="e">
        <f t="shared" si="5"/>
        <v>#DIV/0!</v>
      </c>
      <c r="AG44" s="7">
        <f t="shared" si="6"/>
        <v>0</v>
      </c>
      <c r="AH44" s="7">
        <f t="shared" si="6"/>
        <v>0</v>
      </c>
      <c r="AI44" s="7">
        <f t="shared" si="7"/>
        <v>0</v>
      </c>
      <c r="AJ44" s="7">
        <f t="shared" si="7"/>
        <v>0</v>
      </c>
      <c r="AK44" s="234" t="e">
        <f t="shared" si="8"/>
        <v>#DIV/0!</v>
      </c>
      <c r="AP44" s="28"/>
      <c r="AQ44" s="28"/>
    </row>
    <row r="45" spans="1:43">
      <c r="A45" s="47">
        <v>35</v>
      </c>
      <c r="B45" s="267" t="s">
        <v>101</v>
      </c>
      <c r="C45" s="223">
        <v>0</v>
      </c>
      <c r="D45" s="121">
        <v>0</v>
      </c>
      <c r="E45" s="121">
        <v>0</v>
      </c>
      <c r="F45" s="121">
        <v>0</v>
      </c>
      <c r="G45" s="121">
        <v>0</v>
      </c>
      <c r="H45" s="224">
        <v>0</v>
      </c>
      <c r="I45" s="250">
        <f t="shared" si="0"/>
        <v>0</v>
      </c>
      <c r="J45" s="223">
        <v>0</v>
      </c>
      <c r="K45" s="121">
        <v>0</v>
      </c>
      <c r="L45" s="121">
        <v>0</v>
      </c>
      <c r="M45" s="121">
        <v>0</v>
      </c>
      <c r="N45" s="121">
        <v>0</v>
      </c>
      <c r="O45" s="224">
        <v>0</v>
      </c>
      <c r="P45" s="250">
        <f t="shared" si="1"/>
        <v>0</v>
      </c>
      <c r="Q45" s="239">
        <v>0</v>
      </c>
      <c r="R45" s="52">
        <v>0</v>
      </c>
      <c r="S45" s="121">
        <v>0</v>
      </c>
      <c r="T45" s="121">
        <v>0</v>
      </c>
      <c r="U45" s="121">
        <v>0</v>
      </c>
      <c r="V45" s="224">
        <v>0</v>
      </c>
      <c r="W45" s="243">
        <v>0</v>
      </c>
      <c r="X45" s="55">
        <v>0</v>
      </c>
      <c r="Y45" s="55">
        <v>0</v>
      </c>
      <c r="Z45" s="55">
        <v>0</v>
      </c>
      <c r="AA45" s="55">
        <v>0</v>
      </c>
      <c r="AB45" s="244">
        <v>0</v>
      </c>
      <c r="AC45" s="233">
        <f t="shared" si="2"/>
        <v>0</v>
      </c>
      <c r="AD45" s="7" t="e">
        <f t="shared" si="3"/>
        <v>#DIV/0!</v>
      </c>
      <c r="AE45" s="7">
        <f t="shared" si="4"/>
        <v>0</v>
      </c>
      <c r="AF45" s="7" t="e">
        <f t="shared" si="5"/>
        <v>#DIV/0!</v>
      </c>
      <c r="AG45" s="7">
        <f t="shared" si="6"/>
        <v>0</v>
      </c>
      <c r="AH45" s="7">
        <f t="shared" si="6"/>
        <v>0</v>
      </c>
      <c r="AI45" s="7">
        <f t="shared" si="7"/>
        <v>0</v>
      </c>
      <c r="AJ45" s="7">
        <f t="shared" si="7"/>
        <v>0</v>
      </c>
      <c r="AK45" s="234" t="e">
        <f t="shared" si="8"/>
        <v>#DIV/0!</v>
      </c>
      <c r="AP45" s="28"/>
      <c r="AQ45" s="28"/>
    </row>
    <row r="46" spans="1:43">
      <c r="A46" s="47">
        <v>36</v>
      </c>
      <c r="B46" s="267" t="s">
        <v>102</v>
      </c>
      <c r="C46" s="223">
        <v>0</v>
      </c>
      <c r="D46" s="121">
        <v>0</v>
      </c>
      <c r="E46" s="121">
        <v>0</v>
      </c>
      <c r="F46" s="121">
        <v>0</v>
      </c>
      <c r="G46" s="121">
        <v>0</v>
      </c>
      <c r="H46" s="224">
        <v>0</v>
      </c>
      <c r="I46" s="250">
        <f t="shared" si="0"/>
        <v>0</v>
      </c>
      <c r="J46" s="223">
        <v>0</v>
      </c>
      <c r="K46" s="121">
        <v>0</v>
      </c>
      <c r="L46" s="121">
        <v>0</v>
      </c>
      <c r="M46" s="121">
        <v>0</v>
      </c>
      <c r="N46" s="121">
        <v>0</v>
      </c>
      <c r="O46" s="224">
        <v>0</v>
      </c>
      <c r="P46" s="250">
        <f t="shared" si="1"/>
        <v>0</v>
      </c>
      <c r="Q46" s="239">
        <v>0</v>
      </c>
      <c r="R46" s="52">
        <v>0</v>
      </c>
      <c r="S46" s="121">
        <v>0</v>
      </c>
      <c r="T46" s="121">
        <v>0</v>
      </c>
      <c r="U46" s="121">
        <v>0</v>
      </c>
      <c r="V46" s="224">
        <v>0</v>
      </c>
      <c r="W46" s="243">
        <v>0</v>
      </c>
      <c r="X46" s="55">
        <v>0</v>
      </c>
      <c r="Y46" s="55">
        <v>0</v>
      </c>
      <c r="Z46" s="55">
        <v>0</v>
      </c>
      <c r="AA46" s="55">
        <v>0</v>
      </c>
      <c r="AB46" s="244">
        <v>0</v>
      </c>
      <c r="AC46" s="233">
        <f t="shared" si="2"/>
        <v>0</v>
      </c>
      <c r="AD46" s="7" t="e">
        <f t="shared" si="3"/>
        <v>#DIV/0!</v>
      </c>
      <c r="AE46" s="7">
        <f t="shared" si="4"/>
        <v>0</v>
      </c>
      <c r="AF46" s="7" t="e">
        <f t="shared" si="5"/>
        <v>#DIV/0!</v>
      </c>
      <c r="AG46" s="7">
        <f t="shared" si="6"/>
        <v>0</v>
      </c>
      <c r="AH46" s="7">
        <f t="shared" si="6"/>
        <v>0</v>
      </c>
      <c r="AI46" s="7">
        <f t="shared" si="7"/>
        <v>0</v>
      </c>
      <c r="AJ46" s="7">
        <f t="shared" si="7"/>
        <v>0</v>
      </c>
      <c r="AK46" s="234" t="e">
        <f t="shared" si="8"/>
        <v>#DIV/0!</v>
      </c>
      <c r="AP46" s="28"/>
      <c r="AQ46" s="28"/>
    </row>
    <row r="47" spans="1:43">
      <c r="A47" s="48"/>
      <c r="B47" s="211" t="s">
        <v>103</v>
      </c>
      <c r="C47" s="221">
        <f t="shared" ref="C47:AC47" si="11">SUM(C39:C46)</f>
        <v>0</v>
      </c>
      <c r="D47" s="50">
        <f t="shared" si="11"/>
        <v>0</v>
      </c>
      <c r="E47" s="50">
        <f t="shared" si="11"/>
        <v>0</v>
      </c>
      <c r="F47" s="50">
        <f t="shared" si="11"/>
        <v>0</v>
      </c>
      <c r="G47" s="50">
        <f t="shared" si="11"/>
        <v>0</v>
      </c>
      <c r="H47" s="222">
        <f t="shared" si="11"/>
        <v>0</v>
      </c>
      <c r="I47" s="222">
        <f t="shared" si="11"/>
        <v>0</v>
      </c>
      <c r="J47" s="221">
        <f t="shared" si="11"/>
        <v>0</v>
      </c>
      <c r="K47" s="50">
        <f t="shared" si="11"/>
        <v>0</v>
      </c>
      <c r="L47" s="50">
        <f t="shared" si="11"/>
        <v>0</v>
      </c>
      <c r="M47" s="50">
        <f t="shared" si="11"/>
        <v>0</v>
      </c>
      <c r="N47" s="50">
        <f t="shared" si="11"/>
        <v>0</v>
      </c>
      <c r="O47" s="222">
        <f t="shared" si="11"/>
        <v>0</v>
      </c>
      <c r="P47" s="222">
        <f t="shared" si="11"/>
        <v>0</v>
      </c>
      <c r="Q47" s="221">
        <f t="shared" si="11"/>
        <v>0</v>
      </c>
      <c r="R47" s="50">
        <f t="shared" si="11"/>
        <v>0</v>
      </c>
      <c r="S47" s="50">
        <f t="shared" si="11"/>
        <v>0</v>
      </c>
      <c r="T47" s="50">
        <f t="shared" si="11"/>
        <v>0</v>
      </c>
      <c r="U47" s="50">
        <f t="shared" si="11"/>
        <v>0</v>
      </c>
      <c r="V47" s="222">
        <f t="shared" si="11"/>
        <v>0</v>
      </c>
      <c r="W47" s="221">
        <f t="shared" si="11"/>
        <v>0</v>
      </c>
      <c r="X47" s="50">
        <f t="shared" si="11"/>
        <v>0</v>
      </c>
      <c r="Y47" s="50">
        <f t="shared" si="11"/>
        <v>0</v>
      </c>
      <c r="Z47" s="50">
        <f t="shared" si="11"/>
        <v>0</v>
      </c>
      <c r="AA47" s="50">
        <f t="shared" si="11"/>
        <v>0</v>
      </c>
      <c r="AB47" s="222">
        <f t="shared" si="11"/>
        <v>0</v>
      </c>
      <c r="AC47" s="222">
        <f t="shared" si="11"/>
        <v>0</v>
      </c>
      <c r="AD47" s="50" t="e">
        <f t="shared" si="3"/>
        <v>#DIV/0!</v>
      </c>
      <c r="AE47" s="222">
        <f>SUM(AE39:AE46)</f>
        <v>0</v>
      </c>
      <c r="AF47" s="50" t="e">
        <f t="shared" si="5"/>
        <v>#DIV/0!</v>
      </c>
      <c r="AG47" s="50">
        <f t="shared" si="6"/>
        <v>0</v>
      </c>
      <c r="AH47" s="50">
        <f t="shared" si="6"/>
        <v>0</v>
      </c>
      <c r="AI47" s="50">
        <f t="shared" si="7"/>
        <v>0</v>
      </c>
      <c r="AJ47" s="50">
        <f t="shared" si="7"/>
        <v>0</v>
      </c>
      <c r="AK47" s="222" t="e">
        <f t="shared" si="8"/>
        <v>#DIV/0!</v>
      </c>
      <c r="AP47" s="28"/>
      <c r="AQ47" s="28"/>
    </row>
    <row r="48" spans="1:43">
      <c r="A48" s="107">
        <v>37</v>
      </c>
      <c r="B48" s="334" t="s">
        <v>104</v>
      </c>
      <c r="C48" s="223">
        <v>0</v>
      </c>
      <c r="D48" s="121">
        <v>0</v>
      </c>
      <c r="E48" s="121">
        <v>0</v>
      </c>
      <c r="F48" s="121">
        <v>0</v>
      </c>
      <c r="G48" s="121">
        <v>0</v>
      </c>
      <c r="H48" s="224">
        <v>0</v>
      </c>
      <c r="I48" s="250">
        <f t="shared" si="0"/>
        <v>0</v>
      </c>
      <c r="J48" s="223">
        <v>0</v>
      </c>
      <c r="K48" s="121">
        <v>0</v>
      </c>
      <c r="L48" s="121">
        <v>0</v>
      </c>
      <c r="M48" s="121">
        <v>0</v>
      </c>
      <c r="N48" s="121">
        <v>0</v>
      </c>
      <c r="O48" s="224">
        <v>0</v>
      </c>
      <c r="P48" s="250">
        <f t="shared" si="1"/>
        <v>0</v>
      </c>
      <c r="Q48" s="241">
        <v>0</v>
      </c>
      <c r="R48" s="106">
        <v>0</v>
      </c>
      <c r="S48" s="106">
        <v>0</v>
      </c>
      <c r="T48" s="106">
        <v>0</v>
      </c>
      <c r="U48" s="106">
        <v>0</v>
      </c>
      <c r="V48" s="242">
        <v>0</v>
      </c>
      <c r="W48" s="235">
        <v>0</v>
      </c>
      <c r="X48" s="109">
        <v>0</v>
      </c>
      <c r="Y48" s="109">
        <v>0</v>
      </c>
      <c r="Z48" s="109">
        <v>0</v>
      </c>
      <c r="AA48" s="109">
        <v>0</v>
      </c>
      <c r="AB48" s="236">
        <v>0</v>
      </c>
      <c r="AC48" s="233">
        <f t="shared" si="2"/>
        <v>0</v>
      </c>
      <c r="AD48" s="109" t="e">
        <f t="shared" si="3"/>
        <v>#DIV/0!</v>
      </c>
      <c r="AE48" s="7">
        <f t="shared" si="4"/>
        <v>0</v>
      </c>
      <c r="AF48" s="109" t="e">
        <f t="shared" si="5"/>
        <v>#DIV/0!</v>
      </c>
      <c r="AG48" s="109">
        <f t="shared" si="6"/>
        <v>0</v>
      </c>
      <c r="AH48" s="109">
        <f t="shared" si="6"/>
        <v>0</v>
      </c>
      <c r="AI48" s="109">
        <f t="shared" si="7"/>
        <v>0</v>
      </c>
      <c r="AJ48" s="109">
        <f t="shared" si="7"/>
        <v>0</v>
      </c>
      <c r="AK48" s="236" t="e">
        <f t="shared" si="8"/>
        <v>#DIV/0!</v>
      </c>
      <c r="AL48" s="71"/>
      <c r="AP48" s="28"/>
      <c r="AQ48" s="28"/>
    </row>
    <row r="49" spans="1:43">
      <c r="A49" s="48"/>
      <c r="B49" s="211" t="s">
        <v>105</v>
      </c>
      <c r="C49" s="221">
        <f t="shared" ref="C49:AC49" si="12">C48</f>
        <v>0</v>
      </c>
      <c r="D49" s="50">
        <f t="shared" si="12"/>
        <v>0</v>
      </c>
      <c r="E49" s="50">
        <f t="shared" si="12"/>
        <v>0</v>
      </c>
      <c r="F49" s="50">
        <f t="shared" si="12"/>
        <v>0</v>
      </c>
      <c r="G49" s="50">
        <f t="shared" si="12"/>
        <v>0</v>
      </c>
      <c r="H49" s="222">
        <f t="shared" si="12"/>
        <v>0</v>
      </c>
      <c r="I49" s="222">
        <f t="shared" si="12"/>
        <v>0</v>
      </c>
      <c r="J49" s="221">
        <f t="shared" si="12"/>
        <v>0</v>
      </c>
      <c r="K49" s="50">
        <f t="shared" si="12"/>
        <v>0</v>
      </c>
      <c r="L49" s="50">
        <f t="shared" si="12"/>
        <v>0</v>
      </c>
      <c r="M49" s="50">
        <f t="shared" si="12"/>
        <v>0</v>
      </c>
      <c r="N49" s="50">
        <f t="shared" si="12"/>
        <v>0</v>
      </c>
      <c r="O49" s="222">
        <f t="shared" si="12"/>
        <v>0</v>
      </c>
      <c r="P49" s="222">
        <f t="shared" si="12"/>
        <v>0</v>
      </c>
      <c r="Q49" s="221">
        <f t="shared" si="12"/>
        <v>0</v>
      </c>
      <c r="R49" s="50">
        <f t="shared" si="12"/>
        <v>0</v>
      </c>
      <c r="S49" s="50">
        <f t="shared" si="12"/>
        <v>0</v>
      </c>
      <c r="T49" s="50">
        <f t="shared" si="12"/>
        <v>0</v>
      </c>
      <c r="U49" s="50">
        <f t="shared" si="12"/>
        <v>0</v>
      </c>
      <c r="V49" s="222">
        <f t="shared" si="12"/>
        <v>0</v>
      </c>
      <c r="W49" s="221">
        <f t="shared" si="12"/>
        <v>0</v>
      </c>
      <c r="X49" s="50">
        <f t="shared" si="12"/>
        <v>0</v>
      </c>
      <c r="Y49" s="50">
        <f t="shared" si="12"/>
        <v>0</v>
      </c>
      <c r="Z49" s="50">
        <f t="shared" si="12"/>
        <v>0</v>
      </c>
      <c r="AA49" s="50">
        <f t="shared" si="12"/>
        <v>0</v>
      </c>
      <c r="AB49" s="222">
        <f t="shared" si="12"/>
        <v>0</v>
      </c>
      <c r="AC49" s="222">
        <f t="shared" si="12"/>
        <v>0</v>
      </c>
      <c r="AD49" s="50" t="e">
        <f t="shared" si="3"/>
        <v>#DIV/0!</v>
      </c>
      <c r="AE49" s="222">
        <f>AE48</f>
        <v>0</v>
      </c>
      <c r="AF49" s="50" t="e">
        <f t="shared" si="5"/>
        <v>#DIV/0!</v>
      </c>
      <c r="AG49" s="50">
        <f t="shared" si="6"/>
        <v>0</v>
      </c>
      <c r="AH49" s="50">
        <f t="shared" si="6"/>
        <v>0</v>
      </c>
      <c r="AI49" s="50">
        <f t="shared" si="7"/>
        <v>0</v>
      </c>
      <c r="AJ49" s="50">
        <f t="shared" si="7"/>
        <v>0</v>
      </c>
      <c r="AK49" s="222" t="e">
        <f t="shared" si="8"/>
        <v>#DIV/0!</v>
      </c>
      <c r="AP49" s="28"/>
      <c r="AQ49" s="28"/>
    </row>
    <row r="50" spans="1:43">
      <c r="A50" s="107">
        <v>38</v>
      </c>
      <c r="B50" s="334" t="s">
        <v>106</v>
      </c>
      <c r="C50" s="219">
        <v>0</v>
      </c>
      <c r="D50" s="115">
        <v>0</v>
      </c>
      <c r="E50" s="115">
        <v>0</v>
      </c>
      <c r="F50" s="115">
        <v>0</v>
      </c>
      <c r="G50" s="115">
        <v>0</v>
      </c>
      <c r="H50" s="220">
        <v>0</v>
      </c>
      <c r="I50" s="250">
        <f t="shared" ref="I50:I52" si="13">D50+F50+H50</f>
        <v>0</v>
      </c>
      <c r="J50" s="219">
        <v>0</v>
      </c>
      <c r="K50" s="115">
        <v>0</v>
      </c>
      <c r="L50" s="115">
        <v>0</v>
      </c>
      <c r="M50" s="115">
        <v>0</v>
      </c>
      <c r="N50" s="115">
        <v>0</v>
      </c>
      <c r="O50" s="220">
        <v>0</v>
      </c>
      <c r="P50" s="250">
        <f t="shared" ref="P50:P52" si="14">K50+M50+O50</f>
        <v>0</v>
      </c>
      <c r="Q50" s="241">
        <v>0</v>
      </c>
      <c r="R50" s="106">
        <v>0</v>
      </c>
      <c r="S50" s="106">
        <v>0</v>
      </c>
      <c r="T50" s="106">
        <v>0</v>
      </c>
      <c r="U50" s="106">
        <v>0</v>
      </c>
      <c r="V50" s="242">
        <v>0</v>
      </c>
      <c r="W50" s="235">
        <v>0</v>
      </c>
      <c r="X50" s="109">
        <v>0</v>
      </c>
      <c r="Y50" s="109">
        <v>0</v>
      </c>
      <c r="Z50" s="109">
        <v>0</v>
      </c>
      <c r="AA50" s="109">
        <v>0</v>
      </c>
      <c r="AB50" s="236">
        <v>0</v>
      </c>
      <c r="AC50" s="233">
        <f t="shared" ref="AC50:AC52" si="15">R50+T50+V50</f>
        <v>0</v>
      </c>
      <c r="AD50" s="7" t="e">
        <f t="shared" si="3"/>
        <v>#DIV/0!</v>
      </c>
      <c r="AE50" s="7">
        <f t="shared" ref="AE50:AE52" si="16">X50+Z50+AB50</f>
        <v>0</v>
      </c>
      <c r="AF50" s="7" t="e">
        <f t="shared" si="5"/>
        <v>#DIV/0!</v>
      </c>
      <c r="AG50" s="7">
        <f t="shared" si="6"/>
        <v>0</v>
      </c>
      <c r="AH50" s="7">
        <f t="shared" si="6"/>
        <v>0</v>
      </c>
      <c r="AI50" s="7">
        <f t="shared" si="7"/>
        <v>0</v>
      </c>
      <c r="AJ50" s="7">
        <f t="shared" si="7"/>
        <v>0</v>
      </c>
      <c r="AK50" s="234" t="e">
        <f t="shared" si="8"/>
        <v>#DIV/0!</v>
      </c>
      <c r="AP50" s="28"/>
      <c r="AQ50" s="28"/>
    </row>
    <row r="51" spans="1:43">
      <c r="A51" s="107">
        <v>39</v>
      </c>
      <c r="B51" s="334" t="s">
        <v>107</v>
      </c>
      <c r="C51" s="219">
        <v>0</v>
      </c>
      <c r="D51" s="115">
        <v>0</v>
      </c>
      <c r="E51" s="115">
        <v>0</v>
      </c>
      <c r="F51" s="115">
        <v>0</v>
      </c>
      <c r="G51" s="115">
        <v>0</v>
      </c>
      <c r="H51" s="220">
        <v>0</v>
      </c>
      <c r="I51" s="250">
        <f t="shared" si="13"/>
        <v>0</v>
      </c>
      <c r="J51" s="219">
        <v>0</v>
      </c>
      <c r="K51" s="115">
        <v>0</v>
      </c>
      <c r="L51" s="115">
        <v>0</v>
      </c>
      <c r="M51" s="115">
        <v>0</v>
      </c>
      <c r="N51" s="115">
        <v>0</v>
      </c>
      <c r="O51" s="220">
        <v>0</v>
      </c>
      <c r="P51" s="250">
        <f t="shared" si="14"/>
        <v>0</v>
      </c>
      <c r="Q51" s="241">
        <v>0</v>
      </c>
      <c r="R51" s="106">
        <v>0</v>
      </c>
      <c r="S51" s="106">
        <v>0</v>
      </c>
      <c r="T51" s="106">
        <v>0</v>
      </c>
      <c r="U51" s="106">
        <v>0</v>
      </c>
      <c r="V51" s="242">
        <v>0</v>
      </c>
      <c r="W51" s="235">
        <v>0</v>
      </c>
      <c r="X51" s="109">
        <v>0</v>
      </c>
      <c r="Y51" s="109">
        <v>0</v>
      </c>
      <c r="Z51" s="109">
        <v>0</v>
      </c>
      <c r="AA51" s="109">
        <v>0</v>
      </c>
      <c r="AB51" s="236">
        <v>0</v>
      </c>
      <c r="AC51" s="233">
        <f t="shared" si="15"/>
        <v>0</v>
      </c>
      <c r="AD51" s="7" t="e">
        <f t="shared" si="3"/>
        <v>#DIV/0!</v>
      </c>
      <c r="AE51" s="7">
        <f t="shared" si="16"/>
        <v>0</v>
      </c>
      <c r="AF51" s="7" t="e">
        <f t="shared" si="5"/>
        <v>#DIV/0!</v>
      </c>
      <c r="AG51" s="7">
        <f t="shared" si="6"/>
        <v>0</v>
      </c>
      <c r="AH51" s="7">
        <f t="shared" si="6"/>
        <v>0</v>
      </c>
      <c r="AI51" s="7">
        <f t="shared" si="7"/>
        <v>0</v>
      </c>
      <c r="AJ51" s="7">
        <f t="shared" si="7"/>
        <v>0</v>
      </c>
      <c r="AK51" s="234" t="e">
        <f t="shared" si="8"/>
        <v>#DIV/0!</v>
      </c>
      <c r="AP51" s="28"/>
      <c r="AQ51" s="28"/>
    </row>
    <row r="52" spans="1:43">
      <c r="A52" s="107">
        <v>40</v>
      </c>
      <c r="B52" s="334" t="s">
        <v>108</v>
      </c>
      <c r="C52" s="219">
        <v>0</v>
      </c>
      <c r="D52" s="115">
        <v>0</v>
      </c>
      <c r="E52" s="115">
        <v>0</v>
      </c>
      <c r="F52" s="115">
        <v>0</v>
      </c>
      <c r="G52" s="115">
        <v>0</v>
      </c>
      <c r="H52" s="220">
        <v>0</v>
      </c>
      <c r="I52" s="250">
        <f t="shared" si="13"/>
        <v>0</v>
      </c>
      <c r="J52" s="219">
        <v>0</v>
      </c>
      <c r="K52" s="115">
        <v>0</v>
      </c>
      <c r="L52" s="115">
        <v>0</v>
      </c>
      <c r="M52" s="115">
        <v>0</v>
      </c>
      <c r="N52" s="115">
        <v>0</v>
      </c>
      <c r="O52" s="220">
        <v>0</v>
      </c>
      <c r="P52" s="250">
        <f t="shared" si="14"/>
        <v>0</v>
      </c>
      <c r="Q52" s="241">
        <v>0</v>
      </c>
      <c r="R52" s="106">
        <v>0</v>
      </c>
      <c r="S52" s="106">
        <v>0</v>
      </c>
      <c r="T52" s="106">
        <v>0</v>
      </c>
      <c r="U52" s="106">
        <v>0</v>
      </c>
      <c r="V52" s="242">
        <v>0</v>
      </c>
      <c r="W52" s="235">
        <v>0</v>
      </c>
      <c r="X52" s="109">
        <v>0</v>
      </c>
      <c r="Y52" s="109">
        <v>0</v>
      </c>
      <c r="Z52" s="109">
        <v>0</v>
      </c>
      <c r="AA52" s="109">
        <v>0</v>
      </c>
      <c r="AB52" s="236">
        <v>0</v>
      </c>
      <c r="AC52" s="233">
        <f t="shared" si="15"/>
        <v>0</v>
      </c>
      <c r="AD52" s="7" t="e">
        <f t="shared" si="3"/>
        <v>#DIV/0!</v>
      </c>
      <c r="AE52" s="7">
        <f t="shared" si="16"/>
        <v>0</v>
      </c>
      <c r="AF52" s="7" t="e">
        <f t="shared" si="5"/>
        <v>#DIV/0!</v>
      </c>
      <c r="AG52" s="7">
        <f t="shared" si="6"/>
        <v>0</v>
      </c>
      <c r="AH52" s="7">
        <f t="shared" si="6"/>
        <v>0</v>
      </c>
      <c r="AI52" s="7">
        <f t="shared" si="7"/>
        <v>0</v>
      </c>
      <c r="AJ52" s="7">
        <f t="shared" si="7"/>
        <v>0</v>
      </c>
      <c r="AK52" s="234" t="e">
        <f t="shared" si="8"/>
        <v>#DIV/0!</v>
      </c>
      <c r="AP52" s="28"/>
      <c r="AQ52" s="28"/>
    </row>
    <row r="53" spans="1:43">
      <c r="A53" s="48"/>
      <c r="B53" s="211" t="s">
        <v>109</v>
      </c>
      <c r="C53" s="221">
        <f t="shared" ref="C53:AC53" si="17">SUM(C50:C52)</f>
        <v>0</v>
      </c>
      <c r="D53" s="50">
        <f t="shared" si="17"/>
        <v>0</v>
      </c>
      <c r="E53" s="50">
        <f t="shared" si="17"/>
        <v>0</v>
      </c>
      <c r="F53" s="50">
        <f t="shared" si="17"/>
        <v>0</v>
      </c>
      <c r="G53" s="50">
        <f t="shared" si="17"/>
        <v>0</v>
      </c>
      <c r="H53" s="222">
        <f t="shared" si="17"/>
        <v>0</v>
      </c>
      <c r="I53" s="222">
        <f t="shared" si="17"/>
        <v>0</v>
      </c>
      <c r="J53" s="221">
        <f t="shared" si="17"/>
        <v>0</v>
      </c>
      <c r="K53" s="50">
        <f t="shared" si="17"/>
        <v>0</v>
      </c>
      <c r="L53" s="50">
        <f t="shared" si="17"/>
        <v>0</v>
      </c>
      <c r="M53" s="50">
        <f t="shared" si="17"/>
        <v>0</v>
      </c>
      <c r="N53" s="50">
        <f t="shared" si="17"/>
        <v>0</v>
      </c>
      <c r="O53" s="222">
        <f t="shared" si="17"/>
        <v>0</v>
      </c>
      <c r="P53" s="222">
        <f t="shared" si="17"/>
        <v>0</v>
      </c>
      <c r="Q53" s="221">
        <f t="shared" si="17"/>
        <v>0</v>
      </c>
      <c r="R53" s="50">
        <f t="shared" si="17"/>
        <v>0</v>
      </c>
      <c r="S53" s="50">
        <f t="shared" si="17"/>
        <v>0</v>
      </c>
      <c r="T53" s="50">
        <f t="shared" si="17"/>
        <v>0</v>
      </c>
      <c r="U53" s="50">
        <f t="shared" si="17"/>
        <v>0</v>
      </c>
      <c r="V53" s="222">
        <f t="shared" si="17"/>
        <v>0</v>
      </c>
      <c r="W53" s="221">
        <f t="shared" si="17"/>
        <v>0</v>
      </c>
      <c r="X53" s="50">
        <f t="shared" si="17"/>
        <v>0</v>
      </c>
      <c r="Y53" s="50">
        <f t="shared" si="17"/>
        <v>0</v>
      </c>
      <c r="Z53" s="50">
        <f t="shared" si="17"/>
        <v>0</v>
      </c>
      <c r="AA53" s="50">
        <f t="shared" si="17"/>
        <v>0</v>
      </c>
      <c r="AB53" s="222">
        <f t="shared" si="17"/>
        <v>0</v>
      </c>
      <c r="AC53" s="222">
        <f t="shared" si="17"/>
        <v>0</v>
      </c>
      <c r="AD53" s="50" t="e">
        <f t="shared" si="3"/>
        <v>#DIV/0!</v>
      </c>
      <c r="AE53" s="222">
        <f>SUM(AE50:AE52)</f>
        <v>0</v>
      </c>
      <c r="AF53" s="50" t="e">
        <f t="shared" si="5"/>
        <v>#DIV/0!</v>
      </c>
      <c r="AG53" s="50">
        <f t="shared" si="6"/>
        <v>0</v>
      </c>
      <c r="AH53" s="50">
        <f t="shared" si="6"/>
        <v>0</v>
      </c>
      <c r="AI53" s="50">
        <f t="shared" si="7"/>
        <v>0</v>
      </c>
      <c r="AJ53" s="50">
        <f t="shared" si="7"/>
        <v>0</v>
      </c>
      <c r="AK53" s="222" t="e">
        <f t="shared" si="8"/>
        <v>#DIV/0!</v>
      </c>
      <c r="AP53" s="28"/>
      <c r="AQ53" s="28"/>
    </row>
    <row r="54" spans="1:43">
      <c r="A54" s="5">
        <v>41</v>
      </c>
      <c r="B54" s="333" t="s">
        <v>110</v>
      </c>
      <c r="C54" s="223">
        <v>276</v>
      </c>
      <c r="D54" s="121">
        <v>402</v>
      </c>
      <c r="E54" s="121">
        <v>13</v>
      </c>
      <c r="F54" s="121">
        <v>3</v>
      </c>
      <c r="G54" s="121">
        <v>235</v>
      </c>
      <c r="H54" s="224">
        <v>51</v>
      </c>
      <c r="I54" s="250">
        <f t="shared" si="0"/>
        <v>456</v>
      </c>
      <c r="J54" s="223">
        <v>132</v>
      </c>
      <c r="K54" s="121">
        <v>173</v>
      </c>
      <c r="L54" s="121">
        <v>6</v>
      </c>
      <c r="M54" s="121">
        <v>1</v>
      </c>
      <c r="N54" s="121">
        <v>108</v>
      </c>
      <c r="O54" s="224">
        <v>22</v>
      </c>
      <c r="P54" s="250">
        <f t="shared" si="1"/>
        <v>196</v>
      </c>
      <c r="Q54" s="239">
        <v>26</v>
      </c>
      <c r="R54" s="52">
        <v>21.6</v>
      </c>
      <c r="S54" s="52">
        <v>0</v>
      </c>
      <c r="T54" s="52">
        <v>0</v>
      </c>
      <c r="U54" s="52">
        <v>0</v>
      </c>
      <c r="V54" s="240">
        <v>0</v>
      </c>
      <c r="W54" s="243">
        <v>1</v>
      </c>
      <c r="X54" s="55">
        <v>1</v>
      </c>
      <c r="Y54" s="55">
        <v>0</v>
      </c>
      <c r="Z54" s="55">
        <v>0</v>
      </c>
      <c r="AA54" s="55">
        <v>0</v>
      </c>
      <c r="AB54" s="244">
        <v>0</v>
      </c>
      <c r="AC54" s="233">
        <f t="shared" si="2"/>
        <v>21.6</v>
      </c>
      <c r="AD54" s="7">
        <f t="shared" si="3"/>
        <v>4.7368421052631584</v>
      </c>
      <c r="AE54" s="7">
        <f t="shared" si="4"/>
        <v>1</v>
      </c>
      <c r="AF54" s="7">
        <f t="shared" si="5"/>
        <v>0.51020408163265307</v>
      </c>
      <c r="AG54" s="7">
        <f t="shared" si="6"/>
        <v>770</v>
      </c>
      <c r="AH54" s="7">
        <f t="shared" si="6"/>
        <v>652</v>
      </c>
      <c r="AI54" s="7">
        <f t="shared" si="7"/>
        <v>27</v>
      </c>
      <c r="AJ54" s="7">
        <f t="shared" si="7"/>
        <v>22.6</v>
      </c>
      <c r="AK54" s="234">
        <f t="shared" si="8"/>
        <v>3.4662576687116564</v>
      </c>
      <c r="AP54" s="28"/>
      <c r="AQ54" s="28"/>
    </row>
    <row r="55" spans="1:43">
      <c r="A55" s="5">
        <v>42</v>
      </c>
      <c r="B55" s="333" t="s">
        <v>111</v>
      </c>
      <c r="C55" s="223">
        <v>0</v>
      </c>
      <c r="D55" s="121">
        <v>0</v>
      </c>
      <c r="E55" s="121">
        <v>0</v>
      </c>
      <c r="F55" s="121">
        <v>0</v>
      </c>
      <c r="G55" s="121">
        <v>0</v>
      </c>
      <c r="H55" s="224">
        <v>0</v>
      </c>
      <c r="I55" s="250">
        <f t="shared" si="0"/>
        <v>0</v>
      </c>
      <c r="J55" s="223">
        <v>0</v>
      </c>
      <c r="K55" s="121">
        <v>0</v>
      </c>
      <c r="L55" s="121">
        <v>0</v>
      </c>
      <c r="M55" s="121">
        <v>0</v>
      </c>
      <c r="N55" s="121">
        <v>0</v>
      </c>
      <c r="O55" s="224">
        <v>0</v>
      </c>
      <c r="P55" s="250">
        <f t="shared" si="1"/>
        <v>0</v>
      </c>
      <c r="Q55" s="239">
        <v>0</v>
      </c>
      <c r="R55" s="52">
        <v>0</v>
      </c>
      <c r="S55" s="52">
        <v>0</v>
      </c>
      <c r="T55" s="52">
        <v>0</v>
      </c>
      <c r="U55" s="52">
        <v>0</v>
      </c>
      <c r="V55" s="240">
        <v>0</v>
      </c>
      <c r="W55" s="243">
        <v>0</v>
      </c>
      <c r="X55" s="55">
        <v>0</v>
      </c>
      <c r="Y55" s="55">
        <v>0</v>
      </c>
      <c r="Z55" s="55">
        <v>0</v>
      </c>
      <c r="AA55" s="55">
        <v>0</v>
      </c>
      <c r="AB55" s="244">
        <v>0</v>
      </c>
      <c r="AC55" s="233">
        <f t="shared" si="2"/>
        <v>0</v>
      </c>
      <c r="AD55" s="7" t="e">
        <f t="shared" si="3"/>
        <v>#DIV/0!</v>
      </c>
      <c r="AE55" s="7">
        <f t="shared" si="4"/>
        <v>0</v>
      </c>
      <c r="AF55" s="7" t="e">
        <f t="shared" si="5"/>
        <v>#DIV/0!</v>
      </c>
      <c r="AG55" s="7">
        <f t="shared" si="6"/>
        <v>0</v>
      </c>
      <c r="AH55" s="7">
        <f t="shared" si="6"/>
        <v>0</v>
      </c>
      <c r="AI55" s="7">
        <f t="shared" si="7"/>
        <v>0</v>
      </c>
      <c r="AJ55" s="7">
        <f t="shared" si="7"/>
        <v>0</v>
      </c>
      <c r="AK55" s="234" t="e">
        <f t="shared" si="8"/>
        <v>#DIV/0!</v>
      </c>
      <c r="AP55" s="28"/>
      <c r="AQ55" s="28"/>
    </row>
    <row r="56" spans="1:43">
      <c r="A56" s="23" t="s">
        <v>112</v>
      </c>
      <c r="B56" s="211" t="s">
        <v>113</v>
      </c>
      <c r="C56" s="225">
        <f t="shared" ref="C56:AE56" si="18">C54+C55</f>
        <v>276</v>
      </c>
      <c r="D56" s="105">
        <f t="shared" si="18"/>
        <v>402</v>
      </c>
      <c r="E56" s="105">
        <f t="shared" si="18"/>
        <v>13</v>
      </c>
      <c r="F56" s="105">
        <f t="shared" si="18"/>
        <v>3</v>
      </c>
      <c r="G56" s="105">
        <f t="shared" si="18"/>
        <v>235</v>
      </c>
      <c r="H56" s="226">
        <f t="shared" si="18"/>
        <v>51</v>
      </c>
      <c r="I56" s="226">
        <f t="shared" si="18"/>
        <v>456</v>
      </c>
      <c r="J56" s="225">
        <f t="shared" si="18"/>
        <v>132</v>
      </c>
      <c r="K56" s="105">
        <f t="shared" si="18"/>
        <v>173</v>
      </c>
      <c r="L56" s="105">
        <f t="shared" si="18"/>
        <v>6</v>
      </c>
      <c r="M56" s="105">
        <f t="shared" si="18"/>
        <v>1</v>
      </c>
      <c r="N56" s="105">
        <f t="shared" si="18"/>
        <v>108</v>
      </c>
      <c r="O56" s="226">
        <f t="shared" si="18"/>
        <v>22</v>
      </c>
      <c r="P56" s="226">
        <f t="shared" si="18"/>
        <v>196</v>
      </c>
      <c r="Q56" s="225">
        <f t="shared" si="18"/>
        <v>26</v>
      </c>
      <c r="R56" s="105">
        <f t="shared" si="18"/>
        <v>21.6</v>
      </c>
      <c r="S56" s="105">
        <f t="shared" si="18"/>
        <v>0</v>
      </c>
      <c r="T56" s="105">
        <f t="shared" si="18"/>
        <v>0</v>
      </c>
      <c r="U56" s="105">
        <f t="shared" si="18"/>
        <v>0</v>
      </c>
      <c r="V56" s="226">
        <f t="shared" si="18"/>
        <v>0</v>
      </c>
      <c r="W56" s="225">
        <f t="shared" si="18"/>
        <v>1</v>
      </c>
      <c r="X56" s="105">
        <f t="shared" si="18"/>
        <v>1</v>
      </c>
      <c r="Y56" s="105">
        <f t="shared" si="18"/>
        <v>0</v>
      </c>
      <c r="Z56" s="105">
        <f t="shared" si="18"/>
        <v>0</v>
      </c>
      <c r="AA56" s="105">
        <f t="shared" si="18"/>
        <v>0</v>
      </c>
      <c r="AB56" s="226">
        <f t="shared" si="18"/>
        <v>0</v>
      </c>
      <c r="AC56" s="226">
        <f t="shared" si="18"/>
        <v>21.6</v>
      </c>
      <c r="AD56" s="105">
        <f t="shared" si="3"/>
        <v>4.7368421052631584</v>
      </c>
      <c r="AE56" s="226">
        <f t="shared" si="18"/>
        <v>1</v>
      </c>
      <c r="AF56" s="105">
        <f t="shared" si="5"/>
        <v>0.51020408163265307</v>
      </c>
      <c r="AG56" s="105">
        <f t="shared" si="6"/>
        <v>770</v>
      </c>
      <c r="AH56" s="105">
        <f t="shared" si="6"/>
        <v>652</v>
      </c>
      <c r="AI56" s="105">
        <f t="shared" si="7"/>
        <v>27</v>
      </c>
      <c r="AJ56" s="105">
        <f t="shared" si="7"/>
        <v>22.6</v>
      </c>
      <c r="AK56" s="226">
        <f t="shared" si="8"/>
        <v>3.4662576687116564</v>
      </c>
      <c r="AP56" s="28"/>
      <c r="AQ56" s="28"/>
    </row>
    <row r="57" spans="1:43">
      <c r="A57" s="5">
        <v>43</v>
      </c>
      <c r="B57" s="333" t="s">
        <v>114</v>
      </c>
      <c r="C57" s="223">
        <v>10571</v>
      </c>
      <c r="D57" s="121">
        <v>18021</v>
      </c>
      <c r="E57" s="121">
        <v>245</v>
      </c>
      <c r="F57" s="121">
        <v>62</v>
      </c>
      <c r="G57" s="121">
        <v>6131</v>
      </c>
      <c r="H57" s="224">
        <v>1569</v>
      </c>
      <c r="I57" s="250">
        <f t="shared" si="0"/>
        <v>19652</v>
      </c>
      <c r="J57" s="223">
        <v>4652</v>
      </c>
      <c r="K57" s="126">
        <v>7090</v>
      </c>
      <c r="L57" s="126">
        <v>105</v>
      </c>
      <c r="M57" s="126">
        <v>25</v>
      </c>
      <c r="N57" s="126">
        <v>2717</v>
      </c>
      <c r="O57" s="232">
        <v>618</v>
      </c>
      <c r="P57" s="250">
        <f t="shared" si="1"/>
        <v>7733</v>
      </c>
      <c r="Q57" s="243">
        <v>21406</v>
      </c>
      <c r="R57" s="55">
        <v>11039.8</v>
      </c>
      <c r="S57" s="55">
        <v>0</v>
      </c>
      <c r="T57" s="55">
        <v>0</v>
      </c>
      <c r="U57" s="55">
        <v>0</v>
      </c>
      <c r="V57" s="244">
        <v>0</v>
      </c>
      <c r="W57" s="243">
        <v>5441</v>
      </c>
      <c r="X57" s="55">
        <v>6026</v>
      </c>
      <c r="Y57" s="55">
        <v>0</v>
      </c>
      <c r="Z57" s="55">
        <v>0</v>
      </c>
      <c r="AA57" s="55">
        <v>0</v>
      </c>
      <c r="AB57" s="244">
        <v>0</v>
      </c>
      <c r="AC57" s="233">
        <f t="shared" si="2"/>
        <v>11039.8</v>
      </c>
      <c r="AD57" s="55">
        <f t="shared" si="3"/>
        <v>56.176470588235297</v>
      </c>
      <c r="AE57" s="7">
        <f t="shared" si="4"/>
        <v>6026</v>
      </c>
      <c r="AF57" s="55">
        <f t="shared" si="5"/>
        <v>77.925772662614762</v>
      </c>
      <c r="AG57" s="55">
        <f t="shared" si="6"/>
        <v>24421</v>
      </c>
      <c r="AH57" s="55">
        <f t="shared" si="6"/>
        <v>27385</v>
      </c>
      <c r="AI57" s="55">
        <f t="shared" si="7"/>
        <v>26847</v>
      </c>
      <c r="AJ57" s="55">
        <f t="shared" si="7"/>
        <v>17065.8</v>
      </c>
      <c r="AK57" s="244">
        <f t="shared" si="8"/>
        <v>62.318057330655463</v>
      </c>
      <c r="AP57" s="28"/>
      <c r="AQ57" s="28"/>
    </row>
    <row r="58" spans="1:43">
      <c r="A58" s="23" t="s">
        <v>115</v>
      </c>
      <c r="B58" s="211" t="s">
        <v>116</v>
      </c>
      <c r="C58" s="221">
        <f t="shared" ref="C58:AE58" si="19">C57</f>
        <v>10571</v>
      </c>
      <c r="D58" s="50">
        <f t="shared" si="19"/>
        <v>18021</v>
      </c>
      <c r="E58" s="50">
        <f t="shared" si="19"/>
        <v>245</v>
      </c>
      <c r="F58" s="50">
        <f t="shared" si="19"/>
        <v>62</v>
      </c>
      <c r="G58" s="50">
        <f t="shared" si="19"/>
        <v>6131</v>
      </c>
      <c r="H58" s="222">
        <f t="shared" si="19"/>
        <v>1569</v>
      </c>
      <c r="I58" s="222">
        <f t="shared" si="19"/>
        <v>19652</v>
      </c>
      <c r="J58" s="221">
        <f t="shared" si="19"/>
        <v>4652</v>
      </c>
      <c r="K58" s="50">
        <f t="shared" si="19"/>
        <v>7090</v>
      </c>
      <c r="L58" s="50">
        <f t="shared" si="19"/>
        <v>105</v>
      </c>
      <c r="M58" s="50">
        <f t="shared" si="19"/>
        <v>25</v>
      </c>
      <c r="N58" s="50">
        <f t="shared" si="19"/>
        <v>2717</v>
      </c>
      <c r="O58" s="222">
        <f t="shared" si="19"/>
        <v>618</v>
      </c>
      <c r="P58" s="222">
        <f t="shared" si="19"/>
        <v>7733</v>
      </c>
      <c r="Q58" s="221">
        <f t="shared" si="19"/>
        <v>21406</v>
      </c>
      <c r="R58" s="50">
        <f t="shared" si="19"/>
        <v>11039.8</v>
      </c>
      <c r="S58" s="50">
        <f t="shared" si="19"/>
        <v>0</v>
      </c>
      <c r="T58" s="50">
        <f t="shared" si="19"/>
        <v>0</v>
      </c>
      <c r="U58" s="50">
        <f t="shared" si="19"/>
        <v>0</v>
      </c>
      <c r="V58" s="222">
        <f t="shared" si="19"/>
        <v>0</v>
      </c>
      <c r="W58" s="221">
        <f t="shared" si="19"/>
        <v>5441</v>
      </c>
      <c r="X58" s="50">
        <f t="shared" si="19"/>
        <v>6026</v>
      </c>
      <c r="Y58" s="50">
        <f t="shared" si="19"/>
        <v>0</v>
      </c>
      <c r="Z58" s="50">
        <f t="shared" si="19"/>
        <v>0</v>
      </c>
      <c r="AA58" s="50">
        <f t="shared" si="19"/>
        <v>0</v>
      </c>
      <c r="AB58" s="222">
        <f t="shared" si="19"/>
        <v>0</v>
      </c>
      <c r="AC58" s="222">
        <f t="shared" si="19"/>
        <v>11039.8</v>
      </c>
      <c r="AD58" s="50">
        <f t="shared" si="3"/>
        <v>56.176470588235297</v>
      </c>
      <c r="AE58" s="222">
        <f t="shared" si="19"/>
        <v>6026</v>
      </c>
      <c r="AF58" s="50">
        <f t="shared" si="5"/>
        <v>77.925772662614762</v>
      </c>
      <c r="AG58" s="50">
        <f t="shared" si="6"/>
        <v>24421</v>
      </c>
      <c r="AH58" s="50">
        <f t="shared" si="6"/>
        <v>27385</v>
      </c>
      <c r="AI58" s="50">
        <f t="shared" si="7"/>
        <v>26847</v>
      </c>
      <c r="AJ58" s="50">
        <f t="shared" si="7"/>
        <v>17065.8</v>
      </c>
      <c r="AK58" s="222">
        <f t="shared" si="8"/>
        <v>62.318057330655463</v>
      </c>
      <c r="AP58" s="28"/>
      <c r="AQ58" s="28"/>
    </row>
    <row r="59" spans="1:43">
      <c r="A59" s="25" t="s">
        <v>117</v>
      </c>
      <c r="B59" s="215" t="s">
        <v>118</v>
      </c>
      <c r="C59" s="227">
        <f t="shared" ref="C59:AC59" si="20">C67</f>
        <v>0</v>
      </c>
      <c r="D59" s="227">
        <f t="shared" si="20"/>
        <v>0</v>
      </c>
      <c r="E59" s="227">
        <f t="shared" si="20"/>
        <v>0</v>
      </c>
      <c r="F59" s="227">
        <f t="shared" si="20"/>
        <v>0</v>
      </c>
      <c r="G59" s="227">
        <f t="shared" si="20"/>
        <v>0</v>
      </c>
      <c r="H59" s="227">
        <f t="shared" si="20"/>
        <v>0</v>
      </c>
      <c r="I59" s="227">
        <f t="shared" si="20"/>
        <v>0</v>
      </c>
      <c r="J59" s="227">
        <f t="shared" si="20"/>
        <v>0</v>
      </c>
      <c r="K59" s="227">
        <f t="shared" si="20"/>
        <v>0</v>
      </c>
      <c r="L59" s="227">
        <f t="shared" si="20"/>
        <v>0</v>
      </c>
      <c r="M59" s="227">
        <f t="shared" si="20"/>
        <v>0</v>
      </c>
      <c r="N59" s="227">
        <f t="shared" si="20"/>
        <v>0</v>
      </c>
      <c r="O59" s="227">
        <f t="shared" si="20"/>
        <v>0</v>
      </c>
      <c r="P59" s="227">
        <f t="shared" si="20"/>
        <v>0</v>
      </c>
      <c r="Q59" s="227">
        <f t="shared" si="20"/>
        <v>0</v>
      </c>
      <c r="R59" s="227">
        <f t="shared" si="20"/>
        <v>0</v>
      </c>
      <c r="S59" s="227">
        <f t="shared" si="20"/>
        <v>0</v>
      </c>
      <c r="T59" s="227">
        <f t="shared" si="20"/>
        <v>0</v>
      </c>
      <c r="U59" s="227">
        <f t="shared" si="20"/>
        <v>0</v>
      </c>
      <c r="V59" s="227">
        <f t="shared" si="20"/>
        <v>0</v>
      </c>
      <c r="W59" s="227">
        <f t="shared" si="20"/>
        <v>0</v>
      </c>
      <c r="X59" s="227">
        <f t="shared" si="20"/>
        <v>0</v>
      </c>
      <c r="Y59" s="227">
        <f t="shared" si="20"/>
        <v>0</v>
      </c>
      <c r="Z59" s="227">
        <f t="shared" si="20"/>
        <v>0</v>
      </c>
      <c r="AA59" s="227">
        <f t="shared" si="20"/>
        <v>0</v>
      </c>
      <c r="AB59" s="227">
        <f t="shared" si="20"/>
        <v>0</v>
      </c>
      <c r="AC59" s="227">
        <f t="shared" si="20"/>
        <v>0</v>
      </c>
      <c r="AD59" s="117" t="e">
        <f t="shared" si="3"/>
        <v>#DIV/0!</v>
      </c>
      <c r="AE59" s="7">
        <f t="shared" si="4"/>
        <v>0</v>
      </c>
      <c r="AF59" s="117" t="e">
        <f t="shared" si="5"/>
        <v>#DIV/0!</v>
      </c>
      <c r="AG59" s="117">
        <f t="shared" si="6"/>
        <v>0</v>
      </c>
      <c r="AH59" s="117">
        <f t="shared" si="6"/>
        <v>0</v>
      </c>
      <c r="AI59" s="117">
        <f t="shared" si="7"/>
        <v>0</v>
      </c>
      <c r="AJ59" s="117">
        <f t="shared" si="7"/>
        <v>0</v>
      </c>
      <c r="AK59" s="228" t="e">
        <f t="shared" si="8"/>
        <v>#DIV/0!</v>
      </c>
      <c r="AP59" s="28"/>
      <c r="AQ59" s="28"/>
    </row>
    <row r="60" spans="1:43">
      <c r="A60" s="23" t="s">
        <v>119</v>
      </c>
      <c r="B60" s="211" t="s">
        <v>120</v>
      </c>
      <c r="C60" s="221">
        <f t="shared" ref="C60:AE60" si="21">C59</f>
        <v>0</v>
      </c>
      <c r="D60" s="50">
        <f t="shared" si="21"/>
        <v>0</v>
      </c>
      <c r="E60" s="50">
        <f t="shared" si="21"/>
        <v>0</v>
      </c>
      <c r="F60" s="50">
        <f t="shared" si="21"/>
        <v>0</v>
      </c>
      <c r="G60" s="50">
        <f t="shared" si="21"/>
        <v>0</v>
      </c>
      <c r="H60" s="222">
        <f t="shared" si="21"/>
        <v>0</v>
      </c>
      <c r="I60" s="222">
        <f t="shared" si="21"/>
        <v>0</v>
      </c>
      <c r="J60" s="221">
        <f t="shared" si="21"/>
        <v>0</v>
      </c>
      <c r="K60" s="50">
        <f t="shared" si="21"/>
        <v>0</v>
      </c>
      <c r="L60" s="50">
        <f t="shared" si="21"/>
        <v>0</v>
      </c>
      <c r="M60" s="50">
        <f t="shared" si="21"/>
        <v>0</v>
      </c>
      <c r="N60" s="50">
        <f t="shared" si="21"/>
        <v>0</v>
      </c>
      <c r="O60" s="222">
        <f t="shared" si="21"/>
        <v>0</v>
      </c>
      <c r="P60" s="222">
        <f t="shared" si="21"/>
        <v>0</v>
      </c>
      <c r="Q60" s="221">
        <f t="shared" si="21"/>
        <v>0</v>
      </c>
      <c r="R60" s="50">
        <f t="shared" si="21"/>
        <v>0</v>
      </c>
      <c r="S60" s="50">
        <f t="shared" si="21"/>
        <v>0</v>
      </c>
      <c r="T60" s="50">
        <f t="shared" si="21"/>
        <v>0</v>
      </c>
      <c r="U60" s="50">
        <f t="shared" si="21"/>
        <v>0</v>
      </c>
      <c r="V60" s="222">
        <f t="shared" si="21"/>
        <v>0</v>
      </c>
      <c r="W60" s="221">
        <f t="shared" si="21"/>
        <v>0</v>
      </c>
      <c r="X60" s="50">
        <f t="shared" si="21"/>
        <v>0</v>
      </c>
      <c r="Y60" s="50">
        <f t="shared" si="21"/>
        <v>0</v>
      </c>
      <c r="Z60" s="50">
        <f t="shared" si="21"/>
        <v>0</v>
      </c>
      <c r="AA60" s="50">
        <f t="shared" si="21"/>
        <v>0</v>
      </c>
      <c r="AB60" s="222">
        <f t="shared" si="21"/>
        <v>0</v>
      </c>
      <c r="AC60" s="222">
        <f t="shared" si="21"/>
        <v>0</v>
      </c>
      <c r="AD60" s="50" t="e">
        <f t="shared" si="3"/>
        <v>#DIV/0!</v>
      </c>
      <c r="AE60" s="222">
        <f t="shared" si="21"/>
        <v>0</v>
      </c>
      <c r="AF60" s="50" t="e">
        <f t="shared" si="5"/>
        <v>#DIV/0!</v>
      </c>
      <c r="AG60" s="50">
        <f t="shared" si="6"/>
        <v>0</v>
      </c>
      <c r="AH60" s="50">
        <f t="shared" si="6"/>
        <v>0</v>
      </c>
      <c r="AI60" s="50">
        <f t="shared" si="7"/>
        <v>0</v>
      </c>
      <c r="AJ60" s="50">
        <f t="shared" si="7"/>
        <v>0</v>
      </c>
      <c r="AK60" s="222" t="e">
        <f t="shared" si="8"/>
        <v>#DIV/0!</v>
      </c>
      <c r="AP60" s="28"/>
      <c r="AQ60" s="28"/>
    </row>
    <row r="61" spans="1:43">
      <c r="A61" s="49"/>
      <c r="B61" s="216" t="s">
        <v>121</v>
      </c>
      <c r="C61" s="229">
        <f>C21+C38+C47+C49+C53+C56+C58+C60</f>
        <v>16624</v>
      </c>
      <c r="D61" s="230">
        <f t="shared" ref="D61:AE61" si="22">D21+D38+D47+D49+D53+D56+D58+D60</f>
        <v>29818</v>
      </c>
      <c r="E61" s="230">
        <f t="shared" si="22"/>
        <v>721</v>
      </c>
      <c r="F61" s="230">
        <f t="shared" si="22"/>
        <v>189</v>
      </c>
      <c r="G61" s="230">
        <f t="shared" si="22"/>
        <v>11168</v>
      </c>
      <c r="H61" s="231">
        <f t="shared" si="22"/>
        <v>2926</v>
      </c>
      <c r="I61" s="231">
        <f t="shared" si="22"/>
        <v>32933</v>
      </c>
      <c r="J61" s="229">
        <f t="shared" si="22"/>
        <v>7472</v>
      </c>
      <c r="K61" s="230">
        <f t="shared" si="22"/>
        <v>10849</v>
      </c>
      <c r="L61" s="230">
        <f t="shared" si="22"/>
        <v>363</v>
      </c>
      <c r="M61" s="230">
        <f t="shared" si="22"/>
        <v>72</v>
      </c>
      <c r="N61" s="230">
        <f t="shared" si="22"/>
        <v>5207</v>
      </c>
      <c r="O61" s="231">
        <f t="shared" si="22"/>
        <v>1099</v>
      </c>
      <c r="P61" s="231">
        <f t="shared" si="22"/>
        <v>12020</v>
      </c>
      <c r="Q61" s="229">
        <f t="shared" si="22"/>
        <v>24434</v>
      </c>
      <c r="R61" s="230">
        <f t="shared" si="22"/>
        <v>19332.599999999999</v>
      </c>
      <c r="S61" s="230">
        <f t="shared" si="22"/>
        <v>13</v>
      </c>
      <c r="T61" s="230">
        <f t="shared" si="22"/>
        <v>19.899999999999999</v>
      </c>
      <c r="U61" s="230">
        <f t="shared" si="22"/>
        <v>188</v>
      </c>
      <c r="V61" s="231">
        <f t="shared" si="22"/>
        <v>59.580000000000005</v>
      </c>
      <c r="W61" s="229">
        <f t="shared" si="22"/>
        <v>8007</v>
      </c>
      <c r="X61" s="230">
        <f t="shared" si="22"/>
        <v>11853.060000000001</v>
      </c>
      <c r="Y61" s="230">
        <f t="shared" si="22"/>
        <v>3</v>
      </c>
      <c r="Z61" s="230">
        <f t="shared" si="22"/>
        <v>2.8</v>
      </c>
      <c r="AA61" s="230">
        <f t="shared" si="22"/>
        <v>132</v>
      </c>
      <c r="AB61" s="231">
        <f t="shared" si="22"/>
        <v>51.150000000000006</v>
      </c>
      <c r="AC61" s="231">
        <f t="shared" si="22"/>
        <v>19412.080000000002</v>
      </c>
      <c r="AD61" s="230">
        <f t="shared" si="3"/>
        <v>58.944159353839623</v>
      </c>
      <c r="AE61" s="231">
        <f t="shared" si="22"/>
        <v>9336.4851162790692</v>
      </c>
      <c r="AF61" s="230">
        <f t="shared" si="5"/>
        <v>99.059983361064894</v>
      </c>
      <c r="AG61" s="230">
        <f t="shared" si="6"/>
        <v>41555</v>
      </c>
      <c r="AH61" s="230">
        <f t="shared" si="6"/>
        <v>44953</v>
      </c>
      <c r="AI61" s="230">
        <f t="shared" si="7"/>
        <v>32777</v>
      </c>
      <c r="AJ61" s="230">
        <f t="shared" si="7"/>
        <v>31319.090000000004</v>
      </c>
      <c r="AK61" s="231">
        <f t="shared" si="8"/>
        <v>69.670745000333696</v>
      </c>
      <c r="AP61" s="28"/>
      <c r="AQ61" s="28"/>
    </row>
    <row r="62" spans="1:43">
      <c r="A62" s="11"/>
      <c r="B62" s="11"/>
      <c r="C62" s="12"/>
      <c r="D62" s="12"/>
      <c r="E62" s="12"/>
      <c r="F62" s="12"/>
      <c r="G62" s="12"/>
      <c r="H62" s="12"/>
      <c r="I62" s="12"/>
      <c r="J62" s="12"/>
      <c r="K62" s="12"/>
      <c r="L62" s="12"/>
      <c r="M62" s="12"/>
      <c r="N62" s="12"/>
      <c r="O62" s="12"/>
      <c r="P62" s="12"/>
      <c r="Q62" s="12"/>
      <c r="R62" s="12"/>
      <c r="S62" s="12"/>
      <c r="T62" s="12"/>
      <c r="U62" s="12"/>
      <c r="V62" s="12"/>
      <c r="W62" s="12"/>
      <c r="X62" s="12"/>
      <c r="Y62" s="12"/>
      <c r="Z62" s="12"/>
      <c r="AA62" s="12"/>
      <c r="AB62" s="12"/>
      <c r="AC62" s="12"/>
      <c r="AD62" s="12"/>
      <c r="AE62" s="12"/>
      <c r="AF62" s="12"/>
      <c r="AG62" s="12"/>
      <c r="AH62" s="12"/>
      <c r="AI62" s="12"/>
      <c r="AJ62" s="12"/>
      <c r="AK62" s="12"/>
    </row>
    <row r="63" spans="1:43">
      <c r="A63" s="397" t="s">
        <v>118</v>
      </c>
      <c r="B63" s="397"/>
      <c r="C63" s="397"/>
      <c r="D63" s="397"/>
      <c r="E63" s="397"/>
      <c r="F63" s="397"/>
      <c r="G63" s="397"/>
      <c r="H63" s="397"/>
      <c r="I63" s="397"/>
      <c r="J63" s="397"/>
      <c r="K63" s="397"/>
      <c r="L63" s="397"/>
      <c r="M63" s="397"/>
      <c r="N63" s="397"/>
      <c r="O63" s="397"/>
      <c r="P63" s="397"/>
      <c r="Q63" s="397"/>
      <c r="R63" s="397"/>
      <c r="S63" s="397"/>
      <c r="T63" s="397"/>
      <c r="U63" s="397"/>
      <c r="V63" s="397"/>
      <c r="W63" s="397"/>
      <c r="X63" s="397"/>
      <c r="Y63" s="397"/>
      <c r="Z63" s="397"/>
      <c r="AA63" s="397"/>
      <c r="AB63" s="397"/>
      <c r="AC63" s="397"/>
      <c r="AD63" s="397"/>
      <c r="AE63" s="397"/>
      <c r="AF63" s="397"/>
      <c r="AG63" s="397"/>
      <c r="AH63" s="397"/>
      <c r="AI63" s="397"/>
      <c r="AJ63" s="397"/>
      <c r="AK63" s="397"/>
    </row>
    <row r="64" spans="1:43" ht="15">
      <c r="A64" s="13">
        <v>44</v>
      </c>
      <c r="B64" s="206" t="s">
        <v>122</v>
      </c>
      <c r="C64" s="43">
        <v>0</v>
      </c>
      <c r="D64" s="43">
        <v>0</v>
      </c>
      <c r="E64" s="43">
        <v>0</v>
      </c>
      <c r="F64" s="43">
        <v>0</v>
      </c>
      <c r="G64" s="43">
        <v>0</v>
      </c>
      <c r="H64" s="43">
        <v>0</v>
      </c>
      <c r="I64" s="251">
        <f t="shared" ref="I64:I66" si="23">D64+F64+H64</f>
        <v>0</v>
      </c>
      <c r="J64" s="43">
        <v>0</v>
      </c>
      <c r="K64" s="43">
        <v>0</v>
      </c>
      <c r="L64" s="43">
        <v>0</v>
      </c>
      <c r="M64" s="43">
        <v>0</v>
      </c>
      <c r="N64" s="43">
        <v>0</v>
      </c>
      <c r="O64" s="43">
        <v>0</v>
      </c>
      <c r="P64" s="251">
        <f t="shared" ref="P64:P66" si="24">K64+M64+O64</f>
        <v>0</v>
      </c>
      <c r="Q64" s="43"/>
      <c r="R64" s="43"/>
      <c r="S64" s="43">
        <v>0</v>
      </c>
      <c r="T64" s="43">
        <v>0</v>
      </c>
      <c r="U64" s="43">
        <v>0</v>
      </c>
      <c r="V64" s="43">
        <v>0</v>
      </c>
      <c r="W64" s="43">
        <v>0</v>
      </c>
      <c r="X64" s="43">
        <v>0</v>
      </c>
      <c r="Y64" s="43">
        <v>0</v>
      </c>
      <c r="Z64" s="43">
        <v>0</v>
      </c>
      <c r="AA64" s="43">
        <v>0</v>
      </c>
      <c r="AB64" s="43">
        <v>0</v>
      </c>
      <c r="AC64" s="233">
        <f t="shared" ref="AC64:AC66" si="25">R64+T64+V64</f>
        <v>0</v>
      </c>
      <c r="AD64" s="7" t="e">
        <f t="shared" ref="AD64:AD67" si="26">(R64+T64+V64)/(D64+F64+H64)*100</f>
        <v>#DIV/0!</v>
      </c>
      <c r="AE64" s="7">
        <f t="shared" ref="AE64:AE66" si="27">X64+Z64+AB64</f>
        <v>0</v>
      </c>
      <c r="AF64" s="7" t="e">
        <f t="shared" ref="AF64:AF67" si="28">(X64+Z64+AB64)/(K64+M64+O64)*100</f>
        <v>#DIV/0!</v>
      </c>
      <c r="AG64" s="7">
        <f t="shared" ref="AG64:AG67" si="29">C64+E64+G64+J64+L64+N64</f>
        <v>0</v>
      </c>
      <c r="AH64" s="7">
        <f t="shared" ref="AH64:AH67" si="30">D64+F64+H64+K64+M64+O64</f>
        <v>0</v>
      </c>
      <c r="AI64" s="7">
        <f t="shared" ref="AI64:AI67" si="31">Q64+S64+U64+W64+Y64+AA64</f>
        <v>0</v>
      </c>
      <c r="AJ64" s="7">
        <f t="shared" ref="AJ64:AJ67" si="32">R64+T64+V64+X64+Z64+AB64</f>
        <v>0</v>
      </c>
      <c r="AK64" s="7" t="e">
        <f t="shared" ref="AK64:AK67" si="33">AJ64/AH64*100</f>
        <v>#DIV/0!</v>
      </c>
    </row>
    <row r="65" spans="1:37" ht="15">
      <c r="A65" s="13">
        <v>45</v>
      </c>
      <c r="B65" s="206" t="s">
        <v>123</v>
      </c>
      <c r="C65" s="43">
        <v>0</v>
      </c>
      <c r="D65" s="43">
        <v>0</v>
      </c>
      <c r="E65" s="43">
        <v>0</v>
      </c>
      <c r="F65" s="43">
        <v>0</v>
      </c>
      <c r="G65" s="43">
        <v>0</v>
      </c>
      <c r="H65" s="43">
        <v>0</v>
      </c>
      <c r="I65" s="251">
        <f t="shared" si="23"/>
        <v>0</v>
      </c>
      <c r="J65" s="43">
        <v>0</v>
      </c>
      <c r="K65" s="43">
        <v>0</v>
      </c>
      <c r="L65" s="43">
        <v>0</v>
      </c>
      <c r="M65" s="43">
        <v>0</v>
      </c>
      <c r="N65" s="43">
        <v>0</v>
      </c>
      <c r="O65" s="43">
        <v>0</v>
      </c>
      <c r="P65" s="251">
        <f t="shared" si="24"/>
        <v>0</v>
      </c>
      <c r="Q65" s="43"/>
      <c r="R65" s="43"/>
      <c r="S65" s="43">
        <v>0</v>
      </c>
      <c r="T65" s="43">
        <v>0</v>
      </c>
      <c r="U65" s="43">
        <v>0</v>
      </c>
      <c r="V65" s="43">
        <v>0</v>
      </c>
      <c r="W65" s="43">
        <v>0</v>
      </c>
      <c r="X65" s="43">
        <v>0</v>
      </c>
      <c r="Y65" s="43">
        <v>0</v>
      </c>
      <c r="Z65" s="43">
        <v>0</v>
      </c>
      <c r="AA65" s="43">
        <v>0</v>
      </c>
      <c r="AB65" s="43">
        <v>0</v>
      </c>
      <c r="AC65" s="233">
        <f t="shared" si="25"/>
        <v>0</v>
      </c>
      <c r="AD65" s="7" t="e">
        <f t="shared" si="26"/>
        <v>#DIV/0!</v>
      </c>
      <c r="AE65" s="7">
        <f t="shared" si="27"/>
        <v>0</v>
      </c>
      <c r="AF65" s="7" t="e">
        <f t="shared" si="28"/>
        <v>#DIV/0!</v>
      </c>
      <c r="AG65" s="7">
        <f t="shared" si="29"/>
        <v>0</v>
      </c>
      <c r="AH65" s="7">
        <f t="shared" si="30"/>
        <v>0</v>
      </c>
      <c r="AI65" s="7">
        <f t="shared" si="31"/>
        <v>0</v>
      </c>
      <c r="AJ65" s="7">
        <f t="shared" si="32"/>
        <v>0</v>
      </c>
      <c r="AK65" s="7" t="e">
        <f t="shared" si="33"/>
        <v>#DIV/0!</v>
      </c>
    </row>
    <row r="66" spans="1:37" ht="15">
      <c r="A66" s="13">
        <v>46</v>
      </c>
      <c r="B66" s="206" t="s">
        <v>124</v>
      </c>
      <c r="C66" s="43">
        <v>0</v>
      </c>
      <c r="D66" s="43">
        <v>0</v>
      </c>
      <c r="E66" s="43">
        <v>0</v>
      </c>
      <c r="F66" s="43">
        <v>0</v>
      </c>
      <c r="G66" s="43">
        <v>0</v>
      </c>
      <c r="H66" s="43">
        <v>0</v>
      </c>
      <c r="I66" s="251">
        <f t="shared" si="23"/>
        <v>0</v>
      </c>
      <c r="J66" s="43">
        <v>0</v>
      </c>
      <c r="K66" s="43">
        <v>0</v>
      </c>
      <c r="L66" s="43">
        <v>0</v>
      </c>
      <c r="M66" s="43">
        <v>0</v>
      </c>
      <c r="N66" s="43">
        <v>0</v>
      </c>
      <c r="O66" s="43">
        <v>0</v>
      </c>
      <c r="P66" s="251">
        <f t="shared" si="24"/>
        <v>0</v>
      </c>
      <c r="Q66" s="43"/>
      <c r="R66" s="43"/>
      <c r="S66" s="43">
        <v>0</v>
      </c>
      <c r="T66" s="43">
        <v>0</v>
      </c>
      <c r="U66" s="43">
        <v>0</v>
      </c>
      <c r="V66" s="43">
        <v>0</v>
      </c>
      <c r="W66" s="43">
        <v>0</v>
      </c>
      <c r="X66" s="43">
        <v>0</v>
      </c>
      <c r="Y66" s="43">
        <v>0</v>
      </c>
      <c r="Z66" s="43">
        <v>0</v>
      </c>
      <c r="AA66" s="43">
        <v>0</v>
      </c>
      <c r="AB66" s="43">
        <v>0</v>
      </c>
      <c r="AC66" s="233">
        <f t="shared" si="25"/>
        <v>0</v>
      </c>
      <c r="AD66" s="7" t="e">
        <f t="shared" si="26"/>
        <v>#DIV/0!</v>
      </c>
      <c r="AE66" s="7">
        <f t="shared" si="27"/>
        <v>0</v>
      </c>
      <c r="AF66" s="7" t="e">
        <f t="shared" si="28"/>
        <v>#DIV/0!</v>
      </c>
      <c r="AG66" s="7">
        <f t="shared" si="29"/>
        <v>0</v>
      </c>
      <c r="AH66" s="7">
        <f t="shared" si="30"/>
        <v>0</v>
      </c>
      <c r="AI66" s="7">
        <f t="shared" si="31"/>
        <v>0</v>
      </c>
      <c r="AJ66" s="7">
        <f t="shared" si="32"/>
        <v>0</v>
      </c>
      <c r="AK66" s="7" t="e">
        <f t="shared" si="33"/>
        <v>#DIV/0!</v>
      </c>
    </row>
    <row r="67" spans="1:37">
      <c r="A67" s="14"/>
      <c r="B67" s="18" t="s">
        <v>10</v>
      </c>
      <c r="C67" s="9">
        <f>SUM(C64:C66)</f>
        <v>0</v>
      </c>
      <c r="D67" s="9">
        <f t="shared" ref="D67:AE67" si="34">SUM(D64:D66)</f>
        <v>0</v>
      </c>
      <c r="E67" s="9">
        <f t="shared" si="34"/>
        <v>0</v>
      </c>
      <c r="F67" s="9">
        <f t="shared" si="34"/>
        <v>0</v>
      </c>
      <c r="G67" s="9">
        <f t="shared" si="34"/>
        <v>0</v>
      </c>
      <c r="H67" s="9">
        <f t="shared" si="34"/>
        <v>0</v>
      </c>
      <c r="I67" s="9">
        <f t="shared" si="34"/>
        <v>0</v>
      </c>
      <c r="J67" s="9">
        <f t="shared" si="34"/>
        <v>0</v>
      </c>
      <c r="K67" s="9">
        <f t="shared" si="34"/>
        <v>0</v>
      </c>
      <c r="L67" s="9">
        <f t="shared" si="34"/>
        <v>0</v>
      </c>
      <c r="M67" s="9">
        <f t="shared" si="34"/>
        <v>0</v>
      </c>
      <c r="N67" s="9">
        <f t="shared" si="34"/>
        <v>0</v>
      </c>
      <c r="O67" s="9">
        <f t="shared" si="34"/>
        <v>0</v>
      </c>
      <c r="P67" s="9">
        <f t="shared" si="34"/>
        <v>0</v>
      </c>
      <c r="Q67" s="9">
        <f t="shared" si="34"/>
        <v>0</v>
      </c>
      <c r="R67" s="9">
        <f t="shared" si="34"/>
        <v>0</v>
      </c>
      <c r="S67" s="9">
        <f t="shared" si="34"/>
        <v>0</v>
      </c>
      <c r="T67" s="9">
        <f t="shared" si="34"/>
        <v>0</v>
      </c>
      <c r="U67" s="9">
        <f t="shared" si="34"/>
        <v>0</v>
      </c>
      <c r="V67" s="9">
        <f t="shared" si="34"/>
        <v>0</v>
      </c>
      <c r="W67" s="9">
        <f t="shared" si="34"/>
        <v>0</v>
      </c>
      <c r="X67" s="9">
        <f t="shared" si="34"/>
        <v>0</v>
      </c>
      <c r="Y67" s="9">
        <f t="shared" si="34"/>
        <v>0</v>
      </c>
      <c r="Z67" s="9">
        <f t="shared" si="34"/>
        <v>0</v>
      </c>
      <c r="AA67" s="9">
        <f t="shared" si="34"/>
        <v>0</v>
      </c>
      <c r="AB67" s="9">
        <f t="shared" si="34"/>
        <v>0</v>
      </c>
      <c r="AC67" s="9">
        <f t="shared" si="34"/>
        <v>0</v>
      </c>
      <c r="AD67" s="9" t="e">
        <f t="shared" si="26"/>
        <v>#DIV/0!</v>
      </c>
      <c r="AE67" s="9">
        <f t="shared" si="34"/>
        <v>0</v>
      </c>
      <c r="AF67" s="9" t="e">
        <f t="shared" si="28"/>
        <v>#DIV/0!</v>
      </c>
      <c r="AG67" s="9">
        <f t="shared" si="29"/>
        <v>0</v>
      </c>
      <c r="AH67" s="9">
        <f t="shared" si="30"/>
        <v>0</v>
      </c>
      <c r="AI67" s="9">
        <f t="shared" si="31"/>
        <v>0</v>
      </c>
      <c r="AJ67" s="9">
        <f t="shared" si="32"/>
        <v>0</v>
      </c>
      <c r="AK67" s="9" t="e">
        <f t="shared" si="33"/>
        <v>#DIV/0!</v>
      </c>
    </row>
    <row r="70" spans="1:37"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AG70" s="28"/>
      <c r="AH70" s="28"/>
    </row>
  </sheetData>
  <mergeCells count="32">
    <mergeCell ref="A63:AK63"/>
    <mergeCell ref="AG5:AK5"/>
    <mergeCell ref="A5:A8"/>
    <mergeCell ref="B5:B8"/>
    <mergeCell ref="AK6:AK8"/>
    <mergeCell ref="C7:D7"/>
    <mergeCell ref="AI6:AJ7"/>
    <mergeCell ref="C5:O5"/>
    <mergeCell ref="Q5:AB5"/>
    <mergeCell ref="C6:I6"/>
    <mergeCell ref="J6:P6"/>
    <mergeCell ref="AC5:AF5"/>
    <mergeCell ref="AC6:AD7"/>
    <mergeCell ref="AE6:AF7"/>
    <mergeCell ref="AG6:AH7"/>
    <mergeCell ref="U7:V7"/>
    <mergeCell ref="A1:AK1"/>
    <mergeCell ref="A2:AK2"/>
    <mergeCell ref="A3:AK3"/>
    <mergeCell ref="AG4:AK4"/>
    <mergeCell ref="E7:F7"/>
    <mergeCell ref="G7:H7"/>
    <mergeCell ref="J7:K7"/>
    <mergeCell ref="L7:M7"/>
    <mergeCell ref="N7:O7"/>
    <mergeCell ref="Q6:V6"/>
    <mergeCell ref="W6:AB6"/>
    <mergeCell ref="Q7:R7"/>
    <mergeCell ref="S7:T7"/>
    <mergeCell ref="W7:X7"/>
    <mergeCell ref="Y7:Z7"/>
    <mergeCell ref="AA7:AB7"/>
  </mergeCells>
  <phoneticPr fontId="3" type="noConversion"/>
  <conditionalFormatting sqref="AP9:AQ61">
    <cfRule type="cellIs" dxfId="0" priority="1" stopIfTrue="1" operator="lessThan">
      <formula>0</formula>
    </cfRule>
  </conditionalFormatting>
  <dataValidations count="3">
    <dataValidation type="whole" allowBlank="1" showInputMessage="1" showErrorMessage="1" sqref="C21:AC21 W13:AB13 Q57 C47:AC47 C53:AC53 W22:AB28 W30:AB35 W39:AB46 C38:AC38 Q9:V20 Q22:V37 Q48:AB48 Q50:AB52 W57:AB57 Q54:AB55 C49:AC49 Q39:R46 AE47 AE49 AE53">
      <formula1>0</formula1>
      <formula2>99999999999999900000</formula2>
    </dataValidation>
    <dataValidation type="whole" allowBlank="1" showInputMessage="1" showErrorMessage="1" sqref="I64:I66 P64:P66 J22:O22 J27:O30 J57 C22:H22 C35:H37 C27:H30 C57:H57 J35:O37">
      <formula1>0</formula1>
      <formula2>9999999999</formula2>
    </dataValidation>
    <dataValidation type="decimal" allowBlank="1" showInputMessage="1" showErrorMessage="1" sqref="J39:O46 J48:O48 J54:O55 S39:V46 C39:H46 C48:H48 C54:H55 K57:O57">
      <formula1>0</formula1>
      <formula2>9999999999</formula2>
    </dataValidation>
  </dataValidations>
  <printOptions horizontalCentered="1" verticalCentered="1"/>
  <pageMargins left="0.5" right="0.5" top="0.5" bottom="0.5" header="0.5" footer="0.5"/>
  <pageSetup paperSize="9" scale="80" orientation="landscape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>
    <tabColor theme="0"/>
  </sheetPr>
  <dimension ref="A1:AL71"/>
  <sheetViews>
    <sheetView zoomScale="85" zoomScaleNormal="85" workbookViewId="0">
      <pane xSplit="2" ySplit="8" topLeftCell="C48" activePane="bottomRight" state="frozen"/>
      <selection activeCell="AC5" sqref="AC5:AF5"/>
      <selection pane="topRight" activeCell="AC5" sqref="AC5:AF5"/>
      <selection pane="bottomLeft" activeCell="AC5" sqref="AC5:AF5"/>
      <selection pane="bottomRight" activeCell="I58" sqref="I58"/>
    </sheetView>
  </sheetViews>
  <sheetFormatPr defaultRowHeight="12.75"/>
  <cols>
    <col min="1" max="1" width="5.7109375" style="27" customWidth="1"/>
    <col min="2" max="2" width="16.28515625" style="27" customWidth="1"/>
    <col min="3" max="37" width="7.7109375" style="27" customWidth="1"/>
    <col min="38" max="38" width="9.140625" style="27" customWidth="1"/>
    <col min="39" max="16384" width="9.140625" style="27"/>
  </cols>
  <sheetData>
    <row r="1" spans="1:37" ht="20.25">
      <c r="A1" s="344" t="s">
        <v>283</v>
      </c>
      <c r="B1" s="344"/>
      <c r="C1" s="344"/>
      <c r="D1" s="344"/>
      <c r="E1" s="344"/>
      <c r="F1" s="344"/>
      <c r="G1" s="344"/>
      <c r="H1" s="344"/>
      <c r="I1" s="344"/>
      <c r="J1" s="344"/>
      <c r="K1" s="344"/>
      <c r="L1" s="344"/>
      <c r="M1" s="344"/>
      <c r="N1" s="344"/>
      <c r="O1" s="344"/>
      <c r="P1" s="344"/>
      <c r="Q1" s="344"/>
      <c r="R1" s="344"/>
      <c r="S1" s="344"/>
      <c r="T1" s="344"/>
      <c r="U1" s="344"/>
      <c r="V1" s="344"/>
      <c r="W1" s="344"/>
      <c r="X1" s="344"/>
      <c r="Y1" s="344"/>
      <c r="Z1" s="344"/>
      <c r="AA1" s="344"/>
      <c r="AB1" s="344"/>
      <c r="AC1" s="344"/>
      <c r="AD1" s="344"/>
      <c r="AE1" s="344"/>
      <c r="AF1" s="344"/>
      <c r="AG1" s="344"/>
      <c r="AH1" s="344"/>
      <c r="AI1" s="344"/>
      <c r="AJ1" s="344"/>
      <c r="AK1" s="344"/>
    </row>
    <row r="2" spans="1:37">
      <c r="A2" s="345"/>
      <c r="B2" s="345"/>
      <c r="C2" s="345"/>
      <c r="D2" s="345"/>
      <c r="E2" s="345"/>
      <c r="F2" s="345"/>
      <c r="G2" s="345"/>
      <c r="H2" s="345"/>
      <c r="I2" s="345"/>
      <c r="J2" s="345"/>
      <c r="K2" s="345"/>
      <c r="L2" s="345"/>
      <c r="M2" s="345"/>
      <c r="N2" s="345"/>
      <c r="O2" s="345"/>
      <c r="P2" s="345"/>
      <c r="Q2" s="345"/>
      <c r="R2" s="345"/>
      <c r="S2" s="345"/>
      <c r="T2" s="345"/>
      <c r="U2" s="345"/>
      <c r="V2" s="345"/>
      <c r="W2" s="345"/>
      <c r="X2" s="345"/>
      <c r="Y2" s="345"/>
      <c r="Z2" s="345"/>
      <c r="AA2" s="345"/>
      <c r="AB2" s="345"/>
      <c r="AC2" s="345"/>
      <c r="AD2" s="345"/>
      <c r="AE2" s="345"/>
      <c r="AF2" s="345"/>
      <c r="AG2" s="345"/>
      <c r="AH2" s="345"/>
      <c r="AI2" s="345"/>
      <c r="AJ2" s="345"/>
      <c r="AK2" s="345"/>
    </row>
    <row r="3" spans="1:37" ht="15.75">
      <c r="A3" s="346" t="str">
        <f>Sheet1!B2</f>
        <v>Disbursements under  KCC Loans  ( 2023 - 24 ) -  Position as of 31.03.2024</v>
      </c>
      <c r="B3" s="346"/>
      <c r="C3" s="346"/>
      <c r="D3" s="346"/>
      <c r="E3" s="346"/>
      <c r="F3" s="346"/>
      <c r="G3" s="346"/>
      <c r="H3" s="346"/>
      <c r="I3" s="346"/>
      <c r="J3" s="346"/>
      <c r="K3" s="346"/>
      <c r="L3" s="346"/>
      <c r="M3" s="346"/>
      <c r="N3" s="346"/>
      <c r="O3" s="346"/>
      <c r="P3" s="346"/>
      <c r="Q3" s="346"/>
      <c r="R3" s="346"/>
      <c r="S3" s="346"/>
      <c r="T3" s="346"/>
      <c r="U3" s="346"/>
      <c r="V3" s="346"/>
      <c r="W3" s="346"/>
      <c r="X3" s="346"/>
      <c r="Y3" s="346"/>
      <c r="Z3" s="346"/>
      <c r="AA3" s="346"/>
      <c r="AB3" s="346"/>
      <c r="AC3" s="346"/>
      <c r="AD3" s="346"/>
      <c r="AE3" s="346"/>
      <c r="AF3" s="346"/>
      <c r="AG3" s="346"/>
      <c r="AH3" s="346"/>
      <c r="AI3" s="346"/>
      <c r="AJ3" s="346"/>
      <c r="AK3" s="346"/>
    </row>
    <row r="4" spans="1:37">
      <c r="A4" s="3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47" t="s">
        <v>63</v>
      </c>
      <c r="AH4" s="347"/>
      <c r="AI4" s="347"/>
      <c r="AJ4" s="347"/>
      <c r="AK4" s="347"/>
    </row>
    <row r="5" spans="1:37" ht="27.75" customHeight="1">
      <c r="A5" s="350" t="s">
        <v>7</v>
      </c>
      <c r="B5" s="350" t="s">
        <v>64</v>
      </c>
      <c r="C5" s="391" t="s">
        <v>244</v>
      </c>
      <c r="D5" s="392"/>
      <c r="E5" s="392"/>
      <c r="F5" s="392"/>
      <c r="G5" s="392"/>
      <c r="H5" s="392"/>
      <c r="I5" s="392"/>
      <c r="J5" s="392"/>
      <c r="K5" s="392"/>
      <c r="L5" s="392"/>
      <c r="M5" s="392"/>
      <c r="N5" s="392"/>
      <c r="O5" s="393"/>
      <c r="P5" s="193"/>
      <c r="Q5" s="391" t="s">
        <v>245</v>
      </c>
      <c r="R5" s="392"/>
      <c r="S5" s="392"/>
      <c r="T5" s="392"/>
      <c r="U5" s="392"/>
      <c r="V5" s="392"/>
      <c r="W5" s="392"/>
      <c r="X5" s="392"/>
      <c r="Y5" s="392"/>
      <c r="Z5" s="392"/>
      <c r="AA5" s="392"/>
      <c r="AB5" s="393"/>
      <c r="AC5" s="353" t="s">
        <v>9</v>
      </c>
      <c r="AD5" s="354"/>
      <c r="AE5" s="354"/>
      <c r="AF5" s="355"/>
      <c r="AG5" s="350" t="s">
        <v>10</v>
      </c>
      <c r="AH5" s="350"/>
      <c r="AI5" s="350"/>
      <c r="AJ5" s="350"/>
      <c r="AK5" s="350"/>
    </row>
    <row r="6" spans="1:37">
      <c r="A6" s="351"/>
      <c r="B6" s="389"/>
      <c r="C6" s="375" t="s">
        <v>11</v>
      </c>
      <c r="D6" s="376"/>
      <c r="E6" s="376"/>
      <c r="F6" s="376"/>
      <c r="G6" s="376"/>
      <c r="H6" s="376"/>
      <c r="I6" s="377"/>
      <c r="J6" s="371" t="s">
        <v>12</v>
      </c>
      <c r="K6" s="372"/>
      <c r="L6" s="372"/>
      <c r="M6" s="372"/>
      <c r="N6" s="372"/>
      <c r="O6" s="372"/>
      <c r="P6" s="373"/>
      <c r="Q6" s="375" t="s">
        <v>11</v>
      </c>
      <c r="R6" s="376"/>
      <c r="S6" s="376"/>
      <c r="T6" s="376"/>
      <c r="U6" s="376"/>
      <c r="V6" s="377"/>
      <c r="W6" s="394" t="s">
        <v>12</v>
      </c>
      <c r="X6" s="395"/>
      <c r="Y6" s="395"/>
      <c r="Z6" s="395"/>
      <c r="AA6" s="395"/>
      <c r="AB6" s="396"/>
      <c r="AC6" s="385" t="s">
        <v>11</v>
      </c>
      <c r="AD6" s="386"/>
      <c r="AE6" s="388" t="s">
        <v>12</v>
      </c>
      <c r="AF6" s="386"/>
      <c r="AG6" s="388" t="s">
        <v>13</v>
      </c>
      <c r="AH6" s="386"/>
      <c r="AI6" s="388" t="s">
        <v>14</v>
      </c>
      <c r="AJ6" s="386"/>
      <c r="AK6" s="398" t="s">
        <v>15</v>
      </c>
    </row>
    <row r="7" spans="1:37" ht="12.75" customHeight="1">
      <c r="A7" s="351"/>
      <c r="B7" s="389"/>
      <c r="C7" s="367" t="s">
        <v>16</v>
      </c>
      <c r="D7" s="368"/>
      <c r="E7" s="369" t="s">
        <v>17</v>
      </c>
      <c r="F7" s="368"/>
      <c r="G7" s="369" t="s">
        <v>18</v>
      </c>
      <c r="H7" s="370"/>
      <c r="I7" s="249" t="s">
        <v>10</v>
      </c>
      <c r="J7" s="362" t="s">
        <v>19</v>
      </c>
      <c r="K7" s="363"/>
      <c r="L7" s="364" t="s">
        <v>17</v>
      </c>
      <c r="M7" s="363"/>
      <c r="N7" s="364" t="s">
        <v>18</v>
      </c>
      <c r="O7" s="374"/>
      <c r="P7" s="258" t="s">
        <v>10</v>
      </c>
      <c r="Q7" s="367" t="s">
        <v>19</v>
      </c>
      <c r="R7" s="368"/>
      <c r="S7" s="369" t="s">
        <v>17</v>
      </c>
      <c r="T7" s="368"/>
      <c r="U7" s="369" t="s">
        <v>18</v>
      </c>
      <c r="V7" s="370"/>
      <c r="W7" s="362" t="s">
        <v>16</v>
      </c>
      <c r="X7" s="363"/>
      <c r="Y7" s="364" t="s">
        <v>17</v>
      </c>
      <c r="Z7" s="363"/>
      <c r="AA7" s="364" t="s">
        <v>18</v>
      </c>
      <c r="AB7" s="374"/>
      <c r="AC7" s="387"/>
      <c r="AD7" s="381"/>
      <c r="AE7" s="380"/>
      <c r="AF7" s="381"/>
      <c r="AG7" s="380"/>
      <c r="AH7" s="381"/>
      <c r="AI7" s="380"/>
      <c r="AJ7" s="381"/>
      <c r="AK7" s="399"/>
    </row>
    <row r="8" spans="1:37">
      <c r="A8" s="352"/>
      <c r="B8" s="390"/>
      <c r="C8" s="217" t="s">
        <v>20</v>
      </c>
      <c r="D8" s="119" t="s">
        <v>21</v>
      </c>
      <c r="E8" s="119" t="s">
        <v>20</v>
      </c>
      <c r="F8" s="119" t="s">
        <v>21</v>
      </c>
      <c r="G8" s="119" t="s">
        <v>20</v>
      </c>
      <c r="H8" s="218" t="s">
        <v>21</v>
      </c>
      <c r="I8" s="218" t="s">
        <v>21</v>
      </c>
      <c r="J8" s="237" t="s">
        <v>20</v>
      </c>
      <c r="K8" s="204" t="s">
        <v>21</v>
      </c>
      <c r="L8" s="204" t="s">
        <v>20</v>
      </c>
      <c r="M8" s="204" t="s">
        <v>21</v>
      </c>
      <c r="N8" s="204" t="s">
        <v>20</v>
      </c>
      <c r="O8" s="238" t="s">
        <v>21</v>
      </c>
      <c r="P8" s="258" t="s">
        <v>21</v>
      </c>
      <c r="Q8" s="217" t="s">
        <v>20</v>
      </c>
      <c r="R8" s="119" t="s">
        <v>21</v>
      </c>
      <c r="S8" s="119" t="s">
        <v>20</v>
      </c>
      <c r="T8" s="119" t="s">
        <v>21</v>
      </c>
      <c r="U8" s="119" t="s">
        <v>20</v>
      </c>
      <c r="V8" s="218" t="s">
        <v>21</v>
      </c>
      <c r="W8" s="247" t="s">
        <v>20</v>
      </c>
      <c r="X8" s="205" t="s">
        <v>21</v>
      </c>
      <c r="Y8" s="205" t="s">
        <v>20</v>
      </c>
      <c r="Z8" s="205" t="s">
        <v>21</v>
      </c>
      <c r="AA8" s="205" t="s">
        <v>20</v>
      </c>
      <c r="AB8" s="248" t="s">
        <v>21</v>
      </c>
      <c r="AC8" s="217" t="s">
        <v>21</v>
      </c>
      <c r="AD8" s="119" t="s">
        <v>15</v>
      </c>
      <c r="AE8" s="217" t="s">
        <v>21</v>
      </c>
      <c r="AF8" s="119" t="s">
        <v>15</v>
      </c>
      <c r="AG8" s="119" t="s">
        <v>20</v>
      </c>
      <c r="AH8" s="119" t="s">
        <v>21</v>
      </c>
      <c r="AI8" s="119" t="s">
        <v>20</v>
      </c>
      <c r="AJ8" s="119" t="s">
        <v>21</v>
      </c>
      <c r="AK8" s="400"/>
    </row>
    <row r="9" spans="1:37">
      <c r="A9" s="5">
        <v>1</v>
      </c>
      <c r="B9" s="335" t="s">
        <v>65</v>
      </c>
      <c r="C9" s="219">
        <v>4981</v>
      </c>
      <c r="D9" s="219">
        <v>5857</v>
      </c>
      <c r="E9" s="115">
        <v>107</v>
      </c>
      <c r="F9" s="115">
        <v>39</v>
      </c>
      <c r="G9" s="115">
        <v>232</v>
      </c>
      <c r="H9" s="220">
        <v>134</v>
      </c>
      <c r="I9" s="250">
        <f>D9+F9+H9</f>
        <v>6030</v>
      </c>
      <c r="J9" s="219">
        <v>1688</v>
      </c>
      <c r="K9" s="115">
        <v>1962</v>
      </c>
      <c r="L9" s="115">
        <v>41</v>
      </c>
      <c r="M9" s="115">
        <v>13</v>
      </c>
      <c r="N9" s="115">
        <v>101</v>
      </c>
      <c r="O9" s="220">
        <v>45</v>
      </c>
      <c r="P9" s="250">
        <f>K9+M9+O9</f>
        <v>2020</v>
      </c>
      <c r="Q9" s="239">
        <v>2546</v>
      </c>
      <c r="R9" s="52">
        <v>4147.29</v>
      </c>
      <c r="S9" s="52">
        <v>0</v>
      </c>
      <c r="T9" s="52">
        <v>0</v>
      </c>
      <c r="U9" s="52">
        <v>0</v>
      </c>
      <c r="V9" s="240">
        <v>0</v>
      </c>
      <c r="W9" s="245">
        <v>1161</v>
      </c>
      <c r="X9" s="26">
        <v>2114</v>
      </c>
      <c r="Y9" s="26">
        <v>2</v>
      </c>
      <c r="Z9" s="26">
        <v>0.3</v>
      </c>
      <c r="AA9" s="26">
        <v>0</v>
      </c>
      <c r="AB9" s="246">
        <v>0</v>
      </c>
      <c r="AC9" s="233">
        <f>R9+T9+V9</f>
        <v>4147.29</v>
      </c>
      <c r="AD9" s="7">
        <f>(R9+T9+V9)/(D9+F9+H9)*100</f>
        <v>68.777611940298513</v>
      </c>
      <c r="AE9" s="7">
        <f>X9+Z9+AB9</f>
        <v>2114.3000000000002</v>
      </c>
      <c r="AF9" s="7">
        <f>(X9+Z9+AB9)/(K9+M9+O9)*100</f>
        <v>104.66831683168319</v>
      </c>
      <c r="AG9" s="7">
        <f>C9+E9+G9+J9+L9+N9</f>
        <v>7150</v>
      </c>
      <c r="AH9" s="7">
        <f>D9+F9+H9+K9+M9+O9</f>
        <v>8050</v>
      </c>
      <c r="AI9" s="7">
        <f>Q9+S9+U9+W9+Y9+AA9</f>
        <v>3709</v>
      </c>
      <c r="AJ9" s="7">
        <f>R9+T9+V9+X9+Z9+AB9</f>
        <v>6261.59</v>
      </c>
      <c r="AK9" s="234">
        <f>AJ9/AH9*100</f>
        <v>77.783726708074539</v>
      </c>
    </row>
    <row r="10" spans="1:37">
      <c r="A10" s="5">
        <v>2</v>
      </c>
      <c r="B10" s="335" t="s">
        <v>66</v>
      </c>
      <c r="C10" s="219">
        <v>14166</v>
      </c>
      <c r="D10" s="219">
        <v>16597</v>
      </c>
      <c r="E10" s="115">
        <v>236</v>
      </c>
      <c r="F10" s="115">
        <v>88</v>
      </c>
      <c r="G10" s="115">
        <v>482</v>
      </c>
      <c r="H10" s="220">
        <v>290</v>
      </c>
      <c r="I10" s="250">
        <f t="shared" ref="I10:I57" si="0">D10+F10+H10</f>
        <v>16975</v>
      </c>
      <c r="J10" s="219">
        <v>4813</v>
      </c>
      <c r="K10" s="115">
        <v>5605</v>
      </c>
      <c r="L10" s="115">
        <v>101</v>
      </c>
      <c r="M10" s="115">
        <v>30</v>
      </c>
      <c r="N10" s="115">
        <v>264</v>
      </c>
      <c r="O10" s="220">
        <v>115</v>
      </c>
      <c r="P10" s="250">
        <f t="shared" ref="P10:P57" si="1">K10+M10+O10</f>
        <v>5750</v>
      </c>
      <c r="Q10" s="239">
        <v>26415</v>
      </c>
      <c r="R10" s="52">
        <v>27696.92</v>
      </c>
      <c r="S10" s="52">
        <v>2</v>
      </c>
      <c r="T10" s="52">
        <v>3.6</v>
      </c>
      <c r="U10" s="52">
        <v>302</v>
      </c>
      <c r="V10" s="240">
        <v>56.8</v>
      </c>
      <c r="W10" s="245">
        <v>2592</v>
      </c>
      <c r="X10" s="26">
        <v>2244.63</v>
      </c>
      <c r="Y10" s="26">
        <v>2</v>
      </c>
      <c r="Z10" s="26">
        <v>3.6</v>
      </c>
      <c r="AA10" s="26">
        <v>302</v>
      </c>
      <c r="AB10" s="246">
        <v>56.8</v>
      </c>
      <c r="AC10" s="233">
        <f t="shared" ref="AC10:AC57" si="2">R10+T10+V10</f>
        <v>27757.319999999996</v>
      </c>
      <c r="AD10" s="7">
        <f t="shared" ref="AD10:AD61" si="3">(R10+T10+V10)/(D10+F10+H10)*100</f>
        <v>163.51882179675991</v>
      </c>
      <c r="AE10" s="7">
        <f t="shared" ref="AE10:AE59" si="4">X10+Z10+AB10</f>
        <v>2305.0300000000002</v>
      </c>
      <c r="AF10" s="7">
        <f t="shared" ref="AF10:AF61" si="5">(X10+Z10+AB10)/(K10+M10+O10)*100</f>
        <v>40.087478260869567</v>
      </c>
      <c r="AG10" s="7">
        <f t="shared" ref="AG10:AH61" si="6">C10+E10+G10+J10+L10+N10</f>
        <v>20062</v>
      </c>
      <c r="AH10" s="7">
        <f t="shared" si="6"/>
        <v>22725</v>
      </c>
      <c r="AI10" s="7">
        <f t="shared" ref="AI10:AJ61" si="7">Q10+S10+U10+W10+Y10+AA10</f>
        <v>29615</v>
      </c>
      <c r="AJ10" s="7">
        <f t="shared" si="7"/>
        <v>30062.349999999995</v>
      </c>
      <c r="AK10" s="234">
        <f t="shared" ref="AK10:AK61" si="8">AJ10/AH10*100</f>
        <v>132.28756875687566</v>
      </c>
    </row>
    <row r="11" spans="1:37">
      <c r="A11" s="5">
        <v>3</v>
      </c>
      <c r="B11" s="335" t="s">
        <v>67</v>
      </c>
      <c r="C11" s="219">
        <v>11050</v>
      </c>
      <c r="D11" s="219">
        <v>12949</v>
      </c>
      <c r="E11" s="115">
        <v>188</v>
      </c>
      <c r="F11" s="115">
        <v>70</v>
      </c>
      <c r="G11" s="115">
        <v>420</v>
      </c>
      <c r="H11" s="220">
        <v>237</v>
      </c>
      <c r="I11" s="250">
        <f t="shared" si="0"/>
        <v>13256</v>
      </c>
      <c r="J11" s="219">
        <v>3719</v>
      </c>
      <c r="K11" s="115">
        <v>4333</v>
      </c>
      <c r="L11" s="115">
        <v>79</v>
      </c>
      <c r="M11" s="115">
        <v>23</v>
      </c>
      <c r="N11" s="115">
        <v>182</v>
      </c>
      <c r="O11" s="220">
        <v>84</v>
      </c>
      <c r="P11" s="250">
        <f t="shared" si="1"/>
        <v>4440</v>
      </c>
      <c r="Q11" s="239">
        <v>5436</v>
      </c>
      <c r="R11" s="52">
        <v>7932.79</v>
      </c>
      <c r="S11" s="52">
        <v>0</v>
      </c>
      <c r="T11" s="52">
        <v>0</v>
      </c>
      <c r="U11" s="52">
        <v>18</v>
      </c>
      <c r="V11" s="240">
        <v>14.2</v>
      </c>
      <c r="W11" s="245">
        <v>970</v>
      </c>
      <c r="X11" s="26">
        <v>1584.7</v>
      </c>
      <c r="Y11" s="26">
        <v>0</v>
      </c>
      <c r="Z11" s="26">
        <v>0</v>
      </c>
      <c r="AA11" s="26">
        <v>25</v>
      </c>
      <c r="AB11" s="246">
        <v>11.98</v>
      </c>
      <c r="AC11" s="233">
        <f t="shared" si="2"/>
        <v>7946.99</v>
      </c>
      <c r="AD11" s="7">
        <f t="shared" si="3"/>
        <v>59.950135787567895</v>
      </c>
      <c r="AE11" s="7">
        <f t="shared" si="4"/>
        <v>1596.68</v>
      </c>
      <c r="AF11" s="7">
        <f t="shared" si="5"/>
        <v>35.961261261261264</v>
      </c>
      <c r="AG11" s="7">
        <f t="shared" si="6"/>
        <v>15638</v>
      </c>
      <c r="AH11" s="7">
        <f t="shared" si="6"/>
        <v>17696</v>
      </c>
      <c r="AI11" s="7">
        <f t="shared" si="7"/>
        <v>6449</v>
      </c>
      <c r="AJ11" s="7">
        <f t="shared" si="7"/>
        <v>9543.67</v>
      </c>
      <c r="AK11" s="234">
        <f t="shared" si="8"/>
        <v>53.931227396021697</v>
      </c>
    </row>
    <row r="12" spans="1:37">
      <c r="A12" s="5">
        <v>4</v>
      </c>
      <c r="B12" s="335" t="s">
        <v>68</v>
      </c>
      <c r="C12" s="219">
        <v>2096</v>
      </c>
      <c r="D12" s="219">
        <v>2451</v>
      </c>
      <c r="E12" s="115">
        <v>30</v>
      </c>
      <c r="F12" s="115">
        <v>12</v>
      </c>
      <c r="G12" s="115">
        <v>68</v>
      </c>
      <c r="H12" s="220">
        <v>42</v>
      </c>
      <c r="I12" s="250">
        <f t="shared" si="0"/>
        <v>2505</v>
      </c>
      <c r="J12" s="219">
        <v>718</v>
      </c>
      <c r="K12" s="115">
        <v>837</v>
      </c>
      <c r="L12" s="115">
        <v>19</v>
      </c>
      <c r="M12" s="115">
        <v>5</v>
      </c>
      <c r="N12" s="115">
        <v>42</v>
      </c>
      <c r="O12" s="220">
        <v>18</v>
      </c>
      <c r="P12" s="250">
        <f t="shared" si="1"/>
        <v>860</v>
      </c>
      <c r="Q12" s="239">
        <v>723</v>
      </c>
      <c r="R12" s="52">
        <v>873.38</v>
      </c>
      <c r="S12" s="52">
        <v>0</v>
      </c>
      <c r="T12" s="52">
        <v>0</v>
      </c>
      <c r="U12" s="52">
        <v>20</v>
      </c>
      <c r="V12" s="240">
        <v>3.74</v>
      </c>
      <c r="W12" s="245">
        <v>168</v>
      </c>
      <c r="X12" s="26">
        <v>195.52</v>
      </c>
      <c r="Y12" s="26">
        <v>0</v>
      </c>
      <c r="Z12" s="26">
        <v>0</v>
      </c>
      <c r="AA12" s="26">
        <v>13</v>
      </c>
      <c r="AB12" s="246">
        <v>2.1</v>
      </c>
      <c r="AC12" s="233">
        <f t="shared" si="2"/>
        <v>877.12</v>
      </c>
      <c r="AD12" s="7">
        <f t="shared" si="3"/>
        <v>35.014770459081831</v>
      </c>
      <c r="AE12" s="7">
        <f t="shared" si="4"/>
        <v>197.62</v>
      </c>
      <c r="AF12" s="7">
        <f t="shared" si="5"/>
        <v>22.979069767441864</v>
      </c>
      <c r="AG12" s="7">
        <f t="shared" si="6"/>
        <v>2973</v>
      </c>
      <c r="AH12" s="7">
        <f t="shared" si="6"/>
        <v>3365</v>
      </c>
      <c r="AI12" s="7">
        <f t="shared" si="7"/>
        <v>924</v>
      </c>
      <c r="AJ12" s="7">
        <f t="shared" si="7"/>
        <v>1074.74</v>
      </c>
      <c r="AK12" s="234">
        <f t="shared" si="8"/>
        <v>31.938781575037144</v>
      </c>
    </row>
    <row r="13" spans="1:37">
      <c r="A13" s="5">
        <v>5</v>
      </c>
      <c r="B13" s="335" t="s">
        <v>69</v>
      </c>
      <c r="C13" s="219">
        <v>6773</v>
      </c>
      <c r="D13" s="219">
        <v>7942</v>
      </c>
      <c r="E13" s="115">
        <v>122</v>
      </c>
      <c r="F13" s="115">
        <v>45</v>
      </c>
      <c r="G13" s="115">
        <v>263</v>
      </c>
      <c r="H13" s="220">
        <v>152</v>
      </c>
      <c r="I13" s="250">
        <f t="shared" si="0"/>
        <v>8139</v>
      </c>
      <c r="J13" s="219">
        <v>2287</v>
      </c>
      <c r="K13" s="115">
        <v>2661</v>
      </c>
      <c r="L13" s="115">
        <v>49</v>
      </c>
      <c r="M13" s="115">
        <v>15</v>
      </c>
      <c r="N13" s="115">
        <v>120</v>
      </c>
      <c r="O13" s="220">
        <v>54</v>
      </c>
      <c r="P13" s="250">
        <f t="shared" si="1"/>
        <v>2730</v>
      </c>
      <c r="Q13" s="239">
        <v>3508</v>
      </c>
      <c r="R13" s="52">
        <v>4269.3</v>
      </c>
      <c r="S13" s="52">
        <v>0</v>
      </c>
      <c r="T13" s="52">
        <v>0</v>
      </c>
      <c r="U13" s="52">
        <v>2</v>
      </c>
      <c r="V13" s="240">
        <v>2.8</v>
      </c>
      <c r="W13" s="243">
        <v>639</v>
      </c>
      <c r="X13" s="55">
        <v>656.24</v>
      </c>
      <c r="Y13" s="55">
        <v>0</v>
      </c>
      <c r="Z13" s="55">
        <v>0</v>
      </c>
      <c r="AA13" s="55">
        <v>3</v>
      </c>
      <c r="AB13" s="244">
        <v>1.2</v>
      </c>
      <c r="AC13" s="233">
        <f t="shared" si="2"/>
        <v>4272.1000000000004</v>
      </c>
      <c r="AD13" s="7">
        <f t="shared" si="3"/>
        <v>52.489249293525006</v>
      </c>
      <c r="AE13" s="7">
        <f t="shared" si="4"/>
        <v>657.44</v>
      </c>
      <c r="AF13" s="7">
        <f t="shared" si="5"/>
        <v>24.082051282051285</v>
      </c>
      <c r="AG13" s="7">
        <f t="shared" si="6"/>
        <v>9614</v>
      </c>
      <c r="AH13" s="7">
        <f t="shared" si="6"/>
        <v>10869</v>
      </c>
      <c r="AI13" s="7">
        <f t="shared" si="7"/>
        <v>4152</v>
      </c>
      <c r="AJ13" s="7">
        <f t="shared" si="7"/>
        <v>4929.54</v>
      </c>
      <c r="AK13" s="234">
        <f t="shared" si="8"/>
        <v>45.354126414573557</v>
      </c>
    </row>
    <row r="14" spans="1:37">
      <c r="A14" s="5">
        <v>6</v>
      </c>
      <c r="B14" s="335" t="s">
        <v>70</v>
      </c>
      <c r="C14" s="219">
        <v>2771</v>
      </c>
      <c r="D14" s="219">
        <v>3247</v>
      </c>
      <c r="E14" s="115">
        <v>47</v>
      </c>
      <c r="F14" s="115">
        <v>18</v>
      </c>
      <c r="G14" s="115">
        <v>104</v>
      </c>
      <c r="H14" s="220">
        <v>63</v>
      </c>
      <c r="I14" s="250">
        <f t="shared" si="0"/>
        <v>3328</v>
      </c>
      <c r="J14" s="219">
        <v>946</v>
      </c>
      <c r="K14" s="115">
        <v>1102</v>
      </c>
      <c r="L14" s="115">
        <v>22</v>
      </c>
      <c r="M14" s="115">
        <v>6</v>
      </c>
      <c r="N14" s="115">
        <v>53</v>
      </c>
      <c r="O14" s="220">
        <v>21</v>
      </c>
      <c r="P14" s="250">
        <f t="shared" si="1"/>
        <v>1129</v>
      </c>
      <c r="Q14" s="239">
        <v>801</v>
      </c>
      <c r="R14" s="52">
        <v>1003.1</v>
      </c>
      <c r="S14" s="52">
        <v>0</v>
      </c>
      <c r="T14" s="52">
        <v>0</v>
      </c>
      <c r="U14" s="52">
        <v>11</v>
      </c>
      <c r="V14" s="240">
        <v>9.6</v>
      </c>
      <c r="W14" s="245">
        <v>1235</v>
      </c>
      <c r="X14" s="26">
        <v>1045.2</v>
      </c>
      <c r="Y14" s="26">
        <v>0</v>
      </c>
      <c r="Z14" s="26">
        <v>0</v>
      </c>
      <c r="AA14" s="26">
        <v>0</v>
      </c>
      <c r="AB14" s="246">
        <v>0</v>
      </c>
      <c r="AC14" s="233">
        <f t="shared" si="2"/>
        <v>1012.7</v>
      </c>
      <c r="AD14" s="7">
        <f t="shared" si="3"/>
        <v>30.429687500000004</v>
      </c>
      <c r="AE14" s="7">
        <f t="shared" si="4"/>
        <v>1045.2</v>
      </c>
      <c r="AF14" s="7">
        <f t="shared" si="5"/>
        <v>92.577502214348982</v>
      </c>
      <c r="AG14" s="7">
        <f t="shared" si="6"/>
        <v>3943</v>
      </c>
      <c r="AH14" s="7">
        <f t="shared" si="6"/>
        <v>4457</v>
      </c>
      <c r="AI14" s="7">
        <f t="shared" si="7"/>
        <v>2047</v>
      </c>
      <c r="AJ14" s="7">
        <f t="shared" si="7"/>
        <v>2057.9</v>
      </c>
      <c r="AK14" s="234">
        <f t="shared" si="8"/>
        <v>46.172313215167158</v>
      </c>
    </row>
    <row r="15" spans="1:37">
      <c r="A15" s="5">
        <v>7</v>
      </c>
      <c r="B15" s="335" t="s">
        <v>71</v>
      </c>
      <c r="C15" s="219">
        <v>266</v>
      </c>
      <c r="D15" s="219">
        <v>314</v>
      </c>
      <c r="E15" s="115">
        <v>2</v>
      </c>
      <c r="F15" s="115">
        <v>1</v>
      </c>
      <c r="G15" s="115">
        <v>6</v>
      </c>
      <c r="H15" s="220">
        <v>4</v>
      </c>
      <c r="I15" s="250">
        <f t="shared" si="0"/>
        <v>319</v>
      </c>
      <c r="J15" s="219">
        <v>96</v>
      </c>
      <c r="K15" s="115">
        <v>109</v>
      </c>
      <c r="L15" s="115">
        <v>4</v>
      </c>
      <c r="M15" s="115">
        <v>2</v>
      </c>
      <c r="N15" s="115">
        <v>8</v>
      </c>
      <c r="O15" s="220">
        <v>5</v>
      </c>
      <c r="P15" s="250">
        <f t="shared" si="1"/>
        <v>116</v>
      </c>
      <c r="Q15" s="239">
        <v>10</v>
      </c>
      <c r="R15" s="52">
        <v>13.61</v>
      </c>
      <c r="S15" s="52">
        <v>0</v>
      </c>
      <c r="T15" s="52">
        <v>0</v>
      </c>
      <c r="U15" s="52">
        <v>0</v>
      </c>
      <c r="V15" s="240">
        <v>0</v>
      </c>
      <c r="W15" s="245">
        <v>24</v>
      </c>
      <c r="X15" s="26">
        <v>19.37</v>
      </c>
      <c r="Y15" s="26">
        <v>0</v>
      </c>
      <c r="Z15" s="26">
        <v>0</v>
      </c>
      <c r="AA15" s="26">
        <v>0</v>
      </c>
      <c r="AB15" s="246">
        <v>0</v>
      </c>
      <c r="AC15" s="233">
        <f t="shared" si="2"/>
        <v>13.61</v>
      </c>
      <c r="AD15" s="7">
        <f t="shared" si="3"/>
        <v>4.2664576802507836</v>
      </c>
      <c r="AE15" s="7">
        <f t="shared" si="4"/>
        <v>19.37</v>
      </c>
      <c r="AF15" s="7">
        <f t="shared" si="5"/>
        <v>16.698275862068968</v>
      </c>
      <c r="AG15" s="7">
        <f t="shared" si="6"/>
        <v>382</v>
      </c>
      <c r="AH15" s="7">
        <f t="shared" si="6"/>
        <v>435</v>
      </c>
      <c r="AI15" s="7">
        <f t="shared" si="7"/>
        <v>34</v>
      </c>
      <c r="AJ15" s="7">
        <f t="shared" si="7"/>
        <v>32.980000000000004</v>
      </c>
      <c r="AK15" s="234">
        <f t="shared" si="8"/>
        <v>7.5816091954022999</v>
      </c>
    </row>
    <row r="16" spans="1:37">
      <c r="A16" s="5">
        <v>8</v>
      </c>
      <c r="B16" s="335" t="s">
        <v>72</v>
      </c>
      <c r="C16" s="219">
        <v>0</v>
      </c>
      <c r="D16" s="219">
        <v>0</v>
      </c>
      <c r="E16" s="115">
        <v>0</v>
      </c>
      <c r="F16" s="115">
        <v>0</v>
      </c>
      <c r="G16" s="115">
        <v>0</v>
      </c>
      <c r="H16" s="220">
        <v>0</v>
      </c>
      <c r="I16" s="250">
        <f t="shared" si="0"/>
        <v>0</v>
      </c>
      <c r="J16" s="219">
        <v>0</v>
      </c>
      <c r="K16" s="115">
        <v>0</v>
      </c>
      <c r="L16" s="115">
        <v>0</v>
      </c>
      <c r="M16" s="115">
        <v>0</v>
      </c>
      <c r="N16" s="115">
        <v>0</v>
      </c>
      <c r="O16" s="220">
        <v>0</v>
      </c>
      <c r="P16" s="250">
        <f t="shared" si="1"/>
        <v>0</v>
      </c>
      <c r="Q16" s="239">
        <v>0</v>
      </c>
      <c r="R16" s="52">
        <v>0</v>
      </c>
      <c r="S16" s="52">
        <v>0</v>
      </c>
      <c r="T16" s="52">
        <v>0</v>
      </c>
      <c r="U16" s="52">
        <v>0</v>
      </c>
      <c r="V16" s="240">
        <v>0</v>
      </c>
      <c r="W16" s="245">
        <v>0</v>
      </c>
      <c r="X16" s="26">
        <v>0</v>
      </c>
      <c r="Y16" s="26">
        <v>0</v>
      </c>
      <c r="Z16" s="26">
        <v>0</v>
      </c>
      <c r="AA16" s="26">
        <v>0</v>
      </c>
      <c r="AB16" s="246">
        <v>0</v>
      </c>
      <c r="AC16" s="233">
        <f t="shared" si="2"/>
        <v>0</v>
      </c>
      <c r="AD16" s="7" t="e">
        <f t="shared" si="3"/>
        <v>#DIV/0!</v>
      </c>
      <c r="AE16" s="7">
        <f t="shared" si="4"/>
        <v>0</v>
      </c>
      <c r="AF16" s="7" t="e">
        <f t="shared" si="5"/>
        <v>#DIV/0!</v>
      </c>
      <c r="AG16" s="7">
        <f t="shared" si="6"/>
        <v>0</v>
      </c>
      <c r="AH16" s="7">
        <f t="shared" si="6"/>
        <v>0</v>
      </c>
      <c r="AI16" s="7">
        <f t="shared" si="7"/>
        <v>0</v>
      </c>
      <c r="AJ16" s="7">
        <f t="shared" si="7"/>
        <v>0</v>
      </c>
      <c r="AK16" s="234" t="e">
        <f t="shared" si="8"/>
        <v>#DIV/0!</v>
      </c>
    </row>
    <row r="17" spans="1:37">
      <c r="A17" s="5">
        <v>9</v>
      </c>
      <c r="B17" s="335" t="s">
        <v>73</v>
      </c>
      <c r="C17" s="219">
        <v>5157</v>
      </c>
      <c r="D17" s="219">
        <v>6039</v>
      </c>
      <c r="E17" s="115">
        <v>74</v>
      </c>
      <c r="F17" s="115">
        <v>27</v>
      </c>
      <c r="G17" s="115">
        <v>151</v>
      </c>
      <c r="H17" s="220">
        <v>92</v>
      </c>
      <c r="I17" s="250">
        <f t="shared" si="0"/>
        <v>6158</v>
      </c>
      <c r="J17" s="219">
        <v>1748</v>
      </c>
      <c r="K17" s="115">
        <v>2036</v>
      </c>
      <c r="L17" s="115">
        <v>31</v>
      </c>
      <c r="M17" s="115">
        <v>9</v>
      </c>
      <c r="N17" s="115">
        <v>79</v>
      </c>
      <c r="O17" s="220">
        <v>32</v>
      </c>
      <c r="P17" s="250">
        <f t="shared" si="1"/>
        <v>2077</v>
      </c>
      <c r="Q17" s="239">
        <v>1158</v>
      </c>
      <c r="R17" s="52">
        <v>1539.67</v>
      </c>
      <c r="S17" s="52">
        <v>3</v>
      </c>
      <c r="T17" s="52">
        <v>2.6</v>
      </c>
      <c r="U17" s="52">
        <v>3</v>
      </c>
      <c r="V17" s="240">
        <v>0.97</v>
      </c>
      <c r="W17" s="245">
        <v>1359</v>
      </c>
      <c r="X17" s="26">
        <v>2104.4</v>
      </c>
      <c r="Y17" s="26">
        <v>6</v>
      </c>
      <c r="Z17" s="26">
        <v>1.24</v>
      </c>
      <c r="AA17" s="26">
        <v>1</v>
      </c>
      <c r="AB17" s="246">
        <v>1.35</v>
      </c>
      <c r="AC17" s="233">
        <f t="shared" si="2"/>
        <v>1543.24</v>
      </c>
      <c r="AD17" s="7">
        <f t="shared" si="3"/>
        <v>25.06073400454693</v>
      </c>
      <c r="AE17" s="7">
        <f t="shared" si="4"/>
        <v>2106.9899999999998</v>
      </c>
      <c r="AF17" s="7">
        <f t="shared" si="5"/>
        <v>101.44390948483388</v>
      </c>
      <c r="AG17" s="7">
        <f t="shared" si="6"/>
        <v>7240</v>
      </c>
      <c r="AH17" s="7">
        <f t="shared" si="6"/>
        <v>8235</v>
      </c>
      <c r="AI17" s="7">
        <f t="shared" si="7"/>
        <v>2530</v>
      </c>
      <c r="AJ17" s="7">
        <f t="shared" si="7"/>
        <v>3650.23</v>
      </c>
      <c r="AK17" s="234">
        <f t="shared" si="8"/>
        <v>44.325804493017607</v>
      </c>
    </row>
    <row r="18" spans="1:37">
      <c r="A18" s="5">
        <v>10</v>
      </c>
      <c r="B18" s="335" t="s">
        <v>74</v>
      </c>
      <c r="C18" s="219">
        <v>19155</v>
      </c>
      <c r="D18" s="219">
        <v>22447</v>
      </c>
      <c r="E18" s="115">
        <v>289</v>
      </c>
      <c r="F18" s="115">
        <v>108</v>
      </c>
      <c r="G18" s="115">
        <v>623</v>
      </c>
      <c r="H18" s="220">
        <v>358</v>
      </c>
      <c r="I18" s="250">
        <f t="shared" si="0"/>
        <v>22913</v>
      </c>
      <c r="J18" s="219">
        <v>6510</v>
      </c>
      <c r="K18" s="115">
        <v>7555</v>
      </c>
      <c r="L18" s="115">
        <v>133</v>
      </c>
      <c r="M18" s="115">
        <v>38</v>
      </c>
      <c r="N18" s="115">
        <v>312</v>
      </c>
      <c r="O18" s="220">
        <v>144</v>
      </c>
      <c r="P18" s="250">
        <f t="shared" si="1"/>
        <v>7737</v>
      </c>
      <c r="Q18" s="239">
        <v>13571</v>
      </c>
      <c r="R18" s="52">
        <v>16833.849999999999</v>
      </c>
      <c r="S18" s="52">
        <v>0</v>
      </c>
      <c r="T18" s="52">
        <v>0</v>
      </c>
      <c r="U18" s="52">
        <v>0</v>
      </c>
      <c r="V18" s="240">
        <v>0</v>
      </c>
      <c r="W18" s="245">
        <v>4303</v>
      </c>
      <c r="X18" s="26">
        <v>5590.1</v>
      </c>
      <c r="Y18" s="26">
        <v>0</v>
      </c>
      <c r="Z18" s="26">
        <v>0</v>
      </c>
      <c r="AA18" s="26">
        <v>0</v>
      </c>
      <c r="AB18" s="246">
        <v>0</v>
      </c>
      <c r="AC18" s="233">
        <f t="shared" si="2"/>
        <v>16833.849999999999</v>
      </c>
      <c r="AD18" s="7">
        <f t="shared" si="3"/>
        <v>73.46855496879499</v>
      </c>
      <c r="AE18" s="7">
        <f t="shared" si="4"/>
        <v>5590.1</v>
      </c>
      <c r="AF18" s="7">
        <f t="shared" si="5"/>
        <v>72.251518676489596</v>
      </c>
      <c r="AG18" s="7">
        <f t="shared" si="6"/>
        <v>27022</v>
      </c>
      <c r="AH18" s="7">
        <f t="shared" si="6"/>
        <v>30650</v>
      </c>
      <c r="AI18" s="7">
        <f t="shared" si="7"/>
        <v>17874</v>
      </c>
      <c r="AJ18" s="7">
        <f t="shared" si="7"/>
        <v>22423.949999999997</v>
      </c>
      <c r="AK18" s="234">
        <f t="shared" si="8"/>
        <v>73.161337683523641</v>
      </c>
    </row>
    <row r="19" spans="1:37">
      <c r="A19" s="5">
        <v>11</v>
      </c>
      <c r="B19" s="335" t="s">
        <v>75</v>
      </c>
      <c r="C19" s="219">
        <v>499</v>
      </c>
      <c r="D19" s="219">
        <v>586</v>
      </c>
      <c r="E19" s="115">
        <v>8</v>
      </c>
      <c r="F19" s="115">
        <v>3</v>
      </c>
      <c r="G19" s="115">
        <v>15</v>
      </c>
      <c r="H19" s="220">
        <v>8</v>
      </c>
      <c r="I19" s="250">
        <f t="shared" si="0"/>
        <v>597</v>
      </c>
      <c r="J19" s="219">
        <v>174</v>
      </c>
      <c r="K19" s="115">
        <v>201</v>
      </c>
      <c r="L19" s="115">
        <v>5</v>
      </c>
      <c r="M19" s="115">
        <v>1</v>
      </c>
      <c r="N19" s="115">
        <v>13</v>
      </c>
      <c r="O19" s="220">
        <v>7</v>
      </c>
      <c r="P19" s="250">
        <f t="shared" si="1"/>
        <v>209</v>
      </c>
      <c r="Q19" s="239">
        <v>311</v>
      </c>
      <c r="R19" s="52">
        <v>445.54</v>
      </c>
      <c r="S19" s="52">
        <v>0</v>
      </c>
      <c r="T19" s="52">
        <v>0</v>
      </c>
      <c r="U19" s="52">
        <v>0</v>
      </c>
      <c r="V19" s="240">
        <v>0</v>
      </c>
      <c r="W19" s="245">
        <v>119</v>
      </c>
      <c r="X19" s="26">
        <v>204.94</v>
      </c>
      <c r="Y19" s="26">
        <v>0</v>
      </c>
      <c r="Z19" s="26">
        <v>0</v>
      </c>
      <c r="AA19" s="26">
        <v>1</v>
      </c>
      <c r="AB19" s="246">
        <v>2.5</v>
      </c>
      <c r="AC19" s="233">
        <f t="shared" si="2"/>
        <v>445.54</v>
      </c>
      <c r="AD19" s="7">
        <f t="shared" si="3"/>
        <v>74.629815745393628</v>
      </c>
      <c r="AE19" s="7">
        <f t="shared" si="4"/>
        <v>207.44</v>
      </c>
      <c r="AF19" s="7">
        <f t="shared" si="5"/>
        <v>99.253588516746404</v>
      </c>
      <c r="AG19" s="7">
        <f t="shared" si="6"/>
        <v>714</v>
      </c>
      <c r="AH19" s="7">
        <f t="shared" si="6"/>
        <v>806</v>
      </c>
      <c r="AI19" s="7">
        <f t="shared" si="7"/>
        <v>431</v>
      </c>
      <c r="AJ19" s="7">
        <f t="shared" si="7"/>
        <v>652.98</v>
      </c>
      <c r="AK19" s="234">
        <f t="shared" si="8"/>
        <v>81.014888337468989</v>
      </c>
    </row>
    <row r="20" spans="1:37">
      <c r="A20" s="5">
        <v>12</v>
      </c>
      <c r="B20" s="335" t="s">
        <v>76</v>
      </c>
      <c r="C20" s="219">
        <v>2495</v>
      </c>
      <c r="D20" s="219">
        <v>2928</v>
      </c>
      <c r="E20" s="115">
        <v>53</v>
      </c>
      <c r="F20" s="115">
        <v>20</v>
      </c>
      <c r="G20" s="115">
        <v>118</v>
      </c>
      <c r="H20" s="220">
        <v>70</v>
      </c>
      <c r="I20" s="250">
        <f t="shared" si="0"/>
        <v>3018</v>
      </c>
      <c r="J20" s="219">
        <v>852</v>
      </c>
      <c r="K20" s="115">
        <v>993</v>
      </c>
      <c r="L20" s="115">
        <v>25</v>
      </c>
      <c r="M20" s="115">
        <v>7</v>
      </c>
      <c r="N20" s="115">
        <v>56</v>
      </c>
      <c r="O20" s="220">
        <v>24</v>
      </c>
      <c r="P20" s="250">
        <f t="shared" si="1"/>
        <v>1024</v>
      </c>
      <c r="Q20" s="239">
        <v>967</v>
      </c>
      <c r="R20" s="52">
        <v>1422.11</v>
      </c>
      <c r="S20" s="52">
        <v>0</v>
      </c>
      <c r="T20" s="52">
        <v>0</v>
      </c>
      <c r="U20" s="52">
        <v>2</v>
      </c>
      <c r="V20" s="240">
        <v>2.2000000000000002</v>
      </c>
      <c r="W20" s="245">
        <v>131</v>
      </c>
      <c r="X20" s="26">
        <v>199.56</v>
      </c>
      <c r="Y20" s="26">
        <v>0</v>
      </c>
      <c r="Z20" s="26">
        <v>0</v>
      </c>
      <c r="AA20" s="26">
        <v>23</v>
      </c>
      <c r="AB20" s="246">
        <v>25.48</v>
      </c>
      <c r="AC20" s="233">
        <f t="shared" si="2"/>
        <v>1424.31</v>
      </c>
      <c r="AD20" s="7">
        <f t="shared" si="3"/>
        <v>47.193836978131209</v>
      </c>
      <c r="AE20" s="7">
        <f t="shared" si="4"/>
        <v>225.04</v>
      </c>
      <c r="AF20" s="7">
        <f t="shared" si="5"/>
        <v>21.9765625</v>
      </c>
      <c r="AG20" s="7">
        <f t="shared" si="6"/>
        <v>3599</v>
      </c>
      <c r="AH20" s="7">
        <f t="shared" si="6"/>
        <v>4042</v>
      </c>
      <c r="AI20" s="7">
        <f t="shared" si="7"/>
        <v>1123</v>
      </c>
      <c r="AJ20" s="7">
        <f t="shared" si="7"/>
        <v>1649.35</v>
      </c>
      <c r="AK20" s="234">
        <f t="shared" si="8"/>
        <v>40.805294408708562</v>
      </c>
    </row>
    <row r="21" spans="1:37">
      <c r="A21" s="21"/>
      <c r="B21" s="211" t="s">
        <v>77</v>
      </c>
      <c r="C21" s="221">
        <f t="shared" ref="C21:AC21" si="9">SUM(C9:C20)</f>
        <v>69409</v>
      </c>
      <c r="D21" s="50">
        <f t="shared" si="9"/>
        <v>81357</v>
      </c>
      <c r="E21" s="50">
        <f t="shared" si="9"/>
        <v>1156</v>
      </c>
      <c r="F21" s="50">
        <f t="shared" si="9"/>
        <v>431</v>
      </c>
      <c r="G21" s="50">
        <f t="shared" si="9"/>
        <v>2482</v>
      </c>
      <c r="H21" s="222">
        <f t="shared" si="9"/>
        <v>1450</v>
      </c>
      <c r="I21" s="222">
        <f t="shared" si="9"/>
        <v>83238</v>
      </c>
      <c r="J21" s="221">
        <f t="shared" si="9"/>
        <v>23551</v>
      </c>
      <c r="K21" s="50">
        <f t="shared" si="9"/>
        <v>27394</v>
      </c>
      <c r="L21" s="50">
        <f t="shared" si="9"/>
        <v>509</v>
      </c>
      <c r="M21" s="50">
        <f t="shared" si="9"/>
        <v>149</v>
      </c>
      <c r="N21" s="50">
        <f t="shared" si="9"/>
        <v>1230</v>
      </c>
      <c r="O21" s="222">
        <f t="shared" si="9"/>
        <v>549</v>
      </c>
      <c r="P21" s="222">
        <f t="shared" si="9"/>
        <v>28092</v>
      </c>
      <c r="Q21" s="221">
        <f t="shared" si="9"/>
        <v>55446</v>
      </c>
      <c r="R21" s="50">
        <f t="shared" si="9"/>
        <v>66177.56</v>
      </c>
      <c r="S21" s="50">
        <f t="shared" si="9"/>
        <v>5</v>
      </c>
      <c r="T21" s="50">
        <f t="shared" si="9"/>
        <v>6.2</v>
      </c>
      <c r="U21" s="50">
        <f t="shared" si="9"/>
        <v>358</v>
      </c>
      <c r="V21" s="222">
        <f t="shared" si="9"/>
        <v>90.309999999999988</v>
      </c>
      <c r="W21" s="221">
        <f t="shared" si="9"/>
        <v>12701</v>
      </c>
      <c r="X21" s="50">
        <f t="shared" si="9"/>
        <v>15958.66</v>
      </c>
      <c r="Y21" s="50">
        <f t="shared" si="9"/>
        <v>10</v>
      </c>
      <c r="Z21" s="50">
        <f t="shared" si="9"/>
        <v>5.14</v>
      </c>
      <c r="AA21" s="50">
        <f t="shared" si="9"/>
        <v>368</v>
      </c>
      <c r="AB21" s="222">
        <f t="shared" si="9"/>
        <v>101.41</v>
      </c>
      <c r="AC21" s="222">
        <f t="shared" si="9"/>
        <v>66274.069999999992</v>
      </c>
      <c r="AD21" s="50">
        <f t="shared" si="3"/>
        <v>79.619969244816062</v>
      </c>
      <c r="AE21" s="50">
        <f>SUM(AE9:AE20)</f>
        <v>16065.210000000001</v>
      </c>
      <c r="AF21" s="50">
        <f t="shared" si="5"/>
        <v>57.187847073900045</v>
      </c>
      <c r="AG21" s="50">
        <f t="shared" si="6"/>
        <v>98337</v>
      </c>
      <c r="AH21" s="50">
        <f t="shared" si="6"/>
        <v>111330</v>
      </c>
      <c r="AI21" s="50">
        <f t="shared" si="7"/>
        <v>68888</v>
      </c>
      <c r="AJ21" s="50">
        <f t="shared" si="7"/>
        <v>82339.28</v>
      </c>
      <c r="AK21" s="222">
        <f t="shared" si="8"/>
        <v>73.95965148657146</v>
      </c>
    </row>
    <row r="22" spans="1:37">
      <c r="A22" s="44">
        <v>13</v>
      </c>
      <c r="B22" s="266" t="s">
        <v>78</v>
      </c>
      <c r="C22" s="223">
        <v>1148</v>
      </c>
      <c r="D22" s="121">
        <v>1345</v>
      </c>
      <c r="E22" s="121">
        <v>20</v>
      </c>
      <c r="F22" s="121">
        <v>8</v>
      </c>
      <c r="G22" s="121">
        <v>46</v>
      </c>
      <c r="H22" s="224">
        <v>26</v>
      </c>
      <c r="I22" s="250">
        <f t="shared" si="0"/>
        <v>1379</v>
      </c>
      <c r="J22" s="223">
        <v>388</v>
      </c>
      <c r="K22" s="121">
        <v>455</v>
      </c>
      <c r="L22" s="121">
        <v>8</v>
      </c>
      <c r="M22" s="121">
        <v>3</v>
      </c>
      <c r="N22" s="121">
        <v>22</v>
      </c>
      <c r="O22" s="224">
        <v>9</v>
      </c>
      <c r="P22" s="250">
        <f t="shared" si="1"/>
        <v>467</v>
      </c>
      <c r="Q22" s="239">
        <v>178</v>
      </c>
      <c r="R22" s="52">
        <v>625.33000000000004</v>
      </c>
      <c r="S22" s="52">
        <v>0</v>
      </c>
      <c r="T22" s="52">
        <v>0</v>
      </c>
      <c r="U22" s="52">
        <v>0</v>
      </c>
      <c r="V22" s="240">
        <v>0</v>
      </c>
      <c r="W22" s="243">
        <v>150</v>
      </c>
      <c r="X22" s="55">
        <v>504.21</v>
      </c>
      <c r="Y22" s="55">
        <v>0</v>
      </c>
      <c r="Z22" s="55">
        <v>0</v>
      </c>
      <c r="AA22" s="55">
        <v>0</v>
      </c>
      <c r="AB22" s="244">
        <v>0</v>
      </c>
      <c r="AC22" s="233">
        <f t="shared" si="2"/>
        <v>625.33000000000004</v>
      </c>
      <c r="AD22" s="7">
        <f t="shared" si="3"/>
        <v>45.346627991298043</v>
      </c>
      <c r="AE22" s="7">
        <f t="shared" si="4"/>
        <v>504.21</v>
      </c>
      <c r="AF22" s="7">
        <f t="shared" si="5"/>
        <v>107.96788008565311</v>
      </c>
      <c r="AG22" s="7">
        <f t="shared" si="6"/>
        <v>1632</v>
      </c>
      <c r="AH22" s="7">
        <f t="shared" si="6"/>
        <v>1846</v>
      </c>
      <c r="AI22" s="7">
        <f t="shared" si="7"/>
        <v>328</v>
      </c>
      <c r="AJ22" s="7">
        <f t="shared" si="7"/>
        <v>1129.54</v>
      </c>
      <c r="AK22" s="234">
        <f t="shared" si="8"/>
        <v>61.188515709642466</v>
      </c>
    </row>
    <row r="23" spans="1:37">
      <c r="A23" s="44">
        <v>14</v>
      </c>
      <c r="B23" s="266" t="s">
        <v>79</v>
      </c>
      <c r="C23" s="219">
        <v>0</v>
      </c>
      <c r="D23" s="115">
        <v>0</v>
      </c>
      <c r="E23" s="115">
        <v>0</v>
      </c>
      <c r="F23" s="115">
        <v>0</v>
      </c>
      <c r="G23" s="115">
        <v>0</v>
      </c>
      <c r="H23" s="220">
        <v>0</v>
      </c>
      <c r="I23" s="250">
        <f t="shared" si="0"/>
        <v>0</v>
      </c>
      <c r="J23" s="219">
        <v>0</v>
      </c>
      <c r="K23" s="115">
        <v>0</v>
      </c>
      <c r="L23" s="115">
        <v>0</v>
      </c>
      <c r="M23" s="115">
        <v>0</v>
      </c>
      <c r="N23" s="115">
        <v>0</v>
      </c>
      <c r="O23" s="220">
        <v>0</v>
      </c>
      <c r="P23" s="250">
        <f t="shared" si="1"/>
        <v>0</v>
      </c>
      <c r="Q23" s="239">
        <v>0</v>
      </c>
      <c r="R23" s="52">
        <v>0</v>
      </c>
      <c r="S23" s="52">
        <v>0</v>
      </c>
      <c r="T23" s="52">
        <v>0</v>
      </c>
      <c r="U23" s="52">
        <v>0</v>
      </c>
      <c r="V23" s="240">
        <v>0</v>
      </c>
      <c r="W23" s="243">
        <v>0</v>
      </c>
      <c r="X23" s="55">
        <v>0</v>
      </c>
      <c r="Y23" s="55">
        <v>0</v>
      </c>
      <c r="Z23" s="55">
        <v>0</v>
      </c>
      <c r="AA23" s="55">
        <v>0</v>
      </c>
      <c r="AB23" s="244">
        <v>0</v>
      </c>
      <c r="AC23" s="233">
        <f t="shared" si="2"/>
        <v>0</v>
      </c>
      <c r="AD23" s="7" t="e">
        <f t="shared" si="3"/>
        <v>#DIV/0!</v>
      </c>
      <c r="AE23" s="7">
        <f t="shared" si="4"/>
        <v>0</v>
      </c>
      <c r="AF23" s="7" t="e">
        <f t="shared" si="5"/>
        <v>#DIV/0!</v>
      </c>
      <c r="AG23" s="7">
        <f t="shared" si="6"/>
        <v>0</v>
      </c>
      <c r="AH23" s="7">
        <f t="shared" si="6"/>
        <v>0</v>
      </c>
      <c r="AI23" s="7">
        <f t="shared" si="7"/>
        <v>0</v>
      </c>
      <c r="AJ23" s="7">
        <f t="shared" si="7"/>
        <v>0</v>
      </c>
      <c r="AK23" s="234" t="e">
        <f t="shared" si="8"/>
        <v>#DIV/0!</v>
      </c>
    </row>
    <row r="24" spans="1:37">
      <c r="A24" s="44">
        <v>15</v>
      </c>
      <c r="B24" s="266" t="s">
        <v>80</v>
      </c>
      <c r="C24" s="219">
        <v>0</v>
      </c>
      <c r="D24" s="115">
        <v>0</v>
      </c>
      <c r="E24" s="115">
        <v>0</v>
      </c>
      <c r="F24" s="115">
        <v>0</v>
      </c>
      <c r="G24" s="115">
        <v>0</v>
      </c>
      <c r="H24" s="220">
        <v>0</v>
      </c>
      <c r="I24" s="250">
        <f t="shared" si="0"/>
        <v>0</v>
      </c>
      <c r="J24" s="219">
        <v>0</v>
      </c>
      <c r="K24" s="115">
        <v>0</v>
      </c>
      <c r="L24" s="115">
        <v>0</v>
      </c>
      <c r="M24" s="115">
        <v>0</v>
      </c>
      <c r="N24" s="115">
        <v>0</v>
      </c>
      <c r="O24" s="220">
        <v>0</v>
      </c>
      <c r="P24" s="250">
        <f t="shared" si="1"/>
        <v>0</v>
      </c>
      <c r="Q24" s="239">
        <v>0</v>
      </c>
      <c r="R24" s="52">
        <v>0</v>
      </c>
      <c r="S24" s="52">
        <v>0</v>
      </c>
      <c r="T24" s="52">
        <v>0</v>
      </c>
      <c r="U24" s="52">
        <v>0</v>
      </c>
      <c r="V24" s="240">
        <v>0</v>
      </c>
      <c r="W24" s="243">
        <v>0</v>
      </c>
      <c r="X24" s="55">
        <v>0</v>
      </c>
      <c r="Y24" s="55">
        <v>0</v>
      </c>
      <c r="Z24" s="55">
        <v>0</v>
      </c>
      <c r="AA24" s="55">
        <v>0</v>
      </c>
      <c r="AB24" s="244">
        <v>0</v>
      </c>
      <c r="AC24" s="233">
        <f t="shared" si="2"/>
        <v>0</v>
      </c>
      <c r="AD24" s="7" t="e">
        <f t="shared" si="3"/>
        <v>#DIV/0!</v>
      </c>
      <c r="AE24" s="7">
        <f t="shared" si="4"/>
        <v>0</v>
      </c>
      <c r="AF24" s="7" t="e">
        <f t="shared" si="5"/>
        <v>#DIV/0!</v>
      </c>
      <c r="AG24" s="7">
        <f t="shared" si="6"/>
        <v>0</v>
      </c>
      <c r="AH24" s="7">
        <f t="shared" si="6"/>
        <v>0</v>
      </c>
      <c r="AI24" s="7">
        <f t="shared" si="7"/>
        <v>0</v>
      </c>
      <c r="AJ24" s="7">
        <f t="shared" si="7"/>
        <v>0</v>
      </c>
      <c r="AK24" s="234" t="e">
        <f t="shared" si="8"/>
        <v>#DIV/0!</v>
      </c>
    </row>
    <row r="25" spans="1:37">
      <c r="A25" s="44">
        <v>16</v>
      </c>
      <c r="B25" s="266" t="s">
        <v>81</v>
      </c>
      <c r="C25" s="219">
        <v>0</v>
      </c>
      <c r="D25" s="115">
        <v>0</v>
      </c>
      <c r="E25" s="115">
        <v>0</v>
      </c>
      <c r="F25" s="115">
        <v>0</v>
      </c>
      <c r="G25" s="115">
        <v>0</v>
      </c>
      <c r="H25" s="220">
        <v>0</v>
      </c>
      <c r="I25" s="250">
        <f t="shared" si="0"/>
        <v>0</v>
      </c>
      <c r="J25" s="219">
        <v>0</v>
      </c>
      <c r="K25" s="115">
        <v>0</v>
      </c>
      <c r="L25" s="115">
        <v>0</v>
      </c>
      <c r="M25" s="115">
        <v>0</v>
      </c>
      <c r="N25" s="115">
        <v>0</v>
      </c>
      <c r="O25" s="220">
        <v>0</v>
      </c>
      <c r="P25" s="250">
        <f t="shared" si="1"/>
        <v>0</v>
      </c>
      <c r="Q25" s="239">
        <v>0</v>
      </c>
      <c r="R25" s="52">
        <v>0</v>
      </c>
      <c r="S25" s="52">
        <v>0</v>
      </c>
      <c r="T25" s="52">
        <v>0</v>
      </c>
      <c r="U25" s="52">
        <v>0</v>
      </c>
      <c r="V25" s="240">
        <v>0</v>
      </c>
      <c r="W25" s="243">
        <v>0</v>
      </c>
      <c r="X25" s="55">
        <v>0</v>
      </c>
      <c r="Y25" s="55">
        <v>0</v>
      </c>
      <c r="Z25" s="55">
        <v>0</v>
      </c>
      <c r="AA25" s="55">
        <v>0</v>
      </c>
      <c r="AB25" s="244">
        <v>0</v>
      </c>
      <c r="AC25" s="233">
        <f t="shared" si="2"/>
        <v>0</v>
      </c>
      <c r="AD25" s="7" t="e">
        <f t="shared" si="3"/>
        <v>#DIV/0!</v>
      </c>
      <c r="AE25" s="7">
        <f t="shared" si="4"/>
        <v>0</v>
      </c>
      <c r="AF25" s="7" t="e">
        <f t="shared" si="5"/>
        <v>#DIV/0!</v>
      </c>
      <c r="AG25" s="7">
        <f t="shared" si="6"/>
        <v>0</v>
      </c>
      <c r="AH25" s="7">
        <f t="shared" si="6"/>
        <v>0</v>
      </c>
      <c r="AI25" s="7">
        <f t="shared" si="7"/>
        <v>0</v>
      </c>
      <c r="AJ25" s="7">
        <f t="shared" si="7"/>
        <v>0</v>
      </c>
      <c r="AK25" s="234" t="e">
        <f t="shared" si="8"/>
        <v>#DIV/0!</v>
      </c>
    </row>
    <row r="26" spans="1:37">
      <c r="A26" s="44">
        <v>17</v>
      </c>
      <c r="B26" s="266" t="s">
        <v>82</v>
      </c>
      <c r="C26" s="219">
        <v>0</v>
      </c>
      <c r="D26" s="115">
        <v>0</v>
      </c>
      <c r="E26" s="115">
        <v>0</v>
      </c>
      <c r="F26" s="115">
        <v>0</v>
      </c>
      <c r="G26" s="115">
        <v>0</v>
      </c>
      <c r="H26" s="220">
        <v>0</v>
      </c>
      <c r="I26" s="250">
        <f t="shared" si="0"/>
        <v>0</v>
      </c>
      <c r="J26" s="219">
        <v>0</v>
      </c>
      <c r="K26" s="115">
        <v>0</v>
      </c>
      <c r="L26" s="115">
        <v>0</v>
      </c>
      <c r="M26" s="115">
        <v>0</v>
      </c>
      <c r="N26" s="115">
        <v>0</v>
      </c>
      <c r="O26" s="220">
        <v>0</v>
      </c>
      <c r="P26" s="250">
        <f t="shared" si="1"/>
        <v>0</v>
      </c>
      <c r="Q26" s="239">
        <v>0</v>
      </c>
      <c r="R26" s="52">
        <v>0</v>
      </c>
      <c r="S26" s="52">
        <v>0</v>
      </c>
      <c r="T26" s="52">
        <v>0</v>
      </c>
      <c r="U26" s="52">
        <v>0</v>
      </c>
      <c r="V26" s="240">
        <v>0</v>
      </c>
      <c r="W26" s="243">
        <v>0</v>
      </c>
      <c r="X26" s="55">
        <v>0</v>
      </c>
      <c r="Y26" s="55">
        <v>0</v>
      </c>
      <c r="Z26" s="55">
        <v>0</v>
      </c>
      <c r="AA26" s="55">
        <v>0</v>
      </c>
      <c r="AB26" s="244">
        <v>0</v>
      </c>
      <c r="AC26" s="233">
        <f t="shared" si="2"/>
        <v>0</v>
      </c>
      <c r="AD26" s="7" t="e">
        <f t="shared" si="3"/>
        <v>#DIV/0!</v>
      </c>
      <c r="AE26" s="7">
        <f t="shared" si="4"/>
        <v>0</v>
      </c>
      <c r="AF26" s="7" t="e">
        <f t="shared" si="5"/>
        <v>#DIV/0!</v>
      </c>
      <c r="AG26" s="7">
        <f t="shared" si="6"/>
        <v>0</v>
      </c>
      <c r="AH26" s="7">
        <f t="shared" si="6"/>
        <v>0</v>
      </c>
      <c r="AI26" s="7">
        <f t="shared" si="7"/>
        <v>0</v>
      </c>
      <c r="AJ26" s="7">
        <f t="shared" si="7"/>
        <v>0</v>
      </c>
      <c r="AK26" s="234" t="e">
        <f t="shared" si="8"/>
        <v>#DIV/0!</v>
      </c>
    </row>
    <row r="27" spans="1:37">
      <c r="A27" s="44">
        <v>18</v>
      </c>
      <c r="B27" s="266" t="s">
        <v>83</v>
      </c>
      <c r="C27" s="223">
        <v>0</v>
      </c>
      <c r="D27" s="121">
        <v>0</v>
      </c>
      <c r="E27" s="121">
        <v>0</v>
      </c>
      <c r="F27" s="121">
        <v>0</v>
      </c>
      <c r="G27" s="121">
        <v>0</v>
      </c>
      <c r="H27" s="224">
        <v>0</v>
      </c>
      <c r="I27" s="250">
        <f t="shared" si="0"/>
        <v>0</v>
      </c>
      <c r="J27" s="223">
        <v>0</v>
      </c>
      <c r="K27" s="121">
        <v>0</v>
      </c>
      <c r="L27" s="121">
        <v>0</v>
      </c>
      <c r="M27" s="121">
        <v>0</v>
      </c>
      <c r="N27" s="121">
        <v>0</v>
      </c>
      <c r="O27" s="224">
        <v>0</v>
      </c>
      <c r="P27" s="250">
        <f t="shared" si="1"/>
        <v>0</v>
      </c>
      <c r="Q27" s="239">
        <v>0</v>
      </c>
      <c r="R27" s="52">
        <v>0</v>
      </c>
      <c r="S27" s="52">
        <v>0</v>
      </c>
      <c r="T27" s="52">
        <v>0</v>
      </c>
      <c r="U27" s="52">
        <v>0</v>
      </c>
      <c r="V27" s="240">
        <v>0</v>
      </c>
      <c r="W27" s="243">
        <v>0</v>
      </c>
      <c r="X27" s="55">
        <v>0</v>
      </c>
      <c r="Y27" s="55">
        <v>0</v>
      </c>
      <c r="Z27" s="55">
        <v>0</v>
      </c>
      <c r="AA27" s="55">
        <v>0</v>
      </c>
      <c r="AB27" s="244">
        <v>0</v>
      </c>
      <c r="AC27" s="233">
        <f t="shared" si="2"/>
        <v>0</v>
      </c>
      <c r="AD27" s="7" t="e">
        <f t="shared" si="3"/>
        <v>#DIV/0!</v>
      </c>
      <c r="AE27" s="7">
        <f t="shared" si="4"/>
        <v>0</v>
      </c>
      <c r="AF27" s="7" t="e">
        <f t="shared" si="5"/>
        <v>#DIV/0!</v>
      </c>
      <c r="AG27" s="7">
        <f t="shared" si="6"/>
        <v>0</v>
      </c>
      <c r="AH27" s="7">
        <f t="shared" si="6"/>
        <v>0</v>
      </c>
      <c r="AI27" s="7">
        <f t="shared" si="7"/>
        <v>0</v>
      </c>
      <c r="AJ27" s="7">
        <f t="shared" si="7"/>
        <v>0</v>
      </c>
      <c r="AK27" s="234" t="e">
        <f t="shared" si="8"/>
        <v>#DIV/0!</v>
      </c>
    </row>
    <row r="28" spans="1:37">
      <c r="A28" s="44">
        <v>19</v>
      </c>
      <c r="B28" s="266" t="s">
        <v>84</v>
      </c>
      <c r="C28" s="223">
        <v>2437</v>
      </c>
      <c r="D28" s="121">
        <v>2860</v>
      </c>
      <c r="E28" s="121">
        <v>38</v>
      </c>
      <c r="F28" s="121">
        <v>16</v>
      </c>
      <c r="G28" s="121">
        <v>89</v>
      </c>
      <c r="H28" s="224">
        <v>51</v>
      </c>
      <c r="I28" s="250">
        <f t="shared" si="0"/>
        <v>2927</v>
      </c>
      <c r="J28" s="223">
        <v>837</v>
      </c>
      <c r="K28" s="121">
        <v>974</v>
      </c>
      <c r="L28" s="121">
        <v>22</v>
      </c>
      <c r="M28" s="121">
        <v>6</v>
      </c>
      <c r="N28" s="121">
        <v>50</v>
      </c>
      <c r="O28" s="224">
        <v>23</v>
      </c>
      <c r="P28" s="250">
        <f t="shared" si="1"/>
        <v>1003</v>
      </c>
      <c r="Q28" s="239">
        <v>1583</v>
      </c>
      <c r="R28" s="52">
        <v>1295.76</v>
      </c>
      <c r="S28" s="52">
        <v>0</v>
      </c>
      <c r="T28" s="52">
        <v>0</v>
      </c>
      <c r="U28" s="52">
        <v>354</v>
      </c>
      <c r="V28" s="240">
        <v>355.15</v>
      </c>
      <c r="W28" s="243">
        <v>105</v>
      </c>
      <c r="X28" s="55">
        <v>391.88</v>
      </c>
      <c r="Y28" s="55">
        <v>0</v>
      </c>
      <c r="Z28" s="55">
        <v>0</v>
      </c>
      <c r="AA28" s="55">
        <v>59</v>
      </c>
      <c r="AB28" s="244">
        <v>76.349999999999994</v>
      </c>
      <c r="AC28" s="233">
        <f t="shared" si="2"/>
        <v>1650.9099999999999</v>
      </c>
      <c r="AD28" s="7">
        <f t="shared" si="3"/>
        <v>56.402801503245634</v>
      </c>
      <c r="AE28" s="7">
        <f t="shared" si="4"/>
        <v>468.23</v>
      </c>
      <c r="AF28" s="7">
        <f t="shared" si="5"/>
        <v>46.68295114656032</v>
      </c>
      <c r="AG28" s="7">
        <f t="shared" si="6"/>
        <v>3473</v>
      </c>
      <c r="AH28" s="7">
        <f t="shared" si="6"/>
        <v>3930</v>
      </c>
      <c r="AI28" s="7">
        <f t="shared" si="7"/>
        <v>2101</v>
      </c>
      <c r="AJ28" s="7">
        <f t="shared" si="7"/>
        <v>2119.14</v>
      </c>
      <c r="AK28" s="234">
        <f t="shared" si="8"/>
        <v>53.922137404580148</v>
      </c>
    </row>
    <row r="29" spans="1:37">
      <c r="A29" s="44">
        <v>20</v>
      </c>
      <c r="B29" s="335" t="s">
        <v>85</v>
      </c>
      <c r="C29" s="223">
        <v>2841</v>
      </c>
      <c r="D29" s="121">
        <v>3342</v>
      </c>
      <c r="E29" s="121">
        <v>60</v>
      </c>
      <c r="F29" s="121">
        <v>21</v>
      </c>
      <c r="G29" s="121">
        <v>125</v>
      </c>
      <c r="H29" s="224">
        <v>74</v>
      </c>
      <c r="I29" s="250">
        <f t="shared" si="0"/>
        <v>3437</v>
      </c>
      <c r="J29" s="223">
        <v>962</v>
      </c>
      <c r="K29" s="121">
        <v>1114</v>
      </c>
      <c r="L29" s="121">
        <v>24</v>
      </c>
      <c r="M29" s="121">
        <v>7</v>
      </c>
      <c r="N29" s="121">
        <v>60</v>
      </c>
      <c r="O29" s="224">
        <v>25</v>
      </c>
      <c r="P29" s="250">
        <f t="shared" si="1"/>
        <v>1146</v>
      </c>
      <c r="Q29" s="239">
        <v>854</v>
      </c>
      <c r="R29" s="52">
        <v>1299</v>
      </c>
      <c r="S29" s="52">
        <v>0</v>
      </c>
      <c r="T29" s="52">
        <v>0</v>
      </c>
      <c r="U29" s="52">
        <v>0</v>
      </c>
      <c r="V29" s="240">
        <v>0</v>
      </c>
      <c r="W29" s="245">
        <v>543</v>
      </c>
      <c r="X29" s="26">
        <v>826</v>
      </c>
      <c r="Y29" s="26">
        <v>0</v>
      </c>
      <c r="Z29" s="26">
        <v>0</v>
      </c>
      <c r="AA29" s="26">
        <v>0</v>
      </c>
      <c r="AB29" s="246">
        <v>0</v>
      </c>
      <c r="AC29" s="233">
        <f t="shared" si="2"/>
        <v>1299</v>
      </c>
      <c r="AD29" s="7">
        <f t="shared" si="3"/>
        <v>37.794588303753272</v>
      </c>
      <c r="AE29" s="7">
        <f t="shared" si="4"/>
        <v>826</v>
      </c>
      <c r="AF29" s="7">
        <f t="shared" si="5"/>
        <v>72.076788830715529</v>
      </c>
      <c r="AG29" s="7">
        <f t="shared" si="6"/>
        <v>4072</v>
      </c>
      <c r="AH29" s="7">
        <f t="shared" si="6"/>
        <v>4583</v>
      </c>
      <c r="AI29" s="7">
        <f t="shared" si="7"/>
        <v>1397</v>
      </c>
      <c r="AJ29" s="7">
        <f t="shared" si="7"/>
        <v>2125</v>
      </c>
      <c r="AK29" s="234">
        <f t="shared" si="8"/>
        <v>46.367008509709798</v>
      </c>
    </row>
    <row r="30" spans="1:37">
      <c r="A30" s="44">
        <v>21</v>
      </c>
      <c r="B30" s="266" t="s">
        <v>86</v>
      </c>
      <c r="C30" s="223">
        <v>1713</v>
      </c>
      <c r="D30" s="121">
        <v>2015</v>
      </c>
      <c r="E30" s="121">
        <v>43</v>
      </c>
      <c r="F30" s="121">
        <v>15</v>
      </c>
      <c r="G30" s="121">
        <v>90</v>
      </c>
      <c r="H30" s="224">
        <v>53</v>
      </c>
      <c r="I30" s="250">
        <f t="shared" si="0"/>
        <v>2083</v>
      </c>
      <c r="J30" s="223">
        <v>576</v>
      </c>
      <c r="K30" s="121">
        <v>672</v>
      </c>
      <c r="L30" s="121">
        <v>16</v>
      </c>
      <c r="M30" s="121">
        <v>5</v>
      </c>
      <c r="N30" s="121">
        <v>40</v>
      </c>
      <c r="O30" s="224">
        <v>18</v>
      </c>
      <c r="P30" s="250">
        <f t="shared" si="1"/>
        <v>695</v>
      </c>
      <c r="Q30" s="239">
        <v>543</v>
      </c>
      <c r="R30" s="52">
        <v>682.15</v>
      </c>
      <c r="S30" s="52">
        <v>0</v>
      </c>
      <c r="T30" s="52">
        <v>0</v>
      </c>
      <c r="U30" s="52">
        <v>0</v>
      </c>
      <c r="V30" s="240">
        <v>0</v>
      </c>
      <c r="W30" s="243">
        <v>168</v>
      </c>
      <c r="X30" s="55">
        <v>280.54000000000002</v>
      </c>
      <c r="Y30" s="55">
        <v>0</v>
      </c>
      <c r="Z30" s="55">
        <v>0</v>
      </c>
      <c r="AA30" s="55">
        <v>0</v>
      </c>
      <c r="AB30" s="244">
        <v>0</v>
      </c>
      <c r="AC30" s="233">
        <f t="shared" si="2"/>
        <v>682.15</v>
      </c>
      <c r="AD30" s="7">
        <f t="shared" si="3"/>
        <v>32.748439750360056</v>
      </c>
      <c r="AE30" s="7">
        <f t="shared" si="4"/>
        <v>280.54000000000002</v>
      </c>
      <c r="AF30" s="7">
        <f t="shared" si="5"/>
        <v>40.365467625899285</v>
      </c>
      <c r="AG30" s="7">
        <f t="shared" si="6"/>
        <v>2478</v>
      </c>
      <c r="AH30" s="7">
        <f t="shared" si="6"/>
        <v>2778</v>
      </c>
      <c r="AI30" s="7">
        <f t="shared" si="7"/>
        <v>711</v>
      </c>
      <c r="AJ30" s="7">
        <f t="shared" si="7"/>
        <v>962.69</v>
      </c>
      <c r="AK30" s="234">
        <f t="shared" si="8"/>
        <v>34.654067674586038</v>
      </c>
    </row>
    <row r="31" spans="1:37">
      <c r="A31" s="44">
        <v>22</v>
      </c>
      <c r="B31" s="266" t="s">
        <v>87</v>
      </c>
      <c r="C31" s="219">
        <v>0</v>
      </c>
      <c r="D31" s="115">
        <v>0</v>
      </c>
      <c r="E31" s="115">
        <v>0</v>
      </c>
      <c r="F31" s="115">
        <v>0</v>
      </c>
      <c r="G31" s="115">
        <v>0</v>
      </c>
      <c r="H31" s="220">
        <v>0</v>
      </c>
      <c r="I31" s="250">
        <f t="shared" si="0"/>
        <v>0</v>
      </c>
      <c r="J31" s="219">
        <v>0</v>
      </c>
      <c r="K31" s="115">
        <v>0</v>
      </c>
      <c r="L31" s="115">
        <v>0</v>
      </c>
      <c r="M31" s="115">
        <v>0</v>
      </c>
      <c r="N31" s="115">
        <v>0</v>
      </c>
      <c r="O31" s="220">
        <v>0</v>
      </c>
      <c r="P31" s="250">
        <f t="shared" si="1"/>
        <v>0</v>
      </c>
      <c r="Q31" s="239">
        <v>0</v>
      </c>
      <c r="R31" s="52">
        <v>0</v>
      </c>
      <c r="S31" s="52">
        <v>0</v>
      </c>
      <c r="T31" s="52">
        <v>0</v>
      </c>
      <c r="U31" s="52">
        <v>0</v>
      </c>
      <c r="V31" s="240">
        <v>0</v>
      </c>
      <c r="W31" s="243">
        <v>0</v>
      </c>
      <c r="X31" s="55">
        <v>0</v>
      </c>
      <c r="Y31" s="55">
        <v>0</v>
      </c>
      <c r="Z31" s="55">
        <v>0</v>
      </c>
      <c r="AA31" s="55">
        <v>0</v>
      </c>
      <c r="AB31" s="244">
        <v>0</v>
      </c>
      <c r="AC31" s="233">
        <f t="shared" si="2"/>
        <v>0</v>
      </c>
      <c r="AD31" s="7" t="e">
        <f t="shared" si="3"/>
        <v>#DIV/0!</v>
      </c>
      <c r="AE31" s="7">
        <f t="shared" si="4"/>
        <v>0</v>
      </c>
      <c r="AF31" s="7" t="e">
        <f t="shared" si="5"/>
        <v>#DIV/0!</v>
      </c>
      <c r="AG31" s="7">
        <f t="shared" si="6"/>
        <v>0</v>
      </c>
      <c r="AH31" s="7">
        <f t="shared" si="6"/>
        <v>0</v>
      </c>
      <c r="AI31" s="7">
        <f t="shared" si="7"/>
        <v>0</v>
      </c>
      <c r="AJ31" s="7">
        <f t="shared" si="7"/>
        <v>0</v>
      </c>
      <c r="AK31" s="234" t="e">
        <f t="shared" si="8"/>
        <v>#DIV/0!</v>
      </c>
    </row>
    <row r="32" spans="1:37">
      <c r="A32" s="44">
        <v>23</v>
      </c>
      <c r="B32" s="266" t="s">
        <v>88</v>
      </c>
      <c r="C32" s="219">
        <v>445</v>
      </c>
      <c r="D32" s="115">
        <v>530</v>
      </c>
      <c r="E32" s="115">
        <v>18</v>
      </c>
      <c r="F32" s="115">
        <v>6</v>
      </c>
      <c r="G32" s="115">
        <v>38</v>
      </c>
      <c r="H32" s="220">
        <v>22</v>
      </c>
      <c r="I32" s="250">
        <f t="shared" si="0"/>
        <v>558</v>
      </c>
      <c r="J32" s="219">
        <v>153</v>
      </c>
      <c r="K32" s="115">
        <v>177</v>
      </c>
      <c r="L32" s="115">
        <v>7</v>
      </c>
      <c r="M32" s="115">
        <v>2</v>
      </c>
      <c r="N32" s="115">
        <v>18</v>
      </c>
      <c r="O32" s="220">
        <v>7</v>
      </c>
      <c r="P32" s="250">
        <f t="shared" si="1"/>
        <v>186</v>
      </c>
      <c r="Q32" s="239">
        <v>0</v>
      </c>
      <c r="R32" s="52">
        <v>0</v>
      </c>
      <c r="S32" s="52">
        <v>0</v>
      </c>
      <c r="T32" s="52">
        <v>0</v>
      </c>
      <c r="U32" s="52">
        <v>0</v>
      </c>
      <c r="V32" s="240">
        <v>0</v>
      </c>
      <c r="W32" s="243">
        <v>0</v>
      </c>
      <c r="X32" s="55">
        <v>0</v>
      </c>
      <c r="Y32" s="55">
        <v>0</v>
      </c>
      <c r="Z32" s="55">
        <v>0</v>
      </c>
      <c r="AA32" s="55">
        <v>0</v>
      </c>
      <c r="AB32" s="244">
        <v>0</v>
      </c>
      <c r="AC32" s="233">
        <f t="shared" si="2"/>
        <v>0</v>
      </c>
      <c r="AD32" s="7">
        <f t="shared" si="3"/>
        <v>0</v>
      </c>
      <c r="AE32" s="7">
        <f t="shared" si="4"/>
        <v>0</v>
      </c>
      <c r="AF32" s="7">
        <f t="shared" si="5"/>
        <v>0</v>
      </c>
      <c r="AG32" s="7">
        <f t="shared" si="6"/>
        <v>679</v>
      </c>
      <c r="AH32" s="7">
        <f t="shared" si="6"/>
        <v>744</v>
      </c>
      <c r="AI32" s="7">
        <f t="shared" si="7"/>
        <v>0</v>
      </c>
      <c r="AJ32" s="7">
        <f t="shared" si="7"/>
        <v>0</v>
      </c>
      <c r="AK32" s="234">
        <f t="shared" si="8"/>
        <v>0</v>
      </c>
    </row>
    <row r="33" spans="1:38">
      <c r="A33" s="44">
        <v>24</v>
      </c>
      <c r="B33" s="266" t="s">
        <v>89</v>
      </c>
      <c r="C33" s="219">
        <v>0</v>
      </c>
      <c r="D33" s="115">
        <v>0</v>
      </c>
      <c r="E33" s="115">
        <v>0</v>
      </c>
      <c r="F33" s="115">
        <v>0</v>
      </c>
      <c r="G33" s="115">
        <v>0</v>
      </c>
      <c r="H33" s="220">
        <v>0</v>
      </c>
      <c r="I33" s="250">
        <f t="shared" si="0"/>
        <v>0</v>
      </c>
      <c r="J33" s="219">
        <v>0</v>
      </c>
      <c r="K33" s="115">
        <v>0</v>
      </c>
      <c r="L33" s="115">
        <v>0</v>
      </c>
      <c r="M33" s="115">
        <v>0</v>
      </c>
      <c r="N33" s="115">
        <v>0</v>
      </c>
      <c r="O33" s="220">
        <v>0</v>
      </c>
      <c r="P33" s="250">
        <f t="shared" si="1"/>
        <v>0</v>
      </c>
      <c r="Q33" s="239">
        <v>0</v>
      </c>
      <c r="R33" s="52">
        <v>0</v>
      </c>
      <c r="S33" s="52">
        <v>0</v>
      </c>
      <c r="T33" s="52">
        <v>0</v>
      </c>
      <c r="U33" s="52">
        <v>0</v>
      </c>
      <c r="V33" s="240">
        <v>0</v>
      </c>
      <c r="W33" s="243">
        <v>0</v>
      </c>
      <c r="X33" s="55">
        <v>0</v>
      </c>
      <c r="Y33" s="55">
        <v>0</v>
      </c>
      <c r="Z33" s="55">
        <v>0</v>
      </c>
      <c r="AA33" s="55">
        <v>0</v>
      </c>
      <c r="AB33" s="244">
        <v>0</v>
      </c>
      <c r="AC33" s="233">
        <f t="shared" si="2"/>
        <v>0</v>
      </c>
      <c r="AD33" s="7" t="e">
        <f t="shared" si="3"/>
        <v>#DIV/0!</v>
      </c>
      <c r="AE33" s="7">
        <f t="shared" si="4"/>
        <v>0</v>
      </c>
      <c r="AF33" s="7" t="e">
        <f t="shared" si="5"/>
        <v>#DIV/0!</v>
      </c>
      <c r="AG33" s="7">
        <f t="shared" si="6"/>
        <v>0</v>
      </c>
      <c r="AH33" s="7">
        <f t="shared" si="6"/>
        <v>0</v>
      </c>
      <c r="AI33" s="7">
        <f t="shared" si="7"/>
        <v>0</v>
      </c>
      <c r="AJ33" s="7">
        <f t="shared" si="7"/>
        <v>0</v>
      </c>
      <c r="AK33" s="234" t="e">
        <f t="shared" si="8"/>
        <v>#DIV/0!</v>
      </c>
    </row>
    <row r="34" spans="1:38">
      <c r="A34" s="44">
        <v>25</v>
      </c>
      <c r="B34" s="266" t="s">
        <v>90</v>
      </c>
      <c r="C34" s="219">
        <v>0</v>
      </c>
      <c r="D34" s="115">
        <v>0</v>
      </c>
      <c r="E34" s="115">
        <v>0</v>
      </c>
      <c r="F34" s="115">
        <v>0</v>
      </c>
      <c r="G34" s="115">
        <v>0</v>
      </c>
      <c r="H34" s="220">
        <v>0</v>
      </c>
      <c r="I34" s="250">
        <f t="shared" si="0"/>
        <v>0</v>
      </c>
      <c r="J34" s="219">
        <v>0</v>
      </c>
      <c r="K34" s="115">
        <v>0</v>
      </c>
      <c r="L34" s="115">
        <v>0</v>
      </c>
      <c r="M34" s="115">
        <v>0</v>
      </c>
      <c r="N34" s="115">
        <v>0</v>
      </c>
      <c r="O34" s="220">
        <v>0</v>
      </c>
      <c r="P34" s="250">
        <f t="shared" si="1"/>
        <v>0</v>
      </c>
      <c r="Q34" s="239">
        <v>0</v>
      </c>
      <c r="R34" s="52">
        <v>0</v>
      </c>
      <c r="S34" s="52">
        <v>0</v>
      </c>
      <c r="T34" s="52">
        <v>0</v>
      </c>
      <c r="U34" s="52">
        <v>0</v>
      </c>
      <c r="V34" s="240">
        <v>0</v>
      </c>
      <c r="W34" s="243">
        <v>0</v>
      </c>
      <c r="X34" s="55">
        <v>0</v>
      </c>
      <c r="Y34" s="55">
        <v>0</v>
      </c>
      <c r="Z34" s="55">
        <v>0</v>
      </c>
      <c r="AA34" s="55">
        <v>0</v>
      </c>
      <c r="AB34" s="244">
        <v>0</v>
      </c>
      <c r="AC34" s="233">
        <f t="shared" si="2"/>
        <v>0</v>
      </c>
      <c r="AD34" s="7" t="e">
        <f t="shared" si="3"/>
        <v>#DIV/0!</v>
      </c>
      <c r="AE34" s="7">
        <f t="shared" si="4"/>
        <v>0</v>
      </c>
      <c r="AF34" s="7" t="e">
        <f t="shared" si="5"/>
        <v>#DIV/0!</v>
      </c>
      <c r="AG34" s="7">
        <f t="shared" si="6"/>
        <v>0</v>
      </c>
      <c r="AH34" s="7">
        <f t="shared" si="6"/>
        <v>0</v>
      </c>
      <c r="AI34" s="7">
        <f t="shared" si="7"/>
        <v>0</v>
      </c>
      <c r="AJ34" s="7">
        <f t="shared" si="7"/>
        <v>0</v>
      </c>
      <c r="AK34" s="234" t="e">
        <f t="shared" si="8"/>
        <v>#DIV/0!</v>
      </c>
    </row>
    <row r="35" spans="1:38">
      <c r="A35" s="44">
        <v>26</v>
      </c>
      <c r="B35" s="266" t="s">
        <v>91</v>
      </c>
      <c r="C35" s="223">
        <v>0</v>
      </c>
      <c r="D35" s="121">
        <v>0</v>
      </c>
      <c r="E35" s="121">
        <v>0</v>
      </c>
      <c r="F35" s="121">
        <v>0</v>
      </c>
      <c r="G35" s="121">
        <v>0</v>
      </c>
      <c r="H35" s="224">
        <v>0</v>
      </c>
      <c r="I35" s="250">
        <f t="shared" si="0"/>
        <v>0</v>
      </c>
      <c r="J35" s="223">
        <v>0</v>
      </c>
      <c r="K35" s="121">
        <v>0</v>
      </c>
      <c r="L35" s="121">
        <v>0</v>
      </c>
      <c r="M35" s="121">
        <v>0</v>
      </c>
      <c r="N35" s="121">
        <v>0</v>
      </c>
      <c r="O35" s="224">
        <v>0</v>
      </c>
      <c r="P35" s="250">
        <f t="shared" si="1"/>
        <v>0</v>
      </c>
      <c r="Q35" s="239">
        <v>0</v>
      </c>
      <c r="R35" s="52">
        <v>0</v>
      </c>
      <c r="S35" s="52">
        <v>0</v>
      </c>
      <c r="T35" s="52">
        <v>0</v>
      </c>
      <c r="U35" s="52">
        <v>0</v>
      </c>
      <c r="V35" s="240">
        <v>0</v>
      </c>
      <c r="W35" s="243">
        <v>0</v>
      </c>
      <c r="X35" s="55">
        <v>0</v>
      </c>
      <c r="Y35" s="55">
        <v>0</v>
      </c>
      <c r="Z35" s="55">
        <v>0</v>
      </c>
      <c r="AA35" s="55">
        <v>0</v>
      </c>
      <c r="AB35" s="244">
        <v>0</v>
      </c>
      <c r="AC35" s="233">
        <f t="shared" si="2"/>
        <v>0</v>
      </c>
      <c r="AD35" s="7" t="e">
        <f t="shared" si="3"/>
        <v>#DIV/0!</v>
      </c>
      <c r="AE35" s="7">
        <f t="shared" si="4"/>
        <v>0</v>
      </c>
      <c r="AF35" s="7" t="e">
        <f t="shared" si="5"/>
        <v>#DIV/0!</v>
      </c>
      <c r="AG35" s="7">
        <f t="shared" si="6"/>
        <v>0</v>
      </c>
      <c r="AH35" s="7">
        <f t="shared" si="6"/>
        <v>0</v>
      </c>
      <c r="AI35" s="7">
        <f t="shared" si="7"/>
        <v>0</v>
      </c>
      <c r="AJ35" s="7">
        <f t="shared" si="7"/>
        <v>0</v>
      </c>
      <c r="AK35" s="234" t="e">
        <f t="shared" si="8"/>
        <v>#DIV/0!</v>
      </c>
    </row>
    <row r="36" spans="1:38">
      <c r="A36" s="44">
        <v>27</v>
      </c>
      <c r="B36" s="266" t="s">
        <v>92</v>
      </c>
      <c r="C36" s="223">
        <v>0</v>
      </c>
      <c r="D36" s="121">
        <v>0</v>
      </c>
      <c r="E36" s="121">
        <v>0</v>
      </c>
      <c r="F36" s="121">
        <v>0</v>
      </c>
      <c r="G36" s="121">
        <v>0</v>
      </c>
      <c r="H36" s="224">
        <v>0</v>
      </c>
      <c r="I36" s="250">
        <f t="shared" si="0"/>
        <v>0</v>
      </c>
      <c r="J36" s="223">
        <v>0</v>
      </c>
      <c r="K36" s="121">
        <v>0</v>
      </c>
      <c r="L36" s="121">
        <v>0</v>
      </c>
      <c r="M36" s="121">
        <v>0</v>
      </c>
      <c r="N36" s="121">
        <v>0</v>
      </c>
      <c r="O36" s="224">
        <v>0</v>
      </c>
      <c r="P36" s="250">
        <f t="shared" si="1"/>
        <v>0</v>
      </c>
      <c r="Q36" s="239">
        <v>0</v>
      </c>
      <c r="R36" s="52">
        <v>0</v>
      </c>
      <c r="S36" s="52">
        <v>0</v>
      </c>
      <c r="T36" s="52">
        <v>0</v>
      </c>
      <c r="U36" s="52">
        <v>0</v>
      </c>
      <c r="V36" s="240">
        <v>0</v>
      </c>
      <c r="W36" s="245">
        <v>0</v>
      </c>
      <c r="X36" s="26">
        <v>0</v>
      </c>
      <c r="Y36" s="26">
        <v>0</v>
      </c>
      <c r="Z36" s="26">
        <v>0</v>
      </c>
      <c r="AA36" s="26">
        <v>0</v>
      </c>
      <c r="AB36" s="246">
        <v>0</v>
      </c>
      <c r="AC36" s="233">
        <f t="shared" si="2"/>
        <v>0</v>
      </c>
      <c r="AD36" s="7" t="e">
        <f t="shared" si="3"/>
        <v>#DIV/0!</v>
      </c>
      <c r="AE36" s="7">
        <f t="shared" si="4"/>
        <v>0</v>
      </c>
      <c r="AF36" s="7" t="e">
        <f t="shared" si="5"/>
        <v>#DIV/0!</v>
      </c>
      <c r="AG36" s="7">
        <f t="shared" si="6"/>
        <v>0</v>
      </c>
      <c r="AH36" s="7">
        <f t="shared" si="6"/>
        <v>0</v>
      </c>
      <c r="AI36" s="7">
        <f t="shared" si="7"/>
        <v>0</v>
      </c>
      <c r="AJ36" s="7">
        <f t="shared" si="7"/>
        <v>0</v>
      </c>
      <c r="AK36" s="234" t="e">
        <f t="shared" si="8"/>
        <v>#DIV/0!</v>
      </c>
    </row>
    <row r="37" spans="1:38">
      <c r="A37" s="44">
        <v>28</v>
      </c>
      <c r="B37" s="266" t="s">
        <v>93</v>
      </c>
      <c r="C37" s="223">
        <v>0</v>
      </c>
      <c r="D37" s="121">
        <v>0</v>
      </c>
      <c r="E37" s="121">
        <v>0</v>
      </c>
      <c r="F37" s="121">
        <v>0</v>
      </c>
      <c r="G37" s="121">
        <v>0</v>
      </c>
      <c r="H37" s="224">
        <v>0</v>
      </c>
      <c r="I37" s="250">
        <f t="shared" si="0"/>
        <v>0</v>
      </c>
      <c r="J37" s="223">
        <v>0</v>
      </c>
      <c r="K37" s="121">
        <v>0</v>
      </c>
      <c r="L37" s="121">
        <v>0</v>
      </c>
      <c r="M37" s="121">
        <v>0</v>
      </c>
      <c r="N37" s="121">
        <v>0</v>
      </c>
      <c r="O37" s="224">
        <v>0</v>
      </c>
      <c r="P37" s="250">
        <f t="shared" si="1"/>
        <v>0</v>
      </c>
      <c r="Q37" s="239">
        <v>0</v>
      </c>
      <c r="R37" s="52">
        <v>0</v>
      </c>
      <c r="S37" s="52">
        <v>0</v>
      </c>
      <c r="T37" s="52">
        <v>0</v>
      </c>
      <c r="U37" s="52">
        <v>0</v>
      </c>
      <c r="V37" s="240">
        <v>0</v>
      </c>
      <c r="W37" s="245">
        <v>0</v>
      </c>
      <c r="X37" s="26">
        <v>0</v>
      </c>
      <c r="Y37" s="26">
        <v>0</v>
      </c>
      <c r="Z37" s="26">
        <v>0</v>
      </c>
      <c r="AA37" s="26">
        <v>0</v>
      </c>
      <c r="AB37" s="246">
        <v>0</v>
      </c>
      <c r="AC37" s="233">
        <f t="shared" si="2"/>
        <v>0</v>
      </c>
      <c r="AD37" s="7" t="e">
        <f t="shared" si="3"/>
        <v>#DIV/0!</v>
      </c>
      <c r="AE37" s="7">
        <f t="shared" si="4"/>
        <v>0</v>
      </c>
      <c r="AF37" s="7" t="e">
        <f t="shared" si="5"/>
        <v>#DIV/0!</v>
      </c>
      <c r="AG37" s="7">
        <f t="shared" si="6"/>
        <v>0</v>
      </c>
      <c r="AH37" s="7">
        <f t="shared" si="6"/>
        <v>0</v>
      </c>
      <c r="AI37" s="7">
        <f t="shared" si="7"/>
        <v>0</v>
      </c>
      <c r="AJ37" s="7">
        <f t="shared" si="7"/>
        <v>0</v>
      </c>
      <c r="AK37" s="234" t="e">
        <f t="shared" si="8"/>
        <v>#DIV/0!</v>
      </c>
    </row>
    <row r="38" spans="1:38">
      <c r="A38" s="21"/>
      <c r="B38" s="211" t="s">
        <v>94</v>
      </c>
      <c r="C38" s="221">
        <f t="shared" ref="C38:AC38" si="10">SUM(C22:C37)</f>
        <v>8584</v>
      </c>
      <c r="D38" s="50">
        <f t="shared" si="10"/>
        <v>10092</v>
      </c>
      <c r="E38" s="50">
        <f t="shared" si="10"/>
        <v>179</v>
      </c>
      <c r="F38" s="50">
        <f t="shared" si="10"/>
        <v>66</v>
      </c>
      <c r="G38" s="50">
        <f t="shared" si="10"/>
        <v>388</v>
      </c>
      <c r="H38" s="222">
        <f t="shared" si="10"/>
        <v>226</v>
      </c>
      <c r="I38" s="222">
        <f t="shared" si="10"/>
        <v>10384</v>
      </c>
      <c r="J38" s="221">
        <f t="shared" si="10"/>
        <v>2916</v>
      </c>
      <c r="K38" s="50">
        <f t="shared" si="10"/>
        <v>3392</v>
      </c>
      <c r="L38" s="50">
        <f t="shared" si="10"/>
        <v>77</v>
      </c>
      <c r="M38" s="50">
        <f t="shared" si="10"/>
        <v>23</v>
      </c>
      <c r="N38" s="50">
        <f t="shared" si="10"/>
        <v>190</v>
      </c>
      <c r="O38" s="222">
        <f t="shared" si="10"/>
        <v>82</v>
      </c>
      <c r="P38" s="222">
        <f t="shared" si="10"/>
        <v>3497</v>
      </c>
      <c r="Q38" s="221">
        <f t="shared" si="10"/>
        <v>3158</v>
      </c>
      <c r="R38" s="50">
        <f t="shared" si="10"/>
        <v>3902.2400000000002</v>
      </c>
      <c r="S38" s="50">
        <f t="shared" si="10"/>
        <v>0</v>
      </c>
      <c r="T38" s="50">
        <f t="shared" si="10"/>
        <v>0</v>
      </c>
      <c r="U38" s="50">
        <f t="shared" si="10"/>
        <v>354</v>
      </c>
      <c r="V38" s="222">
        <f t="shared" si="10"/>
        <v>355.15</v>
      </c>
      <c r="W38" s="221">
        <f t="shared" si="10"/>
        <v>966</v>
      </c>
      <c r="X38" s="50">
        <f t="shared" si="10"/>
        <v>2002.6299999999999</v>
      </c>
      <c r="Y38" s="50">
        <f t="shared" si="10"/>
        <v>0</v>
      </c>
      <c r="Z38" s="50">
        <f t="shared" si="10"/>
        <v>0</v>
      </c>
      <c r="AA38" s="50">
        <f t="shared" si="10"/>
        <v>59</v>
      </c>
      <c r="AB38" s="222">
        <f t="shared" si="10"/>
        <v>76.349999999999994</v>
      </c>
      <c r="AC38" s="222">
        <f t="shared" si="10"/>
        <v>4257.3899999999994</v>
      </c>
      <c r="AD38" s="50">
        <f t="shared" si="3"/>
        <v>40.999518489984595</v>
      </c>
      <c r="AE38" s="50">
        <f>(W38+Y38+AA38)/(J38+L38+N38)*100</f>
        <v>32.202324850769713</v>
      </c>
      <c r="AF38" s="50">
        <f t="shared" si="5"/>
        <v>59.450386045181581</v>
      </c>
      <c r="AG38" s="50">
        <f t="shared" si="6"/>
        <v>12334</v>
      </c>
      <c r="AH38" s="50">
        <f t="shared" si="6"/>
        <v>13881</v>
      </c>
      <c r="AI38" s="50">
        <f t="shared" si="7"/>
        <v>4537</v>
      </c>
      <c r="AJ38" s="50">
        <f t="shared" si="7"/>
        <v>6336.3700000000008</v>
      </c>
      <c r="AK38" s="222">
        <f t="shared" si="8"/>
        <v>45.647791945825233</v>
      </c>
    </row>
    <row r="39" spans="1:38">
      <c r="A39" s="47">
        <v>29</v>
      </c>
      <c r="B39" s="267" t="s">
        <v>95</v>
      </c>
      <c r="C39" s="223">
        <v>360</v>
      </c>
      <c r="D39" s="121">
        <v>427</v>
      </c>
      <c r="E39" s="121">
        <v>15</v>
      </c>
      <c r="F39" s="121">
        <v>5</v>
      </c>
      <c r="G39" s="121">
        <v>31</v>
      </c>
      <c r="H39" s="224">
        <v>18</v>
      </c>
      <c r="I39" s="250">
        <f t="shared" si="0"/>
        <v>450</v>
      </c>
      <c r="J39" s="223">
        <v>122</v>
      </c>
      <c r="K39" s="121">
        <v>141</v>
      </c>
      <c r="L39" s="121">
        <v>5</v>
      </c>
      <c r="M39" s="121">
        <v>2</v>
      </c>
      <c r="N39" s="121">
        <v>14</v>
      </c>
      <c r="O39" s="224">
        <v>6</v>
      </c>
      <c r="P39" s="250">
        <f t="shared" si="1"/>
        <v>149</v>
      </c>
      <c r="Q39" s="239">
        <v>0</v>
      </c>
      <c r="R39" s="52">
        <v>0</v>
      </c>
      <c r="S39" s="121">
        <v>0</v>
      </c>
      <c r="T39" s="121">
        <v>0</v>
      </c>
      <c r="U39" s="121">
        <v>0</v>
      </c>
      <c r="V39" s="224">
        <v>0</v>
      </c>
      <c r="W39" s="243">
        <v>0</v>
      </c>
      <c r="X39" s="55">
        <v>0</v>
      </c>
      <c r="Y39" s="55">
        <v>0</v>
      </c>
      <c r="Z39" s="55">
        <v>0</v>
      </c>
      <c r="AA39" s="55">
        <v>0</v>
      </c>
      <c r="AB39" s="244">
        <v>0</v>
      </c>
      <c r="AC39" s="233">
        <f t="shared" si="2"/>
        <v>0</v>
      </c>
      <c r="AD39" s="7">
        <f t="shared" si="3"/>
        <v>0</v>
      </c>
      <c r="AE39" s="7">
        <f t="shared" si="4"/>
        <v>0</v>
      </c>
      <c r="AF39" s="7">
        <f t="shared" si="5"/>
        <v>0</v>
      </c>
      <c r="AG39" s="7">
        <f t="shared" si="6"/>
        <v>547</v>
      </c>
      <c r="AH39" s="7">
        <f t="shared" si="6"/>
        <v>599</v>
      </c>
      <c r="AI39" s="7">
        <f t="shared" si="7"/>
        <v>0</v>
      </c>
      <c r="AJ39" s="7">
        <f t="shared" si="7"/>
        <v>0</v>
      </c>
      <c r="AK39" s="234">
        <f t="shared" si="8"/>
        <v>0</v>
      </c>
    </row>
    <row r="40" spans="1:38">
      <c r="A40" s="47">
        <v>30</v>
      </c>
      <c r="B40" s="267" t="s">
        <v>96</v>
      </c>
      <c r="C40" s="223">
        <v>408</v>
      </c>
      <c r="D40" s="121">
        <v>485</v>
      </c>
      <c r="E40" s="121">
        <v>15</v>
      </c>
      <c r="F40" s="121">
        <v>6</v>
      </c>
      <c r="G40" s="121">
        <v>35</v>
      </c>
      <c r="H40" s="224">
        <v>20</v>
      </c>
      <c r="I40" s="250">
        <f t="shared" si="0"/>
        <v>511</v>
      </c>
      <c r="J40" s="223">
        <v>140</v>
      </c>
      <c r="K40" s="121">
        <v>161</v>
      </c>
      <c r="L40" s="121">
        <v>7</v>
      </c>
      <c r="M40" s="121">
        <v>2</v>
      </c>
      <c r="N40" s="121">
        <v>15</v>
      </c>
      <c r="O40" s="224">
        <v>7</v>
      </c>
      <c r="P40" s="250">
        <f t="shared" si="1"/>
        <v>170</v>
      </c>
      <c r="Q40" s="239">
        <v>0</v>
      </c>
      <c r="R40" s="52">
        <v>0</v>
      </c>
      <c r="S40" s="121">
        <v>0</v>
      </c>
      <c r="T40" s="121">
        <v>0</v>
      </c>
      <c r="U40" s="121">
        <v>0</v>
      </c>
      <c r="V40" s="224">
        <v>0</v>
      </c>
      <c r="W40" s="243">
        <v>0</v>
      </c>
      <c r="X40" s="55">
        <v>0</v>
      </c>
      <c r="Y40" s="55">
        <v>0</v>
      </c>
      <c r="Z40" s="55">
        <v>0</v>
      </c>
      <c r="AA40" s="55">
        <v>0</v>
      </c>
      <c r="AB40" s="244">
        <v>0</v>
      </c>
      <c r="AC40" s="233">
        <f t="shared" si="2"/>
        <v>0</v>
      </c>
      <c r="AD40" s="7">
        <f t="shared" si="3"/>
        <v>0</v>
      </c>
      <c r="AE40" s="7">
        <f t="shared" si="4"/>
        <v>0</v>
      </c>
      <c r="AF40" s="7">
        <f t="shared" si="5"/>
        <v>0</v>
      </c>
      <c r="AG40" s="7">
        <f t="shared" si="6"/>
        <v>620</v>
      </c>
      <c r="AH40" s="7">
        <f t="shared" si="6"/>
        <v>681</v>
      </c>
      <c r="AI40" s="7">
        <f t="shared" si="7"/>
        <v>0</v>
      </c>
      <c r="AJ40" s="7">
        <f t="shared" si="7"/>
        <v>0</v>
      </c>
      <c r="AK40" s="234">
        <f t="shared" si="8"/>
        <v>0</v>
      </c>
    </row>
    <row r="41" spans="1:38">
      <c r="A41" s="47">
        <v>31</v>
      </c>
      <c r="B41" s="267" t="s">
        <v>97</v>
      </c>
      <c r="C41" s="223">
        <v>408</v>
      </c>
      <c r="D41" s="121">
        <v>483</v>
      </c>
      <c r="E41" s="121">
        <v>15</v>
      </c>
      <c r="F41" s="121">
        <v>6</v>
      </c>
      <c r="G41" s="121">
        <v>35</v>
      </c>
      <c r="H41" s="224">
        <v>20</v>
      </c>
      <c r="I41" s="250">
        <f t="shared" si="0"/>
        <v>509</v>
      </c>
      <c r="J41" s="223">
        <v>140</v>
      </c>
      <c r="K41" s="121">
        <v>161</v>
      </c>
      <c r="L41" s="121">
        <v>7</v>
      </c>
      <c r="M41" s="121">
        <v>2</v>
      </c>
      <c r="N41" s="121">
        <v>15</v>
      </c>
      <c r="O41" s="224">
        <v>7</v>
      </c>
      <c r="P41" s="250">
        <f t="shared" si="1"/>
        <v>170</v>
      </c>
      <c r="Q41" s="239">
        <v>0</v>
      </c>
      <c r="R41" s="52">
        <v>0</v>
      </c>
      <c r="S41" s="121">
        <v>0</v>
      </c>
      <c r="T41" s="121">
        <v>0</v>
      </c>
      <c r="U41" s="121">
        <v>0</v>
      </c>
      <c r="V41" s="224">
        <v>0</v>
      </c>
      <c r="W41" s="243">
        <v>0</v>
      </c>
      <c r="X41" s="55">
        <v>0</v>
      </c>
      <c r="Y41" s="55">
        <v>0</v>
      </c>
      <c r="Z41" s="55">
        <v>0</v>
      </c>
      <c r="AA41" s="55">
        <v>0</v>
      </c>
      <c r="AB41" s="244">
        <v>0</v>
      </c>
      <c r="AC41" s="233">
        <f t="shared" si="2"/>
        <v>0</v>
      </c>
      <c r="AD41" s="7">
        <f t="shared" si="3"/>
        <v>0</v>
      </c>
      <c r="AE41" s="7">
        <f t="shared" si="4"/>
        <v>0</v>
      </c>
      <c r="AF41" s="7">
        <f t="shared" si="5"/>
        <v>0</v>
      </c>
      <c r="AG41" s="7">
        <f t="shared" si="6"/>
        <v>620</v>
      </c>
      <c r="AH41" s="7">
        <f t="shared" si="6"/>
        <v>679</v>
      </c>
      <c r="AI41" s="7">
        <f t="shared" si="7"/>
        <v>0</v>
      </c>
      <c r="AJ41" s="7">
        <f t="shared" si="7"/>
        <v>0</v>
      </c>
      <c r="AK41" s="234">
        <f t="shared" si="8"/>
        <v>0</v>
      </c>
    </row>
    <row r="42" spans="1:38">
      <c r="A42" s="47">
        <v>32</v>
      </c>
      <c r="B42" s="267" t="s">
        <v>98</v>
      </c>
      <c r="C42" s="223">
        <v>0</v>
      </c>
      <c r="D42" s="121">
        <v>0</v>
      </c>
      <c r="E42" s="121">
        <v>0</v>
      </c>
      <c r="F42" s="121">
        <v>0</v>
      </c>
      <c r="G42" s="121">
        <v>0</v>
      </c>
      <c r="H42" s="224">
        <v>0</v>
      </c>
      <c r="I42" s="250">
        <f t="shared" si="0"/>
        <v>0</v>
      </c>
      <c r="J42" s="223">
        <v>0</v>
      </c>
      <c r="K42" s="121">
        <v>0</v>
      </c>
      <c r="L42" s="121">
        <v>0</v>
      </c>
      <c r="M42" s="121">
        <v>0</v>
      </c>
      <c r="N42" s="121">
        <v>0</v>
      </c>
      <c r="O42" s="224">
        <v>0</v>
      </c>
      <c r="P42" s="250">
        <f t="shared" si="1"/>
        <v>0</v>
      </c>
      <c r="Q42" s="239">
        <v>0</v>
      </c>
      <c r="R42" s="52">
        <v>0</v>
      </c>
      <c r="S42" s="121">
        <v>0</v>
      </c>
      <c r="T42" s="121">
        <v>0</v>
      </c>
      <c r="U42" s="121">
        <v>0</v>
      </c>
      <c r="V42" s="224">
        <v>0</v>
      </c>
      <c r="W42" s="243">
        <v>0</v>
      </c>
      <c r="X42" s="55">
        <v>0</v>
      </c>
      <c r="Y42" s="55">
        <v>0</v>
      </c>
      <c r="Z42" s="55">
        <v>0</v>
      </c>
      <c r="AA42" s="55">
        <v>0</v>
      </c>
      <c r="AB42" s="244">
        <v>0</v>
      </c>
      <c r="AC42" s="233">
        <f t="shared" si="2"/>
        <v>0</v>
      </c>
      <c r="AD42" s="7" t="e">
        <f t="shared" si="3"/>
        <v>#DIV/0!</v>
      </c>
      <c r="AE42" s="7">
        <f t="shared" si="4"/>
        <v>0</v>
      </c>
      <c r="AF42" s="7" t="e">
        <f t="shared" si="5"/>
        <v>#DIV/0!</v>
      </c>
      <c r="AG42" s="7">
        <f t="shared" si="6"/>
        <v>0</v>
      </c>
      <c r="AH42" s="7">
        <f t="shared" si="6"/>
        <v>0</v>
      </c>
      <c r="AI42" s="7">
        <f t="shared" si="7"/>
        <v>0</v>
      </c>
      <c r="AJ42" s="7">
        <f t="shared" si="7"/>
        <v>0</v>
      </c>
      <c r="AK42" s="234" t="e">
        <f t="shared" si="8"/>
        <v>#DIV/0!</v>
      </c>
    </row>
    <row r="43" spans="1:38">
      <c r="A43" s="47">
        <v>33</v>
      </c>
      <c r="B43" s="267" t="s">
        <v>99</v>
      </c>
      <c r="C43" s="223">
        <v>0</v>
      </c>
      <c r="D43" s="121">
        <v>0</v>
      </c>
      <c r="E43" s="121">
        <v>0</v>
      </c>
      <c r="F43" s="121">
        <v>0</v>
      </c>
      <c r="G43" s="121">
        <v>0</v>
      </c>
      <c r="H43" s="224">
        <v>0</v>
      </c>
      <c r="I43" s="250">
        <f t="shared" si="0"/>
        <v>0</v>
      </c>
      <c r="J43" s="223">
        <v>0</v>
      </c>
      <c r="K43" s="121">
        <v>0</v>
      </c>
      <c r="L43" s="121">
        <v>0</v>
      </c>
      <c r="M43" s="121">
        <v>0</v>
      </c>
      <c r="N43" s="121">
        <v>0</v>
      </c>
      <c r="O43" s="224">
        <v>0</v>
      </c>
      <c r="P43" s="250">
        <f t="shared" si="1"/>
        <v>0</v>
      </c>
      <c r="Q43" s="239">
        <v>0</v>
      </c>
      <c r="R43" s="52">
        <v>0</v>
      </c>
      <c r="S43" s="121">
        <v>0</v>
      </c>
      <c r="T43" s="121">
        <v>0</v>
      </c>
      <c r="U43" s="121">
        <v>0</v>
      </c>
      <c r="V43" s="224">
        <v>0</v>
      </c>
      <c r="W43" s="243">
        <v>0</v>
      </c>
      <c r="X43" s="55">
        <v>0</v>
      </c>
      <c r="Y43" s="55">
        <v>0</v>
      </c>
      <c r="Z43" s="55">
        <v>0</v>
      </c>
      <c r="AA43" s="55">
        <v>0</v>
      </c>
      <c r="AB43" s="244">
        <v>0</v>
      </c>
      <c r="AC43" s="233">
        <f t="shared" si="2"/>
        <v>0</v>
      </c>
      <c r="AD43" s="7" t="e">
        <f t="shared" si="3"/>
        <v>#DIV/0!</v>
      </c>
      <c r="AE43" s="7">
        <f t="shared" si="4"/>
        <v>0</v>
      </c>
      <c r="AF43" s="7" t="e">
        <f t="shared" si="5"/>
        <v>#DIV/0!</v>
      </c>
      <c r="AG43" s="7">
        <f t="shared" si="6"/>
        <v>0</v>
      </c>
      <c r="AH43" s="7">
        <f t="shared" si="6"/>
        <v>0</v>
      </c>
      <c r="AI43" s="7">
        <f t="shared" si="7"/>
        <v>0</v>
      </c>
      <c r="AJ43" s="7">
        <f t="shared" si="7"/>
        <v>0</v>
      </c>
      <c r="AK43" s="234" t="e">
        <f t="shared" si="8"/>
        <v>#DIV/0!</v>
      </c>
    </row>
    <row r="44" spans="1:38">
      <c r="A44" s="47">
        <v>34</v>
      </c>
      <c r="B44" s="267" t="s">
        <v>100</v>
      </c>
      <c r="C44" s="223">
        <v>0</v>
      </c>
      <c r="D44" s="121">
        <v>0</v>
      </c>
      <c r="E44" s="121">
        <v>0</v>
      </c>
      <c r="F44" s="121">
        <v>0</v>
      </c>
      <c r="G44" s="121">
        <v>0</v>
      </c>
      <c r="H44" s="224">
        <v>0</v>
      </c>
      <c r="I44" s="250">
        <f t="shared" si="0"/>
        <v>0</v>
      </c>
      <c r="J44" s="223">
        <v>0</v>
      </c>
      <c r="K44" s="121">
        <v>0</v>
      </c>
      <c r="L44" s="121">
        <v>0</v>
      </c>
      <c r="M44" s="121">
        <v>0</v>
      </c>
      <c r="N44" s="121">
        <v>0</v>
      </c>
      <c r="O44" s="224">
        <v>0</v>
      </c>
      <c r="P44" s="250">
        <f t="shared" si="1"/>
        <v>0</v>
      </c>
      <c r="Q44" s="239">
        <v>0</v>
      </c>
      <c r="R44" s="52">
        <v>0</v>
      </c>
      <c r="S44" s="121">
        <v>0</v>
      </c>
      <c r="T44" s="121">
        <v>0</v>
      </c>
      <c r="U44" s="121">
        <v>0</v>
      </c>
      <c r="V44" s="224">
        <v>0</v>
      </c>
      <c r="W44" s="243">
        <v>0</v>
      </c>
      <c r="X44" s="55">
        <v>0</v>
      </c>
      <c r="Y44" s="55">
        <v>0</v>
      </c>
      <c r="Z44" s="55">
        <v>0</v>
      </c>
      <c r="AA44" s="55">
        <v>0</v>
      </c>
      <c r="AB44" s="244">
        <v>0</v>
      </c>
      <c r="AC44" s="233">
        <f t="shared" si="2"/>
        <v>0</v>
      </c>
      <c r="AD44" s="7" t="e">
        <f t="shared" si="3"/>
        <v>#DIV/0!</v>
      </c>
      <c r="AE44" s="7">
        <f t="shared" si="4"/>
        <v>0</v>
      </c>
      <c r="AF44" s="7" t="e">
        <f t="shared" si="5"/>
        <v>#DIV/0!</v>
      </c>
      <c r="AG44" s="7">
        <f t="shared" si="6"/>
        <v>0</v>
      </c>
      <c r="AH44" s="7">
        <f t="shared" si="6"/>
        <v>0</v>
      </c>
      <c r="AI44" s="7">
        <f t="shared" si="7"/>
        <v>0</v>
      </c>
      <c r="AJ44" s="7">
        <f t="shared" si="7"/>
        <v>0</v>
      </c>
      <c r="AK44" s="234" t="e">
        <f t="shared" si="8"/>
        <v>#DIV/0!</v>
      </c>
    </row>
    <row r="45" spans="1:38">
      <c r="A45" s="47">
        <v>35</v>
      </c>
      <c r="B45" s="267" t="s">
        <v>101</v>
      </c>
      <c r="C45" s="223">
        <v>0</v>
      </c>
      <c r="D45" s="121">
        <v>0</v>
      </c>
      <c r="E45" s="121">
        <v>0</v>
      </c>
      <c r="F45" s="121">
        <v>0</v>
      </c>
      <c r="G45" s="121">
        <v>0</v>
      </c>
      <c r="H45" s="224">
        <v>0</v>
      </c>
      <c r="I45" s="250">
        <f t="shared" si="0"/>
        <v>0</v>
      </c>
      <c r="J45" s="223">
        <v>0</v>
      </c>
      <c r="K45" s="121">
        <v>0</v>
      </c>
      <c r="L45" s="121">
        <v>0</v>
      </c>
      <c r="M45" s="121">
        <v>0</v>
      </c>
      <c r="N45" s="121">
        <v>0</v>
      </c>
      <c r="O45" s="224">
        <v>0</v>
      </c>
      <c r="P45" s="250">
        <f t="shared" si="1"/>
        <v>0</v>
      </c>
      <c r="Q45" s="239">
        <v>0</v>
      </c>
      <c r="R45" s="52">
        <v>0</v>
      </c>
      <c r="S45" s="121">
        <v>0</v>
      </c>
      <c r="T45" s="121">
        <v>0</v>
      </c>
      <c r="U45" s="121">
        <v>0</v>
      </c>
      <c r="V45" s="224">
        <v>0</v>
      </c>
      <c r="W45" s="243">
        <v>0</v>
      </c>
      <c r="X45" s="55">
        <v>0</v>
      </c>
      <c r="Y45" s="55">
        <v>0</v>
      </c>
      <c r="Z45" s="55">
        <v>0</v>
      </c>
      <c r="AA45" s="55">
        <v>0</v>
      </c>
      <c r="AB45" s="244">
        <v>0</v>
      </c>
      <c r="AC45" s="233">
        <f t="shared" si="2"/>
        <v>0</v>
      </c>
      <c r="AD45" s="7" t="e">
        <f t="shared" si="3"/>
        <v>#DIV/0!</v>
      </c>
      <c r="AE45" s="7">
        <f t="shared" si="4"/>
        <v>0</v>
      </c>
      <c r="AF45" s="7" t="e">
        <f t="shared" si="5"/>
        <v>#DIV/0!</v>
      </c>
      <c r="AG45" s="7">
        <f t="shared" si="6"/>
        <v>0</v>
      </c>
      <c r="AH45" s="7">
        <f t="shared" si="6"/>
        <v>0</v>
      </c>
      <c r="AI45" s="7">
        <f t="shared" si="7"/>
        <v>0</v>
      </c>
      <c r="AJ45" s="7">
        <f t="shared" si="7"/>
        <v>0</v>
      </c>
      <c r="AK45" s="234" t="e">
        <f t="shared" si="8"/>
        <v>#DIV/0!</v>
      </c>
    </row>
    <row r="46" spans="1:38">
      <c r="A46" s="47">
        <v>36</v>
      </c>
      <c r="B46" s="267" t="s">
        <v>102</v>
      </c>
      <c r="C46" s="223">
        <v>378</v>
      </c>
      <c r="D46" s="121">
        <v>447</v>
      </c>
      <c r="E46" s="121">
        <v>15</v>
      </c>
      <c r="F46" s="121">
        <v>5</v>
      </c>
      <c r="G46" s="121">
        <v>32</v>
      </c>
      <c r="H46" s="224">
        <v>19</v>
      </c>
      <c r="I46" s="250">
        <f t="shared" si="0"/>
        <v>471</v>
      </c>
      <c r="J46" s="223">
        <v>127</v>
      </c>
      <c r="K46" s="121">
        <v>149</v>
      </c>
      <c r="L46" s="121">
        <v>6</v>
      </c>
      <c r="M46" s="121">
        <v>2</v>
      </c>
      <c r="N46" s="121">
        <v>15</v>
      </c>
      <c r="O46" s="224">
        <v>6</v>
      </c>
      <c r="P46" s="250">
        <f t="shared" si="1"/>
        <v>157</v>
      </c>
      <c r="Q46" s="239">
        <v>0</v>
      </c>
      <c r="R46" s="52">
        <v>0</v>
      </c>
      <c r="S46" s="121">
        <v>0</v>
      </c>
      <c r="T46" s="121">
        <v>0</v>
      </c>
      <c r="U46" s="121">
        <v>0</v>
      </c>
      <c r="V46" s="224">
        <v>0</v>
      </c>
      <c r="W46" s="243">
        <v>0</v>
      </c>
      <c r="X46" s="55">
        <v>0</v>
      </c>
      <c r="Y46" s="55">
        <v>0</v>
      </c>
      <c r="Z46" s="55">
        <v>0</v>
      </c>
      <c r="AA46" s="55">
        <v>0</v>
      </c>
      <c r="AB46" s="244">
        <v>0</v>
      </c>
      <c r="AC46" s="233">
        <f t="shared" si="2"/>
        <v>0</v>
      </c>
      <c r="AD46" s="7">
        <f t="shared" si="3"/>
        <v>0</v>
      </c>
      <c r="AE46" s="7">
        <f t="shared" si="4"/>
        <v>0</v>
      </c>
      <c r="AF46" s="7">
        <f t="shared" si="5"/>
        <v>0</v>
      </c>
      <c r="AG46" s="7">
        <f t="shared" si="6"/>
        <v>573</v>
      </c>
      <c r="AH46" s="7">
        <f t="shared" si="6"/>
        <v>628</v>
      </c>
      <c r="AI46" s="7">
        <f t="shared" si="7"/>
        <v>0</v>
      </c>
      <c r="AJ46" s="7">
        <f t="shared" si="7"/>
        <v>0</v>
      </c>
      <c r="AK46" s="234">
        <f t="shared" si="8"/>
        <v>0</v>
      </c>
    </row>
    <row r="47" spans="1:38">
      <c r="A47" s="48"/>
      <c r="B47" s="211" t="s">
        <v>103</v>
      </c>
      <c r="C47" s="221">
        <f t="shared" ref="C47:AC47" si="11">SUM(C39:C46)</f>
        <v>1554</v>
      </c>
      <c r="D47" s="50">
        <f t="shared" si="11"/>
        <v>1842</v>
      </c>
      <c r="E47" s="50">
        <f t="shared" si="11"/>
        <v>60</v>
      </c>
      <c r="F47" s="50">
        <f t="shared" si="11"/>
        <v>22</v>
      </c>
      <c r="G47" s="50">
        <f t="shared" si="11"/>
        <v>133</v>
      </c>
      <c r="H47" s="222">
        <f t="shared" si="11"/>
        <v>77</v>
      </c>
      <c r="I47" s="222">
        <f t="shared" si="11"/>
        <v>1941</v>
      </c>
      <c r="J47" s="221">
        <f t="shared" si="11"/>
        <v>529</v>
      </c>
      <c r="K47" s="50">
        <f t="shared" si="11"/>
        <v>612</v>
      </c>
      <c r="L47" s="50">
        <f t="shared" si="11"/>
        <v>25</v>
      </c>
      <c r="M47" s="50">
        <f t="shared" si="11"/>
        <v>8</v>
      </c>
      <c r="N47" s="50">
        <f t="shared" si="11"/>
        <v>59</v>
      </c>
      <c r="O47" s="222">
        <f t="shared" si="11"/>
        <v>26</v>
      </c>
      <c r="P47" s="222">
        <f t="shared" si="11"/>
        <v>646</v>
      </c>
      <c r="Q47" s="221">
        <f t="shared" si="11"/>
        <v>0</v>
      </c>
      <c r="R47" s="50">
        <f t="shared" si="11"/>
        <v>0</v>
      </c>
      <c r="S47" s="50">
        <f t="shared" si="11"/>
        <v>0</v>
      </c>
      <c r="T47" s="50">
        <f t="shared" si="11"/>
        <v>0</v>
      </c>
      <c r="U47" s="50">
        <f t="shared" si="11"/>
        <v>0</v>
      </c>
      <c r="V47" s="222">
        <f t="shared" si="11"/>
        <v>0</v>
      </c>
      <c r="W47" s="221">
        <f t="shared" si="11"/>
        <v>0</v>
      </c>
      <c r="X47" s="50">
        <f t="shared" si="11"/>
        <v>0</v>
      </c>
      <c r="Y47" s="50">
        <f t="shared" si="11"/>
        <v>0</v>
      </c>
      <c r="Z47" s="50">
        <f t="shared" si="11"/>
        <v>0</v>
      </c>
      <c r="AA47" s="50">
        <f t="shared" si="11"/>
        <v>0</v>
      </c>
      <c r="AB47" s="222">
        <f t="shared" si="11"/>
        <v>0</v>
      </c>
      <c r="AC47" s="222">
        <f t="shared" si="11"/>
        <v>0</v>
      </c>
      <c r="AD47" s="50">
        <f t="shared" si="3"/>
        <v>0</v>
      </c>
      <c r="AE47" s="222">
        <f>SUM(AE39:AE46)</f>
        <v>0</v>
      </c>
      <c r="AF47" s="50">
        <f t="shared" si="5"/>
        <v>0</v>
      </c>
      <c r="AG47" s="50">
        <f t="shared" si="6"/>
        <v>2360</v>
      </c>
      <c r="AH47" s="50">
        <f t="shared" si="6"/>
        <v>2587</v>
      </c>
      <c r="AI47" s="50">
        <f t="shared" si="7"/>
        <v>0</v>
      </c>
      <c r="AJ47" s="50">
        <f t="shared" si="7"/>
        <v>0</v>
      </c>
      <c r="AK47" s="222">
        <f t="shared" si="8"/>
        <v>0</v>
      </c>
    </row>
    <row r="48" spans="1:38">
      <c r="A48" s="107">
        <v>37</v>
      </c>
      <c r="B48" s="336" t="s">
        <v>104</v>
      </c>
      <c r="C48" s="223">
        <v>0</v>
      </c>
      <c r="D48" s="121">
        <v>0</v>
      </c>
      <c r="E48" s="121">
        <v>0</v>
      </c>
      <c r="F48" s="121">
        <v>0</v>
      </c>
      <c r="G48" s="121">
        <v>0</v>
      </c>
      <c r="H48" s="224">
        <v>0</v>
      </c>
      <c r="I48" s="250">
        <f t="shared" si="0"/>
        <v>0</v>
      </c>
      <c r="J48" s="223">
        <v>0</v>
      </c>
      <c r="K48" s="121">
        <v>0</v>
      </c>
      <c r="L48" s="121">
        <v>0</v>
      </c>
      <c r="M48" s="121">
        <v>0</v>
      </c>
      <c r="N48" s="121">
        <v>0</v>
      </c>
      <c r="O48" s="224">
        <v>0</v>
      </c>
      <c r="P48" s="250">
        <f t="shared" si="1"/>
        <v>0</v>
      </c>
      <c r="Q48" s="241">
        <v>0</v>
      </c>
      <c r="R48" s="106">
        <v>0</v>
      </c>
      <c r="S48" s="106">
        <v>0</v>
      </c>
      <c r="T48" s="106">
        <v>0</v>
      </c>
      <c r="U48" s="106">
        <v>0</v>
      </c>
      <c r="V48" s="242">
        <v>0</v>
      </c>
      <c r="W48" s="235">
        <v>0</v>
      </c>
      <c r="X48" s="109">
        <v>0</v>
      </c>
      <c r="Y48" s="109">
        <v>0</v>
      </c>
      <c r="Z48" s="109">
        <v>0</v>
      </c>
      <c r="AA48" s="109">
        <v>0</v>
      </c>
      <c r="AB48" s="236">
        <v>0</v>
      </c>
      <c r="AC48" s="233">
        <f t="shared" si="2"/>
        <v>0</v>
      </c>
      <c r="AD48" s="109" t="e">
        <f t="shared" si="3"/>
        <v>#DIV/0!</v>
      </c>
      <c r="AE48" s="7">
        <f t="shared" si="4"/>
        <v>0</v>
      </c>
      <c r="AF48" s="109" t="e">
        <f t="shared" si="5"/>
        <v>#DIV/0!</v>
      </c>
      <c r="AG48" s="109">
        <f t="shared" si="6"/>
        <v>0</v>
      </c>
      <c r="AH48" s="109">
        <f t="shared" si="6"/>
        <v>0</v>
      </c>
      <c r="AI48" s="109">
        <f t="shared" si="7"/>
        <v>0</v>
      </c>
      <c r="AJ48" s="109">
        <f t="shared" si="7"/>
        <v>0</v>
      </c>
      <c r="AK48" s="236" t="e">
        <f t="shared" si="8"/>
        <v>#DIV/0!</v>
      </c>
      <c r="AL48" s="71"/>
    </row>
    <row r="49" spans="1:37">
      <c r="A49" s="48"/>
      <c r="B49" s="211" t="s">
        <v>105</v>
      </c>
      <c r="C49" s="221">
        <f t="shared" ref="C49:AC49" si="12">C48</f>
        <v>0</v>
      </c>
      <c r="D49" s="50">
        <f t="shared" si="12"/>
        <v>0</v>
      </c>
      <c r="E49" s="50">
        <f t="shared" si="12"/>
        <v>0</v>
      </c>
      <c r="F49" s="50">
        <f t="shared" si="12"/>
        <v>0</v>
      </c>
      <c r="G49" s="50">
        <f t="shared" si="12"/>
        <v>0</v>
      </c>
      <c r="H49" s="222">
        <f t="shared" si="12"/>
        <v>0</v>
      </c>
      <c r="I49" s="222">
        <f t="shared" si="12"/>
        <v>0</v>
      </c>
      <c r="J49" s="221">
        <f t="shared" si="12"/>
        <v>0</v>
      </c>
      <c r="K49" s="50">
        <f t="shared" si="12"/>
        <v>0</v>
      </c>
      <c r="L49" s="50">
        <f t="shared" si="12"/>
        <v>0</v>
      </c>
      <c r="M49" s="50">
        <f t="shared" si="12"/>
        <v>0</v>
      </c>
      <c r="N49" s="50">
        <f t="shared" si="12"/>
        <v>0</v>
      </c>
      <c r="O49" s="222">
        <f t="shared" si="12"/>
        <v>0</v>
      </c>
      <c r="P49" s="222">
        <f t="shared" si="12"/>
        <v>0</v>
      </c>
      <c r="Q49" s="221">
        <f t="shared" si="12"/>
        <v>0</v>
      </c>
      <c r="R49" s="50">
        <f t="shared" si="12"/>
        <v>0</v>
      </c>
      <c r="S49" s="50">
        <f t="shared" si="12"/>
        <v>0</v>
      </c>
      <c r="T49" s="50">
        <f t="shared" si="12"/>
        <v>0</v>
      </c>
      <c r="U49" s="50">
        <f t="shared" si="12"/>
        <v>0</v>
      </c>
      <c r="V49" s="222">
        <f t="shared" si="12"/>
        <v>0</v>
      </c>
      <c r="W49" s="221">
        <f t="shared" si="12"/>
        <v>0</v>
      </c>
      <c r="X49" s="50">
        <f t="shared" si="12"/>
        <v>0</v>
      </c>
      <c r="Y49" s="50">
        <f t="shared" si="12"/>
        <v>0</v>
      </c>
      <c r="Z49" s="50">
        <f t="shared" si="12"/>
        <v>0</v>
      </c>
      <c r="AA49" s="50">
        <f t="shared" si="12"/>
        <v>0</v>
      </c>
      <c r="AB49" s="222">
        <f t="shared" si="12"/>
        <v>0</v>
      </c>
      <c r="AC49" s="222">
        <f t="shared" si="12"/>
        <v>0</v>
      </c>
      <c r="AD49" s="50" t="e">
        <f t="shared" si="3"/>
        <v>#DIV/0!</v>
      </c>
      <c r="AE49" s="222">
        <f>AE48</f>
        <v>0</v>
      </c>
      <c r="AF49" s="50" t="e">
        <f t="shared" si="5"/>
        <v>#DIV/0!</v>
      </c>
      <c r="AG49" s="50">
        <f t="shared" si="6"/>
        <v>0</v>
      </c>
      <c r="AH49" s="50">
        <f t="shared" si="6"/>
        <v>0</v>
      </c>
      <c r="AI49" s="50">
        <f t="shared" si="7"/>
        <v>0</v>
      </c>
      <c r="AJ49" s="50">
        <f t="shared" si="7"/>
        <v>0</v>
      </c>
      <c r="AK49" s="222" t="e">
        <f t="shared" si="8"/>
        <v>#DIV/0!</v>
      </c>
    </row>
    <row r="50" spans="1:37">
      <c r="A50" s="107">
        <v>38</v>
      </c>
      <c r="B50" s="336" t="s">
        <v>106</v>
      </c>
      <c r="C50" s="219">
        <v>0</v>
      </c>
      <c r="D50" s="115">
        <v>0</v>
      </c>
      <c r="E50" s="115">
        <v>0</v>
      </c>
      <c r="F50" s="115">
        <v>0</v>
      </c>
      <c r="G50" s="115">
        <v>0</v>
      </c>
      <c r="H50" s="220">
        <v>0</v>
      </c>
      <c r="I50" s="250">
        <f t="shared" ref="I50:I52" si="13">D50+F50+H50</f>
        <v>0</v>
      </c>
      <c r="J50" s="219">
        <v>0</v>
      </c>
      <c r="K50" s="115">
        <v>0</v>
      </c>
      <c r="L50" s="115">
        <v>0</v>
      </c>
      <c r="M50" s="115">
        <v>0</v>
      </c>
      <c r="N50" s="115">
        <v>0</v>
      </c>
      <c r="O50" s="220">
        <v>0</v>
      </c>
      <c r="P50" s="250">
        <f t="shared" ref="P50:P52" si="14">K50+M50+O50</f>
        <v>0</v>
      </c>
      <c r="Q50" s="241">
        <v>0</v>
      </c>
      <c r="R50" s="106">
        <v>0</v>
      </c>
      <c r="S50" s="106">
        <v>0</v>
      </c>
      <c r="T50" s="106">
        <v>0</v>
      </c>
      <c r="U50" s="106">
        <v>0</v>
      </c>
      <c r="V50" s="242">
        <v>0</v>
      </c>
      <c r="W50" s="235">
        <v>0</v>
      </c>
      <c r="X50" s="109">
        <v>0</v>
      </c>
      <c r="Y50" s="109">
        <v>0</v>
      </c>
      <c r="Z50" s="109">
        <v>0</v>
      </c>
      <c r="AA50" s="109">
        <v>0</v>
      </c>
      <c r="AB50" s="236">
        <v>0</v>
      </c>
      <c r="AC50" s="233">
        <f t="shared" ref="AC50:AC52" si="15">R50+T50+V50</f>
        <v>0</v>
      </c>
      <c r="AD50" s="7" t="e">
        <f t="shared" si="3"/>
        <v>#DIV/0!</v>
      </c>
      <c r="AE50" s="7">
        <f t="shared" ref="AE50:AE52" si="16">X50+Z50+AB50</f>
        <v>0</v>
      </c>
      <c r="AF50" s="7" t="e">
        <f t="shared" si="5"/>
        <v>#DIV/0!</v>
      </c>
      <c r="AG50" s="7">
        <f t="shared" si="6"/>
        <v>0</v>
      </c>
      <c r="AH50" s="7">
        <f t="shared" si="6"/>
        <v>0</v>
      </c>
      <c r="AI50" s="7">
        <f t="shared" si="7"/>
        <v>0</v>
      </c>
      <c r="AJ50" s="7">
        <f t="shared" si="7"/>
        <v>0</v>
      </c>
      <c r="AK50" s="234" t="e">
        <f t="shared" si="8"/>
        <v>#DIV/0!</v>
      </c>
    </row>
    <row r="51" spans="1:37">
      <c r="A51" s="107">
        <v>39</v>
      </c>
      <c r="B51" s="336" t="s">
        <v>107</v>
      </c>
      <c r="C51" s="219">
        <v>0</v>
      </c>
      <c r="D51" s="115">
        <v>0</v>
      </c>
      <c r="E51" s="115">
        <v>0</v>
      </c>
      <c r="F51" s="115">
        <v>0</v>
      </c>
      <c r="G51" s="115">
        <v>0</v>
      </c>
      <c r="H51" s="220">
        <v>0</v>
      </c>
      <c r="I51" s="250">
        <f t="shared" si="13"/>
        <v>0</v>
      </c>
      <c r="J51" s="219">
        <v>0</v>
      </c>
      <c r="K51" s="115">
        <v>0</v>
      </c>
      <c r="L51" s="115">
        <v>0</v>
      </c>
      <c r="M51" s="115">
        <v>0</v>
      </c>
      <c r="N51" s="115">
        <v>0</v>
      </c>
      <c r="O51" s="220">
        <v>0</v>
      </c>
      <c r="P51" s="250">
        <f t="shared" si="14"/>
        <v>0</v>
      </c>
      <c r="Q51" s="241">
        <v>0</v>
      </c>
      <c r="R51" s="106">
        <v>0</v>
      </c>
      <c r="S51" s="106">
        <v>0</v>
      </c>
      <c r="T51" s="106">
        <v>0</v>
      </c>
      <c r="U51" s="106">
        <v>0</v>
      </c>
      <c r="V51" s="242">
        <v>0</v>
      </c>
      <c r="W51" s="235">
        <v>0</v>
      </c>
      <c r="X51" s="109">
        <v>0</v>
      </c>
      <c r="Y51" s="109">
        <v>0</v>
      </c>
      <c r="Z51" s="109">
        <v>0</v>
      </c>
      <c r="AA51" s="109">
        <v>0</v>
      </c>
      <c r="AB51" s="236">
        <v>0</v>
      </c>
      <c r="AC51" s="233">
        <f t="shared" si="15"/>
        <v>0</v>
      </c>
      <c r="AD51" s="7" t="e">
        <f t="shared" si="3"/>
        <v>#DIV/0!</v>
      </c>
      <c r="AE51" s="7">
        <f t="shared" si="16"/>
        <v>0</v>
      </c>
      <c r="AF51" s="7" t="e">
        <f t="shared" si="5"/>
        <v>#DIV/0!</v>
      </c>
      <c r="AG51" s="7">
        <f t="shared" si="6"/>
        <v>0</v>
      </c>
      <c r="AH51" s="7">
        <f t="shared" si="6"/>
        <v>0</v>
      </c>
      <c r="AI51" s="7">
        <f t="shared" si="7"/>
        <v>0</v>
      </c>
      <c r="AJ51" s="7">
        <f t="shared" si="7"/>
        <v>0</v>
      </c>
      <c r="AK51" s="234" t="e">
        <f t="shared" si="8"/>
        <v>#DIV/0!</v>
      </c>
    </row>
    <row r="52" spans="1:37">
      <c r="A52" s="107">
        <v>40</v>
      </c>
      <c r="B52" s="336" t="s">
        <v>108</v>
      </c>
      <c r="C52" s="219">
        <v>0</v>
      </c>
      <c r="D52" s="115">
        <v>0</v>
      </c>
      <c r="E52" s="115">
        <v>0</v>
      </c>
      <c r="F52" s="115">
        <v>0</v>
      </c>
      <c r="G52" s="115">
        <v>0</v>
      </c>
      <c r="H52" s="220">
        <v>0</v>
      </c>
      <c r="I52" s="250">
        <f t="shared" si="13"/>
        <v>0</v>
      </c>
      <c r="J52" s="219">
        <v>0</v>
      </c>
      <c r="K52" s="115">
        <v>0</v>
      </c>
      <c r="L52" s="115">
        <v>0</v>
      </c>
      <c r="M52" s="115">
        <v>0</v>
      </c>
      <c r="N52" s="115">
        <v>0</v>
      </c>
      <c r="O52" s="220">
        <v>0</v>
      </c>
      <c r="P52" s="250">
        <f t="shared" si="14"/>
        <v>0</v>
      </c>
      <c r="Q52" s="241">
        <v>0</v>
      </c>
      <c r="R52" s="106">
        <v>0</v>
      </c>
      <c r="S52" s="106">
        <v>0</v>
      </c>
      <c r="T52" s="106">
        <v>0</v>
      </c>
      <c r="U52" s="106">
        <v>0</v>
      </c>
      <c r="V52" s="242">
        <v>0</v>
      </c>
      <c r="W52" s="235">
        <v>0</v>
      </c>
      <c r="X52" s="109">
        <v>0</v>
      </c>
      <c r="Y52" s="109">
        <v>0</v>
      </c>
      <c r="Z52" s="109">
        <v>0</v>
      </c>
      <c r="AA52" s="109">
        <v>0</v>
      </c>
      <c r="AB52" s="236">
        <v>0</v>
      </c>
      <c r="AC52" s="233">
        <f t="shared" si="15"/>
        <v>0</v>
      </c>
      <c r="AD52" s="7" t="e">
        <f t="shared" si="3"/>
        <v>#DIV/0!</v>
      </c>
      <c r="AE52" s="7">
        <f t="shared" si="16"/>
        <v>0</v>
      </c>
      <c r="AF52" s="7" t="e">
        <f t="shared" si="5"/>
        <v>#DIV/0!</v>
      </c>
      <c r="AG52" s="7">
        <f t="shared" si="6"/>
        <v>0</v>
      </c>
      <c r="AH52" s="7">
        <f t="shared" si="6"/>
        <v>0</v>
      </c>
      <c r="AI52" s="7">
        <f t="shared" si="7"/>
        <v>0</v>
      </c>
      <c r="AJ52" s="7">
        <f t="shared" si="7"/>
        <v>0</v>
      </c>
      <c r="AK52" s="234" t="e">
        <f t="shared" si="8"/>
        <v>#DIV/0!</v>
      </c>
    </row>
    <row r="53" spans="1:37">
      <c r="A53" s="48"/>
      <c r="B53" s="211" t="s">
        <v>109</v>
      </c>
      <c r="C53" s="221">
        <f t="shared" ref="C53:AC53" si="17">SUM(C50:C52)</f>
        <v>0</v>
      </c>
      <c r="D53" s="50">
        <f t="shared" si="17"/>
        <v>0</v>
      </c>
      <c r="E53" s="50">
        <f t="shared" si="17"/>
        <v>0</v>
      </c>
      <c r="F53" s="50">
        <f t="shared" si="17"/>
        <v>0</v>
      </c>
      <c r="G53" s="50">
        <f t="shared" si="17"/>
        <v>0</v>
      </c>
      <c r="H53" s="222">
        <f t="shared" si="17"/>
        <v>0</v>
      </c>
      <c r="I53" s="222">
        <f t="shared" si="17"/>
        <v>0</v>
      </c>
      <c r="J53" s="221">
        <f t="shared" si="17"/>
        <v>0</v>
      </c>
      <c r="K53" s="50">
        <f t="shared" si="17"/>
        <v>0</v>
      </c>
      <c r="L53" s="50">
        <f t="shared" si="17"/>
        <v>0</v>
      </c>
      <c r="M53" s="50">
        <f t="shared" si="17"/>
        <v>0</v>
      </c>
      <c r="N53" s="50">
        <f t="shared" si="17"/>
        <v>0</v>
      </c>
      <c r="O53" s="222">
        <f t="shared" si="17"/>
        <v>0</v>
      </c>
      <c r="P53" s="222">
        <f t="shared" si="17"/>
        <v>0</v>
      </c>
      <c r="Q53" s="221">
        <f t="shared" si="17"/>
        <v>0</v>
      </c>
      <c r="R53" s="50">
        <f t="shared" si="17"/>
        <v>0</v>
      </c>
      <c r="S53" s="50">
        <f t="shared" si="17"/>
        <v>0</v>
      </c>
      <c r="T53" s="50">
        <f t="shared" si="17"/>
        <v>0</v>
      </c>
      <c r="U53" s="50">
        <f t="shared" si="17"/>
        <v>0</v>
      </c>
      <c r="V53" s="222">
        <f t="shared" si="17"/>
        <v>0</v>
      </c>
      <c r="W53" s="221">
        <f t="shared" si="17"/>
        <v>0</v>
      </c>
      <c r="X53" s="50">
        <f t="shared" si="17"/>
        <v>0</v>
      </c>
      <c r="Y53" s="50">
        <f t="shared" si="17"/>
        <v>0</v>
      </c>
      <c r="Z53" s="50">
        <f t="shared" si="17"/>
        <v>0</v>
      </c>
      <c r="AA53" s="50">
        <f t="shared" si="17"/>
        <v>0</v>
      </c>
      <c r="AB53" s="222">
        <f t="shared" si="17"/>
        <v>0</v>
      </c>
      <c r="AC53" s="222">
        <f t="shared" si="17"/>
        <v>0</v>
      </c>
      <c r="AD53" s="50" t="e">
        <f t="shared" si="3"/>
        <v>#DIV/0!</v>
      </c>
      <c r="AE53" s="222">
        <f>SUM(AE50:AE52)</f>
        <v>0</v>
      </c>
      <c r="AF53" s="50" t="e">
        <f t="shared" si="5"/>
        <v>#DIV/0!</v>
      </c>
      <c r="AG53" s="50">
        <f t="shared" si="6"/>
        <v>0</v>
      </c>
      <c r="AH53" s="50">
        <f t="shared" si="6"/>
        <v>0</v>
      </c>
      <c r="AI53" s="50">
        <f t="shared" si="7"/>
        <v>0</v>
      </c>
      <c r="AJ53" s="50">
        <f t="shared" si="7"/>
        <v>0</v>
      </c>
      <c r="AK53" s="222" t="e">
        <f t="shared" si="8"/>
        <v>#DIV/0!</v>
      </c>
    </row>
    <row r="54" spans="1:37">
      <c r="A54" s="5">
        <v>41</v>
      </c>
      <c r="B54" s="335" t="s">
        <v>110</v>
      </c>
      <c r="C54" s="223">
        <v>0</v>
      </c>
      <c r="D54" s="121">
        <v>0</v>
      </c>
      <c r="E54" s="121">
        <v>0</v>
      </c>
      <c r="F54" s="121">
        <v>0</v>
      </c>
      <c r="G54" s="121">
        <v>0</v>
      </c>
      <c r="H54" s="224">
        <v>0</v>
      </c>
      <c r="I54" s="250">
        <f t="shared" si="0"/>
        <v>0</v>
      </c>
      <c r="J54" s="223">
        <v>0</v>
      </c>
      <c r="K54" s="121">
        <v>0</v>
      </c>
      <c r="L54" s="121">
        <v>0</v>
      </c>
      <c r="M54" s="121">
        <v>0</v>
      </c>
      <c r="N54" s="121">
        <v>0</v>
      </c>
      <c r="O54" s="224">
        <v>0</v>
      </c>
      <c r="P54" s="250">
        <f t="shared" si="1"/>
        <v>0</v>
      </c>
      <c r="Q54" s="239">
        <v>0</v>
      </c>
      <c r="R54" s="52">
        <v>0</v>
      </c>
      <c r="S54" s="52">
        <v>0</v>
      </c>
      <c r="T54" s="52">
        <v>0</v>
      </c>
      <c r="U54" s="52">
        <v>0</v>
      </c>
      <c r="V54" s="240">
        <v>0</v>
      </c>
      <c r="W54" s="243">
        <v>0</v>
      </c>
      <c r="X54" s="55">
        <v>0</v>
      </c>
      <c r="Y54" s="55">
        <v>0</v>
      </c>
      <c r="Z54" s="55">
        <v>0</v>
      </c>
      <c r="AA54" s="55">
        <v>0</v>
      </c>
      <c r="AB54" s="244">
        <v>0</v>
      </c>
      <c r="AC54" s="233">
        <f t="shared" si="2"/>
        <v>0</v>
      </c>
      <c r="AD54" s="7" t="e">
        <f t="shared" si="3"/>
        <v>#DIV/0!</v>
      </c>
      <c r="AE54" s="7">
        <f t="shared" si="4"/>
        <v>0</v>
      </c>
      <c r="AF54" s="7" t="e">
        <f t="shared" si="5"/>
        <v>#DIV/0!</v>
      </c>
      <c r="AG54" s="7">
        <f t="shared" si="6"/>
        <v>0</v>
      </c>
      <c r="AH54" s="7">
        <f t="shared" si="6"/>
        <v>0</v>
      </c>
      <c r="AI54" s="7">
        <f t="shared" si="7"/>
        <v>0</v>
      </c>
      <c r="AJ54" s="7">
        <f t="shared" si="7"/>
        <v>0</v>
      </c>
      <c r="AK54" s="234" t="e">
        <f t="shared" si="8"/>
        <v>#DIV/0!</v>
      </c>
    </row>
    <row r="55" spans="1:37">
      <c r="A55" s="5">
        <v>42</v>
      </c>
      <c r="B55" s="335" t="s">
        <v>111</v>
      </c>
      <c r="C55" s="223">
        <v>1361</v>
      </c>
      <c r="D55" s="121">
        <v>1600</v>
      </c>
      <c r="E55" s="121">
        <v>20</v>
      </c>
      <c r="F55" s="121">
        <v>8</v>
      </c>
      <c r="G55" s="121">
        <v>35</v>
      </c>
      <c r="H55" s="224">
        <v>23</v>
      </c>
      <c r="I55" s="250">
        <f t="shared" si="0"/>
        <v>1631</v>
      </c>
      <c r="J55" s="223">
        <v>477</v>
      </c>
      <c r="K55" s="121">
        <v>552</v>
      </c>
      <c r="L55" s="121">
        <v>13</v>
      </c>
      <c r="M55" s="121">
        <v>3</v>
      </c>
      <c r="N55" s="121">
        <v>32</v>
      </c>
      <c r="O55" s="224">
        <v>16</v>
      </c>
      <c r="P55" s="250">
        <f t="shared" si="1"/>
        <v>571</v>
      </c>
      <c r="Q55" s="239">
        <v>1823</v>
      </c>
      <c r="R55" s="52">
        <v>2576.0700000000002</v>
      </c>
      <c r="S55" s="52">
        <v>0</v>
      </c>
      <c r="T55" s="52">
        <v>0</v>
      </c>
      <c r="U55" s="52">
        <v>0</v>
      </c>
      <c r="V55" s="240">
        <v>0</v>
      </c>
      <c r="W55" s="243">
        <v>42</v>
      </c>
      <c r="X55" s="55">
        <v>67.680000000000007</v>
      </c>
      <c r="Y55" s="55">
        <v>0</v>
      </c>
      <c r="Z55" s="55">
        <v>0</v>
      </c>
      <c r="AA55" s="55">
        <v>0</v>
      </c>
      <c r="AB55" s="244">
        <v>0</v>
      </c>
      <c r="AC55" s="233">
        <f t="shared" si="2"/>
        <v>2576.0700000000002</v>
      </c>
      <c r="AD55" s="7">
        <f t="shared" si="3"/>
        <v>157.94420600858371</v>
      </c>
      <c r="AE55" s="7">
        <f t="shared" si="4"/>
        <v>67.680000000000007</v>
      </c>
      <c r="AF55" s="7">
        <f t="shared" si="5"/>
        <v>11.852889667250439</v>
      </c>
      <c r="AG55" s="7">
        <f t="shared" si="6"/>
        <v>1938</v>
      </c>
      <c r="AH55" s="7">
        <f t="shared" si="6"/>
        <v>2202</v>
      </c>
      <c r="AI55" s="7">
        <f t="shared" si="7"/>
        <v>1865</v>
      </c>
      <c r="AJ55" s="7">
        <f t="shared" si="7"/>
        <v>2643.75</v>
      </c>
      <c r="AK55" s="234">
        <f t="shared" si="8"/>
        <v>120.06130790190737</v>
      </c>
    </row>
    <row r="56" spans="1:37">
      <c r="A56" s="23" t="s">
        <v>112</v>
      </c>
      <c r="B56" s="211" t="s">
        <v>113</v>
      </c>
      <c r="C56" s="225">
        <f t="shared" ref="C56:AE56" si="18">C54+C55</f>
        <v>1361</v>
      </c>
      <c r="D56" s="105">
        <f t="shared" si="18"/>
        <v>1600</v>
      </c>
      <c r="E56" s="105">
        <f t="shared" si="18"/>
        <v>20</v>
      </c>
      <c r="F56" s="105">
        <f t="shared" si="18"/>
        <v>8</v>
      </c>
      <c r="G56" s="105">
        <f t="shared" si="18"/>
        <v>35</v>
      </c>
      <c r="H56" s="226">
        <f t="shared" si="18"/>
        <v>23</v>
      </c>
      <c r="I56" s="226">
        <f t="shared" si="18"/>
        <v>1631</v>
      </c>
      <c r="J56" s="225">
        <f t="shared" si="18"/>
        <v>477</v>
      </c>
      <c r="K56" s="105">
        <f t="shared" si="18"/>
        <v>552</v>
      </c>
      <c r="L56" s="105">
        <f t="shared" si="18"/>
        <v>13</v>
      </c>
      <c r="M56" s="105">
        <f t="shared" si="18"/>
        <v>3</v>
      </c>
      <c r="N56" s="105">
        <f t="shared" si="18"/>
        <v>32</v>
      </c>
      <c r="O56" s="226">
        <f t="shared" si="18"/>
        <v>16</v>
      </c>
      <c r="P56" s="226">
        <f t="shared" si="18"/>
        <v>571</v>
      </c>
      <c r="Q56" s="225">
        <f t="shared" si="18"/>
        <v>1823</v>
      </c>
      <c r="R56" s="105">
        <f t="shared" si="18"/>
        <v>2576.0700000000002</v>
      </c>
      <c r="S56" s="105">
        <f t="shared" si="18"/>
        <v>0</v>
      </c>
      <c r="T56" s="105">
        <f t="shared" si="18"/>
        <v>0</v>
      </c>
      <c r="U56" s="105">
        <f t="shared" si="18"/>
        <v>0</v>
      </c>
      <c r="V56" s="226">
        <f t="shared" si="18"/>
        <v>0</v>
      </c>
      <c r="W56" s="225">
        <f t="shared" si="18"/>
        <v>42</v>
      </c>
      <c r="X56" s="105">
        <f t="shared" si="18"/>
        <v>67.680000000000007</v>
      </c>
      <c r="Y56" s="105">
        <f t="shared" si="18"/>
        <v>0</v>
      </c>
      <c r="Z56" s="105">
        <f t="shared" si="18"/>
        <v>0</v>
      </c>
      <c r="AA56" s="105">
        <f t="shared" si="18"/>
        <v>0</v>
      </c>
      <c r="AB56" s="226">
        <f t="shared" si="18"/>
        <v>0</v>
      </c>
      <c r="AC56" s="226">
        <f t="shared" si="18"/>
        <v>2576.0700000000002</v>
      </c>
      <c r="AD56" s="105">
        <f t="shared" si="3"/>
        <v>157.94420600858371</v>
      </c>
      <c r="AE56" s="226">
        <f t="shared" si="18"/>
        <v>67.680000000000007</v>
      </c>
      <c r="AF56" s="105">
        <f t="shared" si="5"/>
        <v>11.852889667250439</v>
      </c>
      <c r="AG56" s="105">
        <f t="shared" si="6"/>
        <v>1938</v>
      </c>
      <c r="AH56" s="105">
        <f t="shared" si="6"/>
        <v>2202</v>
      </c>
      <c r="AI56" s="105">
        <f t="shared" si="7"/>
        <v>1865</v>
      </c>
      <c r="AJ56" s="105">
        <f t="shared" si="7"/>
        <v>2643.75</v>
      </c>
      <c r="AK56" s="226">
        <f t="shared" si="8"/>
        <v>120.06130790190737</v>
      </c>
    </row>
    <row r="57" spans="1:37">
      <c r="A57" s="5">
        <v>43</v>
      </c>
      <c r="B57" s="335" t="s">
        <v>114</v>
      </c>
      <c r="C57" s="223">
        <v>0</v>
      </c>
      <c r="D57" s="121">
        <v>0</v>
      </c>
      <c r="E57" s="121">
        <v>0</v>
      </c>
      <c r="F57" s="121">
        <v>0</v>
      </c>
      <c r="G57" s="121">
        <v>0</v>
      </c>
      <c r="H57" s="224">
        <v>0</v>
      </c>
      <c r="I57" s="250">
        <f t="shared" si="0"/>
        <v>0</v>
      </c>
      <c r="J57" s="223">
        <v>0</v>
      </c>
      <c r="K57" s="126">
        <v>0</v>
      </c>
      <c r="L57" s="126">
        <v>0</v>
      </c>
      <c r="M57" s="126">
        <v>0</v>
      </c>
      <c r="N57" s="126">
        <v>0</v>
      </c>
      <c r="O57" s="232">
        <v>0</v>
      </c>
      <c r="P57" s="250">
        <f t="shared" si="1"/>
        <v>0</v>
      </c>
      <c r="Q57" s="243">
        <v>0</v>
      </c>
      <c r="R57" s="55">
        <v>0</v>
      </c>
      <c r="S57" s="55">
        <v>0</v>
      </c>
      <c r="T57" s="55">
        <v>0</v>
      </c>
      <c r="U57" s="55">
        <v>0</v>
      </c>
      <c r="V57" s="244">
        <v>0</v>
      </c>
      <c r="W57" s="243">
        <v>0</v>
      </c>
      <c r="X57" s="55">
        <v>0</v>
      </c>
      <c r="Y57" s="55">
        <v>0</v>
      </c>
      <c r="Z57" s="55">
        <v>0</v>
      </c>
      <c r="AA57" s="55">
        <v>0</v>
      </c>
      <c r="AB57" s="244">
        <v>0</v>
      </c>
      <c r="AC57" s="233">
        <f t="shared" si="2"/>
        <v>0</v>
      </c>
      <c r="AD57" s="55" t="e">
        <f t="shared" si="3"/>
        <v>#DIV/0!</v>
      </c>
      <c r="AE57" s="7">
        <f t="shared" si="4"/>
        <v>0</v>
      </c>
      <c r="AF57" s="55" t="e">
        <f t="shared" si="5"/>
        <v>#DIV/0!</v>
      </c>
      <c r="AG57" s="55">
        <f t="shared" si="6"/>
        <v>0</v>
      </c>
      <c r="AH57" s="55">
        <f t="shared" si="6"/>
        <v>0</v>
      </c>
      <c r="AI57" s="55">
        <f t="shared" si="7"/>
        <v>0</v>
      </c>
      <c r="AJ57" s="55">
        <f t="shared" si="7"/>
        <v>0</v>
      </c>
      <c r="AK57" s="244" t="e">
        <f t="shared" si="8"/>
        <v>#DIV/0!</v>
      </c>
    </row>
    <row r="58" spans="1:37">
      <c r="A58" s="23" t="s">
        <v>115</v>
      </c>
      <c r="B58" s="211" t="s">
        <v>116</v>
      </c>
      <c r="C58" s="221">
        <f t="shared" ref="C58:AE58" si="19">C57</f>
        <v>0</v>
      </c>
      <c r="D58" s="50">
        <f t="shared" si="19"/>
        <v>0</v>
      </c>
      <c r="E58" s="50">
        <f t="shared" si="19"/>
        <v>0</v>
      </c>
      <c r="F58" s="50">
        <f t="shared" si="19"/>
        <v>0</v>
      </c>
      <c r="G58" s="50">
        <f t="shared" si="19"/>
        <v>0</v>
      </c>
      <c r="H58" s="222">
        <f t="shared" si="19"/>
        <v>0</v>
      </c>
      <c r="I58" s="222">
        <f t="shared" si="19"/>
        <v>0</v>
      </c>
      <c r="J58" s="221">
        <f t="shared" si="19"/>
        <v>0</v>
      </c>
      <c r="K58" s="50">
        <f t="shared" si="19"/>
        <v>0</v>
      </c>
      <c r="L58" s="50">
        <f t="shared" si="19"/>
        <v>0</v>
      </c>
      <c r="M58" s="50">
        <f t="shared" si="19"/>
        <v>0</v>
      </c>
      <c r="N58" s="50">
        <f t="shared" si="19"/>
        <v>0</v>
      </c>
      <c r="O58" s="222">
        <f t="shared" si="19"/>
        <v>0</v>
      </c>
      <c r="P58" s="222">
        <f t="shared" si="19"/>
        <v>0</v>
      </c>
      <c r="Q58" s="221">
        <f t="shared" si="19"/>
        <v>0</v>
      </c>
      <c r="R58" s="50">
        <f t="shared" si="19"/>
        <v>0</v>
      </c>
      <c r="S58" s="50">
        <f t="shared" si="19"/>
        <v>0</v>
      </c>
      <c r="T58" s="50">
        <f t="shared" si="19"/>
        <v>0</v>
      </c>
      <c r="U58" s="50">
        <f t="shared" si="19"/>
        <v>0</v>
      </c>
      <c r="V58" s="222">
        <f t="shared" si="19"/>
        <v>0</v>
      </c>
      <c r="W58" s="221">
        <f t="shared" si="19"/>
        <v>0</v>
      </c>
      <c r="X58" s="50">
        <f t="shared" si="19"/>
        <v>0</v>
      </c>
      <c r="Y58" s="50">
        <f t="shared" si="19"/>
        <v>0</v>
      </c>
      <c r="Z58" s="50">
        <f t="shared" si="19"/>
        <v>0</v>
      </c>
      <c r="AA58" s="50">
        <f t="shared" si="19"/>
        <v>0</v>
      </c>
      <c r="AB58" s="222">
        <f t="shared" si="19"/>
        <v>0</v>
      </c>
      <c r="AC58" s="222">
        <f t="shared" si="19"/>
        <v>0</v>
      </c>
      <c r="AD58" s="50" t="e">
        <f t="shared" si="3"/>
        <v>#DIV/0!</v>
      </c>
      <c r="AE58" s="222">
        <f t="shared" si="19"/>
        <v>0</v>
      </c>
      <c r="AF58" s="50" t="e">
        <f t="shared" si="5"/>
        <v>#DIV/0!</v>
      </c>
      <c r="AG58" s="50">
        <f t="shared" si="6"/>
        <v>0</v>
      </c>
      <c r="AH58" s="50">
        <f t="shared" si="6"/>
        <v>0</v>
      </c>
      <c r="AI58" s="50">
        <f t="shared" si="7"/>
        <v>0</v>
      </c>
      <c r="AJ58" s="50">
        <f t="shared" si="7"/>
        <v>0</v>
      </c>
      <c r="AK58" s="222" t="e">
        <f t="shared" si="8"/>
        <v>#DIV/0!</v>
      </c>
    </row>
    <row r="59" spans="1:37">
      <c r="A59" s="25" t="s">
        <v>117</v>
      </c>
      <c r="B59" s="215" t="s">
        <v>118</v>
      </c>
      <c r="C59" s="227">
        <f t="shared" ref="C59:AC59" si="20">C67</f>
        <v>0</v>
      </c>
      <c r="D59" s="227">
        <f t="shared" si="20"/>
        <v>0</v>
      </c>
      <c r="E59" s="227">
        <f t="shared" si="20"/>
        <v>0</v>
      </c>
      <c r="F59" s="227">
        <f t="shared" si="20"/>
        <v>0</v>
      </c>
      <c r="G59" s="227">
        <f t="shared" si="20"/>
        <v>0</v>
      </c>
      <c r="H59" s="227">
        <f t="shared" si="20"/>
        <v>0</v>
      </c>
      <c r="I59" s="227">
        <f t="shared" si="20"/>
        <v>0</v>
      </c>
      <c r="J59" s="227">
        <f t="shared" si="20"/>
        <v>0</v>
      </c>
      <c r="K59" s="227">
        <f t="shared" si="20"/>
        <v>0</v>
      </c>
      <c r="L59" s="227">
        <f t="shared" si="20"/>
        <v>0</v>
      </c>
      <c r="M59" s="227">
        <f t="shared" si="20"/>
        <v>0</v>
      </c>
      <c r="N59" s="227">
        <f t="shared" si="20"/>
        <v>0</v>
      </c>
      <c r="O59" s="227">
        <f t="shared" si="20"/>
        <v>0</v>
      </c>
      <c r="P59" s="227">
        <f t="shared" si="20"/>
        <v>0</v>
      </c>
      <c r="Q59" s="227">
        <f t="shared" si="20"/>
        <v>0</v>
      </c>
      <c r="R59" s="227">
        <f t="shared" si="20"/>
        <v>0</v>
      </c>
      <c r="S59" s="227">
        <f t="shared" si="20"/>
        <v>0</v>
      </c>
      <c r="T59" s="227">
        <f t="shared" si="20"/>
        <v>0</v>
      </c>
      <c r="U59" s="227">
        <f t="shared" si="20"/>
        <v>0</v>
      </c>
      <c r="V59" s="227">
        <f t="shared" si="20"/>
        <v>0</v>
      </c>
      <c r="W59" s="227">
        <f t="shared" si="20"/>
        <v>0</v>
      </c>
      <c r="X59" s="227">
        <f t="shared" si="20"/>
        <v>0</v>
      </c>
      <c r="Y59" s="227">
        <f t="shared" si="20"/>
        <v>0</v>
      </c>
      <c r="Z59" s="227">
        <f t="shared" si="20"/>
        <v>0</v>
      </c>
      <c r="AA59" s="227">
        <f t="shared" si="20"/>
        <v>0</v>
      </c>
      <c r="AB59" s="227">
        <f t="shared" si="20"/>
        <v>0</v>
      </c>
      <c r="AC59" s="227">
        <f t="shared" si="20"/>
        <v>0</v>
      </c>
      <c r="AD59" s="117" t="e">
        <f t="shared" si="3"/>
        <v>#DIV/0!</v>
      </c>
      <c r="AE59" s="7">
        <f t="shared" si="4"/>
        <v>0</v>
      </c>
      <c r="AF59" s="117" t="e">
        <f t="shared" si="5"/>
        <v>#DIV/0!</v>
      </c>
      <c r="AG59" s="117">
        <f t="shared" si="6"/>
        <v>0</v>
      </c>
      <c r="AH59" s="117">
        <f t="shared" si="6"/>
        <v>0</v>
      </c>
      <c r="AI59" s="117">
        <f t="shared" si="7"/>
        <v>0</v>
      </c>
      <c r="AJ59" s="117">
        <f t="shared" si="7"/>
        <v>0</v>
      </c>
      <c r="AK59" s="228" t="e">
        <f t="shared" si="8"/>
        <v>#DIV/0!</v>
      </c>
    </row>
    <row r="60" spans="1:37">
      <c r="A60" s="23" t="s">
        <v>119</v>
      </c>
      <c r="B60" s="211" t="s">
        <v>120</v>
      </c>
      <c r="C60" s="221">
        <f t="shared" ref="C60:AE60" si="21">C59</f>
        <v>0</v>
      </c>
      <c r="D60" s="50">
        <f t="shared" si="21"/>
        <v>0</v>
      </c>
      <c r="E60" s="50">
        <f t="shared" si="21"/>
        <v>0</v>
      </c>
      <c r="F60" s="50">
        <f t="shared" si="21"/>
        <v>0</v>
      </c>
      <c r="G60" s="50">
        <f t="shared" si="21"/>
        <v>0</v>
      </c>
      <c r="H60" s="222">
        <f t="shared" si="21"/>
        <v>0</v>
      </c>
      <c r="I60" s="222">
        <f t="shared" si="21"/>
        <v>0</v>
      </c>
      <c r="J60" s="221">
        <f t="shared" si="21"/>
        <v>0</v>
      </c>
      <c r="K60" s="50">
        <f t="shared" si="21"/>
        <v>0</v>
      </c>
      <c r="L60" s="50">
        <f t="shared" si="21"/>
        <v>0</v>
      </c>
      <c r="M60" s="50">
        <f t="shared" si="21"/>
        <v>0</v>
      </c>
      <c r="N60" s="50">
        <f t="shared" si="21"/>
        <v>0</v>
      </c>
      <c r="O60" s="222">
        <f t="shared" si="21"/>
        <v>0</v>
      </c>
      <c r="P60" s="222">
        <f t="shared" si="21"/>
        <v>0</v>
      </c>
      <c r="Q60" s="221">
        <f t="shared" si="21"/>
        <v>0</v>
      </c>
      <c r="R60" s="50">
        <f t="shared" si="21"/>
        <v>0</v>
      </c>
      <c r="S60" s="50">
        <f t="shared" si="21"/>
        <v>0</v>
      </c>
      <c r="T60" s="50">
        <f t="shared" si="21"/>
        <v>0</v>
      </c>
      <c r="U60" s="50">
        <f t="shared" si="21"/>
        <v>0</v>
      </c>
      <c r="V60" s="222">
        <f t="shared" si="21"/>
        <v>0</v>
      </c>
      <c r="W60" s="221">
        <f t="shared" si="21"/>
        <v>0</v>
      </c>
      <c r="X60" s="50">
        <f t="shared" si="21"/>
        <v>0</v>
      </c>
      <c r="Y60" s="50">
        <f t="shared" si="21"/>
        <v>0</v>
      </c>
      <c r="Z60" s="50">
        <f t="shared" si="21"/>
        <v>0</v>
      </c>
      <c r="AA60" s="50">
        <f t="shared" si="21"/>
        <v>0</v>
      </c>
      <c r="AB60" s="222">
        <f t="shared" si="21"/>
        <v>0</v>
      </c>
      <c r="AC60" s="222">
        <f t="shared" si="21"/>
        <v>0</v>
      </c>
      <c r="AD60" s="50" t="e">
        <f t="shared" si="3"/>
        <v>#DIV/0!</v>
      </c>
      <c r="AE60" s="222">
        <f t="shared" si="21"/>
        <v>0</v>
      </c>
      <c r="AF60" s="50" t="e">
        <f t="shared" si="5"/>
        <v>#DIV/0!</v>
      </c>
      <c r="AG60" s="50">
        <f t="shared" si="6"/>
        <v>0</v>
      </c>
      <c r="AH60" s="50">
        <f t="shared" si="6"/>
        <v>0</v>
      </c>
      <c r="AI60" s="50">
        <f t="shared" si="7"/>
        <v>0</v>
      </c>
      <c r="AJ60" s="50">
        <f t="shared" si="7"/>
        <v>0</v>
      </c>
      <c r="AK60" s="222" t="e">
        <f t="shared" si="8"/>
        <v>#DIV/0!</v>
      </c>
    </row>
    <row r="61" spans="1:37">
      <c r="A61" s="49"/>
      <c r="B61" s="216" t="s">
        <v>121</v>
      </c>
      <c r="C61" s="229">
        <f>C21+C38+C47+C49+C53+C56+C58+C60</f>
        <v>80908</v>
      </c>
      <c r="D61" s="230">
        <f t="shared" ref="D61:AE61" si="22">D21+D38+D47+D49+D53+D56+D58+D60</f>
        <v>94891</v>
      </c>
      <c r="E61" s="230">
        <f t="shared" si="22"/>
        <v>1415</v>
      </c>
      <c r="F61" s="230">
        <f t="shared" si="22"/>
        <v>527</v>
      </c>
      <c r="G61" s="230">
        <f t="shared" si="22"/>
        <v>3038</v>
      </c>
      <c r="H61" s="231">
        <f t="shared" si="22"/>
        <v>1776</v>
      </c>
      <c r="I61" s="231">
        <f t="shared" si="22"/>
        <v>97194</v>
      </c>
      <c r="J61" s="229">
        <f t="shared" si="22"/>
        <v>27473</v>
      </c>
      <c r="K61" s="230">
        <f t="shared" si="22"/>
        <v>31950</v>
      </c>
      <c r="L61" s="230">
        <f t="shared" si="22"/>
        <v>624</v>
      </c>
      <c r="M61" s="230">
        <f t="shared" si="22"/>
        <v>183</v>
      </c>
      <c r="N61" s="230">
        <f t="shared" si="22"/>
        <v>1511</v>
      </c>
      <c r="O61" s="231">
        <f t="shared" si="22"/>
        <v>673</v>
      </c>
      <c r="P61" s="231">
        <f t="shared" si="22"/>
        <v>32806</v>
      </c>
      <c r="Q61" s="229">
        <f t="shared" si="22"/>
        <v>60427</v>
      </c>
      <c r="R61" s="230">
        <f t="shared" si="22"/>
        <v>72655.87000000001</v>
      </c>
      <c r="S61" s="230">
        <f t="shared" si="22"/>
        <v>5</v>
      </c>
      <c r="T61" s="230">
        <f t="shared" si="22"/>
        <v>6.2</v>
      </c>
      <c r="U61" s="230">
        <f t="shared" si="22"/>
        <v>712</v>
      </c>
      <c r="V61" s="231">
        <f t="shared" si="22"/>
        <v>445.46</v>
      </c>
      <c r="W61" s="229">
        <f t="shared" si="22"/>
        <v>13709</v>
      </c>
      <c r="X61" s="230">
        <f t="shared" si="22"/>
        <v>18028.97</v>
      </c>
      <c r="Y61" s="230">
        <f t="shared" si="22"/>
        <v>10</v>
      </c>
      <c r="Z61" s="230">
        <f t="shared" si="22"/>
        <v>5.14</v>
      </c>
      <c r="AA61" s="230">
        <f t="shared" si="22"/>
        <v>427</v>
      </c>
      <c r="AB61" s="231">
        <f t="shared" si="22"/>
        <v>177.76</v>
      </c>
      <c r="AC61" s="231">
        <f t="shared" si="22"/>
        <v>73107.53</v>
      </c>
      <c r="AD61" s="230">
        <f t="shared" si="3"/>
        <v>75.218151326213572</v>
      </c>
      <c r="AE61" s="231">
        <f t="shared" si="22"/>
        <v>16165.092324850772</v>
      </c>
      <c r="AF61" s="230">
        <f t="shared" si="5"/>
        <v>55.51383893190269</v>
      </c>
      <c r="AG61" s="230">
        <f t="shared" si="6"/>
        <v>114969</v>
      </c>
      <c r="AH61" s="230">
        <f t="shared" si="6"/>
        <v>130000</v>
      </c>
      <c r="AI61" s="230">
        <f t="shared" si="7"/>
        <v>75290</v>
      </c>
      <c r="AJ61" s="230">
        <f t="shared" si="7"/>
        <v>91319.400000000009</v>
      </c>
      <c r="AK61" s="231">
        <f t="shared" si="8"/>
        <v>70.245692307692309</v>
      </c>
    </row>
    <row r="62" spans="1:37">
      <c r="A62" s="11"/>
      <c r="B62" s="11"/>
      <c r="C62" s="12"/>
      <c r="D62" s="12"/>
      <c r="E62" s="12"/>
      <c r="F62" s="12"/>
      <c r="G62" s="12"/>
      <c r="H62" s="12"/>
      <c r="I62" s="12"/>
      <c r="J62" s="12"/>
      <c r="K62" s="12"/>
      <c r="L62" s="12"/>
      <c r="M62" s="12"/>
      <c r="N62" s="12"/>
      <c r="O62" s="12"/>
      <c r="P62" s="12"/>
      <c r="Q62" s="12"/>
      <c r="R62" s="12"/>
      <c r="S62" s="12"/>
      <c r="T62" s="12"/>
      <c r="U62" s="12"/>
      <c r="V62" s="12"/>
      <c r="W62" s="12"/>
      <c r="X62" s="12"/>
      <c r="Y62" s="12"/>
      <c r="Z62" s="12"/>
      <c r="AA62" s="12"/>
      <c r="AB62" s="12"/>
      <c r="AC62" s="12"/>
      <c r="AD62" s="12"/>
      <c r="AE62" s="12"/>
      <c r="AF62" s="12"/>
      <c r="AG62" s="12"/>
      <c r="AH62" s="12"/>
      <c r="AI62" s="12"/>
      <c r="AJ62" s="12"/>
      <c r="AK62" s="12"/>
    </row>
    <row r="63" spans="1:37">
      <c r="A63" s="397" t="s">
        <v>118</v>
      </c>
      <c r="B63" s="397"/>
      <c r="C63" s="397"/>
      <c r="D63" s="397"/>
      <c r="E63" s="397"/>
      <c r="F63" s="397"/>
      <c r="G63" s="397"/>
      <c r="H63" s="397"/>
      <c r="I63" s="397"/>
      <c r="J63" s="397"/>
      <c r="K63" s="397"/>
      <c r="L63" s="397"/>
      <c r="M63" s="397"/>
      <c r="N63" s="397"/>
      <c r="O63" s="397"/>
      <c r="P63" s="397"/>
      <c r="Q63" s="397"/>
      <c r="R63" s="397"/>
      <c r="S63" s="397"/>
      <c r="T63" s="397"/>
      <c r="U63" s="397"/>
      <c r="V63" s="397"/>
      <c r="W63" s="397"/>
      <c r="X63" s="397"/>
      <c r="Y63" s="397"/>
      <c r="Z63" s="397"/>
      <c r="AA63" s="397"/>
      <c r="AB63" s="397"/>
      <c r="AC63" s="397"/>
      <c r="AD63" s="397"/>
      <c r="AE63" s="397"/>
      <c r="AF63" s="397"/>
      <c r="AG63" s="397"/>
      <c r="AH63" s="397"/>
      <c r="AI63" s="397"/>
      <c r="AJ63" s="397"/>
      <c r="AK63" s="397"/>
    </row>
    <row r="64" spans="1:37" ht="15">
      <c r="A64" s="13">
        <v>44</v>
      </c>
      <c r="B64" s="206" t="s">
        <v>122</v>
      </c>
      <c r="C64" s="43">
        <v>0</v>
      </c>
      <c r="D64" s="43">
        <v>0</v>
      </c>
      <c r="E64" s="43">
        <v>0</v>
      </c>
      <c r="F64" s="43">
        <v>0</v>
      </c>
      <c r="G64" s="43">
        <v>0</v>
      </c>
      <c r="H64" s="43">
        <v>0</v>
      </c>
      <c r="I64" s="251">
        <f t="shared" ref="I64:I66" si="23">D64+F64+H64</f>
        <v>0</v>
      </c>
      <c r="J64" s="43">
        <v>0</v>
      </c>
      <c r="K64" s="43">
        <v>0</v>
      </c>
      <c r="L64" s="43">
        <v>0</v>
      </c>
      <c r="M64" s="43">
        <v>0</v>
      </c>
      <c r="N64" s="43">
        <v>0</v>
      </c>
      <c r="O64" s="43">
        <v>0</v>
      </c>
      <c r="P64" s="255">
        <f t="shared" ref="P64:P66" si="24">K64+M64+O64</f>
        <v>0</v>
      </c>
      <c r="Q64" s="43"/>
      <c r="R64" s="43"/>
      <c r="S64" s="43">
        <v>0</v>
      </c>
      <c r="T64" s="43">
        <v>0</v>
      </c>
      <c r="U64" s="43">
        <v>0</v>
      </c>
      <c r="V64" s="43">
        <v>0</v>
      </c>
      <c r="W64" s="43">
        <v>0</v>
      </c>
      <c r="X64" s="43">
        <v>0</v>
      </c>
      <c r="Y64" s="43">
        <v>0</v>
      </c>
      <c r="Z64" s="43">
        <v>0</v>
      </c>
      <c r="AA64" s="43">
        <v>0</v>
      </c>
      <c r="AB64" s="43">
        <v>0</v>
      </c>
      <c r="AC64" s="233">
        <f t="shared" ref="AC64:AC66" si="25">R64+T64+V64</f>
        <v>0</v>
      </c>
      <c r="AD64" s="7" t="e">
        <f t="shared" ref="AD64:AD67" si="26">(R64+T64+V64)/(D64+F64+H64)*100</f>
        <v>#DIV/0!</v>
      </c>
      <c r="AE64" s="7">
        <f t="shared" ref="AE64:AE66" si="27">X64+Z64+AB64</f>
        <v>0</v>
      </c>
      <c r="AF64" s="7" t="e">
        <f t="shared" ref="AF64:AF67" si="28">(X64+Z64+AB64)/(K64+M64+O64)*100</f>
        <v>#DIV/0!</v>
      </c>
      <c r="AG64" s="7">
        <f t="shared" ref="AG64:AG67" si="29">C64+E64+G64+J64+L64+N64</f>
        <v>0</v>
      </c>
      <c r="AH64" s="7">
        <f t="shared" ref="AH64:AH67" si="30">D64+F64+H64+K64+M64+O64</f>
        <v>0</v>
      </c>
      <c r="AI64" s="7">
        <f t="shared" ref="AI64:AI67" si="31">Q64+S64+U64+W64+Y64+AA64</f>
        <v>0</v>
      </c>
      <c r="AJ64" s="7">
        <f t="shared" ref="AJ64:AJ67" si="32">R64+T64+V64+X64+Z64+AB64</f>
        <v>0</v>
      </c>
      <c r="AK64" s="7" t="e">
        <f t="shared" ref="AK64:AK67" si="33">AJ64/AH64*100</f>
        <v>#DIV/0!</v>
      </c>
    </row>
    <row r="65" spans="1:37" ht="15">
      <c r="A65" s="13">
        <v>45</v>
      </c>
      <c r="B65" s="206" t="s">
        <v>123</v>
      </c>
      <c r="C65" s="43">
        <v>0</v>
      </c>
      <c r="D65" s="43">
        <v>0</v>
      </c>
      <c r="E65" s="43">
        <v>0</v>
      </c>
      <c r="F65" s="43">
        <v>0</v>
      </c>
      <c r="G65" s="43">
        <v>0</v>
      </c>
      <c r="H65" s="43">
        <v>0</v>
      </c>
      <c r="I65" s="251">
        <f t="shared" si="23"/>
        <v>0</v>
      </c>
      <c r="J65" s="43">
        <v>0</v>
      </c>
      <c r="K65" s="43">
        <v>0</v>
      </c>
      <c r="L65" s="43">
        <v>0</v>
      </c>
      <c r="M65" s="43">
        <v>0</v>
      </c>
      <c r="N65" s="43">
        <v>0</v>
      </c>
      <c r="O65" s="43">
        <v>0</v>
      </c>
      <c r="P65" s="255">
        <f t="shared" si="24"/>
        <v>0</v>
      </c>
      <c r="Q65" s="43"/>
      <c r="R65" s="43"/>
      <c r="S65" s="43">
        <v>0</v>
      </c>
      <c r="T65" s="43">
        <v>0</v>
      </c>
      <c r="U65" s="43">
        <v>0</v>
      </c>
      <c r="V65" s="43">
        <v>0</v>
      </c>
      <c r="W65" s="43">
        <v>0</v>
      </c>
      <c r="X65" s="43">
        <v>0</v>
      </c>
      <c r="Y65" s="43">
        <v>0</v>
      </c>
      <c r="Z65" s="43">
        <v>0</v>
      </c>
      <c r="AA65" s="43">
        <v>0</v>
      </c>
      <c r="AB65" s="43">
        <v>0</v>
      </c>
      <c r="AC65" s="233">
        <f t="shared" si="25"/>
        <v>0</v>
      </c>
      <c r="AD65" s="7" t="e">
        <f t="shared" si="26"/>
        <v>#DIV/0!</v>
      </c>
      <c r="AE65" s="7">
        <f t="shared" si="27"/>
        <v>0</v>
      </c>
      <c r="AF65" s="7" t="e">
        <f t="shared" si="28"/>
        <v>#DIV/0!</v>
      </c>
      <c r="AG65" s="7">
        <f t="shared" si="29"/>
        <v>0</v>
      </c>
      <c r="AH65" s="7">
        <f t="shared" si="30"/>
        <v>0</v>
      </c>
      <c r="AI65" s="7">
        <f t="shared" si="31"/>
        <v>0</v>
      </c>
      <c r="AJ65" s="7">
        <f t="shared" si="32"/>
        <v>0</v>
      </c>
      <c r="AK65" s="7" t="e">
        <f t="shared" si="33"/>
        <v>#DIV/0!</v>
      </c>
    </row>
    <row r="66" spans="1:37" ht="15">
      <c r="A66" s="13">
        <v>46</v>
      </c>
      <c r="B66" s="206" t="s">
        <v>124</v>
      </c>
      <c r="C66" s="43">
        <v>0</v>
      </c>
      <c r="D66" s="43">
        <v>0</v>
      </c>
      <c r="E66" s="43">
        <v>0</v>
      </c>
      <c r="F66" s="43">
        <v>0</v>
      </c>
      <c r="G66" s="43">
        <v>0</v>
      </c>
      <c r="H66" s="43">
        <v>0</v>
      </c>
      <c r="I66" s="251">
        <f t="shared" si="23"/>
        <v>0</v>
      </c>
      <c r="J66" s="43">
        <v>0</v>
      </c>
      <c r="K66" s="43">
        <v>0</v>
      </c>
      <c r="L66" s="43">
        <v>0</v>
      </c>
      <c r="M66" s="43">
        <v>0</v>
      </c>
      <c r="N66" s="43">
        <v>0</v>
      </c>
      <c r="O66" s="43">
        <v>0</v>
      </c>
      <c r="P66" s="255">
        <f t="shared" si="24"/>
        <v>0</v>
      </c>
      <c r="Q66" s="43"/>
      <c r="R66" s="43"/>
      <c r="S66" s="43">
        <v>0</v>
      </c>
      <c r="T66" s="43">
        <v>0</v>
      </c>
      <c r="U66" s="43">
        <v>0</v>
      </c>
      <c r="V66" s="43">
        <v>0</v>
      </c>
      <c r="W66" s="43">
        <v>0</v>
      </c>
      <c r="X66" s="43">
        <v>0</v>
      </c>
      <c r="Y66" s="43">
        <v>0</v>
      </c>
      <c r="Z66" s="43">
        <v>0</v>
      </c>
      <c r="AA66" s="43">
        <v>0</v>
      </c>
      <c r="AB66" s="43">
        <v>0</v>
      </c>
      <c r="AC66" s="233">
        <f t="shared" si="25"/>
        <v>0</v>
      </c>
      <c r="AD66" s="7" t="e">
        <f t="shared" si="26"/>
        <v>#DIV/0!</v>
      </c>
      <c r="AE66" s="7">
        <f t="shared" si="27"/>
        <v>0</v>
      </c>
      <c r="AF66" s="7" t="e">
        <f t="shared" si="28"/>
        <v>#DIV/0!</v>
      </c>
      <c r="AG66" s="7">
        <f t="shared" si="29"/>
        <v>0</v>
      </c>
      <c r="AH66" s="7">
        <f t="shared" si="30"/>
        <v>0</v>
      </c>
      <c r="AI66" s="7">
        <f t="shared" si="31"/>
        <v>0</v>
      </c>
      <c r="AJ66" s="7">
        <f t="shared" si="32"/>
        <v>0</v>
      </c>
      <c r="AK66" s="7" t="e">
        <f t="shared" si="33"/>
        <v>#DIV/0!</v>
      </c>
    </row>
    <row r="67" spans="1:37">
      <c r="A67" s="14"/>
      <c r="B67" s="18" t="s">
        <v>10</v>
      </c>
      <c r="C67" s="9">
        <f>SUM(C64:C66)</f>
        <v>0</v>
      </c>
      <c r="D67" s="9">
        <f t="shared" ref="D67:AE67" si="34">SUM(D64:D66)</f>
        <v>0</v>
      </c>
      <c r="E67" s="9">
        <f t="shared" si="34"/>
        <v>0</v>
      </c>
      <c r="F67" s="9">
        <f t="shared" si="34"/>
        <v>0</v>
      </c>
      <c r="G67" s="9">
        <f t="shared" si="34"/>
        <v>0</v>
      </c>
      <c r="H67" s="9">
        <f t="shared" si="34"/>
        <v>0</v>
      </c>
      <c r="I67" s="9">
        <f t="shared" si="34"/>
        <v>0</v>
      </c>
      <c r="J67" s="9">
        <f t="shared" si="34"/>
        <v>0</v>
      </c>
      <c r="K67" s="9">
        <f t="shared" si="34"/>
        <v>0</v>
      </c>
      <c r="L67" s="9">
        <f t="shared" si="34"/>
        <v>0</v>
      </c>
      <c r="M67" s="9">
        <f t="shared" si="34"/>
        <v>0</v>
      </c>
      <c r="N67" s="9">
        <f t="shared" si="34"/>
        <v>0</v>
      </c>
      <c r="O67" s="9">
        <f t="shared" si="34"/>
        <v>0</v>
      </c>
      <c r="P67" s="9">
        <f t="shared" si="34"/>
        <v>0</v>
      </c>
      <c r="Q67" s="9">
        <f t="shared" si="34"/>
        <v>0</v>
      </c>
      <c r="R67" s="9">
        <f t="shared" si="34"/>
        <v>0</v>
      </c>
      <c r="S67" s="9">
        <f t="shared" si="34"/>
        <v>0</v>
      </c>
      <c r="T67" s="9">
        <f t="shared" si="34"/>
        <v>0</v>
      </c>
      <c r="U67" s="9">
        <f t="shared" si="34"/>
        <v>0</v>
      </c>
      <c r="V67" s="9">
        <f t="shared" si="34"/>
        <v>0</v>
      </c>
      <c r="W67" s="9">
        <f t="shared" si="34"/>
        <v>0</v>
      </c>
      <c r="X67" s="9">
        <f t="shared" si="34"/>
        <v>0</v>
      </c>
      <c r="Y67" s="9">
        <f t="shared" si="34"/>
        <v>0</v>
      </c>
      <c r="Z67" s="9">
        <f t="shared" si="34"/>
        <v>0</v>
      </c>
      <c r="AA67" s="9">
        <f t="shared" si="34"/>
        <v>0</v>
      </c>
      <c r="AB67" s="9">
        <f t="shared" si="34"/>
        <v>0</v>
      </c>
      <c r="AC67" s="9">
        <f t="shared" si="34"/>
        <v>0</v>
      </c>
      <c r="AD67" s="9" t="e">
        <f t="shared" si="26"/>
        <v>#DIV/0!</v>
      </c>
      <c r="AE67" s="9">
        <f t="shared" si="34"/>
        <v>0</v>
      </c>
      <c r="AF67" s="9" t="e">
        <f t="shared" si="28"/>
        <v>#DIV/0!</v>
      </c>
      <c r="AG67" s="9">
        <f t="shared" si="29"/>
        <v>0</v>
      </c>
      <c r="AH67" s="9">
        <f t="shared" si="30"/>
        <v>0</v>
      </c>
      <c r="AI67" s="9">
        <f t="shared" si="31"/>
        <v>0</v>
      </c>
      <c r="AJ67" s="9">
        <f t="shared" si="32"/>
        <v>0</v>
      </c>
      <c r="AK67" s="9" t="e">
        <f t="shared" si="33"/>
        <v>#DIV/0!</v>
      </c>
    </row>
    <row r="70" spans="1:37"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AG70" s="28"/>
      <c r="AH70" s="28"/>
    </row>
    <row r="71" spans="1:37"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</row>
  </sheetData>
  <mergeCells count="32">
    <mergeCell ref="A63:AK63"/>
    <mergeCell ref="AG5:AK5"/>
    <mergeCell ref="A5:A8"/>
    <mergeCell ref="B5:B8"/>
    <mergeCell ref="AK6:AK8"/>
    <mergeCell ref="C7:D7"/>
    <mergeCell ref="AI6:AJ7"/>
    <mergeCell ref="C5:O5"/>
    <mergeCell ref="Q5:AB5"/>
    <mergeCell ref="C6:I6"/>
    <mergeCell ref="J6:P6"/>
    <mergeCell ref="AC5:AF5"/>
    <mergeCell ref="AC6:AD7"/>
    <mergeCell ref="AE6:AF7"/>
    <mergeCell ref="AG6:AH7"/>
    <mergeCell ref="U7:V7"/>
    <mergeCell ref="A1:AK1"/>
    <mergeCell ref="A2:AK2"/>
    <mergeCell ref="A3:AK3"/>
    <mergeCell ref="AG4:AK4"/>
    <mergeCell ref="E7:F7"/>
    <mergeCell ref="G7:H7"/>
    <mergeCell ref="J7:K7"/>
    <mergeCell ref="L7:M7"/>
    <mergeCell ref="N7:O7"/>
    <mergeCell ref="Q6:V6"/>
    <mergeCell ref="W6:AB6"/>
    <mergeCell ref="Q7:R7"/>
    <mergeCell ref="S7:T7"/>
    <mergeCell ref="W7:X7"/>
    <mergeCell ref="Y7:Z7"/>
    <mergeCell ref="AA7:AB7"/>
  </mergeCells>
  <phoneticPr fontId="3" type="noConversion"/>
  <dataValidations count="3">
    <dataValidation type="whole" allowBlank="1" showInputMessage="1" showErrorMessage="1" sqref="C21:AC21 W13:AB13 Q57 C47:AC47 C53:AC53 W22:AB28 W30:AB35 W39:AB46 C38:AC38 Q9:V20 Q22:V37 Q48:AB48 Q50:AB52 W57:AB57 Q54:AB55 C49:AC49 Q39:R46 AE47 AE49 AE53">
      <formula1>0</formula1>
      <formula2>99999999999999900000</formula2>
    </dataValidation>
    <dataValidation type="whole" allowBlank="1" showInputMessage="1" showErrorMessage="1" sqref="I64:I66 J22:O22 J27:O30 J57 C22:H22 C35:H37 C27:H30 C57:H57 J35:O37">
      <formula1>0</formula1>
      <formula2>9999999999</formula2>
    </dataValidation>
    <dataValidation type="decimal" allowBlank="1" showInputMessage="1" showErrorMessage="1" sqref="P64:P66 J39:O46 J48:O48 J54:O55 S39:V46 C39:H46 C48:H48 C54:H55 K57:O57">
      <formula1>0</formula1>
      <formula2>9999999999</formula2>
    </dataValidation>
  </dataValidations>
  <printOptions horizontalCentered="1" verticalCentered="1"/>
  <pageMargins left="0.5" right="0.5" top="0.5" bottom="0.5" header="0.5" footer="0.5"/>
  <pageSetup paperSize="9" scale="80" orientation="landscape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>
    <tabColor theme="0"/>
  </sheetPr>
  <dimension ref="A1:AQ71"/>
  <sheetViews>
    <sheetView zoomScale="85" zoomScaleNormal="85" workbookViewId="0">
      <pane xSplit="2" ySplit="8" topLeftCell="C48" activePane="bottomRight" state="frozen"/>
      <selection activeCell="AC5" sqref="AC5:AF5"/>
      <selection pane="topRight" activeCell="AC5" sqref="AC5:AF5"/>
      <selection pane="bottomLeft" activeCell="AC5" sqref="AC5:AF5"/>
      <selection pane="bottomRight" activeCell="I58" sqref="I58"/>
    </sheetView>
  </sheetViews>
  <sheetFormatPr defaultRowHeight="12.75"/>
  <cols>
    <col min="1" max="1" width="5.7109375" style="27" customWidth="1"/>
    <col min="2" max="2" width="16.28515625" style="27" customWidth="1"/>
    <col min="3" max="37" width="7.7109375" style="27" customWidth="1"/>
    <col min="38" max="38" width="9.140625" style="27" customWidth="1"/>
    <col min="39" max="16384" width="9.140625" style="27"/>
  </cols>
  <sheetData>
    <row r="1" spans="1:43" ht="20.25">
      <c r="A1" s="344" t="s">
        <v>284</v>
      </c>
      <c r="B1" s="344"/>
      <c r="C1" s="344"/>
      <c r="D1" s="344"/>
      <c r="E1" s="344"/>
      <c r="F1" s="344"/>
      <c r="G1" s="344"/>
      <c r="H1" s="344"/>
      <c r="I1" s="344"/>
      <c r="J1" s="344"/>
      <c r="K1" s="344"/>
      <c r="L1" s="344"/>
      <c r="M1" s="344"/>
      <c r="N1" s="344"/>
      <c r="O1" s="344"/>
      <c r="P1" s="344"/>
      <c r="Q1" s="344"/>
      <c r="R1" s="344"/>
      <c r="S1" s="344"/>
      <c r="T1" s="344"/>
      <c r="U1" s="344"/>
      <c r="V1" s="344"/>
      <c r="W1" s="344"/>
      <c r="X1" s="344"/>
      <c r="Y1" s="344"/>
      <c r="Z1" s="344"/>
      <c r="AA1" s="344"/>
      <c r="AB1" s="344"/>
      <c r="AC1" s="344"/>
      <c r="AD1" s="344"/>
      <c r="AE1" s="344"/>
      <c r="AF1" s="344"/>
      <c r="AG1" s="344"/>
      <c r="AH1" s="344"/>
      <c r="AI1" s="344"/>
      <c r="AJ1" s="344"/>
      <c r="AK1" s="344"/>
    </row>
    <row r="2" spans="1:43">
      <c r="A2" s="345"/>
      <c r="B2" s="345"/>
      <c r="C2" s="345"/>
      <c r="D2" s="345"/>
      <c r="E2" s="345"/>
      <c r="F2" s="345"/>
      <c r="G2" s="345"/>
      <c r="H2" s="345"/>
      <c r="I2" s="345"/>
      <c r="J2" s="345"/>
      <c r="K2" s="345"/>
      <c r="L2" s="345"/>
      <c r="M2" s="345"/>
      <c r="N2" s="345"/>
      <c r="O2" s="345"/>
      <c r="P2" s="345"/>
      <c r="Q2" s="345"/>
      <c r="R2" s="345"/>
      <c r="S2" s="345"/>
      <c r="T2" s="345"/>
      <c r="U2" s="345"/>
      <c r="V2" s="345"/>
      <c r="W2" s="345"/>
      <c r="X2" s="345"/>
      <c r="Y2" s="345"/>
      <c r="Z2" s="345"/>
      <c r="AA2" s="345"/>
      <c r="AB2" s="345"/>
      <c r="AC2" s="345"/>
      <c r="AD2" s="345"/>
      <c r="AE2" s="345"/>
      <c r="AF2" s="345"/>
      <c r="AG2" s="345"/>
      <c r="AH2" s="345"/>
      <c r="AI2" s="345"/>
      <c r="AJ2" s="345"/>
      <c r="AK2" s="345"/>
    </row>
    <row r="3" spans="1:43" ht="15.75">
      <c r="A3" s="346" t="str">
        <f>Sheet1!B2</f>
        <v>Disbursements under  KCC Loans  ( 2023 - 24 ) -  Position as of 31.03.2024</v>
      </c>
      <c r="B3" s="346"/>
      <c r="C3" s="346"/>
      <c r="D3" s="346"/>
      <c r="E3" s="346"/>
      <c r="F3" s="346"/>
      <c r="G3" s="346"/>
      <c r="H3" s="346"/>
      <c r="I3" s="346"/>
      <c r="J3" s="346"/>
      <c r="K3" s="346"/>
      <c r="L3" s="346"/>
      <c r="M3" s="346"/>
      <c r="N3" s="346"/>
      <c r="O3" s="346"/>
      <c r="P3" s="346"/>
      <c r="Q3" s="346"/>
      <c r="R3" s="346"/>
      <c r="S3" s="346"/>
      <c r="T3" s="346"/>
      <c r="U3" s="346"/>
      <c r="V3" s="346"/>
      <c r="W3" s="346"/>
      <c r="X3" s="346"/>
      <c r="Y3" s="346"/>
      <c r="Z3" s="346"/>
      <c r="AA3" s="346"/>
      <c r="AB3" s="346"/>
      <c r="AC3" s="346"/>
      <c r="AD3" s="346"/>
      <c r="AE3" s="346"/>
      <c r="AF3" s="346"/>
      <c r="AG3" s="346"/>
      <c r="AH3" s="346"/>
      <c r="AI3" s="346"/>
      <c r="AJ3" s="346"/>
      <c r="AK3" s="346"/>
    </row>
    <row r="4" spans="1:43">
      <c r="A4" s="3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47" t="s">
        <v>63</v>
      </c>
      <c r="AH4" s="347"/>
      <c r="AI4" s="347"/>
      <c r="AJ4" s="347"/>
      <c r="AK4" s="347"/>
    </row>
    <row r="5" spans="1:43" ht="27.75" customHeight="1">
      <c r="A5" s="350" t="s">
        <v>7</v>
      </c>
      <c r="B5" s="350" t="s">
        <v>64</v>
      </c>
      <c r="C5" s="391" t="s">
        <v>244</v>
      </c>
      <c r="D5" s="392"/>
      <c r="E5" s="392"/>
      <c r="F5" s="392"/>
      <c r="G5" s="392"/>
      <c r="H5" s="392"/>
      <c r="I5" s="392"/>
      <c r="J5" s="392"/>
      <c r="K5" s="392"/>
      <c r="L5" s="392"/>
      <c r="M5" s="392"/>
      <c r="N5" s="392"/>
      <c r="O5" s="393"/>
      <c r="P5" s="193"/>
      <c r="Q5" s="391" t="s">
        <v>245</v>
      </c>
      <c r="R5" s="392"/>
      <c r="S5" s="392"/>
      <c r="T5" s="392"/>
      <c r="U5" s="392"/>
      <c r="V5" s="392"/>
      <c r="W5" s="392"/>
      <c r="X5" s="392"/>
      <c r="Y5" s="392"/>
      <c r="Z5" s="392"/>
      <c r="AA5" s="392"/>
      <c r="AB5" s="393"/>
      <c r="AC5" s="353" t="s">
        <v>9</v>
      </c>
      <c r="AD5" s="354"/>
      <c r="AE5" s="354"/>
      <c r="AF5" s="355"/>
      <c r="AG5" s="350" t="s">
        <v>10</v>
      </c>
      <c r="AH5" s="350"/>
      <c r="AI5" s="350"/>
      <c r="AJ5" s="350"/>
      <c r="AK5" s="350"/>
    </row>
    <row r="6" spans="1:43">
      <c r="A6" s="351"/>
      <c r="B6" s="389"/>
      <c r="C6" s="375" t="s">
        <v>11</v>
      </c>
      <c r="D6" s="376"/>
      <c r="E6" s="376"/>
      <c r="F6" s="376"/>
      <c r="G6" s="376"/>
      <c r="H6" s="376"/>
      <c r="I6" s="377"/>
      <c r="J6" s="371" t="s">
        <v>12</v>
      </c>
      <c r="K6" s="372"/>
      <c r="L6" s="372"/>
      <c r="M6" s="372"/>
      <c r="N6" s="372"/>
      <c r="O6" s="372"/>
      <c r="P6" s="373"/>
      <c r="Q6" s="375" t="s">
        <v>11</v>
      </c>
      <c r="R6" s="376"/>
      <c r="S6" s="376"/>
      <c r="T6" s="376"/>
      <c r="U6" s="376"/>
      <c r="V6" s="377"/>
      <c r="W6" s="394" t="s">
        <v>12</v>
      </c>
      <c r="X6" s="395"/>
      <c r="Y6" s="395"/>
      <c r="Z6" s="395"/>
      <c r="AA6" s="395"/>
      <c r="AB6" s="396"/>
      <c r="AC6" s="385" t="s">
        <v>11</v>
      </c>
      <c r="AD6" s="386"/>
      <c r="AE6" s="388" t="s">
        <v>12</v>
      </c>
      <c r="AF6" s="386"/>
      <c r="AG6" s="388" t="s">
        <v>13</v>
      </c>
      <c r="AH6" s="386"/>
      <c r="AI6" s="388" t="s">
        <v>14</v>
      </c>
      <c r="AJ6" s="386"/>
      <c r="AK6" s="398" t="s">
        <v>15</v>
      </c>
    </row>
    <row r="7" spans="1:43" ht="12.75" customHeight="1">
      <c r="A7" s="351"/>
      <c r="B7" s="389"/>
      <c r="C7" s="367" t="s">
        <v>16</v>
      </c>
      <c r="D7" s="368"/>
      <c r="E7" s="369" t="s">
        <v>17</v>
      </c>
      <c r="F7" s="368"/>
      <c r="G7" s="369" t="s">
        <v>18</v>
      </c>
      <c r="H7" s="370"/>
      <c r="I7" s="249" t="s">
        <v>10</v>
      </c>
      <c r="J7" s="362" t="s">
        <v>19</v>
      </c>
      <c r="K7" s="363"/>
      <c r="L7" s="364" t="s">
        <v>17</v>
      </c>
      <c r="M7" s="363"/>
      <c r="N7" s="364" t="s">
        <v>18</v>
      </c>
      <c r="O7" s="374"/>
      <c r="P7" s="258" t="s">
        <v>10</v>
      </c>
      <c r="Q7" s="367" t="s">
        <v>19</v>
      </c>
      <c r="R7" s="368"/>
      <c r="S7" s="369" t="s">
        <v>17</v>
      </c>
      <c r="T7" s="368"/>
      <c r="U7" s="369" t="s">
        <v>18</v>
      </c>
      <c r="V7" s="370"/>
      <c r="W7" s="362" t="s">
        <v>16</v>
      </c>
      <c r="X7" s="363"/>
      <c r="Y7" s="364" t="s">
        <v>17</v>
      </c>
      <c r="Z7" s="363"/>
      <c r="AA7" s="364" t="s">
        <v>18</v>
      </c>
      <c r="AB7" s="374"/>
      <c r="AC7" s="387"/>
      <c r="AD7" s="381"/>
      <c r="AE7" s="380"/>
      <c r="AF7" s="381"/>
      <c r="AG7" s="380"/>
      <c r="AH7" s="381"/>
      <c r="AI7" s="380"/>
      <c r="AJ7" s="381"/>
      <c r="AK7" s="399"/>
    </row>
    <row r="8" spans="1:43">
      <c r="A8" s="352"/>
      <c r="B8" s="390"/>
      <c r="C8" s="217" t="s">
        <v>20</v>
      </c>
      <c r="D8" s="119" t="s">
        <v>21</v>
      </c>
      <c r="E8" s="119" t="s">
        <v>20</v>
      </c>
      <c r="F8" s="119" t="s">
        <v>21</v>
      </c>
      <c r="G8" s="119" t="s">
        <v>20</v>
      </c>
      <c r="H8" s="218" t="s">
        <v>21</v>
      </c>
      <c r="I8" s="218" t="s">
        <v>21</v>
      </c>
      <c r="J8" s="237" t="s">
        <v>20</v>
      </c>
      <c r="K8" s="204" t="s">
        <v>21</v>
      </c>
      <c r="L8" s="204" t="s">
        <v>20</v>
      </c>
      <c r="M8" s="204" t="s">
        <v>21</v>
      </c>
      <c r="N8" s="204" t="s">
        <v>20</v>
      </c>
      <c r="O8" s="238" t="s">
        <v>21</v>
      </c>
      <c r="P8" s="258" t="s">
        <v>21</v>
      </c>
      <c r="Q8" s="217" t="s">
        <v>20</v>
      </c>
      <c r="R8" s="119" t="s">
        <v>21</v>
      </c>
      <c r="S8" s="119" t="s">
        <v>20</v>
      </c>
      <c r="T8" s="119" t="s">
        <v>21</v>
      </c>
      <c r="U8" s="119" t="s">
        <v>20</v>
      </c>
      <c r="V8" s="218" t="s">
        <v>21</v>
      </c>
      <c r="W8" s="247" t="s">
        <v>20</v>
      </c>
      <c r="X8" s="205" t="s">
        <v>21</v>
      </c>
      <c r="Y8" s="205" t="s">
        <v>20</v>
      </c>
      <c r="Z8" s="205" t="s">
        <v>21</v>
      </c>
      <c r="AA8" s="205" t="s">
        <v>20</v>
      </c>
      <c r="AB8" s="248" t="s">
        <v>21</v>
      </c>
      <c r="AC8" s="217" t="s">
        <v>21</v>
      </c>
      <c r="AD8" s="119" t="s">
        <v>15</v>
      </c>
      <c r="AE8" s="217" t="s">
        <v>21</v>
      </c>
      <c r="AF8" s="119" t="s">
        <v>15</v>
      </c>
      <c r="AG8" s="119" t="s">
        <v>20</v>
      </c>
      <c r="AH8" s="119" t="s">
        <v>21</v>
      </c>
      <c r="AI8" s="119" t="s">
        <v>20</v>
      </c>
      <c r="AJ8" s="119" t="s">
        <v>21</v>
      </c>
      <c r="AK8" s="400"/>
    </row>
    <row r="9" spans="1:43">
      <c r="A9" s="5">
        <v>1</v>
      </c>
      <c r="B9" s="337" t="s">
        <v>65</v>
      </c>
      <c r="C9" s="219">
        <v>1246</v>
      </c>
      <c r="D9" s="219">
        <v>1456</v>
      </c>
      <c r="E9" s="115">
        <v>30</v>
      </c>
      <c r="F9" s="115">
        <v>10</v>
      </c>
      <c r="G9" s="115">
        <v>107</v>
      </c>
      <c r="H9" s="220">
        <v>32</v>
      </c>
      <c r="I9" s="250">
        <f>D9+F9+H9</f>
        <v>1498</v>
      </c>
      <c r="J9" s="219">
        <v>300</v>
      </c>
      <c r="K9" s="115">
        <v>342</v>
      </c>
      <c r="L9" s="115">
        <v>9</v>
      </c>
      <c r="M9" s="115">
        <v>2</v>
      </c>
      <c r="N9" s="115">
        <v>26</v>
      </c>
      <c r="O9" s="220">
        <v>8</v>
      </c>
      <c r="P9" s="250">
        <f>K9+M9+O9</f>
        <v>352</v>
      </c>
      <c r="Q9" s="239">
        <v>676</v>
      </c>
      <c r="R9" s="52">
        <v>948.26</v>
      </c>
      <c r="S9" s="52">
        <v>0</v>
      </c>
      <c r="T9" s="52">
        <v>0</v>
      </c>
      <c r="U9" s="52">
        <v>0</v>
      </c>
      <c r="V9" s="240">
        <v>0</v>
      </c>
      <c r="W9" s="245">
        <v>259</v>
      </c>
      <c r="X9" s="26">
        <v>561</v>
      </c>
      <c r="Y9" s="26">
        <v>0</v>
      </c>
      <c r="Z9" s="26">
        <v>0</v>
      </c>
      <c r="AA9" s="26">
        <v>0</v>
      </c>
      <c r="AB9" s="246">
        <v>0</v>
      </c>
      <c r="AC9" s="233">
        <f>R9+T9+V9</f>
        <v>948.26</v>
      </c>
      <c r="AD9" s="7">
        <f>(R9+T9+V9)/(D9+F9+H9)*100</f>
        <v>63.301735647530045</v>
      </c>
      <c r="AE9" s="7">
        <f>X9+Z9+AB9</f>
        <v>561</v>
      </c>
      <c r="AF9" s="7">
        <f>(X9+Z9+AB9)/(K9+M9+O9)*100</f>
        <v>159.375</v>
      </c>
      <c r="AG9" s="7">
        <f>C9+E9+G9+J9+L9+N9</f>
        <v>1718</v>
      </c>
      <c r="AH9" s="7">
        <f>D9+F9+H9+K9+M9+O9</f>
        <v>1850</v>
      </c>
      <c r="AI9" s="7">
        <f>Q9+S9+U9+W9+Y9+AA9</f>
        <v>935</v>
      </c>
      <c r="AJ9" s="7">
        <f>R9+T9+V9+X9+Z9+AB9</f>
        <v>1509.26</v>
      </c>
      <c r="AK9" s="234">
        <f>AJ9/AH9*100</f>
        <v>81.581621621621622</v>
      </c>
      <c r="AP9" s="28"/>
      <c r="AQ9" s="28"/>
    </row>
    <row r="10" spans="1:43">
      <c r="A10" s="5">
        <v>2</v>
      </c>
      <c r="B10" s="337" t="s">
        <v>66</v>
      </c>
      <c r="C10" s="219">
        <v>2425</v>
      </c>
      <c r="D10" s="219">
        <v>2834</v>
      </c>
      <c r="E10" s="115">
        <v>22</v>
      </c>
      <c r="F10" s="115">
        <v>7</v>
      </c>
      <c r="G10" s="115">
        <v>111</v>
      </c>
      <c r="H10" s="220">
        <v>34</v>
      </c>
      <c r="I10" s="250">
        <f t="shared" ref="I10:I57" si="0">D10+F10+H10</f>
        <v>2875</v>
      </c>
      <c r="J10" s="219">
        <v>584</v>
      </c>
      <c r="K10" s="115">
        <v>665</v>
      </c>
      <c r="L10" s="115">
        <v>7</v>
      </c>
      <c r="M10" s="115">
        <v>2</v>
      </c>
      <c r="N10" s="115">
        <v>29</v>
      </c>
      <c r="O10" s="220">
        <v>8</v>
      </c>
      <c r="P10" s="250">
        <f t="shared" ref="P10:P57" si="1">K10+M10+O10</f>
        <v>675</v>
      </c>
      <c r="Q10" s="239">
        <v>2255</v>
      </c>
      <c r="R10" s="52">
        <v>2164.77</v>
      </c>
      <c r="S10" s="52">
        <v>0</v>
      </c>
      <c r="T10" s="52">
        <v>0</v>
      </c>
      <c r="U10" s="52">
        <v>18</v>
      </c>
      <c r="V10" s="240">
        <v>2.02</v>
      </c>
      <c r="W10" s="245">
        <v>193</v>
      </c>
      <c r="X10" s="26">
        <v>248.33</v>
      </c>
      <c r="Y10" s="26">
        <v>0</v>
      </c>
      <c r="Z10" s="26">
        <v>0</v>
      </c>
      <c r="AA10" s="26">
        <v>18</v>
      </c>
      <c r="AB10" s="246">
        <v>2.02</v>
      </c>
      <c r="AC10" s="233">
        <f t="shared" ref="AC10:AC57" si="2">R10+T10+V10</f>
        <v>2166.79</v>
      </c>
      <c r="AD10" s="7">
        <f t="shared" ref="AD10:AD61" si="3">(R10+T10+V10)/(D10+F10+H10)*100</f>
        <v>75.366608695652175</v>
      </c>
      <c r="AE10" s="7">
        <f t="shared" ref="AE10:AE59" si="4">X10+Z10+AB10</f>
        <v>250.35000000000002</v>
      </c>
      <c r="AF10" s="7">
        <f t="shared" ref="AF10:AF61" si="5">(X10+Z10+AB10)/(K10+M10+O10)*100</f>
        <v>37.088888888888896</v>
      </c>
      <c r="AG10" s="7">
        <f t="shared" ref="AG10:AH61" si="6">C10+E10+G10+J10+L10+N10</f>
        <v>3178</v>
      </c>
      <c r="AH10" s="7">
        <f t="shared" si="6"/>
        <v>3550</v>
      </c>
      <c r="AI10" s="7">
        <f t="shared" ref="AI10:AJ61" si="7">Q10+S10+U10+W10+Y10+AA10</f>
        <v>2484</v>
      </c>
      <c r="AJ10" s="7">
        <f t="shared" si="7"/>
        <v>2417.14</v>
      </c>
      <c r="AK10" s="234">
        <f t="shared" ref="AK10:AK61" si="8">AJ10/AH10*100</f>
        <v>68.088450704225352</v>
      </c>
      <c r="AP10" s="28"/>
      <c r="AQ10" s="28"/>
    </row>
    <row r="11" spans="1:43">
      <c r="A11" s="5">
        <v>3</v>
      </c>
      <c r="B11" s="337" t="s">
        <v>67</v>
      </c>
      <c r="C11" s="219">
        <v>7405</v>
      </c>
      <c r="D11" s="219">
        <v>8639</v>
      </c>
      <c r="E11" s="115">
        <v>12</v>
      </c>
      <c r="F11" s="115">
        <v>4</v>
      </c>
      <c r="G11" s="115">
        <v>78</v>
      </c>
      <c r="H11" s="220">
        <v>25</v>
      </c>
      <c r="I11" s="250">
        <f t="shared" si="0"/>
        <v>8668</v>
      </c>
      <c r="J11" s="219">
        <v>1774</v>
      </c>
      <c r="K11" s="115">
        <v>2027</v>
      </c>
      <c r="L11" s="115">
        <v>3</v>
      </c>
      <c r="M11" s="115">
        <v>1</v>
      </c>
      <c r="N11" s="115">
        <v>23</v>
      </c>
      <c r="O11" s="220">
        <v>6</v>
      </c>
      <c r="P11" s="250">
        <f t="shared" si="1"/>
        <v>2034</v>
      </c>
      <c r="Q11" s="239">
        <v>4930</v>
      </c>
      <c r="R11" s="52">
        <v>5339.16</v>
      </c>
      <c r="S11" s="52">
        <v>0</v>
      </c>
      <c r="T11" s="52">
        <v>0</v>
      </c>
      <c r="U11" s="52">
        <v>0</v>
      </c>
      <c r="V11" s="240">
        <v>0</v>
      </c>
      <c r="W11" s="245">
        <v>852</v>
      </c>
      <c r="X11" s="26">
        <v>1003.6</v>
      </c>
      <c r="Y11" s="26">
        <v>0</v>
      </c>
      <c r="Z11" s="26">
        <v>0</v>
      </c>
      <c r="AA11" s="26">
        <v>1</v>
      </c>
      <c r="AB11" s="246">
        <v>1</v>
      </c>
      <c r="AC11" s="233">
        <f t="shared" si="2"/>
        <v>5339.16</v>
      </c>
      <c r="AD11" s="7">
        <f t="shared" si="3"/>
        <v>61.596215966774338</v>
      </c>
      <c r="AE11" s="7">
        <f t="shared" si="4"/>
        <v>1004.6</v>
      </c>
      <c r="AF11" s="7">
        <f t="shared" si="5"/>
        <v>49.390363815142578</v>
      </c>
      <c r="AG11" s="7">
        <f t="shared" si="6"/>
        <v>9295</v>
      </c>
      <c r="AH11" s="7">
        <f t="shared" si="6"/>
        <v>10702</v>
      </c>
      <c r="AI11" s="7">
        <f t="shared" si="7"/>
        <v>5783</v>
      </c>
      <c r="AJ11" s="7">
        <f t="shared" si="7"/>
        <v>6343.76</v>
      </c>
      <c r="AK11" s="234">
        <f t="shared" si="8"/>
        <v>59.276396935152306</v>
      </c>
      <c r="AP11" s="28"/>
      <c r="AQ11" s="28"/>
    </row>
    <row r="12" spans="1:43">
      <c r="A12" s="5">
        <v>4</v>
      </c>
      <c r="B12" s="337" t="s">
        <v>68</v>
      </c>
      <c r="C12" s="219">
        <v>1304</v>
      </c>
      <c r="D12" s="219">
        <v>1524</v>
      </c>
      <c r="E12" s="115">
        <v>8</v>
      </c>
      <c r="F12" s="115">
        <v>3</v>
      </c>
      <c r="G12" s="115">
        <v>37</v>
      </c>
      <c r="H12" s="220">
        <v>12</v>
      </c>
      <c r="I12" s="250">
        <f t="shared" si="0"/>
        <v>1539</v>
      </c>
      <c r="J12" s="219">
        <v>315</v>
      </c>
      <c r="K12" s="115">
        <v>358</v>
      </c>
      <c r="L12" s="115">
        <v>4</v>
      </c>
      <c r="M12" s="115">
        <v>1</v>
      </c>
      <c r="N12" s="115">
        <v>12</v>
      </c>
      <c r="O12" s="220">
        <v>3</v>
      </c>
      <c r="P12" s="250">
        <f t="shared" si="1"/>
        <v>362</v>
      </c>
      <c r="Q12" s="239">
        <v>667</v>
      </c>
      <c r="R12" s="52">
        <v>743.9</v>
      </c>
      <c r="S12" s="52">
        <v>0</v>
      </c>
      <c r="T12" s="52">
        <v>0</v>
      </c>
      <c r="U12" s="52">
        <v>1</v>
      </c>
      <c r="V12" s="240">
        <v>7.0000000000000007E-2</v>
      </c>
      <c r="W12" s="245">
        <v>248</v>
      </c>
      <c r="X12" s="26">
        <v>278.63</v>
      </c>
      <c r="Y12" s="26">
        <v>0</v>
      </c>
      <c r="Z12" s="26">
        <v>0</v>
      </c>
      <c r="AA12" s="26">
        <v>0</v>
      </c>
      <c r="AB12" s="246">
        <v>0</v>
      </c>
      <c r="AC12" s="233">
        <f t="shared" si="2"/>
        <v>743.97</v>
      </c>
      <c r="AD12" s="7">
        <f t="shared" si="3"/>
        <v>48.341130604288502</v>
      </c>
      <c r="AE12" s="7">
        <f t="shared" si="4"/>
        <v>278.63</v>
      </c>
      <c r="AF12" s="7">
        <f t="shared" si="5"/>
        <v>76.969613259668506</v>
      </c>
      <c r="AG12" s="7">
        <f t="shared" si="6"/>
        <v>1680</v>
      </c>
      <c r="AH12" s="7">
        <f t="shared" si="6"/>
        <v>1901</v>
      </c>
      <c r="AI12" s="7">
        <f t="shared" si="7"/>
        <v>916</v>
      </c>
      <c r="AJ12" s="7">
        <f t="shared" si="7"/>
        <v>1022.6</v>
      </c>
      <c r="AK12" s="234">
        <f t="shared" si="8"/>
        <v>53.792740662809045</v>
      </c>
      <c r="AP12" s="28"/>
      <c r="AQ12" s="28"/>
    </row>
    <row r="13" spans="1:43">
      <c r="A13" s="5">
        <v>5</v>
      </c>
      <c r="B13" s="337" t="s">
        <v>69</v>
      </c>
      <c r="C13" s="219">
        <v>8265</v>
      </c>
      <c r="D13" s="219">
        <v>9642</v>
      </c>
      <c r="E13" s="115">
        <v>8</v>
      </c>
      <c r="F13" s="115">
        <v>3</v>
      </c>
      <c r="G13" s="115">
        <v>61</v>
      </c>
      <c r="H13" s="220">
        <v>19</v>
      </c>
      <c r="I13" s="250">
        <f t="shared" si="0"/>
        <v>9664</v>
      </c>
      <c r="J13" s="219">
        <v>1975</v>
      </c>
      <c r="K13" s="115">
        <v>2262</v>
      </c>
      <c r="L13" s="115">
        <v>4</v>
      </c>
      <c r="M13" s="115">
        <v>1</v>
      </c>
      <c r="N13" s="115">
        <v>17</v>
      </c>
      <c r="O13" s="220">
        <v>4</v>
      </c>
      <c r="P13" s="250">
        <f t="shared" si="1"/>
        <v>2267</v>
      </c>
      <c r="Q13" s="239">
        <v>14045</v>
      </c>
      <c r="R13" s="52">
        <v>14839.9</v>
      </c>
      <c r="S13" s="52">
        <v>0</v>
      </c>
      <c r="T13" s="52">
        <v>0</v>
      </c>
      <c r="U13" s="52">
        <v>122</v>
      </c>
      <c r="V13" s="240">
        <v>109.82</v>
      </c>
      <c r="W13" s="243">
        <v>1806</v>
      </c>
      <c r="X13" s="55">
        <v>1699.93</v>
      </c>
      <c r="Y13" s="55">
        <v>0</v>
      </c>
      <c r="Z13" s="55">
        <v>0</v>
      </c>
      <c r="AA13" s="55">
        <v>51</v>
      </c>
      <c r="AB13" s="244">
        <v>49.52</v>
      </c>
      <c r="AC13" s="233">
        <f t="shared" si="2"/>
        <v>14949.72</v>
      </c>
      <c r="AD13" s="7">
        <f t="shared" si="3"/>
        <v>154.69495033112582</v>
      </c>
      <c r="AE13" s="7">
        <f t="shared" si="4"/>
        <v>1749.45</v>
      </c>
      <c r="AF13" s="7">
        <f t="shared" si="5"/>
        <v>77.170269078076757</v>
      </c>
      <c r="AG13" s="7">
        <f t="shared" si="6"/>
        <v>10330</v>
      </c>
      <c r="AH13" s="7">
        <f t="shared" si="6"/>
        <v>11931</v>
      </c>
      <c r="AI13" s="7">
        <f t="shared" si="7"/>
        <v>16024</v>
      </c>
      <c r="AJ13" s="7">
        <f t="shared" si="7"/>
        <v>16699.169999999998</v>
      </c>
      <c r="AK13" s="234">
        <f t="shared" si="8"/>
        <v>139.96454614030677</v>
      </c>
      <c r="AP13" s="28"/>
      <c r="AQ13" s="28"/>
    </row>
    <row r="14" spans="1:43">
      <c r="A14" s="5">
        <v>6</v>
      </c>
      <c r="B14" s="337" t="s">
        <v>70</v>
      </c>
      <c r="C14" s="219">
        <v>1322</v>
      </c>
      <c r="D14" s="219">
        <v>1544</v>
      </c>
      <c r="E14" s="115">
        <v>21</v>
      </c>
      <c r="F14" s="115">
        <v>6</v>
      </c>
      <c r="G14" s="115">
        <v>96</v>
      </c>
      <c r="H14" s="220">
        <v>29</v>
      </c>
      <c r="I14" s="250">
        <f t="shared" si="0"/>
        <v>1579</v>
      </c>
      <c r="J14" s="219">
        <v>317</v>
      </c>
      <c r="K14" s="115">
        <v>362</v>
      </c>
      <c r="L14" s="115">
        <v>6</v>
      </c>
      <c r="M14" s="115">
        <v>2</v>
      </c>
      <c r="N14" s="115">
        <v>24</v>
      </c>
      <c r="O14" s="220">
        <v>7</v>
      </c>
      <c r="P14" s="250">
        <f t="shared" si="1"/>
        <v>371</v>
      </c>
      <c r="Q14" s="239">
        <v>459</v>
      </c>
      <c r="R14" s="52">
        <v>460.14</v>
      </c>
      <c r="S14" s="52">
        <v>0</v>
      </c>
      <c r="T14" s="52">
        <v>0</v>
      </c>
      <c r="U14" s="52">
        <v>0</v>
      </c>
      <c r="V14" s="240">
        <v>0</v>
      </c>
      <c r="W14" s="245">
        <v>445</v>
      </c>
      <c r="X14" s="26">
        <v>435.36</v>
      </c>
      <c r="Y14" s="26">
        <v>0</v>
      </c>
      <c r="Z14" s="26">
        <v>0</v>
      </c>
      <c r="AA14" s="26">
        <v>0</v>
      </c>
      <c r="AB14" s="246">
        <v>0</v>
      </c>
      <c r="AC14" s="233">
        <f t="shared" si="2"/>
        <v>460.14</v>
      </c>
      <c r="AD14" s="7">
        <f t="shared" si="3"/>
        <v>29.141228625712472</v>
      </c>
      <c r="AE14" s="7">
        <f t="shared" si="4"/>
        <v>435.36</v>
      </c>
      <c r="AF14" s="7">
        <f t="shared" si="5"/>
        <v>117.34770889487871</v>
      </c>
      <c r="AG14" s="7">
        <f t="shared" si="6"/>
        <v>1786</v>
      </c>
      <c r="AH14" s="7">
        <f t="shared" si="6"/>
        <v>1950</v>
      </c>
      <c r="AI14" s="7">
        <f t="shared" si="7"/>
        <v>904</v>
      </c>
      <c r="AJ14" s="7">
        <f t="shared" si="7"/>
        <v>895.5</v>
      </c>
      <c r="AK14" s="234">
        <f t="shared" si="8"/>
        <v>45.92307692307692</v>
      </c>
      <c r="AP14" s="28"/>
      <c r="AQ14" s="28"/>
    </row>
    <row r="15" spans="1:43">
      <c r="A15" s="5">
        <v>7</v>
      </c>
      <c r="B15" s="337" t="s">
        <v>71</v>
      </c>
      <c r="C15" s="219">
        <v>425</v>
      </c>
      <c r="D15" s="219">
        <v>499</v>
      </c>
      <c r="E15" s="115">
        <v>16</v>
      </c>
      <c r="F15" s="115">
        <v>5</v>
      </c>
      <c r="G15" s="115">
        <v>48</v>
      </c>
      <c r="H15" s="220">
        <v>15</v>
      </c>
      <c r="I15" s="250">
        <f t="shared" si="0"/>
        <v>519</v>
      </c>
      <c r="J15" s="219">
        <v>104</v>
      </c>
      <c r="K15" s="115">
        <v>117</v>
      </c>
      <c r="L15" s="115">
        <v>4</v>
      </c>
      <c r="M15" s="115">
        <v>1</v>
      </c>
      <c r="N15" s="115">
        <v>12</v>
      </c>
      <c r="O15" s="220">
        <v>3</v>
      </c>
      <c r="P15" s="250">
        <f t="shared" si="1"/>
        <v>121</v>
      </c>
      <c r="Q15" s="239">
        <v>71</v>
      </c>
      <c r="R15" s="52">
        <v>92.24</v>
      </c>
      <c r="S15" s="52">
        <v>0</v>
      </c>
      <c r="T15" s="52">
        <v>0</v>
      </c>
      <c r="U15" s="52">
        <v>0</v>
      </c>
      <c r="V15" s="240">
        <v>0</v>
      </c>
      <c r="W15" s="245">
        <v>79</v>
      </c>
      <c r="X15" s="26">
        <v>81.61</v>
      </c>
      <c r="Y15" s="26">
        <v>0</v>
      </c>
      <c r="Z15" s="26">
        <v>0</v>
      </c>
      <c r="AA15" s="26">
        <v>0</v>
      </c>
      <c r="AB15" s="246">
        <v>0</v>
      </c>
      <c r="AC15" s="233">
        <f t="shared" si="2"/>
        <v>92.24</v>
      </c>
      <c r="AD15" s="7">
        <f t="shared" si="3"/>
        <v>17.772639691714836</v>
      </c>
      <c r="AE15" s="7">
        <f t="shared" si="4"/>
        <v>81.61</v>
      </c>
      <c r="AF15" s="7">
        <f t="shared" si="5"/>
        <v>67.446280991735534</v>
      </c>
      <c r="AG15" s="7">
        <f t="shared" si="6"/>
        <v>609</v>
      </c>
      <c r="AH15" s="7">
        <f t="shared" si="6"/>
        <v>640</v>
      </c>
      <c r="AI15" s="7">
        <f t="shared" si="7"/>
        <v>150</v>
      </c>
      <c r="AJ15" s="7">
        <f t="shared" si="7"/>
        <v>173.85</v>
      </c>
      <c r="AK15" s="234">
        <f t="shared" si="8"/>
        <v>27.164062499999996</v>
      </c>
      <c r="AP15" s="28"/>
      <c r="AQ15" s="28"/>
    </row>
    <row r="16" spans="1:43">
      <c r="A16" s="5">
        <v>8</v>
      </c>
      <c r="B16" s="337" t="s">
        <v>72</v>
      </c>
      <c r="C16" s="219">
        <v>0</v>
      </c>
      <c r="D16" s="219">
        <v>0</v>
      </c>
      <c r="E16" s="115">
        <v>0</v>
      </c>
      <c r="F16" s="115">
        <v>0</v>
      </c>
      <c r="G16" s="115">
        <v>0</v>
      </c>
      <c r="H16" s="220">
        <v>0</v>
      </c>
      <c r="I16" s="250">
        <f t="shared" si="0"/>
        <v>0</v>
      </c>
      <c r="J16" s="219">
        <v>0</v>
      </c>
      <c r="K16" s="115">
        <v>0</v>
      </c>
      <c r="L16" s="115">
        <v>0</v>
      </c>
      <c r="M16" s="115">
        <v>0</v>
      </c>
      <c r="N16" s="115">
        <v>0</v>
      </c>
      <c r="O16" s="220">
        <v>0</v>
      </c>
      <c r="P16" s="250">
        <f t="shared" si="1"/>
        <v>0</v>
      </c>
      <c r="Q16" s="239">
        <v>0</v>
      </c>
      <c r="R16" s="52">
        <v>0</v>
      </c>
      <c r="S16" s="52">
        <v>0</v>
      </c>
      <c r="T16" s="52">
        <v>0</v>
      </c>
      <c r="U16" s="52">
        <v>0</v>
      </c>
      <c r="V16" s="240">
        <v>0</v>
      </c>
      <c r="W16" s="245">
        <v>0</v>
      </c>
      <c r="X16" s="26">
        <v>0</v>
      </c>
      <c r="Y16" s="26">
        <v>0</v>
      </c>
      <c r="Z16" s="26">
        <v>0</v>
      </c>
      <c r="AA16" s="26">
        <v>0</v>
      </c>
      <c r="AB16" s="246">
        <v>0</v>
      </c>
      <c r="AC16" s="233">
        <f t="shared" si="2"/>
        <v>0</v>
      </c>
      <c r="AD16" s="7" t="e">
        <f t="shared" si="3"/>
        <v>#DIV/0!</v>
      </c>
      <c r="AE16" s="7">
        <f t="shared" si="4"/>
        <v>0</v>
      </c>
      <c r="AF16" s="7" t="e">
        <f t="shared" si="5"/>
        <v>#DIV/0!</v>
      </c>
      <c r="AG16" s="7">
        <f t="shared" si="6"/>
        <v>0</v>
      </c>
      <c r="AH16" s="7">
        <f t="shared" si="6"/>
        <v>0</v>
      </c>
      <c r="AI16" s="7">
        <f t="shared" si="7"/>
        <v>0</v>
      </c>
      <c r="AJ16" s="7">
        <f t="shared" si="7"/>
        <v>0</v>
      </c>
      <c r="AK16" s="234" t="e">
        <f t="shared" si="8"/>
        <v>#DIV/0!</v>
      </c>
      <c r="AP16" s="28"/>
      <c r="AQ16" s="28"/>
    </row>
    <row r="17" spans="1:43">
      <c r="A17" s="5">
        <v>9</v>
      </c>
      <c r="B17" s="337" t="s">
        <v>73</v>
      </c>
      <c r="C17" s="219">
        <v>425</v>
      </c>
      <c r="D17" s="219">
        <v>499</v>
      </c>
      <c r="E17" s="115">
        <v>16</v>
      </c>
      <c r="F17" s="115">
        <v>5</v>
      </c>
      <c r="G17" s="115">
        <v>48</v>
      </c>
      <c r="H17" s="220">
        <v>15</v>
      </c>
      <c r="I17" s="250">
        <f t="shared" si="0"/>
        <v>519</v>
      </c>
      <c r="J17" s="219">
        <v>104</v>
      </c>
      <c r="K17" s="115">
        <v>117</v>
      </c>
      <c r="L17" s="115">
        <v>4</v>
      </c>
      <c r="M17" s="115">
        <v>1</v>
      </c>
      <c r="N17" s="115">
        <v>12</v>
      </c>
      <c r="O17" s="220">
        <v>3</v>
      </c>
      <c r="P17" s="250">
        <f t="shared" si="1"/>
        <v>121</v>
      </c>
      <c r="Q17" s="239">
        <v>274</v>
      </c>
      <c r="R17" s="52">
        <v>268.42</v>
      </c>
      <c r="S17" s="52">
        <v>0</v>
      </c>
      <c r="T17" s="52">
        <v>0</v>
      </c>
      <c r="U17" s="52">
        <v>1</v>
      </c>
      <c r="V17" s="240">
        <v>0.35</v>
      </c>
      <c r="W17" s="245">
        <v>75</v>
      </c>
      <c r="X17" s="26">
        <v>116.15</v>
      </c>
      <c r="Y17" s="26">
        <v>0</v>
      </c>
      <c r="Z17" s="26">
        <v>0</v>
      </c>
      <c r="AA17" s="26">
        <v>2</v>
      </c>
      <c r="AB17" s="246">
        <v>1.2</v>
      </c>
      <c r="AC17" s="233">
        <f t="shared" si="2"/>
        <v>268.77000000000004</v>
      </c>
      <c r="AD17" s="7">
        <f t="shared" si="3"/>
        <v>51.78612716763007</v>
      </c>
      <c r="AE17" s="7">
        <f t="shared" si="4"/>
        <v>117.35000000000001</v>
      </c>
      <c r="AF17" s="7">
        <f t="shared" si="5"/>
        <v>96.983471074380162</v>
      </c>
      <c r="AG17" s="7">
        <f t="shared" si="6"/>
        <v>609</v>
      </c>
      <c r="AH17" s="7">
        <f t="shared" si="6"/>
        <v>640</v>
      </c>
      <c r="AI17" s="7">
        <f t="shared" si="7"/>
        <v>352</v>
      </c>
      <c r="AJ17" s="7">
        <f t="shared" si="7"/>
        <v>386.12000000000006</v>
      </c>
      <c r="AK17" s="234">
        <f t="shared" si="8"/>
        <v>60.331250000000011</v>
      </c>
      <c r="AP17" s="28"/>
      <c r="AQ17" s="28"/>
    </row>
    <row r="18" spans="1:43">
      <c r="A18" s="5">
        <v>10</v>
      </c>
      <c r="B18" s="337" t="s">
        <v>74</v>
      </c>
      <c r="C18" s="219">
        <v>12189</v>
      </c>
      <c r="D18" s="219">
        <v>14212</v>
      </c>
      <c r="E18" s="115">
        <v>17</v>
      </c>
      <c r="F18" s="115">
        <v>5</v>
      </c>
      <c r="G18" s="115">
        <v>102</v>
      </c>
      <c r="H18" s="220">
        <v>31</v>
      </c>
      <c r="I18" s="250">
        <f t="shared" si="0"/>
        <v>14248</v>
      </c>
      <c r="J18" s="219">
        <v>2907</v>
      </c>
      <c r="K18" s="115">
        <v>3329</v>
      </c>
      <c r="L18" s="115">
        <v>5</v>
      </c>
      <c r="M18" s="115">
        <v>1</v>
      </c>
      <c r="N18" s="115">
        <v>27</v>
      </c>
      <c r="O18" s="220">
        <v>7</v>
      </c>
      <c r="P18" s="250">
        <f t="shared" si="1"/>
        <v>3337</v>
      </c>
      <c r="Q18" s="239">
        <v>8410</v>
      </c>
      <c r="R18" s="52">
        <v>9401.5400000000009</v>
      </c>
      <c r="S18" s="52">
        <v>0</v>
      </c>
      <c r="T18" s="52">
        <v>0</v>
      </c>
      <c r="U18" s="52">
        <v>0</v>
      </c>
      <c r="V18" s="240">
        <v>0</v>
      </c>
      <c r="W18" s="245">
        <v>2171</v>
      </c>
      <c r="X18" s="26">
        <v>2836.64</v>
      </c>
      <c r="Y18" s="26">
        <v>0</v>
      </c>
      <c r="Z18" s="26">
        <v>0</v>
      </c>
      <c r="AA18" s="26">
        <v>0</v>
      </c>
      <c r="AB18" s="246">
        <v>0</v>
      </c>
      <c r="AC18" s="233">
        <f t="shared" si="2"/>
        <v>9401.5400000000009</v>
      </c>
      <c r="AD18" s="7">
        <f t="shared" si="3"/>
        <v>65.984980348119038</v>
      </c>
      <c r="AE18" s="7">
        <f t="shared" si="4"/>
        <v>2836.64</v>
      </c>
      <c r="AF18" s="7">
        <f t="shared" si="5"/>
        <v>85.005693736889427</v>
      </c>
      <c r="AG18" s="7">
        <f t="shared" si="6"/>
        <v>15247</v>
      </c>
      <c r="AH18" s="7">
        <f t="shared" si="6"/>
        <v>17585</v>
      </c>
      <c r="AI18" s="7">
        <f t="shared" si="7"/>
        <v>10581</v>
      </c>
      <c r="AJ18" s="7">
        <f t="shared" si="7"/>
        <v>12238.18</v>
      </c>
      <c r="AK18" s="234">
        <f t="shared" si="8"/>
        <v>69.594427068524311</v>
      </c>
      <c r="AP18" s="28"/>
      <c r="AQ18" s="28"/>
    </row>
    <row r="19" spans="1:43">
      <c r="A19" s="5">
        <v>11</v>
      </c>
      <c r="B19" s="337" t="s">
        <v>75</v>
      </c>
      <c r="C19" s="219">
        <v>587</v>
      </c>
      <c r="D19" s="219">
        <v>686</v>
      </c>
      <c r="E19" s="115">
        <v>22</v>
      </c>
      <c r="F19" s="115">
        <v>7</v>
      </c>
      <c r="G19" s="115">
        <v>67</v>
      </c>
      <c r="H19" s="220">
        <v>20</v>
      </c>
      <c r="I19" s="250">
        <f t="shared" si="0"/>
        <v>713</v>
      </c>
      <c r="J19" s="219">
        <v>141</v>
      </c>
      <c r="K19" s="115">
        <v>161</v>
      </c>
      <c r="L19" s="115">
        <v>6</v>
      </c>
      <c r="M19" s="115">
        <v>2</v>
      </c>
      <c r="N19" s="115">
        <v>16</v>
      </c>
      <c r="O19" s="220">
        <v>5</v>
      </c>
      <c r="P19" s="250">
        <f t="shared" si="1"/>
        <v>168</v>
      </c>
      <c r="Q19" s="239">
        <v>288</v>
      </c>
      <c r="R19" s="52">
        <v>301.33999999999997</v>
      </c>
      <c r="S19" s="52">
        <v>0</v>
      </c>
      <c r="T19" s="52">
        <v>0</v>
      </c>
      <c r="U19" s="52">
        <v>0</v>
      </c>
      <c r="V19" s="240">
        <v>0</v>
      </c>
      <c r="W19" s="245">
        <v>56</v>
      </c>
      <c r="X19" s="26">
        <v>93.73</v>
      </c>
      <c r="Y19" s="26">
        <v>0</v>
      </c>
      <c r="Z19" s="26">
        <v>0</v>
      </c>
      <c r="AA19" s="26">
        <v>1</v>
      </c>
      <c r="AB19" s="246">
        <v>0.4</v>
      </c>
      <c r="AC19" s="233">
        <f t="shared" si="2"/>
        <v>301.33999999999997</v>
      </c>
      <c r="AD19" s="7">
        <f t="shared" si="3"/>
        <v>42.263674614305749</v>
      </c>
      <c r="AE19" s="7">
        <f t="shared" si="4"/>
        <v>94.13000000000001</v>
      </c>
      <c r="AF19" s="7">
        <f t="shared" si="5"/>
        <v>56.029761904761912</v>
      </c>
      <c r="AG19" s="7">
        <f t="shared" si="6"/>
        <v>839</v>
      </c>
      <c r="AH19" s="7">
        <f t="shared" si="6"/>
        <v>881</v>
      </c>
      <c r="AI19" s="7">
        <f t="shared" si="7"/>
        <v>345</v>
      </c>
      <c r="AJ19" s="7">
        <f t="shared" si="7"/>
        <v>395.46999999999997</v>
      </c>
      <c r="AK19" s="234">
        <f t="shared" si="8"/>
        <v>44.888762769580019</v>
      </c>
      <c r="AP19" s="28"/>
      <c r="AQ19" s="28"/>
    </row>
    <row r="20" spans="1:43">
      <c r="A20" s="5">
        <v>12</v>
      </c>
      <c r="B20" s="337" t="s">
        <v>76</v>
      </c>
      <c r="C20" s="219">
        <v>662</v>
      </c>
      <c r="D20" s="219">
        <v>772</v>
      </c>
      <c r="E20" s="115">
        <v>24</v>
      </c>
      <c r="F20" s="115">
        <v>8</v>
      </c>
      <c r="G20" s="115">
        <v>75</v>
      </c>
      <c r="H20" s="220">
        <v>23</v>
      </c>
      <c r="I20" s="250">
        <f t="shared" si="0"/>
        <v>803</v>
      </c>
      <c r="J20" s="219">
        <v>158</v>
      </c>
      <c r="K20" s="115">
        <v>181</v>
      </c>
      <c r="L20" s="115">
        <v>7</v>
      </c>
      <c r="M20" s="115">
        <v>2</v>
      </c>
      <c r="N20" s="115">
        <v>18</v>
      </c>
      <c r="O20" s="220">
        <v>5</v>
      </c>
      <c r="P20" s="250">
        <f t="shared" si="1"/>
        <v>188</v>
      </c>
      <c r="Q20" s="239">
        <v>630</v>
      </c>
      <c r="R20" s="52">
        <v>777.63</v>
      </c>
      <c r="S20" s="52">
        <v>0</v>
      </c>
      <c r="T20" s="52">
        <v>0</v>
      </c>
      <c r="U20" s="52">
        <v>1</v>
      </c>
      <c r="V20" s="240">
        <v>1.2</v>
      </c>
      <c r="W20" s="245">
        <v>69</v>
      </c>
      <c r="X20" s="26">
        <v>83.8</v>
      </c>
      <c r="Y20" s="26">
        <v>0</v>
      </c>
      <c r="Z20" s="26">
        <v>0</v>
      </c>
      <c r="AA20" s="26">
        <v>9</v>
      </c>
      <c r="AB20" s="246">
        <v>12.34</v>
      </c>
      <c r="AC20" s="233">
        <f t="shared" si="2"/>
        <v>778.83</v>
      </c>
      <c r="AD20" s="7">
        <f t="shared" si="3"/>
        <v>96.990037359900384</v>
      </c>
      <c r="AE20" s="7">
        <f t="shared" si="4"/>
        <v>96.14</v>
      </c>
      <c r="AF20" s="7">
        <f t="shared" si="5"/>
        <v>51.138297872340424</v>
      </c>
      <c r="AG20" s="7">
        <f t="shared" si="6"/>
        <v>944</v>
      </c>
      <c r="AH20" s="7">
        <f t="shared" si="6"/>
        <v>991</v>
      </c>
      <c r="AI20" s="7">
        <f t="shared" si="7"/>
        <v>709</v>
      </c>
      <c r="AJ20" s="7">
        <f t="shared" si="7"/>
        <v>874.97</v>
      </c>
      <c r="AK20" s="234">
        <f t="shared" si="8"/>
        <v>88.291624621594352</v>
      </c>
      <c r="AP20" s="28"/>
      <c r="AQ20" s="28"/>
    </row>
    <row r="21" spans="1:43">
      <c r="A21" s="21"/>
      <c r="B21" s="211" t="s">
        <v>77</v>
      </c>
      <c r="C21" s="221">
        <f t="shared" ref="C21:AC21" si="9">SUM(C9:C20)</f>
        <v>36255</v>
      </c>
      <c r="D21" s="50">
        <f t="shared" si="9"/>
        <v>42307</v>
      </c>
      <c r="E21" s="50">
        <f t="shared" si="9"/>
        <v>196</v>
      </c>
      <c r="F21" s="50">
        <f t="shared" si="9"/>
        <v>63</v>
      </c>
      <c r="G21" s="50">
        <f t="shared" si="9"/>
        <v>830</v>
      </c>
      <c r="H21" s="222">
        <f t="shared" si="9"/>
        <v>255</v>
      </c>
      <c r="I21" s="222">
        <f t="shared" si="9"/>
        <v>42625</v>
      </c>
      <c r="J21" s="221">
        <f t="shared" si="9"/>
        <v>8679</v>
      </c>
      <c r="K21" s="50">
        <f t="shared" si="9"/>
        <v>9921</v>
      </c>
      <c r="L21" s="50">
        <f t="shared" si="9"/>
        <v>59</v>
      </c>
      <c r="M21" s="50">
        <f t="shared" si="9"/>
        <v>16</v>
      </c>
      <c r="N21" s="50">
        <f t="shared" si="9"/>
        <v>216</v>
      </c>
      <c r="O21" s="222">
        <f t="shared" si="9"/>
        <v>59</v>
      </c>
      <c r="P21" s="222">
        <f t="shared" si="9"/>
        <v>9996</v>
      </c>
      <c r="Q21" s="221">
        <f t="shared" si="9"/>
        <v>32705</v>
      </c>
      <c r="R21" s="50">
        <f t="shared" si="9"/>
        <v>35337.299999999996</v>
      </c>
      <c r="S21" s="50">
        <f t="shared" si="9"/>
        <v>0</v>
      </c>
      <c r="T21" s="50">
        <f t="shared" si="9"/>
        <v>0</v>
      </c>
      <c r="U21" s="50">
        <f t="shared" si="9"/>
        <v>143</v>
      </c>
      <c r="V21" s="222">
        <f t="shared" si="9"/>
        <v>113.46</v>
      </c>
      <c r="W21" s="221">
        <f t="shared" si="9"/>
        <v>6253</v>
      </c>
      <c r="X21" s="50">
        <f t="shared" si="9"/>
        <v>7438.7799999999979</v>
      </c>
      <c r="Y21" s="50">
        <f t="shared" si="9"/>
        <v>0</v>
      </c>
      <c r="Z21" s="50">
        <f t="shared" si="9"/>
        <v>0</v>
      </c>
      <c r="AA21" s="50">
        <f t="shared" si="9"/>
        <v>82</v>
      </c>
      <c r="AB21" s="222">
        <f t="shared" si="9"/>
        <v>66.48</v>
      </c>
      <c r="AC21" s="222">
        <f t="shared" si="9"/>
        <v>35450.759999999995</v>
      </c>
      <c r="AD21" s="50">
        <f t="shared" si="3"/>
        <v>83.168938416422279</v>
      </c>
      <c r="AE21" s="50">
        <f>SUM(AE9:AE20)</f>
        <v>7505.26</v>
      </c>
      <c r="AF21" s="50">
        <f t="shared" si="5"/>
        <v>75.082633053221258</v>
      </c>
      <c r="AG21" s="50">
        <f t="shared" si="6"/>
        <v>46235</v>
      </c>
      <c r="AH21" s="50">
        <f t="shared" si="6"/>
        <v>52621</v>
      </c>
      <c r="AI21" s="50">
        <f t="shared" si="7"/>
        <v>39183</v>
      </c>
      <c r="AJ21" s="50">
        <f t="shared" si="7"/>
        <v>42956.02</v>
      </c>
      <c r="AK21" s="222">
        <f t="shared" si="8"/>
        <v>81.632846202086611</v>
      </c>
      <c r="AP21" s="28"/>
      <c r="AQ21" s="28"/>
    </row>
    <row r="22" spans="1:43">
      <c r="A22" s="44">
        <v>13</v>
      </c>
      <c r="B22" s="266" t="s">
        <v>78</v>
      </c>
      <c r="C22" s="223">
        <v>362</v>
      </c>
      <c r="D22" s="121">
        <v>427</v>
      </c>
      <c r="E22" s="121">
        <v>6</v>
      </c>
      <c r="F22" s="121">
        <v>2</v>
      </c>
      <c r="G22" s="121">
        <v>24</v>
      </c>
      <c r="H22" s="224">
        <v>8</v>
      </c>
      <c r="I22" s="250">
        <f t="shared" si="0"/>
        <v>437</v>
      </c>
      <c r="J22" s="223">
        <v>92</v>
      </c>
      <c r="K22" s="121">
        <v>100</v>
      </c>
      <c r="L22" s="121">
        <v>3</v>
      </c>
      <c r="M22" s="121">
        <v>1</v>
      </c>
      <c r="N22" s="121">
        <v>9</v>
      </c>
      <c r="O22" s="224">
        <v>2</v>
      </c>
      <c r="P22" s="250">
        <f t="shared" si="1"/>
        <v>103</v>
      </c>
      <c r="Q22" s="239">
        <v>135</v>
      </c>
      <c r="R22" s="52">
        <v>623.91</v>
      </c>
      <c r="S22" s="52">
        <v>0</v>
      </c>
      <c r="T22" s="52">
        <v>0</v>
      </c>
      <c r="U22" s="52">
        <v>0</v>
      </c>
      <c r="V22" s="240">
        <v>0</v>
      </c>
      <c r="W22" s="243">
        <v>89</v>
      </c>
      <c r="X22" s="55">
        <v>229.46</v>
      </c>
      <c r="Y22" s="55">
        <v>0</v>
      </c>
      <c r="Z22" s="55">
        <v>0</v>
      </c>
      <c r="AA22" s="55">
        <v>0</v>
      </c>
      <c r="AB22" s="244">
        <v>0</v>
      </c>
      <c r="AC22" s="233">
        <f t="shared" si="2"/>
        <v>623.91</v>
      </c>
      <c r="AD22" s="7">
        <f t="shared" si="3"/>
        <v>142.77116704805491</v>
      </c>
      <c r="AE22" s="7">
        <f t="shared" si="4"/>
        <v>229.46</v>
      </c>
      <c r="AF22" s="7">
        <f t="shared" si="5"/>
        <v>222.77669902912623</v>
      </c>
      <c r="AG22" s="7">
        <f t="shared" si="6"/>
        <v>496</v>
      </c>
      <c r="AH22" s="7">
        <f t="shared" si="6"/>
        <v>540</v>
      </c>
      <c r="AI22" s="7">
        <f t="shared" si="7"/>
        <v>224</v>
      </c>
      <c r="AJ22" s="7">
        <f t="shared" si="7"/>
        <v>853.37</v>
      </c>
      <c r="AK22" s="234">
        <f t="shared" si="8"/>
        <v>158.03148148148148</v>
      </c>
      <c r="AP22" s="28"/>
      <c r="AQ22" s="28"/>
    </row>
    <row r="23" spans="1:43">
      <c r="A23" s="44">
        <v>14</v>
      </c>
      <c r="B23" s="266" t="s">
        <v>79</v>
      </c>
      <c r="C23" s="219">
        <v>0</v>
      </c>
      <c r="D23" s="115">
        <v>0</v>
      </c>
      <c r="E23" s="115">
        <v>0</v>
      </c>
      <c r="F23" s="115">
        <v>0</v>
      </c>
      <c r="G23" s="115">
        <v>0</v>
      </c>
      <c r="H23" s="220">
        <v>0</v>
      </c>
      <c r="I23" s="250">
        <f t="shared" si="0"/>
        <v>0</v>
      </c>
      <c r="J23" s="219">
        <v>0</v>
      </c>
      <c r="K23" s="115">
        <v>0</v>
      </c>
      <c r="L23" s="115">
        <v>0</v>
      </c>
      <c r="M23" s="115">
        <v>0</v>
      </c>
      <c r="N23" s="115">
        <v>0</v>
      </c>
      <c r="O23" s="220">
        <v>0</v>
      </c>
      <c r="P23" s="250">
        <f t="shared" si="1"/>
        <v>0</v>
      </c>
      <c r="Q23" s="239">
        <v>0</v>
      </c>
      <c r="R23" s="52">
        <v>0</v>
      </c>
      <c r="S23" s="52">
        <v>0</v>
      </c>
      <c r="T23" s="52">
        <v>0</v>
      </c>
      <c r="U23" s="52">
        <v>0</v>
      </c>
      <c r="V23" s="240">
        <v>0</v>
      </c>
      <c r="W23" s="243">
        <v>0</v>
      </c>
      <c r="X23" s="55">
        <v>0</v>
      </c>
      <c r="Y23" s="55">
        <v>0</v>
      </c>
      <c r="Z23" s="55">
        <v>0</v>
      </c>
      <c r="AA23" s="55">
        <v>0</v>
      </c>
      <c r="AB23" s="244">
        <v>0</v>
      </c>
      <c r="AC23" s="233">
        <f t="shared" si="2"/>
        <v>0</v>
      </c>
      <c r="AD23" s="7" t="e">
        <f t="shared" si="3"/>
        <v>#DIV/0!</v>
      </c>
      <c r="AE23" s="7">
        <f t="shared" si="4"/>
        <v>0</v>
      </c>
      <c r="AF23" s="7" t="e">
        <f t="shared" si="5"/>
        <v>#DIV/0!</v>
      </c>
      <c r="AG23" s="7">
        <f t="shared" si="6"/>
        <v>0</v>
      </c>
      <c r="AH23" s="7">
        <f t="shared" si="6"/>
        <v>0</v>
      </c>
      <c r="AI23" s="7">
        <f t="shared" si="7"/>
        <v>0</v>
      </c>
      <c r="AJ23" s="7">
        <f t="shared" si="7"/>
        <v>0</v>
      </c>
      <c r="AK23" s="234" t="e">
        <f t="shared" si="8"/>
        <v>#DIV/0!</v>
      </c>
      <c r="AP23" s="28"/>
      <c r="AQ23" s="28"/>
    </row>
    <row r="24" spans="1:43">
      <c r="A24" s="44">
        <v>15</v>
      </c>
      <c r="B24" s="266" t="s">
        <v>80</v>
      </c>
      <c r="C24" s="219">
        <v>0</v>
      </c>
      <c r="D24" s="115">
        <v>0</v>
      </c>
      <c r="E24" s="115">
        <v>0</v>
      </c>
      <c r="F24" s="115">
        <v>0</v>
      </c>
      <c r="G24" s="115">
        <v>0</v>
      </c>
      <c r="H24" s="220">
        <v>0</v>
      </c>
      <c r="I24" s="250">
        <f t="shared" si="0"/>
        <v>0</v>
      </c>
      <c r="J24" s="219">
        <v>0</v>
      </c>
      <c r="K24" s="115">
        <v>0</v>
      </c>
      <c r="L24" s="115">
        <v>0</v>
      </c>
      <c r="M24" s="115">
        <v>0</v>
      </c>
      <c r="N24" s="115">
        <v>0</v>
      </c>
      <c r="O24" s="220">
        <v>0</v>
      </c>
      <c r="P24" s="250">
        <f t="shared" si="1"/>
        <v>0</v>
      </c>
      <c r="Q24" s="239">
        <v>0</v>
      </c>
      <c r="R24" s="52">
        <v>0</v>
      </c>
      <c r="S24" s="52">
        <v>0</v>
      </c>
      <c r="T24" s="52">
        <v>0</v>
      </c>
      <c r="U24" s="52">
        <v>0</v>
      </c>
      <c r="V24" s="240">
        <v>0</v>
      </c>
      <c r="W24" s="243">
        <v>0</v>
      </c>
      <c r="X24" s="55">
        <v>0</v>
      </c>
      <c r="Y24" s="55">
        <v>0</v>
      </c>
      <c r="Z24" s="55">
        <v>0</v>
      </c>
      <c r="AA24" s="55">
        <v>0</v>
      </c>
      <c r="AB24" s="244">
        <v>0</v>
      </c>
      <c r="AC24" s="233">
        <f t="shared" si="2"/>
        <v>0</v>
      </c>
      <c r="AD24" s="7" t="e">
        <f t="shared" si="3"/>
        <v>#DIV/0!</v>
      </c>
      <c r="AE24" s="7">
        <f t="shared" si="4"/>
        <v>0</v>
      </c>
      <c r="AF24" s="7" t="e">
        <f t="shared" si="5"/>
        <v>#DIV/0!</v>
      </c>
      <c r="AG24" s="7">
        <f t="shared" si="6"/>
        <v>0</v>
      </c>
      <c r="AH24" s="7">
        <f t="shared" si="6"/>
        <v>0</v>
      </c>
      <c r="AI24" s="7">
        <f t="shared" si="7"/>
        <v>0</v>
      </c>
      <c r="AJ24" s="7">
        <f t="shared" si="7"/>
        <v>0</v>
      </c>
      <c r="AK24" s="234" t="e">
        <f t="shared" si="8"/>
        <v>#DIV/0!</v>
      </c>
      <c r="AP24" s="28"/>
      <c r="AQ24" s="28"/>
    </row>
    <row r="25" spans="1:43">
      <c r="A25" s="44">
        <v>16</v>
      </c>
      <c r="B25" s="266" t="s">
        <v>81</v>
      </c>
      <c r="C25" s="219">
        <v>0</v>
      </c>
      <c r="D25" s="115">
        <v>0</v>
      </c>
      <c r="E25" s="115">
        <v>0</v>
      </c>
      <c r="F25" s="115">
        <v>0</v>
      </c>
      <c r="G25" s="115">
        <v>0</v>
      </c>
      <c r="H25" s="220">
        <v>0</v>
      </c>
      <c r="I25" s="250">
        <f t="shared" si="0"/>
        <v>0</v>
      </c>
      <c r="J25" s="219">
        <v>0</v>
      </c>
      <c r="K25" s="115">
        <v>0</v>
      </c>
      <c r="L25" s="115">
        <v>0</v>
      </c>
      <c r="M25" s="115">
        <v>0</v>
      </c>
      <c r="N25" s="115">
        <v>0</v>
      </c>
      <c r="O25" s="220">
        <v>0</v>
      </c>
      <c r="P25" s="250">
        <f t="shared" si="1"/>
        <v>0</v>
      </c>
      <c r="Q25" s="239">
        <v>0</v>
      </c>
      <c r="R25" s="52">
        <v>0</v>
      </c>
      <c r="S25" s="52">
        <v>0</v>
      </c>
      <c r="T25" s="52">
        <v>0</v>
      </c>
      <c r="U25" s="52">
        <v>0</v>
      </c>
      <c r="V25" s="240">
        <v>0</v>
      </c>
      <c r="W25" s="243">
        <v>0</v>
      </c>
      <c r="X25" s="55">
        <v>0</v>
      </c>
      <c r="Y25" s="55">
        <v>0</v>
      </c>
      <c r="Z25" s="55">
        <v>0</v>
      </c>
      <c r="AA25" s="55">
        <v>0</v>
      </c>
      <c r="AB25" s="244">
        <v>0</v>
      </c>
      <c r="AC25" s="233">
        <f t="shared" si="2"/>
        <v>0</v>
      </c>
      <c r="AD25" s="7" t="e">
        <f t="shared" si="3"/>
        <v>#DIV/0!</v>
      </c>
      <c r="AE25" s="7">
        <f t="shared" si="4"/>
        <v>0</v>
      </c>
      <c r="AF25" s="7" t="e">
        <f t="shared" si="5"/>
        <v>#DIV/0!</v>
      </c>
      <c r="AG25" s="7">
        <f t="shared" si="6"/>
        <v>0</v>
      </c>
      <c r="AH25" s="7">
        <f t="shared" si="6"/>
        <v>0</v>
      </c>
      <c r="AI25" s="7">
        <f t="shared" si="7"/>
        <v>0</v>
      </c>
      <c r="AJ25" s="7">
        <f t="shared" si="7"/>
        <v>0</v>
      </c>
      <c r="AK25" s="234" t="e">
        <f t="shared" si="8"/>
        <v>#DIV/0!</v>
      </c>
      <c r="AP25" s="28"/>
      <c r="AQ25" s="28"/>
    </row>
    <row r="26" spans="1:43">
      <c r="A26" s="44">
        <v>17</v>
      </c>
      <c r="B26" s="266" t="s">
        <v>82</v>
      </c>
      <c r="C26" s="219">
        <v>0</v>
      </c>
      <c r="D26" s="115">
        <v>0</v>
      </c>
      <c r="E26" s="115">
        <v>0</v>
      </c>
      <c r="F26" s="115">
        <v>0</v>
      </c>
      <c r="G26" s="115">
        <v>0</v>
      </c>
      <c r="H26" s="220">
        <v>0</v>
      </c>
      <c r="I26" s="250">
        <f t="shared" si="0"/>
        <v>0</v>
      </c>
      <c r="J26" s="219">
        <v>0</v>
      </c>
      <c r="K26" s="115">
        <v>0</v>
      </c>
      <c r="L26" s="115">
        <v>0</v>
      </c>
      <c r="M26" s="115">
        <v>0</v>
      </c>
      <c r="N26" s="115">
        <v>0</v>
      </c>
      <c r="O26" s="220">
        <v>0</v>
      </c>
      <c r="P26" s="250">
        <f t="shared" si="1"/>
        <v>0</v>
      </c>
      <c r="Q26" s="239">
        <v>0</v>
      </c>
      <c r="R26" s="52">
        <v>0</v>
      </c>
      <c r="S26" s="52">
        <v>0</v>
      </c>
      <c r="T26" s="52">
        <v>0</v>
      </c>
      <c r="U26" s="52">
        <v>0</v>
      </c>
      <c r="V26" s="240">
        <v>0</v>
      </c>
      <c r="W26" s="243">
        <v>0</v>
      </c>
      <c r="X26" s="55">
        <v>0</v>
      </c>
      <c r="Y26" s="55">
        <v>0</v>
      </c>
      <c r="Z26" s="55">
        <v>0</v>
      </c>
      <c r="AA26" s="55">
        <v>0</v>
      </c>
      <c r="AB26" s="244">
        <v>0</v>
      </c>
      <c r="AC26" s="233">
        <f t="shared" si="2"/>
        <v>0</v>
      </c>
      <c r="AD26" s="7" t="e">
        <f t="shared" si="3"/>
        <v>#DIV/0!</v>
      </c>
      <c r="AE26" s="7">
        <f t="shared" si="4"/>
        <v>0</v>
      </c>
      <c r="AF26" s="7" t="e">
        <f t="shared" si="5"/>
        <v>#DIV/0!</v>
      </c>
      <c r="AG26" s="7">
        <f t="shared" si="6"/>
        <v>0</v>
      </c>
      <c r="AH26" s="7">
        <f t="shared" si="6"/>
        <v>0</v>
      </c>
      <c r="AI26" s="7">
        <f t="shared" si="7"/>
        <v>0</v>
      </c>
      <c r="AJ26" s="7">
        <f t="shared" si="7"/>
        <v>0</v>
      </c>
      <c r="AK26" s="234" t="e">
        <f t="shared" si="8"/>
        <v>#DIV/0!</v>
      </c>
      <c r="AP26" s="28"/>
      <c r="AQ26" s="28"/>
    </row>
    <row r="27" spans="1:43">
      <c r="A27" s="44">
        <v>18</v>
      </c>
      <c r="B27" s="266" t="s">
        <v>83</v>
      </c>
      <c r="C27" s="223">
        <v>0</v>
      </c>
      <c r="D27" s="121">
        <v>0</v>
      </c>
      <c r="E27" s="121">
        <v>0</v>
      </c>
      <c r="F27" s="121">
        <v>0</v>
      </c>
      <c r="G27" s="121">
        <v>0</v>
      </c>
      <c r="H27" s="224">
        <v>0</v>
      </c>
      <c r="I27" s="250">
        <f t="shared" si="0"/>
        <v>0</v>
      </c>
      <c r="J27" s="223">
        <v>0</v>
      </c>
      <c r="K27" s="121">
        <v>0</v>
      </c>
      <c r="L27" s="121">
        <v>0</v>
      </c>
      <c r="M27" s="121">
        <v>0</v>
      </c>
      <c r="N27" s="121">
        <v>0</v>
      </c>
      <c r="O27" s="224">
        <v>0</v>
      </c>
      <c r="P27" s="250">
        <f t="shared" si="1"/>
        <v>0</v>
      </c>
      <c r="Q27" s="239">
        <v>0</v>
      </c>
      <c r="R27" s="52">
        <v>0</v>
      </c>
      <c r="S27" s="52">
        <v>0</v>
      </c>
      <c r="T27" s="52">
        <v>0</v>
      </c>
      <c r="U27" s="52">
        <v>0</v>
      </c>
      <c r="V27" s="240">
        <v>0</v>
      </c>
      <c r="W27" s="243">
        <v>0</v>
      </c>
      <c r="X27" s="55">
        <v>0</v>
      </c>
      <c r="Y27" s="55">
        <v>0</v>
      </c>
      <c r="Z27" s="55">
        <v>0</v>
      </c>
      <c r="AA27" s="55">
        <v>0</v>
      </c>
      <c r="AB27" s="244">
        <v>0</v>
      </c>
      <c r="AC27" s="233">
        <f t="shared" si="2"/>
        <v>0</v>
      </c>
      <c r="AD27" s="7" t="e">
        <f t="shared" si="3"/>
        <v>#DIV/0!</v>
      </c>
      <c r="AE27" s="7">
        <f t="shared" si="4"/>
        <v>0</v>
      </c>
      <c r="AF27" s="7" t="e">
        <f t="shared" si="5"/>
        <v>#DIV/0!</v>
      </c>
      <c r="AG27" s="7">
        <f t="shared" si="6"/>
        <v>0</v>
      </c>
      <c r="AH27" s="7">
        <f t="shared" si="6"/>
        <v>0</v>
      </c>
      <c r="AI27" s="7">
        <f t="shared" si="7"/>
        <v>0</v>
      </c>
      <c r="AJ27" s="7">
        <f t="shared" si="7"/>
        <v>0</v>
      </c>
      <c r="AK27" s="234" t="e">
        <f t="shared" si="8"/>
        <v>#DIV/0!</v>
      </c>
      <c r="AP27" s="28"/>
      <c r="AQ27" s="28"/>
    </row>
    <row r="28" spans="1:43">
      <c r="A28" s="44">
        <v>19</v>
      </c>
      <c r="B28" s="266" t="s">
        <v>84</v>
      </c>
      <c r="C28" s="223">
        <v>1750</v>
      </c>
      <c r="D28" s="121">
        <v>2048</v>
      </c>
      <c r="E28" s="121">
        <v>10</v>
      </c>
      <c r="F28" s="121">
        <v>3</v>
      </c>
      <c r="G28" s="121">
        <v>48</v>
      </c>
      <c r="H28" s="224">
        <v>15</v>
      </c>
      <c r="I28" s="250">
        <f t="shared" si="0"/>
        <v>2066</v>
      </c>
      <c r="J28" s="223">
        <v>426</v>
      </c>
      <c r="K28" s="121">
        <v>481</v>
      </c>
      <c r="L28" s="121">
        <v>3</v>
      </c>
      <c r="M28" s="121">
        <v>1</v>
      </c>
      <c r="N28" s="121">
        <v>14</v>
      </c>
      <c r="O28" s="224">
        <v>4</v>
      </c>
      <c r="P28" s="250">
        <f t="shared" si="1"/>
        <v>486</v>
      </c>
      <c r="Q28" s="239">
        <v>3248</v>
      </c>
      <c r="R28" s="52">
        <v>1161.51</v>
      </c>
      <c r="S28" s="52">
        <v>0</v>
      </c>
      <c r="T28" s="52">
        <v>0</v>
      </c>
      <c r="U28" s="52">
        <v>67</v>
      </c>
      <c r="V28" s="240">
        <v>83.25</v>
      </c>
      <c r="W28" s="243">
        <v>304</v>
      </c>
      <c r="X28" s="55">
        <v>1206.6500000000001</v>
      </c>
      <c r="Y28" s="55">
        <v>0</v>
      </c>
      <c r="Z28" s="55">
        <v>0</v>
      </c>
      <c r="AA28" s="55">
        <v>10</v>
      </c>
      <c r="AB28" s="244">
        <v>26.6</v>
      </c>
      <c r="AC28" s="233">
        <f t="shared" si="2"/>
        <v>1244.76</v>
      </c>
      <c r="AD28" s="7">
        <f t="shared" si="3"/>
        <v>60.249757986447236</v>
      </c>
      <c r="AE28" s="7">
        <f t="shared" si="4"/>
        <v>1233.25</v>
      </c>
      <c r="AF28" s="7">
        <f t="shared" si="5"/>
        <v>253.75514403292181</v>
      </c>
      <c r="AG28" s="7">
        <f t="shared" si="6"/>
        <v>2251</v>
      </c>
      <c r="AH28" s="7">
        <f t="shared" si="6"/>
        <v>2552</v>
      </c>
      <c r="AI28" s="7">
        <f t="shared" si="7"/>
        <v>3629</v>
      </c>
      <c r="AJ28" s="7">
        <f t="shared" si="7"/>
        <v>2478.0099999999998</v>
      </c>
      <c r="AK28" s="234">
        <f t="shared" si="8"/>
        <v>97.100705329153598</v>
      </c>
      <c r="AP28" s="28"/>
      <c r="AQ28" s="28"/>
    </row>
    <row r="29" spans="1:43">
      <c r="A29" s="44">
        <v>20</v>
      </c>
      <c r="B29" s="337" t="s">
        <v>85</v>
      </c>
      <c r="C29" s="223">
        <v>1732</v>
      </c>
      <c r="D29" s="121">
        <v>2019</v>
      </c>
      <c r="E29" s="121">
        <v>71</v>
      </c>
      <c r="F29" s="121">
        <v>22</v>
      </c>
      <c r="G29" s="121">
        <v>216</v>
      </c>
      <c r="H29" s="224">
        <v>65</v>
      </c>
      <c r="I29" s="250">
        <f t="shared" si="0"/>
        <v>2106</v>
      </c>
      <c r="J29" s="223">
        <v>413</v>
      </c>
      <c r="K29" s="121">
        <v>474</v>
      </c>
      <c r="L29" s="121">
        <v>18</v>
      </c>
      <c r="M29" s="121">
        <v>5</v>
      </c>
      <c r="N29" s="121">
        <v>52</v>
      </c>
      <c r="O29" s="224">
        <v>15</v>
      </c>
      <c r="P29" s="250">
        <f t="shared" si="1"/>
        <v>494</v>
      </c>
      <c r="Q29" s="239">
        <v>888</v>
      </c>
      <c r="R29" s="52">
        <v>1434</v>
      </c>
      <c r="S29" s="52">
        <v>0</v>
      </c>
      <c r="T29" s="52">
        <v>0</v>
      </c>
      <c r="U29" s="52">
        <v>0</v>
      </c>
      <c r="V29" s="240">
        <v>0</v>
      </c>
      <c r="W29" s="245">
        <v>286</v>
      </c>
      <c r="X29" s="26">
        <v>461</v>
      </c>
      <c r="Y29" s="26">
        <v>0</v>
      </c>
      <c r="Z29" s="26">
        <v>0</v>
      </c>
      <c r="AA29" s="26">
        <v>0</v>
      </c>
      <c r="AB29" s="246">
        <v>0</v>
      </c>
      <c r="AC29" s="233">
        <f t="shared" si="2"/>
        <v>1434</v>
      </c>
      <c r="AD29" s="7">
        <f t="shared" si="3"/>
        <v>68.091168091168086</v>
      </c>
      <c r="AE29" s="7">
        <f t="shared" si="4"/>
        <v>461</v>
      </c>
      <c r="AF29" s="7">
        <f t="shared" si="5"/>
        <v>93.319838056680155</v>
      </c>
      <c r="AG29" s="7">
        <f t="shared" si="6"/>
        <v>2502</v>
      </c>
      <c r="AH29" s="7">
        <f t="shared" si="6"/>
        <v>2600</v>
      </c>
      <c r="AI29" s="7">
        <f t="shared" si="7"/>
        <v>1174</v>
      </c>
      <c r="AJ29" s="7">
        <f t="shared" si="7"/>
        <v>1895</v>
      </c>
      <c r="AK29" s="234">
        <f t="shared" si="8"/>
        <v>72.884615384615387</v>
      </c>
      <c r="AP29" s="28"/>
      <c r="AQ29" s="28"/>
    </row>
    <row r="30" spans="1:43">
      <c r="A30" s="44">
        <v>21</v>
      </c>
      <c r="B30" s="266" t="s">
        <v>86</v>
      </c>
      <c r="C30" s="223">
        <v>362</v>
      </c>
      <c r="D30" s="121">
        <v>422</v>
      </c>
      <c r="E30" s="121">
        <v>12</v>
      </c>
      <c r="F30" s="121">
        <v>4</v>
      </c>
      <c r="G30" s="121">
        <v>39</v>
      </c>
      <c r="H30" s="224">
        <v>12</v>
      </c>
      <c r="I30" s="250">
        <f t="shared" si="0"/>
        <v>438</v>
      </c>
      <c r="J30" s="223">
        <v>87</v>
      </c>
      <c r="K30" s="121">
        <v>99</v>
      </c>
      <c r="L30" s="121">
        <v>4</v>
      </c>
      <c r="M30" s="121">
        <v>1</v>
      </c>
      <c r="N30" s="121">
        <v>10</v>
      </c>
      <c r="O30" s="224">
        <v>3</v>
      </c>
      <c r="P30" s="250">
        <f t="shared" si="1"/>
        <v>103</v>
      </c>
      <c r="Q30" s="239">
        <v>164</v>
      </c>
      <c r="R30" s="52">
        <v>292.63</v>
      </c>
      <c r="S30" s="52">
        <v>0</v>
      </c>
      <c r="T30" s="52">
        <v>0</v>
      </c>
      <c r="U30" s="52">
        <v>0</v>
      </c>
      <c r="V30" s="240">
        <v>0</v>
      </c>
      <c r="W30" s="243">
        <v>65</v>
      </c>
      <c r="X30" s="55">
        <v>149.5</v>
      </c>
      <c r="Y30" s="55">
        <v>0</v>
      </c>
      <c r="Z30" s="55">
        <v>0</v>
      </c>
      <c r="AA30" s="55">
        <v>0</v>
      </c>
      <c r="AB30" s="244">
        <v>0</v>
      </c>
      <c r="AC30" s="233">
        <f t="shared" si="2"/>
        <v>292.63</v>
      </c>
      <c r="AD30" s="7">
        <f t="shared" si="3"/>
        <v>66.810502283105023</v>
      </c>
      <c r="AE30" s="7">
        <f t="shared" si="4"/>
        <v>149.5</v>
      </c>
      <c r="AF30" s="7">
        <f t="shared" si="5"/>
        <v>145.14563106796118</v>
      </c>
      <c r="AG30" s="7">
        <f t="shared" si="6"/>
        <v>514</v>
      </c>
      <c r="AH30" s="7">
        <f t="shared" si="6"/>
        <v>541</v>
      </c>
      <c r="AI30" s="7">
        <f t="shared" si="7"/>
        <v>229</v>
      </c>
      <c r="AJ30" s="7">
        <f t="shared" si="7"/>
        <v>442.13</v>
      </c>
      <c r="AK30" s="234">
        <f t="shared" si="8"/>
        <v>81.724584103512015</v>
      </c>
      <c r="AP30" s="28"/>
      <c r="AQ30" s="28"/>
    </row>
    <row r="31" spans="1:43">
      <c r="A31" s="44">
        <v>22</v>
      </c>
      <c r="B31" s="266" t="s">
        <v>87</v>
      </c>
      <c r="C31" s="219">
        <v>0</v>
      </c>
      <c r="D31" s="115">
        <v>0</v>
      </c>
      <c r="E31" s="115">
        <v>0</v>
      </c>
      <c r="F31" s="115">
        <v>0</v>
      </c>
      <c r="G31" s="115">
        <v>0</v>
      </c>
      <c r="H31" s="220">
        <v>0</v>
      </c>
      <c r="I31" s="250">
        <f t="shared" si="0"/>
        <v>0</v>
      </c>
      <c r="J31" s="219">
        <v>0</v>
      </c>
      <c r="K31" s="115">
        <v>0</v>
      </c>
      <c r="L31" s="115">
        <v>0</v>
      </c>
      <c r="M31" s="115">
        <v>0</v>
      </c>
      <c r="N31" s="115">
        <v>0</v>
      </c>
      <c r="O31" s="220">
        <v>0</v>
      </c>
      <c r="P31" s="250">
        <f t="shared" si="1"/>
        <v>0</v>
      </c>
      <c r="Q31" s="239">
        <v>0</v>
      </c>
      <c r="R31" s="52">
        <v>0</v>
      </c>
      <c r="S31" s="52">
        <v>0</v>
      </c>
      <c r="T31" s="52">
        <v>0</v>
      </c>
      <c r="U31" s="52">
        <v>0</v>
      </c>
      <c r="V31" s="240">
        <v>0</v>
      </c>
      <c r="W31" s="243">
        <v>0</v>
      </c>
      <c r="X31" s="55">
        <v>0</v>
      </c>
      <c r="Y31" s="55">
        <v>0</v>
      </c>
      <c r="Z31" s="55">
        <v>0</v>
      </c>
      <c r="AA31" s="55">
        <v>0</v>
      </c>
      <c r="AB31" s="244">
        <v>0</v>
      </c>
      <c r="AC31" s="233">
        <f t="shared" si="2"/>
        <v>0</v>
      </c>
      <c r="AD31" s="7" t="e">
        <f t="shared" si="3"/>
        <v>#DIV/0!</v>
      </c>
      <c r="AE31" s="7">
        <f t="shared" si="4"/>
        <v>0</v>
      </c>
      <c r="AF31" s="7" t="e">
        <f t="shared" si="5"/>
        <v>#DIV/0!</v>
      </c>
      <c r="AG31" s="7">
        <f t="shared" si="6"/>
        <v>0</v>
      </c>
      <c r="AH31" s="7">
        <f t="shared" si="6"/>
        <v>0</v>
      </c>
      <c r="AI31" s="7">
        <f t="shared" si="7"/>
        <v>0</v>
      </c>
      <c r="AJ31" s="7">
        <f t="shared" si="7"/>
        <v>0</v>
      </c>
      <c r="AK31" s="234" t="e">
        <f t="shared" si="8"/>
        <v>#DIV/0!</v>
      </c>
      <c r="AP31" s="28"/>
      <c r="AQ31" s="28"/>
    </row>
    <row r="32" spans="1:43">
      <c r="A32" s="44">
        <v>23</v>
      </c>
      <c r="B32" s="266" t="s">
        <v>88</v>
      </c>
      <c r="C32" s="219">
        <v>0</v>
      </c>
      <c r="D32" s="115">
        <v>0</v>
      </c>
      <c r="E32" s="115">
        <v>0</v>
      </c>
      <c r="F32" s="115">
        <v>0</v>
      </c>
      <c r="G32" s="115">
        <v>0</v>
      </c>
      <c r="H32" s="220">
        <v>0</v>
      </c>
      <c r="I32" s="250">
        <f t="shared" si="0"/>
        <v>0</v>
      </c>
      <c r="J32" s="219">
        <v>0</v>
      </c>
      <c r="K32" s="115">
        <v>0</v>
      </c>
      <c r="L32" s="115">
        <v>0</v>
      </c>
      <c r="M32" s="115">
        <v>0</v>
      </c>
      <c r="N32" s="115">
        <v>0</v>
      </c>
      <c r="O32" s="220">
        <v>0</v>
      </c>
      <c r="P32" s="250">
        <f t="shared" si="1"/>
        <v>0</v>
      </c>
      <c r="Q32" s="239">
        <v>0</v>
      </c>
      <c r="R32" s="52">
        <v>0</v>
      </c>
      <c r="S32" s="52">
        <v>0</v>
      </c>
      <c r="T32" s="52">
        <v>0</v>
      </c>
      <c r="U32" s="52">
        <v>0</v>
      </c>
      <c r="V32" s="240">
        <v>0</v>
      </c>
      <c r="W32" s="243">
        <v>0</v>
      </c>
      <c r="X32" s="55">
        <v>0</v>
      </c>
      <c r="Y32" s="55">
        <v>0</v>
      </c>
      <c r="Z32" s="55">
        <v>0</v>
      </c>
      <c r="AA32" s="55">
        <v>0</v>
      </c>
      <c r="AB32" s="244">
        <v>0</v>
      </c>
      <c r="AC32" s="233">
        <f t="shared" si="2"/>
        <v>0</v>
      </c>
      <c r="AD32" s="7" t="e">
        <f t="shared" si="3"/>
        <v>#DIV/0!</v>
      </c>
      <c r="AE32" s="7">
        <f t="shared" si="4"/>
        <v>0</v>
      </c>
      <c r="AF32" s="7" t="e">
        <f t="shared" si="5"/>
        <v>#DIV/0!</v>
      </c>
      <c r="AG32" s="7">
        <f t="shared" si="6"/>
        <v>0</v>
      </c>
      <c r="AH32" s="7">
        <f t="shared" si="6"/>
        <v>0</v>
      </c>
      <c r="AI32" s="7">
        <f t="shared" si="7"/>
        <v>0</v>
      </c>
      <c r="AJ32" s="7">
        <f t="shared" si="7"/>
        <v>0</v>
      </c>
      <c r="AK32" s="234" t="e">
        <f t="shared" si="8"/>
        <v>#DIV/0!</v>
      </c>
      <c r="AP32" s="28"/>
      <c r="AQ32" s="28"/>
    </row>
    <row r="33" spans="1:43">
      <c r="A33" s="44">
        <v>24</v>
      </c>
      <c r="B33" s="266" t="s">
        <v>89</v>
      </c>
      <c r="C33" s="219">
        <v>0</v>
      </c>
      <c r="D33" s="115">
        <v>0</v>
      </c>
      <c r="E33" s="115">
        <v>0</v>
      </c>
      <c r="F33" s="115">
        <v>0</v>
      </c>
      <c r="G33" s="115">
        <v>0</v>
      </c>
      <c r="H33" s="220">
        <v>0</v>
      </c>
      <c r="I33" s="250">
        <f t="shared" si="0"/>
        <v>0</v>
      </c>
      <c r="J33" s="219">
        <v>0</v>
      </c>
      <c r="K33" s="115">
        <v>0</v>
      </c>
      <c r="L33" s="115">
        <v>0</v>
      </c>
      <c r="M33" s="115">
        <v>0</v>
      </c>
      <c r="N33" s="115">
        <v>0</v>
      </c>
      <c r="O33" s="220">
        <v>0</v>
      </c>
      <c r="P33" s="250">
        <f t="shared" si="1"/>
        <v>0</v>
      </c>
      <c r="Q33" s="239">
        <v>0</v>
      </c>
      <c r="R33" s="52">
        <v>0</v>
      </c>
      <c r="S33" s="52">
        <v>0</v>
      </c>
      <c r="T33" s="52">
        <v>0</v>
      </c>
      <c r="U33" s="52">
        <v>0</v>
      </c>
      <c r="V33" s="240">
        <v>0</v>
      </c>
      <c r="W33" s="243">
        <v>0</v>
      </c>
      <c r="X33" s="55">
        <v>0</v>
      </c>
      <c r="Y33" s="55">
        <v>0</v>
      </c>
      <c r="Z33" s="55">
        <v>0</v>
      </c>
      <c r="AA33" s="55">
        <v>0</v>
      </c>
      <c r="AB33" s="244">
        <v>0</v>
      </c>
      <c r="AC33" s="233">
        <f t="shared" si="2"/>
        <v>0</v>
      </c>
      <c r="AD33" s="7" t="e">
        <f t="shared" si="3"/>
        <v>#DIV/0!</v>
      </c>
      <c r="AE33" s="7">
        <f t="shared" si="4"/>
        <v>0</v>
      </c>
      <c r="AF33" s="7" t="e">
        <f t="shared" si="5"/>
        <v>#DIV/0!</v>
      </c>
      <c r="AG33" s="7">
        <f t="shared" si="6"/>
        <v>0</v>
      </c>
      <c r="AH33" s="7">
        <f t="shared" si="6"/>
        <v>0</v>
      </c>
      <c r="AI33" s="7">
        <f t="shared" si="7"/>
        <v>0</v>
      </c>
      <c r="AJ33" s="7">
        <f t="shared" si="7"/>
        <v>0</v>
      </c>
      <c r="AK33" s="234" t="e">
        <f t="shared" si="8"/>
        <v>#DIV/0!</v>
      </c>
      <c r="AP33" s="28"/>
      <c r="AQ33" s="28"/>
    </row>
    <row r="34" spans="1:43">
      <c r="A34" s="44">
        <v>25</v>
      </c>
      <c r="B34" s="266" t="s">
        <v>90</v>
      </c>
      <c r="C34" s="219">
        <v>0</v>
      </c>
      <c r="D34" s="115">
        <v>0</v>
      </c>
      <c r="E34" s="115">
        <v>0</v>
      </c>
      <c r="F34" s="115">
        <v>0</v>
      </c>
      <c r="G34" s="115">
        <v>0</v>
      </c>
      <c r="H34" s="220">
        <v>0</v>
      </c>
      <c r="I34" s="250">
        <f t="shared" si="0"/>
        <v>0</v>
      </c>
      <c r="J34" s="219">
        <v>0</v>
      </c>
      <c r="K34" s="115">
        <v>0</v>
      </c>
      <c r="L34" s="115">
        <v>0</v>
      </c>
      <c r="M34" s="115">
        <v>0</v>
      </c>
      <c r="N34" s="115">
        <v>0</v>
      </c>
      <c r="O34" s="220">
        <v>0</v>
      </c>
      <c r="P34" s="250">
        <f t="shared" si="1"/>
        <v>0</v>
      </c>
      <c r="Q34" s="239">
        <v>0</v>
      </c>
      <c r="R34" s="52">
        <v>0</v>
      </c>
      <c r="S34" s="52">
        <v>0</v>
      </c>
      <c r="T34" s="52">
        <v>0</v>
      </c>
      <c r="U34" s="52">
        <v>0</v>
      </c>
      <c r="V34" s="240">
        <v>0</v>
      </c>
      <c r="W34" s="243">
        <v>0</v>
      </c>
      <c r="X34" s="55">
        <v>0</v>
      </c>
      <c r="Y34" s="55">
        <v>0</v>
      </c>
      <c r="Z34" s="55">
        <v>0</v>
      </c>
      <c r="AA34" s="55">
        <v>0</v>
      </c>
      <c r="AB34" s="244">
        <v>0</v>
      </c>
      <c r="AC34" s="233">
        <f t="shared" si="2"/>
        <v>0</v>
      </c>
      <c r="AD34" s="7" t="e">
        <f t="shared" si="3"/>
        <v>#DIV/0!</v>
      </c>
      <c r="AE34" s="7">
        <f t="shared" si="4"/>
        <v>0</v>
      </c>
      <c r="AF34" s="7" t="e">
        <f t="shared" si="5"/>
        <v>#DIV/0!</v>
      </c>
      <c r="AG34" s="7">
        <f t="shared" si="6"/>
        <v>0</v>
      </c>
      <c r="AH34" s="7">
        <f t="shared" si="6"/>
        <v>0</v>
      </c>
      <c r="AI34" s="7">
        <f t="shared" si="7"/>
        <v>0</v>
      </c>
      <c r="AJ34" s="7">
        <f t="shared" si="7"/>
        <v>0</v>
      </c>
      <c r="AK34" s="234" t="e">
        <f t="shared" si="8"/>
        <v>#DIV/0!</v>
      </c>
      <c r="AP34" s="28"/>
      <c r="AQ34" s="28"/>
    </row>
    <row r="35" spans="1:43">
      <c r="A35" s="44">
        <v>26</v>
      </c>
      <c r="B35" s="266" t="s">
        <v>91</v>
      </c>
      <c r="C35" s="223">
        <v>0</v>
      </c>
      <c r="D35" s="121">
        <v>0</v>
      </c>
      <c r="E35" s="121">
        <v>0</v>
      </c>
      <c r="F35" s="121">
        <v>0</v>
      </c>
      <c r="G35" s="121">
        <v>0</v>
      </c>
      <c r="H35" s="224">
        <v>0</v>
      </c>
      <c r="I35" s="250">
        <f t="shared" si="0"/>
        <v>0</v>
      </c>
      <c r="J35" s="223">
        <v>0</v>
      </c>
      <c r="K35" s="121">
        <v>0</v>
      </c>
      <c r="L35" s="121">
        <v>0</v>
      </c>
      <c r="M35" s="121">
        <v>0</v>
      </c>
      <c r="N35" s="121">
        <v>0</v>
      </c>
      <c r="O35" s="224">
        <v>0</v>
      </c>
      <c r="P35" s="250">
        <f t="shared" si="1"/>
        <v>0</v>
      </c>
      <c r="Q35" s="239">
        <v>0</v>
      </c>
      <c r="R35" s="52">
        <v>0</v>
      </c>
      <c r="S35" s="52">
        <v>0</v>
      </c>
      <c r="T35" s="52">
        <v>0</v>
      </c>
      <c r="U35" s="52">
        <v>0</v>
      </c>
      <c r="V35" s="240">
        <v>0</v>
      </c>
      <c r="W35" s="243">
        <v>0</v>
      </c>
      <c r="X35" s="55">
        <v>0</v>
      </c>
      <c r="Y35" s="55">
        <v>0</v>
      </c>
      <c r="Z35" s="55">
        <v>0</v>
      </c>
      <c r="AA35" s="55">
        <v>0</v>
      </c>
      <c r="AB35" s="244">
        <v>0</v>
      </c>
      <c r="AC35" s="233">
        <f t="shared" si="2"/>
        <v>0</v>
      </c>
      <c r="AD35" s="7" t="e">
        <f t="shared" si="3"/>
        <v>#DIV/0!</v>
      </c>
      <c r="AE35" s="7">
        <f t="shared" si="4"/>
        <v>0</v>
      </c>
      <c r="AF35" s="7" t="e">
        <f t="shared" si="5"/>
        <v>#DIV/0!</v>
      </c>
      <c r="AG35" s="7">
        <f t="shared" si="6"/>
        <v>0</v>
      </c>
      <c r="AH35" s="7">
        <f t="shared" si="6"/>
        <v>0</v>
      </c>
      <c r="AI35" s="7">
        <f t="shared" si="7"/>
        <v>0</v>
      </c>
      <c r="AJ35" s="7">
        <f t="shared" si="7"/>
        <v>0</v>
      </c>
      <c r="AK35" s="234" t="e">
        <f t="shared" si="8"/>
        <v>#DIV/0!</v>
      </c>
      <c r="AP35" s="28"/>
      <c r="AQ35" s="28"/>
    </row>
    <row r="36" spans="1:43">
      <c r="A36" s="44">
        <v>27</v>
      </c>
      <c r="B36" s="266" t="s">
        <v>92</v>
      </c>
      <c r="C36" s="223">
        <v>0</v>
      </c>
      <c r="D36" s="121">
        <v>0</v>
      </c>
      <c r="E36" s="121">
        <v>0</v>
      </c>
      <c r="F36" s="121">
        <v>0</v>
      </c>
      <c r="G36" s="121">
        <v>0</v>
      </c>
      <c r="H36" s="224">
        <v>0</v>
      </c>
      <c r="I36" s="250">
        <f t="shared" si="0"/>
        <v>0</v>
      </c>
      <c r="J36" s="223">
        <v>0</v>
      </c>
      <c r="K36" s="121">
        <v>0</v>
      </c>
      <c r="L36" s="121">
        <v>0</v>
      </c>
      <c r="M36" s="121">
        <v>0</v>
      </c>
      <c r="N36" s="121">
        <v>0</v>
      </c>
      <c r="O36" s="224">
        <v>0</v>
      </c>
      <c r="P36" s="250">
        <f t="shared" si="1"/>
        <v>0</v>
      </c>
      <c r="Q36" s="239">
        <v>0</v>
      </c>
      <c r="R36" s="52">
        <v>0</v>
      </c>
      <c r="S36" s="52">
        <v>0</v>
      </c>
      <c r="T36" s="52">
        <v>0</v>
      </c>
      <c r="U36" s="52">
        <v>0</v>
      </c>
      <c r="V36" s="240">
        <v>0</v>
      </c>
      <c r="W36" s="245">
        <v>0</v>
      </c>
      <c r="X36" s="26">
        <v>0</v>
      </c>
      <c r="Y36" s="26">
        <v>0</v>
      </c>
      <c r="Z36" s="26">
        <v>0</v>
      </c>
      <c r="AA36" s="26">
        <v>0</v>
      </c>
      <c r="AB36" s="246">
        <v>0</v>
      </c>
      <c r="AC36" s="233">
        <f t="shared" si="2"/>
        <v>0</v>
      </c>
      <c r="AD36" s="7" t="e">
        <f t="shared" si="3"/>
        <v>#DIV/0!</v>
      </c>
      <c r="AE36" s="7">
        <f t="shared" si="4"/>
        <v>0</v>
      </c>
      <c r="AF36" s="7" t="e">
        <f t="shared" si="5"/>
        <v>#DIV/0!</v>
      </c>
      <c r="AG36" s="7">
        <f t="shared" si="6"/>
        <v>0</v>
      </c>
      <c r="AH36" s="7">
        <f t="shared" si="6"/>
        <v>0</v>
      </c>
      <c r="AI36" s="7">
        <f t="shared" si="7"/>
        <v>0</v>
      </c>
      <c r="AJ36" s="7">
        <f t="shared" si="7"/>
        <v>0</v>
      </c>
      <c r="AK36" s="234" t="e">
        <f t="shared" si="8"/>
        <v>#DIV/0!</v>
      </c>
      <c r="AP36" s="28"/>
      <c r="AQ36" s="28"/>
    </row>
    <row r="37" spans="1:43">
      <c r="A37" s="44">
        <v>28</v>
      </c>
      <c r="B37" s="266" t="s">
        <v>93</v>
      </c>
      <c r="C37" s="223">
        <v>0</v>
      </c>
      <c r="D37" s="121">
        <v>0</v>
      </c>
      <c r="E37" s="121">
        <v>0</v>
      </c>
      <c r="F37" s="121">
        <v>0</v>
      </c>
      <c r="G37" s="121">
        <v>0</v>
      </c>
      <c r="H37" s="224">
        <v>0</v>
      </c>
      <c r="I37" s="250">
        <f t="shared" si="0"/>
        <v>0</v>
      </c>
      <c r="J37" s="223">
        <v>0</v>
      </c>
      <c r="K37" s="121">
        <v>0</v>
      </c>
      <c r="L37" s="121">
        <v>0</v>
      </c>
      <c r="M37" s="121">
        <v>0</v>
      </c>
      <c r="N37" s="121">
        <v>0</v>
      </c>
      <c r="O37" s="224">
        <v>0</v>
      </c>
      <c r="P37" s="250">
        <f t="shared" si="1"/>
        <v>0</v>
      </c>
      <c r="Q37" s="239">
        <v>0</v>
      </c>
      <c r="R37" s="52">
        <v>0</v>
      </c>
      <c r="S37" s="52">
        <v>0</v>
      </c>
      <c r="T37" s="52">
        <v>0</v>
      </c>
      <c r="U37" s="52">
        <v>0</v>
      </c>
      <c r="V37" s="240">
        <v>0</v>
      </c>
      <c r="W37" s="245">
        <v>0</v>
      </c>
      <c r="X37" s="26">
        <v>0</v>
      </c>
      <c r="Y37" s="26">
        <v>0</v>
      </c>
      <c r="Z37" s="26">
        <v>0</v>
      </c>
      <c r="AA37" s="26">
        <v>0</v>
      </c>
      <c r="AB37" s="246">
        <v>0</v>
      </c>
      <c r="AC37" s="233">
        <f t="shared" si="2"/>
        <v>0</v>
      </c>
      <c r="AD37" s="7" t="e">
        <f t="shared" si="3"/>
        <v>#DIV/0!</v>
      </c>
      <c r="AE37" s="7">
        <f t="shared" si="4"/>
        <v>0</v>
      </c>
      <c r="AF37" s="7" t="e">
        <f t="shared" si="5"/>
        <v>#DIV/0!</v>
      </c>
      <c r="AG37" s="7">
        <f t="shared" si="6"/>
        <v>0</v>
      </c>
      <c r="AH37" s="7">
        <f t="shared" si="6"/>
        <v>0</v>
      </c>
      <c r="AI37" s="7">
        <f t="shared" si="7"/>
        <v>0</v>
      </c>
      <c r="AJ37" s="7">
        <f t="shared" si="7"/>
        <v>0</v>
      </c>
      <c r="AK37" s="234" t="e">
        <f t="shared" si="8"/>
        <v>#DIV/0!</v>
      </c>
      <c r="AP37" s="28"/>
      <c r="AQ37" s="28"/>
    </row>
    <row r="38" spans="1:43">
      <c r="A38" s="21"/>
      <c r="B38" s="211" t="s">
        <v>94</v>
      </c>
      <c r="C38" s="221">
        <f t="shared" ref="C38:AC38" si="10">SUM(C22:C37)</f>
        <v>4206</v>
      </c>
      <c r="D38" s="50">
        <f t="shared" si="10"/>
        <v>4916</v>
      </c>
      <c r="E38" s="50">
        <f t="shared" si="10"/>
        <v>99</v>
      </c>
      <c r="F38" s="50">
        <f t="shared" si="10"/>
        <v>31</v>
      </c>
      <c r="G38" s="50">
        <f t="shared" si="10"/>
        <v>327</v>
      </c>
      <c r="H38" s="222">
        <f t="shared" si="10"/>
        <v>100</v>
      </c>
      <c r="I38" s="222">
        <f t="shared" si="10"/>
        <v>5047</v>
      </c>
      <c r="J38" s="221">
        <f t="shared" si="10"/>
        <v>1018</v>
      </c>
      <c r="K38" s="50">
        <f t="shared" si="10"/>
        <v>1154</v>
      </c>
      <c r="L38" s="50">
        <f t="shared" si="10"/>
        <v>28</v>
      </c>
      <c r="M38" s="50">
        <f t="shared" si="10"/>
        <v>8</v>
      </c>
      <c r="N38" s="50">
        <f t="shared" si="10"/>
        <v>85</v>
      </c>
      <c r="O38" s="222">
        <f t="shared" si="10"/>
        <v>24</v>
      </c>
      <c r="P38" s="222">
        <f t="shared" si="10"/>
        <v>1186</v>
      </c>
      <c r="Q38" s="221">
        <f t="shared" si="10"/>
        <v>4435</v>
      </c>
      <c r="R38" s="50">
        <f t="shared" si="10"/>
        <v>3512.05</v>
      </c>
      <c r="S38" s="50">
        <f t="shared" si="10"/>
        <v>0</v>
      </c>
      <c r="T38" s="50">
        <f t="shared" si="10"/>
        <v>0</v>
      </c>
      <c r="U38" s="50">
        <f t="shared" si="10"/>
        <v>67</v>
      </c>
      <c r="V38" s="222">
        <f t="shared" si="10"/>
        <v>83.25</v>
      </c>
      <c r="W38" s="221">
        <f t="shared" si="10"/>
        <v>744</v>
      </c>
      <c r="X38" s="50">
        <f t="shared" si="10"/>
        <v>2046.6100000000001</v>
      </c>
      <c r="Y38" s="50">
        <f t="shared" si="10"/>
        <v>0</v>
      </c>
      <c r="Z38" s="50">
        <f t="shared" si="10"/>
        <v>0</v>
      </c>
      <c r="AA38" s="50">
        <f t="shared" si="10"/>
        <v>10</v>
      </c>
      <c r="AB38" s="222">
        <f t="shared" si="10"/>
        <v>26.6</v>
      </c>
      <c r="AC38" s="222">
        <f t="shared" si="10"/>
        <v>3595.3</v>
      </c>
      <c r="AD38" s="50">
        <f t="shared" si="3"/>
        <v>71.23637804636418</v>
      </c>
      <c r="AE38" s="50">
        <f>(W38+Y38+AA38)/(J38+L38+N38)*100</f>
        <v>66.666666666666657</v>
      </c>
      <c r="AF38" s="50">
        <f t="shared" si="5"/>
        <v>174.80691399662732</v>
      </c>
      <c r="AG38" s="50">
        <f t="shared" si="6"/>
        <v>5763</v>
      </c>
      <c r="AH38" s="50">
        <f t="shared" si="6"/>
        <v>6233</v>
      </c>
      <c r="AI38" s="50">
        <f t="shared" si="7"/>
        <v>5256</v>
      </c>
      <c r="AJ38" s="50">
        <f t="shared" si="7"/>
        <v>5668.51</v>
      </c>
      <c r="AK38" s="222">
        <f t="shared" si="8"/>
        <v>90.943526391785653</v>
      </c>
      <c r="AP38" s="28"/>
      <c r="AQ38" s="28"/>
    </row>
    <row r="39" spans="1:43">
      <c r="A39" s="47">
        <v>29</v>
      </c>
      <c r="B39" s="267" t="s">
        <v>95</v>
      </c>
      <c r="C39" s="223">
        <v>0</v>
      </c>
      <c r="D39" s="121">
        <v>0</v>
      </c>
      <c r="E39" s="121">
        <v>0</v>
      </c>
      <c r="F39" s="121">
        <v>0</v>
      </c>
      <c r="G39" s="121">
        <v>0</v>
      </c>
      <c r="H39" s="224">
        <v>0</v>
      </c>
      <c r="I39" s="250">
        <f t="shared" si="0"/>
        <v>0</v>
      </c>
      <c r="J39" s="223">
        <v>0</v>
      </c>
      <c r="K39" s="121">
        <v>0</v>
      </c>
      <c r="L39" s="121">
        <v>0</v>
      </c>
      <c r="M39" s="121">
        <v>0</v>
      </c>
      <c r="N39" s="121">
        <v>0</v>
      </c>
      <c r="O39" s="224">
        <v>0</v>
      </c>
      <c r="P39" s="250">
        <f t="shared" si="1"/>
        <v>0</v>
      </c>
      <c r="Q39" s="239">
        <v>0</v>
      </c>
      <c r="R39" s="52">
        <v>0</v>
      </c>
      <c r="S39" s="121">
        <v>0</v>
      </c>
      <c r="T39" s="121">
        <v>0</v>
      </c>
      <c r="U39" s="121">
        <v>0</v>
      </c>
      <c r="V39" s="224">
        <v>0</v>
      </c>
      <c r="W39" s="243">
        <v>0</v>
      </c>
      <c r="X39" s="55">
        <v>0</v>
      </c>
      <c r="Y39" s="55">
        <v>0</v>
      </c>
      <c r="Z39" s="55">
        <v>0</v>
      </c>
      <c r="AA39" s="55">
        <v>0</v>
      </c>
      <c r="AB39" s="244">
        <v>0</v>
      </c>
      <c r="AC39" s="233">
        <f t="shared" si="2"/>
        <v>0</v>
      </c>
      <c r="AD39" s="7" t="e">
        <f t="shared" si="3"/>
        <v>#DIV/0!</v>
      </c>
      <c r="AE39" s="7">
        <f t="shared" si="4"/>
        <v>0</v>
      </c>
      <c r="AF39" s="7" t="e">
        <f t="shared" si="5"/>
        <v>#DIV/0!</v>
      </c>
      <c r="AG39" s="7">
        <f t="shared" si="6"/>
        <v>0</v>
      </c>
      <c r="AH39" s="7">
        <f t="shared" si="6"/>
        <v>0</v>
      </c>
      <c r="AI39" s="7">
        <f t="shared" si="7"/>
        <v>0</v>
      </c>
      <c r="AJ39" s="7">
        <f t="shared" si="7"/>
        <v>0</v>
      </c>
      <c r="AK39" s="234" t="e">
        <f t="shared" si="8"/>
        <v>#DIV/0!</v>
      </c>
      <c r="AP39" s="28"/>
      <c r="AQ39" s="28"/>
    </row>
    <row r="40" spans="1:43">
      <c r="A40" s="47">
        <v>30</v>
      </c>
      <c r="B40" s="267" t="s">
        <v>96</v>
      </c>
      <c r="C40" s="223">
        <v>0</v>
      </c>
      <c r="D40" s="121">
        <v>0</v>
      </c>
      <c r="E40" s="121">
        <v>0</v>
      </c>
      <c r="F40" s="121">
        <v>0</v>
      </c>
      <c r="G40" s="121">
        <v>0</v>
      </c>
      <c r="H40" s="224">
        <v>0</v>
      </c>
      <c r="I40" s="250">
        <f t="shared" si="0"/>
        <v>0</v>
      </c>
      <c r="J40" s="223">
        <v>0</v>
      </c>
      <c r="K40" s="121">
        <v>0</v>
      </c>
      <c r="L40" s="121">
        <v>0</v>
      </c>
      <c r="M40" s="121">
        <v>0</v>
      </c>
      <c r="N40" s="121">
        <v>0</v>
      </c>
      <c r="O40" s="224">
        <v>0</v>
      </c>
      <c r="P40" s="250">
        <f t="shared" si="1"/>
        <v>0</v>
      </c>
      <c r="Q40" s="239">
        <v>0</v>
      </c>
      <c r="R40" s="52">
        <v>0</v>
      </c>
      <c r="S40" s="121">
        <v>0</v>
      </c>
      <c r="T40" s="121">
        <v>0</v>
      </c>
      <c r="U40" s="121">
        <v>0</v>
      </c>
      <c r="V40" s="224">
        <v>0</v>
      </c>
      <c r="W40" s="243">
        <v>0</v>
      </c>
      <c r="X40" s="55">
        <v>0</v>
      </c>
      <c r="Y40" s="55">
        <v>0</v>
      </c>
      <c r="Z40" s="55">
        <v>0</v>
      </c>
      <c r="AA40" s="55">
        <v>0</v>
      </c>
      <c r="AB40" s="244">
        <v>0</v>
      </c>
      <c r="AC40" s="233">
        <f t="shared" si="2"/>
        <v>0</v>
      </c>
      <c r="AD40" s="7" t="e">
        <f t="shared" si="3"/>
        <v>#DIV/0!</v>
      </c>
      <c r="AE40" s="7">
        <f t="shared" si="4"/>
        <v>0</v>
      </c>
      <c r="AF40" s="7" t="e">
        <f t="shared" si="5"/>
        <v>#DIV/0!</v>
      </c>
      <c r="AG40" s="7">
        <f t="shared" si="6"/>
        <v>0</v>
      </c>
      <c r="AH40" s="7">
        <f t="shared" si="6"/>
        <v>0</v>
      </c>
      <c r="AI40" s="7">
        <f t="shared" si="7"/>
        <v>0</v>
      </c>
      <c r="AJ40" s="7">
        <f t="shared" si="7"/>
        <v>0</v>
      </c>
      <c r="AK40" s="234" t="e">
        <f t="shared" si="8"/>
        <v>#DIV/0!</v>
      </c>
      <c r="AP40" s="28"/>
      <c r="AQ40" s="28"/>
    </row>
    <row r="41" spans="1:43">
      <c r="A41" s="47">
        <v>31</v>
      </c>
      <c r="B41" s="267" t="s">
        <v>97</v>
      </c>
      <c r="C41" s="223">
        <v>0</v>
      </c>
      <c r="D41" s="121">
        <v>0</v>
      </c>
      <c r="E41" s="121">
        <v>0</v>
      </c>
      <c r="F41" s="121">
        <v>0</v>
      </c>
      <c r="G41" s="121">
        <v>0</v>
      </c>
      <c r="H41" s="224">
        <v>0</v>
      </c>
      <c r="I41" s="250">
        <f t="shared" si="0"/>
        <v>0</v>
      </c>
      <c r="J41" s="223">
        <v>0</v>
      </c>
      <c r="K41" s="121">
        <v>0</v>
      </c>
      <c r="L41" s="121">
        <v>0</v>
      </c>
      <c r="M41" s="121">
        <v>0</v>
      </c>
      <c r="N41" s="121">
        <v>0</v>
      </c>
      <c r="O41" s="224">
        <v>0</v>
      </c>
      <c r="P41" s="250">
        <f t="shared" si="1"/>
        <v>0</v>
      </c>
      <c r="Q41" s="239">
        <v>0</v>
      </c>
      <c r="R41" s="52">
        <v>0</v>
      </c>
      <c r="S41" s="121">
        <v>0</v>
      </c>
      <c r="T41" s="121">
        <v>0</v>
      </c>
      <c r="U41" s="121">
        <v>0</v>
      </c>
      <c r="V41" s="224">
        <v>0</v>
      </c>
      <c r="W41" s="243">
        <v>0</v>
      </c>
      <c r="X41" s="55">
        <v>0</v>
      </c>
      <c r="Y41" s="55">
        <v>0</v>
      </c>
      <c r="Z41" s="55">
        <v>0</v>
      </c>
      <c r="AA41" s="55">
        <v>0</v>
      </c>
      <c r="AB41" s="244">
        <v>0</v>
      </c>
      <c r="AC41" s="233">
        <f t="shared" si="2"/>
        <v>0</v>
      </c>
      <c r="AD41" s="7" t="e">
        <f t="shared" si="3"/>
        <v>#DIV/0!</v>
      </c>
      <c r="AE41" s="7">
        <f t="shared" si="4"/>
        <v>0</v>
      </c>
      <c r="AF41" s="7" t="e">
        <f t="shared" si="5"/>
        <v>#DIV/0!</v>
      </c>
      <c r="AG41" s="7">
        <f t="shared" si="6"/>
        <v>0</v>
      </c>
      <c r="AH41" s="7">
        <f t="shared" si="6"/>
        <v>0</v>
      </c>
      <c r="AI41" s="7">
        <f t="shared" si="7"/>
        <v>0</v>
      </c>
      <c r="AJ41" s="7">
        <f t="shared" si="7"/>
        <v>0</v>
      </c>
      <c r="AK41" s="234" t="e">
        <f t="shared" si="8"/>
        <v>#DIV/0!</v>
      </c>
      <c r="AP41" s="28"/>
      <c r="AQ41" s="28"/>
    </row>
    <row r="42" spans="1:43">
      <c r="A42" s="47">
        <v>32</v>
      </c>
      <c r="B42" s="267" t="s">
        <v>98</v>
      </c>
      <c r="C42" s="223">
        <v>0</v>
      </c>
      <c r="D42" s="121">
        <v>0</v>
      </c>
      <c r="E42" s="121">
        <v>0</v>
      </c>
      <c r="F42" s="121">
        <v>0</v>
      </c>
      <c r="G42" s="121">
        <v>0</v>
      </c>
      <c r="H42" s="224">
        <v>0</v>
      </c>
      <c r="I42" s="250">
        <f t="shared" si="0"/>
        <v>0</v>
      </c>
      <c r="J42" s="223">
        <v>0</v>
      </c>
      <c r="K42" s="121">
        <v>0</v>
      </c>
      <c r="L42" s="121">
        <v>0</v>
      </c>
      <c r="M42" s="121">
        <v>0</v>
      </c>
      <c r="N42" s="121">
        <v>0</v>
      </c>
      <c r="O42" s="224">
        <v>0</v>
      </c>
      <c r="P42" s="250">
        <f t="shared" si="1"/>
        <v>0</v>
      </c>
      <c r="Q42" s="239">
        <v>0</v>
      </c>
      <c r="R42" s="52">
        <v>0</v>
      </c>
      <c r="S42" s="121">
        <v>0</v>
      </c>
      <c r="T42" s="121">
        <v>0</v>
      </c>
      <c r="U42" s="121">
        <v>0</v>
      </c>
      <c r="V42" s="224">
        <v>0</v>
      </c>
      <c r="W42" s="243">
        <v>0</v>
      </c>
      <c r="X42" s="55">
        <v>0</v>
      </c>
      <c r="Y42" s="55">
        <v>0</v>
      </c>
      <c r="Z42" s="55">
        <v>0</v>
      </c>
      <c r="AA42" s="55">
        <v>0</v>
      </c>
      <c r="AB42" s="244">
        <v>0</v>
      </c>
      <c r="AC42" s="233">
        <f t="shared" si="2"/>
        <v>0</v>
      </c>
      <c r="AD42" s="7" t="e">
        <f t="shared" si="3"/>
        <v>#DIV/0!</v>
      </c>
      <c r="AE42" s="7">
        <f t="shared" si="4"/>
        <v>0</v>
      </c>
      <c r="AF42" s="7" t="e">
        <f t="shared" si="5"/>
        <v>#DIV/0!</v>
      </c>
      <c r="AG42" s="7">
        <f t="shared" si="6"/>
        <v>0</v>
      </c>
      <c r="AH42" s="7">
        <f t="shared" si="6"/>
        <v>0</v>
      </c>
      <c r="AI42" s="7">
        <f t="shared" si="7"/>
        <v>0</v>
      </c>
      <c r="AJ42" s="7">
        <f t="shared" si="7"/>
        <v>0</v>
      </c>
      <c r="AK42" s="234" t="e">
        <f t="shared" si="8"/>
        <v>#DIV/0!</v>
      </c>
      <c r="AP42" s="28"/>
      <c r="AQ42" s="28"/>
    </row>
    <row r="43" spans="1:43">
      <c r="A43" s="47">
        <v>33</v>
      </c>
      <c r="B43" s="267" t="s">
        <v>99</v>
      </c>
      <c r="C43" s="223">
        <v>0</v>
      </c>
      <c r="D43" s="121">
        <v>0</v>
      </c>
      <c r="E43" s="121">
        <v>0</v>
      </c>
      <c r="F43" s="121">
        <v>0</v>
      </c>
      <c r="G43" s="121">
        <v>0</v>
      </c>
      <c r="H43" s="224">
        <v>0</v>
      </c>
      <c r="I43" s="250">
        <f t="shared" si="0"/>
        <v>0</v>
      </c>
      <c r="J43" s="223">
        <v>0</v>
      </c>
      <c r="K43" s="121">
        <v>0</v>
      </c>
      <c r="L43" s="121">
        <v>0</v>
      </c>
      <c r="M43" s="121">
        <v>0</v>
      </c>
      <c r="N43" s="121">
        <v>0</v>
      </c>
      <c r="O43" s="224">
        <v>0</v>
      </c>
      <c r="P43" s="250">
        <f t="shared" si="1"/>
        <v>0</v>
      </c>
      <c r="Q43" s="239">
        <v>0</v>
      </c>
      <c r="R43" s="52">
        <v>0</v>
      </c>
      <c r="S43" s="121">
        <v>0</v>
      </c>
      <c r="T43" s="121">
        <v>0</v>
      </c>
      <c r="U43" s="121">
        <v>0</v>
      </c>
      <c r="V43" s="224">
        <v>0</v>
      </c>
      <c r="W43" s="243">
        <v>0</v>
      </c>
      <c r="X43" s="55">
        <v>0</v>
      </c>
      <c r="Y43" s="55">
        <v>0</v>
      </c>
      <c r="Z43" s="55">
        <v>0</v>
      </c>
      <c r="AA43" s="55">
        <v>0</v>
      </c>
      <c r="AB43" s="244">
        <v>0</v>
      </c>
      <c r="AC43" s="233">
        <f t="shared" si="2"/>
        <v>0</v>
      </c>
      <c r="AD43" s="7" t="e">
        <f t="shared" si="3"/>
        <v>#DIV/0!</v>
      </c>
      <c r="AE43" s="7">
        <f t="shared" si="4"/>
        <v>0</v>
      </c>
      <c r="AF43" s="7" t="e">
        <f t="shared" si="5"/>
        <v>#DIV/0!</v>
      </c>
      <c r="AG43" s="7">
        <f t="shared" si="6"/>
        <v>0</v>
      </c>
      <c r="AH43" s="7">
        <f t="shared" si="6"/>
        <v>0</v>
      </c>
      <c r="AI43" s="7">
        <f t="shared" si="7"/>
        <v>0</v>
      </c>
      <c r="AJ43" s="7">
        <f t="shared" si="7"/>
        <v>0</v>
      </c>
      <c r="AK43" s="234" t="e">
        <f t="shared" si="8"/>
        <v>#DIV/0!</v>
      </c>
      <c r="AP43" s="28"/>
      <c r="AQ43" s="28"/>
    </row>
    <row r="44" spans="1:43">
      <c r="A44" s="47">
        <v>34</v>
      </c>
      <c r="B44" s="267" t="s">
        <v>100</v>
      </c>
      <c r="C44" s="223">
        <v>0</v>
      </c>
      <c r="D44" s="121">
        <v>0</v>
      </c>
      <c r="E44" s="121">
        <v>0</v>
      </c>
      <c r="F44" s="121">
        <v>0</v>
      </c>
      <c r="G44" s="121">
        <v>0</v>
      </c>
      <c r="H44" s="224">
        <v>0</v>
      </c>
      <c r="I44" s="250">
        <f t="shared" si="0"/>
        <v>0</v>
      </c>
      <c r="J44" s="223">
        <v>0</v>
      </c>
      <c r="K44" s="121">
        <v>0</v>
      </c>
      <c r="L44" s="121">
        <v>0</v>
      </c>
      <c r="M44" s="121">
        <v>0</v>
      </c>
      <c r="N44" s="121">
        <v>0</v>
      </c>
      <c r="O44" s="224">
        <v>0</v>
      </c>
      <c r="P44" s="250">
        <f t="shared" si="1"/>
        <v>0</v>
      </c>
      <c r="Q44" s="239">
        <v>0</v>
      </c>
      <c r="R44" s="52">
        <v>0</v>
      </c>
      <c r="S44" s="121">
        <v>0</v>
      </c>
      <c r="T44" s="121">
        <v>0</v>
      </c>
      <c r="U44" s="121">
        <v>0</v>
      </c>
      <c r="V44" s="224">
        <v>0</v>
      </c>
      <c r="W44" s="243">
        <v>0</v>
      </c>
      <c r="X44" s="55">
        <v>0</v>
      </c>
      <c r="Y44" s="55">
        <v>0</v>
      </c>
      <c r="Z44" s="55">
        <v>0</v>
      </c>
      <c r="AA44" s="55">
        <v>0</v>
      </c>
      <c r="AB44" s="244">
        <v>0</v>
      </c>
      <c r="AC44" s="233">
        <f t="shared" si="2"/>
        <v>0</v>
      </c>
      <c r="AD44" s="7" t="e">
        <f t="shared" si="3"/>
        <v>#DIV/0!</v>
      </c>
      <c r="AE44" s="7">
        <f t="shared" si="4"/>
        <v>0</v>
      </c>
      <c r="AF44" s="7" t="e">
        <f t="shared" si="5"/>
        <v>#DIV/0!</v>
      </c>
      <c r="AG44" s="7">
        <f t="shared" si="6"/>
        <v>0</v>
      </c>
      <c r="AH44" s="7">
        <f t="shared" si="6"/>
        <v>0</v>
      </c>
      <c r="AI44" s="7">
        <f t="shared" si="7"/>
        <v>0</v>
      </c>
      <c r="AJ44" s="7">
        <f t="shared" si="7"/>
        <v>0</v>
      </c>
      <c r="AK44" s="234" t="e">
        <f t="shared" si="8"/>
        <v>#DIV/0!</v>
      </c>
      <c r="AP44" s="28"/>
      <c r="AQ44" s="28"/>
    </row>
    <row r="45" spans="1:43">
      <c r="A45" s="47">
        <v>35</v>
      </c>
      <c r="B45" s="267" t="s">
        <v>101</v>
      </c>
      <c r="C45" s="223">
        <v>0</v>
      </c>
      <c r="D45" s="121">
        <v>0</v>
      </c>
      <c r="E45" s="121">
        <v>0</v>
      </c>
      <c r="F45" s="121">
        <v>0</v>
      </c>
      <c r="G45" s="121">
        <v>0</v>
      </c>
      <c r="H45" s="224">
        <v>0</v>
      </c>
      <c r="I45" s="250">
        <f t="shared" si="0"/>
        <v>0</v>
      </c>
      <c r="J45" s="223">
        <v>0</v>
      </c>
      <c r="K45" s="121">
        <v>0</v>
      </c>
      <c r="L45" s="121">
        <v>0</v>
      </c>
      <c r="M45" s="121">
        <v>0</v>
      </c>
      <c r="N45" s="121">
        <v>0</v>
      </c>
      <c r="O45" s="224">
        <v>0</v>
      </c>
      <c r="P45" s="250">
        <f t="shared" si="1"/>
        <v>0</v>
      </c>
      <c r="Q45" s="239">
        <v>0</v>
      </c>
      <c r="R45" s="52">
        <v>0</v>
      </c>
      <c r="S45" s="121">
        <v>0</v>
      </c>
      <c r="T45" s="121">
        <v>0</v>
      </c>
      <c r="U45" s="121">
        <v>0</v>
      </c>
      <c r="V45" s="224">
        <v>0</v>
      </c>
      <c r="W45" s="243">
        <v>0</v>
      </c>
      <c r="X45" s="55">
        <v>0</v>
      </c>
      <c r="Y45" s="55">
        <v>0</v>
      </c>
      <c r="Z45" s="55">
        <v>0</v>
      </c>
      <c r="AA45" s="55">
        <v>0</v>
      </c>
      <c r="AB45" s="244">
        <v>0</v>
      </c>
      <c r="AC45" s="233">
        <f t="shared" si="2"/>
        <v>0</v>
      </c>
      <c r="AD45" s="7" t="e">
        <f t="shared" si="3"/>
        <v>#DIV/0!</v>
      </c>
      <c r="AE45" s="7">
        <f t="shared" si="4"/>
        <v>0</v>
      </c>
      <c r="AF45" s="7" t="e">
        <f t="shared" si="5"/>
        <v>#DIV/0!</v>
      </c>
      <c r="AG45" s="7">
        <f t="shared" si="6"/>
        <v>0</v>
      </c>
      <c r="AH45" s="7">
        <f t="shared" si="6"/>
        <v>0</v>
      </c>
      <c r="AI45" s="7">
        <f t="shared" si="7"/>
        <v>0</v>
      </c>
      <c r="AJ45" s="7">
        <f t="shared" si="7"/>
        <v>0</v>
      </c>
      <c r="AK45" s="234" t="e">
        <f t="shared" si="8"/>
        <v>#DIV/0!</v>
      </c>
      <c r="AP45" s="28"/>
      <c r="AQ45" s="28"/>
    </row>
    <row r="46" spans="1:43">
      <c r="A46" s="47">
        <v>36</v>
      </c>
      <c r="B46" s="267" t="s">
        <v>102</v>
      </c>
      <c r="C46" s="223">
        <v>0</v>
      </c>
      <c r="D46" s="121">
        <v>0</v>
      </c>
      <c r="E46" s="121">
        <v>0</v>
      </c>
      <c r="F46" s="121">
        <v>0</v>
      </c>
      <c r="G46" s="121">
        <v>0</v>
      </c>
      <c r="H46" s="224">
        <v>0</v>
      </c>
      <c r="I46" s="250">
        <f t="shared" si="0"/>
        <v>0</v>
      </c>
      <c r="J46" s="223">
        <v>0</v>
      </c>
      <c r="K46" s="121">
        <v>0</v>
      </c>
      <c r="L46" s="121">
        <v>0</v>
      </c>
      <c r="M46" s="121">
        <v>0</v>
      </c>
      <c r="N46" s="121">
        <v>0</v>
      </c>
      <c r="O46" s="224">
        <v>0</v>
      </c>
      <c r="P46" s="250">
        <f t="shared" si="1"/>
        <v>0</v>
      </c>
      <c r="Q46" s="239">
        <v>0</v>
      </c>
      <c r="R46" s="52">
        <v>0</v>
      </c>
      <c r="S46" s="121">
        <v>0</v>
      </c>
      <c r="T46" s="121">
        <v>0</v>
      </c>
      <c r="U46" s="121">
        <v>0</v>
      </c>
      <c r="V46" s="224">
        <v>0</v>
      </c>
      <c r="W46" s="243">
        <v>0</v>
      </c>
      <c r="X46" s="55">
        <v>0</v>
      </c>
      <c r="Y46" s="55">
        <v>0</v>
      </c>
      <c r="Z46" s="55">
        <v>0</v>
      </c>
      <c r="AA46" s="55">
        <v>0</v>
      </c>
      <c r="AB46" s="244">
        <v>0</v>
      </c>
      <c r="AC46" s="233">
        <f t="shared" si="2"/>
        <v>0</v>
      </c>
      <c r="AD46" s="7" t="e">
        <f t="shared" si="3"/>
        <v>#DIV/0!</v>
      </c>
      <c r="AE46" s="7">
        <f t="shared" si="4"/>
        <v>0</v>
      </c>
      <c r="AF46" s="7" t="e">
        <f t="shared" si="5"/>
        <v>#DIV/0!</v>
      </c>
      <c r="AG46" s="7">
        <f t="shared" si="6"/>
        <v>0</v>
      </c>
      <c r="AH46" s="7">
        <f t="shared" si="6"/>
        <v>0</v>
      </c>
      <c r="AI46" s="7">
        <f t="shared" si="7"/>
        <v>0</v>
      </c>
      <c r="AJ46" s="7">
        <f t="shared" si="7"/>
        <v>0</v>
      </c>
      <c r="AK46" s="234" t="e">
        <f t="shared" si="8"/>
        <v>#DIV/0!</v>
      </c>
      <c r="AP46" s="28"/>
      <c r="AQ46" s="28"/>
    </row>
    <row r="47" spans="1:43">
      <c r="A47" s="48"/>
      <c r="B47" s="211" t="s">
        <v>103</v>
      </c>
      <c r="C47" s="221">
        <f t="shared" ref="C47:AC47" si="11">SUM(C39:C46)</f>
        <v>0</v>
      </c>
      <c r="D47" s="50">
        <f t="shared" si="11"/>
        <v>0</v>
      </c>
      <c r="E47" s="50">
        <f t="shared" si="11"/>
        <v>0</v>
      </c>
      <c r="F47" s="50">
        <f t="shared" si="11"/>
        <v>0</v>
      </c>
      <c r="G47" s="50">
        <f t="shared" si="11"/>
        <v>0</v>
      </c>
      <c r="H47" s="222">
        <f t="shared" si="11"/>
        <v>0</v>
      </c>
      <c r="I47" s="222">
        <f t="shared" si="11"/>
        <v>0</v>
      </c>
      <c r="J47" s="221">
        <f t="shared" si="11"/>
        <v>0</v>
      </c>
      <c r="K47" s="50">
        <f t="shared" si="11"/>
        <v>0</v>
      </c>
      <c r="L47" s="50">
        <f t="shared" si="11"/>
        <v>0</v>
      </c>
      <c r="M47" s="50">
        <f t="shared" si="11"/>
        <v>0</v>
      </c>
      <c r="N47" s="50">
        <f t="shared" si="11"/>
        <v>0</v>
      </c>
      <c r="O47" s="222">
        <f t="shared" si="11"/>
        <v>0</v>
      </c>
      <c r="P47" s="222">
        <f t="shared" si="11"/>
        <v>0</v>
      </c>
      <c r="Q47" s="221">
        <f t="shared" si="11"/>
        <v>0</v>
      </c>
      <c r="R47" s="50">
        <f t="shared" si="11"/>
        <v>0</v>
      </c>
      <c r="S47" s="50">
        <f t="shared" si="11"/>
        <v>0</v>
      </c>
      <c r="T47" s="50">
        <f t="shared" si="11"/>
        <v>0</v>
      </c>
      <c r="U47" s="50">
        <f t="shared" si="11"/>
        <v>0</v>
      </c>
      <c r="V47" s="222">
        <f t="shared" si="11"/>
        <v>0</v>
      </c>
      <c r="W47" s="221">
        <f t="shared" si="11"/>
        <v>0</v>
      </c>
      <c r="X47" s="50">
        <f t="shared" si="11"/>
        <v>0</v>
      </c>
      <c r="Y47" s="50">
        <f t="shared" si="11"/>
        <v>0</v>
      </c>
      <c r="Z47" s="50">
        <f t="shared" si="11"/>
        <v>0</v>
      </c>
      <c r="AA47" s="50">
        <f t="shared" si="11"/>
        <v>0</v>
      </c>
      <c r="AB47" s="222">
        <f t="shared" si="11"/>
        <v>0</v>
      </c>
      <c r="AC47" s="222">
        <f t="shared" si="11"/>
        <v>0</v>
      </c>
      <c r="AD47" s="50" t="e">
        <f t="shared" si="3"/>
        <v>#DIV/0!</v>
      </c>
      <c r="AE47" s="222">
        <f>SUM(AE39:AE46)</f>
        <v>0</v>
      </c>
      <c r="AF47" s="50" t="e">
        <f t="shared" si="5"/>
        <v>#DIV/0!</v>
      </c>
      <c r="AG47" s="50">
        <f t="shared" si="6"/>
        <v>0</v>
      </c>
      <c r="AH47" s="50">
        <f t="shared" si="6"/>
        <v>0</v>
      </c>
      <c r="AI47" s="50">
        <f t="shared" si="7"/>
        <v>0</v>
      </c>
      <c r="AJ47" s="50">
        <f t="shared" si="7"/>
        <v>0</v>
      </c>
      <c r="AK47" s="222" t="e">
        <f t="shared" si="8"/>
        <v>#DIV/0!</v>
      </c>
      <c r="AP47" s="28"/>
      <c r="AQ47" s="28"/>
    </row>
    <row r="48" spans="1:43">
      <c r="A48" s="107">
        <v>37</v>
      </c>
      <c r="B48" s="338" t="s">
        <v>104</v>
      </c>
      <c r="C48" s="223">
        <v>0</v>
      </c>
      <c r="D48" s="121">
        <v>0</v>
      </c>
      <c r="E48" s="121">
        <v>0</v>
      </c>
      <c r="F48" s="121">
        <v>0</v>
      </c>
      <c r="G48" s="121">
        <v>0</v>
      </c>
      <c r="H48" s="224">
        <v>0</v>
      </c>
      <c r="I48" s="250">
        <f t="shared" si="0"/>
        <v>0</v>
      </c>
      <c r="J48" s="223">
        <v>0</v>
      </c>
      <c r="K48" s="121">
        <v>0</v>
      </c>
      <c r="L48" s="121">
        <v>0</v>
      </c>
      <c r="M48" s="121">
        <v>0</v>
      </c>
      <c r="N48" s="121">
        <v>0</v>
      </c>
      <c r="O48" s="224">
        <v>0</v>
      </c>
      <c r="P48" s="250">
        <f t="shared" si="1"/>
        <v>0</v>
      </c>
      <c r="Q48" s="241">
        <v>0</v>
      </c>
      <c r="R48" s="106">
        <v>0</v>
      </c>
      <c r="S48" s="106">
        <v>0</v>
      </c>
      <c r="T48" s="106">
        <v>0</v>
      </c>
      <c r="U48" s="106">
        <v>0</v>
      </c>
      <c r="V48" s="242">
        <v>0</v>
      </c>
      <c r="W48" s="235">
        <v>0</v>
      </c>
      <c r="X48" s="109">
        <v>0</v>
      </c>
      <c r="Y48" s="109">
        <v>0</v>
      </c>
      <c r="Z48" s="109">
        <v>0</v>
      </c>
      <c r="AA48" s="109">
        <v>0</v>
      </c>
      <c r="AB48" s="236">
        <v>0</v>
      </c>
      <c r="AC48" s="233">
        <f t="shared" si="2"/>
        <v>0</v>
      </c>
      <c r="AD48" s="109" t="e">
        <f t="shared" si="3"/>
        <v>#DIV/0!</v>
      </c>
      <c r="AE48" s="7">
        <f t="shared" si="4"/>
        <v>0</v>
      </c>
      <c r="AF48" s="109" t="e">
        <f t="shared" si="5"/>
        <v>#DIV/0!</v>
      </c>
      <c r="AG48" s="109">
        <f t="shared" si="6"/>
        <v>0</v>
      </c>
      <c r="AH48" s="109">
        <f t="shared" si="6"/>
        <v>0</v>
      </c>
      <c r="AI48" s="109">
        <f t="shared" si="7"/>
        <v>0</v>
      </c>
      <c r="AJ48" s="109">
        <f t="shared" si="7"/>
        <v>0</v>
      </c>
      <c r="AK48" s="236" t="e">
        <f t="shared" si="8"/>
        <v>#DIV/0!</v>
      </c>
      <c r="AL48" s="71"/>
      <c r="AP48" s="28"/>
      <c r="AQ48" s="28"/>
    </row>
    <row r="49" spans="1:43">
      <c r="A49" s="48"/>
      <c r="B49" s="211" t="s">
        <v>105</v>
      </c>
      <c r="C49" s="221">
        <f t="shared" ref="C49:AC49" si="12">C48</f>
        <v>0</v>
      </c>
      <c r="D49" s="50">
        <f t="shared" si="12"/>
        <v>0</v>
      </c>
      <c r="E49" s="50">
        <f t="shared" si="12"/>
        <v>0</v>
      </c>
      <c r="F49" s="50">
        <f t="shared" si="12"/>
        <v>0</v>
      </c>
      <c r="G49" s="50">
        <f t="shared" si="12"/>
        <v>0</v>
      </c>
      <c r="H49" s="222">
        <f t="shared" si="12"/>
        <v>0</v>
      </c>
      <c r="I49" s="222">
        <f t="shared" si="12"/>
        <v>0</v>
      </c>
      <c r="J49" s="221">
        <f t="shared" si="12"/>
        <v>0</v>
      </c>
      <c r="K49" s="50">
        <f t="shared" si="12"/>
        <v>0</v>
      </c>
      <c r="L49" s="50">
        <f t="shared" si="12"/>
        <v>0</v>
      </c>
      <c r="M49" s="50">
        <f t="shared" si="12"/>
        <v>0</v>
      </c>
      <c r="N49" s="50">
        <f t="shared" si="12"/>
        <v>0</v>
      </c>
      <c r="O49" s="222">
        <f t="shared" si="12"/>
        <v>0</v>
      </c>
      <c r="P49" s="222">
        <f t="shared" si="12"/>
        <v>0</v>
      </c>
      <c r="Q49" s="221">
        <f t="shared" si="12"/>
        <v>0</v>
      </c>
      <c r="R49" s="50">
        <f t="shared" si="12"/>
        <v>0</v>
      </c>
      <c r="S49" s="50">
        <f t="shared" si="12"/>
        <v>0</v>
      </c>
      <c r="T49" s="50">
        <f t="shared" si="12"/>
        <v>0</v>
      </c>
      <c r="U49" s="50">
        <f t="shared" si="12"/>
        <v>0</v>
      </c>
      <c r="V49" s="222">
        <f t="shared" si="12"/>
        <v>0</v>
      </c>
      <c r="W49" s="221">
        <f t="shared" si="12"/>
        <v>0</v>
      </c>
      <c r="X49" s="50">
        <f t="shared" si="12"/>
        <v>0</v>
      </c>
      <c r="Y49" s="50">
        <f t="shared" si="12"/>
        <v>0</v>
      </c>
      <c r="Z49" s="50">
        <f t="shared" si="12"/>
        <v>0</v>
      </c>
      <c r="AA49" s="50">
        <f t="shared" si="12"/>
        <v>0</v>
      </c>
      <c r="AB49" s="222">
        <f t="shared" si="12"/>
        <v>0</v>
      </c>
      <c r="AC49" s="222">
        <f t="shared" si="12"/>
        <v>0</v>
      </c>
      <c r="AD49" s="50" t="e">
        <f t="shared" si="3"/>
        <v>#DIV/0!</v>
      </c>
      <c r="AE49" s="222">
        <f>AE48</f>
        <v>0</v>
      </c>
      <c r="AF49" s="50" t="e">
        <f t="shared" si="5"/>
        <v>#DIV/0!</v>
      </c>
      <c r="AG49" s="50">
        <f t="shared" si="6"/>
        <v>0</v>
      </c>
      <c r="AH49" s="50">
        <f t="shared" si="6"/>
        <v>0</v>
      </c>
      <c r="AI49" s="50">
        <f t="shared" si="7"/>
        <v>0</v>
      </c>
      <c r="AJ49" s="50">
        <f t="shared" si="7"/>
        <v>0</v>
      </c>
      <c r="AK49" s="222" t="e">
        <f t="shared" si="8"/>
        <v>#DIV/0!</v>
      </c>
      <c r="AP49" s="28"/>
      <c r="AQ49" s="28"/>
    </row>
    <row r="50" spans="1:43">
      <c r="A50" s="107">
        <v>38</v>
      </c>
      <c r="B50" s="338" t="s">
        <v>106</v>
      </c>
      <c r="C50" s="219">
        <v>0</v>
      </c>
      <c r="D50" s="115">
        <v>0</v>
      </c>
      <c r="E50" s="115">
        <v>0</v>
      </c>
      <c r="F50" s="115">
        <v>0</v>
      </c>
      <c r="G50" s="115">
        <v>0</v>
      </c>
      <c r="H50" s="220">
        <v>0</v>
      </c>
      <c r="I50" s="250">
        <f t="shared" ref="I50:I52" si="13">D50+F50+H50</f>
        <v>0</v>
      </c>
      <c r="J50" s="219">
        <v>0</v>
      </c>
      <c r="K50" s="115">
        <v>0</v>
      </c>
      <c r="L50" s="115">
        <v>0</v>
      </c>
      <c r="M50" s="115">
        <v>0</v>
      </c>
      <c r="N50" s="115">
        <v>0</v>
      </c>
      <c r="O50" s="220">
        <v>0</v>
      </c>
      <c r="P50" s="250">
        <f t="shared" ref="P50:P52" si="14">K50+M50+O50</f>
        <v>0</v>
      </c>
      <c r="Q50" s="241">
        <v>0</v>
      </c>
      <c r="R50" s="106">
        <v>0</v>
      </c>
      <c r="S50" s="106">
        <v>0</v>
      </c>
      <c r="T50" s="106">
        <v>0</v>
      </c>
      <c r="U50" s="106">
        <v>0</v>
      </c>
      <c r="V50" s="242">
        <v>0</v>
      </c>
      <c r="W50" s="235">
        <v>0</v>
      </c>
      <c r="X50" s="109">
        <v>0</v>
      </c>
      <c r="Y50" s="109">
        <v>0</v>
      </c>
      <c r="Z50" s="109">
        <v>0</v>
      </c>
      <c r="AA50" s="109">
        <v>0</v>
      </c>
      <c r="AB50" s="236">
        <v>0</v>
      </c>
      <c r="AC50" s="233">
        <f t="shared" ref="AC50:AC52" si="15">R50+T50+V50</f>
        <v>0</v>
      </c>
      <c r="AD50" s="7" t="e">
        <f t="shared" si="3"/>
        <v>#DIV/0!</v>
      </c>
      <c r="AE50" s="7">
        <f t="shared" ref="AE50:AE52" si="16">X50+Z50+AB50</f>
        <v>0</v>
      </c>
      <c r="AF50" s="7" t="e">
        <f t="shared" si="5"/>
        <v>#DIV/0!</v>
      </c>
      <c r="AG50" s="7">
        <f t="shared" si="6"/>
        <v>0</v>
      </c>
      <c r="AH50" s="7">
        <f t="shared" si="6"/>
        <v>0</v>
      </c>
      <c r="AI50" s="7">
        <f t="shared" si="7"/>
        <v>0</v>
      </c>
      <c r="AJ50" s="7">
        <f t="shared" si="7"/>
        <v>0</v>
      </c>
      <c r="AK50" s="234" t="e">
        <f t="shared" si="8"/>
        <v>#DIV/0!</v>
      </c>
      <c r="AP50" s="28"/>
      <c r="AQ50" s="28"/>
    </row>
    <row r="51" spans="1:43">
      <c r="A51" s="107">
        <v>39</v>
      </c>
      <c r="B51" s="338" t="s">
        <v>107</v>
      </c>
      <c r="C51" s="219">
        <v>0</v>
      </c>
      <c r="D51" s="115">
        <v>0</v>
      </c>
      <c r="E51" s="115">
        <v>0</v>
      </c>
      <c r="F51" s="115">
        <v>0</v>
      </c>
      <c r="G51" s="115">
        <v>0</v>
      </c>
      <c r="H51" s="220">
        <v>0</v>
      </c>
      <c r="I51" s="250">
        <f t="shared" si="13"/>
        <v>0</v>
      </c>
      <c r="J51" s="219">
        <v>0</v>
      </c>
      <c r="K51" s="115">
        <v>0</v>
      </c>
      <c r="L51" s="115">
        <v>0</v>
      </c>
      <c r="M51" s="115">
        <v>0</v>
      </c>
      <c r="N51" s="115">
        <v>0</v>
      </c>
      <c r="O51" s="220">
        <v>0</v>
      </c>
      <c r="P51" s="250">
        <f t="shared" si="14"/>
        <v>0</v>
      </c>
      <c r="Q51" s="241">
        <v>0</v>
      </c>
      <c r="R51" s="106">
        <v>0</v>
      </c>
      <c r="S51" s="106">
        <v>0</v>
      </c>
      <c r="T51" s="106">
        <v>0</v>
      </c>
      <c r="U51" s="106">
        <v>0</v>
      </c>
      <c r="V51" s="242">
        <v>0</v>
      </c>
      <c r="W51" s="235">
        <v>0</v>
      </c>
      <c r="X51" s="109">
        <v>0</v>
      </c>
      <c r="Y51" s="109">
        <v>0</v>
      </c>
      <c r="Z51" s="109">
        <v>0</v>
      </c>
      <c r="AA51" s="109">
        <v>0</v>
      </c>
      <c r="AB51" s="236">
        <v>0</v>
      </c>
      <c r="AC51" s="233">
        <f t="shared" si="15"/>
        <v>0</v>
      </c>
      <c r="AD51" s="7" t="e">
        <f t="shared" si="3"/>
        <v>#DIV/0!</v>
      </c>
      <c r="AE51" s="7">
        <f t="shared" si="16"/>
        <v>0</v>
      </c>
      <c r="AF51" s="7" t="e">
        <f t="shared" si="5"/>
        <v>#DIV/0!</v>
      </c>
      <c r="AG51" s="7">
        <f t="shared" si="6"/>
        <v>0</v>
      </c>
      <c r="AH51" s="7">
        <f t="shared" si="6"/>
        <v>0</v>
      </c>
      <c r="AI51" s="7">
        <f t="shared" si="7"/>
        <v>0</v>
      </c>
      <c r="AJ51" s="7">
        <f t="shared" si="7"/>
        <v>0</v>
      </c>
      <c r="AK51" s="234" t="e">
        <f t="shared" si="8"/>
        <v>#DIV/0!</v>
      </c>
      <c r="AP51" s="28"/>
      <c r="AQ51" s="28"/>
    </row>
    <row r="52" spans="1:43">
      <c r="A52" s="107">
        <v>40</v>
      </c>
      <c r="B52" s="338" t="s">
        <v>108</v>
      </c>
      <c r="C52" s="219">
        <v>0</v>
      </c>
      <c r="D52" s="115">
        <v>0</v>
      </c>
      <c r="E52" s="115">
        <v>0</v>
      </c>
      <c r="F52" s="115">
        <v>0</v>
      </c>
      <c r="G52" s="115">
        <v>0</v>
      </c>
      <c r="H52" s="220">
        <v>0</v>
      </c>
      <c r="I52" s="250">
        <f t="shared" si="13"/>
        <v>0</v>
      </c>
      <c r="J52" s="219">
        <v>0</v>
      </c>
      <c r="K52" s="115">
        <v>0</v>
      </c>
      <c r="L52" s="115">
        <v>0</v>
      </c>
      <c r="M52" s="115">
        <v>0</v>
      </c>
      <c r="N52" s="115">
        <v>0</v>
      </c>
      <c r="O52" s="220">
        <v>0</v>
      </c>
      <c r="P52" s="250">
        <f t="shared" si="14"/>
        <v>0</v>
      </c>
      <c r="Q52" s="241">
        <v>0</v>
      </c>
      <c r="R52" s="106">
        <v>0</v>
      </c>
      <c r="S52" s="106">
        <v>0</v>
      </c>
      <c r="T52" s="106">
        <v>0</v>
      </c>
      <c r="U52" s="106">
        <v>0</v>
      </c>
      <c r="V52" s="242">
        <v>0</v>
      </c>
      <c r="W52" s="235">
        <v>0</v>
      </c>
      <c r="X52" s="109">
        <v>0</v>
      </c>
      <c r="Y52" s="109">
        <v>0</v>
      </c>
      <c r="Z52" s="109">
        <v>0</v>
      </c>
      <c r="AA52" s="109">
        <v>0</v>
      </c>
      <c r="AB52" s="236">
        <v>0</v>
      </c>
      <c r="AC52" s="233">
        <f t="shared" si="15"/>
        <v>0</v>
      </c>
      <c r="AD52" s="7" t="e">
        <f t="shared" si="3"/>
        <v>#DIV/0!</v>
      </c>
      <c r="AE52" s="7">
        <f t="shared" si="16"/>
        <v>0</v>
      </c>
      <c r="AF52" s="7" t="e">
        <f t="shared" si="5"/>
        <v>#DIV/0!</v>
      </c>
      <c r="AG52" s="7">
        <f t="shared" si="6"/>
        <v>0</v>
      </c>
      <c r="AH52" s="7">
        <f t="shared" si="6"/>
        <v>0</v>
      </c>
      <c r="AI52" s="7">
        <f t="shared" si="7"/>
        <v>0</v>
      </c>
      <c r="AJ52" s="7">
        <f t="shared" si="7"/>
        <v>0</v>
      </c>
      <c r="AK52" s="234" t="e">
        <f t="shared" si="8"/>
        <v>#DIV/0!</v>
      </c>
      <c r="AP52" s="28"/>
      <c r="AQ52" s="28"/>
    </row>
    <row r="53" spans="1:43">
      <c r="A53" s="48"/>
      <c r="B53" s="211" t="s">
        <v>109</v>
      </c>
      <c r="C53" s="221">
        <f t="shared" ref="C53:AC53" si="17">SUM(C50:C52)</f>
        <v>0</v>
      </c>
      <c r="D53" s="50">
        <f t="shared" si="17"/>
        <v>0</v>
      </c>
      <c r="E53" s="50">
        <f t="shared" si="17"/>
        <v>0</v>
      </c>
      <c r="F53" s="50">
        <f t="shared" si="17"/>
        <v>0</v>
      </c>
      <c r="G53" s="50">
        <f t="shared" si="17"/>
        <v>0</v>
      </c>
      <c r="H53" s="222">
        <f t="shared" si="17"/>
        <v>0</v>
      </c>
      <c r="I53" s="222">
        <f t="shared" si="17"/>
        <v>0</v>
      </c>
      <c r="J53" s="221">
        <f t="shared" si="17"/>
        <v>0</v>
      </c>
      <c r="K53" s="50">
        <f t="shared" si="17"/>
        <v>0</v>
      </c>
      <c r="L53" s="50">
        <f t="shared" si="17"/>
        <v>0</v>
      </c>
      <c r="M53" s="50">
        <f t="shared" si="17"/>
        <v>0</v>
      </c>
      <c r="N53" s="50">
        <f t="shared" si="17"/>
        <v>0</v>
      </c>
      <c r="O53" s="222">
        <f t="shared" si="17"/>
        <v>0</v>
      </c>
      <c r="P53" s="222">
        <f t="shared" si="17"/>
        <v>0</v>
      </c>
      <c r="Q53" s="221">
        <f t="shared" si="17"/>
        <v>0</v>
      </c>
      <c r="R53" s="50">
        <f t="shared" si="17"/>
        <v>0</v>
      </c>
      <c r="S53" s="50">
        <f t="shared" si="17"/>
        <v>0</v>
      </c>
      <c r="T53" s="50">
        <f t="shared" si="17"/>
        <v>0</v>
      </c>
      <c r="U53" s="50">
        <f t="shared" si="17"/>
        <v>0</v>
      </c>
      <c r="V53" s="222">
        <f t="shared" si="17"/>
        <v>0</v>
      </c>
      <c r="W53" s="221">
        <f t="shared" si="17"/>
        <v>0</v>
      </c>
      <c r="X53" s="50">
        <f t="shared" si="17"/>
        <v>0</v>
      </c>
      <c r="Y53" s="50">
        <f t="shared" si="17"/>
        <v>0</v>
      </c>
      <c r="Z53" s="50">
        <f t="shared" si="17"/>
        <v>0</v>
      </c>
      <c r="AA53" s="50">
        <f t="shared" si="17"/>
        <v>0</v>
      </c>
      <c r="AB53" s="222">
        <f t="shared" si="17"/>
        <v>0</v>
      </c>
      <c r="AC53" s="222">
        <f t="shared" si="17"/>
        <v>0</v>
      </c>
      <c r="AD53" s="50" t="e">
        <f t="shared" si="3"/>
        <v>#DIV/0!</v>
      </c>
      <c r="AE53" s="222">
        <f>SUM(AE50:AE52)</f>
        <v>0</v>
      </c>
      <c r="AF53" s="50" t="e">
        <f t="shared" si="5"/>
        <v>#DIV/0!</v>
      </c>
      <c r="AG53" s="50">
        <f t="shared" si="6"/>
        <v>0</v>
      </c>
      <c r="AH53" s="50">
        <f t="shared" si="6"/>
        <v>0</v>
      </c>
      <c r="AI53" s="50">
        <f t="shared" si="7"/>
        <v>0</v>
      </c>
      <c r="AJ53" s="50">
        <f t="shared" si="7"/>
        <v>0</v>
      </c>
      <c r="AK53" s="222" t="e">
        <f t="shared" si="8"/>
        <v>#DIV/0!</v>
      </c>
      <c r="AP53" s="28"/>
      <c r="AQ53" s="28"/>
    </row>
    <row r="54" spans="1:43">
      <c r="A54" s="5">
        <v>41</v>
      </c>
      <c r="B54" s="337" t="s">
        <v>110</v>
      </c>
      <c r="C54" s="223">
        <v>0</v>
      </c>
      <c r="D54" s="121">
        <v>0</v>
      </c>
      <c r="E54" s="121">
        <v>0</v>
      </c>
      <c r="F54" s="121">
        <v>0</v>
      </c>
      <c r="G54" s="121">
        <v>0</v>
      </c>
      <c r="H54" s="224">
        <v>0</v>
      </c>
      <c r="I54" s="250">
        <f t="shared" si="0"/>
        <v>0</v>
      </c>
      <c r="J54" s="223">
        <v>0</v>
      </c>
      <c r="K54" s="121">
        <v>0</v>
      </c>
      <c r="L54" s="121">
        <v>0</v>
      </c>
      <c r="M54" s="121">
        <v>0</v>
      </c>
      <c r="N54" s="121">
        <v>0</v>
      </c>
      <c r="O54" s="224">
        <v>0</v>
      </c>
      <c r="P54" s="250">
        <f t="shared" si="1"/>
        <v>0</v>
      </c>
      <c r="Q54" s="239">
        <v>0</v>
      </c>
      <c r="R54" s="52">
        <v>0</v>
      </c>
      <c r="S54" s="52">
        <v>0</v>
      </c>
      <c r="T54" s="52">
        <v>0</v>
      </c>
      <c r="U54" s="52">
        <v>0</v>
      </c>
      <c r="V54" s="240">
        <v>0</v>
      </c>
      <c r="W54" s="243">
        <v>0</v>
      </c>
      <c r="X54" s="55">
        <v>0</v>
      </c>
      <c r="Y54" s="55">
        <v>0</v>
      </c>
      <c r="Z54" s="55">
        <v>0</v>
      </c>
      <c r="AA54" s="55">
        <v>0</v>
      </c>
      <c r="AB54" s="244">
        <v>0</v>
      </c>
      <c r="AC54" s="233">
        <f t="shared" si="2"/>
        <v>0</v>
      </c>
      <c r="AD54" s="7" t="e">
        <f t="shared" si="3"/>
        <v>#DIV/0!</v>
      </c>
      <c r="AE54" s="7">
        <f t="shared" si="4"/>
        <v>0</v>
      </c>
      <c r="AF54" s="7" t="e">
        <f t="shared" si="5"/>
        <v>#DIV/0!</v>
      </c>
      <c r="AG54" s="7">
        <f t="shared" si="6"/>
        <v>0</v>
      </c>
      <c r="AH54" s="7">
        <f t="shared" si="6"/>
        <v>0</v>
      </c>
      <c r="AI54" s="7">
        <f t="shared" si="7"/>
        <v>0</v>
      </c>
      <c r="AJ54" s="7">
        <f t="shared" si="7"/>
        <v>0</v>
      </c>
      <c r="AK54" s="234" t="e">
        <f t="shared" si="8"/>
        <v>#DIV/0!</v>
      </c>
      <c r="AP54" s="28"/>
      <c r="AQ54" s="28"/>
    </row>
    <row r="55" spans="1:43">
      <c r="A55" s="5">
        <v>42</v>
      </c>
      <c r="B55" s="337" t="s">
        <v>111</v>
      </c>
      <c r="C55" s="223">
        <v>13511</v>
      </c>
      <c r="D55" s="121">
        <v>15759</v>
      </c>
      <c r="E55" s="121">
        <v>20</v>
      </c>
      <c r="F55" s="121">
        <v>6</v>
      </c>
      <c r="G55" s="121">
        <v>105</v>
      </c>
      <c r="H55" s="224">
        <v>32</v>
      </c>
      <c r="I55" s="250">
        <f t="shared" si="0"/>
        <v>15797</v>
      </c>
      <c r="J55" s="223">
        <v>1725</v>
      </c>
      <c r="K55" s="121">
        <v>1948</v>
      </c>
      <c r="L55" s="121">
        <v>3</v>
      </c>
      <c r="M55" s="121">
        <v>1</v>
      </c>
      <c r="N55" s="121">
        <v>16</v>
      </c>
      <c r="O55" s="224">
        <v>4</v>
      </c>
      <c r="P55" s="250">
        <f t="shared" si="1"/>
        <v>1953</v>
      </c>
      <c r="Q55" s="239">
        <v>13439</v>
      </c>
      <c r="R55" s="52">
        <v>15598.06</v>
      </c>
      <c r="S55" s="52">
        <v>0</v>
      </c>
      <c r="T55" s="52">
        <v>0</v>
      </c>
      <c r="U55" s="52">
        <v>1</v>
      </c>
      <c r="V55" s="240">
        <v>1.6</v>
      </c>
      <c r="W55" s="243">
        <v>497</v>
      </c>
      <c r="X55" s="55">
        <v>645.77</v>
      </c>
      <c r="Y55" s="55">
        <v>0</v>
      </c>
      <c r="Z55" s="55">
        <v>0</v>
      </c>
      <c r="AA55" s="55">
        <v>0</v>
      </c>
      <c r="AB55" s="244">
        <v>0</v>
      </c>
      <c r="AC55" s="233">
        <f t="shared" si="2"/>
        <v>15599.66</v>
      </c>
      <c r="AD55" s="7">
        <f t="shared" si="3"/>
        <v>98.750775463695646</v>
      </c>
      <c r="AE55" s="7">
        <f t="shared" si="4"/>
        <v>645.77</v>
      </c>
      <c r="AF55" s="7">
        <f t="shared" si="5"/>
        <v>33.065540194572449</v>
      </c>
      <c r="AG55" s="7">
        <f t="shared" si="6"/>
        <v>15380</v>
      </c>
      <c r="AH55" s="7">
        <f t="shared" si="6"/>
        <v>17750</v>
      </c>
      <c r="AI55" s="7">
        <f t="shared" si="7"/>
        <v>13937</v>
      </c>
      <c r="AJ55" s="7">
        <f t="shared" si="7"/>
        <v>16245.43</v>
      </c>
      <c r="AK55" s="234">
        <f t="shared" si="8"/>
        <v>91.523549295774657</v>
      </c>
      <c r="AP55" s="28"/>
      <c r="AQ55" s="28"/>
    </row>
    <row r="56" spans="1:43">
      <c r="A56" s="23" t="s">
        <v>112</v>
      </c>
      <c r="B56" s="211" t="s">
        <v>113</v>
      </c>
      <c r="C56" s="225">
        <f t="shared" ref="C56:AE56" si="18">C54+C55</f>
        <v>13511</v>
      </c>
      <c r="D56" s="105">
        <f t="shared" si="18"/>
        <v>15759</v>
      </c>
      <c r="E56" s="105">
        <f t="shared" si="18"/>
        <v>20</v>
      </c>
      <c r="F56" s="105">
        <f t="shared" si="18"/>
        <v>6</v>
      </c>
      <c r="G56" s="105">
        <f t="shared" si="18"/>
        <v>105</v>
      </c>
      <c r="H56" s="226">
        <f t="shared" si="18"/>
        <v>32</v>
      </c>
      <c r="I56" s="226">
        <f t="shared" si="18"/>
        <v>15797</v>
      </c>
      <c r="J56" s="225">
        <f t="shared" si="18"/>
        <v>1725</v>
      </c>
      <c r="K56" s="105">
        <f t="shared" si="18"/>
        <v>1948</v>
      </c>
      <c r="L56" s="105">
        <f t="shared" si="18"/>
        <v>3</v>
      </c>
      <c r="M56" s="105">
        <f t="shared" si="18"/>
        <v>1</v>
      </c>
      <c r="N56" s="105">
        <f t="shared" si="18"/>
        <v>16</v>
      </c>
      <c r="O56" s="226">
        <f t="shared" si="18"/>
        <v>4</v>
      </c>
      <c r="P56" s="226">
        <f t="shared" si="18"/>
        <v>1953</v>
      </c>
      <c r="Q56" s="225">
        <f t="shared" si="18"/>
        <v>13439</v>
      </c>
      <c r="R56" s="105">
        <f t="shared" si="18"/>
        <v>15598.06</v>
      </c>
      <c r="S56" s="105">
        <f t="shared" si="18"/>
        <v>0</v>
      </c>
      <c r="T56" s="105">
        <f t="shared" si="18"/>
        <v>0</v>
      </c>
      <c r="U56" s="105">
        <f t="shared" si="18"/>
        <v>1</v>
      </c>
      <c r="V56" s="226">
        <f t="shared" si="18"/>
        <v>1.6</v>
      </c>
      <c r="W56" s="225">
        <f t="shared" si="18"/>
        <v>497</v>
      </c>
      <c r="X56" s="105">
        <f t="shared" si="18"/>
        <v>645.77</v>
      </c>
      <c r="Y56" s="105">
        <f t="shared" si="18"/>
        <v>0</v>
      </c>
      <c r="Z56" s="105">
        <f t="shared" si="18"/>
        <v>0</v>
      </c>
      <c r="AA56" s="105">
        <f t="shared" si="18"/>
        <v>0</v>
      </c>
      <c r="AB56" s="226">
        <f t="shared" si="18"/>
        <v>0</v>
      </c>
      <c r="AC56" s="226">
        <f t="shared" si="18"/>
        <v>15599.66</v>
      </c>
      <c r="AD56" s="105">
        <f t="shared" si="3"/>
        <v>98.750775463695646</v>
      </c>
      <c r="AE56" s="226">
        <f t="shared" si="18"/>
        <v>645.77</v>
      </c>
      <c r="AF56" s="105">
        <f t="shared" si="5"/>
        <v>33.065540194572449</v>
      </c>
      <c r="AG56" s="105">
        <f t="shared" si="6"/>
        <v>15380</v>
      </c>
      <c r="AH56" s="105">
        <f t="shared" si="6"/>
        <v>17750</v>
      </c>
      <c r="AI56" s="105">
        <f t="shared" si="7"/>
        <v>13937</v>
      </c>
      <c r="AJ56" s="105">
        <f t="shared" si="7"/>
        <v>16245.43</v>
      </c>
      <c r="AK56" s="226">
        <f t="shared" si="8"/>
        <v>91.523549295774657</v>
      </c>
      <c r="AP56" s="28"/>
      <c r="AQ56" s="28"/>
    </row>
    <row r="57" spans="1:43">
      <c r="A57" s="5">
        <v>43</v>
      </c>
      <c r="B57" s="337" t="s">
        <v>114</v>
      </c>
      <c r="C57" s="223">
        <v>66038</v>
      </c>
      <c r="D57" s="121">
        <v>76897</v>
      </c>
      <c r="E57" s="121">
        <v>75</v>
      </c>
      <c r="F57" s="121">
        <v>23</v>
      </c>
      <c r="G57" s="121">
        <v>326</v>
      </c>
      <c r="H57" s="224">
        <v>99</v>
      </c>
      <c r="I57" s="250">
        <f t="shared" si="0"/>
        <v>77019</v>
      </c>
      <c r="J57" s="223">
        <v>2145</v>
      </c>
      <c r="K57" s="126">
        <v>2379</v>
      </c>
      <c r="L57" s="126">
        <v>3</v>
      </c>
      <c r="M57" s="126">
        <v>1</v>
      </c>
      <c r="N57" s="126">
        <v>13</v>
      </c>
      <c r="O57" s="232">
        <v>3</v>
      </c>
      <c r="P57" s="250">
        <f t="shared" si="1"/>
        <v>2383</v>
      </c>
      <c r="Q57" s="243">
        <v>59843</v>
      </c>
      <c r="R57" s="55">
        <v>52114.15</v>
      </c>
      <c r="S57" s="55">
        <v>0</v>
      </c>
      <c r="T57" s="55">
        <v>0</v>
      </c>
      <c r="U57" s="55">
        <v>0</v>
      </c>
      <c r="V57" s="244">
        <v>0</v>
      </c>
      <c r="W57" s="243">
        <v>105</v>
      </c>
      <c r="X57" s="55">
        <v>49</v>
      </c>
      <c r="Y57" s="55">
        <v>0</v>
      </c>
      <c r="Z57" s="55">
        <v>0</v>
      </c>
      <c r="AA57" s="55">
        <v>0</v>
      </c>
      <c r="AB57" s="244">
        <v>0</v>
      </c>
      <c r="AC57" s="233">
        <f t="shared" si="2"/>
        <v>52114.15</v>
      </c>
      <c r="AD57" s="55">
        <f t="shared" si="3"/>
        <v>67.66401796959191</v>
      </c>
      <c r="AE57" s="7">
        <f t="shared" si="4"/>
        <v>49</v>
      </c>
      <c r="AF57" s="55">
        <f t="shared" si="5"/>
        <v>2.0562316407889214</v>
      </c>
      <c r="AG57" s="55">
        <f t="shared" si="6"/>
        <v>68600</v>
      </c>
      <c r="AH57" s="55">
        <f t="shared" si="6"/>
        <v>79402</v>
      </c>
      <c r="AI57" s="55">
        <f t="shared" si="7"/>
        <v>59948</v>
      </c>
      <c r="AJ57" s="55">
        <f t="shared" si="7"/>
        <v>52163.15</v>
      </c>
      <c r="AK57" s="244">
        <f t="shared" si="8"/>
        <v>65.695007682426137</v>
      </c>
      <c r="AP57" s="28"/>
      <c r="AQ57" s="28"/>
    </row>
    <row r="58" spans="1:43">
      <c r="A58" s="23" t="s">
        <v>115</v>
      </c>
      <c r="B58" s="211" t="s">
        <v>116</v>
      </c>
      <c r="C58" s="221">
        <f t="shared" ref="C58:AE58" si="19">C57</f>
        <v>66038</v>
      </c>
      <c r="D58" s="50">
        <f t="shared" si="19"/>
        <v>76897</v>
      </c>
      <c r="E58" s="50">
        <f t="shared" si="19"/>
        <v>75</v>
      </c>
      <c r="F58" s="50">
        <f t="shared" si="19"/>
        <v>23</v>
      </c>
      <c r="G58" s="50">
        <f t="shared" si="19"/>
        <v>326</v>
      </c>
      <c r="H58" s="222">
        <f t="shared" si="19"/>
        <v>99</v>
      </c>
      <c r="I58" s="222">
        <f t="shared" si="19"/>
        <v>77019</v>
      </c>
      <c r="J58" s="221">
        <f t="shared" si="19"/>
        <v>2145</v>
      </c>
      <c r="K58" s="50">
        <f t="shared" si="19"/>
        <v>2379</v>
      </c>
      <c r="L58" s="50">
        <f t="shared" si="19"/>
        <v>3</v>
      </c>
      <c r="M58" s="50">
        <f t="shared" si="19"/>
        <v>1</v>
      </c>
      <c r="N58" s="50">
        <f t="shared" si="19"/>
        <v>13</v>
      </c>
      <c r="O58" s="222">
        <f t="shared" si="19"/>
        <v>3</v>
      </c>
      <c r="P58" s="222">
        <f t="shared" si="19"/>
        <v>2383</v>
      </c>
      <c r="Q58" s="221">
        <f t="shared" si="19"/>
        <v>59843</v>
      </c>
      <c r="R58" s="50">
        <f t="shared" si="19"/>
        <v>52114.15</v>
      </c>
      <c r="S58" s="50">
        <f t="shared" si="19"/>
        <v>0</v>
      </c>
      <c r="T58" s="50">
        <f t="shared" si="19"/>
        <v>0</v>
      </c>
      <c r="U58" s="50">
        <f t="shared" si="19"/>
        <v>0</v>
      </c>
      <c r="V58" s="222">
        <f t="shared" si="19"/>
        <v>0</v>
      </c>
      <c r="W58" s="221">
        <f t="shared" si="19"/>
        <v>105</v>
      </c>
      <c r="X58" s="50">
        <f t="shared" si="19"/>
        <v>49</v>
      </c>
      <c r="Y58" s="50">
        <f t="shared" si="19"/>
        <v>0</v>
      </c>
      <c r="Z58" s="50">
        <f t="shared" si="19"/>
        <v>0</v>
      </c>
      <c r="AA58" s="50">
        <f t="shared" si="19"/>
        <v>0</v>
      </c>
      <c r="AB58" s="222">
        <f t="shared" si="19"/>
        <v>0</v>
      </c>
      <c r="AC58" s="222">
        <f t="shared" si="19"/>
        <v>52114.15</v>
      </c>
      <c r="AD58" s="50">
        <f t="shared" si="3"/>
        <v>67.66401796959191</v>
      </c>
      <c r="AE58" s="222">
        <f t="shared" si="19"/>
        <v>49</v>
      </c>
      <c r="AF58" s="50">
        <f t="shared" si="5"/>
        <v>2.0562316407889214</v>
      </c>
      <c r="AG58" s="50">
        <f t="shared" si="6"/>
        <v>68600</v>
      </c>
      <c r="AH58" s="50">
        <f t="shared" si="6"/>
        <v>79402</v>
      </c>
      <c r="AI58" s="50">
        <f t="shared" si="7"/>
        <v>59948</v>
      </c>
      <c r="AJ58" s="50">
        <f t="shared" si="7"/>
        <v>52163.15</v>
      </c>
      <c r="AK58" s="222">
        <f t="shared" si="8"/>
        <v>65.695007682426137</v>
      </c>
      <c r="AP58" s="28"/>
      <c r="AQ58" s="28"/>
    </row>
    <row r="59" spans="1:43">
      <c r="A59" s="25" t="s">
        <v>117</v>
      </c>
      <c r="B59" s="215" t="s">
        <v>118</v>
      </c>
      <c r="C59" s="227">
        <f t="shared" ref="C59:AC59" si="20">C67</f>
        <v>0</v>
      </c>
      <c r="D59" s="227">
        <f t="shared" si="20"/>
        <v>0</v>
      </c>
      <c r="E59" s="227">
        <f t="shared" si="20"/>
        <v>0</v>
      </c>
      <c r="F59" s="227">
        <f t="shared" si="20"/>
        <v>0</v>
      </c>
      <c r="G59" s="227">
        <f t="shared" si="20"/>
        <v>0</v>
      </c>
      <c r="H59" s="227">
        <f t="shared" si="20"/>
        <v>0</v>
      </c>
      <c r="I59" s="227">
        <f t="shared" si="20"/>
        <v>0</v>
      </c>
      <c r="J59" s="227">
        <f t="shared" si="20"/>
        <v>0</v>
      </c>
      <c r="K59" s="227">
        <f t="shared" si="20"/>
        <v>0</v>
      </c>
      <c r="L59" s="227">
        <f t="shared" si="20"/>
        <v>0</v>
      </c>
      <c r="M59" s="227">
        <f t="shared" si="20"/>
        <v>0</v>
      </c>
      <c r="N59" s="227">
        <f t="shared" si="20"/>
        <v>0</v>
      </c>
      <c r="O59" s="227">
        <f t="shared" si="20"/>
        <v>0</v>
      </c>
      <c r="P59" s="227">
        <f t="shared" si="20"/>
        <v>0</v>
      </c>
      <c r="Q59" s="227">
        <f t="shared" si="20"/>
        <v>0</v>
      </c>
      <c r="R59" s="227">
        <f t="shared" si="20"/>
        <v>0</v>
      </c>
      <c r="S59" s="227">
        <f t="shared" si="20"/>
        <v>0</v>
      </c>
      <c r="T59" s="227">
        <f t="shared" si="20"/>
        <v>0</v>
      </c>
      <c r="U59" s="227">
        <f t="shared" si="20"/>
        <v>0</v>
      </c>
      <c r="V59" s="227">
        <f t="shared" si="20"/>
        <v>0</v>
      </c>
      <c r="W59" s="227">
        <f t="shared" si="20"/>
        <v>0</v>
      </c>
      <c r="X59" s="227">
        <f t="shared" si="20"/>
        <v>0</v>
      </c>
      <c r="Y59" s="227">
        <f t="shared" si="20"/>
        <v>0</v>
      </c>
      <c r="Z59" s="227">
        <f t="shared" si="20"/>
        <v>0</v>
      </c>
      <c r="AA59" s="227">
        <f t="shared" si="20"/>
        <v>0</v>
      </c>
      <c r="AB59" s="227">
        <f t="shared" si="20"/>
        <v>0</v>
      </c>
      <c r="AC59" s="227">
        <f t="shared" si="20"/>
        <v>0</v>
      </c>
      <c r="AD59" s="117" t="e">
        <f t="shared" si="3"/>
        <v>#DIV/0!</v>
      </c>
      <c r="AE59" s="7">
        <f t="shared" si="4"/>
        <v>0</v>
      </c>
      <c r="AF59" s="117" t="e">
        <f t="shared" si="5"/>
        <v>#DIV/0!</v>
      </c>
      <c r="AG59" s="117">
        <f t="shared" si="6"/>
        <v>0</v>
      </c>
      <c r="AH59" s="117">
        <f t="shared" si="6"/>
        <v>0</v>
      </c>
      <c r="AI59" s="117">
        <f t="shared" si="7"/>
        <v>0</v>
      </c>
      <c r="AJ59" s="117">
        <f t="shared" si="7"/>
        <v>0</v>
      </c>
      <c r="AK59" s="228" t="e">
        <f t="shared" si="8"/>
        <v>#DIV/0!</v>
      </c>
      <c r="AP59" s="28"/>
      <c r="AQ59" s="28"/>
    </row>
    <row r="60" spans="1:43">
      <c r="A60" s="23" t="s">
        <v>119</v>
      </c>
      <c r="B60" s="211" t="s">
        <v>120</v>
      </c>
      <c r="C60" s="221">
        <f t="shared" ref="C60:AE60" si="21">C59</f>
        <v>0</v>
      </c>
      <c r="D60" s="50">
        <f t="shared" si="21"/>
        <v>0</v>
      </c>
      <c r="E60" s="50">
        <f t="shared" si="21"/>
        <v>0</v>
      </c>
      <c r="F60" s="50">
        <f t="shared" si="21"/>
        <v>0</v>
      </c>
      <c r="G60" s="50">
        <f t="shared" si="21"/>
        <v>0</v>
      </c>
      <c r="H60" s="222">
        <f t="shared" si="21"/>
        <v>0</v>
      </c>
      <c r="I60" s="222">
        <f t="shared" si="21"/>
        <v>0</v>
      </c>
      <c r="J60" s="221">
        <f t="shared" si="21"/>
        <v>0</v>
      </c>
      <c r="K60" s="50">
        <f t="shared" si="21"/>
        <v>0</v>
      </c>
      <c r="L60" s="50">
        <f t="shared" si="21"/>
        <v>0</v>
      </c>
      <c r="M60" s="50">
        <f t="shared" si="21"/>
        <v>0</v>
      </c>
      <c r="N60" s="50">
        <f t="shared" si="21"/>
        <v>0</v>
      </c>
      <c r="O60" s="222">
        <f t="shared" si="21"/>
        <v>0</v>
      </c>
      <c r="P60" s="222">
        <f t="shared" si="21"/>
        <v>0</v>
      </c>
      <c r="Q60" s="221">
        <f t="shared" si="21"/>
        <v>0</v>
      </c>
      <c r="R60" s="50">
        <f t="shared" si="21"/>
        <v>0</v>
      </c>
      <c r="S60" s="50">
        <f t="shared" si="21"/>
        <v>0</v>
      </c>
      <c r="T60" s="50">
        <f t="shared" si="21"/>
        <v>0</v>
      </c>
      <c r="U60" s="50">
        <f t="shared" si="21"/>
        <v>0</v>
      </c>
      <c r="V60" s="222">
        <f t="shared" si="21"/>
        <v>0</v>
      </c>
      <c r="W60" s="221">
        <f t="shared" si="21"/>
        <v>0</v>
      </c>
      <c r="X60" s="50">
        <f t="shared" si="21"/>
        <v>0</v>
      </c>
      <c r="Y60" s="50">
        <f t="shared" si="21"/>
        <v>0</v>
      </c>
      <c r="Z60" s="50">
        <f t="shared" si="21"/>
        <v>0</v>
      </c>
      <c r="AA60" s="50">
        <f t="shared" si="21"/>
        <v>0</v>
      </c>
      <c r="AB60" s="222">
        <f t="shared" si="21"/>
        <v>0</v>
      </c>
      <c r="AC60" s="222">
        <f t="shared" si="21"/>
        <v>0</v>
      </c>
      <c r="AD60" s="50" t="e">
        <f t="shared" si="3"/>
        <v>#DIV/0!</v>
      </c>
      <c r="AE60" s="222">
        <f t="shared" si="21"/>
        <v>0</v>
      </c>
      <c r="AF60" s="50" t="e">
        <f t="shared" si="5"/>
        <v>#DIV/0!</v>
      </c>
      <c r="AG60" s="50">
        <f t="shared" si="6"/>
        <v>0</v>
      </c>
      <c r="AH60" s="50">
        <f t="shared" si="6"/>
        <v>0</v>
      </c>
      <c r="AI60" s="50">
        <f t="shared" si="7"/>
        <v>0</v>
      </c>
      <c r="AJ60" s="50">
        <f t="shared" si="7"/>
        <v>0</v>
      </c>
      <c r="AK60" s="222" t="e">
        <f t="shared" si="8"/>
        <v>#DIV/0!</v>
      </c>
      <c r="AP60" s="28"/>
      <c r="AQ60" s="28"/>
    </row>
    <row r="61" spans="1:43">
      <c r="A61" s="49"/>
      <c r="B61" s="216" t="s">
        <v>121</v>
      </c>
      <c r="C61" s="229">
        <f>C21+C38+C47+C49+C53+C56+C58+C60</f>
        <v>120010</v>
      </c>
      <c r="D61" s="230">
        <f t="shared" ref="D61:AE61" si="22">D21+D38+D47+D49+D53+D56+D58+D60</f>
        <v>139879</v>
      </c>
      <c r="E61" s="230">
        <f t="shared" si="22"/>
        <v>390</v>
      </c>
      <c r="F61" s="230">
        <f t="shared" si="22"/>
        <v>123</v>
      </c>
      <c r="G61" s="230">
        <f t="shared" si="22"/>
        <v>1588</v>
      </c>
      <c r="H61" s="231">
        <f t="shared" si="22"/>
        <v>486</v>
      </c>
      <c r="I61" s="231">
        <f t="shared" si="22"/>
        <v>140488</v>
      </c>
      <c r="J61" s="229">
        <f t="shared" si="22"/>
        <v>13567</v>
      </c>
      <c r="K61" s="230">
        <f t="shared" si="22"/>
        <v>15402</v>
      </c>
      <c r="L61" s="230">
        <f t="shared" si="22"/>
        <v>93</v>
      </c>
      <c r="M61" s="230">
        <f t="shared" si="22"/>
        <v>26</v>
      </c>
      <c r="N61" s="230">
        <f t="shared" si="22"/>
        <v>330</v>
      </c>
      <c r="O61" s="231">
        <f t="shared" si="22"/>
        <v>90</v>
      </c>
      <c r="P61" s="231">
        <f t="shared" si="22"/>
        <v>15518</v>
      </c>
      <c r="Q61" s="229">
        <f t="shared" si="22"/>
        <v>110422</v>
      </c>
      <c r="R61" s="230">
        <f t="shared" si="22"/>
        <v>106561.56</v>
      </c>
      <c r="S61" s="230">
        <f t="shared" si="22"/>
        <v>0</v>
      </c>
      <c r="T61" s="230">
        <f t="shared" si="22"/>
        <v>0</v>
      </c>
      <c r="U61" s="230">
        <f t="shared" si="22"/>
        <v>211</v>
      </c>
      <c r="V61" s="231">
        <f t="shared" si="22"/>
        <v>198.30999999999997</v>
      </c>
      <c r="W61" s="229">
        <f t="shared" si="22"/>
        <v>7599</v>
      </c>
      <c r="X61" s="230">
        <f t="shared" si="22"/>
        <v>10180.159999999998</v>
      </c>
      <c r="Y61" s="230">
        <f t="shared" si="22"/>
        <v>0</v>
      </c>
      <c r="Z61" s="230">
        <f t="shared" si="22"/>
        <v>0</v>
      </c>
      <c r="AA61" s="230">
        <f t="shared" si="22"/>
        <v>92</v>
      </c>
      <c r="AB61" s="231">
        <f t="shared" si="22"/>
        <v>93.080000000000013</v>
      </c>
      <c r="AC61" s="231">
        <f t="shared" si="22"/>
        <v>106759.87</v>
      </c>
      <c r="AD61" s="230">
        <f t="shared" si="3"/>
        <v>75.992163031718007</v>
      </c>
      <c r="AE61" s="231">
        <f t="shared" si="22"/>
        <v>8266.6966666666667</v>
      </c>
      <c r="AF61" s="230">
        <f t="shared" si="5"/>
        <v>66.202087897924983</v>
      </c>
      <c r="AG61" s="230">
        <f t="shared" si="6"/>
        <v>135978</v>
      </c>
      <c r="AH61" s="230">
        <f t="shared" si="6"/>
        <v>156006</v>
      </c>
      <c r="AI61" s="230">
        <f t="shared" si="7"/>
        <v>118324</v>
      </c>
      <c r="AJ61" s="230">
        <f t="shared" si="7"/>
        <v>117033.11</v>
      </c>
      <c r="AK61" s="231">
        <f t="shared" si="8"/>
        <v>75.018339038242118</v>
      </c>
      <c r="AP61" s="28"/>
      <c r="AQ61" s="28"/>
    </row>
    <row r="62" spans="1:43">
      <c r="A62" s="11"/>
      <c r="B62" s="11"/>
      <c r="C62" s="12"/>
      <c r="D62" s="12"/>
      <c r="E62" s="12"/>
      <c r="F62" s="12"/>
      <c r="G62" s="12"/>
      <c r="H62" s="12"/>
      <c r="I62" s="12"/>
      <c r="J62" s="12"/>
      <c r="K62" s="12"/>
      <c r="L62" s="12"/>
      <c r="M62" s="12"/>
      <c r="N62" s="12"/>
      <c r="O62" s="12"/>
      <c r="P62" s="12"/>
      <c r="Q62" s="12"/>
      <c r="R62" s="12"/>
      <c r="S62" s="12"/>
      <c r="T62" s="12"/>
      <c r="U62" s="12"/>
      <c r="V62" s="12"/>
      <c r="W62" s="12"/>
      <c r="X62" s="12"/>
      <c r="Y62" s="12"/>
      <c r="Z62" s="12"/>
      <c r="AA62" s="12"/>
      <c r="AB62" s="12"/>
      <c r="AC62" s="12"/>
      <c r="AD62" s="12"/>
      <c r="AE62" s="12"/>
      <c r="AF62" s="12"/>
      <c r="AG62" s="12"/>
      <c r="AH62" s="12"/>
      <c r="AI62" s="12"/>
      <c r="AJ62" s="12"/>
      <c r="AK62" s="12"/>
    </row>
    <row r="63" spans="1:43">
      <c r="A63" s="397" t="s">
        <v>118</v>
      </c>
      <c r="B63" s="397"/>
      <c r="C63" s="397"/>
      <c r="D63" s="397"/>
      <c r="E63" s="397"/>
      <c r="F63" s="397"/>
      <c r="G63" s="397"/>
      <c r="H63" s="397"/>
      <c r="I63" s="397"/>
      <c r="J63" s="397"/>
      <c r="K63" s="397"/>
      <c r="L63" s="397"/>
      <c r="M63" s="397"/>
      <c r="N63" s="397"/>
      <c r="O63" s="397"/>
      <c r="P63" s="397"/>
      <c r="Q63" s="397"/>
      <c r="R63" s="397"/>
      <c r="S63" s="397"/>
      <c r="T63" s="397"/>
      <c r="U63" s="397"/>
      <c r="V63" s="397"/>
      <c r="W63" s="397"/>
      <c r="X63" s="397"/>
      <c r="Y63" s="397"/>
      <c r="Z63" s="397"/>
      <c r="AA63" s="397"/>
      <c r="AB63" s="397"/>
      <c r="AC63" s="397"/>
      <c r="AD63" s="397"/>
      <c r="AE63" s="397"/>
      <c r="AF63" s="397"/>
      <c r="AG63" s="397"/>
      <c r="AH63" s="397"/>
      <c r="AI63" s="397"/>
      <c r="AJ63" s="397"/>
      <c r="AK63" s="397"/>
    </row>
    <row r="64" spans="1:43" ht="15">
      <c r="A64" s="13">
        <v>44</v>
      </c>
      <c r="B64" s="206" t="s">
        <v>122</v>
      </c>
      <c r="C64" s="43"/>
      <c r="D64" s="43"/>
      <c r="E64" s="43"/>
      <c r="F64" s="43"/>
      <c r="G64" s="43"/>
      <c r="H64" s="43"/>
      <c r="I64" s="251">
        <f t="shared" ref="I64:I66" si="23">D64+F64+H64</f>
        <v>0</v>
      </c>
      <c r="J64" s="43"/>
      <c r="K64" s="43"/>
      <c r="L64" s="43"/>
      <c r="M64" s="43"/>
      <c r="N64" s="43"/>
      <c r="O64" s="43"/>
      <c r="P64" s="251">
        <f t="shared" ref="P64:P66" si="24">K64+M64+O64</f>
        <v>0</v>
      </c>
      <c r="Q64" s="43"/>
      <c r="R64" s="43"/>
      <c r="S64" s="43"/>
      <c r="T64" s="43"/>
      <c r="U64" s="43"/>
      <c r="V64" s="43"/>
      <c r="W64" s="43"/>
      <c r="X64" s="43"/>
      <c r="Y64" s="43"/>
      <c r="Z64" s="43"/>
      <c r="AA64" s="43"/>
      <c r="AB64" s="43"/>
      <c r="AC64" s="233">
        <f t="shared" ref="AC64:AC66" si="25">R64+T64+V64</f>
        <v>0</v>
      </c>
      <c r="AD64" s="7" t="e">
        <f t="shared" ref="AD64:AD67" si="26">(R64+T64+V64)/(D64+F64+H64)*100</f>
        <v>#DIV/0!</v>
      </c>
      <c r="AE64" s="7">
        <f t="shared" ref="AE64:AE66" si="27">X64+Z64+AB64</f>
        <v>0</v>
      </c>
      <c r="AF64" s="7" t="e">
        <f t="shared" ref="AF64:AF67" si="28">(X64+Z64+AB64)/(K64+M64+O64)*100</f>
        <v>#DIV/0!</v>
      </c>
      <c r="AG64" s="7">
        <f t="shared" ref="AG64:AG67" si="29">C64+E64+G64+J64+L64+N64</f>
        <v>0</v>
      </c>
      <c r="AH64" s="7">
        <f t="shared" ref="AH64:AH67" si="30">D64+F64+H64+K64+M64+O64</f>
        <v>0</v>
      </c>
      <c r="AI64" s="7">
        <f t="shared" ref="AI64:AI67" si="31">Q64+S64+U64+W64+Y64+AA64</f>
        <v>0</v>
      </c>
      <c r="AJ64" s="7">
        <f t="shared" ref="AJ64:AJ67" si="32">R64+T64+V64+X64+Z64+AB64</f>
        <v>0</v>
      </c>
      <c r="AK64" s="7" t="e">
        <f t="shared" ref="AK64:AK67" si="33">AJ64/AH64*100</f>
        <v>#DIV/0!</v>
      </c>
    </row>
    <row r="65" spans="1:37" ht="15">
      <c r="A65" s="13">
        <v>45</v>
      </c>
      <c r="B65" s="206" t="s">
        <v>123</v>
      </c>
      <c r="C65" s="43"/>
      <c r="D65" s="43"/>
      <c r="E65" s="43"/>
      <c r="F65" s="43"/>
      <c r="G65" s="43"/>
      <c r="H65" s="43"/>
      <c r="I65" s="251">
        <f t="shared" si="23"/>
        <v>0</v>
      </c>
      <c r="J65" s="43"/>
      <c r="K65" s="43"/>
      <c r="L65" s="43"/>
      <c r="M65" s="43"/>
      <c r="N65" s="43"/>
      <c r="O65" s="43"/>
      <c r="P65" s="251">
        <f t="shared" si="24"/>
        <v>0</v>
      </c>
      <c r="Q65" s="43"/>
      <c r="R65" s="43"/>
      <c r="S65" s="43"/>
      <c r="T65" s="43"/>
      <c r="U65" s="43"/>
      <c r="V65" s="43"/>
      <c r="W65" s="43"/>
      <c r="X65" s="43"/>
      <c r="Y65" s="43"/>
      <c r="Z65" s="43"/>
      <c r="AA65" s="43"/>
      <c r="AB65" s="43"/>
      <c r="AC65" s="233">
        <f t="shared" si="25"/>
        <v>0</v>
      </c>
      <c r="AD65" s="7" t="e">
        <f t="shared" si="26"/>
        <v>#DIV/0!</v>
      </c>
      <c r="AE65" s="7">
        <f t="shared" si="27"/>
        <v>0</v>
      </c>
      <c r="AF65" s="7" t="e">
        <f t="shared" si="28"/>
        <v>#DIV/0!</v>
      </c>
      <c r="AG65" s="7">
        <f t="shared" si="29"/>
        <v>0</v>
      </c>
      <c r="AH65" s="7">
        <f t="shared" si="30"/>
        <v>0</v>
      </c>
      <c r="AI65" s="7">
        <f t="shared" si="31"/>
        <v>0</v>
      </c>
      <c r="AJ65" s="7">
        <f t="shared" si="32"/>
        <v>0</v>
      </c>
      <c r="AK65" s="7" t="e">
        <f t="shared" si="33"/>
        <v>#DIV/0!</v>
      </c>
    </row>
    <row r="66" spans="1:37" ht="15">
      <c r="A66" s="13">
        <v>46</v>
      </c>
      <c r="B66" s="206" t="s">
        <v>124</v>
      </c>
      <c r="C66" s="43"/>
      <c r="D66" s="43"/>
      <c r="E66" s="43"/>
      <c r="F66" s="43"/>
      <c r="G66" s="43"/>
      <c r="H66" s="43"/>
      <c r="I66" s="251">
        <f t="shared" si="23"/>
        <v>0</v>
      </c>
      <c r="J66" s="43"/>
      <c r="K66" s="43"/>
      <c r="L66" s="43"/>
      <c r="M66" s="43"/>
      <c r="N66" s="43"/>
      <c r="O66" s="43"/>
      <c r="P66" s="251">
        <f t="shared" si="24"/>
        <v>0</v>
      </c>
      <c r="Q66" s="43"/>
      <c r="R66" s="43"/>
      <c r="S66" s="43"/>
      <c r="T66" s="43"/>
      <c r="U66" s="43"/>
      <c r="V66" s="43"/>
      <c r="W66" s="43"/>
      <c r="X66" s="43"/>
      <c r="Y66" s="43"/>
      <c r="Z66" s="43"/>
      <c r="AA66" s="43"/>
      <c r="AB66" s="43"/>
      <c r="AC66" s="233">
        <f t="shared" si="25"/>
        <v>0</v>
      </c>
      <c r="AD66" s="7" t="e">
        <f t="shared" si="26"/>
        <v>#DIV/0!</v>
      </c>
      <c r="AE66" s="7">
        <f t="shared" si="27"/>
        <v>0</v>
      </c>
      <c r="AF66" s="7" t="e">
        <f t="shared" si="28"/>
        <v>#DIV/0!</v>
      </c>
      <c r="AG66" s="7">
        <f t="shared" si="29"/>
        <v>0</v>
      </c>
      <c r="AH66" s="7">
        <f t="shared" si="30"/>
        <v>0</v>
      </c>
      <c r="AI66" s="7">
        <f t="shared" si="31"/>
        <v>0</v>
      </c>
      <c r="AJ66" s="7">
        <f t="shared" si="32"/>
        <v>0</v>
      </c>
      <c r="AK66" s="7" t="e">
        <f t="shared" si="33"/>
        <v>#DIV/0!</v>
      </c>
    </row>
    <row r="67" spans="1:37">
      <c r="A67" s="14"/>
      <c r="B67" s="18" t="s">
        <v>10</v>
      </c>
      <c r="C67" s="9">
        <f>SUM(C64:C66)</f>
        <v>0</v>
      </c>
      <c r="D67" s="9">
        <f t="shared" ref="D67:AE67" si="34">SUM(D64:D66)</f>
        <v>0</v>
      </c>
      <c r="E67" s="9">
        <f t="shared" si="34"/>
        <v>0</v>
      </c>
      <c r="F67" s="9">
        <f t="shared" si="34"/>
        <v>0</v>
      </c>
      <c r="G67" s="9">
        <f t="shared" si="34"/>
        <v>0</v>
      </c>
      <c r="H67" s="9">
        <f t="shared" si="34"/>
        <v>0</v>
      </c>
      <c r="I67" s="9">
        <f t="shared" si="34"/>
        <v>0</v>
      </c>
      <c r="J67" s="9">
        <f t="shared" si="34"/>
        <v>0</v>
      </c>
      <c r="K67" s="9">
        <f t="shared" si="34"/>
        <v>0</v>
      </c>
      <c r="L67" s="9">
        <f t="shared" si="34"/>
        <v>0</v>
      </c>
      <c r="M67" s="9">
        <f t="shared" si="34"/>
        <v>0</v>
      </c>
      <c r="N67" s="9">
        <f t="shared" si="34"/>
        <v>0</v>
      </c>
      <c r="O67" s="9">
        <f t="shared" si="34"/>
        <v>0</v>
      </c>
      <c r="P67" s="9">
        <f t="shared" si="34"/>
        <v>0</v>
      </c>
      <c r="Q67" s="9">
        <f t="shared" si="34"/>
        <v>0</v>
      </c>
      <c r="R67" s="9">
        <f t="shared" si="34"/>
        <v>0</v>
      </c>
      <c r="S67" s="9">
        <f t="shared" si="34"/>
        <v>0</v>
      </c>
      <c r="T67" s="9">
        <f t="shared" si="34"/>
        <v>0</v>
      </c>
      <c r="U67" s="9">
        <f t="shared" si="34"/>
        <v>0</v>
      </c>
      <c r="V67" s="9">
        <f t="shared" si="34"/>
        <v>0</v>
      </c>
      <c r="W67" s="9">
        <f t="shared" si="34"/>
        <v>0</v>
      </c>
      <c r="X67" s="9">
        <f t="shared" si="34"/>
        <v>0</v>
      </c>
      <c r="Y67" s="9">
        <f t="shared" si="34"/>
        <v>0</v>
      </c>
      <c r="Z67" s="9">
        <f t="shared" si="34"/>
        <v>0</v>
      </c>
      <c r="AA67" s="9">
        <f t="shared" si="34"/>
        <v>0</v>
      </c>
      <c r="AB67" s="9">
        <f t="shared" si="34"/>
        <v>0</v>
      </c>
      <c r="AC67" s="9">
        <f t="shared" si="34"/>
        <v>0</v>
      </c>
      <c r="AD67" s="9" t="e">
        <f t="shared" si="26"/>
        <v>#DIV/0!</v>
      </c>
      <c r="AE67" s="9">
        <f t="shared" si="34"/>
        <v>0</v>
      </c>
      <c r="AF67" s="9" t="e">
        <f t="shared" si="28"/>
        <v>#DIV/0!</v>
      </c>
      <c r="AG67" s="9">
        <f t="shared" si="29"/>
        <v>0</v>
      </c>
      <c r="AH67" s="9">
        <f t="shared" si="30"/>
        <v>0</v>
      </c>
      <c r="AI67" s="9">
        <f t="shared" si="31"/>
        <v>0</v>
      </c>
      <c r="AJ67" s="9">
        <f t="shared" si="32"/>
        <v>0</v>
      </c>
      <c r="AK67" s="9" t="e">
        <f t="shared" si="33"/>
        <v>#DIV/0!</v>
      </c>
    </row>
    <row r="69" spans="1:37">
      <c r="C69" s="125"/>
      <c r="D69" s="125"/>
      <c r="E69" s="125"/>
      <c r="F69" s="125"/>
      <c r="G69" s="125"/>
      <c r="H69" s="125"/>
      <c r="I69" s="125"/>
      <c r="J69" s="125"/>
      <c r="K69" s="125"/>
      <c r="L69" s="125"/>
      <c r="M69" s="125"/>
      <c r="N69" s="125"/>
      <c r="O69" s="125"/>
      <c r="P69" s="125"/>
      <c r="Q69" s="125"/>
      <c r="R69" s="125"/>
      <c r="S69" s="203"/>
      <c r="T69" s="203"/>
      <c r="U69" s="203"/>
      <c r="V69" s="203"/>
    </row>
    <row r="70" spans="1:37"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AG70" s="28"/>
      <c r="AH70" s="28"/>
    </row>
    <row r="71" spans="1:37"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</row>
  </sheetData>
  <mergeCells count="32">
    <mergeCell ref="A63:AK63"/>
    <mergeCell ref="AG5:AK5"/>
    <mergeCell ref="A5:A8"/>
    <mergeCell ref="B5:B8"/>
    <mergeCell ref="AK6:AK8"/>
    <mergeCell ref="C7:D7"/>
    <mergeCell ref="AI6:AJ7"/>
    <mergeCell ref="C5:O5"/>
    <mergeCell ref="Q5:AB5"/>
    <mergeCell ref="C6:I6"/>
    <mergeCell ref="J6:P6"/>
    <mergeCell ref="AC5:AF5"/>
    <mergeCell ref="AC6:AD7"/>
    <mergeCell ref="AE6:AF7"/>
    <mergeCell ref="AG6:AH7"/>
    <mergeCell ref="U7:V7"/>
    <mergeCell ref="A1:AK1"/>
    <mergeCell ref="A2:AK2"/>
    <mergeCell ref="A3:AK3"/>
    <mergeCell ref="AG4:AK4"/>
    <mergeCell ref="E7:F7"/>
    <mergeCell ref="G7:H7"/>
    <mergeCell ref="J7:K7"/>
    <mergeCell ref="L7:M7"/>
    <mergeCell ref="N7:O7"/>
    <mergeCell ref="Q6:V6"/>
    <mergeCell ref="W6:AB6"/>
    <mergeCell ref="Q7:R7"/>
    <mergeCell ref="S7:T7"/>
    <mergeCell ref="W7:X7"/>
    <mergeCell ref="Y7:Z7"/>
    <mergeCell ref="AA7:AB7"/>
  </mergeCells>
  <phoneticPr fontId="3" type="noConversion"/>
  <dataValidations count="3">
    <dataValidation type="whole" allowBlank="1" showInputMessage="1" showErrorMessage="1" sqref="C69:V69 C21:AC21 W13:AB13 Q57 C47:AC47 C53:AC53 W22:AB28 W30:AB35 W39:AB46 C38:AC38 Q9:V20 Q22:V37 Q48:AB48 Q50:AB52 W57:AB57 Q54:AB55 C49:AC49 Q39:R46 AE47 AE49 AE53">
      <formula1>0</formula1>
      <formula2>99999999999999900000</formula2>
    </dataValidation>
    <dataValidation type="whole" allowBlank="1" showInputMessage="1" showErrorMessage="1" sqref="I64:I66 P64:P66 J22:O22 J27:O30 J57 C22:H22 C35:H37 C27:H30 C57:H57 J35:O37">
      <formula1>0</formula1>
      <formula2>9999999999</formula2>
    </dataValidation>
    <dataValidation type="decimal" allowBlank="1" showInputMessage="1" showErrorMessage="1" sqref="J39:O46 J48:O48 J54:O55 S39:V46 C39:H46 C48:H48 C54:H55 K57:O57">
      <formula1>0</formula1>
      <formula2>9999999999</formula2>
    </dataValidation>
  </dataValidations>
  <printOptions horizontalCentered="1" verticalCentered="1"/>
  <pageMargins left="0.5" right="0.5" top="0.5" bottom="0.5" header="0.5" footer="0.5"/>
  <pageSetup paperSize="9" scale="80" orientation="landscape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>
    <tabColor theme="0"/>
  </sheetPr>
  <dimension ref="A1:AQ71"/>
  <sheetViews>
    <sheetView zoomScale="85" zoomScaleNormal="85" workbookViewId="0">
      <pane xSplit="2" ySplit="8" topLeftCell="C36" activePane="bottomRight" state="frozen"/>
      <selection activeCell="AC5" sqref="AC5:AF5"/>
      <selection pane="topRight" activeCell="AC5" sqref="AC5:AF5"/>
      <selection pane="bottomLeft" activeCell="AC5" sqref="AC5:AF5"/>
      <selection pane="bottomRight" activeCell="R65" sqref="R65"/>
    </sheetView>
  </sheetViews>
  <sheetFormatPr defaultRowHeight="12.75"/>
  <cols>
    <col min="1" max="1" width="5.7109375" style="27" customWidth="1"/>
    <col min="2" max="2" width="22" style="27" customWidth="1"/>
    <col min="3" max="37" width="7.7109375" style="27" customWidth="1"/>
    <col min="38" max="38" width="9.140625" style="27" customWidth="1"/>
    <col min="39" max="16384" width="9.140625" style="27"/>
  </cols>
  <sheetData>
    <row r="1" spans="1:43" ht="20.25">
      <c r="A1" s="429" t="s">
        <v>285</v>
      </c>
      <c r="B1" s="429"/>
      <c r="C1" s="429"/>
      <c r="D1" s="429"/>
      <c r="E1" s="429"/>
      <c r="F1" s="429"/>
      <c r="G1" s="429"/>
      <c r="H1" s="429"/>
      <c r="I1" s="429"/>
      <c r="J1" s="429"/>
      <c r="K1" s="429"/>
      <c r="L1" s="429"/>
      <c r="M1" s="429"/>
      <c r="N1" s="429"/>
      <c r="O1" s="429"/>
      <c r="P1" s="429"/>
      <c r="Q1" s="429"/>
      <c r="R1" s="429"/>
      <c r="S1" s="429"/>
      <c r="T1" s="429"/>
      <c r="U1" s="429"/>
      <c r="V1" s="429"/>
      <c r="W1" s="429"/>
      <c r="X1" s="429"/>
      <c r="Y1" s="429"/>
      <c r="Z1" s="429"/>
      <c r="AA1" s="429"/>
      <c r="AB1" s="429"/>
      <c r="AC1" s="429"/>
      <c r="AD1" s="429"/>
      <c r="AE1" s="429"/>
      <c r="AF1" s="429"/>
      <c r="AG1" s="429"/>
      <c r="AH1" s="429"/>
      <c r="AI1" s="429"/>
      <c r="AJ1" s="429"/>
      <c r="AK1" s="429"/>
    </row>
    <row r="2" spans="1:43">
      <c r="A2" s="430"/>
      <c r="B2" s="430"/>
      <c r="C2" s="430"/>
      <c r="D2" s="430"/>
      <c r="E2" s="430"/>
      <c r="F2" s="430"/>
      <c r="G2" s="430"/>
      <c r="H2" s="430"/>
      <c r="I2" s="430"/>
      <c r="J2" s="430"/>
      <c r="K2" s="430"/>
      <c r="L2" s="430"/>
      <c r="M2" s="430"/>
      <c r="N2" s="430"/>
      <c r="O2" s="430"/>
      <c r="P2" s="430"/>
      <c r="Q2" s="430"/>
      <c r="R2" s="430"/>
      <c r="S2" s="430"/>
      <c r="T2" s="430"/>
      <c r="U2" s="430"/>
      <c r="V2" s="430"/>
      <c r="W2" s="430"/>
      <c r="X2" s="430"/>
      <c r="Y2" s="430"/>
      <c r="Z2" s="430"/>
      <c r="AA2" s="430"/>
      <c r="AB2" s="430"/>
      <c r="AC2" s="430"/>
      <c r="AD2" s="430"/>
      <c r="AE2" s="430"/>
      <c r="AF2" s="430"/>
      <c r="AG2" s="430"/>
      <c r="AH2" s="430"/>
      <c r="AI2" s="430"/>
      <c r="AJ2" s="430"/>
      <c r="AK2" s="430"/>
    </row>
    <row r="3" spans="1:43" ht="15.75">
      <c r="A3" s="431" t="str">
        <f>Sheet1!B2</f>
        <v>Disbursements under  KCC Loans  ( 2023 - 24 ) -  Position as of 31.03.2024</v>
      </c>
      <c r="B3" s="431"/>
      <c r="C3" s="431"/>
      <c r="D3" s="431"/>
      <c r="E3" s="431"/>
      <c r="F3" s="431"/>
      <c r="G3" s="431"/>
      <c r="H3" s="431"/>
      <c r="I3" s="431"/>
      <c r="J3" s="431"/>
      <c r="K3" s="431"/>
      <c r="L3" s="431"/>
      <c r="M3" s="431"/>
      <c r="N3" s="431"/>
      <c r="O3" s="431"/>
      <c r="P3" s="431"/>
      <c r="Q3" s="431"/>
      <c r="R3" s="431"/>
      <c r="S3" s="431"/>
      <c r="T3" s="431"/>
      <c r="U3" s="431"/>
      <c r="V3" s="431"/>
      <c r="W3" s="431"/>
      <c r="X3" s="431"/>
      <c r="Y3" s="431"/>
      <c r="Z3" s="431"/>
      <c r="AA3" s="431"/>
      <c r="AB3" s="431"/>
      <c r="AC3" s="431"/>
      <c r="AD3" s="431"/>
      <c r="AE3" s="431"/>
      <c r="AF3" s="431"/>
      <c r="AG3" s="431"/>
      <c r="AH3" s="431"/>
      <c r="AI3" s="431"/>
      <c r="AJ3" s="431"/>
      <c r="AK3" s="431"/>
    </row>
    <row r="4" spans="1:43">
      <c r="A4" s="433"/>
      <c r="B4" s="434"/>
      <c r="C4" s="434"/>
      <c r="D4" s="434"/>
      <c r="E4" s="434"/>
      <c r="F4" s="434"/>
      <c r="G4" s="434"/>
      <c r="H4" s="434"/>
      <c r="I4" s="434"/>
      <c r="J4" s="434"/>
      <c r="K4" s="434"/>
      <c r="L4" s="434"/>
      <c r="M4" s="434"/>
      <c r="N4" s="434"/>
      <c r="O4" s="434"/>
      <c r="P4" s="434"/>
      <c r="Q4" s="434"/>
      <c r="R4" s="434"/>
      <c r="S4" s="434"/>
      <c r="T4" s="434"/>
      <c r="U4" s="434"/>
      <c r="V4" s="434"/>
      <c r="W4" s="434"/>
      <c r="X4" s="434"/>
      <c r="Y4" s="434"/>
      <c r="Z4" s="434"/>
      <c r="AA4" s="434"/>
      <c r="AB4" s="434"/>
      <c r="AC4" s="434"/>
      <c r="AD4" s="434"/>
      <c r="AE4" s="435"/>
      <c r="AF4" s="198"/>
      <c r="AG4" s="432" t="s">
        <v>63</v>
      </c>
      <c r="AH4" s="432"/>
      <c r="AI4" s="432"/>
      <c r="AJ4" s="432"/>
      <c r="AK4" s="432"/>
    </row>
    <row r="5" spans="1:43" ht="27.75" customHeight="1">
      <c r="A5" s="350" t="s">
        <v>7</v>
      </c>
      <c r="B5" s="350" t="s">
        <v>64</v>
      </c>
      <c r="C5" s="391" t="s">
        <v>244</v>
      </c>
      <c r="D5" s="392"/>
      <c r="E5" s="392"/>
      <c r="F5" s="392"/>
      <c r="G5" s="392"/>
      <c r="H5" s="392"/>
      <c r="I5" s="392"/>
      <c r="J5" s="392"/>
      <c r="K5" s="392"/>
      <c r="L5" s="392"/>
      <c r="M5" s="392"/>
      <c r="N5" s="392"/>
      <c r="O5" s="393"/>
      <c r="P5" s="193"/>
      <c r="Q5" s="391" t="s">
        <v>245</v>
      </c>
      <c r="R5" s="392"/>
      <c r="S5" s="392"/>
      <c r="T5" s="392"/>
      <c r="U5" s="392"/>
      <c r="V5" s="392"/>
      <c r="W5" s="392"/>
      <c r="X5" s="392"/>
      <c r="Y5" s="392"/>
      <c r="Z5" s="392"/>
      <c r="AA5" s="392"/>
      <c r="AB5" s="393"/>
      <c r="AC5" s="353" t="s">
        <v>9</v>
      </c>
      <c r="AD5" s="354"/>
      <c r="AE5" s="354"/>
      <c r="AF5" s="355"/>
      <c r="AG5" s="350" t="s">
        <v>10</v>
      </c>
      <c r="AH5" s="350"/>
      <c r="AI5" s="350"/>
      <c r="AJ5" s="350"/>
      <c r="AK5" s="350"/>
    </row>
    <row r="6" spans="1:43">
      <c r="A6" s="351"/>
      <c r="B6" s="389"/>
      <c r="C6" s="375" t="s">
        <v>11</v>
      </c>
      <c r="D6" s="376"/>
      <c r="E6" s="376"/>
      <c r="F6" s="376"/>
      <c r="G6" s="376"/>
      <c r="H6" s="376"/>
      <c r="I6" s="377"/>
      <c r="J6" s="371" t="s">
        <v>12</v>
      </c>
      <c r="K6" s="372"/>
      <c r="L6" s="372"/>
      <c r="M6" s="372"/>
      <c r="N6" s="372"/>
      <c r="O6" s="372"/>
      <c r="P6" s="373"/>
      <c r="Q6" s="375" t="s">
        <v>11</v>
      </c>
      <c r="R6" s="376"/>
      <c r="S6" s="376"/>
      <c r="T6" s="376"/>
      <c r="U6" s="376"/>
      <c r="V6" s="377"/>
      <c r="W6" s="394" t="s">
        <v>12</v>
      </c>
      <c r="X6" s="395"/>
      <c r="Y6" s="395"/>
      <c r="Z6" s="395"/>
      <c r="AA6" s="395"/>
      <c r="AB6" s="396"/>
      <c r="AC6" s="385" t="s">
        <v>11</v>
      </c>
      <c r="AD6" s="386"/>
      <c r="AE6" s="388" t="s">
        <v>12</v>
      </c>
      <c r="AF6" s="386"/>
      <c r="AG6" s="388" t="s">
        <v>13</v>
      </c>
      <c r="AH6" s="386"/>
      <c r="AI6" s="388" t="s">
        <v>14</v>
      </c>
      <c r="AJ6" s="386"/>
      <c r="AK6" s="398" t="s">
        <v>15</v>
      </c>
    </row>
    <row r="7" spans="1:43" ht="12.75" customHeight="1">
      <c r="A7" s="351"/>
      <c r="B7" s="389"/>
      <c r="C7" s="367" t="s">
        <v>16</v>
      </c>
      <c r="D7" s="368"/>
      <c r="E7" s="369" t="s">
        <v>17</v>
      </c>
      <c r="F7" s="368"/>
      <c r="G7" s="369" t="s">
        <v>18</v>
      </c>
      <c r="H7" s="370"/>
      <c r="I7" s="249" t="s">
        <v>10</v>
      </c>
      <c r="J7" s="362" t="s">
        <v>19</v>
      </c>
      <c r="K7" s="363"/>
      <c r="L7" s="364" t="s">
        <v>17</v>
      </c>
      <c r="M7" s="363"/>
      <c r="N7" s="364" t="s">
        <v>18</v>
      </c>
      <c r="O7" s="374"/>
      <c r="P7" s="258" t="s">
        <v>10</v>
      </c>
      <c r="Q7" s="367" t="s">
        <v>19</v>
      </c>
      <c r="R7" s="368"/>
      <c r="S7" s="369" t="s">
        <v>17</v>
      </c>
      <c r="T7" s="368"/>
      <c r="U7" s="369" t="s">
        <v>18</v>
      </c>
      <c r="V7" s="370"/>
      <c r="W7" s="362" t="s">
        <v>16</v>
      </c>
      <c r="X7" s="363"/>
      <c r="Y7" s="364" t="s">
        <v>17</v>
      </c>
      <c r="Z7" s="363"/>
      <c r="AA7" s="364" t="s">
        <v>18</v>
      </c>
      <c r="AB7" s="374"/>
      <c r="AC7" s="387"/>
      <c r="AD7" s="381"/>
      <c r="AE7" s="380"/>
      <c r="AF7" s="381"/>
      <c r="AG7" s="380"/>
      <c r="AH7" s="381"/>
      <c r="AI7" s="380"/>
      <c r="AJ7" s="381"/>
      <c r="AK7" s="399"/>
    </row>
    <row r="8" spans="1:43">
      <c r="A8" s="352"/>
      <c r="B8" s="390"/>
      <c r="C8" s="217" t="s">
        <v>20</v>
      </c>
      <c r="D8" s="119" t="s">
        <v>21</v>
      </c>
      <c r="E8" s="119" t="s">
        <v>20</v>
      </c>
      <c r="F8" s="119" t="s">
        <v>21</v>
      </c>
      <c r="G8" s="119" t="s">
        <v>20</v>
      </c>
      <c r="H8" s="218" t="s">
        <v>21</v>
      </c>
      <c r="I8" s="218" t="s">
        <v>21</v>
      </c>
      <c r="J8" s="237" t="s">
        <v>20</v>
      </c>
      <c r="K8" s="204" t="s">
        <v>21</v>
      </c>
      <c r="L8" s="204" t="s">
        <v>20</v>
      </c>
      <c r="M8" s="204" t="s">
        <v>21</v>
      </c>
      <c r="N8" s="204" t="s">
        <v>20</v>
      </c>
      <c r="O8" s="238" t="s">
        <v>21</v>
      </c>
      <c r="P8" s="258" t="s">
        <v>21</v>
      </c>
      <c r="Q8" s="217" t="s">
        <v>20</v>
      </c>
      <c r="R8" s="119" t="s">
        <v>21</v>
      </c>
      <c r="S8" s="119" t="s">
        <v>20</v>
      </c>
      <c r="T8" s="119" t="s">
        <v>21</v>
      </c>
      <c r="U8" s="119" t="s">
        <v>20</v>
      </c>
      <c r="V8" s="218" t="s">
        <v>21</v>
      </c>
      <c r="W8" s="247" t="s">
        <v>20</v>
      </c>
      <c r="X8" s="205" t="s">
        <v>21</v>
      </c>
      <c r="Y8" s="205" t="s">
        <v>20</v>
      </c>
      <c r="Z8" s="205" t="s">
        <v>21</v>
      </c>
      <c r="AA8" s="205" t="s">
        <v>20</v>
      </c>
      <c r="AB8" s="248" t="s">
        <v>21</v>
      </c>
      <c r="AC8" s="217" t="s">
        <v>21</v>
      </c>
      <c r="AD8" s="119" t="s">
        <v>15</v>
      </c>
      <c r="AE8" s="217" t="s">
        <v>21</v>
      </c>
      <c r="AF8" s="119" t="s">
        <v>15</v>
      </c>
      <c r="AG8" s="119" t="s">
        <v>20</v>
      </c>
      <c r="AH8" s="119" t="s">
        <v>21</v>
      </c>
      <c r="AI8" s="119" t="s">
        <v>20</v>
      </c>
      <c r="AJ8" s="119" t="s">
        <v>21</v>
      </c>
      <c r="AK8" s="400"/>
    </row>
    <row r="9" spans="1:43">
      <c r="A9" s="5">
        <v>1</v>
      </c>
      <c r="B9" s="339" t="s">
        <v>65</v>
      </c>
      <c r="C9" s="219">
        <v>5455</v>
      </c>
      <c r="D9" s="219">
        <v>5778.8</v>
      </c>
      <c r="E9" s="115">
        <v>27</v>
      </c>
      <c r="F9" s="115">
        <v>2.7</v>
      </c>
      <c r="G9" s="115">
        <v>18</v>
      </c>
      <c r="H9" s="220">
        <v>13.5</v>
      </c>
      <c r="I9" s="250">
        <f>D9+F9+H9</f>
        <v>5795</v>
      </c>
      <c r="J9" s="219">
        <v>1495</v>
      </c>
      <c r="K9" s="115">
        <v>1168.2</v>
      </c>
      <c r="L9" s="115">
        <v>3</v>
      </c>
      <c r="M9" s="115">
        <v>0.3</v>
      </c>
      <c r="N9" s="115">
        <v>2</v>
      </c>
      <c r="O9" s="220">
        <v>1.5</v>
      </c>
      <c r="P9" s="250">
        <f>K9+M9+O9</f>
        <v>1170</v>
      </c>
      <c r="Q9" s="239">
        <v>1807</v>
      </c>
      <c r="R9" s="52">
        <v>2954.01</v>
      </c>
      <c r="S9" s="52">
        <v>0</v>
      </c>
      <c r="T9" s="52">
        <v>0</v>
      </c>
      <c r="U9" s="52">
        <v>0</v>
      </c>
      <c r="V9" s="240">
        <v>0</v>
      </c>
      <c r="W9" s="245">
        <v>839</v>
      </c>
      <c r="X9" s="26">
        <v>1683</v>
      </c>
      <c r="Y9" s="26">
        <v>0</v>
      </c>
      <c r="Z9" s="26">
        <v>0</v>
      </c>
      <c r="AA9" s="26">
        <v>0</v>
      </c>
      <c r="AB9" s="246">
        <v>0</v>
      </c>
      <c r="AC9" s="233">
        <f>R9+T9+V9</f>
        <v>2954.01</v>
      </c>
      <c r="AD9" s="7">
        <f>(R9+T9+V9)/(D9+F9+H9)*100</f>
        <v>50.975150992234688</v>
      </c>
      <c r="AE9" s="7">
        <f>X9+Z9+AB9</f>
        <v>1683</v>
      </c>
      <c r="AF9" s="7">
        <f>(X9+Z9+AB9)/(K9+M9+O9)*100</f>
        <v>143.84615384615384</v>
      </c>
      <c r="AG9" s="7">
        <f>C9+E9+G9+J9+L9+N9</f>
        <v>7000</v>
      </c>
      <c r="AH9" s="7">
        <f>D9+F9+H9+K9+M9+O9</f>
        <v>6965</v>
      </c>
      <c r="AI9" s="7">
        <f>Q9+S9+U9+W9+Y9+AA9</f>
        <v>2646</v>
      </c>
      <c r="AJ9" s="7">
        <f>R9+T9+V9+X9+Z9+AB9</f>
        <v>4637.01</v>
      </c>
      <c r="AK9" s="234">
        <f>AJ9/AH9*100</f>
        <v>66.575879396984931</v>
      </c>
      <c r="AP9" s="28"/>
      <c r="AQ9" s="28"/>
    </row>
    <row r="10" spans="1:43">
      <c r="A10" s="5">
        <v>2</v>
      </c>
      <c r="B10" s="339" t="s">
        <v>66</v>
      </c>
      <c r="C10" s="219">
        <v>7242</v>
      </c>
      <c r="D10" s="219">
        <v>7378.4</v>
      </c>
      <c r="E10" s="115">
        <v>36</v>
      </c>
      <c r="F10" s="115">
        <v>3.6</v>
      </c>
      <c r="G10" s="115">
        <v>23</v>
      </c>
      <c r="H10" s="220">
        <v>18</v>
      </c>
      <c r="I10" s="250">
        <f t="shared" ref="I10:I57" si="0">D10+F10+H10</f>
        <v>7400</v>
      </c>
      <c r="J10" s="219">
        <v>1694</v>
      </c>
      <c r="K10" s="115">
        <v>1410.6</v>
      </c>
      <c r="L10" s="115">
        <v>4</v>
      </c>
      <c r="M10" s="115">
        <v>0.4</v>
      </c>
      <c r="N10" s="115">
        <v>3</v>
      </c>
      <c r="O10" s="220">
        <v>2</v>
      </c>
      <c r="P10" s="250">
        <f t="shared" ref="P10:P57" si="1">K10+M10+O10</f>
        <v>1413</v>
      </c>
      <c r="Q10" s="239">
        <v>3337</v>
      </c>
      <c r="R10" s="52">
        <v>3449.56</v>
      </c>
      <c r="S10" s="52">
        <v>0</v>
      </c>
      <c r="T10" s="52">
        <v>0</v>
      </c>
      <c r="U10" s="52">
        <v>6</v>
      </c>
      <c r="V10" s="240">
        <v>13.32</v>
      </c>
      <c r="W10" s="245">
        <v>530</v>
      </c>
      <c r="X10" s="26">
        <v>571.91</v>
      </c>
      <c r="Y10" s="26">
        <v>0</v>
      </c>
      <c r="Z10" s="26">
        <v>0</v>
      </c>
      <c r="AA10" s="26">
        <v>6</v>
      </c>
      <c r="AB10" s="246">
        <v>13.32</v>
      </c>
      <c r="AC10" s="233">
        <f t="shared" ref="AC10:AC57" si="2">R10+T10+V10</f>
        <v>3462.88</v>
      </c>
      <c r="AD10" s="7">
        <f t="shared" ref="AD10:AD61" si="3">(R10+T10+V10)/(D10+F10+H10)*100</f>
        <v>46.795675675675682</v>
      </c>
      <c r="AE10" s="7">
        <f t="shared" ref="AE10:AE59" si="4">X10+Z10+AB10</f>
        <v>585.23</v>
      </c>
      <c r="AF10" s="7">
        <f t="shared" ref="AF10:AF61" si="5">(X10+Z10+AB10)/(K10+M10+O10)*100</f>
        <v>41.417551309271055</v>
      </c>
      <c r="AG10" s="7">
        <f t="shared" ref="AG10:AH61" si="6">C10+E10+G10+J10+L10+N10</f>
        <v>9002</v>
      </c>
      <c r="AH10" s="7">
        <f t="shared" si="6"/>
        <v>8813</v>
      </c>
      <c r="AI10" s="7">
        <f t="shared" ref="AI10:AJ61" si="7">Q10+S10+U10+W10+Y10+AA10</f>
        <v>3879</v>
      </c>
      <c r="AJ10" s="7">
        <f t="shared" si="7"/>
        <v>4048.11</v>
      </c>
      <c r="AK10" s="234">
        <f t="shared" ref="AK10:AK61" si="8">AJ10/AH10*100</f>
        <v>45.933393849994332</v>
      </c>
      <c r="AP10" s="28"/>
      <c r="AQ10" s="28"/>
    </row>
    <row r="11" spans="1:43">
      <c r="A11" s="5">
        <v>3</v>
      </c>
      <c r="B11" s="339" t="s">
        <v>67</v>
      </c>
      <c r="C11" s="219">
        <v>12592</v>
      </c>
      <c r="D11" s="219">
        <v>12877.7</v>
      </c>
      <c r="E11" s="115">
        <v>63</v>
      </c>
      <c r="F11" s="115">
        <v>6.3</v>
      </c>
      <c r="G11" s="115">
        <v>45</v>
      </c>
      <c r="H11" s="220">
        <v>36</v>
      </c>
      <c r="I11" s="250">
        <f t="shared" si="0"/>
        <v>12920</v>
      </c>
      <c r="J11" s="219">
        <v>2788</v>
      </c>
      <c r="K11" s="115">
        <v>2535.3000000000002</v>
      </c>
      <c r="L11" s="115">
        <v>7</v>
      </c>
      <c r="M11" s="115">
        <v>0.7</v>
      </c>
      <c r="N11" s="115">
        <v>5</v>
      </c>
      <c r="O11" s="220">
        <v>4</v>
      </c>
      <c r="P11" s="250">
        <f t="shared" si="1"/>
        <v>2540</v>
      </c>
      <c r="Q11" s="239">
        <v>8314</v>
      </c>
      <c r="R11" s="52">
        <v>10421.58</v>
      </c>
      <c r="S11" s="52">
        <v>0</v>
      </c>
      <c r="T11" s="52">
        <v>0</v>
      </c>
      <c r="U11" s="52">
        <v>4</v>
      </c>
      <c r="V11" s="240">
        <v>9.1999999999999993</v>
      </c>
      <c r="W11" s="245">
        <v>2688</v>
      </c>
      <c r="X11" s="26">
        <v>3500.73</v>
      </c>
      <c r="Y11" s="26">
        <v>0</v>
      </c>
      <c r="Z11" s="26">
        <v>0</v>
      </c>
      <c r="AA11" s="26">
        <v>1</v>
      </c>
      <c r="AB11" s="246">
        <v>1.6</v>
      </c>
      <c r="AC11" s="233">
        <f t="shared" si="2"/>
        <v>10430.780000000001</v>
      </c>
      <c r="AD11" s="7">
        <f t="shared" si="3"/>
        <v>80.733591331269352</v>
      </c>
      <c r="AE11" s="7">
        <f t="shared" si="4"/>
        <v>3502.33</v>
      </c>
      <c r="AF11" s="7">
        <f t="shared" si="5"/>
        <v>137.88700787401575</v>
      </c>
      <c r="AG11" s="7">
        <f t="shared" si="6"/>
        <v>15500</v>
      </c>
      <c r="AH11" s="7">
        <f t="shared" si="6"/>
        <v>15460</v>
      </c>
      <c r="AI11" s="7">
        <f t="shared" si="7"/>
        <v>11007</v>
      </c>
      <c r="AJ11" s="7">
        <f t="shared" si="7"/>
        <v>13933.11</v>
      </c>
      <c r="AK11" s="234">
        <f t="shared" si="8"/>
        <v>90.123609314359641</v>
      </c>
      <c r="AP11" s="28"/>
      <c r="AQ11" s="28"/>
    </row>
    <row r="12" spans="1:43">
      <c r="A12" s="5">
        <v>4</v>
      </c>
      <c r="B12" s="339" t="s">
        <v>68</v>
      </c>
      <c r="C12" s="219">
        <v>1086</v>
      </c>
      <c r="D12" s="219">
        <v>1079.5999999999999</v>
      </c>
      <c r="E12" s="115">
        <v>9</v>
      </c>
      <c r="F12" s="115">
        <v>0.9</v>
      </c>
      <c r="G12" s="115">
        <v>5</v>
      </c>
      <c r="H12" s="220">
        <v>4.5</v>
      </c>
      <c r="I12" s="250">
        <f t="shared" si="0"/>
        <v>1085</v>
      </c>
      <c r="J12" s="219">
        <v>398</v>
      </c>
      <c r="K12" s="115">
        <v>259.39999999999998</v>
      </c>
      <c r="L12" s="115">
        <v>1</v>
      </c>
      <c r="M12" s="115">
        <v>0.1</v>
      </c>
      <c r="N12" s="115">
        <v>1</v>
      </c>
      <c r="O12" s="220">
        <v>0.5</v>
      </c>
      <c r="P12" s="250">
        <f t="shared" si="1"/>
        <v>260</v>
      </c>
      <c r="Q12" s="239">
        <v>374</v>
      </c>
      <c r="R12" s="52">
        <v>541.84</v>
      </c>
      <c r="S12" s="52">
        <v>0</v>
      </c>
      <c r="T12" s="52">
        <v>0</v>
      </c>
      <c r="U12" s="52">
        <v>3</v>
      </c>
      <c r="V12" s="240">
        <v>0.56999999999999995</v>
      </c>
      <c r="W12" s="245">
        <v>83</v>
      </c>
      <c r="X12" s="26">
        <v>120.05</v>
      </c>
      <c r="Y12" s="26">
        <v>0</v>
      </c>
      <c r="Z12" s="26">
        <v>0</v>
      </c>
      <c r="AA12" s="26">
        <v>5</v>
      </c>
      <c r="AB12" s="246">
        <v>2.4</v>
      </c>
      <c r="AC12" s="233">
        <f t="shared" si="2"/>
        <v>542.41000000000008</v>
      </c>
      <c r="AD12" s="7">
        <f t="shared" si="3"/>
        <v>49.991705069124428</v>
      </c>
      <c r="AE12" s="7">
        <f t="shared" si="4"/>
        <v>122.45</v>
      </c>
      <c r="AF12" s="7">
        <f t="shared" si="5"/>
        <v>47.096153846153847</v>
      </c>
      <c r="AG12" s="7">
        <f t="shared" si="6"/>
        <v>1500</v>
      </c>
      <c r="AH12" s="7">
        <f t="shared" si="6"/>
        <v>1345</v>
      </c>
      <c r="AI12" s="7">
        <f t="shared" si="7"/>
        <v>465</v>
      </c>
      <c r="AJ12" s="7">
        <f t="shared" si="7"/>
        <v>664.86</v>
      </c>
      <c r="AK12" s="234">
        <f t="shared" si="8"/>
        <v>49.431970260223054</v>
      </c>
      <c r="AP12" s="28"/>
      <c r="AQ12" s="28"/>
    </row>
    <row r="13" spans="1:43">
      <c r="A13" s="5">
        <v>5</v>
      </c>
      <c r="B13" s="339" t="s">
        <v>69</v>
      </c>
      <c r="C13" s="219">
        <v>15401</v>
      </c>
      <c r="D13" s="219">
        <v>15454.1</v>
      </c>
      <c r="E13" s="115">
        <v>54</v>
      </c>
      <c r="F13" s="115">
        <v>5.4</v>
      </c>
      <c r="G13" s="115">
        <v>45</v>
      </c>
      <c r="H13" s="220">
        <v>40.5</v>
      </c>
      <c r="I13" s="250">
        <f t="shared" si="0"/>
        <v>15500</v>
      </c>
      <c r="J13" s="219">
        <v>2489</v>
      </c>
      <c r="K13" s="115">
        <v>2715.9</v>
      </c>
      <c r="L13" s="115">
        <v>6</v>
      </c>
      <c r="M13" s="115">
        <v>0.6</v>
      </c>
      <c r="N13" s="115">
        <v>5</v>
      </c>
      <c r="O13" s="220">
        <v>4.5</v>
      </c>
      <c r="P13" s="250">
        <f t="shared" si="1"/>
        <v>2721</v>
      </c>
      <c r="Q13" s="239">
        <v>15206</v>
      </c>
      <c r="R13" s="52">
        <v>16911</v>
      </c>
      <c r="S13" s="52">
        <v>0</v>
      </c>
      <c r="T13" s="52">
        <v>0</v>
      </c>
      <c r="U13" s="52">
        <v>4</v>
      </c>
      <c r="V13" s="240">
        <v>2.02</v>
      </c>
      <c r="W13" s="243">
        <v>3921</v>
      </c>
      <c r="X13" s="55">
        <v>4274.68</v>
      </c>
      <c r="Y13" s="55">
        <v>0</v>
      </c>
      <c r="Z13" s="55">
        <v>0</v>
      </c>
      <c r="AA13" s="55">
        <v>7</v>
      </c>
      <c r="AB13" s="244">
        <v>6.41</v>
      </c>
      <c r="AC13" s="233">
        <f t="shared" si="2"/>
        <v>16913.02</v>
      </c>
      <c r="AD13" s="7">
        <f t="shared" si="3"/>
        <v>109.11625806451613</v>
      </c>
      <c r="AE13" s="7">
        <f t="shared" si="4"/>
        <v>4281.09</v>
      </c>
      <c r="AF13" s="7">
        <f t="shared" si="5"/>
        <v>157.33517089305403</v>
      </c>
      <c r="AG13" s="7">
        <f t="shared" si="6"/>
        <v>18000</v>
      </c>
      <c r="AH13" s="7">
        <f t="shared" si="6"/>
        <v>18221</v>
      </c>
      <c r="AI13" s="7">
        <f t="shared" si="7"/>
        <v>19138</v>
      </c>
      <c r="AJ13" s="7">
        <f t="shared" si="7"/>
        <v>21194.11</v>
      </c>
      <c r="AK13" s="234">
        <f t="shared" si="8"/>
        <v>116.31694199001153</v>
      </c>
      <c r="AP13" s="28"/>
      <c r="AQ13" s="28"/>
    </row>
    <row r="14" spans="1:43">
      <c r="A14" s="5">
        <v>6</v>
      </c>
      <c r="B14" s="339" t="s">
        <v>70</v>
      </c>
      <c r="C14" s="219">
        <v>3573</v>
      </c>
      <c r="D14" s="219">
        <v>3679.2</v>
      </c>
      <c r="E14" s="115">
        <v>18</v>
      </c>
      <c r="F14" s="115">
        <v>1.8</v>
      </c>
      <c r="G14" s="115">
        <v>9</v>
      </c>
      <c r="H14" s="220">
        <v>9</v>
      </c>
      <c r="I14" s="250">
        <f t="shared" si="0"/>
        <v>3690</v>
      </c>
      <c r="J14" s="219">
        <v>897</v>
      </c>
      <c r="K14" s="115">
        <v>647.79999999999995</v>
      </c>
      <c r="L14" s="115">
        <v>2</v>
      </c>
      <c r="M14" s="115">
        <v>0.2</v>
      </c>
      <c r="N14" s="115">
        <v>1</v>
      </c>
      <c r="O14" s="220">
        <v>1</v>
      </c>
      <c r="P14" s="250">
        <f t="shared" si="1"/>
        <v>649</v>
      </c>
      <c r="Q14" s="239">
        <v>1440</v>
      </c>
      <c r="R14" s="52">
        <v>1792.56</v>
      </c>
      <c r="S14" s="52">
        <v>0</v>
      </c>
      <c r="T14" s="52">
        <v>0</v>
      </c>
      <c r="U14" s="52">
        <v>0</v>
      </c>
      <c r="V14" s="240">
        <v>0</v>
      </c>
      <c r="W14" s="245">
        <v>1695</v>
      </c>
      <c r="X14" s="26">
        <v>1604</v>
      </c>
      <c r="Y14" s="26">
        <v>0</v>
      </c>
      <c r="Z14" s="26">
        <v>0</v>
      </c>
      <c r="AA14" s="26">
        <v>0</v>
      </c>
      <c r="AB14" s="246">
        <v>0</v>
      </c>
      <c r="AC14" s="233">
        <f t="shared" si="2"/>
        <v>1792.56</v>
      </c>
      <c r="AD14" s="7">
        <f t="shared" si="3"/>
        <v>48.578861788617886</v>
      </c>
      <c r="AE14" s="7">
        <f t="shared" si="4"/>
        <v>1604</v>
      </c>
      <c r="AF14" s="7">
        <f t="shared" si="5"/>
        <v>247.14946070878275</v>
      </c>
      <c r="AG14" s="7">
        <f t="shared" si="6"/>
        <v>4500</v>
      </c>
      <c r="AH14" s="7">
        <f t="shared" si="6"/>
        <v>4339</v>
      </c>
      <c r="AI14" s="7">
        <f t="shared" si="7"/>
        <v>3135</v>
      </c>
      <c r="AJ14" s="7">
        <f t="shared" si="7"/>
        <v>3396.56</v>
      </c>
      <c r="AK14" s="234">
        <f t="shared" si="8"/>
        <v>78.279787969578237</v>
      </c>
      <c r="AP14" s="28"/>
      <c r="AQ14" s="28"/>
    </row>
    <row r="15" spans="1:43">
      <c r="A15" s="5">
        <v>7</v>
      </c>
      <c r="B15" s="339" t="s">
        <v>71</v>
      </c>
      <c r="C15" s="219">
        <v>698</v>
      </c>
      <c r="D15" s="219">
        <v>738.2</v>
      </c>
      <c r="E15" s="115">
        <v>0</v>
      </c>
      <c r="F15" s="115">
        <v>0</v>
      </c>
      <c r="G15" s="115">
        <v>2</v>
      </c>
      <c r="H15" s="220">
        <v>1.8</v>
      </c>
      <c r="I15" s="250">
        <f t="shared" si="0"/>
        <v>740</v>
      </c>
      <c r="J15" s="219">
        <v>199</v>
      </c>
      <c r="K15" s="115">
        <v>201.8</v>
      </c>
      <c r="L15" s="115">
        <v>0</v>
      </c>
      <c r="M15" s="115">
        <v>0</v>
      </c>
      <c r="N15" s="115">
        <v>1</v>
      </c>
      <c r="O15" s="220">
        <v>0.2</v>
      </c>
      <c r="P15" s="250">
        <f t="shared" si="1"/>
        <v>202</v>
      </c>
      <c r="Q15" s="239">
        <v>76</v>
      </c>
      <c r="R15" s="52">
        <v>122.13</v>
      </c>
      <c r="S15" s="52">
        <v>0</v>
      </c>
      <c r="T15" s="52">
        <v>0</v>
      </c>
      <c r="U15" s="52">
        <v>0</v>
      </c>
      <c r="V15" s="240">
        <v>0</v>
      </c>
      <c r="W15" s="245">
        <v>250</v>
      </c>
      <c r="X15" s="26">
        <v>386.81</v>
      </c>
      <c r="Y15" s="26">
        <v>0</v>
      </c>
      <c r="Z15" s="26">
        <v>0</v>
      </c>
      <c r="AA15" s="26">
        <v>0</v>
      </c>
      <c r="AB15" s="246">
        <v>0</v>
      </c>
      <c r="AC15" s="233">
        <f t="shared" si="2"/>
        <v>122.13</v>
      </c>
      <c r="AD15" s="7">
        <f t="shared" si="3"/>
        <v>16.504054054054055</v>
      </c>
      <c r="AE15" s="7">
        <f t="shared" si="4"/>
        <v>386.81</v>
      </c>
      <c r="AF15" s="7">
        <f t="shared" si="5"/>
        <v>191.490099009901</v>
      </c>
      <c r="AG15" s="7">
        <f t="shared" si="6"/>
        <v>900</v>
      </c>
      <c r="AH15" s="7">
        <f t="shared" si="6"/>
        <v>942</v>
      </c>
      <c r="AI15" s="7">
        <f t="shared" si="7"/>
        <v>326</v>
      </c>
      <c r="AJ15" s="7">
        <f t="shared" si="7"/>
        <v>508.94</v>
      </c>
      <c r="AK15" s="234">
        <f t="shared" si="8"/>
        <v>54.027600849256899</v>
      </c>
      <c r="AP15" s="28"/>
      <c r="AQ15" s="28"/>
    </row>
    <row r="16" spans="1:43">
      <c r="A16" s="5">
        <v>8</v>
      </c>
      <c r="B16" s="339" t="s">
        <v>72</v>
      </c>
      <c r="C16" s="219">
        <v>0</v>
      </c>
      <c r="D16" s="219">
        <v>0</v>
      </c>
      <c r="E16" s="115">
        <v>0</v>
      </c>
      <c r="F16" s="115">
        <v>0</v>
      </c>
      <c r="G16" s="115">
        <v>0</v>
      </c>
      <c r="H16" s="220">
        <v>0</v>
      </c>
      <c r="I16" s="250">
        <f t="shared" si="0"/>
        <v>0</v>
      </c>
      <c r="J16" s="219">
        <v>0</v>
      </c>
      <c r="K16" s="115">
        <v>0</v>
      </c>
      <c r="L16" s="115">
        <v>0</v>
      </c>
      <c r="M16" s="115">
        <v>0</v>
      </c>
      <c r="N16" s="115">
        <v>0</v>
      </c>
      <c r="O16" s="220">
        <v>0</v>
      </c>
      <c r="P16" s="250">
        <f t="shared" si="1"/>
        <v>0</v>
      </c>
      <c r="Q16" s="239">
        <v>0</v>
      </c>
      <c r="R16" s="52">
        <v>0</v>
      </c>
      <c r="S16" s="52">
        <v>0</v>
      </c>
      <c r="T16" s="52">
        <v>0</v>
      </c>
      <c r="U16" s="52">
        <v>0</v>
      </c>
      <c r="V16" s="240">
        <v>0</v>
      </c>
      <c r="W16" s="245">
        <v>0</v>
      </c>
      <c r="X16" s="26">
        <v>0</v>
      </c>
      <c r="Y16" s="26">
        <v>0</v>
      </c>
      <c r="Z16" s="26">
        <v>0</v>
      </c>
      <c r="AA16" s="26">
        <v>0</v>
      </c>
      <c r="AB16" s="246">
        <v>0</v>
      </c>
      <c r="AC16" s="233">
        <f t="shared" si="2"/>
        <v>0</v>
      </c>
      <c r="AD16" s="7" t="e">
        <f t="shared" si="3"/>
        <v>#DIV/0!</v>
      </c>
      <c r="AE16" s="7">
        <f t="shared" si="4"/>
        <v>0</v>
      </c>
      <c r="AF16" s="7" t="e">
        <f t="shared" si="5"/>
        <v>#DIV/0!</v>
      </c>
      <c r="AG16" s="7">
        <f t="shared" si="6"/>
        <v>0</v>
      </c>
      <c r="AH16" s="7">
        <f t="shared" si="6"/>
        <v>0</v>
      </c>
      <c r="AI16" s="7">
        <f t="shared" si="7"/>
        <v>0</v>
      </c>
      <c r="AJ16" s="7">
        <f t="shared" si="7"/>
        <v>0</v>
      </c>
      <c r="AK16" s="234" t="e">
        <f t="shared" si="8"/>
        <v>#DIV/0!</v>
      </c>
      <c r="AP16" s="28"/>
      <c r="AQ16" s="28"/>
    </row>
    <row r="17" spans="1:43">
      <c r="A17" s="5">
        <v>9</v>
      </c>
      <c r="B17" s="339" t="s">
        <v>73</v>
      </c>
      <c r="C17" s="219">
        <v>1486</v>
      </c>
      <c r="D17" s="219">
        <v>1564.6</v>
      </c>
      <c r="E17" s="115">
        <v>9</v>
      </c>
      <c r="F17" s="115">
        <v>0.9</v>
      </c>
      <c r="G17" s="115">
        <v>5</v>
      </c>
      <c r="H17" s="220">
        <v>4.5</v>
      </c>
      <c r="I17" s="250">
        <f t="shared" si="0"/>
        <v>1570</v>
      </c>
      <c r="J17" s="219">
        <v>498</v>
      </c>
      <c r="K17" s="115">
        <v>335.4</v>
      </c>
      <c r="L17" s="115">
        <v>1</v>
      </c>
      <c r="M17" s="115">
        <v>0.1</v>
      </c>
      <c r="N17" s="115">
        <v>1</v>
      </c>
      <c r="O17" s="220">
        <v>0.5</v>
      </c>
      <c r="P17" s="250">
        <f t="shared" si="1"/>
        <v>336</v>
      </c>
      <c r="Q17" s="239">
        <v>466</v>
      </c>
      <c r="R17" s="52">
        <v>547.27</v>
      </c>
      <c r="S17" s="52">
        <v>0</v>
      </c>
      <c r="T17" s="52">
        <v>0</v>
      </c>
      <c r="U17" s="52">
        <v>0</v>
      </c>
      <c r="V17" s="240">
        <v>0</v>
      </c>
      <c r="W17" s="245">
        <v>469</v>
      </c>
      <c r="X17" s="26">
        <v>879.13</v>
      </c>
      <c r="Y17" s="26">
        <v>0</v>
      </c>
      <c r="Z17" s="26">
        <v>0</v>
      </c>
      <c r="AA17" s="26">
        <v>0</v>
      </c>
      <c r="AB17" s="246">
        <v>0</v>
      </c>
      <c r="AC17" s="233">
        <f t="shared" si="2"/>
        <v>547.27</v>
      </c>
      <c r="AD17" s="7">
        <f t="shared" si="3"/>
        <v>34.857961783439492</v>
      </c>
      <c r="AE17" s="7">
        <f t="shared" si="4"/>
        <v>879.13</v>
      </c>
      <c r="AF17" s="7">
        <f t="shared" si="5"/>
        <v>261.64583333333331</v>
      </c>
      <c r="AG17" s="7">
        <f t="shared" si="6"/>
        <v>2000</v>
      </c>
      <c r="AH17" s="7">
        <f t="shared" si="6"/>
        <v>1906</v>
      </c>
      <c r="AI17" s="7">
        <f t="shared" si="7"/>
        <v>935</v>
      </c>
      <c r="AJ17" s="7">
        <f t="shared" si="7"/>
        <v>1426.4</v>
      </c>
      <c r="AK17" s="234">
        <f t="shared" si="8"/>
        <v>74.837355718782788</v>
      </c>
      <c r="AP17" s="28"/>
      <c r="AQ17" s="28"/>
    </row>
    <row r="18" spans="1:43">
      <c r="A18" s="5">
        <v>10</v>
      </c>
      <c r="B18" s="339" t="s">
        <v>74</v>
      </c>
      <c r="C18" s="219">
        <v>49622</v>
      </c>
      <c r="D18" s="219">
        <v>49212.5</v>
      </c>
      <c r="E18" s="115">
        <v>225</v>
      </c>
      <c r="F18" s="115">
        <v>22.5</v>
      </c>
      <c r="G18" s="115">
        <v>153</v>
      </c>
      <c r="H18" s="220">
        <v>135</v>
      </c>
      <c r="I18" s="250">
        <f t="shared" si="0"/>
        <v>49370</v>
      </c>
      <c r="J18" s="219">
        <v>7458</v>
      </c>
      <c r="K18" s="115">
        <v>8391.5</v>
      </c>
      <c r="L18" s="115">
        <v>25</v>
      </c>
      <c r="M18" s="115">
        <v>2.5</v>
      </c>
      <c r="N18" s="115">
        <v>17</v>
      </c>
      <c r="O18" s="220">
        <v>15</v>
      </c>
      <c r="P18" s="250">
        <f t="shared" si="1"/>
        <v>8409</v>
      </c>
      <c r="Q18" s="239">
        <v>24748</v>
      </c>
      <c r="R18" s="52">
        <v>31963.33</v>
      </c>
      <c r="S18" s="52">
        <v>0</v>
      </c>
      <c r="T18" s="52">
        <v>0</v>
      </c>
      <c r="U18" s="52">
        <v>0</v>
      </c>
      <c r="V18" s="240">
        <v>0</v>
      </c>
      <c r="W18" s="245">
        <v>2326</v>
      </c>
      <c r="X18" s="26">
        <v>4152.05</v>
      </c>
      <c r="Y18" s="26">
        <v>0</v>
      </c>
      <c r="Z18" s="26">
        <v>0</v>
      </c>
      <c r="AA18" s="26">
        <v>0</v>
      </c>
      <c r="AB18" s="246">
        <v>0</v>
      </c>
      <c r="AC18" s="233">
        <f t="shared" si="2"/>
        <v>31963.33</v>
      </c>
      <c r="AD18" s="7">
        <f t="shared" si="3"/>
        <v>64.74241442171359</v>
      </c>
      <c r="AE18" s="7">
        <f t="shared" si="4"/>
        <v>4152.05</v>
      </c>
      <c r="AF18" s="7">
        <f t="shared" si="5"/>
        <v>49.376263527173272</v>
      </c>
      <c r="AG18" s="7">
        <f t="shared" si="6"/>
        <v>57500</v>
      </c>
      <c r="AH18" s="7">
        <f t="shared" si="6"/>
        <v>57779</v>
      </c>
      <c r="AI18" s="7">
        <f t="shared" si="7"/>
        <v>27074</v>
      </c>
      <c r="AJ18" s="7">
        <f t="shared" si="7"/>
        <v>36115.380000000005</v>
      </c>
      <c r="AK18" s="234">
        <f t="shared" si="8"/>
        <v>62.506066217830011</v>
      </c>
      <c r="AP18" s="28"/>
      <c r="AQ18" s="28"/>
    </row>
    <row r="19" spans="1:43">
      <c r="A19" s="5">
        <v>11</v>
      </c>
      <c r="B19" s="339" t="s">
        <v>75</v>
      </c>
      <c r="C19" s="219">
        <v>199</v>
      </c>
      <c r="D19" s="219">
        <v>219.1</v>
      </c>
      <c r="E19" s="115">
        <v>0</v>
      </c>
      <c r="F19" s="115">
        <v>0</v>
      </c>
      <c r="G19" s="115">
        <v>1</v>
      </c>
      <c r="H19" s="220">
        <v>0.9</v>
      </c>
      <c r="I19" s="250">
        <f t="shared" si="0"/>
        <v>220</v>
      </c>
      <c r="J19" s="219">
        <v>199</v>
      </c>
      <c r="K19" s="115">
        <v>133.9</v>
      </c>
      <c r="L19" s="115">
        <v>0</v>
      </c>
      <c r="M19" s="115">
        <v>0</v>
      </c>
      <c r="N19" s="115">
        <v>1</v>
      </c>
      <c r="O19" s="220">
        <v>0.1</v>
      </c>
      <c r="P19" s="250">
        <f t="shared" si="1"/>
        <v>134</v>
      </c>
      <c r="Q19" s="239">
        <v>146</v>
      </c>
      <c r="R19" s="52">
        <v>185.54</v>
      </c>
      <c r="S19" s="52">
        <v>0</v>
      </c>
      <c r="T19" s="52">
        <v>0</v>
      </c>
      <c r="U19" s="52">
        <v>0</v>
      </c>
      <c r="V19" s="240">
        <v>0</v>
      </c>
      <c r="W19" s="245">
        <v>25</v>
      </c>
      <c r="X19" s="26">
        <v>53.65</v>
      </c>
      <c r="Y19" s="26">
        <v>0</v>
      </c>
      <c r="Z19" s="26">
        <v>0</v>
      </c>
      <c r="AA19" s="26">
        <v>1</v>
      </c>
      <c r="AB19" s="246">
        <v>2.63</v>
      </c>
      <c r="AC19" s="233">
        <f t="shared" si="2"/>
        <v>185.54</v>
      </c>
      <c r="AD19" s="7">
        <f t="shared" si="3"/>
        <v>84.336363636363629</v>
      </c>
      <c r="AE19" s="7">
        <f t="shared" si="4"/>
        <v>56.28</v>
      </c>
      <c r="AF19" s="7">
        <f t="shared" si="5"/>
        <v>42</v>
      </c>
      <c r="AG19" s="7">
        <f t="shared" si="6"/>
        <v>400</v>
      </c>
      <c r="AH19" s="7">
        <f t="shared" si="6"/>
        <v>354</v>
      </c>
      <c r="AI19" s="7">
        <f t="shared" si="7"/>
        <v>172</v>
      </c>
      <c r="AJ19" s="7">
        <f t="shared" si="7"/>
        <v>241.82</v>
      </c>
      <c r="AK19" s="234">
        <f t="shared" si="8"/>
        <v>68.31073446327683</v>
      </c>
      <c r="AP19" s="28"/>
      <c r="AQ19" s="28"/>
    </row>
    <row r="20" spans="1:43">
      <c r="A20" s="5">
        <v>12</v>
      </c>
      <c r="B20" s="339" t="s">
        <v>76</v>
      </c>
      <c r="C20" s="219">
        <v>11710</v>
      </c>
      <c r="D20" s="219">
        <v>11563.1</v>
      </c>
      <c r="E20" s="115">
        <v>54</v>
      </c>
      <c r="F20" s="115">
        <v>5.4</v>
      </c>
      <c r="G20" s="115">
        <v>36</v>
      </c>
      <c r="H20" s="220">
        <v>31.5</v>
      </c>
      <c r="I20" s="250">
        <f t="shared" si="0"/>
        <v>11600</v>
      </c>
      <c r="J20" s="219">
        <v>1890</v>
      </c>
      <c r="K20" s="115">
        <v>2132.9</v>
      </c>
      <c r="L20" s="115">
        <v>6</v>
      </c>
      <c r="M20" s="115">
        <v>0.6</v>
      </c>
      <c r="N20" s="115">
        <v>4</v>
      </c>
      <c r="O20" s="220">
        <v>3.5</v>
      </c>
      <c r="P20" s="250">
        <f t="shared" si="1"/>
        <v>2137</v>
      </c>
      <c r="Q20" s="239">
        <v>10179</v>
      </c>
      <c r="R20" s="52">
        <v>12438.72</v>
      </c>
      <c r="S20" s="52">
        <v>0</v>
      </c>
      <c r="T20" s="52">
        <v>0</v>
      </c>
      <c r="U20" s="52">
        <v>1</v>
      </c>
      <c r="V20" s="240">
        <v>1.5</v>
      </c>
      <c r="W20" s="245">
        <v>3739</v>
      </c>
      <c r="X20" s="26">
        <v>4247.34</v>
      </c>
      <c r="Y20" s="26">
        <v>0</v>
      </c>
      <c r="Z20" s="26">
        <v>0</v>
      </c>
      <c r="AA20" s="26">
        <v>165</v>
      </c>
      <c r="AB20" s="246">
        <v>233.46</v>
      </c>
      <c r="AC20" s="233">
        <f t="shared" si="2"/>
        <v>12440.22</v>
      </c>
      <c r="AD20" s="7">
        <f t="shared" si="3"/>
        <v>107.24327586206897</v>
      </c>
      <c r="AE20" s="7">
        <f t="shared" si="4"/>
        <v>4480.8</v>
      </c>
      <c r="AF20" s="7">
        <f t="shared" si="5"/>
        <v>209.67711745437532</v>
      </c>
      <c r="AG20" s="7">
        <f t="shared" si="6"/>
        <v>13700</v>
      </c>
      <c r="AH20" s="7">
        <f t="shared" si="6"/>
        <v>13737</v>
      </c>
      <c r="AI20" s="7">
        <f t="shared" si="7"/>
        <v>14084</v>
      </c>
      <c r="AJ20" s="7">
        <f t="shared" si="7"/>
        <v>16921.019999999997</v>
      </c>
      <c r="AK20" s="234">
        <f t="shared" si="8"/>
        <v>123.17842323651449</v>
      </c>
      <c r="AP20" s="28"/>
      <c r="AQ20" s="28"/>
    </row>
    <row r="21" spans="1:43">
      <c r="A21" s="21"/>
      <c r="B21" s="211" t="s">
        <v>77</v>
      </c>
      <c r="C21" s="221">
        <f t="shared" ref="C21:AC21" si="9">SUM(C9:C20)</f>
        <v>109064</v>
      </c>
      <c r="D21" s="50">
        <f t="shared" si="9"/>
        <v>109545.3</v>
      </c>
      <c r="E21" s="50">
        <f t="shared" si="9"/>
        <v>495</v>
      </c>
      <c r="F21" s="50">
        <f t="shared" si="9"/>
        <v>49.5</v>
      </c>
      <c r="G21" s="50">
        <f t="shared" si="9"/>
        <v>342</v>
      </c>
      <c r="H21" s="222">
        <f t="shared" si="9"/>
        <v>295.2</v>
      </c>
      <c r="I21" s="222">
        <f t="shared" si="9"/>
        <v>109890</v>
      </c>
      <c r="J21" s="221">
        <f t="shared" si="9"/>
        <v>20005</v>
      </c>
      <c r="K21" s="50">
        <f t="shared" si="9"/>
        <v>19932.7</v>
      </c>
      <c r="L21" s="50">
        <f t="shared" si="9"/>
        <v>55</v>
      </c>
      <c r="M21" s="50">
        <f t="shared" si="9"/>
        <v>5.5</v>
      </c>
      <c r="N21" s="50">
        <f t="shared" si="9"/>
        <v>41</v>
      </c>
      <c r="O21" s="222">
        <f t="shared" si="9"/>
        <v>32.799999999999997</v>
      </c>
      <c r="P21" s="222">
        <f t="shared" si="9"/>
        <v>19971</v>
      </c>
      <c r="Q21" s="221">
        <f t="shared" si="9"/>
        <v>66093</v>
      </c>
      <c r="R21" s="50">
        <f t="shared" si="9"/>
        <v>81327.539999999994</v>
      </c>
      <c r="S21" s="50">
        <f t="shared" si="9"/>
        <v>0</v>
      </c>
      <c r="T21" s="50">
        <f t="shared" si="9"/>
        <v>0</v>
      </c>
      <c r="U21" s="50">
        <f t="shared" si="9"/>
        <v>18</v>
      </c>
      <c r="V21" s="222">
        <f t="shared" si="9"/>
        <v>26.61</v>
      </c>
      <c r="W21" s="221">
        <f t="shared" si="9"/>
        <v>16565</v>
      </c>
      <c r="X21" s="50">
        <f t="shared" si="9"/>
        <v>21473.35</v>
      </c>
      <c r="Y21" s="50">
        <f t="shared" si="9"/>
        <v>0</v>
      </c>
      <c r="Z21" s="50">
        <f t="shared" si="9"/>
        <v>0</v>
      </c>
      <c r="AA21" s="50">
        <f t="shared" si="9"/>
        <v>185</v>
      </c>
      <c r="AB21" s="222">
        <f t="shared" si="9"/>
        <v>259.82</v>
      </c>
      <c r="AC21" s="222">
        <f t="shared" si="9"/>
        <v>81354.149999999994</v>
      </c>
      <c r="AD21" s="50">
        <f t="shared" si="3"/>
        <v>74.03235053235052</v>
      </c>
      <c r="AE21" s="50">
        <f>SUM(AE9:AE20)</f>
        <v>21733.169999999995</v>
      </c>
      <c r="AF21" s="50">
        <f t="shared" si="5"/>
        <v>108.82364428421209</v>
      </c>
      <c r="AG21" s="50">
        <f t="shared" si="6"/>
        <v>130002</v>
      </c>
      <c r="AH21" s="50">
        <f t="shared" si="6"/>
        <v>129861</v>
      </c>
      <c r="AI21" s="50">
        <f t="shared" si="7"/>
        <v>82861</v>
      </c>
      <c r="AJ21" s="50">
        <f t="shared" si="7"/>
        <v>103087.32</v>
      </c>
      <c r="AK21" s="222">
        <f t="shared" si="8"/>
        <v>79.382817012035957</v>
      </c>
      <c r="AP21" s="28"/>
      <c r="AQ21" s="28"/>
    </row>
    <row r="22" spans="1:43">
      <c r="A22" s="44">
        <v>13</v>
      </c>
      <c r="B22" s="266" t="s">
        <v>78</v>
      </c>
      <c r="C22" s="223">
        <v>395</v>
      </c>
      <c r="D22" s="121">
        <v>855.5</v>
      </c>
      <c r="E22" s="121">
        <v>0</v>
      </c>
      <c r="F22" s="121">
        <v>0</v>
      </c>
      <c r="G22" s="121">
        <v>5</v>
      </c>
      <c r="H22" s="224">
        <v>4.5</v>
      </c>
      <c r="I22" s="250">
        <f t="shared" si="0"/>
        <v>860</v>
      </c>
      <c r="J22" s="223">
        <v>1099</v>
      </c>
      <c r="K22" s="121">
        <v>1129.5</v>
      </c>
      <c r="L22" s="121">
        <v>0</v>
      </c>
      <c r="M22" s="121">
        <v>0</v>
      </c>
      <c r="N22" s="121">
        <v>1</v>
      </c>
      <c r="O22" s="224">
        <v>0.5</v>
      </c>
      <c r="P22" s="250">
        <f t="shared" si="1"/>
        <v>1130</v>
      </c>
      <c r="Q22" s="239">
        <v>184</v>
      </c>
      <c r="R22" s="52">
        <v>1059.45</v>
      </c>
      <c r="S22" s="52">
        <v>0</v>
      </c>
      <c r="T22" s="52">
        <v>0</v>
      </c>
      <c r="U22" s="52">
        <v>0</v>
      </c>
      <c r="V22" s="240">
        <v>0</v>
      </c>
      <c r="W22" s="243">
        <v>144</v>
      </c>
      <c r="X22" s="55">
        <v>416.91</v>
      </c>
      <c r="Y22" s="55">
        <v>0</v>
      </c>
      <c r="Z22" s="55">
        <v>0</v>
      </c>
      <c r="AA22" s="55">
        <v>0</v>
      </c>
      <c r="AB22" s="244">
        <v>0</v>
      </c>
      <c r="AC22" s="233">
        <f t="shared" si="2"/>
        <v>1059.45</v>
      </c>
      <c r="AD22" s="7">
        <f t="shared" si="3"/>
        <v>123.19186046511628</v>
      </c>
      <c r="AE22" s="7">
        <f t="shared" si="4"/>
        <v>416.91</v>
      </c>
      <c r="AF22" s="7">
        <f t="shared" si="5"/>
        <v>36.89469026548673</v>
      </c>
      <c r="AG22" s="7">
        <f t="shared" si="6"/>
        <v>1500</v>
      </c>
      <c r="AH22" s="7">
        <f t="shared" si="6"/>
        <v>1990</v>
      </c>
      <c r="AI22" s="7">
        <f t="shared" si="7"/>
        <v>328</v>
      </c>
      <c r="AJ22" s="7">
        <f t="shared" si="7"/>
        <v>1476.3600000000001</v>
      </c>
      <c r="AK22" s="234">
        <f t="shared" si="8"/>
        <v>74.188944723618107</v>
      </c>
      <c r="AP22" s="28"/>
      <c r="AQ22" s="28"/>
    </row>
    <row r="23" spans="1:43">
      <c r="A23" s="44">
        <v>14</v>
      </c>
      <c r="B23" s="266" t="s">
        <v>79</v>
      </c>
      <c r="C23" s="219">
        <v>0</v>
      </c>
      <c r="D23" s="115">
        <v>0</v>
      </c>
      <c r="E23" s="115">
        <v>0</v>
      </c>
      <c r="F23" s="115">
        <v>0</v>
      </c>
      <c r="G23" s="115">
        <v>0</v>
      </c>
      <c r="H23" s="220">
        <v>0</v>
      </c>
      <c r="I23" s="250">
        <f t="shared" si="0"/>
        <v>0</v>
      </c>
      <c r="J23" s="219">
        <v>0</v>
      </c>
      <c r="K23" s="115">
        <v>0</v>
      </c>
      <c r="L23" s="115">
        <v>0</v>
      </c>
      <c r="M23" s="115">
        <v>0</v>
      </c>
      <c r="N23" s="115">
        <v>0</v>
      </c>
      <c r="O23" s="220">
        <v>0</v>
      </c>
      <c r="P23" s="250">
        <f t="shared" si="1"/>
        <v>0</v>
      </c>
      <c r="Q23" s="239">
        <v>0</v>
      </c>
      <c r="R23" s="52">
        <v>0</v>
      </c>
      <c r="S23" s="52">
        <v>0</v>
      </c>
      <c r="T23" s="52">
        <v>0</v>
      </c>
      <c r="U23" s="52">
        <v>0</v>
      </c>
      <c r="V23" s="240">
        <v>0</v>
      </c>
      <c r="W23" s="243">
        <v>0</v>
      </c>
      <c r="X23" s="55">
        <v>0</v>
      </c>
      <c r="Y23" s="55">
        <v>0</v>
      </c>
      <c r="Z23" s="55">
        <v>0</v>
      </c>
      <c r="AA23" s="55">
        <v>0</v>
      </c>
      <c r="AB23" s="244">
        <v>0</v>
      </c>
      <c r="AC23" s="233">
        <f t="shared" si="2"/>
        <v>0</v>
      </c>
      <c r="AD23" s="7" t="e">
        <f t="shared" si="3"/>
        <v>#DIV/0!</v>
      </c>
      <c r="AE23" s="7">
        <f t="shared" si="4"/>
        <v>0</v>
      </c>
      <c r="AF23" s="7" t="e">
        <f t="shared" si="5"/>
        <v>#DIV/0!</v>
      </c>
      <c r="AG23" s="7">
        <f t="shared" si="6"/>
        <v>0</v>
      </c>
      <c r="AH23" s="7">
        <f t="shared" si="6"/>
        <v>0</v>
      </c>
      <c r="AI23" s="7">
        <f t="shared" si="7"/>
        <v>0</v>
      </c>
      <c r="AJ23" s="7">
        <f t="shared" si="7"/>
        <v>0</v>
      </c>
      <c r="AK23" s="234" t="e">
        <f t="shared" si="8"/>
        <v>#DIV/0!</v>
      </c>
      <c r="AP23" s="28"/>
      <c r="AQ23" s="28"/>
    </row>
    <row r="24" spans="1:43">
      <c r="A24" s="44">
        <v>15</v>
      </c>
      <c r="B24" s="266" t="s">
        <v>80</v>
      </c>
      <c r="C24" s="219">
        <v>0</v>
      </c>
      <c r="D24" s="115">
        <v>0</v>
      </c>
      <c r="E24" s="115">
        <v>0</v>
      </c>
      <c r="F24" s="115">
        <v>0</v>
      </c>
      <c r="G24" s="115">
        <v>0</v>
      </c>
      <c r="H24" s="220">
        <v>0</v>
      </c>
      <c r="I24" s="250">
        <f t="shared" si="0"/>
        <v>0</v>
      </c>
      <c r="J24" s="219">
        <v>0</v>
      </c>
      <c r="K24" s="115">
        <v>0</v>
      </c>
      <c r="L24" s="115">
        <v>0</v>
      </c>
      <c r="M24" s="115">
        <v>0</v>
      </c>
      <c r="N24" s="115">
        <v>0</v>
      </c>
      <c r="O24" s="220">
        <v>0</v>
      </c>
      <c r="P24" s="250">
        <f t="shared" si="1"/>
        <v>0</v>
      </c>
      <c r="Q24" s="239">
        <v>0</v>
      </c>
      <c r="R24" s="52">
        <v>0</v>
      </c>
      <c r="S24" s="52">
        <v>0</v>
      </c>
      <c r="T24" s="52">
        <v>0</v>
      </c>
      <c r="U24" s="52">
        <v>0</v>
      </c>
      <c r="V24" s="240">
        <v>0</v>
      </c>
      <c r="W24" s="243">
        <v>0</v>
      </c>
      <c r="X24" s="55">
        <v>0</v>
      </c>
      <c r="Y24" s="55">
        <v>0</v>
      </c>
      <c r="Z24" s="55">
        <v>0</v>
      </c>
      <c r="AA24" s="55">
        <v>0</v>
      </c>
      <c r="AB24" s="244">
        <v>0</v>
      </c>
      <c r="AC24" s="233">
        <f t="shared" si="2"/>
        <v>0</v>
      </c>
      <c r="AD24" s="7" t="e">
        <f t="shared" si="3"/>
        <v>#DIV/0!</v>
      </c>
      <c r="AE24" s="7">
        <f t="shared" si="4"/>
        <v>0</v>
      </c>
      <c r="AF24" s="7" t="e">
        <f t="shared" si="5"/>
        <v>#DIV/0!</v>
      </c>
      <c r="AG24" s="7">
        <f t="shared" si="6"/>
        <v>0</v>
      </c>
      <c r="AH24" s="7">
        <f t="shared" si="6"/>
        <v>0</v>
      </c>
      <c r="AI24" s="7">
        <f t="shared" si="7"/>
        <v>0</v>
      </c>
      <c r="AJ24" s="7">
        <f t="shared" si="7"/>
        <v>0</v>
      </c>
      <c r="AK24" s="234" t="e">
        <f t="shared" si="8"/>
        <v>#DIV/0!</v>
      </c>
      <c r="AP24" s="28"/>
      <c r="AQ24" s="28"/>
    </row>
    <row r="25" spans="1:43">
      <c r="A25" s="44">
        <v>16</v>
      </c>
      <c r="B25" s="266" t="s">
        <v>81</v>
      </c>
      <c r="C25" s="219">
        <v>20</v>
      </c>
      <c r="D25" s="115">
        <v>20</v>
      </c>
      <c r="E25" s="115">
        <v>0</v>
      </c>
      <c r="F25" s="115">
        <v>0</v>
      </c>
      <c r="G25" s="115">
        <v>0</v>
      </c>
      <c r="H25" s="220">
        <v>0</v>
      </c>
      <c r="I25" s="250">
        <f t="shared" si="0"/>
        <v>20</v>
      </c>
      <c r="J25" s="219">
        <v>5</v>
      </c>
      <c r="K25" s="115">
        <v>6</v>
      </c>
      <c r="L25" s="115">
        <v>0</v>
      </c>
      <c r="M25" s="115">
        <v>0</v>
      </c>
      <c r="N25" s="115">
        <v>0</v>
      </c>
      <c r="O25" s="220">
        <v>0</v>
      </c>
      <c r="P25" s="250">
        <f t="shared" si="1"/>
        <v>6</v>
      </c>
      <c r="Q25" s="239">
        <v>0</v>
      </c>
      <c r="R25" s="52">
        <v>0</v>
      </c>
      <c r="S25" s="52">
        <v>0</v>
      </c>
      <c r="T25" s="52">
        <v>0</v>
      </c>
      <c r="U25" s="52">
        <v>0</v>
      </c>
      <c r="V25" s="240">
        <v>0</v>
      </c>
      <c r="W25" s="243">
        <v>0</v>
      </c>
      <c r="X25" s="55">
        <v>0</v>
      </c>
      <c r="Y25" s="55">
        <v>0</v>
      </c>
      <c r="Z25" s="55">
        <v>0</v>
      </c>
      <c r="AA25" s="55">
        <v>0</v>
      </c>
      <c r="AB25" s="244">
        <v>0</v>
      </c>
      <c r="AC25" s="233">
        <f t="shared" si="2"/>
        <v>0</v>
      </c>
      <c r="AD25" s="7">
        <f t="shared" si="3"/>
        <v>0</v>
      </c>
      <c r="AE25" s="7">
        <f t="shared" si="4"/>
        <v>0</v>
      </c>
      <c r="AF25" s="7">
        <f t="shared" si="5"/>
        <v>0</v>
      </c>
      <c r="AG25" s="7">
        <f t="shared" si="6"/>
        <v>25</v>
      </c>
      <c r="AH25" s="7">
        <f t="shared" si="6"/>
        <v>26</v>
      </c>
      <c r="AI25" s="7">
        <f t="shared" si="7"/>
        <v>0</v>
      </c>
      <c r="AJ25" s="7">
        <f t="shared" si="7"/>
        <v>0</v>
      </c>
      <c r="AK25" s="234">
        <f t="shared" si="8"/>
        <v>0</v>
      </c>
      <c r="AP25" s="28"/>
      <c r="AQ25" s="28"/>
    </row>
    <row r="26" spans="1:43">
      <c r="A26" s="44">
        <v>17</v>
      </c>
      <c r="B26" s="266" t="s">
        <v>82</v>
      </c>
      <c r="C26" s="219">
        <v>0</v>
      </c>
      <c r="D26" s="115">
        <v>0</v>
      </c>
      <c r="E26" s="115">
        <v>0</v>
      </c>
      <c r="F26" s="115">
        <v>0</v>
      </c>
      <c r="G26" s="115">
        <v>0</v>
      </c>
      <c r="H26" s="220">
        <v>0</v>
      </c>
      <c r="I26" s="250">
        <f t="shared" si="0"/>
        <v>0</v>
      </c>
      <c r="J26" s="219">
        <v>0</v>
      </c>
      <c r="K26" s="115">
        <v>0</v>
      </c>
      <c r="L26" s="115">
        <v>0</v>
      </c>
      <c r="M26" s="115">
        <v>0</v>
      </c>
      <c r="N26" s="115">
        <v>0</v>
      </c>
      <c r="O26" s="220">
        <v>0</v>
      </c>
      <c r="P26" s="250">
        <f t="shared" si="1"/>
        <v>0</v>
      </c>
      <c r="Q26" s="239">
        <v>0</v>
      </c>
      <c r="R26" s="52">
        <v>0</v>
      </c>
      <c r="S26" s="52">
        <v>0</v>
      </c>
      <c r="T26" s="52">
        <v>0</v>
      </c>
      <c r="U26" s="52">
        <v>0</v>
      </c>
      <c r="V26" s="240">
        <v>0</v>
      </c>
      <c r="W26" s="243">
        <v>0</v>
      </c>
      <c r="X26" s="55">
        <v>0</v>
      </c>
      <c r="Y26" s="55">
        <v>0</v>
      </c>
      <c r="Z26" s="55">
        <v>0</v>
      </c>
      <c r="AA26" s="55">
        <v>0</v>
      </c>
      <c r="AB26" s="244">
        <v>0</v>
      </c>
      <c r="AC26" s="233">
        <f t="shared" si="2"/>
        <v>0</v>
      </c>
      <c r="AD26" s="7" t="e">
        <f t="shared" si="3"/>
        <v>#DIV/0!</v>
      </c>
      <c r="AE26" s="7">
        <f t="shared" si="4"/>
        <v>0</v>
      </c>
      <c r="AF26" s="7" t="e">
        <f t="shared" si="5"/>
        <v>#DIV/0!</v>
      </c>
      <c r="AG26" s="7">
        <f t="shared" si="6"/>
        <v>0</v>
      </c>
      <c r="AH26" s="7">
        <f t="shared" si="6"/>
        <v>0</v>
      </c>
      <c r="AI26" s="7">
        <f t="shared" si="7"/>
        <v>0</v>
      </c>
      <c r="AJ26" s="7">
        <f t="shared" si="7"/>
        <v>0</v>
      </c>
      <c r="AK26" s="234" t="e">
        <f t="shared" si="8"/>
        <v>#DIV/0!</v>
      </c>
      <c r="AP26" s="28"/>
      <c r="AQ26" s="28"/>
    </row>
    <row r="27" spans="1:43">
      <c r="A27" s="44">
        <v>18</v>
      </c>
      <c r="B27" s="266" t="s">
        <v>83</v>
      </c>
      <c r="C27" s="223">
        <v>0</v>
      </c>
      <c r="D27" s="121">
        <v>0</v>
      </c>
      <c r="E27" s="121">
        <v>0</v>
      </c>
      <c r="F27" s="121">
        <v>0</v>
      </c>
      <c r="G27" s="121">
        <v>0</v>
      </c>
      <c r="H27" s="224">
        <v>0</v>
      </c>
      <c r="I27" s="250">
        <f t="shared" si="0"/>
        <v>0</v>
      </c>
      <c r="J27" s="223">
        <v>0</v>
      </c>
      <c r="K27" s="121">
        <v>0</v>
      </c>
      <c r="L27" s="121">
        <v>0</v>
      </c>
      <c r="M27" s="121">
        <v>0</v>
      </c>
      <c r="N27" s="121">
        <v>0</v>
      </c>
      <c r="O27" s="224">
        <v>0</v>
      </c>
      <c r="P27" s="250">
        <f t="shared" si="1"/>
        <v>0</v>
      </c>
      <c r="Q27" s="239">
        <v>0</v>
      </c>
      <c r="R27" s="52">
        <v>0</v>
      </c>
      <c r="S27" s="52">
        <v>0</v>
      </c>
      <c r="T27" s="52">
        <v>0</v>
      </c>
      <c r="U27" s="52">
        <v>0</v>
      </c>
      <c r="V27" s="240">
        <v>0</v>
      </c>
      <c r="W27" s="243">
        <v>0</v>
      </c>
      <c r="X27" s="55">
        <v>0</v>
      </c>
      <c r="Y27" s="55">
        <v>0</v>
      </c>
      <c r="Z27" s="55">
        <v>0</v>
      </c>
      <c r="AA27" s="55">
        <v>0</v>
      </c>
      <c r="AB27" s="244">
        <v>0</v>
      </c>
      <c r="AC27" s="233">
        <f t="shared" si="2"/>
        <v>0</v>
      </c>
      <c r="AD27" s="7" t="e">
        <f t="shared" si="3"/>
        <v>#DIV/0!</v>
      </c>
      <c r="AE27" s="7">
        <f t="shared" si="4"/>
        <v>0</v>
      </c>
      <c r="AF27" s="7" t="e">
        <f t="shared" si="5"/>
        <v>#DIV/0!</v>
      </c>
      <c r="AG27" s="7">
        <f t="shared" si="6"/>
        <v>0</v>
      </c>
      <c r="AH27" s="7">
        <f t="shared" si="6"/>
        <v>0</v>
      </c>
      <c r="AI27" s="7">
        <f t="shared" si="7"/>
        <v>0</v>
      </c>
      <c r="AJ27" s="7">
        <f t="shared" si="7"/>
        <v>0</v>
      </c>
      <c r="AK27" s="234" t="e">
        <f t="shared" si="8"/>
        <v>#DIV/0!</v>
      </c>
      <c r="AP27" s="28"/>
      <c r="AQ27" s="28"/>
    </row>
    <row r="28" spans="1:43">
      <c r="A28" s="44">
        <v>19</v>
      </c>
      <c r="B28" s="266" t="s">
        <v>84</v>
      </c>
      <c r="C28" s="223">
        <v>2267</v>
      </c>
      <c r="D28" s="121">
        <v>4604.7</v>
      </c>
      <c r="E28" s="121">
        <v>18</v>
      </c>
      <c r="F28" s="121">
        <v>1.8</v>
      </c>
      <c r="G28" s="121">
        <v>15</v>
      </c>
      <c r="H28" s="224">
        <v>13.5</v>
      </c>
      <c r="I28" s="250">
        <f t="shared" si="0"/>
        <v>4620</v>
      </c>
      <c r="J28" s="223">
        <v>1696</v>
      </c>
      <c r="K28" s="121">
        <v>1692.3</v>
      </c>
      <c r="L28" s="121">
        <v>2</v>
      </c>
      <c r="M28" s="121">
        <v>0.2</v>
      </c>
      <c r="N28" s="121">
        <v>2</v>
      </c>
      <c r="O28" s="224">
        <v>1.5</v>
      </c>
      <c r="P28" s="250">
        <f t="shared" si="1"/>
        <v>1694</v>
      </c>
      <c r="Q28" s="239">
        <v>3114</v>
      </c>
      <c r="R28" s="52">
        <v>2016.01</v>
      </c>
      <c r="S28" s="52">
        <v>0</v>
      </c>
      <c r="T28" s="52">
        <v>0</v>
      </c>
      <c r="U28" s="52">
        <v>32</v>
      </c>
      <c r="V28" s="240">
        <v>37.64</v>
      </c>
      <c r="W28" s="243">
        <v>388</v>
      </c>
      <c r="X28" s="55">
        <v>1670.14</v>
      </c>
      <c r="Y28" s="55">
        <v>0</v>
      </c>
      <c r="Z28" s="55">
        <v>0</v>
      </c>
      <c r="AA28" s="55">
        <v>12</v>
      </c>
      <c r="AB28" s="244">
        <v>28.71</v>
      </c>
      <c r="AC28" s="233">
        <f t="shared" si="2"/>
        <v>2053.65</v>
      </c>
      <c r="AD28" s="7">
        <f t="shared" si="3"/>
        <v>44.451298701298704</v>
      </c>
      <c r="AE28" s="7">
        <f t="shared" si="4"/>
        <v>1698.8500000000001</v>
      </c>
      <c r="AF28" s="7">
        <f t="shared" si="5"/>
        <v>100.28630460448642</v>
      </c>
      <c r="AG28" s="7">
        <f t="shared" si="6"/>
        <v>4000</v>
      </c>
      <c r="AH28" s="7">
        <f t="shared" si="6"/>
        <v>6314</v>
      </c>
      <c r="AI28" s="7">
        <f t="shared" si="7"/>
        <v>3546</v>
      </c>
      <c r="AJ28" s="7">
        <f t="shared" si="7"/>
        <v>3752.5</v>
      </c>
      <c r="AK28" s="234">
        <f t="shared" si="8"/>
        <v>59.431422236300278</v>
      </c>
      <c r="AP28" s="28"/>
      <c r="AQ28" s="28"/>
    </row>
    <row r="29" spans="1:43">
      <c r="A29" s="44">
        <v>20</v>
      </c>
      <c r="B29" s="339" t="s">
        <v>85</v>
      </c>
      <c r="C29" s="223">
        <v>1771</v>
      </c>
      <c r="D29" s="121">
        <v>3678.3</v>
      </c>
      <c r="E29" s="121">
        <v>18</v>
      </c>
      <c r="F29" s="121">
        <v>1.8</v>
      </c>
      <c r="G29" s="121">
        <v>11</v>
      </c>
      <c r="H29" s="224">
        <v>9.9</v>
      </c>
      <c r="I29" s="250">
        <f t="shared" si="0"/>
        <v>3690.0000000000005</v>
      </c>
      <c r="J29" s="223">
        <v>1697</v>
      </c>
      <c r="K29" s="121">
        <v>1547.7</v>
      </c>
      <c r="L29" s="121">
        <v>2</v>
      </c>
      <c r="M29" s="121">
        <v>0.2</v>
      </c>
      <c r="N29" s="121">
        <v>1</v>
      </c>
      <c r="O29" s="224">
        <v>1.1000000000000001</v>
      </c>
      <c r="P29" s="250">
        <f t="shared" si="1"/>
        <v>1549</v>
      </c>
      <c r="Q29" s="239">
        <v>876</v>
      </c>
      <c r="R29" s="52">
        <v>1396</v>
      </c>
      <c r="S29" s="52">
        <v>0</v>
      </c>
      <c r="T29" s="52">
        <v>0</v>
      </c>
      <c r="U29" s="52">
        <v>0</v>
      </c>
      <c r="V29" s="240">
        <v>0</v>
      </c>
      <c r="W29" s="245">
        <v>539</v>
      </c>
      <c r="X29" s="26">
        <v>859</v>
      </c>
      <c r="Y29" s="26">
        <v>0</v>
      </c>
      <c r="Z29" s="26">
        <v>0</v>
      </c>
      <c r="AA29" s="26">
        <v>0</v>
      </c>
      <c r="AB29" s="246">
        <v>0</v>
      </c>
      <c r="AC29" s="233">
        <f t="shared" si="2"/>
        <v>1396</v>
      </c>
      <c r="AD29" s="7">
        <f t="shared" si="3"/>
        <v>37.831978319783197</v>
      </c>
      <c r="AE29" s="7">
        <f t="shared" si="4"/>
        <v>859</v>
      </c>
      <c r="AF29" s="7">
        <f t="shared" si="5"/>
        <v>55.455132343447389</v>
      </c>
      <c r="AG29" s="7">
        <f t="shared" si="6"/>
        <v>3500</v>
      </c>
      <c r="AH29" s="7">
        <f t="shared" si="6"/>
        <v>5239.0000000000009</v>
      </c>
      <c r="AI29" s="7">
        <f t="shared" si="7"/>
        <v>1415</v>
      </c>
      <c r="AJ29" s="7">
        <f t="shared" si="7"/>
        <v>2255</v>
      </c>
      <c r="AK29" s="234">
        <f t="shared" si="8"/>
        <v>43.042565375071575</v>
      </c>
      <c r="AP29" s="28"/>
      <c r="AQ29" s="28"/>
    </row>
    <row r="30" spans="1:43">
      <c r="A30" s="44">
        <v>21</v>
      </c>
      <c r="B30" s="266" t="s">
        <v>86</v>
      </c>
      <c r="C30" s="223">
        <v>199</v>
      </c>
      <c r="D30" s="121">
        <v>399.1</v>
      </c>
      <c r="E30" s="121">
        <v>0</v>
      </c>
      <c r="F30" s="121">
        <v>0</v>
      </c>
      <c r="G30" s="121">
        <v>1</v>
      </c>
      <c r="H30" s="224">
        <v>0.9</v>
      </c>
      <c r="I30" s="250">
        <f t="shared" si="0"/>
        <v>400</v>
      </c>
      <c r="J30" s="223">
        <v>399</v>
      </c>
      <c r="K30" s="121">
        <v>569.9</v>
      </c>
      <c r="L30" s="121">
        <v>0</v>
      </c>
      <c r="M30" s="121">
        <v>0</v>
      </c>
      <c r="N30" s="121">
        <v>1</v>
      </c>
      <c r="O30" s="224">
        <v>0.1</v>
      </c>
      <c r="P30" s="250">
        <f t="shared" si="1"/>
        <v>570</v>
      </c>
      <c r="Q30" s="239">
        <v>660</v>
      </c>
      <c r="R30" s="52">
        <v>865.45</v>
      </c>
      <c r="S30" s="52">
        <v>0</v>
      </c>
      <c r="T30" s="52">
        <v>0</v>
      </c>
      <c r="U30" s="52">
        <v>0</v>
      </c>
      <c r="V30" s="240">
        <v>0</v>
      </c>
      <c r="W30" s="243">
        <v>111</v>
      </c>
      <c r="X30" s="55">
        <v>234.48</v>
      </c>
      <c r="Y30" s="55">
        <v>0</v>
      </c>
      <c r="Z30" s="55">
        <v>0</v>
      </c>
      <c r="AA30" s="55">
        <v>0</v>
      </c>
      <c r="AB30" s="244">
        <v>0</v>
      </c>
      <c r="AC30" s="233">
        <f t="shared" si="2"/>
        <v>865.45</v>
      </c>
      <c r="AD30" s="7">
        <f t="shared" si="3"/>
        <v>216.36250000000001</v>
      </c>
      <c r="AE30" s="7">
        <f t="shared" si="4"/>
        <v>234.48</v>
      </c>
      <c r="AF30" s="7">
        <f t="shared" si="5"/>
        <v>41.136842105263156</v>
      </c>
      <c r="AG30" s="7">
        <f t="shared" si="6"/>
        <v>600</v>
      </c>
      <c r="AH30" s="7">
        <f t="shared" si="6"/>
        <v>970</v>
      </c>
      <c r="AI30" s="7">
        <f t="shared" si="7"/>
        <v>771</v>
      </c>
      <c r="AJ30" s="7">
        <f t="shared" si="7"/>
        <v>1099.93</v>
      </c>
      <c r="AK30" s="234">
        <f t="shared" si="8"/>
        <v>113.39484536082476</v>
      </c>
      <c r="AP30" s="28"/>
      <c r="AQ30" s="28"/>
    </row>
    <row r="31" spans="1:43">
      <c r="A31" s="44">
        <v>22</v>
      </c>
      <c r="B31" s="266" t="s">
        <v>87</v>
      </c>
      <c r="C31" s="219">
        <v>0</v>
      </c>
      <c r="D31" s="115">
        <v>0</v>
      </c>
      <c r="E31" s="115">
        <v>0</v>
      </c>
      <c r="F31" s="115">
        <v>0</v>
      </c>
      <c r="G31" s="115">
        <v>0</v>
      </c>
      <c r="H31" s="220">
        <v>0</v>
      </c>
      <c r="I31" s="250">
        <f t="shared" si="0"/>
        <v>0</v>
      </c>
      <c r="J31" s="219">
        <v>0</v>
      </c>
      <c r="K31" s="115">
        <v>0</v>
      </c>
      <c r="L31" s="115">
        <v>0</v>
      </c>
      <c r="M31" s="115">
        <v>0</v>
      </c>
      <c r="N31" s="115">
        <v>0</v>
      </c>
      <c r="O31" s="220">
        <v>0</v>
      </c>
      <c r="P31" s="250">
        <f t="shared" si="1"/>
        <v>0</v>
      </c>
      <c r="Q31" s="239">
        <v>0</v>
      </c>
      <c r="R31" s="52">
        <v>0</v>
      </c>
      <c r="S31" s="52">
        <v>0</v>
      </c>
      <c r="T31" s="52">
        <v>0</v>
      </c>
      <c r="U31" s="52">
        <v>0</v>
      </c>
      <c r="V31" s="240">
        <v>0</v>
      </c>
      <c r="W31" s="243">
        <v>0</v>
      </c>
      <c r="X31" s="55">
        <v>0</v>
      </c>
      <c r="Y31" s="55">
        <v>0</v>
      </c>
      <c r="Z31" s="55">
        <v>0</v>
      </c>
      <c r="AA31" s="55">
        <v>0</v>
      </c>
      <c r="AB31" s="244">
        <v>0</v>
      </c>
      <c r="AC31" s="233">
        <f t="shared" si="2"/>
        <v>0</v>
      </c>
      <c r="AD31" s="7" t="e">
        <f t="shared" si="3"/>
        <v>#DIV/0!</v>
      </c>
      <c r="AE31" s="7">
        <f t="shared" si="4"/>
        <v>0</v>
      </c>
      <c r="AF31" s="7" t="e">
        <f t="shared" si="5"/>
        <v>#DIV/0!</v>
      </c>
      <c r="AG31" s="7">
        <f t="shared" si="6"/>
        <v>0</v>
      </c>
      <c r="AH31" s="7">
        <f t="shared" si="6"/>
        <v>0</v>
      </c>
      <c r="AI31" s="7">
        <f t="shared" si="7"/>
        <v>0</v>
      </c>
      <c r="AJ31" s="7">
        <f t="shared" si="7"/>
        <v>0</v>
      </c>
      <c r="AK31" s="234" t="e">
        <f t="shared" si="8"/>
        <v>#DIV/0!</v>
      </c>
      <c r="AP31" s="28"/>
      <c r="AQ31" s="28"/>
    </row>
    <row r="32" spans="1:43">
      <c r="A32" s="44">
        <v>23</v>
      </c>
      <c r="B32" s="266" t="s">
        <v>88</v>
      </c>
      <c r="C32" s="219">
        <v>0</v>
      </c>
      <c r="D32" s="115">
        <v>0</v>
      </c>
      <c r="E32" s="115">
        <v>0</v>
      </c>
      <c r="F32" s="115">
        <v>0</v>
      </c>
      <c r="G32" s="115">
        <v>0</v>
      </c>
      <c r="H32" s="220">
        <v>0</v>
      </c>
      <c r="I32" s="250">
        <f t="shared" si="0"/>
        <v>0</v>
      </c>
      <c r="J32" s="219">
        <v>0</v>
      </c>
      <c r="K32" s="115">
        <v>0</v>
      </c>
      <c r="L32" s="115">
        <v>0</v>
      </c>
      <c r="M32" s="115">
        <v>0</v>
      </c>
      <c r="N32" s="115">
        <v>0</v>
      </c>
      <c r="O32" s="220">
        <v>0</v>
      </c>
      <c r="P32" s="250">
        <f t="shared" si="1"/>
        <v>0</v>
      </c>
      <c r="Q32" s="239">
        <v>1</v>
      </c>
      <c r="R32" s="52">
        <v>9</v>
      </c>
      <c r="S32" s="52">
        <v>0</v>
      </c>
      <c r="T32" s="52">
        <v>0</v>
      </c>
      <c r="U32" s="52">
        <v>0</v>
      </c>
      <c r="V32" s="240">
        <v>0</v>
      </c>
      <c r="W32" s="243">
        <v>0</v>
      </c>
      <c r="X32" s="55">
        <v>0</v>
      </c>
      <c r="Y32" s="55">
        <v>0</v>
      </c>
      <c r="Z32" s="55">
        <v>0</v>
      </c>
      <c r="AA32" s="55">
        <v>0</v>
      </c>
      <c r="AB32" s="244">
        <v>0</v>
      </c>
      <c r="AC32" s="233">
        <f t="shared" si="2"/>
        <v>9</v>
      </c>
      <c r="AD32" s="7" t="e">
        <f t="shared" si="3"/>
        <v>#DIV/0!</v>
      </c>
      <c r="AE32" s="7">
        <f t="shared" si="4"/>
        <v>0</v>
      </c>
      <c r="AF32" s="7" t="e">
        <f t="shared" si="5"/>
        <v>#DIV/0!</v>
      </c>
      <c r="AG32" s="7">
        <f t="shared" si="6"/>
        <v>0</v>
      </c>
      <c r="AH32" s="7">
        <f t="shared" si="6"/>
        <v>0</v>
      </c>
      <c r="AI32" s="7">
        <f t="shared" si="7"/>
        <v>1</v>
      </c>
      <c r="AJ32" s="7">
        <f t="shared" si="7"/>
        <v>9</v>
      </c>
      <c r="AK32" s="234" t="e">
        <f t="shared" si="8"/>
        <v>#DIV/0!</v>
      </c>
      <c r="AP32" s="28"/>
      <c r="AQ32" s="28"/>
    </row>
    <row r="33" spans="1:43">
      <c r="A33" s="44">
        <v>24</v>
      </c>
      <c r="B33" s="266" t="s">
        <v>89</v>
      </c>
      <c r="C33" s="219">
        <v>0</v>
      </c>
      <c r="D33" s="115">
        <v>0</v>
      </c>
      <c r="E33" s="115">
        <v>0</v>
      </c>
      <c r="F33" s="115">
        <v>0</v>
      </c>
      <c r="G33" s="115">
        <v>0</v>
      </c>
      <c r="H33" s="220">
        <v>0</v>
      </c>
      <c r="I33" s="250">
        <f t="shared" si="0"/>
        <v>0</v>
      </c>
      <c r="J33" s="219">
        <v>0</v>
      </c>
      <c r="K33" s="115">
        <v>0</v>
      </c>
      <c r="L33" s="115">
        <v>0</v>
      </c>
      <c r="M33" s="115">
        <v>0</v>
      </c>
      <c r="N33" s="115">
        <v>0</v>
      </c>
      <c r="O33" s="220">
        <v>0</v>
      </c>
      <c r="P33" s="250">
        <f t="shared" si="1"/>
        <v>0</v>
      </c>
      <c r="Q33" s="239">
        <v>0</v>
      </c>
      <c r="R33" s="52">
        <v>0</v>
      </c>
      <c r="S33" s="52">
        <v>0</v>
      </c>
      <c r="T33" s="52">
        <v>0</v>
      </c>
      <c r="U33" s="52">
        <v>0</v>
      </c>
      <c r="V33" s="240">
        <v>0</v>
      </c>
      <c r="W33" s="243">
        <v>0</v>
      </c>
      <c r="X33" s="55">
        <v>0</v>
      </c>
      <c r="Y33" s="55">
        <v>0</v>
      </c>
      <c r="Z33" s="55">
        <v>0</v>
      </c>
      <c r="AA33" s="55">
        <v>0</v>
      </c>
      <c r="AB33" s="244">
        <v>0</v>
      </c>
      <c r="AC33" s="233">
        <f t="shared" si="2"/>
        <v>0</v>
      </c>
      <c r="AD33" s="7" t="e">
        <f t="shared" si="3"/>
        <v>#DIV/0!</v>
      </c>
      <c r="AE33" s="7">
        <f t="shared" si="4"/>
        <v>0</v>
      </c>
      <c r="AF33" s="7" t="e">
        <f t="shared" si="5"/>
        <v>#DIV/0!</v>
      </c>
      <c r="AG33" s="7">
        <f t="shared" si="6"/>
        <v>0</v>
      </c>
      <c r="AH33" s="7">
        <f t="shared" si="6"/>
        <v>0</v>
      </c>
      <c r="AI33" s="7">
        <f t="shared" si="7"/>
        <v>0</v>
      </c>
      <c r="AJ33" s="7">
        <f t="shared" si="7"/>
        <v>0</v>
      </c>
      <c r="AK33" s="234" t="e">
        <f t="shared" si="8"/>
        <v>#DIV/0!</v>
      </c>
      <c r="AP33" s="28"/>
      <c r="AQ33" s="28"/>
    </row>
    <row r="34" spans="1:43">
      <c r="A34" s="44">
        <v>25</v>
      </c>
      <c r="B34" s="266" t="s">
        <v>90</v>
      </c>
      <c r="C34" s="219">
        <v>0</v>
      </c>
      <c r="D34" s="115">
        <v>0</v>
      </c>
      <c r="E34" s="115">
        <v>0</v>
      </c>
      <c r="F34" s="115">
        <v>0</v>
      </c>
      <c r="G34" s="115">
        <v>0</v>
      </c>
      <c r="H34" s="220">
        <v>0</v>
      </c>
      <c r="I34" s="250">
        <f t="shared" si="0"/>
        <v>0</v>
      </c>
      <c r="J34" s="219">
        <v>0</v>
      </c>
      <c r="K34" s="115">
        <v>0</v>
      </c>
      <c r="L34" s="115">
        <v>0</v>
      </c>
      <c r="M34" s="115">
        <v>0</v>
      </c>
      <c r="N34" s="115">
        <v>0</v>
      </c>
      <c r="O34" s="220">
        <v>0</v>
      </c>
      <c r="P34" s="250">
        <f t="shared" si="1"/>
        <v>0</v>
      </c>
      <c r="Q34" s="239">
        <v>0</v>
      </c>
      <c r="R34" s="52">
        <v>0</v>
      </c>
      <c r="S34" s="52">
        <v>0</v>
      </c>
      <c r="T34" s="52">
        <v>0</v>
      </c>
      <c r="U34" s="52">
        <v>0</v>
      </c>
      <c r="V34" s="240">
        <v>0</v>
      </c>
      <c r="W34" s="243">
        <v>0</v>
      </c>
      <c r="X34" s="55">
        <v>0</v>
      </c>
      <c r="Y34" s="55">
        <v>0</v>
      </c>
      <c r="Z34" s="55">
        <v>0</v>
      </c>
      <c r="AA34" s="55">
        <v>0</v>
      </c>
      <c r="AB34" s="244">
        <v>0</v>
      </c>
      <c r="AC34" s="233">
        <f t="shared" si="2"/>
        <v>0</v>
      </c>
      <c r="AD34" s="7" t="e">
        <f t="shared" si="3"/>
        <v>#DIV/0!</v>
      </c>
      <c r="AE34" s="7">
        <f t="shared" si="4"/>
        <v>0</v>
      </c>
      <c r="AF34" s="7" t="e">
        <f t="shared" si="5"/>
        <v>#DIV/0!</v>
      </c>
      <c r="AG34" s="7">
        <f t="shared" si="6"/>
        <v>0</v>
      </c>
      <c r="AH34" s="7">
        <f t="shared" si="6"/>
        <v>0</v>
      </c>
      <c r="AI34" s="7">
        <f t="shared" si="7"/>
        <v>0</v>
      </c>
      <c r="AJ34" s="7">
        <f t="shared" si="7"/>
        <v>0</v>
      </c>
      <c r="AK34" s="234" t="e">
        <f t="shared" si="8"/>
        <v>#DIV/0!</v>
      </c>
      <c r="AP34" s="28"/>
      <c r="AQ34" s="28"/>
    </row>
    <row r="35" spans="1:43">
      <c r="A35" s="44">
        <v>26</v>
      </c>
      <c r="B35" s="266" t="s">
        <v>91</v>
      </c>
      <c r="C35" s="223">
        <v>0</v>
      </c>
      <c r="D35" s="121">
        <v>0</v>
      </c>
      <c r="E35" s="121">
        <v>0</v>
      </c>
      <c r="F35" s="121">
        <v>0</v>
      </c>
      <c r="G35" s="121">
        <v>0</v>
      </c>
      <c r="H35" s="224">
        <v>0</v>
      </c>
      <c r="I35" s="250">
        <f t="shared" si="0"/>
        <v>0</v>
      </c>
      <c r="J35" s="223">
        <v>0</v>
      </c>
      <c r="K35" s="121">
        <v>0</v>
      </c>
      <c r="L35" s="121">
        <v>0</v>
      </c>
      <c r="M35" s="121">
        <v>0</v>
      </c>
      <c r="N35" s="121">
        <v>0</v>
      </c>
      <c r="O35" s="224">
        <v>0</v>
      </c>
      <c r="P35" s="250">
        <f t="shared" si="1"/>
        <v>0</v>
      </c>
      <c r="Q35" s="239">
        <v>0</v>
      </c>
      <c r="R35" s="52">
        <v>0</v>
      </c>
      <c r="S35" s="52">
        <v>0</v>
      </c>
      <c r="T35" s="52">
        <v>0</v>
      </c>
      <c r="U35" s="52">
        <v>0</v>
      </c>
      <c r="V35" s="240">
        <v>0</v>
      </c>
      <c r="W35" s="243">
        <v>0</v>
      </c>
      <c r="X35" s="55">
        <v>0</v>
      </c>
      <c r="Y35" s="55">
        <v>0</v>
      </c>
      <c r="Z35" s="55">
        <v>0</v>
      </c>
      <c r="AA35" s="55">
        <v>0</v>
      </c>
      <c r="AB35" s="244">
        <v>0</v>
      </c>
      <c r="AC35" s="233">
        <f t="shared" si="2"/>
        <v>0</v>
      </c>
      <c r="AD35" s="7" t="e">
        <f t="shared" si="3"/>
        <v>#DIV/0!</v>
      </c>
      <c r="AE35" s="7">
        <f t="shared" si="4"/>
        <v>0</v>
      </c>
      <c r="AF35" s="7" t="e">
        <f t="shared" si="5"/>
        <v>#DIV/0!</v>
      </c>
      <c r="AG35" s="7">
        <f t="shared" si="6"/>
        <v>0</v>
      </c>
      <c r="AH35" s="7">
        <f t="shared" si="6"/>
        <v>0</v>
      </c>
      <c r="AI35" s="7">
        <f t="shared" si="7"/>
        <v>0</v>
      </c>
      <c r="AJ35" s="7">
        <f t="shared" si="7"/>
        <v>0</v>
      </c>
      <c r="AK35" s="234" t="e">
        <f t="shared" si="8"/>
        <v>#DIV/0!</v>
      </c>
      <c r="AP35" s="28"/>
      <c r="AQ35" s="28"/>
    </row>
    <row r="36" spans="1:43">
      <c r="A36" s="44">
        <v>27</v>
      </c>
      <c r="B36" s="266" t="s">
        <v>92</v>
      </c>
      <c r="C36" s="223">
        <v>0</v>
      </c>
      <c r="D36" s="121">
        <v>0</v>
      </c>
      <c r="E36" s="121">
        <v>0</v>
      </c>
      <c r="F36" s="121">
        <v>0</v>
      </c>
      <c r="G36" s="121">
        <v>0</v>
      </c>
      <c r="H36" s="224">
        <v>0</v>
      </c>
      <c r="I36" s="250">
        <f t="shared" si="0"/>
        <v>0</v>
      </c>
      <c r="J36" s="223">
        <v>0</v>
      </c>
      <c r="K36" s="121">
        <v>0</v>
      </c>
      <c r="L36" s="121">
        <v>0</v>
      </c>
      <c r="M36" s="121">
        <v>0</v>
      </c>
      <c r="N36" s="121">
        <v>0</v>
      </c>
      <c r="O36" s="224">
        <v>0</v>
      </c>
      <c r="P36" s="250">
        <f t="shared" si="1"/>
        <v>0</v>
      </c>
      <c r="Q36" s="239">
        <v>0</v>
      </c>
      <c r="R36" s="52">
        <v>0</v>
      </c>
      <c r="S36" s="52">
        <v>0</v>
      </c>
      <c r="T36" s="52">
        <v>0</v>
      </c>
      <c r="U36" s="52">
        <v>0</v>
      </c>
      <c r="V36" s="240">
        <v>0</v>
      </c>
      <c r="W36" s="245">
        <v>0</v>
      </c>
      <c r="X36" s="26">
        <v>0</v>
      </c>
      <c r="Y36" s="26">
        <v>0</v>
      </c>
      <c r="Z36" s="26">
        <v>0</v>
      </c>
      <c r="AA36" s="26">
        <v>0</v>
      </c>
      <c r="AB36" s="246">
        <v>0</v>
      </c>
      <c r="AC36" s="233">
        <f t="shared" si="2"/>
        <v>0</v>
      </c>
      <c r="AD36" s="7" t="e">
        <f t="shared" si="3"/>
        <v>#DIV/0!</v>
      </c>
      <c r="AE36" s="7">
        <f t="shared" si="4"/>
        <v>0</v>
      </c>
      <c r="AF36" s="7" t="e">
        <f t="shared" si="5"/>
        <v>#DIV/0!</v>
      </c>
      <c r="AG36" s="7">
        <f t="shared" si="6"/>
        <v>0</v>
      </c>
      <c r="AH36" s="7">
        <f t="shared" si="6"/>
        <v>0</v>
      </c>
      <c r="AI36" s="7">
        <f t="shared" si="7"/>
        <v>0</v>
      </c>
      <c r="AJ36" s="7">
        <f t="shared" si="7"/>
        <v>0</v>
      </c>
      <c r="AK36" s="234" t="e">
        <f t="shared" si="8"/>
        <v>#DIV/0!</v>
      </c>
      <c r="AP36" s="28"/>
      <c r="AQ36" s="28"/>
    </row>
    <row r="37" spans="1:43">
      <c r="A37" s="44">
        <v>28</v>
      </c>
      <c r="B37" s="266" t="s">
        <v>93</v>
      </c>
      <c r="C37" s="223">
        <v>0</v>
      </c>
      <c r="D37" s="121">
        <v>0</v>
      </c>
      <c r="E37" s="121">
        <v>0</v>
      </c>
      <c r="F37" s="121">
        <v>0</v>
      </c>
      <c r="G37" s="121">
        <v>0</v>
      </c>
      <c r="H37" s="224">
        <v>0</v>
      </c>
      <c r="I37" s="250">
        <f t="shared" si="0"/>
        <v>0</v>
      </c>
      <c r="J37" s="223">
        <v>0</v>
      </c>
      <c r="K37" s="121">
        <v>0</v>
      </c>
      <c r="L37" s="121">
        <v>0</v>
      </c>
      <c r="M37" s="121">
        <v>0</v>
      </c>
      <c r="N37" s="121">
        <v>0</v>
      </c>
      <c r="O37" s="224">
        <v>0</v>
      </c>
      <c r="P37" s="250">
        <f t="shared" si="1"/>
        <v>0</v>
      </c>
      <c r="Q37" s="239">
        <v>0</v>
      </c>
      <c r="R37" s="52">
        <v>0</v>
      </c>
      <c r="S37" s="52">
        <v>0</v>
      </c>
      <c r="T37" s="52">
        <v>0</v>
      </c>
      <c r="U37" s="52">
        <v>0</v>
      </c>
      <c r="V37" s="240">
        <v>0</v>
      </c>
      <c r="W37" s="245">
        <v>0</v>
      </c>
      <c r="X37" s="26">
        <v>0</v>
      </c>
      <c r="Y37" s="26">
        <v>0</v>
      </c>
      <c r="Z37" s="26">
        <v>0</v>
      </c>
      <c r="AA37" s="26">
        <v>0</v>
      </c>
      <c r="AB37" s="246">
        <v>0</v>
      </c>
      <c r="AC37" s="233">
        <f t="shared" si="2"/>
        <v>0</v>
      </c>
      <c r="AD37" s="7" t="e">
        <f t="shared" si="3"/>
        <v>#DIV/0!</v>
      </c>
      <c r="AE37" s="7">
        <f t="shared" si="4"/>
        <v>0</v>
      </c>
      <c r="AF37" s="7" t="e">
        <f t="shared" si="5"/>
        <v>#DIV/0!</v>
      </c>
      <c r="AG37" s="7">
        <f t="shared" si="6"/>
        <v>0</v>
      </c>
      <c r="AH37" s="7">
        <f t="shared" si="6"/>
        <v>0</v>
      </c>
      <c r="AI37" s="7">
        <f t="shared" si="7"/>
        <v>0</v>
      </c>
      <c r="AJ37" s="7">
        <f t="shared" si="7"/>
        <v>0</v>
      </c>
      <c r="AK37" s="234" t="e">
        <f t="shared" si="8"/>
        <v>#DIV/0!</v>
      </c>
      <c r="AP37" s="28"/>
      <c r="AQ37" s="28"/>
    </row>
    <row r="38" spans="1:43">
      <c r="A38" s="21"/>
      <c r="B38" s="211" t="s">
        <v>94</v>
      </c>
      <c r="C38" s="221">
        <f t="shared" ref="C38:AC38" si="10">SUM(C22:C37)</f>
        <v>4652</v>
      </c>
      <c r="D38" s="50">
        <f t="shared" si="10"/>
        <v>9557.6</v>
      </c>
      <c r="E38" s="50">
        <f t="shared" si="10"/>
        <v>36</v>
      </c>
      <c r="F38" s="50">
        <f t="shared" si="10"/>
        <v>3.6</v>
      </c>
      <c r="G38" s="50">
        <f t="shared" si="10"/>
        <v>32</v>
      </c>
      <c r="H38" s="222">
        <f t="shared" si="10"/>
        <v>28.799999999999997</v>
      </c>
      <c r="I38" s="222">
        <f t="shared" si="10"/>
        <v>9590</v>
      </c>
      <c r="J38" s="221">
        <f t="shared" si="10"/>
        <v>4896</v>
      </c>
      <c r="K38" s="50">
        <f t="shared" si="10"/>
        <v>4945.3999999999996</v>
      </c>
      <c r="L38" s="50">
        <f t="shared" si="10"/>
        <v>4</v>
      </c>
      <c r="M38" s="50">
        <f t="shared" si="10"/>
        <v>0.4</v>
      </c>
      <c r="N38" s="50">
        <f t="shared" si="10"/>
        <v>5</v>
      </c>
      <c r="O38" s="222">
        <f t="shared" si="10"/>
        <v>3.2</v>
      </c>
      <c r="P38" s="222">
        <f t="shared" si="10"/>
        <v>4949</v>
      </c>
      <c r="Q38" s="221">
        <f t="shared" si="10"/>
        <v>4835</v>
      </c>
      <c r="R38" s="50">
        <f t="shared" si="10"/>
        <v>5345.91</v>
      </c>
      <c r="S38" s="50">
        <f t="shared" si="10"/>
        <v>0</v>
      </c>
      <c r="T38" s="50">
        <f t="shared" si="10"/>
        <v>0</v>
      </c>
      <c r="U38" s="50">
        <f t="shared" si="10"/>
        <v>32</v>
      </c>
      <c r="V38" s="222">
        <f t="shared" si="10"/>
        <v>37.64</v>
      </c>
      <c r="W38" s="221">
        <f t="shared" si="10"/>
        <v>1182</v>
      </c>
      <c r="X38" s="50">
        <f t="shared" si="10"/>
        <v>3180.53</v>
      </c>
      <c r="Y38" s="50">
        <f t="shared" si="10"/>
        <v>0</v>
      </c>
      <c r="Z38" s="50">
        <f t="shared" si="10"/>
        <v>0</v>
      </c>
      <c r="AA38" s="50">
        <f t="shared" si="10"/>
        <v>12</v>
      </c>
      <c r="AB38" s="222">
        <f t="shared" si="10"/>
        <v>28.71</v>
      </c>
      <c r="AC38" s="222">
        <f t="shared" si="10"/>
        <v>5383.55</v>
      </c>
      <c r="AD38" s="50">
        <f t="shared" si="3"/>
        <v>56.137122002085505</v>
      </c>
      <c r="AE38" s="50">
        <f>(W38+Y38+AA38)/(J38+L38+N38)*100</f>
        <v>24.342507645259939</v>
      </c>
      <c r="AF38" s="50">
        <f t="shared" si="5"/>
        <v>64.846231561931717</v>
      </c>
      <c r="AG38" s="50">
        <f t="shared" si="6"/>
        <v>9625</v>
      </c>
      <c r="AH38" s="50">
        <f t="shared" si="6"/>
        <v>14539</v>
      </c>
      <c r="AI38" s="50">
        <f t="shared" si="7"/>
        <v>6061</v>
      </c>
      <c r="AJ38" s="50">
        <f t="shared" si="7"/>
        <v>8592.7899999999991</v>
      </c>
      <c r="AK38" s="222">
        <f t="shared" si="8"/>
        <v>59.101657610564686</v>
      </c>
      <c r="AP38" s="28"/>
      <c r="AQ38" s="28"/>
    </row>
    <row r="39" spans="1:43">
      <c r="A39" s="47">
        <v>29</v>
      </c>
      <c r="B39" s="267" t="s">
        <v>95</v>
      </c>
      <c r="C39" s="223">
        <v>0</v>
      </c>
      <c r="D39" s="121">
        <v>0</v>
      </c>
      <c r="E39" s="121">
        <v>0</v>
      </c>
      <c r="F39" s="121">
        <v>0</v>
      </c>
      <c r="G39" s="121">
        <v>0</v>
      </c>
      <c r="H39" s="224">
        <v>0</v>
      </c>
      <c r="I39" s="250">
        <f t="shared" si="0"/>
        <v>0</v>
      </c>
      <c r="J39" s="223">
        <v>0</v>
      </c>
      <c r="K39" s="121">
        <v>0</v>
      </c>
      <c r="L39" s="121">
        <v>0</v>
      </c>
      <c r="M39" s="121">
        <v>0</v>
      </c>
      <c r="N39" s="121">
        <v>0</v>
      </c>
      <c r="O39" s="224">
        <v>0</v>
      </c>
      <c r="P39" s="250">
        <f t="shared" si="1"/>
        <v>0</v>
      </c>
      <c r="Q39" s="239">
        <v>0</v>
      </c>
      <c r="R39" s="52">
        <v>0</v>
      </c>
      <c r="S39" s="121">
        <v>0</v>
      </c>
      <c r="T39" s="121">
        <v>0</v>
      </c>
      <c r="U39" s="121">
        <v>0</v>
      </c>
      <c r="V39" s="224">
        <v>0</v>
      </c>
      <c r="W39" s="243">
        <v>0</v>
      </c>
      <c r="X39" s="55">
        <v>0</v>
      </c>
      <c r="Y39" s="55">
        <v>0</v>
      </c>
      <c r="Z39" s="55">
        <v>0</v>
      </c>
      <c r="AA39" s="55">
        <v>0</v>
      </c>
      <c r="AB39" s="244">
        <v>0</v>
      </c>
      <c r="AC39" s="233">
        <f t="shared" si="2"/>
        <v>0</v>
      </c>
      <c r="AD39" s="7" t="e">
        <f t="shared" si="3"/>
        <v>#DIV/0!</v>
      </c>
      <c r="AE39" s="7">
        <f t="shared" si="4"/>
        <v>0</v>
      </c>
      <c r="AF39" s="7" t="e">
        <f t="shared" si="5"/>
        <v>#DIV/0!</v>
      </c>
      <c r="AG39" s="7">
        <f t="shared" si="6"/>
        <v>0</v>
      </c>
      <c r="AH39" s="7">
        <f t="shared" si="6"/>
        <v>0</v>
      </c>
      <c r="AI39" s="7">
        <f t="shared" si="7"/>
        <v>0</v>
      </c>
      <c r="AJ39" s="7">
        <f t="shared" si="7"/>
        <v>0</v>
      </c>
      <c r="AK39" s="234" t="e">
        <f t="shared" si="8"/>
        <v>#DIV/0!</v>
      </c>
      <c r="AP39" s="28"/>
      <c r="AQ39" s="28"/>
    </row>
    <row r="40" spans="1:43">
      <c r="A40" s="47">
        <v>30</v>
      </c>
      <c r="B40" s="267" t="s">
        <v>96</v>
      </c>
      <c r="C40" s="223">
        <v>0</v>
      </c>
      <c r="D40" s="121">
        <v>0</v>
      </c>
      <c r="E40" s="121">
        <v>0</v>
      </c>
      <c r="F40" s="121">
        <v>0</v>
      </c>
      <c r="G40" s="121">
        <v>0</v>
      </c>
      <c r="H40" s="224">
        <v>0</v>
      </c>
      <c r="I40" s="250">
        <f t="shared" si="0"/>
        <v>0</v>
      </c>
      <c r="J40" s="223">
        <v>0</v>
      </c>
      <c r="K40" s="121">
        <v>0</v>
      </c>
      <c r="L40" s="121">
        <v>0</v>
      </c>
      <c r="M40" s="121">
        <v>0</v>
      </c>
      <c r="N40" s="121">
        <v>0</v>
      </c>
      <c r="O40" s="224">
        <v>0</v>
      </c>
      <c r="P40" s="250">
        <f t="shared" si="1"/>
        <v>0</v>
      </c>
      <c r="Q40" s="239">
        <v>0</v>
      </c>
      <c r="R40" s="52">
        <v>0</v>
      </c>
      <c r="S40" s="121">
        <v>0</v>
      </c>
      <c r="T40" s="121">
        <v>0</v>
      </c>
      <c r="U40" s="121">
        <v>0</v>
      </c>
      <c r="V40" s="224">
        <v>0</v>
      </c>
      <c r="W40" s="243">
        <v>0</v>
      </c>
      <c r="X40" s="55">
        <v>0</v>
      </c>
      <c r="Y40" s="55">
        <v>0</v>
      </c>
      <c r="Z40" s="55">
        <v>0</v>
      </c>
      <c r="AA40" s="55">
        <v>0</v>
      </c>
      <c r="AB40" s="244">
        <v>0</v>
      </c>
      <c r="AC40" s="233">
        <f t="shared" si="2"/>
        <v>0</v>
      </c>
      <c r="AD40" s="7" t="e">
        <f t="shared" si="3"/>
        <v>#DIV/0!</v>
      </c>
      <c r="AE40" s="7">
        <f t="shared" si="4"/>
        <v>0</v>
      </c>
      <c r="AF40" s="7" t="e">
        <f t="shared" si="5"/>
        <v>#DIV/0!</v>
      </c>
      <c r="AG40" s="7">
        <f t="shared" si="6"/>
        <v>0</v>
      </c>
      <c r="AH40" s="7">
        <f t="shared" si="6"/>
        <v>0</v>
      </c>
      <c r="AI40" s="7">
        <f t="shared" si="7"/>
        <v>0</v>
      </c>
      <c r="AJ40" s="7">
        <f t="shared" si="7"/>
        <v>0</v>
      </c>
      <c r="AK40" s="234" t="e">
        <f t="shared" si="8"/>
        <v>#DIV/0!</v>
      </c>
      <c r="AP40" s="28"/>
      <c r="AQ40" s="28"/>
    </row>
    <row r="41" spans="1:43">
      <c r="A41" s="47">
        <v>31</v>
      </c>
      <c r="B41" s="267" t="s">
        <v>97</v>
      </c>
      <c r="C41" s="223">
        <v>0</v>
      </c>
      <c r="D41" s="121">
        <v>0</v>
      </c>
      <c r="E41" s="121">
        <v>0</v>
      </c>
      <c r="F41" s="121">
        <v>0</v>
      </c>
      <c r="G41" s="121">
        <v>0</v>
      </c>
      <c r="H41" s="224">
        <v>0</v>
      </c>
      <c r="I41" s="250">
        <f t="shared" si="0"/>
        <v>0</v>
      </c>
      <c r="J41" s="223">
        <v>0</v>
      </c>
      <c r="K41" s="121">
        <v>0</v>
      </c>
      <c r="L41" s="121">
        <v>0</v>
      </c>
      <c r="M41" s="121">
        <v>0</v>
      </c>
      <c r="N41" s="121">
        <v>0</v>
      </c>
      <c r="O41" s="224">
        <v>0</v>
      </c>
      <c r="P41" s="250">
        <f t="shared" si="1"/>
        <v>0</v>
      </c>
      <c r="Q41" s="239">
        <v>0</v>
      </c>
      <c r="R41" s="52">
        <v>0</v>
      </c>
      <c r="S41" s="121">
        <v>0</v>
      </c>
      <c r="T41" s="121">
        <v>0</v>
      </c>
      <c r="U41" s="121">
        <v>0</v>
      </c>
      <c r="V41" s="224">
        <v>0</v>
      </c>
      <c r="W41" s="243">
        <v>0</v>
      </c>
      <c r="X41" s="55">
        <v>0</v>
      </c>
      <c r="Y41" s="55">
        <v>0</v>
      </c>
      <c r="Z41" s="55">
        <v>0</v>
      </c>
      <c r="AA41" s="55">
        <v>0</v>
      </c>
      <c r="AB41" s="244">
        <v>0</v>
      </c>
      <c r="AC41" s="233">
        <f t="shared" si="2"/>
        <v>0</v>
      </c>
      <c r="AD41" s="7" t="e">
        <f t="shared" si="3"/>
        <v>#DIV/0!</v>
      </c>
      <c r="AE41" s="7">
        <f t="shared" si="4"/>
        <v>0</v>
      </c>
      <c r="AF41" s="7" t="e">
        <f t="shared" si="5"/>
        <v>#DIV/0!</v>
      </c>
      <c r="AG41" s="7">
        <f t="shared" si="6"/>
        <v>0</v>
      </c>
      <c r="AH41" s="7">
        <f t="shared" si="6"/>
        <v>0</v>
      </c>
      <c r="AI41" s="7">
        <f t="shared" si="7"/>
        <v>0</v>
      </c>
      <c r="AJ41" s="7">
        <f t="shared" si="7"/>
        <v>0</v>
      </c>
      <c r="AK41" s="234" t="e">
        <f t="shared" si="8"/>
        <v>#DIV/0!</v>
      </c>
      <c r="AP41" s="28"/>
      <c r="AQ41" s="28"/>
    </row>
    <row r="42" spans="1:43">
      <c r="A42" s="47">
        <v>32</v>
      </c>
      <c r="B42" s="267" t="s">
        <v>98</v>
      </c>
      <c r="C42" s="223">
        <v>0</v>
      </c>
      <c r="D42" s="121">
        <v>0</v>
      </c>
      <c r="E42" s="121">
        <v>0</v>
      </c>
      <c r="F42" s="121">
        <v>0</v>
      </c>
      <c r="G42" s="121">
        <v>0</v>
      </c>
      <c r="H42" s="224">
        <v>0</v>
      </c>
      <c r="I42" s="250">
        <f t="shared" si="0"/>
        <v>0</v>
      </c>
      <c r="J42" s="223">
        <v>0</v>
      </c>
      <c r="K42" s="121">
        <v>0</v>
      </c>
      <c r="L42" s="121">
        <v>0</v>
      </c>
      <c r="M42" s="121">
        <v>0</v>
      </c>
      <c r="N42" s="121">
        <v>0</v>
      </c>
      <c r="O42" s="224">
        <v>0</v>
      </c>
      <c r="P42" s="250">
        <f t="shared" si="1"/>
        <v>0</v>
      </c>
      <c r="Q42" s="239">
        <v>0</v>
      </c>
      <c r="R42" s="52">
        <v>0</v>
      </c>
      <c r="S42" s="121">
        <v>0</v>
      </c>
      <c r="T42" s="121">
        <v>0</v>
      </c>
      <c r="U42" s="121">
        <v>0</v>
      </c>
      <c r="V42" s="224">
        <v>0</v>
      </c>
      <c r="W42" s="243">
        <v>0</v>
      </c>
      <c r="X42" s="55">
        <v>0</v>
      </c>
      <c r="Y42" s="55">
        <v>0</v>
      </c>
      <c r="Z42" s="55">
        <v>0</v>
      </c>
      <c r="AA42" s="55">
        <v>0</v>
      </c>
      <c r="AB42" s="244">
        <v>0</v>
      </c>
      <c r="AC42" s="233">
        <f t="shared" si="2"/>
        <v>0</v>
      </c>
      <c r="AD42" s="7" t="e">
        <f t="shared" si="3"/>
        <v>#DIV/0!</v>
      </c>
      <c r="AE42" s="7">
        <f t="shared" si="4"/>
        <v>0</v>
      </c>
      <c r="AF42" s="7" t="e">
        <f t="shared" si="5"/>
        <v>#DIV/0!</v>
      </c>
      <c r="AG42" s="7">
        <f t="shared" si="6"/>
        <v>0</v>
      </c>
      <c r="AH42" s="7">
        <f t="shared" si="6"/>
        <v>0</v>
      </c>
      <c r="AI42" s="7">
        <f t="shared" si="7"/>
        <v>0</v>
      </c>
      <c r="AJ42" s="7">
        <f t="shared" si="7"/>
        <v>0</v>
      </c>
      <c r="AK42" s="234" t="e">
        <f t="shared" si="8"/>
        <v>#DIV/0!</v>
      </c>
      <c r="AP42" s="28"/>
      <c r="AQ42" s="28"/>
    </row>
    <row r="43" spans="1:43">
      <c r="A43" s="47">
        <v>33</v>
      </c>
      <c r="B43" s="267" t="s">
        <v>99</v>
      </c>
      <c r="C43" s="223">
        <v>0</v>
      </c>
      <c r="D43" s="121">
        <v>0</v>
      </c>
      <c r="E43" s="121">
        <v>0</v>
      </c>
      <c r="F43" s="121">
        <v>0</v>
      </c>
      <c r="G43" s="121">
        <v>0</v>
      </c>
      <c r="H43" s="224">
        <v>0</v>
      </c>
      <c r="I43" s="250">
        <f t="shared" si="0"/>
        <v>0</v>
      </c>
      <c r="J43" s="223">
        <v>0</v>
      </c>
      <c r="K43" s="121">
        <v>0</v>
      </c>
      <c r="L43" s="121">
        <v>0</v>
      </c>
      <c r="M43" s="121">
        <v>0</v>
      </c>
      <c r="N43" s="121">
        <v>0</v>
      </c>
      <c r="O43" s="224">
        <v>0</v>
      </c>
      <c r="P43" s="250">
        <f t="shared" si="1"/>
        <v>0</v>
      </c>
      <c r="Q43" s="239">
        <v>0</v>
      </c>
      <c r="R43" s="52">
        <v>0</v>
      </c>
      <c r="S43" s="121">
        <v>0</v>
      </c>
      <c r="T43" s="121">
        <v>0</v>
      </c>
      <c r="U43" s="121">
        <v>0</v>
      </c>
      <c r="V43" s="224">
        <v>0</v>
      </c>
      <c r="W43" s="243">
        <v>0</v>
      </c>
      <c r="X43" s="55">
        <v>0</v>
      </c>
      <c r="Y43" s="55">
        <v>0</v>
      </c>
      <c r="Z43" s="55">
        <v>0</v>
      </c>
      <c r="AA43" s="55">
        <v>0</v>
      </c>
      <c r="AB43" s="244">
        <v>0</v>
      </c>
      <c r="AC43" s="233">
        <f t="shared" si="2"/>
        <v>0</v>
      </c>
      <c r="AD43" s="7" t="e">
        <f t="shared" si="3"/>
        <v>#DIV/0!</v>
      </c>
      <c r="AE43" s="7">
        <f t="shared" si="4"/>
        <v>0</v>
      </c>
      <c r="AF43" s="7" t="e">
        <f t="shared" si="5"/>
        <v>#DIV/0!</v>
      </c>
      <c r="AG43" s="7">
        <f t="shared" si="6"/>
        <v>0</v>
      </c>
      <c r="AH43" s="7">
        <f t="shared" si="6"/>
        <v>0</v>
      </c>
      <c r="AI43" s="7">
        <f t="shared" si="7"/>
        <v>0</v>
      </c>
      <c r="AJ43" s="7">
        <f t="shared" si="7"/>
        <v>0</v>
      </c>
      <c r="AK43" s="234" t="e">
        <f t="shared" si="8"/>
        <v>#DIV/0!</v>
      </c>
      <c r="AP43" s="28"/>
      <c r="AQ43" s="28"/>
    </row>
    <row r="44" spans="1:43">
      <c r="A44" s="47">
        <v>34</v>
      </c>
      <c r="B44" s="267" t="s">
        <v>100</v>
      </c>
      <c r="C44" s="223">
        <v>0</v>
      </c>
      <c r="D44" s="121">
        <v>0</v>
      </c>
      <c r="E44" s="121">
        <v>0</v>
      </c>
      <c r="F44" s="121">
        <v>0</v>
      </c>
      <c r="G44" s="121">
        <v>0</v>
      </c>
      <c r="H44" s="224">
        <v>0</v>
      </c>
      <c r="I44" s="250">
        <f t="shared" si="0"/>
        <v>0</v>
      </c>
      <c r="J44" s="223">
        <v>0</v>
      </c>
      <c r="K44" s="121">
        <v>0</v>
      </c>
      <c r="L44" s="121">
        <v>0</v>
      </c>
      <c r="M44" s="121">
        <v>0</v>
      </c>
      <c r="N44" s="121">
        <v>0</v>
      </c>
      <c r="O44" s="224">
        <v>0</v>
      </c>
      <c r="P44" s="250">
        <f t="shared" si="1"/>
        <v>0</v>
      </c>
      <c r="Q44" s="239">
        <v>0</v>
      </c>
      <c r="R44" s="52">
        <v>0</v>
      </c>
      <c r="S44" s="121">
        <v>0</v>
      </c>
      <c r="T44" s="121">
        <v>0</v>
      </c>
      <c r="U44" s="121">
        <v>0</v>
      </c>
      <c r="V44" s="224">
        <v>0</v>
      </c>
      <c r="W44" s="243">
        <v>0</v>
      </c>
      <c r="X44" s="55">
        <v>0</v>
      </c>
      <c r="Y44" s="55">
        <v>0</v>
      </c>
      <c r="Z44" s="55">
        <v>0</v>
      </c>
      <c r="AA44" s="55">
        <v>0</v>
      </c>
      <c r="AB44" s="244">
        <v>0</v>
      </c>
      <c r="AC44" s="233">
        <f t="shared" si="2"/>
        <v>0</v>
      </c>
      <c r="AD44" s="7" t="e">
        <f t="shared" si="3"/>
        <v>#DIV/0!</v>
      </c>
      <c r="AE44" s="7">
        <f t="shared" si="4"/>
        <v>0</v>
      </c>
      <c r="AF44" s="7" t="e">
        <f t="shared" si="5"/>
        <v>#DIV/0!</v>
      </c>
      <c r="AG44" s="7">
        <f t="shared" si="6"/>
        <v>0</v>
      </c>
      <c r="AH44" s="7">
        <f t="shared" si="6"/>
        <v>0</v>
      </c>
      <c r="AI44" s="7">
        <f t="shared" si="7"/>
        <v>0</v>
      </c>
      <c r="AJ44" s="7">
        <f t="shared" si="7"/>
        <v>0</v>
      </c>
      <c r="AK44" s="234" t="e">
        <f t="shared" si="8"/>
        <v>#DIV/0!</v>
      </c>
      <c r="AP44" s="28"/>
      <c r="AQ44" s="28"/>
    </row>
    <row r="45" spans="1:43">
      <c r="A45" s="47">
        <v>35</v>
      </c>
      <c r="B45" s="267" t="s">
        <v>101</v>
      </c>
      <c r="C45" s="223">
        <v>0</v>
      </c>
      <c r="D45" s="121">
        <v>0</v>
      </c>
      <c r="E45" s="121">
        <v>0</v>
      </c>
      <c r="F45" s="121">
        <v>0</v>
      </c>
      <c r="G45" s="121">
        <v>0</v>
      </c>
      <c r="H45" s="224">
        <v>0</v>
      </c>
      <c r="I45" s="250">
        <f t="shared" si="0"/>
        <v>0</v>
      </c>
      <c r="J45" s="223">
        <v>0</v>
      </c>
      <c r="K45" s="121">
        <v>0</v>
      </c>
      <c r="L45" s="121">
        <v>0</v>
      </c>
      <c r="M45" s="121">
        <v>0</v>
      </c>
      <c r="N45" s="121">
        <v>0</v>
      </c>
      <c r="O45" s="224">
        <v>0</v>
      </c>
      <c r="P45" s="250">
        <f t="shared" si="1"/>
        <v>0</v>
      </c>
      <c r="Q45" s="239">
        <v>0</v>
      </c>
      <c r="R45" s="52">
        <v>0</v>
      </c>
      <c r="S45" s="121">
        <v>0</v>
      </c>
      <c r="T45" s="121">
        <v>0</v>
      </c>
      <c r="U45" s="121">
        <v>0</v>
      </c>
      <c r="V45" s="224">
        <v>0</v>
      </c>
      <c r="W45" s="243">
        <v>0</v>
      </c>
      <c r="X45" s="55">
        <v>0</v>
      </c>
      <c r="Y45" s="55">
        <v>0</v>
      </c>
      <c r="Z45" s="55">
        <v>0</v>
      </c>
      <c r="AA45" s="55">
        <v>0</v>
      </c>
      <c r="AB45" s="244">
        <v>0</v>
      </c>
      <c r="AC45" s="233">
        <f t="shared" si="2"/>
        <v>0</v>
      </c>
      <c r="AD45" s="7" t="e">
        <f t="shared" si="3"/>
        <v>#DIV/0!</v>
      </c>
      <c r="AE45" s="7">
        <f t="shared" si="4"/>
        <v>0</v>
      </c>
      <c r="AF45" s="7" t="e">
        <f t="shared" si="5"/>
        <v>#DIV/0!</v>
      </c>
      <c r="AG45" s="7">
        <f t="shared" si="6"/>
        <v>0</v>
      </c>
      <c r="AH45" s="7">
        <f t="shared" si="6"/>
        <v>0</v>
      </c>
      <c r="AI45" s="7">
        <f t="shared" si="7"/>
        <v>0</v>
      </c>
      <c r="AJ45" s="7">
        <f t="shared" si="7"/>
        <v>0</v>
      </c>
      <c r="AK45" s="234" t="e">
        <f t="shared" si="8"/>
        <v>#DIV/0!</v>
      </c>
      <c r="AP45" s="28"/>
      <c r="AQ45" s="28"/>
    </row>
    <row r="46" spans="1:43">
      <c r="A46" s="47">
        <v>36</v>
      </c>
      <c r="B46" s="267" t="s">
        <v>102</v>
      </c>
      <c r="C46" s="223">
        <v>0</v>
      </c>
      <c r="D46" s="121">
        <v>0</v>
      </c>
      <c r="E46" s="121">
        <v>0</v>
      </c>
      <c r="F46" s="121">
        <v>0</v>
      </c>
      <c r="G46" s="121">
        <v>0</v>
      </c>
      <c r="H46" s="224">
        <v>0</v>
      </c>
      <c r="I46" s="250">
        <f t="shared" si="0"/>
        <v>0</v>
      </c>
      <c r="J46" s="223">
        <v>0</v>
      </c>
      <c r="K46" s="121">
        <v>0</v>
      </c>
      <c r="L46" s="121">
        <v>0</v>
      </c>
      <c r="M46" s="121">
        <v>0</v>
      </c>
      <c r="N46" s="121">
        <v>0</v>
      </c>
      <c r="O46" s="224">
        <v>0</v>
      </c>
      <c r="P46" s="250">
        <f t="shared" si="1"/>
        <v>0</v>
      </c>
      <c r="Q46" s="239">
        <v>0</v>
      </c>
      <c r="R46" s="52">
        <v>0</v>
      </c>
      <c r="S46" s="121">
        <v>0</v>
      </c>
      <c r="T46" s="121">
        <v>0</v>
      </c>
      <c r="U46" s="121">
        <v>0</v>
      </c>
      <c r="V46" s="224">
        <v>0</v>
      </c>
      <c r="W46" s="243">
        <v>0</v>
      </c>
      <c r="X46" s="55">
        <v>0</v>
      </c>
      <c r="Y46" s="55">
        <v>0</v>
      </c>
      <c r="Z46" s="55">
        <v>0</v>
      </c>
      <c r="AA46" s="55">
        <v>0</v>
      </c>
      <c r="AB46" s="244">
        <v>0</v>
      </c>
      <c r="AC46" s="233">
        <f t="shared" si="2"/>
        <v>0</v>
      </c>
      <c r="AD46" s="7" t="e">
        <f t="shared" si="3"/>
        <v>#DIV/0!</v>
      </c>
      <c r="AE46" s="7">
        <f t="shared" si="4"/>
        <v>0</v>
      </c>
      <c r="AF46" s="7" t="e">
        <f t="shared" si="5"/>
        <v>#DIV/0!</v>
      </c>
      <c r="AG46" s="7">
        <f t="shared" si="6"/>
        <v>0</v>
      </c>
      <c r="AH46" s="7">
        <f t="shared" si="6"/>
        <v>0</v>
      </c>
      <c r="AI46" s="7">
        <f t="shared" si="7"/>
        <v>0</v>
      </c>
      <c r="AJ46" s="7">
        <f t="shared" si="7"/>
        <v>0</v>
      </c>
      <c r="AK46" s="234" t="e">
        <f t="shared" si="8"/>
        <v>#DIV/0!</v>
      </c>
      <c r="AP46" s="28"/>
      <c r="AQ46" s="28"/>
    </row>
    <row r="47" spans="1:43">
      <c r="A47" s="48"/>
      <c r="B47" s="211" t="s">
        <v>103</v>
      </c>
      <c r="C47" s="221">
        <f t="shared" ref="C47:AC47" si="11">SUM(C39:C46)</f>
        <v>0</v>
      </c>
      <c r="D47" s="50">
        <f t="shared" si="11"/>
        <v>0</v>
      </c>
      <c r="E47" s="50">
        <f t="shared" si="11"/>
        <v>0</v>
      </c>
      <c r="F47" s="50">
        <f t="shared" si="11"/>
        <v>0</v>
      </c>
      <c r="G47" s="50">
        <f t="shared" si="11"/>
        <v>0</v>
      </c>
      <c r="H47" s="222">
        <f t="shared" si="11"/>
        <v>0</v>
      </c>
      <c r="I47" s="222">
        <f t="shared" si="11"/>
        <v>0</v>
      </c>
      <c r="J47" s="221">
        <f t="shared" si="11"/>
        <v>0</v>
      </c>
      <c r="K47" s="50">
        <f t="shared" si="11"/>
        <v>0</v>
      </c>
      <c r="L47" s="50">
        <f t="shared" si="11"/>
        <v>0</v>
      </c>
      <c r="M47" s="50">
        <f t="shared" si="11"/>
        <v>0</v>
      </c>
      <c r="N47" s="50">
        <f t="shared" si="11"/>
        <v>0</v>
      </c>
      <c r="O47" s="222">
        <f t="shared" si="11"/>
        <v>0</v>
      </c>
      <c r="P47" s="222">
        <f t="shared" si="11"/>
        <v>0</v>
      </c>
      <c r="Q47" s="221">
        <f t="shared" si="11"/>
        <v>0</v>
      </c>
      <c r="R47" s="50">
        <f t="shared" si="11"/>
        <v>0</v>
      </c>
      <c r="S47" s="50">
        <f t="shared" si="11"/>
        <v>0</v>
      </c>
      <c r="T47" s="50">
        <f t="shared" si="11"/>
        <v>0</v>
      </c>
      <c r="U47" s="50">
        <f t="shared" si="11"/>
        <v>0</v>
      </c>
      <c r="V47" s="222">
        <f t="shared" si="11"/>
        <v>0</v>
      </c>
      <c r="W47" s="221">
        <f t="shared" si="11"/>
        <v>0</v>
      </c>
      <c r="X47" s="50">
        <f t="shared" si="11"/>
        <v>0</v>
      </c>
      <c r="Y47" s="50">
        <f t="shared" si="11"/>
        <v>0</v>
      </c>
      <c r="Z47" s="50">
        <f t="shared" si="11"/>
        <v>0</v>
      </c>
      <c r="AA47" s="50">
        <f t="shared" si="11"/>
        <v>0</v>
      </c>
      <c r="AB47" s="222">
        <f t="shared" si="11"/>
        <v>0</v>
      </c>
      <c r="AC47" s="222">
        <f t="shared" si="11"/>
        <v>0</v>
      </c>
      <c r="AD47" s="50" t="e">
        <f t="shared" si="3"/>
        <v>#DIV/0!</v>
      </c>
      <c r="AE47" s="222">
        <f>SUM(AE39:AE46)</f>
        <v>0</v>
      </c>
      <c r="AF47" s="50" t="e">
        <f t="shared" si="5"/>
        <v>#DIV/0!</v>
      </c>
      <c r="AG47" s="50">
        <f t="shared" si="6"/>
        <v>0</v>
      </c>
      <c r="AH47" s="50">
        <f t="shared" si="6"/>
        <v>0</v>
      </c>
      <c r="AI47" s="50">
        <f t="shared" si="7"/>
        <v>0</v>
      </c>
      <c r="AJ47" s="50">
        <f t="shared" si="7"/>
        <v>0</v>
      </c>
      <c r="AK47" s="222" t="e">
        <f t="shared" si="8"/>
        <v>#DIV/0!</v>
      </c>
      <c r="AP47" s="28"/>
      <c r="AQ47" s="28"/>
    </row>
    <row r="48" spans="1:43">
      <c r="A48" s="107">
        <v>37</v>
      </c>
      <c r="B48" s="340" t="s">
        <v>104</v>
      </c>
      <c r="C48" s="223">
        <v>0</v>
      </c>
      <c r="D48" s="121">
        <v>0</v>
      </c>
      <c r="E48" s="121">
        <v>0</v>
      </c>
      <c r="F48" s="121">
        <v>0</v>
      </c>
      <c r="G48" s="121">
        <v>0</v>
      </c>
      <c r="H48" s="224">
        <v>0</v>
      </c>
      <c r="I48" s="250">
        <f t="shared" si="0"/>
        <v>0</v>
      </c>
      <c r="J48" s="223">
        <v>0</v>
      </c>
      <c r="K48" s="121">
        <v>0</v>
      </c>
      <c r="L48" s="121">
        <v>0</v>
      </c>
      <c r="M48" s="121">
        <v>0</v>
      </c>
      <c r="N48" s="121">
        <v>0</v>
      </c>
      <c r="O48" s="224">
        <v>0</v>
      </c>
      <c r="P48" s="250">
        <f t="shared" si="1"/>
        <v>0</v>
      </c>
      <c r="Q48" s="241">
        <v>0</v>
      </c>
      <c r="R48" s="106">
        <v>0</v>
      </c>
      <c r="S48" s="106">
        <v>0</v>
      </c>
      <c r="T48" s="106">
        <v>0</v>
      </c>
      <c r="U48" s="106">
        <v>0</v>
      </c>
      <c r="V48" s="242">
        <v>0</v>
      </c>
      <c r="W48" s="235">
        <v>0</v>
      </c>
      <c r="X48" s="109">
        <v>0</v>
      </c>
      <c r="Y48" s="109">
        <v>0</v>
      </c>
      <c r="Z48" s="109">
        <v>0</v>
      </c>
      <c r="AA48" s="109">
        <v>0</v>
      </c>
      <c r="AB48" s="236">
        <v>0</v>
      </c>
      <c r="AC48" s="233">
        <f t="shared" si="2"/>
        <v>0</v>
      </c>
      <c r="AD48" s="109" t="e">
        <f t="shared" si="3"/>
        <v>#DIV/0!</v>
      </c>
      <c r="AE48" s="7">
        <f t="shared" si="4"/>
        <v>0</v>
      </c>
      <c r="AF48" s="109" t="e">
        <f t="shared" si="5"/>
        <v>#DIV/0!</v>
      </c>
      <c r="AG48" s="109">
        <f t="shared" si="6"/>
        <v>0</v>
      </c>
      <c r="AH48" s="109">
        <f t="shared" si="6"/>
        <v>0</v>
      </c>
      <c r="AI48" s="109">
        <f t="shared" si="7"/>
        <v>0</v>
      </c>
      <c r="AJ48" s="109">
        <f t="shared" si="7"/>
        <v>0</v>
      </c>
      <c r="AK48" s="236" t="e">
        <f t="shared" si="8"/>
        <v>#DIV/0!</v>
      </c>
      <c r="AL48" s="71"/>
      <c r="AP48" s="28"/>
      <c r="AQ48" s="28"/>
    </row>
    <row r="49" spans="1:43">
      <c r="A49" s="48"/>
      <c r="B49" s="211" t="s">
        <v>105</v>
      </c>
      <c r="C49" s="221">
        <f t="shared" ref="C49:AC49" si="12">C48</f>
        <v>0</v>
      </c>
      <c r="D49" s="50">
        <f t="shared" si="12"/>
        <v>0</v>
      </c>
      <c r="E49" s="50">
        <f t="shared" si="12"/>
        <v>0</v>
      </c>
      <c r="F49" s="50">
        <f t="shared" si="12"/>
        <v>0</v>
      </c>
      <c r="G49" s="50">
        <f t="shared" si="12"/>
        <v>0</v>
      </c>
      <c r="H49" s="222">
        <f t="shared" si="12"/>
        <v>0</v>
      </c>
      <c r="I49" s="222">
        <f t="shared" si="12"/>
        <v>0</v>
      </c>
      <c r="J49" s="221">
        <f t="shared" si="12"/>
        <v>0</v>
      </c>
      <c r="K49" s="50">
        <f t="shared" si="12"/>
        <v>0</v>
      </c>
      <c r="L49" s="50">
        <f t="shared" si="12"/>
        <v>0</v>
      </c>
      <c r="M49" s="50">
        <f t="shared" si="12"/>
        <v>0</v>
      </c>
      <c r="N49" s="50">
        <f t="shared" si="12"/>
        <v>0</v>
      </c>
      <c r="O49" s="222">
        <f t="shared" si="12"/>
        <v>0</v>
      </c>
      <c r="P49" s="222">
        <f t="shared" si="12"/>
        <v>0</v>
      </c>
      <c r="Q49" s="221">
        <f t="shared" si="12"/>
        <v>0</v>
      </c>
      <c r="R49" s="50">
        <f t="shared" si="12"/>
        <v>0</v>
      </c>
      <c r="S49" s="50">
        <f t="shared" si="12"/>
        <v>0</v>
      </c>
      <c r="T49" s="50">
        <f t="shared" si="12"/>
        <v>0</v>
      </c>
      <c r="U49" s="50">
        <f t="shared" si="12"/>
        <v>0</v>
      </c>
      <c r="V49" s="222">
        <f t="shared" si="12"/>
        <v>0</v>
      </c>
      <c r="W49" s="221">
        <f t="shared" si="12"/>
        <v>0</v>
      </c>
      <c r="X49" s="50">
        <f t="shared" si="12"/>
        <v>0</v>
      </c>
      <c r="Y49" s="50">
        <f t="shared" si="12"/>
        <v>0</v>
      </c>
      <c r="Z49" s="50">
        <f t="shared" si="12"/>
        <v>0</v>
      </c>
      <c r="AA49" s="50">
        <f t="shared" si="12"/>
        <v>0</v>
      </c>
      <c r="AB49" s="222">
        <f t="shared" si="12"/>
        <v>0</v>
      </c>
      <c r="AC49" s="222">
        <f t="shared" si="12"/>
        <v>0</v>
      </c>
      <c r="AD49" s="50" t="e">
        <f t="shared" si="3"/>
        <v>#DIV/0!</v>
      </c>
      <c r="AE49" s="222">
        <f>AE48</f>
        <v>0</v>
      </c>
      <c r="AF49" s="50" t="e">
        <f t="shared" si="5"/>
        <v>#DIV/0!</v>
      </c>
      <c r="AG49" s="50">
        <f t="shared" si="6"/>
        <v>0</v>
      </c>
      <c r="AH49" s="50">
        <f t="shared" si="6"/>
        <v>0</v>
      </c>
      <c r="AI49" s="50">
        <f t="shared" si="7"/>
        <v>0</v>
      </c>
      <c r="AJ49" s="50">
        <f t="shared" si="7"/>
        <v>0</v>
      </c>
      <c r="AK49" s="222" t="e">
        <f t="shared" si="8"/>
        <v>#DIV/0!</v>
      </c>
      <c r="AP49" s="28"/>
      <c r="AQ49" s="28"/>
    </row>
    <row r="50" spans="1:43">
      <c r="A50" s="107">
        <v>38</v>
      </c>
      <c r="B50" s="340" t="s">
        <v>106</v>
      </c>
      <c r="C50" s="219">
        <v>0</v>
      </c>
      <c r="D50" s="115">
        <v>0</v>
      </c>
      <c r="E50" s="115">
        <v>0</v>
      </c>
      <c r="F50" s="115">
        <v>0</v>
      </c>
      <c r="G50" s="115">
        <v>0</v>
      </c>
      <c r="H50" s="220">
        <v>0</v>
      </c>
      <c r="I50" s="250">
        <f t="shared" si="0"/>
        <v>0</v>
      </c>
      <c r="J50" s="219">
        <v>0</v>
      </c>
      <c r="K50" s="115">
        <v>0</v>
      </c>
      <c r="L50" s="115">
        <v>0</v>
      </c>
      <c r="M50" s="115">
        <v>0</v>
      </c>
      <c r="N50" s="115">
        <v>0</v>
      </c>
      <c r="O50" s="220">
        <v>0</v>
      </c>
      <c r="P50" s="250">
        <f t="shared" si="1"/>
        <v>0</v>
      </c>
      <c r="Q50" s="241">
        <v>0</v>
      </c>
      <c r="R50" s="106">
        <v>0</v>
      </c>
      <c r="S50" s="106">
        <v>0</v>
      </c>
      <c r="T50" s="106">
        <v>0</v>
      </c>
      <c r="U50" s="106">
        <v>0</v>
      </c>
      <c r="V50" s="242">
        <v>0</v>
      </c>
      <c r="W50" s="235">
        <v>0</v>
      </c>
      <c r="X50" s="109">
        <v>0</v>
      </c>
      <c r="Y50" s="109">
        <v>0</v>
      </c>
      <c r="Z50" s="109">
        <v>0</v>
      </c>
      <c r="AA50" s="109">
        <v>0</v>
      </c>
      <c r="AB50" s="236">
        <v>0</v>
      </c>
      <c r="AC50" s="233">
        <f t="shared" si="2"/>
        <v>0</v>
      </c>
      <c r="AD50" s="7" t="e">
        <f t="shared" si="3"/>
        <v>#DIV/0!</v>
      </c>
      <c r="AE50" s="7">
        <f t="shared" si="4"/>
        <v>0</v>
      </c>
      <c r="AF50" s="7" t="e">
        <f t="shared" si="5"/>
        <v>#DIV/0!</v>
      </c>
      <c r="AG50" s="7">
        <f t="shared" si="6"/>
        <v>0</v>
      </c>
      <c r="AH50" s="7">
        <f t="shared" si="6"/>
        <v>0</v>
      </c>
      <c r="AI50" s="7">
        <f t="shared" si="7"/>
        <v>0</v>
      </c>
      <c r="AJ50" s="7">
        <f t="shared" si="7"/>
        <v>0</v>
      </c>
      <c r="AK50" s="234" t="e">
        <f t="shared" si="8"/>
        <v>#DIV/0!</v>
      </c>
      <c r="AP50" s="28"/>
      <c r="AQ50" s="28"/>
    </row>
    <row r="51" spans="1:43">
      <c r="A51" s="107">
        <v>39</v>
      </c>
      <c r="B51" s="340" t="s">
        <v>107</v>
      </c>
      <c r="C51" s="219">
        <v>0</v>
      </c>
      <c r="D51" s="115">
        <v>0</v>
      </c>
      <c r="E51" s="115">
        <v>0</v>
      </c>
      <c r="F51" s="115">
        <v>0</v>
      </c>
      <c r="G51" s="115">
        <v>0</v>
      </c>
      <c r="H51" s="220">
        <v>0</v>
      </c>
      <c r="I51" s="250">
        <f t="shared" si="0"/>
        <v>0</v>
      </c>
      <c r="J51" s="219">
        <v>0</v>
      </c>
      <c r="K51" s="115">
        <v>0</v>
      </c>
      <c r="L51" s="115">
        <v>0</v>
      </c>
      <c r="M51" s="115">
        <v>0</v>
      </c>
      <c r="N51" s="115">
        <v>0</v>
      </c>
      <c r="O51" s="220">
        <v>0</v>
      </c>
      <c r="P51" s="250">
        <f t="shared" si="1"/>
        <v>0</v>
      </c>
      <c r="Q51" s="241">
        <v>0</v>
      </c>
      <c r="R51" s="106">
        <v>0</v>
      </c>
      <c r="S51" s="106">
        <v>0</v>
      </c>
      <c r="T51" s="106">
        <v>0</v>
      </c>
      <c r="U51" s="106">
        <v>0</v>
      </c>
      <c r="V51" s="242">
        <v>0</v>
      </c>
      <c r="W51" s="235">
        <v>0</v>
      </c>
      <c r="X51" s="109">
        <v>0</v>
      </c>
      <c r="Y51" s="109">
        <v>0</v>
      </c>
      <c r="Z51" s="109">
        <v>0</v>
      </c>
      <c r="AA51" s="109">
        <v>0</v>
      </c>
      <c r="AB51" s="236">
        <v>0</v>
      </c>
      <c r="AC51" s="233">
        <f t="shared" si="2"/>
        <v>0</v>
      </c>
      <c r="AD51" s="7" t="e">
        <f t="shared" si="3"/>
        <v>#DIV/0!</v>
      </c>
      <c r="AE51" s="7">
        <f t="shared" si="4"/>
        <v>0</v>
      </c>
      <c r="AF51" s="7" t="e">
        <f t="shared" si="5"/>
        <v>#DIV/0!</v>
      </c>
      <c r="AG51" s="7">
        <f t="shared" si="6"/>
        <v>0</v>
      </c>
      <c r="AH51" s="7">
        <f t="shared" si="6"/>
        <v>0</v>
      </c>
      <c r="AI51" s="7">
        <f t="shared" si="7"/>
        <v>0</v>
      </c>
      <c r="AJ51" s="7">
        <f t="shared" si="7"/>
        <v>0</v>
      </c>
      <c r="AK51" s="234" t="e">
        <f t="shared" si="8"/>
        <v>#DIV/0!</v>
      </c>
      <c r="AP51" s="28"/>
      <c r="AQ51" s="28"/>
    </row>
    <row r="52" spans="1:43">
      <c r="A52" s="107">
        <v>40</v>
      </c>
      <c r="B52" s="340" t="s">
        <v>108</v>
      </c>
      <c r="C52" s="219">
        <v>0</v>
      </c>
      <c r="D52" s="115">
        <v>0</v>
      </c>
      <c r="E52" s="115">
        <v>0</v>
      </c>
      <c r="F52" s="115">
        <v>0</v>
      </c>
      <c r="G52" s="115">
        <v>0</v>
      </c>
      <c r="H52" s="220">
        <v>0</v>
      </c>
      <c r="I52" s="250">
        <f t="shared" si="0"/>
        <v>0</v>
      </c>
      <c r="J52" s="219">
        <v>0</v>
      </c>
      <c r="K52" s="115">
        <v>0</v>
      </c>
      <c r="L52" s="115">
        <v>0</v>
      </c>
      <c r="M52" s="115">
        <v>0</v>
      </c>
      <c r="N52" s="115">
        <v>0</v>
      </c>
      <c r="O52" s="220">
        <v>0</v>
      </c>
      <c r="P52" s="250">
        <f t="shared" si="1"/>
        <v>0</v>
      </c>
      <c r="Q52" s="241">
        <v>0</v>
      </c>
      <c r="R52" s="106">
        <v>0</v>
      </c>
      <c r="S52" s="106">
        <v>0</v>
      </c>
      <c r="T52" s="106">
        <v>0</v>
      </c>
      <c r="U52" s="106">
        <v>0</v>
      </c>
      <c r="V52" s="242">
        <v>0</v>
      </c>
      <c r="W52" s="235">
        <v>0</v>
      </c>
      <c r="X52" s="109">
        <v>0</v>
      </c>
      <c r="Y52" s="109">
        <v>0</v>
      </c>
      <c r="Z52" s="109">
        <v>0</v>
      </c>
      <c r="AA52" s="109">
        <v>0</v>
      </c>
      <c r="AB52" s="236">
        <v>0</v>
      </c>
      <c r="AC52" s="233">
        <f t="shared" si="2"/>
        <v>0</v>
      </c>
      <c r="AD52" s="7" t="e">
        <f t="shared" si="3"/>
        <v>#DIV/0!</v>
      </c>
      <c r="AE52" s="7">
        <f t="shared" si="4"/>
        <v>0</v>
      </c>
      <c r="AF52" s="7" t="e">
        <f t="shared" si="5"/>
        <v>#DIV/0!</v>
      </c>
      <c r="AG52" s="7">
        <f t="shared" si="6"/>
        <v>0</v>
      </c>
      <c r="AH52" s="7">
        <f t="shared" si="6"/>
        <v>0</v>
      </c>
      <c r="AI52" s="7">
        <f t="shared" si="7"/>
        <v>0</v>
      </c>
      <c r="AJ52" s="7">
        <f t="shared" si="7"/>
        <v>0</v>
      </c>
      <c r="AK52" s="234" t="e">
        <f t="shared" si="8"/>
        <v>#DIV/0!</v>
      </c>
      <c r="AP52" s="28"/>
      <c r="AQ52" s="28"/>
    </row>
    <row r="53" spans="1:43">
      <c r="A53" s="48"/>
      <c r="B53" s="211" t="s">
        <v>109</v>
      </c>
      <c r="C53" s="221">
        <f t="shared" ref="C53:I53" si="13">SUM(C50:C52)</f>
        <v>0</v>
      </c>
      <c r="D53" s="50">
        <f t="shared" si="13"/>
        <v>0</v>
      </c>
      <c r="E53" s="50">
        <f t="shared" si="13"/>
        <v>0</v>
      </c>
      <c r="F53" s="50">
        <f t="shared" si="13"/>
        <v>0</v>
      </c>
      <c r="G53" s="50">
        <f t="shared" si="13"/>
        <v>0</v>
      </c>
      <c r="H53" s="222">
        <f t="shared" si="13"/>
        <v>0</v>
      </c>
      <c r="I53" s="222">
        <f t="shared" si="13"/>
        <v>0</v>
      </c>
      <c r="J53" s="221">
        <f t="shared" ref="J53:P53" si="14">SUM(J50:J52)</f>
        <v>0</v>
      </c>
      <c r="K53" s="50">
        <f t="shared" si="14"/>
        <v>0</v>
      </c>
      <c r="L53" s="50">
        <f t="shared" si="14"/>
        <v>0</v>
      </c>
      <c r="M53" s="50">
        <f t="shared" si="14"/>
        <v>0</v>
      </c>
      <c r="N53" s="50">
        <f t="shared" si="14"/>
        <v>0</v>
      </c>
      <c r="O53" s="222">
        <f t="shared" si="14"/>
        <v>0</v>
      </c>
      <c r="P53" s="222">
        <f t="shared" si="14"/>
        <v>0</v>
      </c>
      <c r="Q53" s="221">
        <f t="shared" ref="Q53:AC53" si="15">SUM(Q50:Q52)</f>
        <v>0</v>
      </c>
      <c r="R53" s="50">
        <f t="shared" si="15"/>
        <v>0</v>
      </c>
      <c r="S53" s="50">
        <f t="shared" si="15"/>
        <v>0</v>
      </c>
      <c r="T53" s="50">
        <f t="shared" si="15"/>
        <v>0</v>
      </c>
      <c r="U53" s="50">
        <f t="shared" si="15"/>
        <v>0</v>
      </c>
      <c r="V53" s="222">
        <f t="shared" si="15"/>
        <v>0</v>
      </c>
      <c r="W53" s="221">
        <f t="shared" si="15"/>
        <v>0</v>
      </c>
      <c r="X53" s="50">
        <f t="shared" si="15"/>
        <v>0</v>
      </c>
      <c r="Y53" s="50">
        <f t="shared" si="15"/>
        <v>0</v>
      </c>
      <c r="Z53" s="50">
        <f t="shared" si="15"/>
        <v>0</v>
      </c>
      <c r="AA53" s="50">
        <f t="shared" si="15"/>
        <v>0</v>
      </c>
      <c r="AB53" s="222">
        <f t="shared" si="15"/>
        <v>0</v>
      </c>
      <c r="AC53" s="222">
        <f t="shared" si="15"/>
        <v>0</v>
      </c>
      <c r="AD53" s="50" t="e">
        <f t="shared" si="3"/>
        <v>#DIV/0!</v>
      </c>
      <c r="AE53" s="222">
        <f>SUM(AE50:AE52)</f>
        <v>0</v>
      </c>
      <c r="AF53" s="50" t="e">
        <f t="shared" si="5"/>
        <v>#DIV/0!</v>
      </c>
      <c r="AG53" s="50">
        <f t="shared" si="6"/>
        <v>0</v>
      </c>
      <c r="AH53" s="50">
        <f t="shared" si="6"/>
        <v>0</v>
      </c>
      <c r="AI53" s="50">
        <f t="shared" si="7"/>
        <v>0</v>
      </c>
      <c r="AJ53" s="50">
        <f t="shared" si="7"/>
        <v>0</v>
      </c>
      <c r="AK53" s="222" t="e">
        <f t="shared" si="8"/>
        <v>#DIV/0!</v>
      </c>
      <c r="AP53" s="28"/>
      <c r="AQ53" s="28"/>
    </row>
    <row r="54" spans="1:43">
      <c r="A54" s="5">
        <v>41</v>
      </c>
      <c r="B54" s="339" t="s">
        <v>110</v>
      </c>
      <c r="C54" s="223">
        <v>0</v>
      </c>
      <c r="D54" s="121">
        <v>0</v>
      </c>
      <c r="E54" s="121">
        <v>0</v>
      </c>
      <c r="F54" s="121">
        <v>0</v>
      </c>
      <c r="G54" s="121">
        <v>0</v>
      </c>
      <c r="H54" s="224">
        <v>0</v>
      </c>
      <c r="I54" s="250">
        <f t="shared" si="0"/>
        <v>0</v>
      </c>
      <c r="J54" s="223">
        <v>0</v>
      </c>
      <c r="K54" s="121">
        <v>0</v>
      </c>
      <c r="L54" s="121">
        <v>0</v>
      </c>
      <c r="M54" s="121">
        <v>0</v>
      </c>
      <c r="N54" s="121">
        <v>0</v>
      </c>
      <c r="O54" s="224">
        <v>0</v>
      </c>
      <c r="P54" s="250">
        <f t="shared" si="1"/>
        <v>0</v>
      </c>
      <c r="Q54" s="239">
        <v>0</v>
      </c>
      <c r="R54" s="52">
        <v>0</v>
      </c>
      <c r="S54" s="52">
        <v>0</v>
      </c>
      <c r="T54" s="52">
        <v>0</v>
      </c>
      <c r="U54" s="52">
        <v>0</v>
      </c>
      <c r="V54" s="240">
        <v>0</v>
      </c>
      <c r="W54" s="243">
        <v>0</v>
      </c>
      <c r="X54" s="55">
        <v>0</v>
      </c>
      <c r="Y54" s="55">
        <v>0</v>
      </c>
      <c r="Z54" s="55">
        <v>0</v>
      </c>
      <c r="AA54" s="55">
        <v>0</v>
      </c>
      <c r="AB54" s="244">
        <v>0</v>
      </c>
      <c r="AC54" s="233">
        <f t="shared" si="2"/>
        <v>0</v>
      </c>
      <c r="AD54" s="7" t="e">
        <f t="shared" si="3"/>
        <v>#DIV/0!</v>
      </c>
      <c r="AE54" s="7">
        <f t="shared" si="4"/>
        <v>0</v>
      </c>
      <c r="AF54" s="7" t="e">
        <f t="shared" si="5"/>
        <v>#DIV/0!</v>
      </c>
      <c r="AG54" s="7">
        <f t="shared" si="6"/>
        <v>0</v>
      </c>
      <c r="AH54" s="7">
        <f t="shared" si="6"/>
        <v>0</v>
      </c>
      <c r="AI54" s="7">
        <f t="shared" si="7"/>
        <v>0</v>
      </c>
      <c r="AJ54" s="7">
        <f t="shared" si="7"/>
        <v>0</v>
      </c>
      <c r="AK54" s="234" t="e">
        <f t="shared" si="8"/>
        <v>#DIV/0!</v>
      </c>
      <c r="AP54" s="28"/>
      <c r="AQ54" s="28"/>
    </row>
    <row r="55" spans="1:43">
      <c r="A55" s="5">
        <v>42</v>
      </c>
      <c r="B55" s="339" t="s">
        <v>111</v>
      </c>
      <c r="C55" s="223">
        <v>16897</v>
      </c>
      <c r="D55" s="121">
        <v>13927.7</v>
      </c>
      <c r="E55" s="121">
        <v>63</v>
      </c>
      <c r="F55" s="121">
        <v>6.3</v>
      </c>
      <c r="G55" s="121">
        <v>40</v>
      </c>
      <c r="H55" s="224">
        <v>36</v>
      </c>
      <c r="I55" s="250">
        <f t="shared" si="0"/>
        <v>13970</v>
      </c>
      <c r="J55" s="223">
        <v>2989</v>
      </c>
      <c r="K55" s="121">
        <v>3595.3</v>
      </c>
      <c r="L55" s="121">
        <v>7</v>
      </c>
      <c r="M55" s="121">
        <v>0.7</v>
      </c>
      <c r="N55" s="121">
        <v>5</v>
      </c>
      <c r="O55" s="224">
        <v>4</v>
      </c>
      <c r="P55" s="250">
        <f t="shared" si="1"/>
        <v>3600</v>
      </c>
      <c r="Q55" s="239">
        <v>15760</v>
      </c>
      <c r="R55" s="52">
        <v>20239.37</v>
      </c>
      <c r="S55" s="52">
        <v>34</v>
      </c>
      <c r="T55" s="52">
        <v>11.03</v>
      </c>
      <c r="U55" s="52">
        <v>2</v>
      </c>
      <c r="V55" s="240">
        <v>2.35</v>
      </c>
      <c r="W55" s="243">
        <v>583</v>
      </c>
      <c r="X55" s="55">
        <v>822.41</v>
      </c>
      <c r="Y55" s="55">
        <v>13</v>
      </c>
      <c r="Z55" s="55">
        <v>1.4</v>
      </c>
      <c r="AA55" s="55">
        <v>2</v>
      </c>
      <c r="AB55" s="244">
        <v>0.64</v>
      </c>
      <c r="AC55" s="233">
        <f t="shared" si="2"/>
        <v>20252.749999999996</v>
      </c>
      <c r="AD55" s="7">
        <f t="shared" si="3"/>
        <v>144.97315676449531</v>
      </c>
      <c r="AE55" s="7">
        <f t="shared" si="4"/>
        <v>824.44999999999993</v>
      </c>
      <c r="AF55" s="7">
        <f t="shared" si="5"/>
        <v>22.901388888888889</v>
      </c>
      <c r="AG55" s="7">
        <f t="shared" si="6"/>
        <v>20001</v>
      </c>
      <c r="AH55" s="7">
        <f t="shared" si="6"/>
        <v>17570</v>
      </c>
      <c r="AI55" s="7">
        <f t="shared" si="7"/>
        <v>16394</v>
      </c>
      <c r="AJ55" s="7">
        <f t="shared" si="7"/>
        <v>21077.199999999997</v>
      </c>
      <c r="AK55" s="234">
        <f t="shared" si="8"/>
        <v>119.96129766647694</v>
      </c>
      <c r="AP55" s="28"/>
      <c r="AQ55" s="28"/>
    </row>
    <row r="56" spans="1:43">
      <c r="A56" s="23" t="s">
        <v>112</v>
      </c>
      <c r="B56" s="211" t="s">
        <v>113</v>
      </c>
      <c r="C56" s="225">
        <f t="shared" ref="C56:AE56" si="16">C54+C55</f>
        <v>16897</v>
      </c>
      <c r="D56" s="105">
        <f t="shared" si="16"/>
        <v>13927.7</v>
      </c>
      <c r="E56" s="105">
        <f t="shared" si="16"/>
        <v>63</v>
      </c>
      <c r="F56" s="105">
        <f t="shared" si="16"/>
        <v>6.3</v>
      </c>
      <c r="G56" s="105">
        <f t="shared" si="16"/>
        <v>40</v>
      </c>
      <c r="H56" s="226">
        <f t="shared" si="16"/>
        <v>36</v>
      </c>
      <c r="I56" s="226">
        <f t="shared" si="16"/>
        <v>13970</v>
      </c>
      <c r="J56" s="225">
        <f t="shared" si="16"/>
        <v>2989</v>
      </c>
      <c r="K56" s="105">
        <f t="shared" si="16"/>
        <v>3595.3</v>
      </c>
      <c r="L56" s="105">
        <f t="shared" si="16"/>
        <v>7</v>
      </c>
      <c r="M56" s="105">
        <f t="shared" si="16"/>
        <v>0.7</v>
      </c>
      <c r="N56" s="105">
        <f t="shared" si="16"/>
        <v>5</v>
      </c>
      <c r="O56" s="226">
        <f t="shared" si="16"/>
        <v>4</v>
      </c>
      <c r="P56" s="226">
        <f t="shared" si="16"/>
        <v>3600</v>
      </c>
      <c r="Q56" s="225">
        <f t="shared" si="16"/>
        <v>15760</v>
      </c>
      <c r="R56" s="105">
        <f t="shared" si="16"/>
        <v>20239.37</v>
      </c>
      <c r="S56" s="105">
        <f t="shared" si="16"/>
        <v>34</v>
      </c>
      <c r="T56" s="105">
        <f t="shared" si="16"/>
        <v>11.03</v>
      </c>
      <c r="U56" s="105">
        <f t="shared" si="16"/>
        <v>2</v>
      </c>
      <c r="V56" s="226">
        <f t="shared" si="16"/>
        <v>2.35</v>
      </c>
      <c r="W56" s="225">
        <f t="shared" si="16"/>
        <v>583</v>
      </c>
      <c r="X56" s="105">
        <f t="shared" si="16"/>
        <v>822.41</v>
      </c>
      <c r="Y56" s="105">
        <f t="shared" si="16"/>
        <v>13</v>
      </c>
      <c r="Z56" s="105">
        <f t="shared" si="16"/>
        <v>1.4</v>
      </c>
      <c r="AA56" s="105">
        <f t="shared" si="16"/>
        <v>2</v>
      </c>
      <c r="AB56" s="226">
        <f t="shared" si="16"/>
        <v>0.64</v>
      </c>
      <c r="AC56" s="226">
        <f t="shared" si="16"/>
        <v>20252.749999999996</v>
      </c>
      <c r="AD56" s="105">
        <f t="shared" si="3"/>
        <v>144.97315676449531</v>
      </c>
      <c r="AE56" s="226">
        <f t="shared" si="16"/>
        <v>824.44999999999993</v>
      </c>
      <c r="AF56" s="105">
        <f t="shared" si="5"/>
        <v>22.901388888888889</v>
      </c>
      <c r="AG56" s="105">
        <f t="shared" si="6"/>
        <v>20001</v>
      </c>
      <c r="AH56" s="105">
        <f t="shared" si="6"/>
        <v>17570</v>
      </c>
      <c r="AI56" s="105">
        <f t="shared" si="7"/>
        <v>16394</v>
      </c>
      <c r="AJ56" s="105">
        <f t="shared" si="7"/>
        <v>21077.199999999997</v>
      </c>
      <c r="AK56" s="226">
        <f t="shared" si="8"/>
        <v>119.96129766647694</v>
      </c>
      <c r="AP56" s="28"/>
      <c r="AQ56" s="28"/>
    </row>
    <row r="57" spans="1:43">
      <c r="A57" s="5">
        <v>43</v>
      </c>
      <c r="B57" s="339" t="s">
        <v>114</v>
      </c>
      <c r="C57" s="223">
        <v>80482</v>
      </c>
      <c r="D57" s="121">
        <v>66338.5</v>
      </c>
      <c r="E57" s="121">
        <v>315</v>
      </c>
      <c r="F57" s="121">
        <v>31.5</v>
      </c>
      <c r="G57" s="121">
        <v>202</v>
      </c>
      <c r="H57" s="224">
        <v>180</v>
      </c>
      <c r="I57" s="250">
        <f t="shared" si="0"/>
        <v>66550</v>
      </c>
      <c r="J57" s="223">
        <v>13943</v>
      </c>
      <c r="K57" s="126">
        <v>11456.5</v>
      </c>
      <c r="L57" s="126">
        <v>35</v>
      </c>
      <c r="M57" s="126">
        <v>3.5</v>
      </c>
      <c r="N57" s="126">
        <v>20</v>
      </c>
      <c r="O57" s="232">
        <v>20</v>
      </c>
      <c r="P57" s="250">
        <f t="shared" si="1"/>
        <v>11480</v>
      </c>
      <c r="Q57" s="243">
        <v>84118</v>
      </c>
      <c r="R57" s="55">
        <v>72077.210000000006</v>
      </c>
      <c r="S57" s="55">
        <v>0</v>
      </c>
      <c r="T57" s="55">
        <v>0</v>
      </c>
      <c r="U57" s="55">
        <v>0</v>
      </c>
      <c r="V57" s="244">
        <v>0</v>
      </c>
      <c r="W57" s="243">
        <v>1659</v>
      </c>
      <c r="X57" s="55">
        <v>1738</v>
      </c>
      <c r="Y57" s="55">
        <v>0</v>
      </c>
      <c r="Z57" s="55">
        <v>0</v>
      </c>
      <c r="AA57" s="55">
        <v>0</v>
      </c>
      <c r="AB57" s="244">
        <v>0</v>
      </c>
      <c r="AC57" s="233">
        <f t="shared" si="2"/>
        <v>72077.210000000006</v>
      </c>
      <c r="AD57" s="55">
        <f t="shared" si="3"/>
        <v>108.30534936138243</v>
      </c>
      <c r="AE57" s="7">
        <f t="shared" si="4"/>
        <v>1738</v>
      </c>
      <c r="AF57" s="55">
        <f t="shared" si="5"/>
        <v>15.139372822299652</v>
      </c>
      <c r="AG57" s="55">
        <f t="shared" si="6"/>
        <v>94997</v>
      </c>
      <c r="AH57" s="55">
        <f t="shared" si="6"/>
        <v>78030</v>
      </c>
      <c r="AI57" s="55">
        <f t="shared" si="7"/>
        <v>85777</v>
      </c>
      <c r="AJ57" s="55">
        <f t="shared" si="7"/>
        <v>73815.210000000006</v>
      </c>
      <c r="AK57" s="244">
        <f t="shared" si="8"/>
        <v>94.598500576701269</v>
      </c>
      <c r="AP57" s="28"/>
      <c r="AQ57" s="28"/>
    </row>
    <row r="58" spans="1:43">
      <c r="A58" s="23" t="s">
        <v>115</v>
      </c>
      <c r="B58" s="211" t="s">
        <v>116</v>
      </c>
      <c r="C58" s="221">
        <f t="shared" ref="C58:AE58" si="17">C57</f>
        <v>80482</v>
      </c>
      <c r="D58" s="50">
        <f t="shared" si="17"/>
        <v>66338.5</v>
      </c>
      <c r="E58" s="50">
        <f t="shared" si="17"/>
        <v>315</v>
      </c>
      <c r="F58" s="50">
        <f t="shared" si="17"/>
        <v>31.5</v>
      </c>
      <c r="G58" s="50">
        <f t="shared" si="17"/>
        <v>202</v>
      </c>
      <c r="H58" s="222">
        <f t="shared" si="17"/>
        <v>180</v>
      </c>
      <c r="I58" s="222">
        <f t="shared" si="17"/>
        <v>66550</v>
      </c>
      <c r="J58" s="221">
        <f t="shared" si="17"/>
        <v>13943</v>
      </c>
      <c r="K58" s="50">
        <f t="shared" si="17"/>
        <v>11456.5</v>
      </c>
      <c r="L58" s="50">
        <f t="shared" si="17"/>
        <v>35</v>
      </c>
      <c r="M58" s="50">
        <f t="shared" si="17"/>
        <v>3.5</v>
      </c>
      <c r="N58" s="50">
        <f t="shared" si="17"/>
        <v>20</v>
      </c>
      <c r="O58" s="222">
        <f t="shared" si="17"/>
        <v>20</v>
      </c>
      <c r="P58" s="222">
        <f t="shared" si="17"/>
        <v>11480</v>
      </c>
      <c r="Q58" s="221">
        <f t="shared" si="17"/>
        <v>84118</v>
      </c>
      <c r="R58" s="50">
        <f t="shared" si="17"/>
        <v>72077.210000000006</v>
      </c>
      <c r="S58" s="50">
        <f t="shared" si="17"/>
        <v>0</v>
      </c>
      <c r="T58" s="50">
        <f t="shared" si="17"/>
        <v>0</v>
      </c>
      <c r="U58" s="50">
        <f t="shared" si="17"/>
        <v>0</v>
      </c>
      <c r="V58" s="222">
        <f t="shared" si="17"/>
        <v>0</v>
      </c>
      <c r="W58" s="221">
        <f t="shared" si="17"/>
        <v>1659</v>
      </c>
      <c r="X58" s="50">
        <f t="shared" si="17"/>
        <v>1738</v>
      </c>
      <c r="Y58" s="50">
        <f t="shared" si="17"/>
        <v>0</v>
      </c>
      <c r="Z58" s="50">
        <f t="shared" si="17"/>
        <v>0</v>
      </c>
      <c r="AA58" s="50">
        <f t="shared" si="17"/>
        <v>0</v>
      </c>
      <c r="AB58" s="222">
        <f t="shared" si="17"/>
        <v>0</v>
      </c>
      <c r="AC58" s="222">
        <f t="shared" si="17"/>
        <v>72077.210000000006</v>
      </c>
      <c r="AD58" s="50">
        <f t="shared" si="3"/>
        <v>108.30534936138243</v>
      </c>
      <c r="AE58" s="222">
        <f t="shared" si="17"/>
        <v>1738</v>
      </c>
      <c r="AF58" s="50">
        <f t="shared" si="5"/>
        <v>15.139372822299652</v>
      </c>
      <c r="AG58" s="50">
        <f t="shared" si="6"/>
        <v>94997</v>
      </c>
      <c r="AH58" s="50">
        <f t="shared" si="6"/>
        <v>78030</v>
      </c>
      <c r="AI58" s="50">
        <f t="shared" si="7"/>
        <v>85777</v>
      </c>
      <c r="AJ58" s="50">
        <f t="shared" si="7"/>
        <v>73815.210000000006</v>
      </c>
      <c r="AK58" s="222">
        <f t="shared" si="8"/>
        <v>94.598500576701269</v>
      </c>
      <c r="AP58" s="28"/>
      <c r="AQ58" s="28"/>
    </row>
    <row r="59" spans="1:43">
      <c r="A59" s="25" t="s">
        <v>117</v>
      </c>
      <c r="B59" s="215" t="s">
        <v>118</v>
      </c>
      <c r="C59" s="227">
        <f t="shared" ref="C59:AC59" si="18">C67</f>
        <v>0</v>
      </c>
      <c r="D59" s="227">
        <f t="shared" si="18"/>
        <v>0</v>
      </c>
      <c r="E59" s="227">
        <f t="shared" si="18"/>
        <v>0</v>
      </c>
      <c r="F59" s="227">
        <f t="shared" si="18"/>
        <v>0</v>
      </c>
      <c r="G59" s="227">
        <f t="shared" si="18"/>
        <v>0</v>
      </c>
      <c r="H59" s="227">
        <f t="shared" si="18"/>
        <v>0</v>
      </c>
      <c r="I59" s="227">
        <f t="shared" si="18"/>
        <v>0</v>
      </c>
      <c r="J59" s="227">
        <f t="shared" si="18"/>
        <v>0</v>
      </c>
      <c r="K59" s="227">
        <f t="shared" si="18"/>
        <v>0</v>
      </c>
      <c r="L59" s="227">
        <f t="shared" si="18"/>
        <v>0</v>
      </c>
      <c r="M59" s="227">
        <f t="shared" si="18"/>
        <v>0</v>
      </c>
      <c r="N59" s="227">
        <f t="shared" si="18"/>
        <v>0</v>
      </c>
      <c r="O59" s="227">
        <f t="shared" si="18"/>
        <v>0</v>
      </c>
      <c r="P59" s="227">
        <f t="shared" si="18"/>
        <v>0</v>
      </c>
      <c r="Q59" s="227">
        <f t="shared" si="18"/>
        <v>0</v>
      </c>
      <c r="R59" s="227">
        <f t="shared" si="18"/>
        <v>0</v>
      </c>
      <c r="S59" s="227">
        <f t="shared" si="18"/>
        <v>0</v>
      </c>
      <c r="T59" s="227">
        <f t="shared" si="18"/>
        <v>0</v>
      </c>
      <c r="U59" s="227">
        <f t="shared" si="18"/>
        <v>0</v>
      </c>
      <c r="V59" s="227">
        <f t="shared" si="18"/>
        <v>0</v>
      </c>
      <c r="W59" s="227">
        <f t="shared" si="18"/>
        <v>0</v>
      </c>
      <c r="X59" s="227">
        <f t="shared" si="18"/>
        <v>0</v>
      </c>
      <c r="Y59" s="227">
        <f t="shared" si="18"/>
        <v>0</v>
      </c>
      <c r="Z59" s="227">
        <f t="shared" si="18"/>
        <v>0</v>
      </c>
      <c r="AA59" s="227">
        <f t="shared" si="18"/>
        <v>0</v>
      </c>
      <c r="AB59" s="227">
        <f t="shared" si="18"/>
        <v>0</v>
      </c>
      <c r="AC59" s="227">
        <f t="shared" si="18"/>
        <v>0</v>
      </c>
      <c r="AD59" s="117" t="e">
        <f t="shared" si="3"/>
        <v>#DIV/0!</v>
      </c>
      <c r="AE59" s="7">
        <f t="shared" si="4"/>
        <v>0</v>
      </c>
      <c r="AF59" s="117" t="e">
        <f t="shared" si="5"/>
        <v>#DIV/0!</v>
      </c>
      <c r="AG59" s="117">
        <f t="shared" si="6"/>
        <v>0</v>
      </c>
      <c r="AH59" s="117">
        <f t="shared" si="6"/>
        <v>0</v>
      </c>
      <c r="AI59" s="117">
        <f t="shared" si="7"/>
        <v>0</v>
      </c>
      <c r="AJ59" s="117">
        <f t="shared" si="7"/>
        <v>0</v>
      </c>
      <c r="AK59" s="228" t="e">
        <f t="shared" si="8"/>
        <v>#DIV/0!</v>
      </c>
      <c r="AP59" s="28"/>
      <c r="AQ59" s="28"/>
    </row>
    <row r="60" spans="1:43">
      <c r="A60" s="23" t="s">
        <v>119</v>
      </c>
      <c r="B60" s="211" t="s">
        <v>120</v>
      </c>
      <c r="C60" s="221">
        <f t="shared" ref="C60:AE60" si="19">C59</f>
        <v>0</v>
      </c>
      <c r="D60" s="50">
        <f t="shared" si="19"/>
        <v>0</v>
      </c>
      <c r="E60" s="50">
        <f t="shared" si="19"/>
        <v>0</v>
      </c>
      <c r="F60" s="50">
        <f t="shared" si="19"/>
        <v>0</v>
      </c>
      <c r="G60" s="50">
        <f t="shared" si="19"/>
        <v>0</v>
      </c>
      <c r="H60" s="222">
        <f t="shared" si="19"/>
        <v>0</v>
      </c>
      <c r="I60" s="222">
        <f t="shared" si="19"/>
        <v>0</v>
      </c>
      <c r="J60" s="221">
        <f t="shared" si="19"/>
        <v>0</v>
      </c>
      <c r="K60" s="50">
        <f t="shared" si="19"/>
        <v>0</v>
      </c>
      <c r="L60" s="50">
        <f t="shared" si="19"/>
        <v>0</v>
      </c>
      <c r="M60" s="50">
        <f t="shared" si="19"/>
        <v>0</v>
      </c>
      <c r="N60" s="50">
        <f t="shared" si="19"/>
        <v>0</v>
      </c>
      <c r="O60" s="222">
        <f t="shared" si="19"/>
        <v>0</v>
      </c>
      <c r="P60" s="222">
        <f t="shared" si="19"/>
        <v>0</v>
      </c>
      <c r="Q60" s="221">
        <f t="shared" si="19"/>
        <v>0</v>
      </c>
      <c r="R60" s="50">
        <f t="shared" si="19"/>
        <v>0</v>
      </c>
      <c r="S60" s="50">
        <f t="shared" si="19"/>
        <v>0</v>
      </c>
      <c r="T60" s="50">
        <f t="shared" si="19"/>
        <v>0</v>
      </c>
      <c r="U60" s="50">
        <f t="shared" si="19"/>
        <v>0</v>
      </c>
      <c r="V60" s="222">
        <f t="shared" si="19"/>
        <v>0</v>
      </c>
      <c r="W60" s="221">
        <f t="shared" si="19"/>
        <v>0</v>
      </c>
      <c r="X60" s="50">
        <f t="shared" si="19"/>
        <v>0</v>
      </c>
      <c r="Y60" s="50">
        <f t="shared" si="19"/>
        <v>0</v>
      </c>
      <c r="Z60" s="50">
        <f t="shared" si="19"/>
        <v>0</v>
      </c>
      <c r="AA60" s="50">
        <f t="shared" si="19"/>
        <v>0</v>
      </c>
      <c r="AB60" s="222">
        <f t="shared" si="19"/>
        <v>0</v>
      </c>
      <c r="AC60" s="222">
        <f t="shared" si="19"/>
        <v>0</v>
      </c>
      <c r="AD60" s="50" t="e">
        <f t="shared" si="3"/>
        <v>#DIV/0!</v>
      </c>
      <c r="AE60" s="222">
        <f t="shared" si="19"/>
        <v>0</v>
      </c>
      <c r="AF60" s="50" t="e">
        <f t="shared" si="5"/>
        <v>#DIV/0!</v>
      </c>
      <c r="AG60" s="50">
        <f t="shared" si="6"/>
        <v>0</v>
      </c>
      <c r="AH60" s="50">
        <f t="shared" si="6"/>
        <v>0</v>
      </c>
      <c r="AI60" s="50">
        <f t="shared" si="7"/>
        <v>0</v>
      </c>
      <c r="AJ60" s="50">
        <f t="shared" si="7"/>
        <v>0</v>
      </c>
      <c r="AK60" s="222" t="e">
        <f t="shared" si="8"/>
        <v>#DIV/0!</v>
      </c>
      <c r="AP60" s="28"/>
      <c r="AQ60" s="28"/>
    </row>
    <row r="61" spans="1:43">
      <c r="A61" s="49"/>
      <c r="B61" s="216" t="s">
        <v>121</v>
      </c>
      <c r="C61" s="229">
        <f>C21+C38+C47+C49+C53+C56+C58+C60</f>
        <v>211095</v>
      </c>
      <c r="D61" s="230">
        <f t="shared" ref="D61:AE61" si="20">D21+D38+D47+D49+D53+D56+D58+D60</f>
        <v>199369.1</v>
      </c>
      <c r="E61" s="230">
        <f t="shared" si="20"/>
        <v>909</v>
      </c>
      <c r="F61" s="230">
        <f t="shared" si="20"/>
        <v>90.9</v>
      </c>
      <c r="G61" s="230">
        <f t="shared" si="20"/>
        <v>616</v>
      </c>
      <c r="H61" s="231">
        <f t="shared" si="20"/>
        <v>540</v>
      </c>
      <c r="I61" s="231">
        <f t="shared" si="20"/>
        <v>200000</v>
      </c>
      <c r="J61" s="229">
        <f t="shared" si="20"/>
        <v>41833</v>
      </c>
      <c r="K61" s="230">
        <f t="shared" si="20"/>
        <v>39929.899999999994</v>
      </c>
      <c r="L61" s="230">
        <f t="shared" si="20"/>
        <v>101</v>
      </c>
      <c r="M61" s="230">
        <f t="shared" si="20"/>
        <v>10.100000000000001</v>
      </c>
      <c r="N61" s="230">
        <f t="shared" si="20"/>
        <v>71</v>
      </c>
      <c r="O61" s="231">
        <f t="shared" si="20"/>
        <v>60</v>
      </c>
      <c r="P61" s="231">
        <f t="shared" si="20"/>
        <v>40000</v>
      </c>
      <c r="Q61" s="229">
        <f t="shared" si="20"/>
        <v>170806</v>
      </c>
      <c r="R61" s="230">
        <f t="shared" si="20"/>
        <v>178990.03</v>
      </c>
      <c r="S61" s="230">
        <f t="shared" si="20"/>
        <v>34</v>
      </c>
      <c r="T61" s="230">
        <f t="shared" si="20"/>
        <v>11.03</v>
      </c>
      <c r="U61" s="230">
        <f t="shared" si="20"/>
        <v>52</v>
      </c>
      <c r="V61" s="231">
        <f t="shared" si="20"/>
        <v>66.599999999999994</v>
      </c>
      <c r="W61" s="229">
        <f t="shared" si="20"/>
        <v>19989</v>
      </c>
      <c r="X61" s="230">
        <f t="shared" si="20"/>
        <v>27214.289999999997</v>
      </c>
      <c r="Y61" s="230">
        <f t="shared" si="20"/>
        <v>13</v>
      </c>
      <c r="Z61" s="230">
        <f t="shared" si="20"/>
        <v>1.4</v>
      </c>
      <c r="AA61" s="230">
        <f t="shared" si="20"/>
        <v>199</v>
      </c>
      <c r="AB61" s="231">
        <f t="shared" si="20"/>
        <v>289.16999999999996</v>
      </c>
      <c r="AC61" s="231">
        <f t="shared" si="20"/>
        <v>179067.66</v>
      </c>
      <c r="AD61" s="230">
        <f t="shared" si="3"/>
        <v>89.533830000000009</v>
      </c>
      <c r="AE61" s="231">
        <f t="shared" si="20"/>
        <v>24319.962507645254</v>
      </c>
      <c r="AF61" s="230">
        <f t="shared" si="5"/>
        <v>68.762150000000005</v>
      </c>
      <c r="AG61" s="230">
        <f t="shared" si="6"/>
        <v>254625</v>
      </c>
      <c r="AH61" s="230">
        <f t="shared" si="6"/>
        <v>240000</v>
      </c>
      <c r="AI61" s="230">
        <f t="shared" si="7"/>
        <v>191093</v>
      </c>
      <c r="AJ61" s="230">
        <f t="shared" si="7"/>
        <v>206572.52000000002</v>
      </c>
      <c r="AK61" s="231">
        <f t="shared" si="8"/>
        <v>86.071883333333346</v>
      </c>
      <c r="AP61" s="28"/>
      <c r="AQ61" s="28"/>
    </row>
    <row r="62" spans="1:43">
      <c r="A62" s="11"/>
      <c r="B62" s="11"/>
      <c r="C62" s="12"/>
      <c r="D62" s="12"/>
      <c r="E62" s="12"/>
      <c r="F62" s="12"/>
      <c r="G62" s="12"/>
      <c r="H62" s="12"/>
      <c r="I62" s="12"/>
      <c r="J62" s="12"/>
      <c r="K62" s="12"/>
      <c r="L62" s="12"/>
      <c r="M62" s="12"/>
      <c r="N62" s="12"/>
      <c r="O62" s="12"/>
      <c r="P62" s="12"/>
      <c r="Q62" s="12"/>
      <c r="R62" s="12"/>
      <c r="S62" s="12"/>
      <c r="T62" s="12"/>
      <c r="U62" s="12"/>
      <c r="V62" s="12"/>
      <c r="W62" s="12"/>
      <c r="X62" s="12"/>
      <c r="Y62" s="12"/>
      <c r="Z62" s="12"/>
      <c r="AA62" s="12"/>
      <c r="AB62" s="12"/>
      <c r="AC62" s="12"/>
      <c r="AD62" s="12"/>
      <c r="AE62" s="12"/>
      <c r="AF62" s="12"/>
      <c r="AG62" s="12"/>
      <c r="AH62" s="12"/>
      <c r="AI62" s="12"/>
      <c r="AJ62" s="12"/>
      <c r="AK62" s="12"/>
    </row>
    <row r="63" spans="1:43">
      <c r="A63" s="397" t="s">
        <v>118</v>
      </c>
      <c r="B63" s="397"/>
      <c r="C63" s="397"/>
      <c r="D63" s="397"/>
      <c r="E63" s="397"/>
      <c r="F63" s="397"/>
      <c r="G63" s="397"/>
      <c r="H63" s="397"/>
      <c r="I63" s="397"/>
      <c r="J63" s="397"/>
      <c r="K63" s="397"/>
      <c r="L63" s="397"/>
      <c r="M63" s="397"/>
      <c r="N63" s="397"/>
      <c r="O63" s="397"/>
      <c r="P63" s="397"/>
      <c r="Q63" s="397"/>
      <c r="R63" s="397"/>
      <c r="S63" s="397"/>
      <c r="T63" s="397"/>
      <c r="U63" s="397"/>
      <c r="V63" s="397"/>
      <c r="W63" s="397"/>
      <c r="X63" s="397"/>
      <c r="Y63" s="397"/>
      <c r="Z63" s="397"/>
      <c r="AA63" s="397"/>
      <c r="AB63" s="397"/>
      <c r="AC63" s="397"/>
      <c r="AD63" s="397"/>
      <c r="AE63" s="397"/>
      <c r="AF63" s="397"/>
      <c r="AG63" s="397"/>
      <c r="AH63" s="397"/>
      <c r="AI63" s="397"/>
      <c r="AJ63" s="397"/>
      <c r="AK63" s="397"/>
    </row>
    <row r="64" spans="1:43" ht="15">
      <c r="A64" s="13">
        <v>44</v>
      </c>
      <c r="B64" s="206" t="s">
        <v>122</v>
      </c>
      <c r="C64" s="43">
        <v>0</v>
      </c>
      <c r="D64" s="43">
        <v>0</v>
      </c>
      <c r="E64" s="43">
        <v>0</v>
      </c>
      <c r="F64" s="43">
        <v>0</v>
      </c>
      <c r="G64" s="43">
        <v>0</v>
      </c>
      <c r="H64" s="43">
        <v>0</v>
      </c>
      <c r="I64" s="252">
        <f t="shared" ref="I64:I66" si="21">D64+F64+H64</f>
        <v>0</v>
      </c>
      <c r="J64" s="43">
        <v>0</v>
      </c>
      <c r="K64" s="43">
        <v>0</v>
      </c>
      <c r="L64" s="43">
        <v>0</v>
      </c>
      <c r="M64" s="43">
        <v>0</v>
      </c>
      <c r="N64" s="43">
        <v>0</v>
      </c>
      <c r="O64" s="43">
        <v>0</v>
      </c>
      <c r="P64" s="257">
        <f t="shared" ref="P64:P66" si="22">K64+M64+O64</f>
        <v>0</v>
      </c>
      <c r="Q64" s="43"/>
      <c r="R64" s="43"/>
      <c r="S64" s="43">
        <v>0</v>
      </c>
      <c r="T64" s="43">
        <v>0</v>
      </c>
      <c r="U64" s="43">
        <v>0</v>
      </c>
      <c r="V64" s="43">
        <v>0</v>
      </c>
      <c r="W64" s="43">
        <v>0</v>
      </c>
      <c r="X64" s="43">
        <v>0</v>
      </c>
      <c r="Y64" s="43">
        <v>0</v>
      </c>
      <c r="Z64" s="43">
        <v>0</v>
      </c>
      <c r="AA64" s="43">
        <v>0</v>
      </c>
      <c r="AB64" s="43">
        <v>0</v>
      </c>
      <c r="AC64" s="233">
        <f t="shared" ref="AC64:AC66" si="23">R64+T64+V64</f>
        <v>0</v>
      </c>
      <c r="AD64" s="7" t="e">
        <f t="shared" ref="AD64:AD67" si="24">(R64+T64+V64)/(D64+F64+H64)*100</f>
        <v>#DIV/0!</v>
      </c>
      <c r="AE64" s="7">
        <f t="shared" ref="AE64:AE66" si="25">X64+Z64+AB64</f>
        <v>0</v>
      </c>
      <c r="AF64" s="7" t="e">
        <f t="shared" ref="AF64:AF67" si="26">(X64+Z64+AB64)/(K64+M64+O64)*100</f>
        <v>#DIV/0!</v>
      </c>
      <c r="AG64" s="7">
        <f t="shared" ref="AG64:AG67" si="27">C64+E64+G64+J64+L64+N64</f>
        <v>0</v>
      </c>
      <c r="AH64" s="7">
        <f t="shared" ref="AH64:AH67" si="28">D64+F64+H64+K64+M64+O64</f>
        <v>0</v>
      </c>
      <c r="AI64" s="7">
        <f t="shared" ref="AI64:AI67" si="29">Q64+S64+U64+W64+Y64+AA64</f>
        <v>0</v>
      </c>
      <c r="AJ64" s="7">
        <f t="shared" ref="AJ64:AJ67" si="30">R64+T64+V64+X64+Z64+AB64</f>
        <v>0</v>
      </c>
      <c r="AK64" s="7" t="e">
        <f t="shared" ref="AK64:AK67" si="31">AJ64/AH64*100</f>
        <v>#DIV/0!</v>
      </c>
    </row>
    <row r="65" spans="1:37" ht="15">
      <c r="A65" s="13">
        <v>45</v>
      </c>
      <c r="B65" s="206" t="s">
        <v>123</v>
      </c>
      <c r="C65" s="43">
        <v>0</v>
      </c>
      <c r="D65" s="43">
        <v>0</v>
      </c>
      <c r="E65" s="43">
        <v>0</v>
      </c>
      <c r="F65" s="43">
        <v>0</v>
      </c>
      <c r="G65" s="43">
        <v>0</v>
      </c>
      <c r="H65" s="43">
        <v>0</v>
      </c>
      <c r="I65" s="252">
        <f t="shared" si="21"/>
        <v>0</v>
      </c>
      <c r="J65" s="43">
        <v>0</v>
      </c>
      <c r="K65" s="43">
        <v>0</v>
      </c>
      <c r="L65" s="43">
        <v>0</v>
      </c>
      <c r="M65" s="43">
        <v>0</v>
      </c>
      <c r="N65" s="43">
        <v>0</v>
      </c>
      <c r="O65" s="43">
        <v>0</v>
      </c>
      <c r="P65" s="257">
        <f t="shared" si="22"/>
        <v>0</v>
      </c>
      <c r="Q65" s="43"/>
      <c r="R65" s="43"/>
      <c r="S65" s="43">
        <v>0</v>
      </c>
      <c r="T65" s="43">
        <v>0</v>
      </c>
      <c r="U65" s="43">
        <v>0</v>
      </c>
      <c r="V65" s="43">
        <v>0</v>
      </c>
      <c r="W65" s="43">
        <v>0</v>
      </c>
      <c r="X65" s="43">
        <v>0</v>
      </c>
      <c r="Y65" s="43">
        <v>0</v>
      </c>
      <c r="Z65" s="43">
        <v>0</v>
      </c>
      <c r="AA65" s="43">
        <v>0</v>
      </c>
      <c r="AB65" s="43">
        <v>0</v>
      </c>
      <c r="AC65" s="233">
        <f t="shared" si="23"/>
        <v>0</v>
      </c>
      <c r="AD65" s="7" t="e">
        <f t="shared" si="24"/>
        <v>#DIV/0!</v>
      </c>
      <c r="AE65" s="7">
        <f t="shared" si="25"/>
        <v>0</v>
      </c>
      <c r="AF65" s="7" t="e">
        <f t="shared" si="26"/>
        <v>#DIV/0!</v>
      </c>
      <c r="AG65" s="7">
        <f t="shared" si="27"/>
        <v>0</v>
      </c>
      <c r="AH65" s="7">
        <f t="shared" si="28"/>
        <v>0</v>
      </c>
      <c r="AI65" s="7">
        <f t="shared" si="29"/>
        <v>0</v>
      </c>
      <c r="AJ65" s="7">
        <f t="shared" si="30"/>
        <v>0</v>
      </c>
      <c r="AK65" s="7" t="e">
        <f t="shared" si="31"/>
        <v>#DIV/0!</v>
      </c>
    </row>
    <row r="66" spans="1:37" ht="15">
      <c r="A66" s="13">
        <v>46</v>
      </c>
      <c r="B66" s="206" t="s">
        <v>124</v>
      </c>
      <c r="C66" s="43">
        <v>0</v>
      </c>
      <c r="D66" s="43">
        <v>0</v>
      </c>
      <c r="E66" s="43">
        <v>0</v>
      </c>
      <c r="F66" s="43">
        <v>0</v>
      </c>
      <c r="G66" s="43">
        <v>0</v>
      </c>
      <c r="H66" s="43">
        <v>0</v>
      </c>
      <c r="I66" s="252">
        <f t="shared" si="21"/>
        <v>0</v>
      </c>
      <c r="J66" s="43">
        <v>0</v>
      </c>
      <c r="K66" s="43">
        <v>0</v>
      </c>
      <c r="L66" s="43">
        <v>0</v>
      </c>
      <c r="M66" s="43">
        <v>0</v>
      </c>
      <c r="N66" s="43">
        <v>0</v>
      </c>
      <c r="O66" s="43">
        <v>0</v>
      </c>
      <c r="P66" s="257">
        <f t="shared" si="22"/>
        <v>0</v>
      </c>
      <c r="Q66" s="43"/>
      <c r="R66" s="43"/>
      <c r="S66" s="43">
        <v>0</v>
      </c>
      <c r="T66" s="43">
        <v>0</v>
      </c>
      <c r="U66" s="43">
        <v>0</v>
      </c>
      <c r="V66" s="43">
        <v>0</v>
      </c>
      <c r="W66" s="43">
        <v>0</v>
      </c>
      <c r="X66" s="43">
        <v>0</v>
      </c>
      <c r="Y66" s="43">
        <v>0</v>
      </c>
      <c r="Z66" s="43">
        <v>0</v>
      </c>
      <c r="AA66" s="43">
        <v>0</v>
      </c>
      <c r="AB66" s="43">
        <v>0</v>
      </c>
      <c r="AC66" s="233">
        <f t="shared" si="23"/>
        <v>0</v>
      </c>
      <c r="AD66" s="7" t="e">
        <f t="shared" si="24"/>
        <v>#DIV/0!</v>
      </c>
      <c r="AE66" s="7">
        <f t="shared" si="25"/>
        <v>0</v>
      </c>
      <c r="AF66" s="7" t="e">
        <f t="shared" si="26"/>
        <v>#DIV/0!</v>
      </c>
      <c r="AG66" s="7">
        <f t="shared" si="27"/>
        <v>0</v>
      </c>
      <c r="AH66" s="7">
        <f t="shared" si="28"/>
        <v>0</v>
      </c>
      <c r="AI66" s="7">
        <f t="shared" si="29"/>
        <v>0</v>
      </c>
      <c r="AJ66" s="7">
        <f t="shared" si="30"/>
        <v>0</v>
      </c>
      <c r="AK66" s="7" t="e">
        <f t="shared" si="31"/>
        <v>#DIV/0!</v>
      </c>
    </row>
    <row r="67" spans="1:37">
      <c r="A67" s="14"/>
      <c r="B67" s="18" t="s">
        <v>10</v>
      </c>
      <c r="C67" s="9">
        <f>SUM(C64:C66)</f>
        <v>0</v>
      </c>
      <c r="D67" s="9">
        <f t="shared" ref="D67:AE67" si="32">SUM(D64:D66)</f>
        <v>0</v>
      </c>
      <c r="E67" s="9">
        <f t="shared" si="32"/>
        <v>0</v>
      </c>
      <c r="F67" s="9">
        <f t="shared" si="32"/>
        <v>0</v>
      </c>
      <c r="G67" s="9">
        <f t="shared" si="32"/>
        <v>0</v>
      </c>
      <c r="H67" s="9">
        <f t="shared" si="32"/>
        <v>0</v>
      </c>
      <c r="I67" s="9">
        <f t="shared" si="32"/>
        <v>0</v>
      </c>
      <c r="J67" s="9">
        <f t="shared" si="32"/>
        <v>0</v>
      </c>
      <c r="K67" s="9">
        <f t="shared" si="32"/>
        <v>0</v>
      </c>
      <c r="L67" s="9">
        <f t="shared" si="32"/>
        <v>0</v>
      </c>
      <c r="M67" s="9">
        <f t="shared" si="32"/>
        <v>0</v>
      </c>
      <c r="N67" s="9">
        <f t="shared" si="32"/>
        <v>0</v>
      </c>
      <c r="O67" s="9">
        <f t="shared" si="32"/>
        <v>0</v>
      </c>
      <c r="P67" s="9">
        <f t="shared" si="32"/>
        <v>0</v>
      </c>
      <c r="Q67" s="9">
        <f t="shared" si="32"/>
        <v>0</v>
      </c>
      <c r="R67" s="9">
        <f t="shared" si="32"/>
        <v>0</v>
      </c>
      <c r="S67" s="9">
        <f t="shared" si="32"/>
        <v>0</v>
      </c>
      <c r="T67" s="9">
        <f t="shared" si="32"/>
        <v>0</v>
      </c>
      <c r="U67" s="9">
        <f t="shared" si="32"/>
        <v>0</v>
      </c>
      <c r="V67" s="9">
        <f t="shared" si="32"/>
        <v>0</v>
      </c>
      <c r="W67" s="9">
        <f t="shared" si="32"/>
        <v>0</v>
      </c>
      <c r="X67" s="9">
        <f t="shared" si="32"/>
        <v>0</v>
      </c>
      <c r="Y67" s="9">
        <f t="shared" si="32"/>
        <v>0</v>
      </c>
      <c r="Z67" s="9">
        <f t="shared" si="32"/>
        <v>0</v>
      </c>
      <c r="AA67" s="9">
        <f t="shared" si="32"/>
        <v>0</v>
      </c>
      <c r="AB67" s="9">
        <f t="shared" si="32"/>
        <v>0</v>
      </c>
      <c r="AC67" s="9">
        <f t="shared" si="32"/>
        <v>0</v>
      </c>
      <c r="AD67" s="9" t="e">
        <f t="shared" si="24"/>
        <v>#DIV/0!</v>
      </c>
      <c r="AE67" s="9">
        <f t="shared" si="32"/>
        <v>0</v>
      </c>
      <c r="AF67" s="9" t="e">
        <f t="shared" si="26"/>
        <v>#DIV/0!</v>
      </c>
      <c r="AG67" s="9">
        <f t="shared" si="27"/>
        <v>0</v>
      </c>
      <c r="AH67" s="9">
        <f t="shared" si="28"/>
        <v>0</v>
      </c>
      <c r="AI67" s="9">
        <f t="shared" si="29"/>
        <v>0</v>
      </c>
      <c r="AJ67" s="9">
        <f t="shared" si="30"/>
        <v>0</v>
      </c>
      <c r="AK67" s="9" t="e">
        <f t="shared" si="31"/>
        <v>#DIV/0!</v>
      </c>
    </row>
    <row r="70" spans="1:37"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AG70" s="28"/>
      <c r="AH70" s="28"/>
    </row>
    <row r="71" spans="1:37"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</row>
  </sheetData>
  <dataConsolidate link="1"/>
  <mergeCells count="33">
    <mergeCell ref="AG6:AH7"/>
    <mergeCell ref="S7:T7"/>
    <mergeCell ref="U7:V7"/>
    <mergeCell ref="W7:X7"/>
    <mergeCell ref="Y7:Z7"/>
    <mergeCell ref="AA7:AB7"/>
    <mergeCell ref="Q5:AB5"/>
    <mergeCell ref="C6:I6"/>
    <mergeCell ref="J6:P6"/>
    <mergeCell ref="AC5:AF5"/>
    <mergeCell ref="AC6:AD7"/>
    <mergeCell ref="AE6:AF7"/>
    <mergeCell ref="A63:AK63"/>
    <mergeCell ref="AG5:AK5"/>
    <mergeCell ref="A5:A8"/>
    <mergeCell ref="B5:B8"/>
    <mergeCell ref="AK6:AK8"/>
    <mergeCell ref="C7:D7"/>
    <mergeCell ref="E7:F7"/>
    <mergeCell ref="G7:H7"/>
    <mergeCell ref="J7:K7"/>
    <mergeCell ref="L7:M7"/>
    <mergeCell ref="N7:O7"/>
    <mergeCell ref="Q6:V6"/>
    <mergeCell ref="W6:AB6"/>
    <mergeCell ref="Q7:R7"/>
    <mergeCell ref="AI6:AJ7"/>
    <mergeCell ref="C5:O5"/>
    <mergeCell ref="A1:AK1"/>
    <mergeCell ref="A2:AK2"/>
    <mergeCell ref="A3:AK3"/>
    <mergeCell ref="AG4:AK4"/>
    <mergeCell ref="A4:AE4"/>
  </mergeCells>
  <phoneticPr fontId="3" type="noConversion"/>
  <dataValidations count="3">
    <dataValidation type="whole" allowBlank="1" showInputMessage="1" showErrorMessage="1" sqref="C21:AC21 W13:AB13 Q57 C47:AC47 AE53 W22:AB28 W30:AB35 W39:AB46 C38:AC38 Q9:V20 Q22:V37 Q48:AB48 Q50:AB52 W57:AB57 Q54:AB55 C49:AC49 Q39:R46 AE47 AE49 C53:AC53">
      <formula1>0</formula1>
      <formula2>99999999999999900000</formula2>
    </dataValidation>
    <dataValidation type="whole" allowBlank="1" showInputMessage="1" showErrorMessage="1" sqref="I64:I66 J22:O22 J27:O30 J57 C22:H22 C35:H37 C27:H30 C57:H57 J35:O37">
      <formula1>0</formula1>
      <formula2>9999999999</formula2>
    </dataValidation>
    <dataValidation type="decimal" allowBlank="1" showInputMessage="1" showErrorMessage="1" sqref="P64:P66 J39:O46 J48:O48 J54:O55 S39:V46 C39:H46 C48:H48 C54:H55 K57:O57">
      <formula1>0</formula1>
      <formula2>9999999999</formula2>
    </dataValidation>
  </dataValidations>
  <printOptions horizontalCentered="1" verticalCentered="1"/>
  <pageMargins left="0.5" right="0.5" top="0.5" bottom="0.5" header="0.5" footer="0.5"/>
  <pageSetup paperSize="9" scale="80" orientation="landscape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2:P60"/>
  <sheetViews>
    <sheetView topLeftCell="A7" workbookViewId="0">
      <selection activeCell="G11" sqref="G11"/>
    </sheetView>
  </sheetViews>
  <sheetFormatPr defaultRowHeight="12.75"/>
  <cols>
    <col min="1" max="1" width="9.140625" style="103" customWidth="1"/>
    <col min="2" max="2" width="18.140625" style="103" customWidth="1"/>
    <col min="3" max="8" width="9.140625" style="103" customWidth="1"/>
    <col min="9" max="10" width="0" style="103" hidden="1" customWidth="1"/>
    <col min="11" max="11" width="9.140625" style="103" customWidth="1"/>
    <col min="12" max="12" width="0" style="103" hidden="1" customWidth="1"/>
    <col min="13" max="13" width="9.140625" style="103" customWidth="1"/>
    <col min="14" max="16384" width="9.140625" style="103"/>
  </cols>
  <sheetData>
    <row r="2" spans="1:16" ht="15.75">
      <c r="A2" s="403" t="s">
        <v>4</v>
      </c>
      <c r="B2" s="403"/>
      <c r="C2" s="403"/>
      <c r="D2" s="403"/>
      <c r="E2" s="403"/>
      <c r="F2" s="403"/>
      <c r="G2" s="403"/>
      <c r="H2" s="403"/>
      <c r="I2" s="403"/>
      <c r="J2" s="403"/>
      <c r="K2" s="403"/>
      <c r="L2" s="403"/>
      <c r="M2" s="403"/>
      <c r="N2" s="403"/>
      <c r="O2" s="403"/>
      <c r="P2" s="403"/>
    </row>
    <row r="3" spans="1:16">
      <c r="A3" s="151"/>
      <c r="B3" s="151"/>
      <c r="C3" s="151"/>
      <c r="D3" s="151"/>
      <c r="E3" s="151"/>
      <c r="F3" s="151"/>
      <c r="G3" s="151"/>
      <c r="H3" s="151"/>
      <c r="I3" s="151"/>
      <c r="J3" s="151"/>
      <c r="K3" s="71"/>
      <c r="L3" s="152"/>
      <c r="M3" s="151"/>
      <c r="N3" s="151"/>
      <c r="O3" s="151"/>
      <c r="P3" s="151"/>
    </row>
    <row r="4" spans="1:16" ht="20.25">
      <c r="A4" s="445" t="s">
        <v>286</v>
      </c>
      <c r="B4" s="445"/>
      <c r="C4" s="445"/>
      <c r="D4" s="445"/>
      <c r="E4" s="445"/>
      <c r="F4" s="445"/>
      <c r="G4" s="445"/>
      <c r="H4" s="445"/>
      <c r="I4" s="445"/>
      <c r="J4" s="445"/>
      <c r="K4" s="445"/>
      <c r="L4" s="445"/>
      <c r="M4" s="445"/>
      <c r="N4" s="445"/>
      <c r="O4" s="445"/>
      <c r="P4" s="445"/>
    </row>
    <row r="5" spans="1:16">
      <c r="A5" s="401"/>
      <c r="B5" s="401"/>
      <c r="C5" s="401"/>
      <c r="D5" s="401"/>
      <c r="E5" s="401"/>
      <c r="F5" s="401"/>
      <c r="G5" s="401"/>
      <c r="H5" s="401"/>
      <c r="I5" s="401"/>
      <c r="J5" s="401"/>
      <c r="K5" s="401"/>
      <c r="L5" s="401"/>
      <c r="M5" s="401"/>
      <c r="N5" s="401"/>
      <c r="O5" s="401"/>
      <c r="P5" s="401"/>
    </row>
    <row r="6" spans="1:16" ht="15.75">
      <c r="A6" s="403" t="s">
        <v>287</v>
      </c>
      <c r="B6" s="403"/>
      <c r="C6" s="403"/>
      <c r="D6" s="403"/>
      <c r="E6" s="403"/>
      <c r="F6" s="403"/>
      <c r="G6" s="403"/>
      <c r="H6" s="403"/>
      <c r="I6" s="403"/>
      <c r="J6" s="403"/>
      <c r="K6" s="403"/>
      <c r="L6" s="403"/>
      <c r="M6" s="403"/>
      <c r="N6" s="403"/>
      <c r="O6" s="403"/>
      <c r="P6" s="403"/>
    </row>
    <row r="7" spans="1:16">
      <c r="A7" s="151" t="s">
        <v>288</v>
      </c>
      <c r="B7" s="151"/>
      <c r="C7" s="151"/>
      <c r="D7" s="151"/>
      <c r="E7" s="151"/>
      <c r="F7" s="151"/>
      <c r="G7" s="151"/>
      <c r="H7" s="151"/>
      <c r="I7" s="151"/>
      <c r="J7" s="151"/>
      <c r="K7" s="71"/>
      <c r="L7" s="152"/>
      <c r="M7" s="446" t="s">
        <v>6</v>
      </c>
      <c r="N7" s="446"/>
      <c r="O7" s="446"/>
      <c r="P7" s="446"/>
    </row>
    <row r="8" spans="1:16">
      <c r="A8" s="436" t="s">
        <v>7</v>
      </c>
      <c r="B8" s="436" t="s">
        <v>64</v>
      </c>
      <c r="C8" s="439" t="s">
        <v>289</v>
      </c>
      <c r="D8" s="440"/>
      <c r="E8" s="440"/>
      <c r="F8" s="441"/>
      <c r="G8" s="442" t="s">
        <v>290</v>
      </c>
      <c r="H8" s="443"/>
      <c r="I8" s="443"/>
      <c r="J8" s="444"/>
      <c r="K8" s="407" t="s">
        <v>215</v>
      </c>
      <c r="L8" s="407"/>
      <c r="M8" s="407" t="s">
        <v>10</v>
      </c>
      <c r="N8" s="407"/>
      <c r="O8" s="407"/>
      <c r="P8" s="407"/>
    </row>
    <row r="9" spans="1:16">
      <c r="A9" s="437"/>
      <c r="B9" s="437"/>
      <c r="C9" s="447" t="s">
        <v>11</v>
      </c>
      <c r="D9" s="447"/>
      <c r="E9" s="447" t="s">
        <v>12</v>
      </c>
      <c r="F9" s="447"/>
      <c r="G9" s="448" t="s">
        <v>11</v>
      </c>
      <c r="H9" s="449"/>
      <c r="I9" s="448" t="s">
        <v>12</v>
      </c>
      <c r="J9" s="449"/>
      <c r="K9" s="450" t="s">
        <v>11</v>
      </c>
      <c r="L9" s="452" t="s">
        <v>12</v>
      </c>
      <c r="M9" s="450" t="s">
        <v>13</v>
      </c>
      <c r="N9" s="447" t="s">
        <v>14</v>
      </c>
      <c r="O9" s="447"/>
      <c r="P9" s="450" t="s">
        <v>15</v>
      </c>
    </row>
    <row r="10" spans="1:16">
      <c r="A10" s="438"/>
      <c r="B10" s="438"/>
      <c r="C10" s="145" t="s">
        <v>216</v>
      </c>
      <c r="D10" s="145" t="s">
        <v>217</v>
      </c>
      <c r="E10" s="145" t="s">
        <v>216</v>
      </c>
      <c r="F10" s="145" t="s">
        <v>217</v>
      </c>
      <c r="G10" s="145" t="s">
        <v>216</v>
      </c>
      <c r="H10" s="145" t="s">
        <v>217</v>
      </c>
      <c r="I10" s="145" t="s">
        <v>216</v>
      </c>
      <c r="J10" s="145" t="s">
        <v>217</v>
      </c>
      <c r="K10" s="451"/>
      <c r="L10" s="453"/>
      <c r="M10" s="451"/>
      <c r="N10" s="145" t="s">
        <v>216</v>
      </c>
      <c r="O10" s="145" t="s">
        <v>217</v>
      </c>
      <c r="P10" s="451"/>
    </row>
    <row r="11" spans="1:16">
      <c r="A11" s="25">
        <v>1</v>
      </c>
      <c r="B11" s="24" t="s">
        <v>126</v>
      </c>
      <c r="C11" s="24">
        <v>215741</v>
      </c>
      <c r="D11" s="24">
        <v>193951.35999999999</v>
      </c>
      <c r="E11" s="153">
        <v>86179.199999999997</v>
      </c>
      <c r="F11" s="24">
        <v>97986.07</v>
      </c>
      <c r="G11" s="24">
        <v>92591</v>
      </c>
      <c r="H11" s="24">
        <v>151596.39000000001</v>
      </c>
      <c r="I11" s="24"/>
      <c r="J11" s="24"/>
      <c r="K11" s="154">
        <v>78.162065994278095</v>
      </c>
      <c r="L11" s="155">
        <v>0</v>
      </c>
      <c r="M11" s="156">
        <v>291937.43</v>
      </c>
      <c r="N11" s="156">
        <v>92591</v>
      </c>
      <c r="O11" s="156">
        <v>151596.39000000001</v>
      </c>
      <c r="P11" s="157">
        <v>51.927699027836198</v>
      </c>
    </row>
    <row r="12" spans="1:16">
      <c r="A12" s="25">
        <v>2</v>
      </c>
      <c r="B12" s="24" t="s">
        <v>127</v>
      </c>
      <c r="C12" s="153">
        <v>244173.6</v>
      </c>
      <c r="D12" s="153">
        <v>201710.3</v>
      </c>
      <c r="E12" s="153">
        <v>133861.6</v>
      </c>
      <c r="F12" s="153">
        <v>143339.57999999999</v>
      </c>
      <c r="G12" s="153">
        <v>175489</v>
      </c>
      <c r="H12" s="153">
        <v>187315.52</v>
      </c>
      <c r="I12" s="153"/>
      <c r="J12" s="153"/>
      <c r="K12" s="154">
        <v>92.863636611516597</v>
      </c>
      <c r="L12" s="155">
        <v>0</v>
      </c>
      <c r="M12" s="156">
        <v>345049.88</v>
      </c>
      <c r="N12" s="156">
        <v>175489</v>
      </c>
      <c r="O12" s="156">
        <v>187315.52</v>
      </c>
      <c r="P12" s="157">
        <v>54.286504896045699</v>
      </c>
    </row>
    <row r="13" spans="1:16">
      <c r="A13" s="25">
        <v>3</v>
      </c>
      <c r="B13" s="24" t="s">
        <v>190</v>
      </c>
      <c r="C13" s="153">
        <v>403423.5</v>
      </c>
      <c r="D13" s="153">
        <v>368741.11</v>
      </c>
      <c r="E13" s="153">
        <v>171761.1</v>
      </c>
      <c r="F13" s="153">
        <v>171395.03</v>
      </c>
      <c r="G13" s="153">
        <v>207886</v>
      </c>
      <c r="H13" s="153">
        <v>280419.23</v>
      </c>
      <c r="I13" s="153"/>
      <c r="J13" s="153"/>
      <c r="K13" s="154">
        <v>76.047726276031398</v>
      </c>
      <c r="L13" s="155">
        <v>0</v>
      </c>
      <c r="M13" s="156">
        <v>540136.14</v>
      </c>
      <c r="N13" s="156">
        <v>207886</v>
      </c>
      <c r="O13" s="156">
        <v>280419.23</v>
      </c>
      <c r="P13" s="157">
        <v>51.916398336167603</v>
      </c>
    </row>
    <row r="14" spans="1:16">
      <c r="A14" s="25">
        <v>4</v>
      </c>
      <c r="B14" s="24" t="s">
        <v>129</v>
      </c>
      <c r="C14" s="153">
        <v>93413.6</v>
      </c>
      <c r="D14" s="153">
        <v>74563.570000000007</v>
      </c>
      <c r="E14" s="153">
        <v>42678.6</v>
      </c>
      <c r="F14" s="153">
        <v>46413.53</v>
      </c>
      <c r="G14" s="153">
        <v>38332</v>
      </c>
      <c r="H14" s="153">
        <v>45219.05</v>
      </c>
      <c r="I14" s="153"/>
      <c r="J14" s="153"/>
      <c r="K14" s="154">
        <v>60.644963753747298</v>
      </c>
      <c r="L14" s="155">
        <v>0</v>
      </c>
      <c r="M14" s="156">
        <v>120977.1</v>
      </c>
      <c r="N14" s="156">
        <v>38332</v>
      </c>
      <c r="O14" s="156">
        <v>45219.05</v>
      </c>
      <c r="P14" s="157">
        <v>37.378189756573803</v>
      </c>
    </row>
    <row r="15" spans="1:16">
      <c r="A15" s="25">
        <v>5</v>
      </c>
      <c r="B15" s="24" t="s">
        <v>130</v>
      </c>
      <c r="C15" s="153">
        <v>218474.1</v>
      </c>
      <c r="D15" s="153">
        <v>190892.64</v>
      </c>
      <c r="E15" s="153">
        <v>84980.1</v>
      </c>
      <c r="F15" s="153">
        <v>87133.29</v>
      </c>
      <c r="G15" s="153">
        <v>112172</v>
      </c>
      <c r="H15" s="153">
        <v>128739.22</v>
      </c>
      <c r="I15" s="153"/>
      <c r="J15" s="153"/>
      <c r="K15" s="154">
        <v>67.440640980186501</v>
      </c>
      <c r="L15" s="155">
        <v>0</v>
      </c>
      <c r="M15" s="156">
        <v>278025.93</v>
      </c>
      <c r="N15" s="156">
        <v>112172</v>
      </c>
      <c r="O15" s="156">
        <v>128739.22</v>
      </c>
      <c r="P15" s="157">
        <v>46.304752941569099</v>
      </c>
    </row>
    <row r="16" spans="1:16">
      <c r="A16" s="25">
        <v>6</v>
      </c>
      <c r="B16" s="24" t="s">
        <v>131</v>
      </c>
      <c r="C16" s="153">
        <v>43614.3</v>
      </c>
      <c r="D16" s="153">
        <v>32432.25</v>
      </c>
      <c r="E16" s="153">
        <v>14877.3</v>
      </c>
      <c r="F16" s="153">
        <v>13952.89</v>
      </c>
      <c r="G16" s="153">
        <v>18751</v>
      </c>
      <c r="H16" s="153">
        <v>20903.900000000001</v>
      </c>
      <c r="I16" s="153"/>
      <c r="J16" s="153"/>
      <c r="K16" s="154">
        <v>64.454054220721602</v>
      </c>
      <c r="L16" s="155">
        <v>0</v>
      </c>
      <c r="M16" s="156">
        <v>46385.14</v>
      </c>
      <c r="N16" s="156">
        <v>18751</v>
      </c>
      <c r="O16" s="156">
        <v>20903.900000000001</v>
      </c>
      <c r="P16" s="157">
        <v>45.065941376915099</v>
      </c>
    </row>
    <row r="17" spans="1:16">
      <c r="A17" s="25">
        <v>7</v>
      </c>
      <c r="B17" s="24" t="s">
        <v>191</v>
      </c>
      <c r="C17" s="153">
        <v>31540.5</v>
      </c>
      <c r="D17" s="153">
        <v>20643.25</v>
      </c>
      <c r="E17" s="153">
        <v>13847.5</v>
      </c>
      <c r="F17" s="153">
        <v>12876.78</v>
      </c>
      <c r="G17" s="153">
        <v>12984</v>
      </c>
      <c r="H17" s="153">
        <v>15626.73</v>
      </c>
      <c r="I17" s="153"/>
      <c r="J17" s="153"/>
      <c r="K17" s="154">
        <v>75.698981507272407</v>
      </c>
      <c r="L17" s="155">
        <v>0</v>
      </c>
      <c r="M17" s="156">
        <v>33520.03</v>
      </c>
      <c r="N17" s="156">
        <v>12984</v>
      </c>
      <c r="O17" s="156">
        <v>15626.73</v>
      </c>
      <c r="P17" s="157">
        <v>46.619081188173197</v>
      </c>
    </row>
    <row r="18" spans="1:16">
      <c r="A18" s="25">
        <v>8</v>
      </c>
      <c r="B18" s="24" t="s">
        <v>192</v>
      </c>
      <c r="C18" s="24">
        <v>2470</v>
      </c>
      <c r="D18" s="24">
        <v>1668.6</v>
      </c>
      <c r="E18" s="24">
        <v>1132.4000000000001</v>
      </c>
      <c r="F18" s="24">
        <v>444</v>
      </c>
      <c r="G18" s="24">
        <v>387</v>
      </c>
      <c r="H18" s="24">
        <v>585.59</v>
      </c>
      <c r="I18" s="24"/>
      <c r="J18" s="24"/>
      <c r="K18" s="154">
        <v>35.094690159415102</v>
      </c>
      <c r="L18" s="155">
        <v>0</v>
      </c>
      <c r="M18" s="156">
        <v>2112.6</v>
      </c>
      <c r="N18" s="156">
        <v>387</v>
      </c>
      <c r="O18" s="156">
        <v>585.59</v>
      </c>
      <c r="P18" s="157">
        <v>27.718924547950401</v>
      </c>
    </row>
    <row r="19" spans="1:16">
      <c r="A19" s="25">
        <v>9</v>
      </c>
      <c r="B19" s="24" t="s">
        <v>134</v>
      </c>
      <c r="C19" s="153">
        <v>42076.5</v>
      </c>
      <c r="D19" s="153">
        <v>32890.01</v>
      </c>
      <c r="E19" s="153">
        <v>17439.7</v>
      </c>
      <c r="F19" s="153">
        <v>20142.77</v>
      </c>
      <c r="G19" s="153">
        <v>14869</v>
      </c>
      <c r="H19" s="153">
        <v>20380.55</v>
      </c>
      <c r="I19" s="153"/>
      <c r="J19" s="153"/>
      <c r="K19" s="154">
        <v>61.965776234181803</v>
      </c>
      <c r="L19" s="155">
        <v>0</v>
      </c>
      <c r="M19" s="156">
        <v>53032.78</v>
      </c>
      <c r="N19" s="156">
        <v>14869</v>
      </c>
      <c r="O19" s="156">
        <v>20380.55</v>
      </c>
      <c r="P19" s="157">
        <v>38.430099270677502</v>
      </c>
    </row>
    <row r="20" spans="1:16">
      <c r="A20" s="25">
        <v>10</v>
      </c>
      <c r="B20" s="24" t="s">
        <v>135</v>
      </c>
      <c r="C20" s="153">
        <v>872867.6</v>
      </c>
      <c r="D20" s="153">
        <v>712910.97</v>
      </c>
      <c r="E20" s="153">
        <v>306573</v>
      </c>
      <c r="F20" s="153">
        <v>315257.78999999998</v>
      </c>
      <c r="G20" s="153">
        <v>410735</v>
      </c>
      <c r="H20" s="153">
        <v>468626.29</v>
      </c>
      <c r="I20" s="153"/>
      <c r="J20" s="153"/>
      <c r="K20" s="154">
        <v>65.734195393290094</v>
      </c>
      <c r="L20" s="155">
        <v>0</v>
      </c>
      <c r="M20" s="156">
        <v>1028168.76</v>
      </c>
      <c r="N20" s="156">
        <v>410735</v>
      </c>
      <c r="O20" s="156">
        <v>468626.29</v>
      </c>
      <c r="P20" s="157">
        <v>45.578732619730602</v>
      </c>
    </row>
    <row r="21" spans="1:16">
      <c r="A21" s="25">
        <v>11</v>
      </c>
      <c r="B21" s="24" t="s">
        <v>136</v>
      </c>
      <c r="C21" s="153">
        <v>24213.200000000001</v>
      </c>
      <c r="D21" s="153">
        <v>25290.080000000002</v>
      </c>
      <c r="E21" s="153">
        <v>7847.8</v>
      </c>
      <c r="F21" s="153">
        <v>9944.59</v>
      </c>
      <c r="G21" s="153">
        <v>14125</v>
      </c>
      <c r="H21" s="153">
        <v>18407.27</v>
      </c>
      <c r="I21" s="153"/>
      <c r="J21" s="153"/>
      <c r="K21" s="154">
        <v>72.784546351771098</v>
      </c>
      <c r="L21" s="155">
        <v>0</v>
      </c>
      <c r="M21" s="156">
        <v>35234.67</v>
      </c>
      <c r="N21" s="156">
        <v>14125</v>
      </c>
      <c r="O21" s="156">
        <v>18407.27</v>
      </c>
      <c r="P21" s="157">
        <v>52.241925353636098</v>
      </c>
    </row>
    <row r="22" spans="1:16">
      <c r="A22" s="25">
        <v>12</v>
      </c>
      <c r="B22" s="24" t="s">
        <v>137</v>
      </c>
      <c r="C22" s="153">
        <v>163082.70000000001</v>
      </c>
      <c r="D22" s="153">
        <v>151749.29</v>
      </c>
      <c r="E22" s="153">
        <v>70581.899999999994</v>
      </c>
      <c r="F22" s="153">
        <v>69711.179999999993</v>
      </c>
      <c r="G22" s="153">
        <v>73643</v>
      </c>
      <c r="H22" s="153">
        <v>105444.71</v>
      </c>
      <c r="I22" s="153"/>
      <c r="J22" s="153"/>
      <c r="K22" s="154">
        <v>69.486130709408897</v>
      </c>
      <c r="L22" s="155">
        <v>0</v>
      </c>
      <c r="M22" s="156">
        <v>221460.47</v>
      </c>
      <c r="N22" s="156">
        <v>73643</v>
      </c>
      <c r="O22" s="156">
        <v>105444.71</v>
      </c>
      <c r="P22" s="157">
        <v>47.613332528374002</v>
      </c>
    </row>
    <row r="23" spans="1:16">
      <c r="A23" s="25"/>
      <c r="B23" s="158" t="s">
        <v>77</v>
      </c>
      <c r="C23" s="159">
        <f>SUM(C11:C22)</f>
        <v>2355090.6000000006</v>
      </c>
      <c r="D23" s="159">
        <f>SUM(D11:D22)</f>
        <v>2007443.4300000002</v>
      </c>
      <c r="E23" s="159">
        <f>SUM(E11:E22)</f>
        <v>951760.20000000007</v>
      </c>
      <c r="F23" s="159">
        <f>SUM(F11:F22)</f>
        <v>988597.5</v>
      </c>
      <c r="G23" s="159">
        <v>1171964</v>
      </c>
      <c r="H23" s="159">
        <v>1443264.45</v>
      </c>
      <c r="I23" s="159"/>
      <c r="J23" s="159"/>
      <c r="K23" s="160">
        <v>71.8956473906714</v>
      </c>
      <c r="L23" s="161">
        <v>0</v>
      </c>
      <c r="M23" s="159">
        <v>2996040.93</v>
      </c>
      <c r="N23" s="159">
        <v>1171964</v>
      </c>
      <c r="O23" s="159">
        <v>1443264.45</v>
      </c>
      <c r="P23" s="161">
        <v>48.1723876182159</v>
      </c>
    </row>
    <row r="24" spans="1:16">
      <c r="A24" s="25">
        <v>13</v>
      </c>
      <c r="B24" s="108" t="s">
        <v>138</v>
      </c>
      <c r="C24" s="108">
        <v>57068</v>
      </c>
      <c r="D24" s="108">
        <v>52182.89</v>
      </c>
      <c r="E24" s="108">
        <v>26281</v>
      </c>
      <c r="F24" s="108">
        <v>25936.49</v>
      </c>
      <c r="G24" s="108">
        <v>10633</v>
      </c>
      <c r="H24" s="162">
        <v>28456.73</v>
      </c>
      <c r="I24" s="108"/>
      <c r="J24" s="108"/>
      <c r="K24" s="163">
        <v>54.532683030778898</v>
      </c>
      <c r="L24" s="157">
        <v>0</v>
      </c>
      <c r="M24" s="164">
        <v>78119.38</v>
      </c>
      <c r="N24" s="164">
        <v>10633</v>
      </c>
      <c r="O24" s="164">
        <v>28456.73</v>
      </c>
      <c r="P24" s="157">
        <v>36.427234829564703</v>
      </c>
    </row>
    <row r="25" spans="1:16">
      <c r="A25" s="47">
        <v>14</v>
      </c>
      <c r="B25" s="165" t="s">
        <v>193</v>
      </c>
      <c r="C25" s="165">
        <v>1442</v>
      </c>
      <c r="D25" s="165">
        <v>1610</v>
      </c>
      <c r="E25" s="165">
        <v>697</v>
      </c>
      <c r="F25" s="165">
        <v>892.96</v>
      </c>
      <c r="G25" s="165">
        <v>210</v>
      </c>
      <c r="H25" s="165">
        <v>780</v>
      </c>
      <c r="I25" s="165"/>
      <c r="J25" s="165"/>
      <c r="K25" s="154">
        <v>48.447204968944099</v>
      </c>
      <c r="L25" s="155">
        <v>0</v>
      </c>
      <c r="M25" s="156">
        <v>2502.96</v>
      </c>
      <c r="N25" s="156">
        <v>210</v>
      </c>
      <c r="O25" s="156">
        <v>780</v>
      </c>
      <c r="P25" s="157">
        <v>31.163102886182799</v>
      </c>
    </row>
    <row r="26" spans="1:16">
      <c r="A26" s="25">
        <v>15</v>
      </c>
      <c r="B26" s="165" t="s">
        <v>140</v>
      </c>
      <c r="C26" s="126">
        <v>174.3</v>
      </c>
      <c r="D26" s="126">
        <v>225</v>
      </c>
      <c r="E26" s="126">
        <v>167.7</v>
      </c>
      <c r="F26" s="126">
        <v>251.89</v>
      </c>
      <c r="G26" s="126">
        <v>22</v>
      </c>
      <c r="H26" s="126">
        <v>135.5</v>
      </c>
      <c r="I26" s="126"/>
      <c r="J26" s="126"/>
      <c r="K26" s="154">
        <v>60.2222222222222</v>
      </c>
      <c r="L26" s="155">
        <v>0</v>
      </c>
      <c r="M26" s="156">
        <v>476.89</v>
      </c>
      <c r="N26" s="156">
        <v>22</v>
      </c>
      <c r="O26" s="156">
        <v>135.5</v>
      </c>
      <c r="P26" s="157">
        <v>28.413260919709</v>
      </c>
    </row>
    <row r="27" spans="1:16">
      <c r="A27" s="47">
        <v>16</v>
      </c>
      <c r="B27" s="165" t="s">
        <v>241</v>
      </c>
      <c r="C27" s="126">
        <v>2166.5</v>
      </c>
      <c r="D27" s="126">
        <v>1963</v>
      </c>
      <c r="E27" s="126">
        <v>557.5</v>
      </c>
      <c r="F27" s="126">
        <v>696</v>
      </c>
      <c r="G27" s="126">
        <v>188</v>
      </c>
      <c r="H27" s="126">
        <v>576</v>
      </c>
      <c r="I27" s="126"/>
      <c r="J27" s="126"/>
      <c r="K27" s="154">
        <v>29.342842587875701</v>
      </c>
      <c r="L27" s="155">
        <v>0</v>
      </c>
      <c r="M27" s="156">
        <v>2659</v>
      </c>
      <c r="N27" s="156">
        <v>188</v>
      </c>
      <c r="O27" s="156">
        <v>576</v>
      </c>
      <c r="P27" s="157">
        <v>21.662279052275299</v>
      </c>
    </row>
    <row r="28" spans="1:16">
      <c r="A28" s="25">
        <v>17</v>
      </c>
      <c r="B28" s="165" t="s">
        <v>194</v>
      </c>
      <c r="C28" s="126">
        <v>11525.8</v>
      </c>
      <c r="D28" s="126">
        <v>12077.53</v>
      </c>
      <c r="E28" s="126">
        <v>9133.2000000000007</v>
      </c>
      <c r="F28" s="126">
        <v>10189.32</v>
      </c>
      <c r="G28" s="126">
        <v>7704</v>
      </c>
      <c r="H28" s="126">
        <v>14615.22</v>
      </c>
      <c r="I28" s="126"/>
      <c r="J28" s="126"/>
      <c r="K28" s="154">
        <v>121.011663808742</v>
      </c>
      <c r="L28" s="155">
        <v>0</v>
      </c>
      <c r="M28" s="156">
        <v>22266.85</v>
      </c>
      <c r="N28" s="156">
        <v>7704</v>
      </c>
      <c r="O28" s="156">
        <v>14615.22</v>
      </c>
      <c r="P28" s="157">
        <v>65.636675147135804</v>
      </c>
    </row>
    <row r="29" spans="1:16">
      <c r="A29" s="47">
        <v>18</v>
      </c>
      <c r="B29" s="165" t="s">
        <v>144</v>
      </c>
      <c r="C29" s="126">
        <v>142726.9</v>
      </c>
      <c r="D29" s="126">
        <v>127361.62</v>
      </c>
      <c r="E29" s="126">
        <v>60548.3</v>
      </c>
      <c r="F29" s="126">
        <v>65022.11</v>
      </c>
      <c r="G29" s="126">
        <v>28041</v>
      </c>
      <c r="H29" s="126">
        <v>68876.97</v>
      </c>
      <c r="I29" s="126"/>
      <c r="J29" s="126"/>
      <c r="K29" s="154">
        <v>54.079847602440999</v>
      </c>
      <c r="L29" s="155">
        <v>0</v>
      </c>
      <c r="M29" s="156">
        <v>192383.73</v>
      </c>
      <c r="N29" s="156">
        <v>28041</v>
      </c>
      <c r="O29" s="156">
        <v>68876.97</v>
      </c>
      <c r="P29" s="157">
        <v>35.801868484408701</v>
      </c>
    </row>
    <row r="30" spans="1:16">
      <c r="A30" s="25">
        <v>19</v>
      </c>
      <c r="B30" s="165" t="s">
        <v>145</v>
      </c>
      <c r="C30" s="126">
        <v>141222.1</v>
      </c>
      <c r="D30" s="126">
        <v>128262.68</v>
      </c>
      <c r="E30" s="126">
        <v>68445.100000000006</v>
      </c>
      <c r="F30" s="126">
        <v>68419.570000000007</v>
      </c>
      <c r="G30" s="126">
        <v>22053</v>
      </c>
      <c r="H30" s="126">
        <v>45861</v>
      </c>
      <c r="I30" s="126"/>
      <c r="J30" s="126"/>
      <c r="K30" s="154">
        <v>35.755529199919998</v>
      </c>
      <c r="L30" s="155">
        <v>0</v>
      </c>
      <c r="M30" s="156">
        <v>196682.25</v>
      </c>
      <c r="N30" s="156">
        <v>22053</v>
      </c>
      <c r="O30" s="156">
        <v>45861</v>
      </c>
      <c r="P30" s="157">
        <v>23.3173049423626</v>
      </c>
    </row>
    <row r="31" spans="1:16">
      <c r="A31" s="47">
        <v>20</v>
      </c>
      <c r="B31" s="165" t="s">
        <v>146</v>
      </c>
      <c r="C31" s="126">
        <v>92562.2</v>
      </c>
      <c r="D31" s="126">
        <v>77933.039999999994</v>
      </c>
      <c r="E31" s="126">
        <v>44678.8</v>
      </c>
      <c r="F31" s="126">
        <v>43778.81</v>
      </c>
      <c r="G31" s="126">
        <v>26503</v>
      </c>
      <c r="H31" s="126">
        <v>38735.4</v>
      </c>
      <c r="I31" s="126"/>
      <c r="J31" s="126"/>
      <c r="K31" s="154">
        <v>49.703437720381501</v>
      </c>
      <c r="L31" s="155">
        <v>0</v>
      </c>
      <c r="M31" s="156">
        <v>121711.85</v>
      </c>
      <c r="N31" s="156">
        <v>26503</v>
      </c>
      <c r="O31" s="156">
        <v>38735.4</v>
      </c>
      <c r="P31" s="157">
        <v>31.825496038389002</v>
      </c>
    </row>
    <row r="32" spans="1:16">
      <c r="A32" s="25">
        <v>21</v>
      </c>
      <c r="B32" s="165" t="s">
        <v>147</v>
      </c>
      <c r="C32" s="165">
        <v>179</v>
      </c>
      <c r="D32" s="165">
        <v>200.5</v>
      </c>
      <c r="E32" s="165">
        <v>6</v>
      </c>
      <c r="F32" s="165">
        <v>2.5</v>
      </c>
      <c r="G32" s="165">
        <v>71</v>
      </c>
      <c r="H32" s="165">
        <v>564</v>
      </c>
      <c r="I32" s="165"/>
      <c r="J32" s="165"/>
      <c r="K32" s="154">
        <v>281.29675810473799</v>
      </c>
      <c r="L32" s="155">
        <v>0</v>
      </c>
      <c r="M32" s="156">
        <v>203</v>
      </c>
      <c r="N32" s="156">
        <v>71</v>
      </c>
      <c r="O32" s="156">
        <v>564</v>
      </c>
      <c r="P32" s="157">
        <v>277.832512315271</v>
      </c>
    </row>
    <row r="33" spans="1:16">
      <c r="A33" s="47">
        <v>22</v>
      </c>
      <c r="B33" s="165" t="s">
        <v>195</v>
      </c>
      <c r="C33" s="126">
        <v>2836.3</v>
      </c>
      <c r="D33" s="126">
        <v>2483.6999999999998</v>
      </c>
      <c r="E33" s="126">
        <v>2140.6999999999998</v>
      </c>
      <c r="F33" s="126">
        <v>3015.4</v>
      </c>
      <c r="G33" s="126">
        <v>220</v>
      </c>
      <c r="H33" s="126">
        <v>1808</v>
      </c>
      <c r="I33" s="126"/>
      <c r="J33" s="126"/>
      <c r="K33" s="154">
        <v>72.794620928453497</v>
      </c>
      <c r="L33" s="155">
        <v>0</v>
      </c>
      <c r="M33" s="156">
        <v>5499.1</v>
      </c>
      <c r="N33" s="156">
        <v>220</v>
      </c>
      <c r="O33" s="156">
        <v>1808</v>
      </c>
      <c r="P33" s="157">
        <v>32.878107326653399</v>
      </c>
    </row>
    <row r="34" spans="1:16">
      <c r="A34" s="25">
        <v>23</v>
      </c>
      <c r="B34" s="165" t="s">
        <v>196</v>
      </c>
      <c r="C34" s="126">
        <v>912.6</v>
      </c>
      <c r="D34" s="126">
        <v>736.94</v>
      </c>
      <c r="E34" s="126">
        <v>432.4</v>
      </c>
      <c r="F34" s="126">
        <v>744.07</v>
      </c>
      <c r="G34" s="126">
        <v>70</v>
      </c>
      <c r="H34" s="126">
        <v>237</v>
      </c>
      <c r="I34" s="126"/>
      <c r="J34" s="126"/>
      <c r="K34" s="154">
        <v>32.160013026840701</v>
      </c>
      <c r="L34" s="155">
        <v>0</v>
      </c>
      <c r="M34" s="156">
        <v>1481.01</v>
      </c>
      <c r="N34" s="156">
        <v>70</v>
      </c>
      <c r="O34" s="156">
        <v>237</v>
      </c>
      <c r="P34" s="157">
        <v>16.002592825166602</v>
      </c>
    </row>
    <row r="35" spans="1:16">
      <c r="A35" s="47">
        <v>24</v>
      </c>
      <c r="B35" s="165" t="s">
        <v>150</v>
      </c>
      <c r="C35" s="126">
        <v>8146.2</v>
      </c>
      <c r="D35" s="126">
        <v>7455.24</v>
      </c>
      <c r="E35" s="126">
        <v>3581.8</v>
      </c>
      <c r="F35" s="126">
        <v>3482.75</v>
      </c>
      <c r="G35" s="126">
        <v>1743</v>
      </c>
      <c r="H35" s="126">
        <v>2805.86</v>
      </c>
      <c r="I35" s="126"/>
      <c r="J35" s="126"/>
      <c r="K35" s="154">
        <v>37.636078784854703</v>
      </c>
      <c r="L35" s="155">
        <v>0</v>
      </c>
      <c r="M35" s="156">
        <v>10937.99</v>
      </c>
      <c r="N35" s="156">
        <v>1743</v>
      </c>
      <c r="O35" s="156">
        <v>2805.86</v>
      </c>
      <c r="P35" s="157">
        <v>25.652427914086601</v>
      </c>
    </row>
    <row r="36" spans="1:16">
      <c r="A36" s="25">
        <v>25</v>
      </c>
      <c r="B36" s="165" t="s">
        <v>240</v>
      </c>
      <c r="C36" s="126">
        <v>10550</v>
      </c>
      <c r="D36" s="126">
        <v>10235.48</v>
      </c>
      <c r="E36" s="126">
        <v>5313</v>
      </c>
      <c r="F36" s="126">
        <v>5888.98</v>
      </c>
      <c r="G36" s="126">
        <v>1681</v>
      </c>
      <c r="H36" s="126">
        <v>3367.69</v>
      </c>
      <c r="I36" s="126"/>
      <c r="J36" s="126"/>
      <c r="K36" s="154">
        <v>32.902120858034998</v>
      </c>
      <c r="L36" s="155">
        <v>0</v>
      </c>
      <c r="M36" s="156">
        <v>16124.46</v>
      </c>
      <c r="N36" s="156">
        <v>1681</v>
      </c>
      <c r="O36" s="156">
        <v>3367.69</v>
      </c>
      <c r="P36" s="157">
        <v>20.885598649505202</v>
      </c>
    </row>
    <row r="37" spans="1:16">
      <c r="A37" s="47">
        <v>26</v>
      </c>
      <c r="B37" s="108" t="s">
        <v>198</v>
      </c>
      <c r="C37" s="126">
        <v>12826.9</v>
      </c>
      <c r="D37" s="126">
        <v>3236</v>
      </c>
      <c r="E37" s="126">
        <v>6343.1</v>
      </c>
      <c r="F37" s="126">
        <v>1552.1</v>
      </c>
      <c r="G37" s="126">
        <v>2173</v>
      </c>
      <c r="H37" s="126">
        <v>1655.72</v>
      </c>
      <c r="I37" s="126"/>
      <c r="J37" s="126"/>
      <c r="K37" s="154">
        <v>51.1656365883807</v>
      </c>
      <c r="L37" s="155">
        <v>0</v>
      </c>
      <c r="M37" s="156">
        <v>4788.1000000000004</v>
      </c>
      <c r="N37" s="156">
        <v>2173</v>
      </c>
      <c r="O37" s="156">
        <v>1655.72</v>
      </c>
      <c r="P37" s="157">
        <v>34.5798959921472</v>
      </c>
    </row>
    <row r="38" spans="1:16">
      <c r="A38" s="25"/>
      <c r="B38" s="158" t="s">
        <v>94</v>
      </c>
      <c r="C38" s="166">
        <f>SUM(C24:C37)</f>
        <v>484338.8</v>
      </c>
      <c r="D38" s="166">
        <f>SUM(D24:D37)</f>
        <v>425963.61999999994</v>
      </c>
      <c r="E38" s="166">
        <f>SUM(E24:E37)</f>
        <v>228325.60000000003</v>
      </c>
      <c r="F38" s="166">
        <f>SUM(F24:F37)</f>
        <v>229872.95000000004</v>
      </c>
      <c r="G38" s="166">
        <v>101312</v>
      </c>
      <c r="H38" s="166">
        <v>208475.09</v>
      </c>
      <c r="I38" s="166"/>
      <c r="J38" s="166"/>
      <c r="K38" s="167">
        <v>48.941994154336498</v>
      </c>
      <c r="L38" s="168">
        <v>0</v>
      </c>
      <c r="M38" s="166">
        <v>655836.56999999995</v>
      </c>
      <c r="N38" s="166">
        <v>101312</v>
      </c>
      <c r="O38" s="166">
        <v>208475.09</v>
      </c>
      <c r="P38" s="168">
        <v>31.787658623550101</v>
      </c>
    </row>
    <row r="39" spans="1:16">
      <c r="A39" s="47">
        <v>27</v>
      </c>
      <c r="B39" s="169" t="s">
        <v>199</v>
      </c>
      <c r="C39" s="126">
        <v>1064</v>
      </c>
      <c r="D39" s="126">
        <v>922</v>
      </c>
      <c r="E39" s="126">
        <v>376</v>
      </c>
      <c r="F39" s="126">
        <v>244</v>
      </c>
      <c r="G39" s="126">
        <v>0</v>
      </c>
      <c r="H39" s="126">
        <v>0</v>
      </c>
      <c r="I39" s="126"/>
      <c r="J39" s="126"/>
      <c r="K39" s="154">
        <v>0</v>
      </c>
      <c r="L39" s="155">
        <v>0</v>
      </c>
      <c r="M39" s="156">
        <v>1166</v>
      </c>
      <c r="N39" s="156">
        <v>0</v>
      </c>
      <c r="O39" s="156">
        <v>0</v>
      </c>
      <c r="P39" s="157">
        <v>0</v>
      </c>
    </row>
    <row r="40" spans="1:16">
      <c r="A40" s="47">
        <v>28</v>
      </c>
      <c r="B40" s="169" t="s">
        <v>242</v>
      </c>
      <c r="C40" s="126">
        <v>0</v>
      </c>
      <c r="D40" s="126">
        <v>0</v>
      </c>
      <c r="E40" s="126">
        <v>2</v>
      </c>
      <c r="F40" s="126">
        <v>1</v>
      </c>
      <c r="G40" s="126">
        <v>0</v>
      </c>
      <c r="H40" s="126">
        <v>0</v>
      </c>
      <c r="I40" s="126"/>
      <c r="J40" s="126"/>
      <c r="K40" s="154">
        <v>0</v>
      </c>
      <c r="L40" s="155">
        <v>0</v>
      </c>
      <c r="M40" s="156">
        <v>1</v>
      </c>
      <c r="N40" s="156">
        <v>0</v>
      </c>
      <c r="O40" s="156">
        <v>0</v>
      </c>
      <c r="P40" s="157">
        <v>0</v>
      </c>
    </row>
    <row r="41" spans="1:16">
      <c r="A41" s="47">
        <v>29</v>
      </c>
      <c r="B41" s="169" t="s">
        <v>200</v>
      </c>
      <c r="C41" s="126">
        <v>1407</v>
      </c>
      <c r="D41" s="126">
        <v>951</v>
      </c>
      <c r="E41" s="126">
        <v>262</v>
      </c>
      <c r="F41" s="126">
        <v>162</v>
      </c>
      <c r="G41" s="126">
        <v>0</v>
      </c>
      <c r="H41" s="126">
        <v>0</v>
      </c>
      <c r="I41" s="126"/>
      <c r="J41" s="126"/>
      <c r="K41" s="154">
        <v>0</v>
      </c>
      <c r="L41" s="155">
        <v>0</v>
      </c>
      <c r="M41" s="156">
        <v>1113</v>
      </c>
      <c r="N41" s="156">
        <v>21</v>
      </c>
      <c r="O41" s="156">
        <v>23</v>
      </c>
      <c r="P41" s="157">
        <v>2.06648697214735</v>
      </c>
    </row>
    <row r="42" spans="1:16">
      <c r="A42" s="47">
        <v>30</v>
      </c>
      <c r="B42" s="169" t="s">
        <v>201</v>
      </c>
      <c r="C42" s="126">
        <v>453</v>
      </c>
      <c r="D42" s="126">
        <v>604</v>
      </c>
      <c r="E42" s="126">
        <v>186</v>
      </c>
      <c r="F42" s="126">
        <v>50</v>
      </c>
      <c r="G42" s="126">
        <v>21</v>
      </c>
      <c r="H42" s="126">
        <v>23</v>
      </c>
      <c r="I42" s="126"/>
      <c r="J42" s="126"/>
      <c r="K42" s="154">
        <v>3.8079470198675498</v>
      </c>
      <c r="L42" s="155">
        <v>0</v>
      </c>
      <c r="M42" s="156">
        <v>654</v>
      </c>
      <c r="N42" s="156">
        <v>0</v>
      </c>
      <c r="O42" s="156">
        <v>0</v>
      </c>
      <c r="P42" s="157">
        <v>0</v>
      </c>
    </row>
    <row r="43" spans="1:16">
      <c r="A43" s="47">
        <v>31</v>
      </c>
      <c r="B43" s="169" t="s">
        <v>202</v>
      </c>
      <c r="C43" s="126">
        <v>79</v>
      </c>
      <c r="D43" s="126">
        <v>25</v>
      </c>
      <c r="E43" s="126">
        <v>2</v>
      </c>
      <c r="F43" s="126">
        <v>1</v>
      </c>
      <c r="G43" s="126">
        <v>0</v>
      </c>
      <c r="H43" s="126">
        <v>0</v>
      </c>
      <c r="I43" s="126"/>
      <c r="J43" s="126"/>
      <c r="K43" s="154">
        <v>0</v>
      </c>
      <c r="L43" s="155">
        <v>0</v>
      </c>
      <c r="M43" s="156">
        <v>26</v>
      </c>
      <c r="N43" s="156">
        <v>0</v>
      </c>
      <c r="O43" s="156">
        <v>0</v>
      </c>
      <c r="P43" s="157">
        <v>0</v>
      </c>
    </row>
    <row r="44" spans="1:16">
      <c r="A44" s="47">
        <v>32</v>
      </c>
      <c r="B44" s="169" t="s">
        <v>203</v>
      </c>
      <c r="C44" s="126">
        <v>0</v>
      </c>
      <c r="D44" s="126">
        <v>0</v>
      </c>
      <c r="E44" s="126">
        <v>3</v>
      </c>
      <c r="F44" s="126">
        <v>1</v>
      </c>
      <c r="G44" s="126">
        <v>0</v>
      </c>
      <c r="H44" s="126">
        <v>0</v>
      </c>
      <c r="I44" s="126"/>
      <c r="J44" s="126"/>
      <c r="K44" s="154">
        <v>0</v>
      </c>
      <c r="L44" s="155">
        <v>0</v>
      </c>
      <c r="M44" s="156">
        <v>1</v>
      </c>
      <c r="N44" s="156">
        <v>0</v>
      </c>
      <c r="O44" s="156">
        <v>0</v>
      </c>
      <c r="P44" s="157">
        <v>0</v>
      </c>
    </row>
    <row r="45" spans="1:16">
      <c r="A45" s="47">
        <v>33</v>
      </c>
      <c r="B45" s="169" t="s">
        <v>204</v>
      </c>
      <c r="C45" s="126">
        <v>6</v>
      </c>
      <c r="D45" s="126">
        <v>1</v>
      </c>
      <c r="E45" s="126">
        <v>2</v>
      </c>
      <c r="F45" s="126">
        <v>1</v>
      </c>
      <c r="G45" s="126">
        <v>0</v>
      </c>
      <c r="H45" s="126">
        <v>0</v>
      </c>
      <c r="I45" s="126"/>
      <c r="J45" s="126"/>
      <c r="K45" s="154">
        <v>0</v>
      </c>
      <c r="L45" s="155">
        <v>0</v>
      </c>
      <c r="M45" s="156">
        <v>2</v>
      </c>
      <c r="N45" s="156">
        <v>0</v>
      </c>
      <c r="O45" s="156">
        <v>0</v>
      </c>
      <c r="P45" s="157">
        <v>0</v>
      </c>
    </row>
    <row r="46" spans="1:16">
      <c r="A46" s="47">
        <v>34</v>
      </c>
      <c r="B46" s="169" t="s">
        <v>205</v>
      </c>
      <c r="C46" s="126">
        <v>121</v>
      </c>
      <c r="D46" s="126">
        <v>18</v>
      </c>
      <c r="E46" s="126">
        <v>2</v>
      </c>
      <c r="F46" s="126">
        <v>1</v>
      </c>
      <c r="G46" s="126">
        <v>0</v>
      </c>
      <c r="H46" s="126">
        <v>0</v>
      </c>
      <c r="I46" s="126"/>
      <c r="J46" s="126"/>
      <c r="K46" s="154">
        <v>0</v>
      </c>
      <c r="L46" s="155">
        <v>0</v>
      </c>
      <c r="M46" s="156">
        <v>19</v>
      </c>
      <c r="N46" s="156">
        <v>0</v>
      </c>
      <c r="O46" s="156">
        <v>0</v>
      </c>
      <c r="P46" s="157">
        <v>0</v>
      </c>
    </row>
    <row r="47" spans="1:16">
      <c r="A47" s="47">
        <v>35</v>
      </c>
      <c r="B47" s="108" t="s">
        <v>206</v>
      </c>
      <c r="C47" s="126">
        <v>423</v>
      </c>
      <c r="D47" s="126">
        <v>493</v>
      </c>
      <c r="E47" s="126">
        <v>145</v>
      </c>
      <c r="F47" s="126">
        <v>81</v>
      </c>
      <c r="G47" s="126">
        <v>0</v>
      </c>
      <c r="H47" s="126">
        <v>0</v>
      </c>
      <c r="I47" s="126"/>
      <c r="J47" s="126"/>
      <c r="K47" s="163">
        <v>0</v>
      </c>
      <c r="L47" s="157">
        <v>0</v>
      </c>
      <c r="M47" s="164">
        <v>574</v>
      </c>
      <c r="N47" s="156">
        <v>0</v>
      </c>
      <c r="O47" s="156">
        <v>0</v>
      </c>
      <c r="P47" s="157">
        <v>0</v>
      </c>
    </row>
    <row r="48" spans="1:16">
      <c r="A48" s="170"/>
      <c r="B48" s="158" t="s">
        <v>103</v>
      </c>
      <c r="C48" s="171">
        <f>SUM(C39:C47)</f>
        <v>3553</v>
      </c>
      <c r="D48" s="171">
        <f>SUM(D39:D47)</f>
        <v>3014</v>
      </c>
      <c r="E48" s="171">
        <f>SUM(E39:E47)</f>
        <v>980</v>
      </c>
      <c r="F48" s="171">
        <f>SUM(F39:F47)</f>
        <v>542</v>
      </c>
      <c r="G48" s="171">
        <v>21</v>
      </c>
      <c r="H48" s="171">
        <v>23</v>
      </c>
      <c r="I48" s="171"/>
      <c r="J48" s="171"/>
      <c r="K48" s="172">
        <v>0.763105507631055</v>
      </c>
      <c r="L48" s="171">
        <v>0</v>
      </c>
      <c r="M48" s="171">
        <v>3556</v>
      </c>
      <c r="N48" s="171">
        <v>21</v>
      </c>
      <c r="O48" s="171">
        <v>23</v>
      </c>
      <c r="P48" s="171">
        <v>0.64679415073115898</v>
      </c>
    </row>
    <row r="49" spans="1:16">
      <c r="A49" s="107">
        <v>36</v>
      </c>
      <c r="B49" s="103" t="s">
        <v>207</v>
      </c>
      <c r="C49" s="126">
        <f>SUM(Ahmednagar:Yavatmal!J43)</f>
        <v>82</v>
      </c>
      <c r="D49" s="126">
        <f>SUM(Ahmednagar:Yavatmal!K43)</f>
        <v>71</v>
      </c>
      <c r="E49" s="126">
        <f>SUM(Ahmednagar:Yavatmal!Q43)</f>
        <v>0</v>
      </c>
      <c r="F49" s="126">
        <f>SUM(Ahmednagar:Yavatmal!R43)</f>
        <v>0</v>
      </c>
      <c r="G49" s="126">
        <v>0</v>
      </c>
      <c r="H49" s="126">
        <v>0</v>
      </c>
      <c r="I49" s="126"/>
      <c r="J49" s="126"/>
      <c r="K49" s="163">
        <v>0</v>
      </c>
      <c r="L49" s="157">
        <v>0</v>
      </c>
      <c r="M49" s="164">
        <v>2</v>
      </c>
      <c r="N49" s="156">
        <v>0</v>
      </c>
      <c r="O49" s="156">
        <v>0</v>
      </c>
      <c r="P49" s="157">
        <v>0</v>
      </c>
    </row>
    <row r="50" spans="1:16">
      <c r="A50" s="170"/>
      <c r="B50" s="173" t="s">
        <v>105</v>
      </c>
      <c r="C50" s="174">
        <f>C49</f>
        <v>82</v>
      </c>
      <c r="D50" s="174">
        <f>D49</f>
        <v>71</v>
      </c>
      <c r="E50" s="174">
        <f>E49</f>
        <v>0</v>
      </c>
      <c r="F50" s="174">
        <f>F49</f>
        <v>0</v>
      </c>
      <c r="G50" s="174">
        <v>0</v>
      </c>
      <c r="H50" s="174">
        <v>0</v>
      </c>
      <c r="I50" s="174"/>
      <c r="J50" s="174"/>
      <c r="K50" s="172">
        <v>0</v>
      </c>
      <c r="L50" s="171">
        <v>0</v>
      </c>
      <c r="M50" s="171">
        <v>2</v>
      </c>
      <c r="N50" s="171">
        <v>0</v>
      </c>
      <c r="O50" s="171">
        <v>0</v>
      </c>
      <c r="P50" s="171">
        <v>0</v>
      </c>
    </row>
    <row r="51" spans="1:16">
      <c r="A51" s="107">
        <v>37</v>
      </c>
      <c r="B51" s="103" t="s">
        <v>210</v>
      </c>
      <c r="C51" s="103">
        <v>0</v>
      </c>
      <c r="D51" s="156">
        <f>SUM(Ahmednagar:Yavatmal!J45)</f>
        <v>41</v>
      </c>
      <c r="E51" s="156">
        <v>0</v>
      </c>
      <c r="F51" s="156">
        <f>SUM(Ahmednagar:Yavatmal!Q45)</f>
        <v>0</v>
      </c>
      <c r="G51" s="156">
        <v>0</v>
      </c>
      <c r="H51" s="156">
        <v>0</v>
      </c>
      <c r="I51" s="156"/>
      <c r="J51" s="156"/>
      <c r="K51" s="163">
        <v>0</v>
      </c>
      <c r="L51" s="157">
        <v>0</v>
      </c>
      <c r="M51" s="164">
        <v>0</v>
      </c>
      <c r="N51" s="156">
        <v>0</v>
      </c>
      <c r="O51" s="156">
        <v>0</v>
      </c>
      <c r="P51" s="157">
        <v>0</v>
      </c>
    </row>
    <row r="52" spans="1:16">
      <c r="A52" s="170"/>
      <c r="B52" s="173" t="s">
        <v>291</v>
      </c>
      <c r="C52" s="173">
        <f>C51</f>
        <v>0</v>
      </c>
      <c r="D52" s="173">
        <f>D51</f>
        <v>41</v>
      </c>
      <c r="E52" s="173">
        <f>E51</f>
        <v>0</v>
      </c>
      <c r="F52" s="173">
        <f>F51</f>
        <v>0</v>
      </c>
      <c r="G52" s="173">
        <v>0</v>
      </c>
      <c r="H52" s="173">
        <v>0</v>
      </c>
      <c r="I52" s="173"/>
      <c r="J52" s="173"/>
      <c r="K52" s="172">
        <v>0</v>
      </c>
      <c r="L52" s="171">
        <v>0</v>
      </c>
      <c r="M52" s="171">
        <v>0</v>
      </c>
      <c r="N52" s="171">
        <v>0</v>
      </c>
      <c r="O52" s="171">
        <v>0</v>
      </c>
      <c r="P52" s="171">
        <v>0</v>
      </c>
    </row>
    <row r="53" spans="1:16">
      <c r="A53" s="25">
        <v>38</v>
      </c>
      <c r="B53" s="24" t="s">
        <v>211</v>
      </c>
      <c r="C53" s="126">
        <v>255494</v>
      </c>
      <c r="D53" s="126">
        <v>178618.6</v>
      </c>
      <c r="E53" s="126">
        <v>81504</v>
      </c>
      <c r="F53" s="126">
        <v>64598</v>
      </c>
      <c r="G53" s="126">
        <v>223978</v>
      </c>
      <c r="H53" s="126">
        <v>171030.15</v>
      </c>
      <c r="I53" s="126"/>
      <c r="J53" s="126"/>
      <c r="K53" s="154">
        <v>95.751590259916895</v>
      </c>
      <c r="L53" s="155">
        <v>0</v>
      </c>
      <c r="M53" s="156">
        <v>243216.6</v>
      </c>
      <c r="N53" s="156">
        <v>223978</v>
      </c>
      <c r="O53" s="156">
        <v>171030.15</v>
      </c>
      <c r="P53" s="157">
        <v>70.320097394667997</v>
      </c>
    </row>
    <row r="54" spans="1:16">
      <c r="A54" s="175">
        <v>39</v>
      </c>
      <c r="B54" s="108" t="s">
        <v>212</v>
      </c>
      <c r="C54" s="126">
        <v>114078.7</v>
      </c>
      <c r="D54" s="126">
        <v>92101.95</v>
      </c>
      <c r="E54" s="126">
        <v>44832.3</v>
      </c>
      <c r="F54" s="126">
        <v>35141.949999999997</v>
      </c>
      <c r="G54" s="126">
        <v>79166</v>
      </c>
      <c r="H54" s="126">
        <v>84356.99</v>
      </c>
      <c r="I54" s="126"/>
      <c r="J54" s="126"/>
      <c r="K54" s="163">
        <v>91.590883797791506</v>
      </c>
      <c r="L54" s="157">
        <v>0</v>
      </c>
      <c r="M54" s="156">
        <v>127243.9</v>
      </c>
      <c r="N54" s="156">
        <v>79166</v>
      </c>
      <c r="O54" s="156">
        <v>84356.99</v>
      </c>
      <c r="P54" s="157">
        <v>66.295508075436203</v>
      </c>
    </row>
    <row r="55" spans="1:16">
      <c r="A55" s="176" t="s">
        <v>112</v>
      </c>
      <c r="B55" s="158" t="s">
        <v>113</v>
      </c>
      <c r="C55" s="166">
        <f>C53+C54</f>
        <v>369572.7</v>
      </c>
      <c r="D55" s="166">
        <f>D53+D54</f>
        <v>270720.55</v>
      </c>
      <c r="E55" s="166">
        <f>E53+E54</f>
        <v>126336.3</v>
      </c>
      <c r="F55" s="166">
        <f>F53+F54</f>
        <v>99739.95</v>
      </c>
      <c r="G55" s="166">
        <v>303144</v>
      </c>
      <c r="H55" s="166">
        <v>255387.14</v>
      </c>
      <c r="I55" s="166"/>
      <c r="J55" s="166"/>
      <c r="K55" s="167">
        <v>94.336074597957193</v>
      </c>
      <c r="L55" s="177">
        <v>0</v>
      </c>
      <c r="M55" s="166">
        <v>370460.5</v>
      </c>
      <c r="N55" s="177">
        <v>303144</v>
      </c>
      <c r="O55" s="166">
        <v>255387.14</v>
      </c>
      <c r="P55" s="166">
        <v>68.937751798099896</v>
      </c>
    </row>
    <row r="56" spans="1:16">
      <c r="A56" s="25">
        <v>40</v>
      </c>
      <c r="B56" s="24" t="s">
        <v>213</v>
      </c>
      <c r="C56" s="126">
        <v>1844492.5</v>
      </c>
      <c r="D56" s="126">
        <v>1391005.97</v>
      </c>
      <c r="E56" s="126">
        <v>835040.5</v>
      </c>
      <c r="F56" s="126">
        <v>667413</v>
      </c>
      <c r="G56" s="126">
        <v>2406086</v>
      </c>
      <c r="H56" s="126">
        <v>1399000.47</v>
      </c>
      <c r="I56" s="126"/>
      <c r="J56" s="126"/>
      <c r="K56" s="154">
        <v>100.574727943116</v>
      </c>
      <c r="L56" s="155">
        <v>0</v>
      </c>
      <c r="M56" s="156">
        <v>2058418.97</v>
      </c>
      <c r="N56" s="156">
        <v>2406086</v>
      </c>
      <c r="O56" s="156">
        <v>1399000.47</v>
      </c>
      <c r="P56" s="157">
        <v>67.964806503896497</v>
      </c>
    </row>
    <row r="57" spans="1:16">
      <c r="A57" s="176" t="s">
        <v>115</v>
      </c>
      <c r="B57" s="158" t="s">
        <v>116</v>
      </c>
      <c r="C57" s="178">
        <f>C56</f>
        <v>1844492.5</v>
      </c>
      <c r="D57" s="178">
        <f>D56</f>
        <v>1391005.97</v>
      </c>
      <c r="E57" s="178">
        <f>E56</f>
        <v>835040.5</v>
      </c>
      <c r="F57" s="178">
        <f>F56</f>
        <v>667413</v>
      </c>
      <c r="G57" s="178">
        <v>2406086</v>
      </c>
      <c r="H57" s="178">
        <v>1399000.47</v>
      </c>
      <c r="I57" s="178"/>
      <c r="J57" s="178"/>
      <c r="K57" s="167">
        <v>100.574727943116</v>
      </c>
      <c r="L57" s="166">
        <v>0</v>
      </c>
      <c r="M57" s="166">
        <v>2058418.97</v>
      </c>
      <c r="N57" s="166">
        <v>2406086</v>
      </c>
      <c r="O57" s="166">
        <v>1399000.47</v>
      </c>
      <c r="P57" s="166">
        <v>67.964806503896497</v>
      </c>
    </row>
    <row r="58" spans="1:16">
      <c r="A58" s="175" t="s">
        <v>292</v>
      </c>
      <c r="B58" s="158" t="s">
        <v>118</v>
      </c>
      <c r="C58" s="179">
        <v>484</v>
      </c>
      <c r="D58" s="179">
        <v>633.44000000000005</v>
      </c>
      <c r="E58" s="179">
        <v>530</v>
      </c>
      <c r="F58" s="179">
        <v>999.57</v>
      </c>
      <c r="G58" s="179">
        <v>133</v>
      </c>
      <c r="H58" s="179">
        <v>418</v>
      </c>
      <c r="I58" s="179"/>
      <c r="J58" s="179"/>
      <c r="K58" s="154">
        <v>65.988886082343996</v>
      </c>
      <c r="L58" s="155">
        <v>0</v>
      </c>
      <c r="M58" s="156">
        <v>1633.01</v>
      </c>
      <c r="N58" s="155">
        <v>133</v>
      </c>
      <c r="O58" s="155">
        <v>418</v>
      </c>
      <c r="P58" s="157">
        <v>25.5969038768899</v>
      </c>
    </row>
    <row r="59" spans="1:16">
      <c r="A59" s="176" t="s">
        <v>119</v>
      </c>
      <c r="B59" s="24" t="s">
        <v>120</v>
      </c>
      <c r="C59" s="123">
        <f>C58</f>
        <v>484</v>
      </c>
      <c r="D59" s="123">
        <f>D58</f>
        <v>633.44000000000005</v>
      </c>
      <c r="E59" s="123">
        <f>E58</f>
        <v>530</v>
      </c>
      <c r="F59" s="123">
        <f>F58</f>
        <v>999.57</v>
      </c>
      <c r="G59" s="123">
        <v>133</v>
      </c>
      <c r="H59" s="123">
        <v>418</v>
      </c>
      <c r="I59" s="123"/>
      <c r="J59" s="123"/>
      <c r="K59" s="139">
        <v>65.988886082343996</v>
      </c>
      <c r="L59" s="123">
        <v>0</v>
      </c>
      <c r="M59" s="178">
        <v>1633.01</v>
      </c>
      <c r="N59" s="178">
        <v>133</v>
      </c>
      <c r="O59" s="178">
        <v>418</v>
      </c>
      <c r="P59" s="178">
        <v>25.5969038768899</v>
      </c>
    </row>
    <row r="60" spans="1:16">
      <c r="A60" s="180"/>
      <c r="B60" s="158" t="s">
        <v>121</v>
      </c>
      <c r="C60" s="171">
        <f>C23+C38+C48+C50+C52+C55+C57+C59</f>
        <v>5057613.6000000006</v>
      </c>
      <c r="D60" s="171">
        <f>D23+D38+D48+D50+D52+D55+D57+D59</f>
        <v>4098893.0100000002</v>
      </c>
      <c r="E60" s="171">
        <f>E23+E38+E48+E50+E52+E55+E57+E59</f>
        <v>2142972.6</v>
      </c>
      <c r="F60" s="171">
        <f>F23+F38+F48+F50+F52+F55+F57+F59</f>
        <v>1987164.97</v>
      </c>
      <c r="G60" s="171">
        <v>3982660</v>
      </c>
      <c r="H60" s="171">
        <v>3306568.15</v>
      </c>
      <c r="I60" s="171"/>
      <c r="J60" s="171"/>
      <c r="K60" s="172">
        <v>80.6719886213194</v>
      </c>
      <c r="L60" s="171">
        <v>0</v>
      </c>
      <c r="M60" s="171">
        <v>6085947.9800000004</v>
      </c>
      <c r="N60" s="171">
        <v>3982660</v>
      </c>
      <c r="O60" s="171">
        <v>3306568.15</v>
      </c>
      <c r="P60" s="171">
        <v>54.331193116770599</v>
      </c>
    </row>
  </sheetData>
  <mergeCells count="20">
    <mergeCell ref="M8:P8"/>
    <mergeCell ref="C9:D9"/>
    <mergeCell ref="E9:F9"/>
    <mergeCell ref="G9:H9"/>
    <mergeCell ref="I9:J9"/>
    <mergeCell ref="K9:K10"/>
    <mergeCell ref="L9:L10"/>
    <mergeCell ref="M9:M10"/>
    <mergeCell ref="N9:O9"/>
    <mergeCell ref="P9:P10"/>
    <mergeCell ref="A2:P2"/>
    <mergeCell ref="A4:P4"/>
    <mergeCell ref="A5:P5"/>
    <mergeCell ref="A6:P6"/>
    <mergeCell ref="M7:P7"/>
    <mergeCell ref="A8:A10"/>
    <mergeCell ref="B8:B10"/>
    <mergeCell ref="C8:F8"/>
    <mergeCell ref="G8:J8"/>
    <mergeCell ref="K8:L8"/>
  </mergeCells>
  <dataValidations count="1">
    <dataValidation type="whole" allowBlank="1" showInputMessage="1" showErrorMessage="1" sqref="M23:O24 L52 N50:O50 N48:O48 L48 C48:J48 M47:M52 L50 N52:O52 C23:J23">
      <formula1>0</formula1>
      <formula2>99999999999999900000</formula2>
    </dataValidation>
  </dataValidation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37"/>
  <sheetViews>
    <sheetView topLeftCell="A22" workbookViewId="0">
      <selection activeCell="D42" sqref="D42"/>
    </sheetView>
  </sheetViews>
  <sheetFormatPr defaultRowHeight="12.75"/>
  <cols>
    <col min="1" max="1" width="24.140625" style="1" customWidth="1"/>
    <col min="2" max="2" width="11.7109375" style="1" customWidth="1"/>
    <col min="3" max="3" width="33" style="1" customWidth="1"/>
    <col min="4" max="4" width="11.7109375" style="1" customWidth="1"/>
  </cols>
  <sheetData>
    <row r="1" spans="1:4">
      <c r="A1" s="1" t="s">
        <v>293</v>
      </c>
      <c r="C1" s="1" t="s">
        <v>294</v>
      </c>
    </row>
    <row r="2" spans="1:4">
      <c r="A2" s="1">
        <v>466</v>
      </c>
      <c r="B2" s="1" t="s">
        <v>295</v>
      </c>
      <c r="C2" s="1" t="s">
        <v>22</v>
      </c>
      <c r="D2" s="1" t="s">
        <v>295</v>
      </c>
    </row>
    <row r="3" spans="1:4">
      <c r="A3" s="1">
        <v>467</v>
      </c>
      <c r="B3" s="1" t="s">
        <v>296</v>
      </c>
      <c r="C3" s="1" t="s">
        <v>23</v>
      </c>
      <c r="D3" s="1" t="s">
        <v>296</v>
      </c>
    </row>
    <row r="4" spans="1:4">
      <c r="A4" s="1">
        <v>468</v>
      </c>
      <c r="B4" s="1" t="s">
        <v>297</v>
      </c>
      <c r="C4" s="1" t="s">
        <v>24</v>
      </c>
      <c r="D4" s="1" t="s">
        <v>297</v>
      </c>
    </row>
    <row r="5" spans="1:4">
      <c r="A5" s="1">
        <v>469</v>
      </c>
      <c r="B5" s="1" t="s">
        <v>298</v>
      </c>
      <c r="C5" s="1" t="s">
        <v>25</v>
      </c>
      <c r="D5" s="1" t="s">
        <v>298</v>
      </c>
    </row>
    <row r="6" spans="1:4">
      <c r="A6" s="1">
        <v>470</v>
      </c>
      <c r="B6" s="1" t="s">
        <v>299</v>
      </c>
      <c r="C6" s="1" t="s">
        <v>26</v>
      </c>
      <c r="D6" s="1" t="s">
        <v>299</v>
      </c>
    </row>
    <row r="7" spans="1:4">
      <c r="A7" s="1">
        <v>471</v>
      </c>
      <c r="B7" s="1" t="s">
        <v>300</v>
      </c>
      <c r="C7" s="1" t="s">
        <v>27</v>
      </c>
      <c r="D7" s="1" t="s">
        <v>300</v>
      </c>
    </row>
    <row r="8" spans="1:4">
      <c r="A8" s="1">
        <v>472</v>
      </c>
      <c r="B8" s="1" t="s">
        <v>301</v>
      </c>
      <c r="C8" s="1" t="s">
        <v>28</v>
      </c>
      <c r="D8" s="1" t="s">
        <v>301</v>
      </c>
    </row>
    <row r="9" spans="1:4">
      <c r="A9" s="1">
        <v>473</v>
      </c>
      <c r="B9" s="1" t="s">
        <v>302</v>
      </c>
      <c r="C9" s="1" t="s">
        <v>29</v>
      </c>
      <c r="D9" s="1" t="s">
        <v>302</v>
      </c>
    </row>
    <row r="10" spans="1:4">
      <c r="A10" s="1">
        <v>474</v>
      </c>
      <c r="B10" s="1" t="s">
        <v>303</v>
      </c>
      <c r="C10" s="1" t="s">
        <v>30</v>
      </c>
      <c r="D10" s="1" t="s">
        <v>303</v>
      </c>
    </row>
    <row r="11" spans="1:4">
      <c r="A11" s="1">
        <v>475</v>
      </c>
      <c r="B11" s="1" t="s">
        <v>304</v>
      </c>
      <c r="C11" s="1" t="s">
        <v>31</v>
      </c>
      <c r="D11" s="1" t="s">
        <v>304</v>
      </c>
    </row>
    <row r="12" spans="1:4">
      <c r="A12" s="1">
        <v>476</v>
      </c>
      <c r="B12" s="1" t="s">
        <v>305</v>
      </c>
      <c r="C12" s="1" t="s">
        <v>32</v>
      </c>
      <c r="D12" s="1" t="s">
        <v>305</v>
      </c>
    </row>
    <row r="13" spans="1:4">
      <c r="A13" s="1">
        <v>477</v>
      </c>
      <c r="B13" s="1" t="s">
        <v>306</v>
      </c>
      <c r="C13" s="1" t="s">
        <v>33</v>
      </c>
      <c r="D13" s="1" t="s">
        <v>306</v>
      </c>
    </row>
    <row r="14" spans="1:4">
      <c r="A14" s="1">
        <v>478</v>
      </c>
      <c r="B14" s="1" t="s">
        <v>307</v>
      </c>
      <c r="C14" s="1" t="s">
        <v>34</v>
      </c>
      <c r="D14" s="1" t="s">
        <v>307</v>
      </c>
    </row>
    <row r="15" spans="1:4">
      <c r="A15" s="1">
        <v>479</v>
      </c>
      <c r="B15" s="1" t="s">
        <v>308</v>
      </c>
      <c r="C15" s="1" t="s">
        <v>35</v>
      </c>
      <c r="D15" s="1" t="s">
        <v>308</v>
      </c>
    </row>
    <row r="16" spans="1:4">
      <c r="A16" s="1">
        <v>480</v>
      </c>
      <c r="B16" s="1" t="s">
        <v>309</v>
      </c>
      <c r="C16" s="1" t="s">
        <v>36</v>
      </c>
      <c r="D16" s="1" t="s">
        <v>309</v>
      </c>
    </row>
    <row r="17" spans="1:4">
      <c r="A17" s="1">
        <v>481</v>
      </c>
      <c r="B17" s="1" t="s">
        <v>310</v>
      </c>
      <c r="C17" s="1" t="s">
        <v>37</v>
      </c>
      <c r="D17" s="1" t="s">
        <v>310</v>
      </c>
    </row>
    <row r="18" spans="1:4">
      <c r="A18" s="1">
        <v>482</v>
      </c>
      <c r="B18" s="1" t="s">
        <v>311</v>
      </c>
      <c r="C18" s="1" t="s">
        <v>312</v>
      </c>
      <c r="D18" s="1" t="s">
        <v>311</v>
      </c>
    </row>
    <row r="19" spans="1:4">
      <c r="A19" s="1">
        <v>483</v>
      </c>
      <c r="B19" s="1" t="s">
        <v>313</v>
      </c>
      <c r="C19" s="1" t="s">
        <v>314</v>
      </c>
      <c r="D19" s="1" t="s">
        <v>313</v>
      </c>
    </row>
    <row r="20" spans="1:4">
      <c r="A20" s="1">
        <v>484</v>
      </c>
      <c r="B20" s="1" t="s">
        <v>315</v>
      </c>
      <c r="C20" s="1" t="s">
        <v>40</v>
      </c>
      <c r="D20" s="1" t="s">
        <v>315</v>
      </c>
    </row>
    <row r="21" spans="1:4">
      <c r="A21" s="1">
        <v>485</v>
      </c>
      <c r="B21" s="1" t="s">
        <v>316</v>
      </c>
      <c r="C21" s="1" t="s">
        <v>41</v>
      </c>
      <c r="D21" s="1" t="s">
        <v>316</v>
      </c>
    </row>
    <row r="22" spans="1:4">
      <c r="A22" s="1">
        <v>486</v>
      </c>
      <c r="B22" s="1" t="s">
        <v>317</v>
      </c>
      <c r="C22" s="1" t="s">
        <v>42</v>
      </c>
      <c r="D22" s="1" t="s">
        <v>317</v>
      </c>
    </row>
    <row r="23" spans="1:4">
      <c r="A23" s="1">
        <v>487</v>
      </c>
      <c r="B23" s="1" t="s">
        <v>318</v>
      </c>
      <c r="C23" s="1" t="s">
        <v>60</v>
      </c>
      <c r="D23" s="1" t="s">
        <v>318</v>
      </c>
    </row>
    <row r="24" spans="1:4">
      <c r="A24" s="1">
        <v>488</v>
      </c>
      <c r="B24" s="1" t="s">
        <v>319</v>
      </c>
      <c r="C24" s="1" t="s">
        <v>44</v>
      </c>
      <c r="D24" s="1" t="s">
        <v>319</v>
      </c>
    </row>
    <row r="25" spans="1:4">
      <c r="A25" s="1">
        <v>665</v>
      </c>
      <c r="B25" s="1" t="s">
        <v>320</v>
      </c>
      <c r="C25" s="1" t="s">
        <v>45</v>
      </c>
      <c r="D25" s="1" t="s">
        <v>320</v>
      </c>
    </row>
    <row r="26" spans="1:4">
      <c r="A26" s="1">
        <v>489</v>
      </c>
      <c r="B26" s="1" t="s">
        <v>321</v>
      </c>
      <c r="C26" s="1" t="s">
        <v>46</v>
      </c>
      <c r="D26" s="1" t="s">
        <v>321</v>
      </c>
    </row>
    <row r="27" spans="1:4">
      <c r="A27" s="1">
        <v>490</v>
      </c>
      <c r="B27" s="1" t="s">
        <v>322</v>
      </c>
      <c r="C27" s="1" t="s">
        <v>47</v>
      </c>
      <c r="D27" s="1" t="s">
        <v>322</v>
      </c>
    </row>
    <row r="28" spans="1:4">
      <c r="A28" s="1">
        <v>491</v>
      </c>
      <c r="B28" s="1" t="s">
        <v>323</v>
      </c>
      <c r="C28" s="1" t="s">
        <v>48</v>
      </c>
      <c r="D28" s="1" t="s">
        <v>323</v>
      </c>
    </row>
    <row r="29" spans="1:4">
      <c r="A29" s="1">
        <v>492</v>
      </c>
      <c r="B29" s="1" t="s">
        <v>324</v>
      </c>
      <c r="C29" s="1" t="s">
        <v>49</v>
      </c>
      <c r="D29" s="1" t="s">
        <v>324</v>
      </c>
    </row>
    <row r="30" spans="1:4">
      <c r="A30" s="1">
        <v>493</v>
      </c>
      <c r="B30" s="1" t="s">
        <v>325</v>
      </c>
      <c r="C30" s="1" t="s">
        <v>50</v>
      </c>
      <c r="D30" s="1" t="s">
        <v>325</v>
      </c>
    </row>
    <row r="31" spans="1:4">
      <c r="A31" s="1">
        <v>494</v>
      </c>
      <c r="B31" s="1" t="s">
        <v>326</v>
      </c>
      <c r="C31" s="1" t="s">
        <v>51</v>
      </c>
      <c r="D31" s="1" t="s">
        <v>326</v>
      </c>
    </row>
    <row r="32" spans="1:4">
      <c r="A32" s="1">
        <v>495</v>
      </c>
      <c r="B32" s="1" t="s">
        <v>327</v>
      </c>
      <c r="C32" s="1" t="s">
        <v>52</v>
      </c>
      <c r="D32" s="1" t="s">
        <v>327</v>
      </c>
    </row>
    <row r="33" spans="1:4">
      <c r="A33" s="1">
        <v>496</v>
      </c>
      <c r="B33" s="1" t="s">
        <v>328</v>
      </c>
      <c r="C33" s="1" t="s">
        <v>53</v>
      </c>
      <c r="D33" s="1" t="s">
        <v>328</v>
      </c>
    </row>
    <row r="34" spans="1:4">
      <c r="A34" s="1">
        <v>497</v>
      </c>
      <c r="B34" s="1" t="s">
        <v>329</v>
      </c>
      <c r="C34" s="1" t="s">
        <v>54</v>
      </c>
      <c r="D34" s="1" t="s">
        <v>329</v>
      </c>
    </row>
    <row r="35" spans="1:4">
      <c r="A35" s="1">
        <v>498</v>
      </c>
      <c r="B35" s="1" t="s">
        <v>330</v>
      </c>
      <c r="C35" s="1" t="s">
        <v>55</v>
      </c>
      <c r="D35" s="1" t="s">
        <v>330</v>
      </c>
    </row>
    <row r="36" spans="1:4">
      <c r="A36" s="1">
        <v>499</v>
      </c>
      <c r="B36" s="1" t="s">
        <v>331</v>
      </c>
      <c r="C36" s="1" t="s">
        <v>56</v>
      </c>
      <c r="D36" s="1" t="s">
        <v>331</v>
      </c>
    </row>
    <row r="37" spans="1:4">
      <c r="A37" s="1">
        <v>500</v>
      </c>
      <c r="B37" s="1" t="s">
        <v>332</v>
      </c>
      <c r="C37" s="1" t="s">
        <v>57</v>
      </c>
      <c r="D37" s="1" t="s">
        <v>332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theme="0"/>
  </sheetPr>
  <dimension ref="A8:T55"/>
  <sheetViews>
    <sheetView workbookViewId="0">
      <pane xSplit="2" ySplit="15" topLeftCell="C16" activePane="bottomRight" state="frozen"/>
      <selection activeCell="L17" sqref="L17"/>
      <selection pane="topRight" activeCell="L17" sqref="L17"/>
      <selection pane="bottomLeft" activeCell="L17" sqref="L17"/>
      <selection pane="bottomRight" activeCell="N5" sqref="N5"/>
    </sheetView>
  </sheetViews>
  <sheetFormatPr defaultRowHeight="12.75"/>
  <cols>
    <col min="1" max="1" width="5.7109375" style="2" customWidth="1"/>
    <col min="2" max="2" width="15.42578125" style="2" customWidth="1"/>
    <col min="3" max="17" width="8.7109375" style="2" customWidth="1"/>
    <col min="18" max="18" width="9.140625" style="2" customWidth="1"/>
    <col min="19" max="16384" width="9.140625" style="2"/>
  </cols>
  <sheetData>
    <row r="8" spans="1:20" ht="15.75">
      <c r="A8" s="343" t="s">
        <v>4</v>
      </c>
      <c r="B8" s="343"/>
      <c r="C8" s="343"/>
      <c r="D8" s="343"/>
      <c r="E8" s="343"/>
      <c r="F8" s="343"/>
      <c r="G8" s="343"/>
      <c r="H8" s="343"/>
      <c r="I8" s="343"/>
      <c r="J8" s="343"/>
      <c r="K8" s="343"/>
      <c r="L8" s="343"/>
      <c r="M8" s="343"/>
      <c r="N8" s="343"/>
      <c r="O8" s="343"/>
      <c r="P8" s="343"/>
      <c r="Q8" s="343"/>
    </row>
    <row r="10" spans="1:20" ht="20.25">
      <c r="A10" s="344" t="s">
        <v>125</v>
      </c>
      <c r="B10" s="344"/>
      <c r="C10" s="344"/>
      <c r="D10" s="344"/>
      <c r="E10" s="344"/>
      <c r="F10" s="344"/>
      <c r="G10" s="344"/>
      <c r="H10" s="344"/>
      <c r="I10" s="344"/>
      <c r="J10" s="344"/>
      <c r="K10" s="344"/>
      <c r="L10" s="344"/>
      <c r="M10" s="344"/>
      <c r="N10" s="344"/>
      <c r="O10" s="344"/>
      <c r="P10" s="344"/>
      <c r="Q10" s="344"/>
    </row>
    <row r="11" spans="1:20">
      <c r="A11" s="345"/>
      <c r="B11" s="345"/>
      <c r="C11" s="345"/>
      <c r="D11" s="345"/>
      <c r="E11" s="345"/>
      <c r="F11" s="345"/>
      <c r="G11" s="345"/>
      <c r="H11" s="345"/>
      <c r="I11" s="345"/>
      <c r="J11" s="345"/>
      <c r="K11" s="345"/>
      <c r="L11" s="345"/>
      <c r="M11" s="345"/>
      <c r="N11" s="345"/>
      <c r="O11" s="345"/>
      <c r="P11" s="345"/>
      <c r="Q11" s="345"/>
    </row>
    <row r="12" spans="1:20" ht="15.75">
      <c r="A12" s="346" t="str">
        <f>Sheet1!B2</f>
        <v>Disbursements under  KCC Loans  ( 2023 - 24 ) -  Position as of 31.03.2024</v>
      </c>
      <c r="B12" s="346"/>
      <c r="C12" s="346"/>
      <c r="D12" s="346"/>
      <c r="E12" s="346"/>
      <c r="F12" s="346"/>
      <c r="G12" s="346"/>
      <c r="H12" s="346"/>
      <c r="I12" s="346"/>
      <c r="J12" s="346"/>
      <c r="K12" s="346"/>
      <c r="L12" s="346"/>
      <c r="M12" s="346"/>
      <c r="N12" s="346"/>
      <c r="O12" s="346"/>
      <c r="P12" s="346"/>
      <c r="Q12" s="346"/>
    </row>
    <row r="13" spans="1:20">
      <c r="A13" s="3"/>
      <c r="B13" s="3"/>
      <c r="C13" s="3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402" t="s">
        <v>6</v>
      </c>
      <c r="P13" s="402"/>
      <c r="Q13" s="402"/>
    </row>
    <row r="14" spans="1:20" ht="39.950000000000003" customHeight="1">
      <c r="A14" s="349" t="s">
        <v>7</v>
      </c>
      <c r="B14" s="349" t="s">
        <v>8</v>
      </c>
      <c r="C14" s="359" t="s">
        <v>164</v>
      </c>
      <c r="D14" s="360"/>
      <c r="E14" s="361"/>
      <c r="F14" s="359" t="s">
        <v>165</v>
      </c>
      <c r="G14" s="360"/>
      <c r="H14" s="361"/>
      <c r="I14" s="359" t="s">
        <v>166</v>
      </c>
      <c r="J14" s="360"/>
      <c r="K14" s="361"/>
      <c r="L14" s="359" t="s">
        <v>167</v>
      </c>
      <c r="M14" s="360"/>
      <c r="N14" s="361"/>
      <c r="O14" s="349" t="s">
        <v>10</v>
      </c>
      <c r="P14" s="349"/>
      <c r="Q14" s="349"/>
    </row>
    <row r="15" spans="1:20">
      <c r="A15" s="349"/>
      <c r="B15" s="349"/>
      <c r="C15" s="34" t="s">
        <v>13</v>
      </c>
      <c r="D15" s="4" t="s">
        <v>14</v>
      </c>
      <c r="E15" s="4" t="s">
        <v>15</v>
      </c>
      <c r="F15" s="34" t="s">
        <v>13</v>
      </c>
      <c r="G15" s="4" t="s">
        <v>14</v>
      </c>
      <c r="H15" s="4" t="s">
        <v>15</v>
      </c>
      <c r="I15" s="34" t="s">
        <v>13</v>
      </c>
      <c r="J15" s="4" t="s">
        <v>14</v>
      </c>
      <c r="K15" s="4" t="s">
        <v>15</v>
      </c>
      <c r="L15" s="34" t="s">
        <v>13</v>
      </c>
      <c r="M15" s="4" t="s">
        <v>14</v>
      </c>
      <c r="N15" s="4" t="s">
        <v>15</v>
      </c>
      <c r="O15" s="34" t="s">
        <v>13</v>
      </c>
      <c r="P15" s="4" t="s">
        <v>14</v>
      </c>
      <c r="Q15" s="4" t="s">
        <v>15</v>
      </c>
    </row>
    <row r="16" spans="1:20">
      <c r="A16" s="5">
        <v>1</v>
      </c>
      <c r="B16" s="15" t="s">
        <v>168</v>
      </c>
      <c r="C16" s="26">
        <f t="shared" ref="C16:D51" si="0">O16-L16-F16</f>
        <v>415567</v>
      </c>
      <c r="D16" s="26">
        <f t="shared" si="0"/>
        <v>251293.03999999992</v>
      </c>
      <c r="E16" s="26">
        <f>(D16/C16)*100</f>
        <v>60.469921817661152</v>
      </c>
      <c r="F16" s="26">
        <f>Ahmednagar!$AH$56</f>
        <v>4904</v>
      </c>
      <c r="G16" s="26">
        <f>Ahmednagar!$AJ$56</f>
        <v>1337.62</v>
      </c>
      <c r="H16" s="26">
        <f>(G16/F16)*100</f>
        <v>27.276101141924958</v>
      </c>
      <c r="I16" s="29">
        <f>C16+F16</f>
        <v>420471</v>
      </c>
      <c r="J16" s="29">
        <f>D16+G16</f>
        <v>252630.65999999992</v>
      </c>
      <c r="K16" s="26">
        <f>(J16/I16)*100</f>
        <v>60.08277859828619</v>
      </c>
      <c r="L16" s="29">
        <f>Ahmednagar!$AH$58</f>
        <v>444873</v>
      </c>
      <c r="M16" s="29">
        <f>Ahmednagar!$AJ$58</f>
        <v>305300.26</v>
      </c>
      <c r="N16" s="26">
        <f>(M16/L16)*100</f>
        <v>68.626385507774131</v>
      </c>
      <c r="O16" s="26">
        <f>'Cons Dist wise'!AH18</f>
        <v>865344</v>
      </c>
      <c r="P16" s="26">
        <f>'Cons Dist wise'!AJ18</f>
        <v>557930.91999999993</v>
      </c>
      <c r="Q16" s="59">
        <f>(P16/O16)*100</f>
        <v>64.475043450928183</v>
      </c>
      <c r="S16" s="19"/>
      <c r="T16" s="19"/>
    </row>
    <row r="17" spans="1:20">
      <c r="A17" s="5">
        <v>2</v>
      </c>
      <c r="B17" s="15" t="s">
        <v>23</v>
      </c>
      <c r="C17" s="26">
        <f t="shared" si="0"/>
        <v>62975</v>
      </c>
      <c r="D17" s="26">
        <f t="shared" si="0"/>
        <v>57266.590000000011</v>
      </c>
      <c r="E17" s="26">
        <f t="shared" ref="E17:E51" si="1">(D17/C17)*100</f>
        <v>90.935434696308079</v>
      </c>
      <c r="F17" s="26">
        <f>Akola!$AH$56</f>
        <v>15645</v>
      </c>
      <c r="G17" s="26">
        <f>Akola!$AJ$56</f>
        <v>17703.03</v>
      </c>
      <c r="H17" s="26">
        <f t="shared" ref="H17:H51" si="2">(G17/F17)*100</f>
        <v>113.15455417066154</v>
      </c>
      <c r="I17" s="29">
        <f t="shared" ref="I17:I51" si="3">C17+F17</f>
        <v>78620</v>
      </c>
      <c r="J17" s="29">
        <f t="shared" ref="J17:J51" si="4">D17+G17</f>
        <v>74969.62000000001</v>
      </c>
      <c r="K17" s="26">
        <f t="shared" ref="K17:K51" si="5">(J17/I17)*100</f>
        <v>95.356932078351576</v>
      </c>
      <c r="L17" s="29">
        <f>Akola!$AH$58</f>
        <v>71380</v>
      </c>
      <c r="M17" s="29">
        <f>Akola!$AJ$58</f>
        <v>52364.800000000003</v>
      </c>
      <c r="N17" s="26">
        <f t="shared" ref="N17:N51" si="6">(M17/L17)*100</f>
        <v>73.360605211543856</v>
      </c>
      <c r="O17" s="26">
        <f>'Cons Dist wise'!AH19</f>
        <v>150000</v>
      </c>
      <c r="P17" s="26">
        <f>'Cons Dist wise'!AJ19</f>
        <v>127334.42000000001</v>
      </c>
      <c r="Q17" s="59">
        <f t="shared" ref="Q17:Q51" si="7">(P17/O17)*100</f>
        <v>84.889613333333344</v>
      </c>
      <c r="S17" s="19"/>
      <c r="T17" s="19"/>
    </row>
    <row r="18" spans="1:20">
      <c r="A18" s="5">
        <v>3</v>
      </c>
      <c r="B18" s="15" t="s">
        <v>24</v>
      </c>
      <c r="C18" s="26">
        <f t="shared" si="0"/>
        <v>197200</v>
      </c>
      <c r="D18" s="26">
        <f t="shared" si="0"/>
        <v>131207.62999999998</v>
      </c>
      <c r="E18" s="26">
        <f t="shared" si="1"/>
        <v>66.535309330628792</v>
      </c>
      <c r="F18" s="26">
        <f>Amravati!$AH$56</f>
        <v>2800</v>
      </c>
      <c r="G18" s="26">
        <f>Amravati!$AJ$56</f>
        <v>2075.31</v>
      </c>
      <c r="H18" s="26">
        <f t="shared" si="2"/>
        <v>74.118214285714274</v>
      </c>
      <c r="I18" s="29">
        <f t="shared" si="3"/>
        <v>200000</v>
      </c>
      <c r="J18" s="29">
        <f t="shared" si="4"/>
        <v>133282.93999999997</v>
      </c>
      <c r="K18" s="26">
        <f t="shared" si="5"/>
        <v>66.641469999999998</v>
      </c>
      <c r="L18" s="29">
        <f>Amravati!$HG$58</f>
        <v>0</v>
      </c>
      <c r="M18" s="29">
        <f>Amravati!$AJ$58</f>
        <v>58909.72</v>
      </c>
      <c r="N18" s="26" t="e">
        <f t="shared" si="6"/>
        <v>#DIV/0!</v>
      </c>
      <c r="O18" s="26">
        <f>'Cons Dist wise'!AH20</f>
        <v>200000</v>
      </c>
      <c r="P18" s="26">
        <f>'Cons Dist wise'!AJ20</f>
        <v>192192.65999999997</v>
      </c>
      <c r="Q18" s="59">
        <f t="shared" si="7"/>
        <v>96.09632999999998</v>
      </c>
      <c r="S18" s="19"/>
      <c r="T18" s="19"/>
    </row>
    <row r="19" spans="1:20">
      <c r="A19" s="5">
        <v>4</v>
      </c>
      <c r="B19" s="15" t="s">
        <v>25</v>
      </c>
      <c r="C19" s="26">
        <f t="shared" ref="C19:C51" si="8">O19-L19-F19</f>
        <v>202842.80000000002</v>
      </c>
      <c r="D19" s="26">
        <f t="shared" si="0"/>
        <v>110283.91000000002</v>
      </c>
      <c r="E19" s="26">
        <f t="shared" si="1"/>
        <v>54.369151875245272</v>
      </c>
      <c r="F19" s="26">
        <f>Aurangabad!$AH$56</f>
        <v>37152.400000000001</v>
      </c>
      <c r="G19" s="26">
        <f>Aurangabad!$AJ$56</f>
        <v>29175.39</v>
      </c>
      <c r="H19" s="26">
        <f t="shared" si="2"/>
        <v>78.528951023352462</v>
      </c>
      <c r="I19" s="29">
        <f t="shared" si="3"/>
        <v>239995.2</v>
      </c>
      <c r="J19" s="29">
        <f t="shared" si="4"/>
        <v>139459.30000000002</v>
      </c>
      <c r="K19" s="26">
        <f t="shared" si="5"/>
        <v>58.109203850743683</v>
      </c>
      <c r="L19" s="29">
        <f>Aurangabad!$HG$58</f>
        <v>0</v>
      </c>
      <c r="M19" s="29">
        <f>Aurangabad!$AJ$58</f>
        <v>69965.649999999994</v>
      </c>
      <c r="N19" s="26" t="e">
        <f t="shared" si="6"/>
        <v>#DIV/0!</v>
      </c>
      <c r="O19" s="26">
        <f>'Cons Dist wise'!AH21</f>
        <v>239995.2</v>
      </c>
      <c r="P19" s="26">
        <f>'Cons Dist wise'!AJ21</f>
        <v>209424.95</v>
      </c>
      <c r="Q19" s="59">
        <f t="shared" si="7"/>
        <v>87.262141076154847</v>
      </c>
      <c r="S19" s="19"/>
      <c r="T19" s="19"/>
    </row>
    <row r="20" spans="1:20">
      <c r="A20" s="5">
        <v>5</v>
      </c>
      <c r="B20" s="15" t="s">
        <v>26</v>
      </c>
      <c r="C20" s="26">
        <f t="shared" si="8"/>
        <v>126001</v>
      </c>
      <c r="D20" s="26">
        <f t="shared" si="0"/>
        <v>111549.32000000004</v>
      </c>
      <c r="E20" s="26">
        <f t="shared" si="1"/>
        <v>88.53050372616093</v>
      </c>
      <c r="F20" s="26">
        <f>Beed!$AH$56</f>
        <v>60995</v>
      </c>
      <c r="G20" s="26">
        <f>Beed!$AJ$56</f>
        <v>57427.43</v>
      </c>
      <c r="H20" s="26">
        <f t="shared" si="2"/>
        <v>94.151045167636696</v>
      </c>
      <c r="I20" s="29">
        <f t="shared" si="3"/>
        <v>186996</v>
      </c>
      <c r="J20" s="29">
        <f t="shared" si="4"/>
        <v>168976.75000000003</v>
      </c>
      <c r="K20" s="26">
        <f t="shared" si="5"/>
        <v>90.36383131189973</v>
      </c>
      <c r="L20" s="29">
        <f>Beed!$AH$58</f>
        <v>52998</v>
      </c>
      <c r="M20" s="29">
        <f>Beed!$AJ$58</f>
        <v>26703</v>
      </c>
      <c r="N20" s="26">
        <f t="shared" si="6"/>
        <v>50.384920185667383</v>
      </c>
      <c r="O20" s="26">
        <f>'Cons Dist wise'!AH22</f>
        <v>239994</v>
      </c>
      <c r="P20" s="26">
        <f>'Cons Dist wise'!AJ22</f>
        <v>195679.75000000003</v>
      </c>
      <c r="Q20" s="59">
        <f t="shared" si="7"/>
        <v>81.535267548355378</v>
      </c>
      <c r="S20" s="19"/>
      <c r="T20" s="19"/>
    </row>
    <row r="21" spans="1:20">
      <c r="A21" s="5">
        <v>6</v>
      </c>
      <c r="B21" s="15" t="s">
        <v>27</v>
      </c>
      <c r="C21" s="26">
        <f t="shared" si="8"/>
        <v>26413</v>
      </c>
      <c r="D21" s="26">
        <f t="shared" si="0"/>
        <v>19440.97</v>
      </c>
      <c r="E21" s="26">
        <f t="shared" si="1"/>
        <v>73.603793586491506</v>
      </c>
      <c r="F21" s="26">
        <f>Bhandara!$AH$56</f>
        <v>7387</v>
      </c>
      <c r="G21" s="26">
        <f>Bhandara!$AJ$56</f>
        <v>3347.6099999999997</v>
      </c>
      <c r="H21" s="26">
        <f t="shared" si="2"/>
        <v>45.317584946527681</v>
      </c>
      <c r="I21" s="29">
        <f t="shared" si="3"/>
        <v>33800</v>
      </c>
      <c r="J21" s="29">
        <f t="shared" si="4"/>
        <v>22788.58</v>
      </c>
      <c r="K21" s="26">
        <f t="shared" si="5"/>
        <v>67.421834319526624</v>
      </c>
      <c r="L21" s="29">
        <f>Bhandara!$AH$58</f>
        <v>51199</v>
      </c>
      <c r="M21" s="29">
        <f>Bhandara!$AJ$58</f>
        <v>42043.63</v>
      </c>
      <c r="N21" s="26">
        <f t="shared" si="6"/>
        <v>82.118068712279538</v>
      </c>
      <c r="O21" s="26">
        <f>'Cons Dist wise'!AH23</f>
        <v>84999</v>
      </c>
      <c r="P21" s="26">
        <f>'Cons Dist wise'!AJ23</f>
        <v>64832.21</v>
      </c>
      <c r="Q21" s="59">
        <f t="shared" si="7"/>
        <v>76.274085577477379</v>
      </c>
      <c r="S21" s="19"/>
      <c r="T21" s="19"/>
    </row>
    <row r="22" spans="1:20">
      <c r="A22" s="5">
        <v>7</v>
      </c>
      <c r="B22" s="15" t="s">
        <v>28</v>
      </c>
      <c r="C22" s="26">
        <f t="shared" si="8"/>
        <v>169499.99999999997</v>
      </c>
      <c r="D22" s="26">
        <f t="shared" si="0"/>
        <v>137786.43</v>
      </c>
      <c r="E22" s="26">
        <f t="shared" si="1"/>
        <v>81.289929203539828</v>
      </c>
      <c r="F22" s="26">
        <f>Buldhana!$AH$56</f>
        <v>40500</v>
      </c>
      <c r="G22" s="26">
        <f>Buldhana!$AJ$56</f>
        <v>26525.24</v>
      </c>
      <c r="H22" s="26">
        <f t="shared" si="2"/>
        <v>65.494419753086419</v>
      </c>
      <c r="I22" s="29">
        <f t="shared" si="3"/>
        <v>209999.99999999997</v>
      </c>
      <c r="J22" s="29">
        <f t="shared" si="4"/>
        <v>164311.66999999998</v>
      </c>
      <c r="K22" s="26">
        <f t="shared" si="5"/>
        <v>78.243652380952383</v>
      </c>
      <c r="L22" s="29">
        <f>Buldhana!$AH$58</f>
        <v>10000</v>
      </c>
      <c r="M22" s="29">
        <f>Buldhana!$AJ$58</f>
        <v>4698.82</v>
      </c>
      <c r="N22" s="26">
        <f t="shared" si="6"/>
        <v>46.988199999999999</v>
      </c>
      <c r="O22" s="26">
        <f>'Cons Dist wise'!AH24</f>
        <v>219999.99999999997</v>
      </c>
      <c r="P22" s="26">
        <f>'Cons Dist wise'!AJ24</f>
        <v>169010.49</v>
      </c>
      <c r="Q22" s="59">
        <f t="shared" si="7"/>
        <v>76.822950000000006</v>
      </c>
      <c r="S22" s="19"/>
      <c r="T22" s="19"/>
    </row>
    <row r="23" spans="1:20">
      <c r="A23" s="5">
        <v>8</v>
      </c>
      <c r="B23" s="15" t="s">
        <v>29</v>
      </c>
      <c r="C23" s="26">
        <f t="shared" si="8"/>
        <v>45250</v>
      </c>
      <c r="D23" s="26">
        <f t="shared" si="0"/>
        <v>23925.230000000003</v>
      </c>
      <c r="E23" s="26">
        <f t="shared" si="1"/>
        <v>52.873436464088407</v>
      </c>
      <c r="F23" s="26">
        <f>Chandrapur!$AH$56</f>
        <v>12750</v>
      </c>
      <c r="G23" s="26">
        <f>Chandrapur!$AJ$56</f>
        <v>8220.1</v>
      </c>
      <c r="H23" s="26">
        <f t="shared" si="2"/>
        <v>64.471372549019605</v>
      </c>
      <c r="I23" s="29">
        <f t="shared" si="3"/>
        <v>58000</v>
      </c>
      <c r="J23" s="29">
        <f t="shared" si="4"/>
        <v>32145.33</v>
      </c>
      <c r="K23" s="26">
        <f t="shared" si="5"/>
        <v>55.422982758620698</v>
      </c>
      <c r="L23" s="29">
        <f>Chandrapur!$AH$58</f>
        <v>77000</v>
      </c>
      <c r="M23" s="29">
        <f>Chandrapur!$AJ$58</f>
        <v>67482.23</v>
      </c>
      <c r="N23" s="26">
        <f t="shared" si="6"/>
        <v>87.639259740259732</v>
      </c>
      <c r="O23" s="26">
        <f>'Cons Dist wise'!AH25</f>
        <v>135000</v>
      </c>
      <c r="P23" s="26">
        <f>'Cons Dist wise'!AJ25</f>
        <v>99627.56</v>
      </c>
      <c r="Q23" s="59">
        <f t="shared" si="7"/>
        <v>73.798192592592599</v>
      </c>
      <c r="S23" s="19"/>
      <c r="T23" s="19"/>
    </row>
    <row r="24" spans="1:20">
      <c r="A24" s="5">
        <v>9</v>
      </c>
      <c r="B24" s="15" t="s">
        <v>30</v>
      </c>
      <c r="C24" s="26">
        <f t="shared" si="8"/>
        <v>104536</v>
      </c>
      <c r="D24" s="26">
        <f t="shared" si="0"/>
        <v>87537.73000000001</v>
      </c>
      <c r="E24" s="26">
        <f t="shared" si="1"/>
        <v>83.739314685849862</v>
      </c>
      <c r="F24" s="26">
        <f>Dhule!$AH$56</f>
        <v>727</v>
      </c>
      <c r="G24" s="26">
        <f>Dhule!$AJ$56</f>
        <v>851.01</v>
      </c>
      <c r="H24" s="26">
        <f t="shared" si="2"/>
        <v>117.05777166437414</v>
      </c>
      <c r="I24" s="29">
        <f t="shared" si="3"/>
        <v>105263</v>
      </c>
      <c r="J24" s="29">
        <f t="shared" si="4"/>
        <v>88388.74</v>
      </c>
      <c r="K24" s="26">
        <f t="shared" si="5"/>
        <v>83.969428954143439</v>
      </c>
      <c r="L24" s="29">
        <f>Dhule!$AH$58</f>
        <v>19732</v>
      </c>
      <c r="M24" s="29">
        <f>Dhule!$AJ$58</f>
        <v>19879.02</v>
      </c>
      <c r="N24" s="26">
        <f t="shared" si="6"/>
        <v>100.7450841273059</v>
      </c>
      <c r="O24" s="26">
        <f>'Cons Dist wise'!AH26</f>
        <v>124995</v>
      </c>
      <c r="P24" s="26">
        <f>'Cons Dist wise'!AJ26</f>
        <v>108267.76000000001</v>
      </c>
      <c r="Q24" s="59">
        <f t="shared" si="7"/>
        <v>86.617672706908294</v>
      </c>
      <c r="S24" s="19"/>
      <c r="T24" s="19"/>
    </row>
    <row r="25" spans="1:20">
      <c r="A25" s="5">
        <v>10</v>
      </c>
      <c r="B25" s="15" t="s">
        <v>31</v>
      </c>
      <c r="C25" s="26">
        <f t="shared" si="8"/>
        <v>15647</v>
      </c>
      <c r="D25" s="26">
        <f t="shared" si="0"/>
        <v>9607.4699999999975</v>
      </c>
      <c r="E25" s="26">
        <f t="shared" si="1"/>
        <v>61.401354892311609</v>
      </c>
      <c r="F25" s="26">
        <f>Gadchiroli!$AH$56</f>
        <v>5611</v>
      </c>
      <c r="G25" s="26">
        <f>Gadchiroli!$AJ$56</f>
        <v>3767.7900000000004</v>
      </c>
      <c r="H25" s="26">
        <f t="shared" si="2"/>
        <v>67.150062377472835</v>
      </c>
      <c r="I25" s="29">
        <f t="shared" si="3"/>
        <v>21258</v>
      </c>
      <c r="J25" s="29">
        <f t="shared" si="4"/>
        <v>13375.259999999998</v>
      </c>
      <c r="K25" s="26">
        <f t="shared" si="5"/>
        <v>62.918712955122771</v>
      </c>
      <c r="L25" s="29">
        <f>Gadchiroli!$AH$58</f>
        <v>16241</v>
      </c>
      <c r="M25" s="29">
        <f>Gadchiroli!$AJ$58</f>
        <v>10340.64</v>
      </c>
      <c r="N25" s="26">
        <f t="shared" si="6"/>
        <v>63.669971060895257</v>
      </c>
      <c r="O25" s="26">
        <f>'Cons Dist wise'!AH27</f>
        <v>37499</v>
      </c>
      <c r="P25" s="26">
        <f>'Cons Dist wise'!AJ27</f>
        <v>23715.899999999998</v>
      </c>
      <c r="Q25" s="59">
        <f t="shared" si="7"/>
        <v>63.24408650897356</v>
      </c>
      <c r="S25" s="19"/>
      <c r="T25" s="19"/>
    </row>
    <row r="26" spans="1:20">
      <c r="A26" s="5">
        <v>11</v>
      </c>
      <c r="B26" s="15" t="s">
        <v>32</v>
      </c>
      <c r="C26" s="26">
        <f t="shared" si="8"/>
        <v>22772</v>
      </c>
      <c r="D26" s="26">
        <f t="shared" si="0"/>
        <v>14326.989999999993</v>
      </c>
      <c r="E26" s="26">
        <f t="shared" si="1"/>
        <v>62.914939399262217</v>
      </c>
      <c r="F26" s="26">
        <f>Gondia!$AH$56</f>
        <v>9142</v>
      </c>
      <c r="G26" s="26">
        <f>Gondia!$AJ$56</f>
        <v>5415.5300000000007</v>
      </c>
      <c r="H26" s="26">
        <f t="shared" si="2"/>
        <v>59.237912929337135</v>
      </c>
      <c r="I26" s="29">
        <f t="shared" si="3"/>
        <v>31914</v>
      </c>
      <c r="J26" s="29">
        <f t="shared" si="4"/>
        <v>19742.519999999993</v>
      </c>
      <c r="K26" s="26">
        <f t="shared" si="5"/>
        <v>61.861628125587501</v>
      </c>
      <c r="L26" s="29">
        <f>Gondia!$AH$58</f>
        <v>43083</v>
      </c>
      <c r="M26" s="29">
        <f>Gondia!$AJ$58</f>
        <v>21856.52</v>
      </c>
      <c r="N26" s="26">
        <f t="shared" si="6"/>
        <v>50.731193278091126</v>
      </c>
      <c r="O26" s="26">
        <f>'Cons Dist wise'!AH28</f>
        <v>74997</v>
      </c>
      <c r="P26" s="26">
        <f>'Cons Dist wise'!AJ28</f>
        <v>41599.039999999994</v>
      </c>
      <c r="Q26" s="59">
        <f t="shared" si="7"/>
        <v>55.467605370881486</v>
      </c>
      <c r="S26" s="19"/>
      <c r="T26" s="19"/>
    </row>
    <row r="27" spans="1:20">
      <c r="A27" s="5">
        <v>12</v>
      </c>
      <c r="B27" s="15" t="s">
        <v>33</v>
      </c>
      <c r="C27" s="26">
        <f t="shared" si="8"/>
        <v>84649</v>
      </c>
      <c r="D27" s="26">
        <f t="shared" si="0"/>
        <v>54750.44</v>
      </c>
      <c r="E27" s="26">
        <f t="shared" si="1"/>
        <v>64.679370104785647</v>
      </c>
      <c r="F27" s="26">
        <f>Hingoli!$AH$56</f>
        <v>28243</v>
      </c>
      <c r="G27" s="26">
        <f>Hingoli!$AJ$56</f>
        <v>24468.22</v>
      </c>
      <c r="H27" s="26">
        <f t="shared" si="2"/>
        <v>86.634635130828883</v>
      </c>
      <c r="I27" s="29">
        <f t="shared" si="3"/>
        <v>112892</v>
      </c>
      <c r="J27" s="29">
        <f t="shared" si="4"/>
        <v>79218.66</v>
      </c>
      <c r="K27" s="26">
        <f t="shared" si="5"/>
        <v>70.172075966410375</v>
      </c>
      <c r="L27" s="29">
        <f>Hingoli!$AH$58</f>
        <v>25637</v>
      </c>
      <c r="M27" s="29">
        <f>Hingoli!$AJ$58</f>
        <v>22098.35</v>
      </c>
      <c r="N27" s="26">
        <f t="shared" si="6"/>
        <v>86.197097944377262</v>
      </c>
      <c r="O27" s="26">
        <f>'Cons Dist wise'!AH29</f>
        <v>138529</v>
      </c>
      <c r="P27" s="26">
        <f>'Cons Dist wise'!AJ29</f>
        <v>101317.01</v>
      </c>
      <c r="Q27" s="59">
        <f t="shared" si="7"/>
        <v>73.137761768293998</v>
      </c>
      <c r="S27" s="19"/>
      <c r="T27" s="19"/>
    </row>
    <row r="28" spans="1:20">
      <c r="A28" s="5">
        <v>13</v>
      </c>
      <c r="B28" s="15" t="s">
        <v>34</v>
      </c>
      <c r="C28" s="26">
        <f t="shared" si="8"/>
        <v>204393</v>
      </c>
      <c r="D28" s="26">
        <f t="shared" si="0"/>
        <v>179463.37999999998</v>
      </c>
      <c r="E28" s="26">
        <f t="shared" si="1"/>
        <v>87.803095017931128</v>
      </c>
      <c r="F28" s="26">
        <f>Jalgaon!$AH$56</f>
        <v>5900</v>
      </c>
      <c r="G28" s="26">
        <f>Jalgaon!$AJ$56</f>
        <v>3408.84</v>
      </c>
      <c r="H28" s="26">
        <f t="shared" si="2"/>
        <v>57.776949152542379</v>
      </c>
      <c r="I28" s="29">
        <f t="shared" si="3"/>
        <v>210293</v>
      </c>
      <c r="J28" s="29">
        <f t="shared" si="4"/>
        <v>182872.21999999997</v>
      </c>
      <c r="K28" s="26">
        <f t="shared" si="5"/>
        <v>86.960678672138386</v>
      </c>
      <c r="L28" s="29">
        <f>Jalgaon!$AH$58</f>
        <v>91205</v>
      </c>
      <c r="M28" s="29">
        <f>Jalgaon!$AJ$58</f>
        <v>94249.94</v>
      </c>
      <c r="N28" s="26">
        <f t="shared" si="6"/>
        <v>103.33856696453046</v>
      </c>
      <c r="O28" s="26">
        <f>'Cons Dist wise'!AH30</f>
        <v>301498</v>
      </c>
      <c r="P28" s="26">
        <f>'Cons Dist wise'!AJ30</f>
        <v>277122.15999999997</v>
      </c>
      <c r="Q28" s="59">
        <f t="shared" si="7"/>
        <v>91.915090647367464</v>
      </c>
      <c r="S28" s="19"/>
      <c r="T28" s="19"/>
    </row>
    <row r="29" spans="1:20">
      <c r="A29" s="5">
        <v>14</v>
      </c>
      <c r="B29" s="15" t="s">
        <v>35</v>
      </c>
      <c r="C29" s="26">
        <f t="shared" si="8"/>
        <v>130700</v>
      </c>
      <c r="D29" s="26">
        <f t="shared" si="0"/>
        <v>85802.99000000002</v>
      </c>
      <c r="E29" s="26">
        <f t="shared" si="1"/>
        <v>65.648806426931912</v>
      </c>
      <c r="F29" s="26">
        <f>Jalna!$AH$56</f>
        <v>33000</v>
      </c>
      <c r="G29" s="26">
        <f>Jalna!$AJ$56</f>
        <v>29440.519999999997</v>
      </c>
      <c r="H29" s="26">
        <f t="shared" si="2"/>
        <v>89.213696969696969</v>
      </c>
      <c r="I29" s="29">
        <f t="shared" si="3"/>
        <v>163700</v>
      </c>
      <c r="J29" s="29">
        <f t="shared" si="4"/>
        <v>115243.51000000001</v>
      </c>
      <c r="K29" s="26">
        <f t="shared" si="5"/>
        <v>70.399211973121567</v>
      </c>
      <c r="L29" s="29">
        <f>Jalna!$AH$58</f>
        <v>16300</v>
      </c>
      <c r="M29" s="29">
        <f>Jalna!$AJ$58</f>
        <v>14633.24</v>
      </c>
      <c r="N29" s="26">
        <f t="shared" si="6"/>
        <v>89.774478527607357</v>
      </c>
      <c r="O29" s="26">
        <f>'Cons Dist wise'!AH31</f>
        <v>180000</v>
      </c>
      <c r="P29" s="26">
        <f>'Cons Dist wise'!AJ31</f>
        <v>129876.75000000001</v>
      </c>
      <c r="Q29" s="59">
        <f t="shared" si="7"/>
        <v>72.153750000000002</v>
      </c>
      <c r="S29" s="19"/>
      <c r="T29" s="19"/>
    </row>
    <row r="30" spans="1:20">
      <c r="A30" s="5">
        <v>15</v>
      </c>
      <c r="B30" s="15" t="s">
        <v>36</v>
      </c>
      <c r="C30" s="26">
        <f t="shared" si="8"/>
        <v>110500</v>
      </c>
      <c r="D30" s="26">
        <f t="shared" si="0"/>
        <v>91461.080000000016</v>
      </c>
      <c r="E30" s="26">
        <f t="shared" si="1"/>
        <v>82.770208144796399</v>
      </c>
      <c r="F30" s="26">
        <f>Kolhapur!$AH$56</f>
        <v>900</v>
      </c>
      <c r="G30" s="26">
        <f>Kolhapur!$AJ$56</f>
        <v>595.61999999999989</v>
      </c>
      <c r="H30" s="26">
        <f t="shared" si="2"/>
        <v>66.179999999999978</v>
      </c>
      <c r="I30" s="29">
        <f t="shared" si="3"/>
        <v>111400</v>
      </c>
      <c r="J30" s="29">
        <f t="shared" si="4"/>
        <v>92056.700000000012</v>
      </c>
      <c r="K30" s="26">
        <f t="shared" si="5"/>
        <v>82.636175942549386</v>
      </c>
      <c r="L30" s="29">
        <f>Kolhapur!$AH$58</f>
        <v>273600</v>
      </c>
      <c r="M30" s="29">
        <f>Kolhapur!$AJ$58</f>
        <v>214027</v>
      </c>
      <c r="N30" s="26">
        <f t="shared" si="6"/>
        <v>78.226242690058484</v>
      </c>
      <c r="O30" s="26">
        <f>'Cons Dist wise'!AH32</f>
        <v>385000</v>
      </c>
      <c r="P30" s="26">
        <f>'Cons Dist wise'!AJ32</f>
        <v>306083.7</v>
      </c>
      <c r="Q30" s="59">
        <f t="shared" si="7"/>
        <v>79.502259740259746</v>
      </c>
      <c r="S30" s="19"/>
      <c r="T30" s="19"/>
    </row>
    <row r="31" spans="1:20">
      <c r="A31" s="5">
        <v>16</v>
      </c>
      <c r="B31" s="15" t="s">
        <v>37</v>
      </c>
      <c r="C31" s="26">
        <f t="shared" si="8"/>
        <v>158267</v>
      </c>
      <c r="D31" s="26">
        <f t="shared" si="0"/>
        <v>66217.570000000007</v>
      </c>
      <c r="E31" s="26">
        <f t="shared" si="1"/>
        <v>41.839151560337918</v>
      </c>
      <c r="F31" s="26">
        <f>Latur!$AH$56</f>
        <v>27326</v>
      </c>
      <c r="G31" s="26">
        <f>Latur!$AJ$56</f>
        <v>28997.78</v>
      </c>
      <c r="H31" s="26">
        <f t="shared" si="2"/>
        <v>106.1179096830857</v>
      </c>
      <c r="I31" s="29">
        <f t="shared" si="3"/>
        <v>185593</v>
      </c>
      <c r="J31" s="29">
        <f t="shared" si="4"/>
        <v>95215.35</v>
      </c>
      <c r="K31" s="26">
        <f t="shared" si="5"/>
        <v>51.303308853243394</v>
      </c>
      <c r="L31" s="29">
        <f>Latur!$AH$58</f>
        <v>94404</v>
      </c>
      <c r="M31" s="29">
        <f>Latur!$AJ$58</f>
        <v>173867.73</v>
      </c>
      <c r="N31" s="26">
        <f t="shared" si="6"/>
        <v>184.17411338502606</v>
      </c>
      <c r="O31" s="26">
        <f>'Cons Dist wise'!AH33</f>
        <v>279997</v>
      </c>
      <c r="P31" s="26">
        <f>'Cons Dist wise'!AJ33</f>
        <v>269083.08</v>
      </c>
      <c r="Q31" s="59">
        <f t="shared" si="7"/>
        <v>96.102129665674994</v>
      </c>
      <c r="S31" s="19"/>
      <c r="T31" s="19"/>
    </row>
    <row r="32" spans="1:20">
      <c r="A32" s="5">
        <v>17</v>
      </c>
      <c r="B32" s="15" t="s">
        <v>38</v>
      </c>
      <c r="C32" s="26">
        <f t="shared" si="8"/>
        <v>10000</v>
      </c>
      <c r="D32" s="26">
        <f t="shared" si="0"/>
        <v>2547.2100000000005</v>
      </c>
      <c r="E32" s="26"/>
      <c r="F32" s="26"/>
      <c r="G32" s="26"/>
      <c r="H32" s="26"/>
      <c r="I32" s="29"/>
      <c r="J32" s="29"/>
      <c r="K32" s="26"/>
      <c r="L32" s="29"/>
      <c r="M32" s="29"/>
      <c r="N32" s="26"/>
      <c r="O32" s="26">
        <f>'Cons Dist wise'!AH34</f>
        <v>10000</v>
      </c>
      <c r="P32" s="26">
        <f>'Cons Dist wise'!AJ34</f>
        <v>2547.2100000000005</v>
      </c>
      <c r="Q32" s="59"/>
      <c r="S32" s="19"/>
      <c r="T32" s="19"/>
    </row>
    <row r="33" spans="1:20">
      <c r="A33" s="5">
        <v>18</v>
      </c>
      <c r="B33" s="33" t="s">
        <v>39</v>
      </c>
      <c r="C33" s="26">
        <f t="shared" si="8"/>
        <v>10000</v>
      </c>
      <c r="D33" s="26">
        <f t="shared" si="0"/>
        <v>5859.2599999999993</v>
      </c>
      <c r="E33" s="26"/>
      <c r="F33" s="26"/>
      <c r="G33" s="26"/>
      <c r="H33" s="26"/>
      <c r="I33" s="29"/>
      <c r="J33" s="29"/>
      <c r="K33" s="26"/>
      <c r="L33" s="29"/>
      <c r="M33" s="29"/>
      <c r="N33" s="26"/>
      <c r="O33" s="26">
        <f>'Cons Dist wise'!AH35</f>
        <v>10000</v>
      </c>
      <c r="P33" s="26">
        <f>'Cons Dist wise'!AJ35</f>
        <v>5859.2599999999993</v>
      </c>
      <c r="Q33" s="59"/>
      <c r="S33" s="19"/>
      <c r="T33" s="19"/>
    </row>
    <row r="34" spans="1:20">
      <c r="A34" s="5">
        <v>19</v>
      </c>
      <c r="B34" s="15" t="s">
        <v>40</v>
      </c>
      <c r="C34" s="26">
        <f t="shared" si="8"/>
        <v>169389</v>
      </c>
      <c r="D34" s="26">
        <f t="shared" si="0"/>
        <v>104900.26999999997</v>
      </c>
      <c r="E34" s="26">
        <f t="shared" si="1"/>
        <v>61.928619922190919</v>
      </c>
      <c r="F34" s="26">
        <f>Nagpur!$AH$56</f>
        <v>5231</v>
      </c>
      <c r="G34" s="26">
        <f>Nagpur!$AJ$56</f>
        <v>2518.2199999999998</v>
      </c>
      <c r="H34" s="26">
        <f t="shared" si="2"/>
        <v>48.140317338940925</v>
      </c>
      <c r="I34" s="29">
        <f t="shared" si="3"/>
        <v>174620</v>
      </c>
      <c r="J34" s="29">
        <f t="shared" si="4"/>
        <v>107418.48999999998</v>
      </c>
      <c r="K34" s="26">
        <f t="shared" si="5"/>
        <v>61.515570954071684</v>
      </c>
      <c r="L34" s="29">
        <f>Nagpur!$AH$58</f>
        <v>10386</v>
      </c>
      <c r="M34" s="29">
        <f>Nagpur!$AJ$58</f>
        <v>11804.4</v>
      </c>
      <c r="N34" s="26">
        <f t="shared" si="6"/>
        <v>113.65684575389947</v>
      </c>
      <c r="O34" s="26">
        <f>'Cons Dist wise'!AH36</f>
        <v>185006</v>
      </c>
      <c r="P34" s="26">
        <f>'Cons Dist wise'!AJ36</f>
        <v>119222.88999999997</v>
      </c>
      <c r="Q34" s="59">
        <f t="shared" si="7"/>
        <v>64.442715371393348</v>
      </c>
      <c r="S34" s="19"/>
      <c r="T34" s="19"/>
    </row>
    <row r="35" spans="1:20">
      <c r="A35" s="5">
        <v>20</v>
      </c>
      <c r="B35" s="15" t="s">
        <v>41</v>
      </c>
      <c r="C35" s="26">
        <f t="shared" si="8"/>
        <v>152908.59999999998</v>
      </c>
      <c r="D35" s="26">
        <f t="shared" si="0"/>
        <v>119475.37000000002</v>
      </c>
      <c r="E35" s="26">
        <f t="shared" si="1"/>
        <v>78.13515394163575</v>
      </c>
      <c r="F35" s="26">
        <f>Nanded!$AH$56</f>
        <v>51258</v>
      </c>
      <c r="G35" s="26">
        <f>Nanded!$AJ$56</f>
        <v>57065.259999999987</v>
      </c>
      <c r="H35" s="26">
        <f t="shared" si="2"/>
        <v>111.32947052167464</v>
      </c>
      <c r="I35" s="29">
        <f t="shared" si="3"/>
        <v>204166.59999999998</v>
      </c>
      <c r="J35" s="29">
        <f t="shared" si="4"/>
        <v>176540.63</v>
      </c>
      <c r="K35" s="26">
        <f t="shared" si="5"/>
        <v>86.468908234745555</v>
      </c>
      <c r="L35" s="29">
        <f>Nanded!$AH$58</f>
        <v>40838.199999999997</v>
      </c>
      <c r="M35" s="29">
        <f>Nanded!$AJ$58</f>
        <v>45572</v>
      </c>
      <c r="N35" s="26">
        <f t="shared" si="6"/>
        <v>111.59159806259827</v>
      </c>
      <c r="O35" s="26">
        <f>'Cons Dist wise'!AH37</f>
        <v>245004.79999999999</v>
      </c>
      <c r="P35" s="26">
        <f>'Cons Dist wise'!AJ37</f>
        <v>222112.63</v>
      </c>
      <c r="Q35" s="59">
        <f t="shared" si="7"/>
        <v>90.656440200355263</v>
      </c>
      <c r="S35" s="19"/>
      <c r="T35" s="19"/>
    </row>
    <row r="36" spans="1:20">
      <c r="A36" s="5">
        <v>21</v>
      </c>
      <c r="B36" s="15" t="s">
        <v>42</v>
      </c>
      <c r="C36" s="26">
        <f t="shared" si="8"/>
        <v>73960</v>
      </c>
      <c r="D36" s="26">
        <f t="shared" si="0"/>
        <v>65010.859999999993</v>
      </c>
      <c r="E36" s="26">
        <f t="shared" si="1"/>
        <v>87.900027041644123</v>
      </c>
      <c r="F36" s="26">
        <f>Nandurbar!$AH$56</f>
        <v>1883</v>
      </c>
      <c r="G36" s="26">
        <f>Nandurbar!$AJ$56</f>
        <v>1299.0700000000002</v>
      </c>
      <c r="H36" s="26">
        <f t="shared" si="2"/>
        <v>68.9893786510887</v>
      </c>
      <c r="I36" s="29">
        <f t="shared" si="3"/>
        <v>75843</v>
      </c>
      <c r="J36" s="29">
        <f t="shared" si="4"/>
        <v>66309.929999999993</v>
      </c>
      <c r="K36" s="26">
        <f t="shared" si="5"/>
        <v>87.430520944582881</v>
      </c>
      <c r="L36" s="29">
        <f>Nandurbar!$AH$58</f>
        <v>14157</v>
      </c>
      <c r="M36" s="29">
        <f>Nandurbar!$AJ$58</f>
        <v>15017.64</v>
      </c>
      <c r="N36" s="26">
        <f t="shared" si="6"/>
        <v>106.07925407925407</v>
      </c>
      <c r="O36" s="26">
        <f>'Cons Dist wise'!AH38</f>
        <v>90000</v>
      </c>
      <c r="P36" s="26">
        <f>'Cons Dist wise'!AJ38</f>
        <v>81327.569999999992</v>
      </c>
      <c r="Q36" s="59">
        <f t="shared" si="7"/>
        <v>90.363966666666656</v>
      </c>
      <c r="S36" s="19"/>
      <c r="T36" s="19"/>
    </row>
    <row r="37" spans="1:20">
      <c r="A37" s="5">
        <v>22</v>
      </c>
      <c r="B37" s="15" t="s">
        <v>43</v>
      </c>
      <c r="C37" s="26">
        <f t="shared" si="8"/>
        <v>356754</v>
      </c>
      <c r="D37" s="26">
        <f t="shared" si="0"/>
        <v>283495.23999999993</v>
      </c>
      <c r="E37" s="26">
        <f t="shared" si="1"/>
        <v>79.465188897671766</v>
      </c>
      <c r="F37" s="26">
        <f>Nasik!$AH$56</f>
        <v>1797</v>
      </c>
      <c r="G37" s="26">
        <f>Nasik!$AJ$56</f>
        <v>2011.0700000000002</v>
      </c>
      <c r="H37" s="26">
        <f t="shared" si="2"/>
        <v>111.91263216471899</v>
      </c>
      <c r="I37" s="29">
        <f t="shared" si="3"/>
        <v>358551</v>
      </c>
      <c r="J37" s="29">
        <f t="shared" si="4"/>
        <v>285506.30999999994</v>
      </c>
      <c r="K37" s="26">
        <f t="shared" si="5"/>
        <v>79.627810269668728</v>
      </c>
      <c r="L37" s="29">
        <f>Nasik!$AH$58</f>
        <v>61392</v>
      </c>
      <c r="M37" s="29">
        <f>Nasik!$AJ$58</f>
        <v>46116.82</v>
      </c>
      <c r="N37" s="26">
        <f t="shared" si="6"/>
        <v>75.118614803231694</v>
      </c>
      <c r="O37" s="26">
        <f>'Cons Dist wise'!AH39</f>
        <v>419943</v>
      </c>
      <c r="P37" s="26">
        <f>'Cons Dist wise'!AJ39</f>
        <v>331623.12999999995</v>
      </c>
      <c r="Q37" s="59">
        <f t="shared" si="7"/>
        <v>78.968605263095213</v>
      </c>
      <c r="S37" s="19"/>
      <c r="T37" s="19"/>
    </row>
    <row r="38" spans="1:20">
      <c r="A38" s="5">
        <v>23</v>
      </c>
      <c r="B38" s="15" t="s">
        <v>44</v>
      </c>
      <c r="C38" s="26">
        <f t="shared" si="8"/>
        <v>126058</v>
      </c>
      <c r="D38" s="26">
        <f t="shared" si="0"/>
        <v>85663.94</v>
      </c>
      <c r="E38" s="26">
        <f t="shared" si="1"/>
        <v>67.955972647511459</v>
      </c>
      <c r="F38" s="26">
        <f>Osmanabad!$AH$56</f>
        <v>35754</v>
      </c>
      <c r="G38" s="26">
        <f>Osmanabad!$AJ$56</f>
        <v>41801.799999999996</v>
      </c>
      <c r="H38" s="26">
        <f t="shared" si="2"/>
        <v>116.91503048609944</v>
      </c>
      <c r="I38" s="29">
        <f t="shared" si="3"/>
        <v>161812</v>
      </c>
      <c r="J38" s="29">
        <f t="shared" si="4"/>
        <v>127465.73999999999</v>
      </c>
      <c r="K38" s="26">
        <f t="shared" si="5"/>
        <v>78.773972264108963</v>
      </c>
      <c r="L38" s="29">
        <f>Osmanabad!$AH$58</f>
        <v>38390</v>
      </c>
      <c r="M38" s="29">
        <f>Osmanabad!$AJ$58</f>
        <v>15530</v>
      </c>
      <c r="N38" s="26">
        <f t="shared" si="6"/>
        <v>40.453243032039595</v>
      </c>
      <c r="O38" s="26">
        <f>'Cons Dist wise'!AH40</f>
        <v>200202</v>
      </c>
      <c r="P38" s="26">
        <f>'Cons Dist wise'!AJ40</f>
        <v>142995.74</v>
      </c>
      <c r="Q38" s="59">
        <f t="shared" si="7"/>
        <v>71.425730012687183</v>
      </c>
      <c r="S38" s="19"/>
      <c r="T38" s="19"/>
    </row>
    <row r="39" spans="1:20">
      <c r="A39" s="5">
        <v>24</v>
      </c>
      <c r="B39" s="35" t="s">
        <v>45</v>
      </c>
      <c r="C39" s="26">
        <f t="shared" si="8"/>
        <v>18142</v>
      </c>
      <c r="D39" s="26">
        <f t="shared" si="0"/>
        <v>6119.7000000000044</v>
      </c>
      <c r="E39" s="26">
        <f>(D39/C39)*100</f>
        <v>33.732223569617489</v>
      </c>
      <c r="F39" s="26">
        <f>Palghar!$AH$56</f>
        <v>1558</v>
      </c>
      <c r="G39" s="26">
        <f>Palghar!$AJ$56</f>
        <v>167.43</v>
      </c>
      <c r="H39" s="26">
        <f>(G39/F39)*100</f>
        <v>10.746469833119384</v>
      </c>
      <c r="I39" s="29">
        <f>C39+F39</f>
        <v>19700</v>
      </c>
      <c r="J39" s="29">
        <f>D39+G39</f>
        <v>6287.1300000000047</v>
      </c>
      <c r="K39" s="26">
        <f>(J39/I39)*100</f>
        <v>31.914365482233524</v>
      </c>
      <c r="L39" s="29">
        <f>Palghar!$AH$58</f>
        <v>15307</v>
      </c>
      <c r="M39" s="29">
        <f>Palghar!$AJ$58</f>
        <v>12987.82</v>
      </c>
      <c r="N39" s="26">
        <f>(M39/L39)*100</f>
        <v>84.848892663487291</v>
      </c>
      <c r="O39" s="26">
        <f>'Cons Dist wise'!AH41</f>
        <v>35007</v>
      </c>
      <c r="P39" s="26">
        <f>'Cons Dist wise'!AJ41</f>
        <v>19274.950000000004</v>
      </c>
      <c r="Q39" s="59">
        <f>(P39/O39)*100</f>
        <v>55.060273659553815</v>
      </c>
      <c r="S39" s="19"/>
      <c r="T39" s="19"/>
    </row>
    <row r="40" spans="1:20">
      <c r="A40" s="5">
        <v>25</v>
      </c>
      <c r="B40" s="15" t="s">
        <v>46</v>
      </c>
      <c r="C40" s="26">
        <f t="shared" si="8"/>
        <v>148601</v>
      </c>
      <c r="D40" s="26">
        <f t="shared" si="0"/>
        <v>80971.839999999997</v>
      </c>
      <c r="E40" s="26">
        <f t="shared" si="1"/>
        <v>54.489431430474887</v>
      </c>
      <c r="F40" s="26">
        <f>Parbhani!$AH$56</f>
        <v>31615</v>
      </c>
      <c r="G40" s="26">
        <f>Parbhani!$AJ$56</f>
        <v>33088.299999999996</v>
      </c>
      <c r="H40" s="26">
        <f t="shared" si="2"/>
        <v>104.66012968527596</v>
      </c>
      <c r="I40" s="29">
        <f t="shared" si="3"/>
        <v>180216</v>
      </c>
      <c r="J40" s="29">
        <f t="shared" si="4"/>
        <v>114060.13999999998</v>
      </c>
      <c r="K40" s="26">
        <f t="shared" si="5"/>
        <v>63.290795489856613</v>
      </c>
      <c r="L40" s="29">
        <f>Parbhani!$AH$58</f>
        <v>32684</v>
      </c>
      <c r="M40" s="29">
        <f>Parbhani!$AJ$58</f>
        <v>34598.43</v>
      </c>
      <c r="N40" s="26">
        <f t="shared" si="6"/>
        <v>105.85739199608371</v>
      </c>
      <c r="O40" s="26">
        <f>'Cons Dist wise'!AH42</f>
        <v>212900</v>
      </c>
      <c r="P40" s="26">
        <f>'Cons Dist wise'!AJ42</f>
        <v>148658.56999999998</v>
      </c>
      <c r="Q40" s="59">
        <f t="shared" si="7"/>
        <v>69.825537811178947</v>
      </c>
      <c r="S40" s="19"/>
      <c r="T40" s="19"/>
    </row>
    <row r="41" spans="1:20">
      <c r="A41" s="5">
        <v>26</v>
      </c>
      <c r="B41" s="15" t="s">
        <v>47</v>
      </c>
      <c r="C41" s="26">
        <f t="shared" si="8"/>
        <v>223172</v>
      </c>
      <c r="D41" s="26">
        <f t="shared" si="0"/>
        <v>236583.44999999992</v>
      </c>
      <c r="E41" s="26">
        <f t="shared" si="1"/>
        <v>106.00946803362426</v>
      </c>
      <c r="F41" s="26">
        <f>Pune!$AH$56</f>
        <v>699</v>
      </c>
      <c r="G41" s="26">
        <f>Pune!$AJ$56</f>
        <v>494.85</v>
      </c>
      <c r="H41" s="26">
        <f t="shared" si="2"/>
        <v>70.793991416309026</v>
      </c>
      <c r="I41" s="29">
        <f t="shared" si="3"/>
        <v>223871</v>
      </c>
      <c r="J41" s="29">
        <f t="shared" si="4"/>
        <v>237078.29999999993</v>
      </c>
      <c r="K41" s="26">
        <f t="shared" si="5"/>
        <v>105.89951355914786</v>
      </c>
      <c r="L41" s="29">
        <f>Pune!$AH$58</f>
        <v>326119</v>
      </c>
      <c r="M41" s="29">
        <f>Pune!$AJ$58</f>
        <v>289043.54000000004</v>
      </c>
      <c r="N41" s="26">
        <f t="shared" si="6"/>
        <v>88.631309429993351</v>
      </c>
      <c r="O41" s="26">
        <f>'Cons Dist wise'!AH43</f>
        <v>549990</v>
      </c>
      <c r="P41" s="26">
        <f>'Cons Dist wise'!AJ43</f>
        <v>526121.84</v>
      </c>
      <c r="Q41" s="59">
        <f t="shared" si="7"/>
        <v>95.660255641011645</v>
      </c>
      <c r="S41" s="19"/>
      <c r="T41" s="19"/>
    </row>
    <row r="42" spans="1:20">
      <c r="A42" s="5">
        <v>27</v>
      </c>
      <c r="B42" s="15" t="s">
        <v>48</v>
      </c>
      <c r="C42" s="26">
        <f t="shared" si="8"/>
        <v>29942</v>
      </c>
      <c r="D42" s="26">
        <f t="shared" si="0"/>
        <v>21050.149999999998</v>
      </c>
      <c r="E42" s="26">
        <f t="shared" si="1"/>
        <v>70.303085966201323</v>
      </c>
      <c r="F42" s="26">
        <f>Raigad!$AH$56</f>
        <v>113</v>
      </c>
      <c r="G42" s="26">
        <f>Raigad!$AJ$56</f>
        <v>2.33</v>
      </c>
      <c r="H42" s="26">
        <f t="shared" si="2"/>
        <v>2.0619469026548676</v>
      </c>
      <c r="I42" s="29">
        <f t="shared" si="3"/>
        <v>30055</v>
      </c>
      <c r="J42" s="29">
        <f t="shared" si="4"/>
        <v>21052.48</v>
      </c>
      <c r="K42" s="26">
        <f t="shared" si="5"/>
        <v>70.046514723007817</v>
      </c>
      <c r="L42" s="29">
        <f>Raigad!$AH$58</f>
        <v>14942</v>
      </c>
      <c r="M42" s="29">
        <f>Raigad!$AJ$58</f>
        <v>8908.43</v>
      </c>
      <c r="N42" s="26">
        <f t="shared" si="6"/>
        <v>59.620064248427255</v>
      </c>
      <c r="O42" s="26">
        <f>'Cons Dist wise'!AH44</f>
        <v>44997</v>
      </c>
      <c r="P42" s="26">
        <f>'Cons Dist wise'!AJ44</f>
        <v>29960.91</v>
      </c>
      <c r="Q42" s="59">
        <f t="shared" si="7"/>
        <v>66.58423894926328</v>
      </c>
      <c r="S42" s="19"/>
      <c r="T42" s="19"/>
    </row>
    <row r="43" spans="1:20">
      <c r="A43" s="5">
        <v>28</v>
      </c>
      <c r="B43" s="15" t="s">
        <v>49</v>
      </c>
      <c r="C43" s="26">
        <f t="shared" si="8"/>
        <v>67377.3</v>
      </c>
      <c r="D43" s="26">
        <f t="shared" si="0"/>
        <v>45582.30000000001</v>
      </c>
      <c r="E43" s="26">
        <f t="shared" si="1"/>
        <v>67.652310199429195</v>
      </c>
      <c r="F43" s="26">
        <f>Ratnagiri!$AH$56</f>
        <v>6300</v>
      </c>
      <c r="G43" s="26">
        <f>Ratnagiri!$AJ$56</f>
        <v>5871.5699999999988</v>
      </c>
      <c r="H43" s="26">
        <f t="shared" si="2"/>
        <v>93.199523809523782</v>
      </c>
      <c r="I43" s="29">
        <f t="shared" si="3"/>
        <v>73677.3</v>
      </c>
      <c r="J43" s="29">
        <f t="shared" si="4"/>
        <v>51453.87000000001</v>
      </c>
      <c r="K43" s="26">
        <f t="shared" si="5"/>
        <v>69.836801837200895</v>
      </c>
      <c r="L43" s="29">
        <f>Ratnagiri!$AH$58</f>
        <v>11400</v>
      </c>
      <c r="M43" s="29">
        <f>Ratnagiri!$AJ$58</f>
        <v>9608.880000000001</v>
      </c>
      <c r="N43" s="26">
        <f t="shared" si="6"/>
        <v>84.288421052631591</v>
      </c>
      <c r="O43" s="26">
        <f>'Cons Dist wise'!AH45</f>
        <v>85077.3</v>
      </c>
      <c r="P43" s="26">
        <f>'Cons Dist wise'!AJ45</f>
        <v>61062.750000000007</v>
      </c>
      <c r="Q43" s="59">
        <f t="shared" si="7"/>
        <v>71.773257966578626</v>
      </c>
      <c r="S43" s="19"/>
      <c r="T43" s="19"/>
    </row>
    <row r="44" spans="1:20">
      <c r="A44" s="5">
        <v>29</v>
      </c>
      <c r="B44" s="15" t="s">
        <v>50</v>
      </c>
      <c r="C44" s="26">
        <f t="shared" si="8"/>
        <v>140013</v>
      </c>
      <c r="D44" s="26">
        <f t="shared" si="0"/>
        <v>88527.640000000029</v>
      </c>
      <c r="E44" s="26">
        <f t="shared" si="1"/>
        <v>63.228157385385664</v>
      </c>
      <c r="F44" s="26">
        <f>Sangli!$AH$56</f>
        <v>917</v>
      </c>
      <c r="G44" s="26">
        <f>Sangli!$AJ$56</f>
        <v>493.32999999999993</v>
      </c>
      <c r="H44" s="26">
        <f t="shared" si="2"/>
        <v>53.798255179934564</v>
      </c>
      <c r="I44" s="29">
        <f t="shared" si="3"/>
        <v>140930</v>
      </c>
      <c r="J44" s="29">
        <f t="shared" si="4"/>
        <v>89020.97000000003</v>
      </c>
      <c r="K44" s="26">
        <f t="shared" si="5"/>
        <v>63.166799120130577</v>
      </c>
      <c r="L44" s="29">
        <f>Sangli!$AH$58</f>
        <v>169071</v>
      </c>
      <c r="M44" s="29">
        <f>Sangli!$AJ$58</f>
        <v>180745</v>
      </c>
      <c r="N44" s="26">
        <f t="shared" si="6"/>
        <v>106.9047914781364</v>
      </c>
      <c r="O44" s="26">
        <f>'Cons Dist wise'!AH46</f>
        <v>310001</v>
      </c>
      <c r="P44" s="26">
        <f>'Cons Dist wise'!AJ46</f>
        <v>269765.97000000003</v>
      </c>
      <c r="Q44" s="59">
        <f t="shared" si="7"/>
        <v>87.020999932258292</v>
      </c>
      <c r="S44" s="19"/>
      <c r="T44" s="19"/>
    </row>
    <row r="45" spans="1:20">
      <c r="A45" s="5">
        <v>30</v>
      </c>
      <c r="B45" s="15" t="s">
        <v>51</v>
      </c>
      <c r="C45" s="26">
        <f t="shared" si="8"/>
        <v>162000</v>
      </c>
      <c r="D45" s="26">
        <f t="shared" si="0"/>
        <v>98459.279999999984</v>
      </c>
      <c r="E45" s="26">
        <f t="shared" si="1"/>
        <v>60.777333333333331</v>
      </c>
      <c r="F45" s="26">
        <f>Satara!$AH$56</f>
        <v>500</v>
      </c>
      <c r="G45" s="26">
        <f>Satara!$AJ$56</f>
        <v>190.57999999999998</v>
      </c>
      <c r="H45" s="26">
        <f t="shared" si="2"/>
        <v>38.115999999999993</v>
      </c>
      <c r="I45" s="29">
        <f t="shared" si="3"/>
        <v>162500</v>
      </c>
      <c r="J45" s="29">
        <f t="shared" si="4"/>
        <v>98649.859999999986</v>
      </c>
      <c r="K45" s="26">
        <f t="shared" si="5"/>
        <v>60.70760615384615</v>
      </c>
      <c r="L45" s="29">
        <f>Satara!$AH$58</f>
        <v>197500</v>
      </c>
      <c r="M45" s="29">
        <f>Satara!$AJ$58</f>
        <v>204157</v>
      </c>
      <c r="N45" s="26">
        <f t="shared" si="6"/>
        <v>103.37063291139242</v>
      </c>
      <c r="O45" s="26">
        <f>'Cons Dist wise'!AH47</f>
        <v>360000</v>
      </c>
      <c r="P45" s="26">
        <f>'Cons Dist wise'!AJ47</f>
        <v>302806.86</v>
      </c>
      <c r="Q45" s="59">
        <f t="shared" si="7"/>
        <v>84.113016666666667</v>
      </c>
      <c r="S45" s="19"/>
      <c r="T45" s="19"/>
    </row>
    <row r="46" spans="1:20">
      <c r="A46" s="5">
        <v>31</v>
      </c>
      <c r="B46" s="15" t="s">
        <v>52</v>
      </c>
      <c r="C46" s="26">
        <f t="shared" si="8"/>
        <v>38913</v>
      </c>
      <c r="D46" s="26">
        <f t="shared" si="0"/>
        <v>25568.78</v>
      </c>
      <c r="E46" s="26">
        <f t="shared" si="1"/>
        <v>65.707552745868995</v>
      </c>
      <c r="F46" s="26">
        <f>Sindhudurg!$AH$56</f>
        <v>3955</v>
      </c>
      <c r="G46" s="26">
        <f>Sindhudurg!$AJ$56</f>
        <v>2690.93</v>
      </c>
      <c r="H46" s="26">
        <f t="shared" si="2"/>
        <v>68.038685208596704</v>
      </c>
      <c r="I46" s="29">
        <f t="shared" si="3"/>
        <v>42868</v>
      </c>
      <c r="J46" s="29">
        <f t="shared" si="4"/>
        <v>28259.71</v>
      </c>
      <c r="K46" s="26">
        <f t="shared" si="5"/>
        <v>65.922622935522995</v>
      </c>
      <c r="L46" s="29">
        <f>Sindhudurg!$AH$58</f>
        <v>17128</v>
      </c>
      <c r="M46" s="29">
        <f>Sindhudurg!$AJ$58</f>
        <v>13162.32</v>
      </c>
      <c r="N46" s="26">
        <f t="shared" si="6"/>
        <v>76.846800560485747</v>
      </c>
      <c r="O46" s="26">
        <f>'Cons Dist wise'!AH48</f>
        <v>59996</v>
      </c>
      <c r="P46" s="26">
        <f>'Cons Dist wise'!AJ48</f>
        <v>41422.03</v>
      </c>
      <c r="Q46" s="59">
        <f t="shared" si="7"/>
        <v>69.041319421294759</v>
      </c>
      <c r="S46" s="19"/>
      <c r="T46" s="19"/>
    </row>
    <row r="47" spans="1:20">
      <c r="A47" s="5">
        <v>32</v>
      </c>
      <c r="B47" s="15" t="s">
        <v>53</v>
      </c>
      <c r="C47" s="26">
        <f t="shared" si="8"/>
        <v>308207</v>
      </c>
      <c r="D47" s="26">
        <f t="shared" si="0"/>
        <v>247498.15</v>
      </c>
      <c r="E47" s="26">
        <f t="shared" si="1"/>
        <v>80.302572621647144</v>
      </c>
      <c r="F47" s="26">
        <f>Solapur!$AH$56</f>
        <v>30606</v>
      </c>
      <c r="G47" s="26">
        <f>Solapur!$AJ$56</f>
        <v>31221.21</v>
      </c>
      <c r="H47" s="26">
        <f t="shared" si="2"/>
        <v>102.01009605959615</v>
      </c>
      <c r="I47" s="29">
        <f t="shared" si="3"/>
        <v>338813</v>
      </c>
      <c r="J47" s="29">
        <f t="shared" si="4"/>
        <v>278719.35999999999</v>
      </c>
      <c r="K47" s="26">
        <f t="shared" si="5"/>
        <v>82.26347867407685</v>
      </c>
      <c r="L47" s="29">
        <f>Solapur!$AH$58</f>
        <v>111192</v>
      </c>
      <c r="M47" s="29">
        <f>Solapur!$AJ$58</f>
        <v>116676.95999999999</v>
      </c>
      <c r="N47" s="26">
        <f t="shared" si="6"/>
        <v>104.93287286855168</v>
      </c>
      <c r="O47" s="26">
        <f>'Cons Dist wise'!AH49</f>
        <v>450005</v>
      </c>
      <c r="P47" s="26">
        <f>'Cons Dist wise'!AJ49</f>
        <v>395396.31999999995</v>
      </c>
      <c r="Q47" s="59">
        <f t="shared" si="7"/>
        <v>87.864872612526511</v>
      </c>
      <c r="S47" s="19"/>
      <c r="T47" s="19"/>
    </row>
    <row r="48" spans="1:20">
      <c r="A48" s="5">
        <v>33</v>
      </c>
      <c r="B48" s="15" t="s">
        <v>54</v>
      </c>
      <c r="C48" s="26">
        <f t="shared" si="8"/>
        <v>16916</v>
      </c>
      <c r="D48" s="26">
        <f t="shared" si="0"/>
        <v>14230.690000000004</v>
      </c>
      <c r="E48" s="26">
        <f t="shared" si="1"/>
        <v>84.125620714116835</v>
      </c>
      <c r="F48" s="26">
        <f>Thane!$AH$56</f>
        <v>652</v>
      </c>
      <c r="G48" s="26">
        <f>Thane!$AJ$56</f>
        <v>22.6</v>
      </c>
      <c r="H48" s="26">
        <f t="shared" si="2"/>
        <v>3.4662576687116564</v>
      </c>
      <c r="I48" s="29">
        <f t="shared" si="3"/>
        <v>17568</v>
      </c>
      <c r="J48" s="29">
        <f t="shared" si="4"/>
        <v>14253.290000000005</v>
      </c>
      <c r="K48" s="26">
        <f t="shared" si="5"/>
        <v>81.132115209471792</v>
      </c>
      <c r="L48" s="29">
        <f>Thane!$AH$58</f>
        <v>27385</v>
      </c>
      <c r="M48" s="29">
        <f>Thane!$AJ$58</f>
        <v>17065.8</v>
      </c>
      <c r="N48" s="26">
        <f t="shared" si="6"/>
        <v>62.318057330655463</v>
      </c>
      <c r="O48" s="26">
        <f>'Cons Dist wise'!AH50</f>
        <v>44953</v>
      </c>
      <c r="P48" s="26">
        <f>'Cons Dist wise'!AJ50</f>
        <v>31319.090000000004</v>
      </c>
      <c r="Q48" s="59">
        <f t="shared" si="7"/>
        <v>69.670745000333696</v>
      </c>
      <c r="S48" s="19"/>
      <c r="T48" s="19"/>
    </row>
    <row r="49" spans="1:20">
      <c r="A49" s="5">
        <v>34</v>
      </c>
      <c r="B49" s="15" t="s">
        <v>55</v>
      </c>
      <c r="C49" s="26">
        <f t="shared" si="8"/>
        <v>127798</v>
      </c>
      <c r="D49" s="26">
        <f t="shared" si="0"/>
        <v>88675.650000000009</v>
      </c>
      <c r="E49" s="26">
        <f t="shared" si="1"/>
        <v>69.387353479710185</v>
      </c>
      <c r="F49" s="26">
        <f>Wardha!$AH$56</f>
        <v>2202</v>
      </c>
      <c r="G49" s="26">
        <f>Wardha!$AJ$56</f>
        <v>2643.75</v>
      </c>
      <c r="H49" s="26">
        <f t="shared" si="2"/>
        <v>120.06130790190737</v>
      </c>
      <c r="I49" s="29">
        <f t="shared" si="3"/>
        <v>130000</v>
      </c>
      <c r="J49" s="29">
        <f t="shared" si="4"/>
        <v>91319.400000000009</v>
      </c>
      <c r="K49" s="26">
        <f t="shared" si="5"/>
        <v>70.245692307692309</v>
      </c>
      <c r="L49" s="29">
        <f>Wardha!$AH$58</f>
        <v>0</v>
      </c>
      <c r="M49" s="29">
        <f>Wardha!$AJ$58</f>
        <v>0</v>
      </c>
      <c r="N49" s="26" t="e">
        <f t="shared" si="6"/>
        <v>#DIV/0!</v>
      </c>
      <c r="O49" s="26">
        <f>'Cons Dist wise'!AH51</f>
        <v>130000</v>
      </c>
      <c r="P49" s="26">
        <f>'Cons Dist wise'!AJ51</f>
        <v>91319.400000000009</v>
      </c>
      <c r="Q49" s="59">
        <f t="shared" si="7"/>
        <v>70.245692307692309</v>
      </c>
      <c r="S49" s="19"/>
      <c r="T49" s="19"/>
    </row>
    <row r="50" spans="1:20">
      <c r="A50" s="5">
        <v>35</v>
      </c>
      <c r="B50" s="15" t="s">
        <v>56</v>
      </c>
      <c r="C50" s="26">
        <f t="shared" si="8"/>
        <v>58854</v>
      </c>
      <c r="D50" s="26">
        <f t="shared" si="0"/>
        <v>48624.53</v>
      </c>
      <c r="E50" s="26">
        <f t="shared" si="1"/>
        <v>82.618904407516908</v>
      </c>
      <c r="F50" s="26">
        <f>Washim!$AH$56</f>
        <v>17750</v>
      </c>
      <c r="G50" s="26">
        <f>Washim!$AJ$56</f>
        <v>16245.43</v>
      </c>
      <c r="H50" s="26">
        <f t="shared" si="2"/>
        <v>91.523549295774657</v>
      </c>
      <c r="I50" s="29">
        <f t="shared" si="3"/>
        <v>76604</v>
      </c>
      <c r="J50" s="29">
        <f t="shared" si="4"/>
        <v>64869.96</v>
      </c>
      <c r="K50" s="26">
        <f t="shared" si="5"/>
        <v>84.682209806276433</v>
      </c>
      <c r="L50" s="29">
        <f>Washim!$AH$58</f>
        <v>79402</v>
      </c>
      <c r="M50" s="29">
        <f>Washim!$AJ$58</f>
        <v>52163.15</v>
      </c>
      <c r="N50" s="26">
        <f t="shared" si="6"/>
        <v>65.695007682426137</v>
      </c>
      <c r="O50" s="26">
        <f>'Cons Dist wise'!AH52</f>
        <v>156006</v>
      </c>
      <c r="P50" s="26">
        <f>'Cons Dist wise'!AJ52</f>
        <v>117033.11</v>
      </c>
      <c r="Q50" s="59">
        <f t="shared" si="7"/>
        <v>75.018339038242118</v>
      </c>
      <c r="S50" s="19"/>
      <c r="T50" s="19"/>
    </row>
    <row r="51" spans="1:20">
      <c r="A51" s="5">
        <v>36</v>
      </c>
      <c r="B51" s="15" t="s">
        <v>57</v>
      </c>
      <c r="C51" s="26">
        <f t="shared" si="8"/>
        <v>144400</v>
      </c>
      <c r="D51" s="26">
        <f t="shared" si="0"/>
        <v>111680.11</v>
      </c>
      <c r="E51" s="26">
        <f t="shared" si="1"/>
        <v>77.340796398891968</v>
      </c>
      <c r="F51" s="26">
        <f>Yavatmal!$AH$56</f>
        <v>17570</v>
      </c>
      <c r="G51" s="26">
        <f>Yavatmal!$AJ$56</f>
        <v>21077.199999999997</v>
      </c>
      <c r="H51" s="26">
        <f t="shared" si="2"/>
        <v>119.96129766647694</v>
      </c>
      <c r="I51" s="29">
        <f t="shared" si="3"/>
        <v>161970</v>
      </c>
      <c r="J51" s="29">
        <f t="shared" si="4"/>
        <v>132757.31</v>
      </c>
      <c r="K51" s="26">
        <f t="shared" si="5"/>
        <v>81.964135333703766</v>
      </c>
      <c r="L51" s="29">
        <f>Yavatmal!$AH$58</f>
        <v>78030</v>
      </c>
      <c r="M51" s="29">
        <f>Yavatmal!$AJ$58</f>
        <v>73815.210000000006</v>
      </c>
      <c r="N51" s="26">
        <f t="shared" si="6"/>
        <v>94.598500576701269</v>
      </c>
      <c r="O51" s="26">
        <f>'Cons Dist wise'!AH53</f>
        <v>240000</v>
      </c>
      <c r="P51" s="26">
        <f>'Cons Dist wise'!AJ53</f>
        <v>206572.52000000002</v>
      </c>
      <c r="Q51" s="59">
        <f t="shared" si="7"/>
        <v>86.071883333333346</v>
      </c>
      <c r="S51" s="19"/>
      <c r="T51" s="19"/>
    </row>
    <row r="52" spans="1:20">
      <c r="A52" s="10"/>
      <c r="B52" s="8" t="s">
        <v>10</v>
      </c>
      <c r="C52" s="30">
        <f>SUM(C16:C51)</f>
        <v>4460617.6999999993</v>
      </c>
      <c r="D52" s="30">
        <f>SUM(D16:D51)</f>
        <v>3212445.1899999985</v>
      </c>
      <c r="E52" s="54">
        <f>(D52/C52)*100</f>
        <v>72.017944734425441</v>
      </c>
      <c r="F52" s="30">
        <f>SUM(F16:F51)</f>
        <v>503342.4</v>
      </c>
      <c r="G52" s="30">
        <f>SUM(G16:G51)</f>
        <v>461661.97000000003</v>
      </c>
      <c r="H52" s="54">
        <f>(G52/F52)*100</f>
        <v>91.719269030385675</v>
      </c>
      <c r="I52" s="30">
        <f>SUM(I16:I51)</f>
        <v>4943960.0999999996</v>
      </c>
      <c r="J52" s="30">
        <f>SUM(J16:J51)</f>
        <v>3665700.689999999</v>
      </c>
      <c r="K52" s="54">
        <f>(J52/I52)*100</f>
        <v>74.14502981122358</v>
      </c>
      <c r="L52" s="30">
        <f>SUM(L16:L51)</f>
        <v>2532975.2000000002</v>
      </c>
      <c r="M52" s="30">
        <f>SUM(M16:M51)</f>
        <v>2345393.9499999997</v>
      </c>
      <c r="N52" s="54">
        <f>(M52/L52)*100</f>
        <v>92.594430059954774</v>
      </c>
      <c r="O52" s="30">
        <f>SUM(O16:O51)</f>
        <v>7496935.2999999998</v>
      </c>
      <c r="P52" s="30">
        <f>SUM(P16:P51)</f>
        <v>6019501.1100000013</v>
      </c>
      <c r="Q52" s="30">
        <f>(P52/O52)*100</f>
        <v>80.292824589269188</v>
      </c>
      <c r="S52" s="19"/>
      <c r="T52" s="19"/>
    </row>
    <row r="55" spans="1:20">
      <c r="G55" s="89"/>
      <c r="L55" s="89"/>
      <c r="O55" s="19"/>
    </row>
  </sheetData>
  <mergeCells count="12">
    <mergeCell ref="I14:K14"/>
    <mergeCell ref="L14:N14"/>
    <mergeCell ref="A8:Q8"/>
    <mergeCell ref="A10:Q10"/>
    <mergeCell ref="A14:A15"/>
    <mergeCell ref="B14:B15"/>
    <mergeCell ref="A11:Q11"/>
    <mergeCell ref="O14:Q14"/>
    <mergeCell ref="O13:Q13"/>
    <mergeCell ref="A12:Q12"/>
    <mergeCell ref="C14:E14"/>
    <mergeCell ref="F14:H14"/>
  </mergeCells>
  <phoneticPr fontId="3" type="noConversion"/>
  <printOptions horizontalCentered="1" verticalCentered="1"/>
  <pageMargins left="0.19685039370078741" right="0.19685039370078741" top="0.19685039370078741" bottom="0.19685039370078741" header="0.19685039370078741" footer="0.19685039370078741"/>
  <pageSetup paperSize="9" scale="73" orientation="landscape"/>
  <headerFooter alignWithMargins="0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W22"/>
  <sheetViews>
    <sheetView zoomScaleNormal="100" workbookViewId="0">
      <selection activeCell="AB16" sqref="AB16"/>
    </sheetView>
  </sheetViews>
  <sheetFormatPr defaultRowHeight="12.75"/>
  <cols>
    <col min="1" max="1" width="5" style="27" customWidth="1"/>
    <col min="2" max="2" width="18.5703125" style="27" customWidth="1"/>
    <col min="3" max="4" width="8.7109375" style="27" customWidth="1"/>
    <col min="5" max="5" width="5.7109375" style="27" customWidth="1"/>
    <col min="6" max="7" width="8.7109375" style="27" customWidth="1"/>
    <col min="8" max="8" width="5.7109375" style="27" customWidth="1"/>
    <col min="9" max="10" width="8.7109375" style="27" customWidth="1"/>
    <col min="11" max="11" width="7.28515625" style="27" customWidth="1"/>
    <col min="12" max="12" width="5.7109375" style="27" customWidth="1"/>
    <col min="13" max="13" width="9.140625" style="27" customWidth="1"/>
    <col min="14" max="14" width="0.5703125" style="27" customWidth="1"/>
    <col min="15" max="23" width="8.7109375" style="27" hidden="1" customWidth="1"/>
    <col min="24" max="24" width="9.140625" style="27" customWidth="1"/>
    <col min="25" max="16384" width="9.140625" style="27"/>
  </cols>
  <sheetData>
    <row r="1" spans="1:23" ht="15.75">
      <c r="A1" s="403" t="s">
        <v>169</v>
      </c>
      <c r="B1" s="403"/>
      <c r="C1" s="403"/>
      <c r="D1" s="403"/>
      <c r="E1" s="403"/>
      <c r="F1" s="403"/>
      <c r="G1" s="403"/>
      <c r="H1" s="403"/>
      <c r="I1" s="403"/>
      <c r="J1" s="403"/>
      <c r="K1" s="403"/>
      <c r="L1" s="403"/>
    </row>
    <row r="2" spans="1:23">
      <c r="A2" s="71"/>
      <c r="B2" s="71"/>
      <c r="C2" s="71"/>
      <c r="D2" s="71"/>
      <c r="E2" s="71"/>
      <c r="F2" s="71"/>
      <c r="G2" s="71"/>
      <c r="H2" s="71"/>
      <c r="I2" s="71"/>
      <c r="J2" s="71"/>
      <c r="K2" s="71"/>
      <c r="L2" s="71"/>
    </row>
    <row r="3" spans="1:23">
      <c r="A3" s="71"/>
      <c r="B3" s="71"/>
      <c r="C3" s="71"/>
      <c r="D3" s="71"/>
      <c r="E3" s="71"/>
      <c r="F3" s="71"/>
      <c r="G3" s="71"/>
      <c r="H3" s="71"/>
      <c r="I3" s="71"/>
      <c r="J3" s="71"/>
      <c r="K3" s="71"/>
      <c r="L3" s="199" t="s">
        <v>170</v>
      </c>
    </row>
    <row r="4" spans="1:23">
      <c r="A4" s="407" t="s">
        <v>7</v>
      </c>
      <c r="B4" s="407" t="s">
        <v>171</v>
      </c>
      <c r="C4" s="407" t="s">
        <v>172</v>
      </c>
      <c r="D4" s="407"/>
      <c r="E4" s="407"/>
      <c r="F4" s="407" t="s">
        <v>173</v>
      </c>
      <c r="G4" s="407"/>
      <c r="H4" s="407"/>
      <c r="I4" s="407" t="s">
        <v>174</v>
      </c>
      <c r="J4" s="407"/>
      <c r="K4" s="407"/>
      <c r="L4" s="407" t="s">
        <v>175</v>
      </c>
    </row>
    <row r="5" spans="1:23" ht="25.5">
      <c r="A5" s="407"/>
      <c r="B5" s="407"/>
      <c r="C5" s="191" t="s">
        <v>13</v>
      </c>
      <c r="D5" s="191" t="s">
        <v>176</v>
      </c>
      <c r="E5" s="191" t="s">
        <v>177</v>
      </c>
      <c r="F5" s="191" t="s">
        <v>13</v>
      </c>
      <c r="G5" s="191" t="s">
        <v>176</v>
      </c>
      <c r="H5" s="191" t="s">
        <v>177</v>
      </c>
      <c r="I5" s="191" t="s">
        <v>13</v>
      </c>
      <c r="J5" s="191" t="s">
        <v>176</v>
      </c>
      <c r="K5" s="191" t="s">
        <v>177</v>
      </c>
      <c r="L5" s="407"/>
      <c r="V5" s="78"/>
      <c r="W5" s="79" t="s">
        <v>178</v>
      </c>
    </row>
    <row r="6" spans="1:23">
      <c r="A6" s="404">
        <v>1</v>
      </c>
      <c r="B6" s="137" t="s">
        <v>179</v>
      </c>
      <c r="C6" s="81">
        <v>30942.25680182</v>
      </c>
      <c r="D6" s="81">
        <v>12127</v>
      </c>
      <c r="E6" s="81">
        <f>(D6/C6)*100</f>
        <v>39.192357809165031</v>
      </c>
      <c r="F6" s="81">
        <v>32949.339800000002</v>
      </c>
      <c r="G6" s="81">
        <v>21550</v>
      </c>
      <c r="H6" s="81">
        <f>(G6/F6)*100</f>
        <v>65.403434881569311</v>
      </c>
      <c r="I6" s="81">
        <f>'Cons Bankwise'!M33/100</f>
        <v>5.2215999999999996</v>
      </c>
      <c r="J6" s="81">
        <f>'Cons Bankwise'!O33/100</f>
        <v>15.4894</v>
      </c>
      <c r="K6" s="81">
        <f>(J6/I6)*100</f>
        <v>296.64087635973647</v>
      </c>
      <c r="L6" s="81">
        <f>(J6-G6)/G6*100</f>
        <v>-99.928123433874717</v>
      </c>
      <c r="N6" s="28">
        <f>C6/100</f>
        <v>309.42256801820002</v>
      </c>
      <c r="O6" s="28">
        <f>D6/100</f>
        <v>121.27</v>
      </c>
      <c r="P6" s="28">
        <f>E6</f>
        <v>39.192357809165031</v>
      </c>
      <c r="Q6" s="28">
        <f>F6/100</f>
        <v>329.49339800000001</v>
      </c>
      <c r="R6" s="28">
        <f>G6/100</f>
        <v>215.5</v>
      </c>
      <c r="S6" s="28">
        <f>H6</f>
        <v>65.403434881569311</v>
      </c>
      <c r="T6" s="28">
        <f>I6/100</f>
        <v>5.2215999999999999E-2</v>
      </c>
      <c r="U6" s="28">
        <f>J6/100</f>
        <v>0.154894</v>
      </c>
      <c r="V6" s="28">
        <f>K6</f>
        <v>296.64087635973647</v>
      </c>
      <c r="W6" s="28">
        <f>L6</f>
        <v>-99.928123433874717</v>
      </c>
    </row>
    <row r="7" spans="1:23">
      <c r="A7" s="404"/>
      <c r="B7" s="200" t="s">
        <v>180</v>
      </c>
      <c r="C7" s="82">
        <f>(C6/$C$22)*100</f>
        <v>51.772566815296997</v>
      </c>
      <c r="D7" s="82">
        <f>(D6/$D$22)*100</f>
        <v>43.880304775872744</v>
      </c>
      <c r="E7" s="83"/>
      <c r="F7" s="82">
        <f>(F6/$F$22)*100</f>
        <v>52.75369578904391</v>
      </c>
      <c r="G7" s="82">
        <f>(G6/$G$22)*100</f>
        <v>45.449675504080133</v>
      </c>
      <c r="H7" s="83"/>
      <c r="I7" s="82">
        <f>(I6/$I$22)*100</f>
        <v>2.4306737094261224</v>
      </c>
      <c r="J7" s="82">
        <f>(J6/$J$22)*100</f>
        <v>2.5466307132272585</v>
      </c>
      <c r="K7" s="83"/>
      <c r="L7" s="82"/>
      <c r="N7" s="28">
        <f>C7</f>
        <v>51.772566815296997</v>
      </c>
      <c r="O7" s="28">
        <f>D7</f>
        <v>43.880304775872744</v>
      </c>
      <c r="P7" s="28"/>
      <c r="Q7" s="28">
        <f>F7</f>
        <v>52.75369578904391</v>
      </c>
      <c r="R7" s="28">
        <f>G7</f>
        <v>45.449675504080133</v>
      </c>
      <c r="S7" s="28"/>
      <c r="T7" s="28">
        <f>I7</f>
        <v>2.4306737094261224</v>
      </c>
      <c r="U7" s="28">
        <f>J7</f>
        <v>2.5466307132272585</v>
      </c>
      <c r="V7" s="28"/>
      <c r="W7" s="28"/>
    </row>
    <row r="8" spans="1:23">
      <c r="A8" s="404">
        <v>2</v>
      </c>
      <c r="B8" s="137" t="s">
        <v>181</v>
      </c>
      <c r="C8" s="81">
        <v>6955.1936078600002</v>
      </c>
      <c r="D8" s="81">
        <v>4159</v>
      </c>
      <c r="E8" s="81">
        <f>(D8/C8)*100</f>
        <v>59.797041383577763</v>
      </c>
      <c r="F8" s="81">
        <v>7323.8726999999999</v>
      </c>
      <c r="G8" s="81">
        <v>4833</v>
      </c>
      <c r="H8" s="81">
        <f>(G8/F8)*100</f>
        <v>65.989677838065091</v>
      </c>
      <c r="I8" s="81">
        <f>'Cons Bankwise'!M48/100</f>
        <v>0.03</v>
      </c>
      <c r="J8" s="81">
        <f>'Cons Bankwise'!O48/100</f>
        <v>0.04</v>
      </c>
      <c r="K8" s="81">
        <f>(J8/I8)*100</f>
        <v>133.33333333333334</v>
      </c>
      <c r="L8" s="81">
        <f>(J8-G8)/G8*100</f>
        <v>-99.999172356714254</v>
      </c>
      <c r="N8" s="28">
        <f>C8/100</f>
        <v>69.551936078600008</v>
      </c>
      <c r="O8" s="28">
        <f>D8/100</f>
        <v>41.59</v>
      </c>
      <c r="P8" s="28">
        <f t="shared" ref="P8:P22" si="0">E8</f>
        <v>59.797041383577763</v>
      </c>
      <c r="Q8" s="28">
        <f>F8/100</f>
        <v>73.238726999999997</v>
      </c>
      <c r="R8" s="28">
        <f>G8/100</f>
        <v>48.33</v>
      </c>
      <c r="S8" s="28">
        <f>H8</f>
        <v>65.989677838065091</v>
      </c>
      <c r="T8" s="28">
        <f>I8/100</f>
        <v>2.9999999999999997E-4</v>
      </c>
      <c r="U8" s="28">
        <f>J8/100</f>
        <v>4.0000000000000002E-4</v>
      </c>
      <c r="V8" s="28">
        <f>K8</f>
        <v>133.33333333333334</v>
      </c>
      <c r="W8" s="28">
        <f>L8</f>
        <v>-99.999172356714254</v>
      </c>
    </row>
    <row r="9" spans="1:23">
      <c r="A9" s="404"/>
      <c r="B9" s="200" t="s">
        <v>180</v>
      </c>
      <c r="C9" s="82">
        <f>(C8/$C$22)*100</f>
        <v>11.637426063734249</v>
      </c>
      <c r="D9" s="82">
        <f>(D8/$D$22)*100</f>
        <v>15.048914617205799</v>
      </c>
      <c r="E9" s="83"/>
      <c r="F9" s="82">
        <f>(F8/$F$22)*100</f>
        <v>11.725920906417784</v>
      </c>
      <c r="G9" s="82">
        <f>(G8/$G$22)*100</f>
        <v>10.192959708177229</v>
      </c>
      <c r="H9" s="83"/>
      <c r="I9" s="82">
        <f>(I8/$I$22)*100</f>
        <v>1.3965108641562678E-2</v>
      </c>
      <c r="J9" s="82">
        <f>(J8/$J$22)*100</f>
        <v>6.5764476693151667E-3</v>
      </c>
      <c r="K9" s="83"/>
      <c r="L9" s="82"/>
      <c r="N9" s="28">
        <f>C9</f>
        <v>11.637426063734249</v>
      </c>
      <c r="O9" s="28">
        <f>D9</f>
        <v>15.048914617205799</v>
      </c>
      <c r="P9" s="28"/>
      <c r="Q9" s="28">
        <f>F9</f>
        <v>11.725920906417784</v>
      </c>
      <c r="R9" s="28">
        <f>G9</f>
        <v>10.192959708177229</v>
      </c>
      <c r="S9" s="28"/>
      <c r="T9" s="28">
        <f>I9</f>
        <v>1.3965108641562678E-2</v>
      </c>
      <c r="U9" s="28">
        <f>J9</f>
        <v>6.5764476693151667E-3</v>
      </c>
      <c r="V9" s="28"/>
      <c r="W9" s="28"/>
    </row>
    <row r="10" spans="1:23">
      <c r="A10" s="405">
        <v>3</v>
      </c>
      <c r="B10" s="137" t="s">
        <v>182</v>
      </c>
      <c r="C10" s="81">
        <v>94.76</v>
      </c>
      <c r="D10" s="81">
        <v>0.97</v>
      </c>
      <c r="E10" s="81">
        <v>0</v>
      </c>
      <c r="F10" s="81">
        <v>103.66289999999999</v>
      </c>
      <c r="G10" s="81">
        <v>0.6</v>
      </c>
      <c r="H10" s="86">
        <f>(G10/F10)*100</f>
        <v>0.57879916537160359</v>
      </c>
      <c r="I10" s="81">
        <f>'Cons Bankwise'!M57/100</f>
        <v>0</v>
      </c>
      <c r="J10" s="81">
        <f>'Cons Bankwise'!O57/100</f>
        <v>0</v>
      </c>
      <c r="K10" s="81" t="e">
        <f>(J10/I10)*100</f>
        <v>#DIV/0!</v>
      </c>
      <c r="L10" s="81">
        <f>(J10-G10)/G10*100</f>
        <v>-100</v>
      </c>
      <c r="N10" s="28">
        <f>C10/100</f>
        <v>0.9476</v>
      </c>
      <c r="O10" s="28">
        <f>D10/100</f>
        <v>9.7000000000000003E-3</v>
      </c>
      <c r="P10" s="28">
        <f t="shared" si="0"/>
        <v>0</v>
      </c>
      <c r="Q10" s="28">
        <f>F10/100</f>
        <v>1.036629</v>
      </c>
      <c r="R10" s="76">
        <f>G10/100</f>
        <v>6.0000000000000001E-3</v>
      </c>
      <c r="S10" s="77">
        <f>H10</f>
        <v>0.57879916537160359</v>
      </c>
      <c r="T10" s="28">
        <f>I10/100</f>
        <v>0</v>
      </c>
      <c r="U10" s="28">
        <f>J10/100</f>
        <v>0</v>
      </c>
      <c r="V10" s="28" t="e">
        <f>K10</f>
        <v>#DIV/0!</v>
      </c>
      <c r="W10" s="28">
        <f>L10</f>
        <v>-100</v>
      </c>
    </row>
    <row r="11" spans="1:23">
      <c r="A11" s="406"/>
      <c r="B11" s="200" t="s">
        <v>180</v>
      </c>
      <c r="C11" s="84">
        <f>(C10/$C$22)*100</f>
        <v>0.15855237912475015</v>
      </c>
      <c r="D11" s="84">
        <f>(D10/$D$22)*100</f>
        <v>3.5098454384923359E-3</v>
      </c>
      <c r="E11" s="83"/>
      <c r="F11" s="84">
        <f>(F10/$F$22)*100</f>
        <v>0.16596997464604976</v>
      </c>
      <c r="G11" s="85">
        <f>(G10/$G$22)*100</f>
        <v>1.2654201996495629E-3</v>
      </c>
      <c r="H11" s="83"/>
      <c r="I11" s="84">
        <f>(I10/$I$22)*100</f>
        <v>0</v>
      </c>
      <c r="J11" s="85">
        <f>(J10/$J$22)*100</f>
        <v>0</v>
      </c>
      <c r="K11" s="83"/>
      <c r="L11" s="82"/>
      <c r="N11" s="76">
        <f>C11</f>
        <v>0.15855237912475015</v>
      </c>
      <c r="O11" s="76">
        <f>D11</f>
        <v>3.5098454384923359E-3</v>
      </c>
      <c r="P11" s="76"/>
      <c r="Q11" s="76">
        <f>F11</f>
        <v>0.16596997464604976</v>
      </c>
      <c r="R11" s="87">
        <f>G11</f>
        <v>1.2654201996495629E-3</v>
      </c>
      <c r="S11" s="76"/>
      <c r="T11" s="76">
        <f>I11</f>
        <v>0</v>
      </c>
      <c r="U11" s="87">
        <f>J11</f>
        <v>0</v>
      </c>
      <c r="V11" s="76"/>
      <c r="W11" s="76"/>
    </row>
    <row r="12" spans="1:23">
      <c r="A12" s="405">
        <v>4</v>
      </c>
      <c r="B12" s="137" t="s">
        <v>118</v>
      </c>
      <c r="C12" s="81">
        <v>25.566083649999999</v>
      </c>
      <c r="D12" s="81">
        <v>9.2613000000000003</v>
      </c>
      <c r="E12" s="81">
        <f>(D12/C12)*100</f>
        <v>36.224946013583121</v>
      </c>
      <c r="F12" s="81">
        <v>12</v>
      </c>
      <c r="G12" s="81">
        <v>4.4800000000000004</v>
      </c>
      <c r="H12" s="81">
        <f>(G12/F12)*100</f>
        <v>37.333333333333336</v>
      </c>
      <c r="I12" s="81">
        <f>'Cons Bankwise'!M67/100</f>
        <v>0</v>
      </c>
      <c r="J12" s="81">
        <f>'Cons Bankwise'!O67/100</f>
        <v>0</v>
      </c>
      <c r="K12" s="81" t="e">
        <f>(J12/I12)*100</f>
        <v>#DIV/0!</v>
      </c>
      <c r="L12" s="81">
        <f>(J12-G12)/G12*100</f>
        <v>-100</v>
      </c>
      <c r="N12" s="28">
        <f>C12/100</f>
        <v>0.25566083649999999</v>
      </c>
      <c r="O12" s="28">
        <f>D12/100</f>
        <v>9.2613000000000001E-2</v>
      </c>
      <c r="P12" s="28">
        <f t="shared" si="0"/>
        <v>36.224946013583121</v>
      </c>
      <c r="Q12" s="28">
        <f>F12/100</f>
        <v>0.12</v>
      </c>
      <c r="R12" s="28">
        <f>G12/100</f>
        <v>4.4800000000000006E-2</v>
      </c>
      <c r="S12" s="28">
        <f>H12</f>
        <v>37.333333333333336</v>
      </c>
      <c r="T12" s="28">
        <f>I12/100</f>
        <v>0</v>
      </c>
      <c r="U12" s="28">
        <f>J12/100</f>
        <v>0</v>
      </c>
      <c r="V12" s="28" t="e">
        <f>K12</f>
        <v>#DIV/0!</v>
      </c>
      <c r="W12" s="28">
        <f>L12</f>
        <v>-100</v>
      </c>
    </row>
    <row r="13" spans="1:23">
      <c r="A13" s="406"/>
      <c r="B13" s="200" t="s">
        <v>180</v>
      </c>
      <c r="C13" s="84">
        <f>(C12/$C$22)*100</f>
        <v>4.2777156897529298E-2</v>
      </c>
      <c r="D13" s="84">
        <f>(D12/$D$22)*100</f>
        <v>3.3511063463411414E-2</v>
      </c>
      <c r="E13" s="83"/>
      <c r="F13" s="84">
        <f>(F12/$F$22)*100</f>
        <v>1.9212656560375962E-2</v>
      </c>
      <c r="G13" s="84">
        <f>(G12/$G$22)*100</f>
        <v>9.4484708240500717E-3</v>
      </c>
      <c r="H13" s="83"/>
      <c r="I13" s="84">
        <f>(I12/$I$22)*100</f>
        <v>0</v>
      </c>
      <c r="J13" s="84">
        <f>(J12/$J$22)*100</f>
        <v>0</v>
      </c>
      <c r="K13" s="83"/>
      <c r="L13" s="82"/>
      <c r="N13" s="76">
        <f>C13</f>
        <v>4.2777156897529298E-2</v>
      </c>
      <c r="O13" s="76">
        <f>D13</f>
        <v>3.3511063463411414E-2</v>
      </c>
      <c r="P13" s="76"/>
      <c r="Q13" s="76">
        <f>F13</f>
        <v>1.9212656560375962E-2</v>
      </c>
      <c r="R13" s="76">
        <f>G13</f>
        <v>9.4484708240500717E-3</v>
      </c>
      <c r="S13" s="76"/>
      <c r="T13" s="76">
        <f>I13</f>
        <v>0</v>
      </c>
      <c r="U13" s="76">
        <f>J13</f>
        <v>0</v>
      </c>
      <c r="V13" s="76"/>
      <c r="W13" s="76"/>
    </row>
    <row r="14" spans="1:23">
      <c r="A14" s="404">
        <v>5</v>
      </c>
      <c r="B14" s="137" t="s">
        <v>183</v>
      </c>
      <c r="C14" s="81">
        <f>C6+C8+C10+C12</f>
        <v>38017.776493330006</v>
      </c>
      <c r="D14" s="81">
        <f>D6+D8+D10+D12</f>
        <v>16296.231299999999</v>
      </c>
      <c r="E14" s="81">
        <f>(D14/C14)*100</f>
        <v>42.864766967260898</v>
      </c>
      <c r="F14" s="81">
        <f>F6+F8+F10+F12</f>
        <v>40388.875400000004</v>
      </c>
      <c r="G14" s="81">
        <f>G6+G8+G10+G12</f>
        <v>26388.079999999998</v>
      </c>
      <c r="H14" s="81">
        <f>(G14/F14)*100</f>
        <v>65.335020444763344</v>
      </c>
      <c r="I14" s="81">
        <f>I6+I8+I10+I12</f>
        <v>5.2515999999999998</v>
      </c>
      <c r="J14" s="81">
        <f>J6+J8+J10+J12</f>
        <v>15.529399999999999</v>
      </c>
      <c r="K14" s="81">
        <f>(J14/I14)*100</f>
        <v>295.70797471246857</v>
      </c>
      <c r="L14" s="81">
        <f>(J14-G14)/G14*100</f>
        <v>-99.941149943459322</v>
      </c>
      <c r="N14" s="28">
        <f>C14/100</f>
        <v>380.17776493330007</v>
      </c>
      <c r="O14" s="28">
        <f>D14/100</f>
        <v>162.96231299999999</v>
      </c>
      <c r="P14" s="28">
        <f t="shared" si="0"/>
        <v>42.864766967260898</v>
      </c>
      <c r="Q14" s="28">
        <f>F14/100</f>
        <v>403.88875400000006</v>
      </c>
      <c r="R14" s="28">
        <f>G14/100</f>
        <v>263.88079999999997</v>
      </c>
      <c r="S14" s="28">
        <f>H14</f>
        <v>65.335020444763344</v>
      </c>
      <c r="T14" s="28">
        <f>I14/100</f>
        <v>5.2516E-2</v>
      </c>
      <c r="U14" s="28">
        <f>J14/100</f>
        <v>0.15529399999999999</v>
      </c>
      <c r="V14" s="28">
        <f>K14</f>
        <v>295.70797471246857</v>
      </c>
      <c r="W14" s="28">
        <f t="shared" ref="W14:W22" si="1">L14</f>
        <v>-99.941149943459322</v>
      </c>
    </row>
    <row r="15" spans="1:23">
      <c r="A15" s="404"/>
      <c r="B15" s="200" t="s">
        <v>180</v>
      </c>
      <c r="C15" s="82">
        <f>(C14/$C$22)*100</f>
        <v>63.611322415053536</v>
      </c>
      <c r="D15" s="82">
        <f>(D14/$D$22)*100</f>
        <v>58.966240301980442</v>
      </c>
      <c r="E15" s="83"/>
      <c r="F15" s="82">
        <f>(F14/$F$22)*100</f>
        <v>64.664799326668117</v>
      </c>
      <c r="G15" s="82">
        <f>(G14/$G$22)*100</f>
        <v>55.653349103281059</v>
      </c>
      <c r="H15" s="83"/>
      <c r="I15" s="82">
        <f>(I14/$I$22)*100</f>
        <v>2.4446388180676855</v>
      </c>
      <c r="J15" s="82">
        <f>(J14/$J$22)*100</f>
        <v>2.5532071608965734</v>
      </c>
      <c r="K15" s="83"/>
      <c r="L15" s="82"/>
      <c r="N15" s="28">
        <f>C15</f>
        <v>63.611322415053536</v>
      </c>
      <c r="O15" s="28">
        <f>D15</f>
        <v>58.966240301980442</v>
      </c>
      <c r="P15" s="28"/>
      <c r="Q15" s="28">
        <f>F15</f>
        <v>64.664799326668117</v>
      </c>
      <c r="R15" s="28">
        <f>G15</f>
        <v>55.653349103281059</v>
      </c>
      <c r="S15" s="28"/>
      <c r="T15" s="28">
        <f>I15</f>
        <v>2.4446388180676855</v>
      </c>
      <c r="U15" s="28">
        <f>J15</f>
        <v>2.5532071608965734</v>
      </c>
      <c r="V15" s="28"/>
      <c r="W15" s="28"/>
    </row>
    <row r="16" spans="1:23">
      <c r="A16" s="404">
        <v>6</v>
      </c>
      <c r="B16" s="137" t="s">
        <v>184</v>
      </c>
      <c r="C16" s="81">
        <v>3592.38681378</v>
      </c>
      <c r="D16" s="81">
        <v>1409</v>
      </c>
      <c r="E16" s="81">
        <f>(D16/C16)*100</f>
        <v>39.221834202130772</v>
      </c>
      <c r="F16" s="81">
        <v>3773.5153</v>
      </c>
      <c r="G16" s="81">
        <v>3538</v>
      </c>
      <c r="H16" s="81">
        <f>(G16/F16)*100</f>
        <v>93.75872942664364</v>
      </c>
      <c r="I16" s="81">
        <f>'Cons Bankwise'!M64/100</f>
        <v>0</v>
      </c>
      <c r="J16" s="81">
        <f>'Cons Bankwise'!O64/100</f>
        <v>0</v>
      </c>
      <c r="K16" s="81" t="e">
        <f>(J16/I16)*100</f>
        <v>#DIV/0!</v>
      </c>
      <c r="L16" s="81">
        <f>(J16-G16)/G16*100</f>
        <v>-100</v>
      </c>
      <c r="N16" s="28">
        <f>C16/100</f>
        <v>35.9238681378</v>
      </c>
      <c r="O16" s="28">
        <f>D16/100</f>
        <v>14.09</v>
      </c>
      <c r="P16" s="28">
        <f t="shared" si="0"/>
        <v>39.221834202130772</v>
      </c>
      <c r="Q16" s="28">
        <f>F16/100</f>
        <v>37.735152999999997</v>
      </c>
      <c r="R16" s="28">
        <f>G16/100</f>
        <v>35.380000000000003</v>
      </c>
      <c r="S16" s="28">
        <f>H16</f>
        <v>93.75872942664364</v>
      </c>
      <c r="T16" s="28">
        <f>I16/100</f>
        <v>0</v>
      </c>
      <c r="U16" s="28">
        <f>J16/100</f>
        <v>0</v>
      </c>
      <c r="V16" s="28" t="e">
        <f>K16</f>
        <v>#DIV/0!</v>
      </c>
      <c r="W16" s="28">
        <f t="shared" si="1"/>
        <v>-100</v>
      </c>
    </row>
    <row r="17" spans="1:23">
      <c r="A17" s="404"/>
      <c r="B17" s="200" t="s">
        <v>180</v>
      </c>
      <c r="C17" s="82">
        <f>(C16/$C$22)*100</f>
        <v>6.0107796122963251</v>
      </c>
      <c r="D17" s="82">
        <f>(D16/$D$22)*100</f>
        <v>5.0983218792120626</v>
      </c>
      <c r="E17" s="83"/>
      <c r="F17" s="82">
        <f>(F16/$F$22)*100</f>
        <v>6.0416044570186722</v>
      </c>
      <c r="G17" s="82">
        <f>(G16/$G$22)*100</f>
        <v>7.4617611106002553</v>
      </c>
      <c r="H17" s="83"/>
      <c r="I17" s="82">
        <f>(I16/$I$22)*100</f>
        <v>0</v>
      </c>
      <c r="J17" s="82">
        <f>(J16/$J$22)*100</f>
        <v>0</v>
      </c>
      <c r="K17" s="83"/>
      <c r="L17" s="82"/>
      <c r="N17" s="28">
        <f>C17</f>
        <v>6.0107796122963251</v>
      </c>
      <c r="O17" s="28">
        <f>D17</f>
        <v>5.0983218792120626</v>
      </c>
      <c r="P17" s="28"/>
      <c r="Q17" s="28">
        <f>F17</f>
        <v>6.0416044570186722</v>
      </c>
      <c r="R17" s="28">
        <f>G17</f>
        <v>7.4617611106002553</v>
      </c>
      <c r="S17" s="28"/>
      <c r="T17" s="28">
        <f>I17</f>
        <v>0</v>
      </c>
      <c r="U17" s="28">
        <f>J17</f>
        <v>0</v>
      </c>
      <c r="V17" s="28"/>
      <c r="W17" s="28"/>
    </row>
    <row r="18" spans="1:23">
      <c r="A18" s="404">
        <v>7</v>
      </c>
      <c r="B18" s="137" t="s">
        <v>185</v>
      </c>
      <c r="C18" s="81">
        <f>C14+C16</f>
        <v>41610.163307110008</v>
      </c>
      <c r="D18" s="81">
        <f>D14+D16</f>
        <v>17705.231299999999</v>
      </c>
      <c r="E18" s="81">
        <f>(D18/C18)*100</f>
        <v>42.550256698883643</v>
      </c>
      <c r="F18" s="81">
        <f>F14+F16</f>
        <v>44162.390700000004</v>
      </c>
      <c r="G18" s="81">
        <f>G14+G16</f>
        <v>29926.079999999998</v>
      </c>
      <c r="H18" s="81">
        <f>(G18/F18)*100</f>
        <v>67.763722764220731</v>
      </c>
      <c r="I18" s="81">
        <f>I14+I16</f>
        <v>5.2515999999999998</v>
      </c>
      <c r="J18" s="81">
        <f>J14+J16</f>
        <v>15.529399999999999</v>
      </c>
      <c r="K18" s="81">
        <f>(J18/I18)*100</f>
        <v>295.70797471246857</v>
      </c>
      <c r="L18" s="81">
        <f>(J18-G18)/G18*100</f>
        <v>-99.94810747013976</v>
      </c>
      <c r="N18" s="28">
        <f>C18/100</f>
        <v>416.10163307110008</v>
      </c>
      <c r="O18" s="28">
        <f>D18/100</f>
        <v>177.052313</v>
      </c>
      <c r="P18" s="28">
        <f t="shared" si="0"/>
        <v>42.550256698883643</v>
      </c>
      <c r="Q18" s="28">
        <f>F18/100</f>
        <v>441.62390700000003</v>
      </c>
      <c r="R18" s="28">
        <f>G18/100</f>
        <v>299.26079999999996</v>
      </c>
      <c r="S18" s="28">
        <f>H18</f>
        <v>67.763722764220731</v>
      </c>
      <c r="T18" s="28">
        <f>I18/100</f>
        <v>5.2516E-2</v>
      </c>
      <c r="U18" s="28">
        <f>J18/100</f>
        <v>0.15529399999999999</v>
      </c>
      <c r="V18" s="28">
        <f>K18</f>
        <v>295.70797471246857</v>
      </c>
      <c r="W18" s="28">
        <f t="shared" si="1"/>
        <v>-99.94810747013976</v>
      </c>
    </row>
    <row r="19" spans="1:23">
      <c r="A19" s="404"/>
      <c r="B19" s="200" t="s">
        <v>180</v>
      </c>
      <c r="C19" s="82">
        <f>(C18/$C$22)*100</f>
        <v>69.622102027349868</v>
      </c>
      <c r="D19" s="82">
        <f>(D18/$D$22)*100</f>
        <v>64.0645621811925</v>
      </c>
      <c r="E19" s="83"/>
      <c r="F19" s="82">
        <f>(F18/$F$22)*100</f>
        <v>70.706403783686795</v>
      </c>
      <c r="G19" s="82">
        <f>(G18/$G$22)*100</f>
        <v>63.115110213881323</v>
      </c>
      <c r="H19" s="83"/>
      <c r="I19" s="82">
        <f>(I18/$I$22)*100</f>
        <v>2.4446388180676855</v>
      </c>
      <c r="J19" s="82">
        <f>(J18/$J$22)*100</f>
        <v>2.5532071608965734</v>
      </c>
      <c r="K19" s="83"/>
      <c r="L19" s="82"/>
      <c r="N19" s="28">
        <f>C19</f>
        <v>69.622102027349868</v>
      </c>
      <c r="O19" s="28">
        <f>D19</f>
        <v>64.0645621811925</v>
      </c>
      <c r="P19" s="28"/>
      <c r="Q19" s="28">
        <f>F19</f>
        <v>70.706403783686795</v>
      </c>
      <c r="R19" s="28">
        <f>G19</f>
        <v>63.115110213881323</v>
      </c>
      <c r="S19" s="28"/>
      <c r="T19" s="28">
        <f>I19</f>
        <v>2.4446388180676855</v>
      </c>
      <c r="U19" s="28">
        <f>J19</f>
        <v>2.5532071608965734</v>
      </c>
      <c r="V19" s="28"/>
      <c r="W19" s="28"/>
    </row>
    <row r="20" spans="1:23">
      <c r="A20" s="404">
        <v>8</v>
      </c>
      <c r="B20" s="137" t="s">
        <v>186</v>
      </c>
      <c r="C20" s="81">
        <v>18155.575007949999</v>
      </c>
      <c r="D20" s="81">
        <v>9931.3132999999998</v>
      </c>
      <c r="E20" s="81">
        <f>(D20/C20)*100</f>
        <v>54.701177438066587</v>
      </c>
      <c r="F20" s="81">
        <v>18296.436699999998</v>
      </c>
      <c r="G20" s="81">
        <v>17489</v>
      </c>
      <c r="H20" s="81">
        <f>(G20/F20)*100</f>
        <v>95.586918298687095</v>
      </c>
      <c r="I20" s="81">
        <f>'Cons Bankwise'!M66/100</f>
        <v>209.56949999999998</v>
      </c>
      <c r="J20" s="81">
        <f>'Cons Bankwise'!O66/100</f>
        <v>592.70169999999996</v>
      </c>
      <c r="K20" s="81">
        <f>(J20/I20)*100</f>
        <v>282.81868306218223</v>
      </c>
      <c r="L20" s="81">
        <f>(J20-G20)/G20*100</f>
        <v>-96.611002916118693</v>
      </c>
      <c r="N20" s="28">
        <f>C20/100</f>
        <v>181.5557500795</v>
      </c>
      <c r="O20" s="28">
        <f>D20/100</f>
        <v>99.313132999999993</v>
      </c>
      <c r="P20" s="28">
        <f t="shared" si="0"/>
        <v>54.701177438066587</v>
      </c>
      <c r="Q20" s="28">
        <f>F20/100</f>
        <v>182.96436699999998</v>
      </c>
      <c r="R20" s="28">
        <f>G20/100</f>
        <v>174.89</v>
      </c>
      <c r="S20" s="28">
        <f>H20</f>
        <v>95.586918298687095</v>
      </c>
      <c r="T20" s="28">
        <f>I20/100</f>
        <v>2.0956949999999996</v>
      </c>
      <c r="U20" s="28">
        <f>J20/100</f>
        <v>5.9270169999999993</v>
      </c>
      <c r="V20" s="28">
        <f>K20</f>
        <v>282.81868306218223</v>
      </c>
      <c r="W20" s="28">
        <f t="shared" si="1"/>
        <v>-96.611002916118693</v>
      </c>
    </row>
    <row r="21" spans="1:23">
      <c r="A21" s="404"/>
      <c r="B21" s="200" t="s">
        <v>180</v>
      </c>
      <c r="C21" s="82">
        <f>(C20/$C$22)*100</f>
        <v>30.377897972650135</v>
      </c>
      <c r="D21" s="82">
        <f>(D20/$D$22)*100</f>
        <v>35.935437818807493</v>
      </c>
      <c r="E21" s="83"/>
      <c r="F21" s="82">
        <f>(F20/$F$22)*100</f>
        <v>29.293596216313212</v>
      </c>
      <c r="G21" s="82">
        <f>(G20/$G$22)*100</f>
        <v>36.884889786118677</v>
      </c>
      <c r="H21" s="83"/>
      <c r="I21" s="82">
        <f>(I20/$I$22)*100</f>
        <v>97.555361181932327</v>
      </c>
      <c r="J21" s="82">
        <f>(J20/$J$22)*100</f>
        <v>97.446792839103423</v>
      </c>
      <c r="K21" s="83"/>
      <c r="L21" s="82"/>
      <c r="N21" s="28">
        <f>C21</f>
        <v>30.377897972650135</v>
      </c>
      <c r="O21" s="28">
        <f>D21</f>
        <v>35.935437818807493</v>
      </c>
      <c r="P21" s="28"/>
      <c r="Q21" s="28">
        <f>F21</f>
        <v>29.293596216313212</v>
      </c>
      <c r="R21" s="28">
        <f>G21</f>
        <v>36.884889786118677</v>
      </c>
      <c r="S21" s="28"/>
      <c r="T21" s="28">
        <f>I21</f>
        <v>97.555361181932327</v>
      </c>
      <c r="U21" s="28">
        <f>J21</f>
        <v>97.446792839103423</v>
      </c>
      <c r="V21" s="28"/>
      <c r="W21" s="28"/>
    </row>
    <row r="22" spans="1:23">
      <c r="A22" s="192"/>
      <c r="B22" s="200" t="s">
        <v>10</v>
      </c>
      <c r="C22" s="82">
        <f>C18+C20</f>
        <v>59765.738315060007</v>
      </c>
      <c r="D22" s="201">
        <f>D18+D20</f>
        <v>27636.544600000001</v>
      </c>
      <c r="E22" s="82">
        <f>(D22/C22)*100</f>
        <v>46.241451003770223</v>
      </c>
      <c r="F22" s="82">
        <f>F18+F20</f>
        <v>62458.827400000002</v>
      </c>
      <c r="G22" s="82">
        <f>G18+G20</f>
        <v>47415.08</v>
      </c>
      <c r="H22" s="82">
        <f>(G22/F22)*100</f>
        <v>75.914137318562595</v>
      </c>
      <c r="I22" s="82">
        <f>I18+I20</f>
        <v>214.82109999999997</v>
      </c>
      <c r="J22" s="82">
        <f>J18+J20</f>
        <v>608.23109999999997</v>
      </c>
      <c r="K22" s="82">
        <f>(J22/I22)*100</f>
        <v>283.13377968923913</v>
      </c>
      <c r="L22" s="82">
        <f>(J22-G22)/G22*100</f>
        <v>-98.717220133341556</v>
      </c>
      <c r="N22" s="28">
        <f>C22/100</f>
        <v>597.65738315060003</v>
      </c>
      <c r="O22" s="28">
        <f>D22/100</f>
        <v>276.36544600000002</v>
      </c>
      <c r="P22" s="28">
        <f t="shared" si="0"/>
        <v>46.241451003770223</v>
      </c>
      <c r="Q22" s="28">
        <f>F22/100</f>
        <v>624.58827400000007</v>
      </c>
      <c r="R22" s="28">
        <f>G22/100</f>
        <v>474.1508</v>
      </c>
      <c r="S22" s="28">
        <f>H22</f>
        <v>75.914137318562595</v>
      </c>
      <c r="T22" s="28">
        <f>I22/100</f>
        <v>2.1482109999999999</v>
      </c>
      <c r="U22" s="28">
        <f>J22/100</f>
        <v>6.0823109999999998</v>
      </c>
      <c r="V22" s="28">
        <f>K22</f>
        <v>283.13377968923913</v>
      </c>
      <c r="W22" s="28">
        <f t="shared" si="1"/>
        <v>-98.717220133341556</v>
      </c>
    </row>
  </sheetData>
  <mergeCells count="15">
    <mergeCell ref="A1:L1"/>
    <mergeCell ref="L4:L5"/>
    <mergeCell ref="A4:A5"/>
    <mergeCell ref="B4:B5"/>
    <mergeCell ref="C4:E4"/>
    <mergeCell ref="F4:H4"/>
    <mergeCell ref="I4:K4"/>
    <mergeCell ref="A18:A19"/>
    <mergeCell ref="A20:A21"/>
    <mergeCell ref="A6:A7"/>
    <mergeCell ref="A8:A9"/>
    <mergeCell ref="A10:A11"/>
    <mergeCell ref="A12:A13"/>
    <mergeCell ref="A14:A15"/>
    <mergeCell ref="A16:A17"/>
  </mergeCells>
  <printOptions horizontalCentered="1"/>
  <pageMargins left="0.25" right="0.25" top="0.25" bottom="0.25" header="0.25" footer="0.25"/>
  <pageSetup paperSize="9" orientation="portrait"/>
  <headerFooter alignWithMargins="0"/>
  <colBreaks count="1" manualBreakCount="1">
    <brk id="12" max="16383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IV58"/>
  <sheetViews>
    <sheetView zoomScaleSheetLayoutView="100" workbookViewId="0">
      <pane xSplit="2" ySplit="5" topLeftCell="C6" activePane="bottomRight" state="frozen"/>
      <selection activeCell="L17" sqref="L17"/>
      <selection pane="topRight" activeCell="L17" sqref="L17"/>
      <selection pane="bottomLeft" activeCell="L17" sqref="L17"/>
      <selection pane="bottomRight" activeCell="J9" sqref="J9"/>
    </sheetView>
  </sheetViews>
  <sheetFormatPr defaultRowHeight="12.75"/>
  <cols>
    <col min="1" max="1" width="5.7109375" style="1" customWidth="1"/>
    <col min="2" max="2" width="29" style="1" customWidth="1"/>
    <col min="3" max="3" width="7.7109375" style="1" customWidth="1"/>
    <col min="4" max="4" width="7" style="1" customWidth="1"/>
    <col min="5" max="5" width="7.7109375" style="1" customWidth="1"/>
    <col min="6" max="6" width="7" style="1" customWidth="1"/>
    <col min="7" max="7" width="7.7109375" style="1" customWidth="1"/>
    <col min="8" max="8" width="7" style="1" customWidth="1"/>
    <col min="9" max="9" width="7.7109375" style="1" customWidth="1"/>
    <col min="10" max="10" width="7" style="1" customWidth="1"/>
    <col min="11" max="11" width="7.7109375" style="1" customWidth="1"/>
    <col min="12" max="12" width="7.28515625" style="1" bestFit="1" customWidth="1"/>
    <col min="13" max="13" width="7.7109375" style="1" customWidth="1"/>
    <col min="14" max="14" width="7.28515625" style="1" bestFit="1" customWidth="1"/>
    <col min="15" max="15" width="7.7109375" style="1" customWidth="1"/>
    <col min="16" max="16" width="7.28515625" style="1" bestFit="1" customWidth="1"/>
    <col min="17" max="17" width="7.7109375" style="1" customWidth="1"/>
    <col min="18" max="18" width="7.28515625" style="1" bestFit="1" customWidth="1"/>
    <col min="19" max="19" width="7.7109375" style="1" customWidth="1"/>
    <col min="20" max="20" width="7.28515625" style="1" bestFit="1" customWidth="1"/>
    <col min="21" max="21" width="7.7109375" style="1" customWidth="1"/>
    <col min="22" max="22" width="7.28515625" style="1" bestFit="1" customWidth="1"/>
    <col min="23" max="23" width="7.7109375" style="1" customWidth="1"/>
    <col min="24" max="24" width="7" style="1" customWidth="1"/>
    <col min="25" max="25" width="7.7109375" style="1" customWidth="1"/>
    <col min="26" max="26" width="7" style="1" customWidth="1"/>
    <col min="27" max="27" width="7.7109375" style="1" customWidth="1"/>
    <col min="28" max="28" width="7" style="1" customWidth="1"/>
    <col min="29" max="29" width="7.7109375" style="1" customWidth="1"/>
    <col min="30" max="30" width="7" style="1" customWidth="1"/>
    <col min="31" max="31" width="7.7109375" style="1" customWidth="1"/>
    <col min="32" max="32" width="7" style="1" customWidth="1"/>
    <col min="33" max="33" width="7.7109375" style="1" customWidth="1"/>
    <col min="34" max="38" width="7" style="1" customWidth="1"/>
    <col min="39" max="39" width="7.7109375" style="1" customWidth="1"/>
    <col min="40" max="40" width="7" style="1" customWidth="1"/>
    <col min="41" max="41" width="7.7109375" style="1" customWidth="1"/>
    <col min="42" max="42" width="7" style="1" customWidth="1"/>
    <col min="43" max="43" width="7.7109375" style="1" customWidth="1"/>
    <col min="44" max="44" width="7" style="1" customWidth="1"/>
    <col min="45" max="45" width="7.7109375" style="1" customWidth="1"/>
    <col min="46" max="46" width="7" style="1" customWidth="1"/>
    <col min="47" max="47" width="7.7109375" style="1" customWidth="1"/>
    <col min="48" max="48" width="7" style="1" customWidth="1"/>
    <col min="49" max="49" width="7.7109375" style="1" customWidth="1"/>
    <col min="50" max="50" width="7" style="1" customWidth="1"/>
    <col min="51" max="51" width="7.7109375" style="1" customWidth="1"/>
    <col min="52" max="52" width="7" style="1" customWidth="1"/>
    <col min="53" max="53" width="7.7109375" style="1" customWidth="1"/>
    <col min="54" max="54" width="7" style="1" customWidth="1"/>
    <col min="55" max="55" width="7.7109375" style="1" customWidth="1"/>
    <col min="56" max="56" width="7" style="1" customWidth="1"/>
    <col min="57" max="57" width="7.7109375" style="1" customWidth="1"/>
    <col min="58" max="58" width="7" style="1" customWidth="1"/>
    <col min="59" max="59" width="7.7109375" style="1" customWidth="1"/>
    <col min="60" max="60" width="7" style="1" customWidth="1"/>
    <col min="61" max="61" width="7.7109375" style="1" customWidth="1"/>
    <col min="62" max="62" width="7" style="1" customWidth="1"/>
    <col min="63" max="63" width="7.7109375" style="1" customWidth="1"/>
    <col min="64" max="64" width="7" style="1" customWidth="1"/>
    <col min="65" max="65" width="7.7109375" style="1" customWidth="1"/>
    <col min="66" max="66" width="7" style="1" customWidth="1"/>
    <col min="67" max="67" width="7.7109375" style="1" customWidth="1"/>
    <col min="68" max="68" width="7" style="1" customWidth="1"/>
    <col min="69" max="69" width="7.7109375" style="1" customWidth="1"/>
    <col min="70" max="70" width="7" style="1" customWidth="1"/>
    <col min="71" max="71" width="7.7109375" style="1" customWidth="1"/>
    <col min="72" max="72" width="7" style="1" customWidth="1"/>
    <col min="73" max="73" width="7.7109375" style="1" customWidth="1"/>
    <col min="74" max="74" width="7" style="1" customWidth="1"/>
    <col min="75" max="75" width="10.140625" style="1" bestFit="1" customWidth="1"/>
    <col min="76" max="76" width="7" style="1" customWidth="1"/>
    <col min="77" max="77" width="10" style="1" bestFit="1" customWidth="1"/>
  </cols>
  <sheetData>
    <row r="1" spans="1:256" ht="15">
      <c r="A1" s="90" t="s">
        <v>187</v>
      </c>
      <c r="B1" s="90"/>
      <c r="C1" s="91"/>
      <c r="D1" s="91"/>
      <c r="E1" s="91"/>
      <c r="F1" s="91"/>
      <c r="G1" s="91"/>
      <c r="H1" s="91"/>
      <c r="I1" s="91"/>
      <c r="J1" s="91"/>
      <c r="K1" s="91"/>
      <c r="L1" s="91"/>
      <c r="M1" s="91"/>
      <c r="N1" s="91"/>
      <c r="O1" s="91"/>
      <c r="P1" s="91"/>
      <c r="Q1" s="91"/>
      <c r="R1" s="91"/>
      <c r="S1" s="91"/>
      <c r="T1" s="91"/>
      <c r="U1" s="91"/>
      <c r="V1" s="91"/>
      <c r="W1" s="91"/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  <c r="BL1" s="91"/>
      <c r="BM1" s="91"/>
      <c r="BN1" s="91"/>
      <c r="BO1" s="91"/>
      <c r="BP1" s="91"/>
      <c r="BQ1" s="91"/>
      <c r="BR1" s="91"/>
      <c r="BS1" s="91"/>
      <c r="BT1" s="91"/>
      <c r="BU1" s="91"/>
      <c r="BV1" s="91"/>
      <c r="BW1" s="91"/>
      <c r="BX1" s="16"/>
      <c r="BY1" s="16"/>
      <c r="BZ1" s="16"/>
      <c r="CA1" s="16"/>
      <c r="CB1" s="16"/>
      <c r="CC1" s="16"/>
      <c r="CD1" s="16"/>
      <c r="CE1" s="16"/>
      <c r="CF1" s="16"/>
      <c r="CG1" s="16"/>
      <c r="CH1" s="16"/>
      <c r="CI1" s="16"/>
    </row>
    <row r="2" spans="1:256" s="95" customFormat="1" ht="15">
      <c r="A2" s="90" t="e">
        <f>#REF!</f>
        <v>#REF!</v>
      </c>
      <c r="B2" s="90"/>
      <c r="C2" s="92"/>
      <c r="D2" s="92"/>
      <c r="E2" s="92"/>
      <c r="F2" s="93"/>
      <c r="G2" s="93"/>
      <c r="H2" s="93"/>
      <c r="I2" s="93"/>
      <c r="J2" s="93"/>
      <c r="K2" s="93"/>
      <c r="L2" s="93"/>
      <c r="M2" s="93"/>
      <c r="N2" s="93"/>
      <c r="O2" s="93"/>
      <c r="P2" s="93"/>
      <c r="Q2" s="93"/>
      <c r="R2" s="93"/>
      <c r="S2" s="93"/>
      <c r="T2" s="93"/>
      <c r="U2" s="93"/>
      <c r="V2" s="93"/>
      <c r="W2" s="93"/>
      <c r="X2" s="93"/>
      <c r="Y2" s="93"/>
      <c r="Z2" s="93"/>
      <c r="AA2" s="93"/>
      <c r="AB2" s="93"/>
      <c r="AC2" s="93"/>
      <c r="AD2" s="93"/>
      <c r="AE2" s="93"/>
      <c r="AF2" s="93"/>
      <c r="AG2" s="93"/>
      <c r="AH2" s="93"/>
      <c r="AI2" s="93"/>
      <c r="AJ2" s="93"/>
      <c r="AK2" s="93"/>
      <c r="AL2" s="93"/>
      <c r="AM2" s="93"/>
      <c r="AN2" s="93"/>
      <c r="AO2" s="93"/>
      <c r="AP2" s="93"/>
      <c r="AQ2" s="93"/>
      <c r="AR2" s="93"/>
      <c r="AS2" s="93"/>
      <c r="AT2" s="93"/>
      <c r="AU2" s="93"/>
      <c r="AV2" s="93"/>
      <c r="AW2" s="93"/>
      <c r="AX2" s="93"/>
      <c r="AY2" s="93"/>
      <c r="AZ2" s="93"/>
      <c r="BA2" s="93"/>
      <c r="BB2" s="93"/>
      <c r="BC2" s="93"/>
      <c r="BD2" s="93"/>
      <c r="BE2" s="93"/>
      <c r="BF2" s="93"/>
      <c r="BG2" s="93"/>
      <c r="BH2" s="93"/>
      <c r="BI2" s="93"/>
      <c r="BJ2" s="93"/>
      <c r="BK2" s="93"/>
      <c r="BL2" s="93"/>
      <c r="BM2" s="93"/>
      <c r="BN2" s="93"/>
      <c r="BO2" s="93"/>
      <c r="BP2" s="93"/>
      <c r="BQ2" s="93"/>
      <c r="BR2" s="93"/>
      <c r="BS2" s="93"/>
      <c r="BT2" s="93"/>
      <c r="BU2" s="93"/>
      <c r="BV2" s="93"/>
      <c r="BW2" s="93"/>
      <c r="BX2" s="94"/>
      <c r="BY2" s="94"/>
      <c r="BZ2" s="94"/>
      <c r="CA2" s="94"/>
      <c r="CB2" s="94"/>
      <c r="CC2" s="94"/>
      <c r="CD2" s="94"/>
      <c r="CE2" s="94"/>
      <c r="CF2" s="94"/>
      <c r="CG2" s="94"/>
      <c r="CH2" s="94"/>
      <c r="CI2" s="94"/>
    </row>
    <row r="3" spans="1:256" ht="15">
      <c r="A3" s="96"/>
      <c r="B3" s="96"/>
      <c r="C3" s="97"/>
      <c r="D3" s="97"/>
      <c r="E3" s="97"/>
      <c r="F3" s="91"/>
      <c r="G3" s="91"/>
      <c r="H3" s="91"/>
      <c r="I3" s="91"/>
      <c r="J3" s="91"/>
      <c r="K3" s="91"/>
      <c r="L3" s="91"/>
      <c r="M3" s="91"/>
      <c r="N3" s="91"/>
      <c r="O3" s="91"/>
      <c r="P3" s="91"/>
      <c r="Q3" s="91"/>
      <c r="R3" s="91"/>
      <c r="S3" s="91"/>
      <c r="T3" s="91"/>
      <c r="U3" s="91"/>
      <c r="V3" s="91"/>
      <c r="W3" s="91"/>
      <c r="X3" s="91"/>
      <c r="Y3" s="91"/>
      <c r="Z3" s="91"/>
      <c r="AA3" s="91"/>
      <c r="AB3" s="91"/>
      <c r="AC3" s="91"/>
      <c r="AD3" s="91"/>
      <c r="AE3" s="91"/>
      <c r="AF3" s="91"/>
      <c r="AG3" s="91"/>
      <c r="AH3" s="91"/>
      <c r="AI3" s="91"/>
      <c r="AJ3" s="91"/>
      <c r="AK3" s="91"/>
      <c r="AL3" s="91"/>
      <c r="AM3" s="91"/>
      <c r="AN3" s="91"/>
      <c r="AO3" s="91"/>
      <c r="AP3" s="91"/>
      <c r="AQ3" s="91"/>
      <c r="AR3" s="91"/>
      <c r="AS3" s="91"/>
      <c r="AT3" s="91"/>
      <c r="AU3" s="91"/>
      <c r="AV3" s="91"/>
      <c r="AW3" s="91"/>
      <c r="AX3" s="91"/>
      <c r="AY3" s="91"/>
      <c r="AZ3" s="91"/>
      <c r="BA3" s="91"/>
      <c r="BB3" s="91"/>
      <c r="BC3" s="91"/>
      <c r="BD3" s="91"/>
      <c r="BE3" s="91"/>
      <c r="BF3" s="91"/>
      <c r="BG3" s="91"/>
      <c r="BH3" s="91"/>
      <c r="BI3" s="91"/>
      <c r="BJ3" s="91"/>
      <c r="BK3" s="91"/>
      <c r="BL3" s="91"/>
      <c r="BM3" s="91"/>
      <c r="BN3" s="91"/>
      <c r="BO3" s="91"/>
      <c r="BP3" s="91"/>
      <c r="BQ3" s="91"/>
      <c r="BR3" s="91"/>
      <c r="BS3" s="91"/>
      <c r="BT3" s="91"/>
      <c r="BU3" s="91"/>
      <c r="BV3" s="91"/>
      <c r="BW3" s="91"/>
      <c r="BX3" s="16"/>
      <c r="BY3" s="16"/>
      <c r="BZ3" s="16"/>
      <c r="CA3" s="16"/>
      <c r="CB3" s="16"/>
      <c r="CC3" s="16"/>
      <c r="CD3" s="16"/>
      <c r="CE3" s="16"/>
      <c r="CF3" s="16"/>
      <c r="CG3" s="16"/>
      <c r="CH3" s="16"/>
      <c r="CI3" s="16"/>
    </row>
    <row r="4" spans="1:256" ht="75" customHeight="1">
      <c r="A4" s="408" t="s">
        <v>188</v>
      </c>
      <c r="B4" s="410" t="s">
        <v>64</v>
      </c>
      <c r="C4" s="411" t="s">
        <v>22</v>
      </c>
      <c r="D4" s="411"/>
      <c r="E4" s="411" t="s">
        <v>23</v>
      </c>
      <c r="F4" s="411"/>
      <c r="G4" s="411" t="s">
        <v>24</v>
      </c>
      <c r="H4" s="411"/>
      <c r="I4" s="411" t="s">
        <v>25</v>
      </c>
      <c r="J4" s="411"/>
      <c r="K4" s="411" t="s">
        <v>26</v>
      </c>
      <c r="L4" s="411"/>
      <c r="M4" s="411" t="s">
        <v>27</v>
      </c>
      <c r="N4" s="411"/>
      <c r="O4" s="411" t="s">
        <v>28</v>
      </c>
      <c r="P4" s="411"/>
      <c r="Q4" s="411" t="s">
        <v>29</v>
      </c>
      <c r="R4" s="411"/>
      <c r="S4" s="411" t="s">
        <v>30</v>
      </c>
      <c r="T4" s="411"/>
      <c r="U4" s="411" t="s">
        <v>31</v>
      </c>
      <c r="V4" s="411"/>
      <c r="W4" s="411" t="s">
        <v>32</v>
      </c>
      <c r="X4" s="411"/>
      <c r="Y4" s="411" t="s">
        <v>33</v>
      </c>
      <c r="Z4" s="411"/>
      <c r="AA4" s="411" t="s">
        <v>34</v>
      </c>
      <c r="AB4" s="411"/>
      <c r="AC4" s="411" t="s">
        <v>35</v>
      </c>
      <c r="AD4" s="411"/>
      <c r="AE4" s="411" t="s">
        <v>36</v>
      </c>
      <c r="AF4" s="411"/>
      <c r="AG4" s="411" t="s">
        <v>37</v>
      </c>
      <c r="AH4" s="411"/>
      <c r="AI4" s="411" t="s">
        <v>38</v>
      </c>
      <c r="AJ4" s="411"/>
      <c r="AK4" s="412" t="s">
        <v>39</v>
      </c>
      <c r="AL4" s="413"/>
      <c r="AM4" s="411" t="s">
        <v>40</v>
      </c>
      <c r="AN4" s="411"/>
      <c r="AO4" s="411" t="s">
        <v>41</v>
      </c>
      <c r="AP4" s="411"/>
      <c r="AQ4" s="411" t="s">
        <v>42</v>
      </c>
      <c r="AR4" s="411"/>
      <c r="AS4" s="411" t="s">
        <v>43</v>
      </c>
      <c r="AT4" s="411"/>
      <c r="AU4" s="411" t="s">
        <v>44</v>
      </c>
      <c r="AV4" s="411"/>
      <c r="AW4" s="411" t="s">
        <v>45</v>
      </c>
      <c r="AX4" s="411"/>
      <c r="AY4" s="411" t="s">
        <v>46</v>
      </c>
      <c r="AZ4" s="411"/>
      <c r="BA4" s="411" t="s">
        <v>47</v>
      </c>
      <c r="BB4" s="411"/>
      <c r="BC4" s="411" t="s">
        <v>48</v>
      </c>
      <c r="BD4" s="411"/>
      <c r="BE4" s="411" t="s">
        <v>49</v>
      </c>
      <c r="BF4" s="411"/>
      <c r="BG4" s="411" t="s">
        <v>50</v>
      </c>
      <c r="BH4" s="411"/>
      <c r="BI4" s="411" t="s">
        <v>51</v>
      </c>
      <c r="BJ4" s="411"/>
      <c r="BK4" s="411" t="s">
        <v>52</v>
      </c>
      <c r="BL4" s="411"/>
      <c r="BM4" s="411" t="s">
        <v>53</v>
      </c>
      <c r="BN4" s="411"/>
      <c r="BO4" s="411" t="s">
        <v>54</v>
      </c>
      <c r="BP4" s="411"/>
      <c r="BQ4" s="411" t="s">
        <v>55</v>
      </c>
      <c r="BR4" s="411"/>
      <c r="BS4" s="411" t="s">
        <v>56</v>
      </c>
      <c r="BT4" s="411"/>
      <c r="BU4" s="411" t="s">
        <v>57</v>
      </c>
      <c r="BV4" s="411"/>
      <c r="BW4" s="414" t="s">
        <v>125</v>
      </c>
      <c r="BX4" s="415"/>
      <c r="BY4" s="16"/>
      <c r="BZ4" s="16"/>
      <c r="CA4" s="16"/>
      <c r="CB4" s="16"/>
      <c r="CC4" s="16"/>
      <c r="CD4" s="16"/>
      <c r="CE4" s="16"/>
      <c r="CF4" s="16"/>
      <c r="CG4" s="16"/>
      <c r="CH4" s="16"/>
      <c r="CI4" s="16"/>
    </row>
    <row r="5" spans="1:256" ht="12.75" customHeight="1">
      <c r="A5" s="409"/>
      <c r="B5" s="409"/>
      <c r="C5" s="98" t="s">
        <v>14</v>
      </c>
      <c r="D5" s="98" t="s">
        <v>15</v>
      </c>
      <c r="E5" s="98" t="s">
        <v>14</v>
      </c>
      <c r="F5" s="98" t="s">
        <v>15</v>
      </c>
      <c r="G5" s="98" t="s">
        <v>14</v>
      </c>
      <c r="H5" s="98" t="s">
        <v>15</v>
      </c>
      <c r="I5" s="98" t="s">
        <v>14</v>
      </c>
      <c r="J5" s="98" t="s">
        <v>15</v>
      </c>
      <c r="K5" s="98" t="s">
        <v>14</v>
      </c>
      <c r="L5" s="98" t="s">
        <v>15</v>
      </c>
      <c r="M5" s="98" t="s">
        <v>14</v>
      </c>
      <c r="N5" s="98" t="s">
        <v>15</v>
      </c>
      <c r="O5" s="98" t="s">
        <v>14</v>
      </c>
      <c r="P5" s="98" t="s">
        <v>15</v>
      </c>
      <c r="Q5" s="98" t="s">
        <v>14</v>
      </c>
      <c r="R5" s="98" t="s">
        <v>15</v>
      </c>
      <c r="S5" s="98" t="s">
        <v>14</v>
      </c>
      <c r="T5" s="98" t="s">
        <v>15</v>
      </c>
      <c r="U5" s="98" t="s">
        <v>14</v>
      </c>
      <c r="V5" s="98" t="s">
        <v>15</v>
      </c>
      <c r="W5" s="98" t="s">
        <v>14</v>
      </c>
      <c r="X5" s="98" t="s">
        <v>15</v>
      </c>
      <c r="Y5" s="98" t="s">
        <v>14</v>
      </c>
      <c r="Z5" s="98" t="s">
        <v>15</v>
      </c>
      <c r="AA5" s="98" t="s">
        <v>14</v>
      </c>
      <c r="AB5" s="98" t="s">
        <v>15</v>
      </c>
      <c r="AC5" s="98" t="s">
        <v>14</v>
      </c>
      <c r="AD5" s="98" t="s">
        <v>15</v>
      </c>
      <c r="AE5" s="98" t="s">
        <v>14</v>
      </c>
      <c r="AF5" s="98" t="s">
        <v>15</v>
      </c>
      <c r="AG5" s="98" t="s">
        <v>14</v>
      </c>
      <c r="AH5" s="98" t="s">
        <v>15</v>
      </c>
      <c r="AI5" s="98" t="s">
        <v>14</v>
      </c>
      <c r="AJ5" s="98" t="s">
        <v>15</v>
      </c>
      <c r="AK5" s="98" t="s">
        <v>14</v>
      </c>
      <c r="AL5" s="98" t="s">
        <v>15</v>
      </c>
      <c r="AM5" s="98" t="s">
        <v>14</v>
      </c>
      <c r="AN5" s="98" t="s">
        <v>15</v>
      </c>
      <c r="AO5" s="98" t="s">
        <v>14</v>
      </c>
      <c r="AP5" s="98" t="s">
        <v>15</v>
      </c>
      <c r="AQ5" s="98" t="s">
        <v>14</v>
      </c>
      <c r="AR5" s="98" t="s">
        <v>15</v>
      </c>
      <c r="AS5" s="98" t="s">
        <v>14</v>
      </c>
      <c r="AT5" s="98" t="s">
        <v>15</v>
      </c>
      <c r="AU5" s="98" t="s">
        <v>14</v>
      </c>
      <c r="AV5" s="98" t="s">
        <v>15</v>
      </c>
      <c r="AW5" s="98" t="s">
        <v>14</v>
      </c>
      <c r="AX5" s="98" t="s">
        <v>15</v>
      </c>
      <c r="AY5" s="98" t="s">
        <v>14</v>
      </c>
      <c r="AZ5" s="98" t="s">
        <v>15</v>
      </c>
      <c r="BA5" s="98" t="s">
        <v>14</v>
      </c>
      <c r="BB5" s="98" t="s">
        <v>15</v>
      </c>
      <c r="BC5" s="98" t="s">
        <v>14</v>
      </c>
      <c r="BD5" s="98" t="s">
        <v>15</v>
      </c>
      <c r="BE5" s="98" t="s">
        <v>14</v>
      </c>
      <c r="BF5" s="98" t="s">
        <v>15</v>
      </c>
      <c r="BG5" s="98" t="s">
        <v>14</v>
      </c>
      <c r="BH5" s="98" t="s">
        <v>15</v>
      </c>
      <c r="BI5" s="98" t="s">
        <v>14</v>
      </c>
      <c r="BJ5" s="98" t="s">
        <v>15</v>
      </c>
      <c r="BK5" s="98" t="s">
        <v>14</v>
      </c>
      <c r="BL5" s="98" t="s">
        <v>15</v>
      </c>
      <c r="BM5" s="98" t="s">
        <v>14</v>
      </c>
      <c r="BN5" s="98" t="s">
        <v>15</v>
      </c>
      <c r="BO5" s="98" t="s">
        <v>14</v>
      </c>
      <c r="BP5" s="98" t="s">
        <v>15</v>
      </c>
      <c r="BQ5" s="98" t="s">
        <v>14</v>
      </c>
      <c r="BR5" s="98" t="s">
        <v>15</v>
      </c>
      <c r="BS5" s="98" t="s">
        <v>14</v>
      </c>
      <c r="BT5" s="98" t="s">
        <v>15</v>
      </c>
      <c r="BU5" s="98" t="s">
        <v>14</v>
      </c>
      <c r="BV5" s="98" t="s">
        <v>15</v>
      </c>
      <c r="BW5" s="99" t="s">
        <v>14</v>
      </c>
      <c r="BX5" s="98" t="s">
        <v>15</v>
      </c>
      <c r="BY5" s="100" t="s">
        <v>189</v>
      </c>
      <c r="BZ5" s="16"/>
      <c r="CA5" s="16"/>
      <c r="CB5" s="16"/>
      <c r="CC5" s="16"/>
      <c r="CD5" s="16"/>
      <c r="CE5" s="16"/>
      <c r="CF5" s="16"/>
      <c r="CG5" s="16"/>
      <c r="CH5" s="16"/>
      <c r="CI5" s="16"/>
    </row>
    <row r="6" spans="1:256">
      <c r="A6" s="5">
        <v>1</v>
      </c>
      <c r="B6" s="210" t="s">
        <v>126</v>
      </c>
      <c r="C6" s="43">
        <f>Ahmednagar!AJ9</f>
        <v>21407.77</v>
      </c>
      <c r="D6" s="43">
        <f>Ahmednagar!AK9</f>
        <v>57.915187750243483</v>
      </c>
      <c r="E6" s="43">
        <f>Akola!AJ9</f>
        <v>4273.09</v>
      </c>
      <c r="F6" s="43">
        <f>Akola!AK9</f>
        <v>123.28592036930179</v>
      </c>
      <c r="G6" s="43">
        <f>Amravati!AJ9</f>
        <v>8239.8599999999988</v>
      </c>
      <c r="H6" s="43">
        <f>Amravati!AK9</f>
        <v>132.90096774193546</v>
      </c>
      <c r="I6" s="43">
        <f>Aurangabad!AJ9</f>
        <v>11657.82</v>
      </c>
      <c r="J6" s="43">
        <f>Aurangabad!AK9</f>
        <v>101.63748910200523</v>
      </c>
      <c r="K6" s="43">
        <f>Beed!AJ9</f>
        <v>9307.6899999999987</v>
      </c>
      <c r="L6" s="43">
        <f>Beed!AK9</f>
        <v>84.623056641512846</v>
      </c>
      <c r="M6" s="43">
        <f>Bhandara!AJ9</f>
        <v>2397.85</v>
      </c>
      <c r="N6" s="43">
        <f>Bhandara!AK9</f>
        <v>198.49751655629137</v>
      </c>
      <c r="O6" s="43">
        <f>Buldhana!AJ9</f>
        <v>1214.5999999999999</v>
      </c>
      <c r="P6" s="43">
        <f>Buldhana!AK9</f>
        <v>50.608333333333341</v>
      </c>
      <c r="Q6" s="43">
        <f>Chandrapur!AJ9</f>
        <v>931.89</v>
      </c>
      <c r="R6" s="43">
        <f>Chandrapur!AK9</f>
        <v>109.63411764705882</v>
      </c>
      <c r="S6" s="43">
        <f>Dhule!AJ9</f>
        <v>11903.81</v>
      </c>
      <c r="T6" s="43">
        <f>Dhule!AK9</f>
        <v>242.83578131374946</v>
      </c>
      <c r="U6" s="43">
        <f>Gadchiroli!AJ9</f>
        <v>360.34000000000003</v>
      </c>
      <c r="V6" s="43">
        <f>Gadchiroli!AK9</f>
        <v>122.14915254237289</v>
      </c>
      <c r="W6" s="43">
        <f>Gondia!AJ9</f>
        <v>3306.77</v>
      </c>
      <c r="X6" s="43">
        <f>Gondia!AK9</f>
        <v>92.187621968218565</v>
      </c>
      <c r="Y6" s="43">
        <f>Hingoli!AJ9</f>
        <v>1206.52</v>
      </c>
      <c r="Z6" s="43">
        <f>Hingoli!AK9</f>
        <v>54.519656574785358</v>
      </c>
      <c r="AA6" s="43">
        <f>Jalgaon!AJ9</f>
        <v>26409.550000000003</v>
      </c>
      <c r="AB6" s="43">
        <f>Jalgaon!AK9</f>
        <v>92.022544339524032</v>
      </c>
      <c r="AC6" s="43">
        <f>Jalna!AJ9</f>
        <v>3609.91</v>
      </c>
      <c r="AD6" s="43">
        <f>Jalna!AK9</f>
        <v>62.2398275862069</v>
      </c>
      <c r="AE6" s="43">
        <f>Kolhapur!AJ9</f>
        <v>15613.6</v>
      </c>
      <c r="AF6" s="43">
        <f>Kolhapur!AK9</f>
        <v>111.5257142857143</v>
      </c>
      <c r="AG6" s="43">
        <f>Latur!AJ9</f>
        <v>5225.57</v>
      </c>
      <c r="AH6" s="43">
        <f>Latur!AK9</f>
        <v>53.376608784473945</v>
      </c>
      <c r="AI6" s="43">
        <f>MumbaiCity!AJ9</f>
        <v>3</v>
      </c>
      <c r="AJ6" s="43">
        <f>MumbaiCity!AK9</f>
        <v>0.33333333333333337</v>
      </c>
      <c r="AK6" s="43">
        <f>MumbaiSub!AJ9</f>
        <v>59.91</v>
      </c>
      <c r="AL6" s="43">
        <f>MumbaiSub!AK9</f>
        <v>59.91</v>
      </c>
      <c r="AM6" s="43">
        <f>Nagpur!AJ9</f>
        <v>15104.75</v>
      </c>
      <c r="AN6" s="43">
        <f>Nagpur!AK9</f>
        <v>94.457820023763361</v>
      </c>
      <c r="AO6" s="43">
        <f>Nanded!AJ9</f>
        <v>10811.19</v>
      </c>
      <c r="AP6" s="43">
        <f>Nanded!AK9</f>
        <v>74.830352446081008</v>
      </c>
      <c r="AQ6" s="43">
        <f>Nandurbar!AJ9</f>
        <v>8298.2900000000009</v>
      </c>
      <c r="AR6" s="43">
        <f>Nandurbar!AK9</f>
        <v>98.789166666666674</v>
      </c>
      <c r="AS6" s="43">
        <f>Nasik!AJ9</f>
        <v>38749.479999999996</v>
      </c>
      <c r="AT6" s="43">
        <f>Nasik!AK9</f>
        <v>64.538365450275634</v>
      </c>
      <c r="AU6" s="43">
        <f>Osmanabad!AJ9</f>
        <v>2949.1</v>
      </c>
      <c r="AV6" s="43">
        <f>Osmanabad!AK9</f>
        <v>166.61581920903953</v>
      </c>
      <c r="AW6" s="43">
        <f>Palghar!AJ9</f>
        <v>2410.34</v>
      </c>
      <c r="AX6" s="43">
        <f>Palghar!AK9</f>
        <v>126.9936775553214</v>
      </c>
      <c r="AY6" s="43">
        <f>Parbhani!AJ9</f>
        <v>5863.9400000000005</v>
      </c>
      <c r="AZ6" s="43">
        <f>Parbhani!AK9</f>
        <v>60.45922260026807</v>
      </c>
      <c r="BA6" s="43">
        <f>Pune!AJ9</f>
        <v>26569.1</v>
      </c>
      <c r="BB6" s="43">
        <f>Pune!AK9</f>
        <v>159.67007211538458</v>
      </c>
      <c r="BC6" s="43">
        <f>Raigad!AJ9</f>
        <v>2535.4</v>
      </c>
      <c r="BD6" s="43">
        <f>Raigad!AK9</f>
        <v>110.90988626421698</v>
      </c>
      <c r="BE6" s="43">
        <f>Ratnagiri!AJ9</f>
        <v>90.13000000000001</v>
      </c>
      <c r="BF6" s="43">
        <f>Ratnagiri!AK9</f>
        <v>10.675115480279523</v>
      </c>
      <c r="BG6" s="43">
        <f>Sangli!AJ9</f>
        <v>6500.43</v>
      </c>
      <c r="BH6" s="43">
        <f>Sangli!AK9</f>
        <v>54.093617375384873</v>
      </c>
      <c r="BI6" s="43">
        <f>Satara!AJ9</f>
        <v>10546.94</v>
      </c>
      <c r="BJ6" s="43">
        <f>Satara!AK9</f>
        <v>57.010486486486492</v>
      </c>
      <c r="BK6" s="43">
        <f>Sindhudurg!AJ9</f>
        <v>421.75</v>
      </c>
      <c r="BL6" s="43">
        <f>Sindhudurg!AK9</f>
        <v>37.158590308370044</v>
      </c>
      <c r="BM6" s="43">
        <f>Solapur!AJ9</f>
        <v>28347.85</v>
      </c>
      <c r="BN6" s="43">
        <f>Solapur!AK9</f>
        <v>176.95287141073658</v>
      </c>
      <c r="BO6" s="43">
        <f>Thane!AJ9</f>
        <v>2694.62</v>
      </c>
      <c r="BP6" s="43">
        <f>Thane!AK9</f>
        <v>191.92450142450141</v>
      </c>
      <c r="BQ6" s="43">
        <f>Wardha!AJ9</f>
        <v>6261.59</v>
      </c>
      <c r="BR6" s="43">
        <f>Wardha!AK9</f>
        <v>77.783726708074539</v>
      </c>
      <c r="BS6" s="43">
        <f>Washim!AJ9</f>
        <v>1509.26</v>
      </c>
      <c r="BT6" s="43">
        <f>Washim!AK9</f>
        <v>81.581621621621622</v>
      </c>
      <c r="BU6" s="43">
        <f>Yavatmal!AJ9</f>
        <v>4637.01</v>
      </c>
      <c r="BV6" s="43">
        <f>Yavatmal!AK9</f>
        <v>66.575879396984931</v>
      </c>
      <c r="BW6" s="43">
        <f>'Cons Bankwise'!AJ14</f>
        <v>301430.72000000003</v>
      </c>
      <c r="BX6" s="43">
        <f>'Cons Bankwise'!AK14</f>
        <v>88.188977852311112</v>
      </c>
      <c r="BY6" s="101">
        <f t="shared" ref="BY6:BY58" si="0">BU6+BS6+BQ6+BO6+BM6+BK6+BI6+BG6+BE6+BC6+BA6+AW6+AY6+AU6+AS6+AQ6+AO6+AM6+AK6+AI6+AG6+AE6+AC6+AA6+Y6+W6+U6+S6+Q6+O6+M6+K6+I6+G6+E6+C6</f>
        <v>301430.72000000003</v>
      </c>
      <c r="CA6" s="102">
        <f t="shared" ref="CA6:CA58" si="1">BW6-BY6</f>
        <v>0</v>
      </c>
    </row>
    <row r="7" spans="1:256">
      <c r="A7" s="5">
        <v>2</v>
      </c>
      <c r="B7" s="210" t="s">
        <v>127</v>
      </c>
      <c r="C7" s="43">
        <f>Ahmednagar!AJ10</f>
        <v>3309.9200000000005</v>
      </c>
      <c r="D7" s="43">
        <f>Ahmednagar!AK10</f>
        <v>28.689607350264374</v>
      </c>
      <c r="E7" s="43">
        <f>Akola!AJ10</f>
        <v>1090.3399999999999</v>
      </c>
      <c r="F7" s="43">
        <f>Akola!AK10</f>
        <v>79.528811086797958</v>
      </c>
      <c r="G7" s="43">
        <f>Amravati!AJ10</f>
        <v>4166.26</v>
      </c>
      <c r="H7" s="43">
        <f>Amravati!AK10</f>
        <v>67.744065040650412</v>
      </c>
      <c r="I7" s="43">
        <f>Aurangabad!AJ10</f>
        <v>3393.57</v>
      </c>
      <c r="J7" s="43">
        <f>Aurangabad!AK10</f>
        <v>73.982341399607591</v>
      </c>
      <c r="K7" s="43">
        <f>Beed!AJ10</f>
        <v>5407.6</v>
      </c>
      <c r="L7" s="43">
        <f>Beed!AK10</f>
        <v>90.126666666666679</v>
      </c>
      <c r="M7" s="43">
        <f>Bhandara!AJ10</f>
        <v>3610.89</v>
      </c>
      <c r="N7" s="43">
        <f>Bhandara!AK10</f>
        <v>66.893108558725459</v>
      </c>
      <c r="O7" s="43">
        <f>Buldhana!AJ10</f>
        <v>3313.4700000000003</v>
      </c>
      <c r="P7" s="43">
        <f>Buldhana!AK10</f>
        <v>75.306136363636369</v>
      </c>
      <c r="Q7" s="43">
        <f>Chandrapur!AJ10</f>
        <v>7936.1299999999992</v>
      </c>
      <c r="R7" s="43">
        <f>Chandrapur!AK10</f>
        <v>71.112275985663075</v>
      </c>
      <c r="S7" s="43">
        <f>Dhule!AJ10</f>
        <v>1896.01</v>
      </c>
      <c r="T7" s="43">
        <f>Dhule!AK10</f>
        <v>69.374679839004756</v>
      </c>
      <c r="U7" s="43">
        <f>Gadchiroli!AJ10</f>
        <v>2749.69</v>
      </c>
      <c r="V7" s="43">
        <f>Gadchiroli!AK10</f>
        <v>77.630999435347263</v>
      </c>
      <c r="W7" s="43">
        <f>Gondia!AJ10</f>
        <v>4040.66</v>
      </c>
      <c r="X7" s="43">
        <f>Gondia!AK10</f>
        <v>109.20702702702702</v>
      </c>
      <c r="Y7" s="43">
        <f>Hingoli!AJ10</f>
        <v>2905.32</v>
      </c>
      <c r="Z7" s="43">
        <f>Hingoli!AK10</f>
        <v>48.32534930139721</v>
      </c>
      <c r="AA7" s="43">
        <f>Jalgaon!AJ10</f>
        <v>2122.0899999999997</v>
      </c>
      <c r="AB7" s="43">
        <f>Jalgaon!AK10</f>
        <v>101.05190476190475</v>
      </c>
      <c r="AC7" s="43">
        <f>Jalna!AJ10</f>
        <v>7635.18</v>
      </c>
      <c r="AD7" s="43">
        <f>Jalna!AK10</f>
        <v>238.59937499999998</v>
      </c>
      <c r="AE7" s="43">
        <f>Kolhapur!AJ10</f>
        <v>6924.17</v>
      </c>
      <c r="AF7" s="43">
        <f>Kolhapur!AK10</f>
        <v>46.161133333333332</v>
      </c>
      <c r="AG7" s="43">
        <f>Latur!AJ10</f>
        <v>1380.57</v>
      </c>
      <c r="AH7" s="43">
        <f>Latur!AK10</f>
        <v>21.803063802905871</v>
      </c>
      <c r="AI7" s="43">
        <f>MumbaiCity!AJ10</f>
        <v>40.799999999999997</v>
      </c>
      <c r="AJ7" s="43">
        <f>MumbaiCity!AK10</f>
        <v>10.199999999999999</v>
      </c>
      <c r="AK7" s="43">
        <f>MumbaiSub!AJ10</f>
        <v>2120.79</v>
      </c>
      <c r="AL7" s="43">
        <f>MumbaiSub!AK10</f>
        <v>2120.79</v>
      </c>
      <c r="AM7" s="43">
        <f>Nagpur!AJ10</f>
        <v>23201.379999999994</v>
      </c>
      <c r="AN7" s="43">
        <f>Nagpur!AK10</f>
        <v>72.834343117250029</v>
      </c>
      <c r="AO7" s="43">
        <f>Nanded!AJ10</f>
        <v>3621.64</v>
      </c>
      <c r="AP7" s="43">
        <f>Nanded!AK10</f>
        <v>62.396885014299983</v>
      </c>
      <c r="AQ7" s="43">
        <f>Nandurbar!AJ10</f>
        <v>6262.45</v>
      </c>
      <c r="AR7" s="43">
        <f>Nandurbar!AK10</f>
        <v>226.0812274368231</v>
      </c>
      <c r="AS7" s="43">
        <f>Nasik!AJ10</f>
        <v>12190.22</v>
      </c>
      <c r="AT7" s="43">
        <f>Nasik!AK10</f>
        <v>78.177515551850192</v>
      </c>
      <c r="AU7" s="43">
        <f>Osmanabad!AJ10</f>
        <v>4324.33</v>
      </c>
      <c r="AV7" s="43">
        <f>Osmanabad!AK10</f>
        <v>66.141480575099422</v>
      </c>
      <c r="AW7" s="43">
        <f>Palghar!AJ10</f>
        <v>33.85</v>
      </c>
      <c r="AX7" s="43">
        <f>Palghar!AK10</f>
        <v>2.6674546887312847</v>
      </c>
      <c r="AY7" s="43">
        <f>Parbhani!AJ10</f>
        <v>1061.6100000000001</v>
      </c>
      <c r="AZ7" s="43">
        <f>Parbhani!AK10</f>
        <v>60.977024698449178</v>
      </c>
      <c r="BA7" s="43">
        <f>Pune!AJ10</f>
        <v>5986.4</v>
      </c>
      <c r="BB7" s="43">
        <f>Pune!AK10</f>
        <v>48.359318200177718</v>
      </c>
      <c r="BC7" s="43">
        <f>Raigad!AJ10</f>
        <v>4474.67</v>
      </c>
      <c r="BD7" s="43">
        <f>Raigad!AK10</f>
        <v>76.320484393655136</v>
      </c>
      <c r="BE7" s="43">
        <f>Ratnagiri!AJ10</f>
        <v>14364.57</v>
      </c>
      <c r="BF7" s="43">
        <f>Ratnagiri!AK10</f>
        <v>84.712740611436104</v>
      </c>
      <c r="BG7" s="43">
        <f>Sangli!AJ10</f>
        <v>18177.7</v>
      </c>
      <c r="BH7" s="43">
        <f>Sangli!AK10</f>
        <v>77.908880507457567</v>
      </c>
      <c r="BI7" s="43">
        <f>Satara!AJ10</f>
        <v>7648.16</v>
      </c>
      <c r="BJ7" s="43">
        <f>Satara!AK10</f>
        <v>42.967191011235954</v>
      </c>
      <c r="BK7" s="43">
        <f>Sindhudurg!AJ10</f>
        <v>5886.420000000001</v>
      </c>
      <c r="BL7" s="43">
        <f>Sindhudurg!AK10</f>
        <v>69.178751909742644</v>
      </c>
      <c r="BM7" s="43">
        <f>Solapur!AJ10</f>
        <v>44200.08</v>
      </c>
      <c r="BN7" s="43">
        <f>Solapur!AK10</f>
        <v>59.432674465510296</v>
      </c>
      <c r="BO7" s="43">
        <f>Thane!AJ10</f>
        <v>46.47</v>
      </c>
      <c r="BP7" s="43">
        <f>Thane!AK10</f>
        <v>4.9647435897435894</v>
      </c>
      <c r="BQ7" s="43">
        <f>Wardha!AJ10</f>
        <v>30062.349999999995</v>
      </c>
      <c r="BR7" s="43">
        <f>Wardha!AK10</f>
        <v>132.28756875687566</v>
      </c>
      <c r="BS7" s="43">
        <f>Washim!AJ10</f>
        <v>2417.14</v>
      </c>
      <c r="BT7" s="43">
        <f>Washim!AK10</f>
        <v>68.088450704225352</v>
      </c>
      <c r="BU7" s="43">
        <f>Yavatmal!AJ10</f>
        <v>4048.11</v>
      </c>
      <c r="BV7" s="43">
        <f>Yavatmal!AK10</f>
        <v>45.933393849994332</v>
      </c>
      <c r="BW7" s="43">
        <f>'Cons Bankwise'!AJ15</f>
        <v>252051.01</v>
      </c>
      <c r="BX7" s="43">
        <f>'Cons Bankwise'!AK15</f>
        <v>71.095211634689704</v>
      </c>
      <c r="BY7" s="101">
        <f t="shared" si="0"/>
        <v>252051.0100000001</v>
      </c>
      <c r="CA7" s="102">
        <f t="shared" si="1"/>
        <v>0</v>
      </c>
      <c r="CB7" s="103"/>
      <c r="CC7" s="103"/>
      <c r="CD7" s="103"/>
      <c r="CE7" s="103"/>
      <c r="CF7" s="103"/>
      <c r="CG7" s="103"/>
      <c r="CH7" s="103"/>
      <c r="CI7" s="103"/>
      <c r="CJ7" s="103"/>
      <c r="CK7" s="103"/>
      <c r="CL7" s="103"/>
      <c r="CM7" s="103"/>
      <c r="CN7" s="103"/>
      <c r="CO7" s="103"/>
      <c r="CP7" s="103"/>
      <c r="CQ7" s="103"/>
      <c r="CR7" s="103"/>
      <c r="CS7" s="103"/>
      <c r="CT7" s="103"/>
      <c r="CU7" s="103"/>
      <c r="CV7" s="103"/>
      <c r="CW7" s="103"/>
      <c r="CX7" s="103"/>
      <c r="CY7" s="103"/>
      <c r="CZ7" s="103"/>
      <c r="DA7" s="103"/>
      <c r="DB7" s="103"/>
      <c r="DC7" s="103"/>
      <c r="DD7" s="103"/>
      <c r="DE7" s="103"/>
      <c r="DF7" s="103"/>
      <c r="DG7" s="103"/>
      <c r="DH7" s="103"/>
      <c r="DI7" s="103"/>
      <c r="DJ7" s="103"/>
      <c r="DK7" s="103"/>
      <c r="DL7" s="103"/>
      <c r="DM7" s="103"/>
      <c r="DN7" s="103"/>
      <c r="DO7" s="103"/>
      <c r="DP7" s="103"/>
      <c r="DQ7" s="103"/>
      <c r="DR7" s="103"/>
      <c r="DS7" s="103"/>
      <c r="DT7" s="103"/>
      <c r="DU7" s="103"/>
      <c r="DV7" s="103"/>
      <c r="DW7" s="103"/>
      <c r="DX7" s="103"/>
      <c r="DY7" s="103"/>
      <c r="DZ7" s="103"/>
      <c r="EA7" s="103"/>
      <c r="EB7" s="103"/>
      <c r="EC7" s="103"/>
      <c r="ED7" s="103"/>
      <c r="EE7" s="103"/>
      <c r="EF7" s="103"/>
      <c r="EG7" s="103"/>
      <c r="EH7" s="103"/>
      <c r="EI7" s="103"/>
      <c r="EJ7" s="103"/>
      <c r="EK7" s="103"/>
      <c r="EL7" s="103"/>
      <c r="EM7" s="103"/>
      <c r="EN7" s="103"/>
      <c r="EO7" s="103"/>
      <c r="EP7" s="103"/>
      <c r="EQ7" s="103"/>
      <c r="ER7" s="103"/>
      <c r="ES7" s="103"/>
      <c r="ET7" s="103"/>
      <c r="EU7" s="103"/>
      <c r="EV7" s="103"/>
      <c r="EW7" s="103"/>
      <c r="EX7" s="103"/>
      <c r="EY7" s="103"/>
      <c r="EZ7" s="103"/>
      <c r="FA7" s="103"/>
      <c r="FB7" s="103"/>
      <c r="FC7" s="103"/>
      <c r="FD7" s="103"/>
      <c r="FE7" s="103"/>
      <c r="FF7" s="103"/>
      <c r="FG7" s="103"/>
      <c r="FH7" s="103"/>
      <c r="FI7" s="103"/>
      <c r="FJ7" s="103"/>
      <c r="FK7" s="103"/>
      <c r="FL7" s="103"/>
      <c r="FM7" s="103"/>
      <c r="FN7" s="103"/>
      <c r="FO7" s="103"/>
      <c r="FP7" s="103"/>
      <c r="FQ7" s="103"/>
      <c r="FR7" s="103"/>
      <c r="FS7" s="103"/>
      <c r="FT7" s="103"/>
      <c r="FU7" s="103"/>
      <c r="FV7" s="103"/>
      <c r="FW7" s="103"/>
      <c r="FX7" s="103"/>
      <c r="FY7" s="103"/>
      <c r="FZ7" s="103"/>
      <c r="GA7" s="103"/>
      <c r="GB7" s="103"/>
      <c r="GC7" s="103"/>
      <c r="GD7" s="103"/>
      <c r="GE7" s="103"/>
      <c r="GF7" s="103"/>
      <c r="GG7" s="103"/>
      <c r="GH7" s="103"/>
      <c r="GI7" s="103"/>
      <c r="GJ7" s="103"/>
      <c r="GK7" s="103"/>
      <c r="GL7" s="103"/>
      <c r="GM7" s="103"/>
      <c r="GN7" s="103"/>
      <c r="GO7" s="103"/>
      <c r="GP7" s="103"/>
      <c r="GQ7" s="103"/>
      <c r="GR7" s="103"/>
      <c r="GS7" s="103"/>
      <c r="GT7" s="103"/>
      <c r="GU7" s="103"/>
      <c r="GV7" s="103"/>
      <c r="GW7" s="103"/>
      <c r="GX7" s="103"/>
      <c r="GY7" s="103"/>
      <c r="GZ7" s="103"/>
      <c r="HA7" s="103"/>
      <c r="HB7" s="103"/>
      <c r="HC7" s="103"/>
      <c r="HD7" s="103"/>
      <c r="HE7" s="103"/>
      <c r="HF7" s="103"/>
      <c r="HG7" s="103"/>
      <c r="HH7" s="103"/>
      <c r="HI7" s="103"/>
      <c r="HJ7" s="103"/>
      <c r="HK7" s="103"/>
      <c r="HL7" s="103"/>
      <c r="HM7" s="103"/>
      <c r="HN7" s="103"/>
      <c r="HO7" s="103"/>
      <c r="HP7" s="103"/>
      <c r="HQ7" s="103"/>
      <c r="HR7" s="103"/>
      <c r="HS7" s="103"/>
      <c r="HT7" s="103"/>
      <c r="HU7" s="103"/>
      <c r="HV7" s="103"/>
      <c r="HW7" s="103"/>
      <c r="HX7" s="103"/>
      <c r="HY7" s="103"/>
      <c r="HZ7" s="103"/>
      <c r="IA7" s="103"/>
      <c r="IB7" s="103"/>
      <c r="IC7" s="103"/>
      <c r="ID7" s="103"/>
      <c r="IE7" s="103"/>
      <c r="IF7" s="103"/>
      <c r="IG7" s="103"/>
      <c r="IH7" s="103"/>
      <c r="II7" s="103"/>
      <c r="IJ7" s="103"/>
      <c r="IK7" s="103"/>
      <c r="IL7" s="103"/>
      <c r="IM7" s="103"/>
      <c r="IN7" s="103"/>
      <c r="IO7" s="103"/>
      <c r="IP7" s="103"/>
      <c r="IQ7" s="103"/>
      <c r="IR7" s="103"/>
      <c r="IS7" s="103"/>
      <c r="IT7" s="103"/>
      <c r="IU7" s="103"/>
      <c r="IV7" s="103"/>
    </row>
    <row r="8" spans="1:256" s="104" customFormat="1">
      <c r="A8" s="5">
        <v>3</v>
      </c>
      <c r="B8" s="210" t="s">
        <v>190</v>
      </c>
      <c r="C8" s="43">
        <f>Ahmednagar!AJ11</f>
        <v>29375.21</v>
      </c>
      <c r="D8" s="43">
        <f>Ahmednagar!AK11</f>
        <v>47.759909602315219</v>
      </c>
      <c r="E8" s="43">
        <f>Akola!AJ11</f>
        <v>7122.59</v>
      </c>
      <c r="F8" s="43">
        <f>Akola!AK11</f>
        <v>103.22594202898551</v>
      </c>
      <c r="G8" s="43">
        <f>Amravati!AJ11</f>
        <v>27364.41</v>
      </c>
      <c r="H8" s="43">
        <f>Amravati!AK11</f>
        <v>99.870109489051089</v>
      </c>
      <c r="I8" s="43">
        <f>Aurangabad!AJ11</f>
        <v>20189.84</v>
      </c>
      <c r="J8" s="43">
        <f>Aurangabad!AK11</f>
        <v>74.221895448864046</v>
      </c>
      <c r="K8" s="43">
        <f>Beed!AJ11</f>
        <v>6940.8</v>
      </c>
      <c r="L8" s="43">
        <f>Beed!AK11</f>
        <v>56.887140398328008</v>
      </c>
      <c r="M8" s="43">
        <f>Bhandara!AJ11</f>
        <v>1241.1600000000001</v>
      </c>
      <c r="N8" s="43">
        <f>Bhandara!AK11</f>
        <v>46.92476370510397</v>
      </c>
      <c r="O8" s="43">
        <f>Buldhana!AJ11</f>
        <v>19387.09</v>
      </c>
      <c r="P8" s="43">
        <f>Buldhana!AK11</f>
        <v>58.748757575757573</v>
      </c>
      <c r="Q8" s="43">
        <f>Chandrapur!AJ11</f>
        <v>3320.86</v>
      </c>
      <c r="R8" s="43">
        <f>Chandrapur!AK11</f>
        <v>33.544040404040402</v>
      </c>
      <c r="S8" s="43">
        <f>Dhule!AJ11</f>
        <v>8312.85</v>
      </c>
      <c r="T8" s="43">
        <f>Dhule!AK11</f>
        <v>92.426617745163441</v>
      </c>
      <c r="U8" s="43">
        <f>Gadchiroli!AJ11</f>
        <v>2612.77</v>
      </c>
      <c r="V8" s="43">
        <f>Gadchiroli!AK11</f>
        <v>80.442426108374391</v>
      </c>
      <c r="W8" s="43">
        <f>Gondia!AJ11</f>
        <v>1176.19</v>
      </c>
      <c r="X8" s="43">
        <f>Gondia!AK11</f>
        <v>32.189107827038868</v>
      </c>
      <c r="Y8" s="43">
        <f>Hingoli!AJ11</f>
        <v>5194.0700000000006</v>
      </c>
      <c r="Z8" s="43">
        <f>Hingoli!AK11</f>
        <v>83.53280797684144</v>
      </c>
      <c r="AA8" s="43">
        <f>Jalgaon!AJ11</f>
        <v>12487.439999999999</v>
      </c>
      <c r="AB8" s="43">
        <f>Jalgaon!AK11</f>
        <v>72.185906699809237</v>
      </c>
      <c r="AC8" s="43">
        <f>Jalna!AJ11</f>
        <v>18679.300000000003</v>
      </c>
      <c r="AD8" s="43">
        <f>Jalna!AK11</f>
        <v>67.924727272727282</v>
      </c>
      <c r="AE8" s="43">
        <f>Kolhapur!AJ11</f>
        <v>10680.68</v>
      </c>
      <c r="AF8" s="43">
        <f>Kolhapur!AK11</f>
        <v>97.097090909090909</v>
      </c>
      <c r="AG8" s="43">
        <f>Latur!AJ11</f>
        <v>11724.65</v>
      </c>
      <c r="AH8" s="43">
        <f>Latur!AK11</f>
        <v>58.840961557763727</v>
      </c>
      <c r="AI8" s="43">
        <f>MumbaiCity!AJ11</f>
        <v>20</v>
      </c>
      <c r="AJ8" s="43">
        <f>MumbaiCity!AK11</f>
        <v>5</v>
      </c>
      <c r="AK8" s="43">
        <f>MumbaiSub!AJ11</f>
        <v>0</v>
      </c>
      <c r="AL8" s="43">
        <f>MumbaiSub!AK11</f>
        <v>0</v>
      </c>
      <c r="AM8" s="43">
        <f>Nagpur!AJ11</f>
        <v>9673.5899999999983</v>
      </c>
      <c r="AN8" s="43">
        <f>Nagpur!AK11</f>
        <v>57.101646892155109</v>
      </c>
      <c r="AO8" s="43">
        <f>Nanded!AJ11</f>
        <v>4863.58</v>
      </c>
      <c r="AP8" s="43">
        <f>Nanded!AK11</f>
        <v>54.676454717150811</v>
      </c>
      <c r="AQ8" s="43">
        <f>Nandurbar!AJ11</f>
        <v>6570.78</v>
      </c>
      <c r="AR8" s="43">
        <f>Nandurbar!AK11</f>
        <v>66.23102509827639</v>
      </c>
      <c r="AS8" s="43">
        <f>Nasik!AJ11</f>
        <v>78192.91</v>
      </c>
      <c r="AT8" s="43">
        <f>Nasik!AK11</f>
        <v>117.4191131199976</v>
      </c>
      <c r="AU8" s="43">
        <f>Osmanabad!AJ11</f>
        <v>23418.66</v>
      </c>
      <c r="AV8" s="43">
        <f>Osmanabad!AK11</f>
        <v>69.665218943360301</v>
      </c>
      <c r="AW8" s="43">
        <f>Palghar!AJ11</f>
        <v>614.32000000000005</v>
      </c>
      <c r="AX8" s="43">
        <f>Palghar!AK11</f>
        <v>37.141475211608224</v>
      </c>
      <c r="AY8" s="43">
        <f>Parbhani!AJ11</f>
        <v>5034.6399999999994</v>
      </c>
      <c r="AZ8" s="43">
        <f>Parbhani!AK11</f>
        <v>42.293682795698921</v>
      </c>
      <c r="BA8" s="43">
        <f>Pune!AJ11</f>
        <v>30191.000000000004</v>
      </c>
      <c r="BB8" s="43">
        <f>Pune!AK11</f>
        <v>99.009608762666858</v>
      </c>
      <c r="BC8" s="43">
        <f>Raigad!AJ11</f>
        <v>1257.43</v>
      </c>
      <c r="BD8" s="43">
        <f>Raigad!AK11</f>
        <v>83.439283344392834</v>
      </c>
      <c r="BE8" s="43">
        <f>Ratnagiri!AJ11</f>
        <v>7049.96</v>
      </c>
      <c r="BF8" s="43">
        <f>Ratnagiri!AK11</f>
        <v>60.664647368602211</v>
      </c>
      <c r="BG8" s="43">
        <f>Sangli!AJ11</f>
        <v>8235.52</v>
      </c>
      <c r="BH8" s="43">
        <f>Sangli!AK11</f>
        <v>51.407740324594265</v>
      </c>
      <c r="BI8" s="43">
        <f>Satara!AJ11</f>
        <v>16700.21</v>
      </c>
      <c r="BJ8" s="43">
        <f>Satara!AK11</f>
        <v>83.501049999999992</v>
      </c>
      <c r="BK8" s="43">
        <f>Sindhudurg!AJ11</f>
        <v>3017.36</v>
      </c>
      <c r="BL8" s="43">
        <f>Sindhudurg!AK11</f>
        <v>42.890689410092399</v>
      </c>
      <c r="BM8" s="43">
        <f>Solapur!AJ11</f>
        <v>32431.8</v>
      </c>
      <c r="BN8" s="43">
        <f>Solapur!AK11</f>
        <v>80.982321214542552</v>
      </c>
      <c r="BO8" s="43">
        <f>Thane!AJ11</f>
        <v>193.12</v>
      </c>
      <c r="BP8" s="43">
        <f>Thane!AK11</f>
        <v>22.274509803921568</v>
      </c>
      <c r="BQ8" s="43">
        <f>Wardha!AJ11</f>
        <v>9543.67</v>
      </c>
      <c r="BR8" s="43">
        <f>Wardha!AK11</f>
        <v>53.931227396021697</v>
      </c>
      <c r="BS8" s="43">
        <f>Washim!AJ11</f>
        <v>6343.76</v>
      </c>
      <c r="BT8" s="43">
        <f>Washim!AK11</f>
        <v>59.276396935152306</v>
      </c>
      <c r="BU8" s="43">
        <f>Yavatmal!AJ11</f>
        <v>13933.11</v>
      </c>
      <c r="BV8" s="43">
        <f>Yavatmal!AK11</f>
        <v>90.123609314359641</v>
      </c>
      <c r="BW8" s="43">
        <f>'Cons Bankwise'!AJ16</f>
        <v>443095.33</v>
      </c>
      <c r="BX8" s="43">
        <f>'Cons Bankwise'!AK16</f>
        <v>73.816447164125805</v>
      </c>
      <c r="BY8" s="101">
        <f t="shared" si="0"/>
        <v>443095.33</v>
      </c>
      <c r="CA8" s="102">
        <f t="shared" si="1"/>
        <v>0</v>
      </c>
      <c r="CB8" s="103"/>
      <c r="CC8" s="103"/>
      <c r="CD8" s="103"/>
      <c r="CE8" s="103"/>
      <c r="CF8" s="103"/>
      <c r="CG8" s="103"/>
      <c r="CH8" s="103"/>
      <c r="CI8" s="103"/>
      <c r="CJ8" s="103"/>
      <c r="CK8" s="103"/>
      <c r="CL8" s="103"/>
      <c r="CM8" s="103"/>
      <c r="CN8" s="103"/>
      <c r="CO8" s="103"/>
      <c r="CP8" s="103"/>
      <c r="CQ8" s="103"/>
      <c r="CR8" s="103"/>
      <c r="CS8" s="103"/>
      <c r="CT8" s="103"/>
      <c r="CU8" s="103"/>
      <c r="CV8" s="103"/>
      <c r="CW8" s="103"/>
      <c r="CX8" s="103"/>
      <c r="CY8" s="103"/>
      <c r="CZ8" s="103"/>
      <c r="DA8" s="103"/>
      <c r="DB8" s="103"/>
      <c r="DC8" s="103"/>
      <c r="DD8" s="103"/>
      <c r="DE8" s="103"/>
      <c r="DF8" s="103"/>
      <c r="DG8" s="103"/>
      <c r="DH8" s="103"/>
      <c r="DI8" s="103"/>
      <c r="DJ8" s="103"/>
      <c r="DK8" s="103"/>
      <c r="DL8" s="103"/>
      <c r="DM8" s="103"/>
      <c r="DN8" s="103"/>
      <c r="DO8" s="103"/>
      <c r="DP8" s="103"/>
      <c r="DQ8" s="103"/>
      <c r="DR8" s="103"/>
      <c r="DS8" s="103"/>
      <c r="DT8" s="103"/>
      <c r="DU8" s="103"/>
      <c r="DV8" s="103"/>
      <c r="DW8" s="103"/>
      <c r="DX8" s="103"/>
      <c r="DY8" s="103"/>
      <c r="DZ8" s="103"/>
      <c r="EA8" s="103"/>
      <c r="EB8" s="103"/>
      <c r="EC8" s="103"/>
      <c r="ED8" s="103"/>
      <c r="EE8" s="103"/>
      <c r="EF8" s="103"/>
      <c r="EG8" s="103"/>
      <c r="EH8" s="103"/>
      <c r="EI8" s="103"/>
      <c r="EJ8" s="103"/>
      <c r="EK8" s="103"/>
      <c r="EL8" s="103"/>
      <c r="EM8" s="103"/>
      <c r="EN8" s="103"/>
      <c r="EO8" s="103"/>
      <c r="EP8" s="103"/>
      <c r="EQ8" s="103"/>
      <c r="ER8" s="103"/>
      <c r="ES8" s="103"/>
      <c r="ET8" s="103"/>
      <c r="EU8" s="103"/>
      <c r="EV8" s="103"/>
      <c r="EW8" s="103"/>
      <c r="EX8" s="103"/>
      <c r="EY8" s="103"/>
      <c r="EZ8" s="103"/>
      <c r="FA8" s="103"/>
      <c r="FB8" s="103"/>
      <c r="FC8" s="103"/>
      <c r="FD8" s="103"/>
      <c r="FE8" s="103"/>
      <c r="FF8" s="103"/>
      <c r="FG8" s="103"/>
      <c r="FH8" s="103"/>
      <c r="FI8" s="103"/>
      <c r="FJ8" s="103"/>
      <c r="FK8" s="103"/>
      <c r="FL8" s="103"/>
      <c r="FM8" s="103"/>
      <c r="FN8" s="103"/>
      <c r="FO8" s="103"/>
      <c r="FP8" s="103"/>
      <c r="FQ8" s="103"/>
      <c r="FR8" s="103"/>
      <c r="FS8" s="103"/>
      <c r="FT8" s="103"/>
      <c r="FU8" s="103"/>
      <c r="FV8" s="103"/>
      <c r="FW8" s="103"/>
      <c r="FX8" s="103"/>
      <c r="FY8" s="103"/>
      <c r="FZ8" s="103"/>
      <c r="GA8" s="103"/>
      <c r="GB8" s="103"/>
      <c r="GC8" s="103"/>
      <c r="GD8" s="103"/>
      <c r="GE8" s="103"/>
      <c r="GF8" s="103"/>
      <c r="GG8" s="103"/>
      <c r="GH8" s="103"/>
      <c r="GI8" s="103"/>
      <c r="GJ8" s="103"/>
      <c r="GK8" s="103"/>
      <c r="GL8" s="103"/>
      <c r="GM8" s="103"/>
      <c r="GN8" s="103"/>
      <c r="GO8" s="103"/>
      <c r="GP8" s="103"/>
      <c r="GQ8" s="103"/>
      <c r="GR8" s="103"/>
      <c r="GS8" s="103"/>
      <c r="GT8" s="103"/>
      <c r="GU8" s="103"/>
      <c r="GV8" s="103"/>
      <c r="GW8" s="103"/>
      <c r="GX8" s="103"/>
      <c r="GY8" s="103"/>
      <c r="GZ8" s="103"/>
      <c r="HA8" s="103"/>
      <c r="HB8" s="103"/>
      <c r="HC8" s="103"/>
      <c r="HD8" s="103"/>
      <c r="HE8" s="103"/>
      <c r="HF8" s="103"/>
      <c r="HG8" s="103"/>
      <c r="HH8" s="103"/>
      <c r="HI8" s="103"/>
      <c r="HJ8" s="103"/>
      <c r="HK8" s="103"/>
      <c r="HL8" s="103"/>
      <c r="HM8" s="103"/>
      <c r="HN8" s="103"/>
      <c r="HO8" s="103"/>
      <c r="HP8" s="103"/>
      <c r="HQ8" s="103"/>
      <c r="HR8" s="103"/>
      <c r="HS8" s="103"/>
      <c r="HT8" s="103"/>
      <c r="HU8" s="103"/>
      <c r="HV8" s="103"/>
      <c r="HW8" s="103"/>
      <c r="HX8" s="103"/>
      <c r="HY8" s="103"/>
      <c r="HZ8" s="103"/>
      <c r="IA8" s="103"/>
      <c r="IB8" s="103"/>
      <c r="IC8" s="103"/>
      <c r="ID8" s="103"/>
      <c r="IE8" s="103"/>
      <c r="IF8" s="103"/>
      <c r="IG8" s="103"/>
      <c r="IH8" s="103"/>
      <c r="II8" s="103"/>
      <c r="IJ8" s="103"/>
      <c r="IK8" s="103"/>
      <c r="IL8" s="103"/>
      <c r="IM8" s="103"/>
      <c r="IN8" s="103"/>
      <c r="IO8" s="103"/>
      <c r="IP8" s="103"/>
      <c r="IQ8" s="103"/>
      <c r="IR8" s="103"/>
      <c r="IS8" s="103"/>
      <c r="IT8" s="103"/>
      <c r="IU8" s="103"/>
      <c r="IV8" s="103"/>
    </row>
    <row r="9" spans="1:256" s="104" customFormat="1">
      <c r="A9" s="5">
        <v>4</v>
      </c>
      <c r="B9" s="210" t="s">
        <v>129</v>
      </c>
      <c r="C9" s="43">
        <f>Ahmednagar!AJ12</f>
        <v>7058.75</v>
      </c>
      <c r="D9" s="43">
        <f>Ahmednagar!AK12</f>
        <v>43.05691106502379</v>
      </c>
      <c r="E9" s="43">
        <f>Akola!AJ12</f>
        <v>3510.55</v>
      </c>
      <c r="F9" s="43">
        <f>Akola!AK12</f>
        <v>92.970074152542381</v>
      </c>
      <c r="G9" s="43">
        <f>Amravati!AJ12</f>
        <v>1449.8000000000002</v>
      </c>
      <c r="H9" s="43">
        <f>Amravati!AK12</f>
        <v>61.957264957264968</v>
      </c>
      <c r="I9" s="43">
        <f>Aurangabad!AJ12</f>
        <v>635.58000000000004</v>
      </c>
      <c r="J9" s="43">
        <f>Aurangabad!AK12</f>
        <v>91.318965517241395</v>
      </c>
      <c r="K9" s="43">
        <f>Beed!AJ12</f>
        <v>1475.94</v>
      </c>
      <c r="L9" s="43">
        <f>Beed!AK12</f>
        <v>67.088181818181823</v>
      </c>
      <c r="M9" s="43">
        <f>Bhandara!AJ12</f>
        <v>920.72</v>
      </c>
      <c r="N9" s="43">
        <f>Bhandara!AK12</f>
        <v>38.848945147679323</v>
      </c>
      <c r="O9" s="43">
        <f>Buldhana!AJ12</f>
        <v>979.16</v>
      </c>
      <c r="P9" s="43">
        <f>Buldhana!AK12</f>
        <v>42.572173913043486</v>
      </c>
      <c r="Q9" s="43">
        <f>Chandrapur!AJ12</f>
        <v>139.16</v>
      </c>
      <c r="R9" s="43">
        <f>Chandrapur!AK12</f>
        <v>49.7</v>
      </c>
      <c r="S9" s="43">
        <f>Dhule!AJ12</f>
        <v>1787.8899999999999</v>
      </c>
      <c r="T9" s="43">
        <f>Dhule!AK12</f>
        <v>74.557547956630515</v>
      </c>
      <c r="U9" s="43">
        <f>Gadchiroli!AJ12</f>
        <v>88.14</v>
      </c>
      <c r="V9" s="43">
        <f>Gadchiroli!AK12</f>
        <v>29.877966101694913</v>
      </c>
      <c r="W9" s="43">
        <f>Gondia!AJ12</f>
        <v>618.59</v>
      </c>
      <c r="X9" s="43">
        <f>Gondia!AK12</f>
        <v>44.567002881844381</v>
      </c>
      <c r="Y9" s="43">
        <f>Hingoli!AJ12</f>
        <v>667.74</v>
      </c>
      <c r="Z9" s="43">
        <f>Hingoli!AK12</f>
        <v>30.269265639165909</v>
      </c>
      <c r="AA9" s="43">
        <f>Jalgaon!AJ12</f>
        <v>1610.44</v>
      </c>
      <c r="AB9" s="43">
        <f>Jalgaon!AK12</f>
        <v>84.76</v>
      </c>
      <c r="AC9" s="43">
        <f>Jalna!AJ12</f>
        <v>5883.6900000000005</v>
      </c>
      <c r="AD9" s="43">
        <f>Jalna!AK12</f>
        <v>73.546125000000004</v>
      </c>
      <c r="AE9" s="43">
        <f>Kolhapur!AJ12</f>
        <v>2074.17</v>
      </c>
      <c r="AF9" s="43">
        <f>Kolhapur!AK12</f>
        <v>59.262</v>
      </c>
      <c r="AG9" s="43">
        <f>Latur!AJ12</f>
        <v>1414.51</v>
      </c>
      <c r="AH9" s="43">
        <f>Latur!AK12</f>
        <v>36.167476348759905</v>
      </c>
      <c r="AI9" s="43">
        <f>MumbaiCity!AJ12</f>
        <v>4.5</v>
      </c>
      <c r="AJ9" s="43">
        <f>MumbaiCity!AK12</f>
        <v>0.75</v>
      </c>
      <c r="AK9" s="43">
        <f>MumbaiSub!AJ12</f>
        <v>14.680000000000001</v>
      </c>
      <c r="AL9" s="43">
        <f>MumbaiSub!AK12</f>
        <v>0.8155555555555557</v>
      </c>
      <c r="AM9" s="43">
        <f>Nagpur!AJ12</f>
        <v>2606.9299999999998</v>
      </c>
      <c r="AN9" s="43">
        <f>Nagpur!AK12</f>
        <v>39.037586103623838</v>
      </c>
      <c r="AO9" s="43">
        <f>Nanded!AJ12</f>
        <v>825.51</v>
      </c>
      <c r="AP9" s="43">
        <f>Nanded!AK12</f>
        <v>42.275311107697036</v>
      </c>
      <c r="AQ9" s="43">
        <f>Nandurbar!AJ12</f>
        <v>235.06</v>
      </c>
      <c r="AR9" s="43">
        <f>Nandurbar!AK12</f>
        <v>52.004424778761063</v>
      </c>
      <c r="AS9" s="43">
        <f>Nasik!AJ12</f>
        <v>7935.94</v>
      </c>
      <c r="AT9" s="43">
        <f>Nasik!AK12</f>
        <v>52.913321776236835</v>
      </c>
      <c r="AU9" s="43">
        <f>Osmanabad!AJ12</f>
        <v>2044.3099999999997</v>
      </c>
      <c r="AV9" s="43">
        <f>Osmanabad!AK12</f>
        <v>32.661926825371459</v>
      </c>
      <c r="AW9" s="43">
        <f>Palghar!AJ12</f>
        <v>51.36</v>
      </c>
      <c r="AX9" s="43">
        <f>Palghar!AK12</f>
        <v>3.512995896032832</v>
      </c>
      <c r="AY9" s="43">
        <f>Parbhani!AJ12</f>
        <v>2207.46</v>
      </c>
      <c r="AZ9" s="43">
        <f>Parbhani!AK12</f>
        <v>31.661790017211704</v>
      </c>
      <c r="BA9" s="43">
        <f>Pune!AJ12</f>
        <v>5459.57</v>
      </c>
      <c r="BB9" s="43">
        <f>Pune!AK12</f>
        <v>43.15183370218147</v>
      </c>
      <c r="BC9" s="43">
        <f>Raigad!AJ12</f>
        <v>60.91</v>
      </c>
      <c r="BD9" s="43">
        <f>Raigad!AK12</f>
        <v>5.2919200695047781</v>
      </c>
      <c r="BE9" s="43">
        <f>Ratnagiri!AJ12</f>
        <v>307.33000000000004</v>
      </c>
      <c r="BF9" s="43">
        <f>Ratnagiri!AK12</f>
        <v>39.691334108226798</v>
      </c>
      <c r="BG9" s="43">
        <f>Sangli!AJ12</f>
        <v>2078.25</v>
      </c>
      <c r="BH9" s="43">
        <f>Sangli!AK12</f>
        <v>44.674333619948406</v>
      </c>
      <c r="BI9" s="43">
        <f>Satara!AJ12</f>
        <v>1757.6699999999998</v>
      </c>
      <c r="BJ9" s="43">
        <f>Satara!AK12</f>
        <v>14.407131147540984</v>
      </c>
      <c r="BK9" s="43">
        <f>Sindhudurg!AJ12</f>
        <v>271.65999999999997</v>
      </c>
      <c r="BL9" s="43">
        <f>Sindhudurg!AK12</f>
        <v>16.07455621301775</v>
      </c>
      <c r="BM9" s="43">
        <f>Solapur!AJ12</f>
        <v>3029.41</v>
      </c>
      <c r="BN9" s="43">
        <f>Solapur!AK12</f>
        <v>52.961713286713284</v>
      </c>
      <c r="BO9" s="43">
        <f>Thane!AJ12</f>
        <v>85.13</v>
      </c>
      <c r="BP9" s="43">
        <f>Thane!AK12</f>
        <v>10.641249999999999</v>
      </c>
      <c r="BQ9" s="43">
        <f>Wardha!AJ12</f>
        <v>1074.74</v>
      </c>
      <c r="BR9" s="43">
        <f>Wardha!AK12</f>
        <v>31.938781575037144</v>
      </c>
      <c r="BS9" s="43">
        <f>Washim!AJ12</f>
        <v>1022.6</v>
      </c>
      <c r="BT9" s="43">
        <f>Washim!AK12</f>
        <v>53.792740662809045</v>
      </c>
      <c r="BU9" s="43">
        <f>Yavatmal!AJ12</f>
        <v>664.86</v>
      </c>
      <c r="BV9" s="43">
        <f>Yavatmal!AK12</f>
        <v>49.431970260223054</v>
      </c>
      <c r="BW9" s="43">
        <f>'Cons Bankwise'!AJ17</f>
        <v>62052.71</v>
      </c>
      <c r="BX9" s="43">
        <f>'Cons Bankwise'!AK17</f>
        <v>43.891348017371868</v>
      </c>
      <c r="BY9" s="101">
        <f t="shared" si="0"/>
        <v>62052.710000000014</v>
      </c>
      <c r="CA9" s="102">
        <f t="shared" si="1"/>
        <v>0</v>
      </c>
      <c r="CB9" s="103"/>
      <c r="CC9" s="103"/>
      <c r="CD9" s="103"/>
      <c r="CE9" s="103"/>
      <c r="CF9" s="103"/>
      <c r="CG9" s="103"/>
      <c r="CH9" s="103"/>
      <c r="CI9" s="103"/>
      <c r="CJ9" s="103"/>
      <c r="CK9" s="103"/>
      <c r="CL9" s="103"/>
      <c r="CM9" s="103"/>
      <c r="CN9" s="103"/>
      <c r="CO9" s="103"/>
      <c r="CP9" s="103"/>
      <c r="CQ9" s="103"/>
      <c r="CR9" s="103"/>
      <c r="CS9" s="103"/>
      <c r="CT9" s="103"/>
      <c r="CU9" s="103"/>
      <c r="CV9" s="103"/>
      <c r="CW9" s="103"/>
      <c r="CX9" s="103"/>
      <c r="CY9" s="103"/>
      <c r="CZ9" s="103"/>
      <c r="DA9" s="103"/>
      <c r="DB9" s="103"/>
      <c r="DC9" s="103"/>
      <c r="DD9" s="103"/>
      <c r="DE9" s="103"/>
      <c r="DF9" s="103"/>
      <c r="DG9" s="103"/>
      <c r="DH9" s="103"/>
      <c r="DI9" s="103"/>
      <c r="DJ9" s="103"/>
      <c r="DK9" s="103"/>
      <c r="DL9" s="103"/>
      <c r="DM9" s="103"/>
      <c r="DN9" s="103"/>
      <c r="DO9" s="103"/>
      <c r="DP9" s="103"/>
      <c r="DQ9" s="103"/>
      <c r="DR9" s="103"/>
      <c r="DS9" s="103"/>
      <c r="DT9" s="103"/>
      <c r="DU9" s="103"/>
      <c r="DV9" s="103"/>
      <c r="DW9" s="103"/>
      <c r="DX9" s="103"/>
      <c r="DY9" s="103"/>
      <c r="DZ9" s="103"/>
      <c r="EA9" s="103"/>
      <c r="EB9" s="103"/>
      <c r="EC9" s="103"/>
      <c r="ED9" s="103"/>
      <c r="EE9" s="103"/>
      <c r="EF9" s="103"/>
      <c r="EG9" s="103"/>
      <c r="EH9" s="103"/>
      <c r="EI9" s="103"/>
      <c r="EJ9" s="103"/>
      <c r="EK9" s="103"/>
      <c r="EL9" s="103"/>
      <c r="EM9" s="103"/>
      <c r="EN9" s="103"/>
      <c r="EO9" s="103"/>
      <c r="EP9" s="103"/>
      <c r="EQ9" s="103"/>
      <c r="ER9" s="103"/>
      <c r="ES9" s="103"/>
      <c r="ET9" s="103"/>
      <c r="EU9" s="103"/>
      <c r="EV9" s="103"/>
      <c r="EW9" s="103"/>
      <c r="EX9" s="103"/>
      <c r="EY9" s="103"/>
      <c r="EZ9" s="103"/>
      <c r="FA9" s="103"/>
      <c r="FB9" s="103"/>
      <c r="FC9" s="103"/>
      <c r="FD9" s="103"/>
      <c r="FE9" s="103"/>
      <c r="FF9" s="103"/>
      <c r="FG9" s="103"/>
      <c r="FH9" s="103"/>
      <c r="FI9" s="103"/>
      <c r="FJ9" s="103"/>
      <c r="FK9" s="103"/>
      <c r="FL9" s="103"/>
      <c r="FM9" s="103"/>
      <c r="FN9" s="103"/>
      <c r="FO9" s="103"/>
      <c r="FP9" s="103"/>
      <c r="FQ9" s="103"/>
      <c r="FR9" s="103"/>
      <c r="FS9" s="103"/>
      <c r="FT9" s="103"/>
      <c r="FU9" s="103"/>
      <c r="FV9" s="103"/>
      <c r="FW9" s="103"/>
      <c r="FX9" s="103"/>
      <c r="FY9" s="103"/>
      <c r="FZ9" s="103"/>
      <c r="GA9" s="103"/>
      <c r="GB9" s="103"/>
      <c r="GC9" s="103"/>
      <c r="GD9" s="103"/>
      <c r="GE9" s="103"/>
      <c r="GF9" s="103"/>
      <c r="GG9" s="103"/>
      <c r="GH9" s="103"/>
      <c r="GI9" s="103"/>
      <c r="GJ9" s="103"/>
      <c r="GK9" s="103"/>
      <c r="GL9" s="103"/>
      <c r="GM9" s="103"/>
      <c r="GN9" s="103"/>
      <c r="GO9" s="103"/>
      <c r="GP9" s="103"/>
      <c r="GQ9" s="103"/>
      <c r="GR9" s="103"/>
      <c r="GS9" s="103"/>
      <c r="GT9" s="103"/>
      <c r="GU9" s="103"/>
      <c r="GV9" s="103"/>
      <c r="GW9" s="103"/>
      <c r="GX9" s="103"/>
      <c r="GY9" s="103"/>
      <c r="GZ9" s="103"/>
      <c r="HA9" s="103"/>
      <c r="HB9" s="103"/>
      <c r="HC9" s="103"/>
      <c r="HD9" s="103"/>
      <c r="HE9" s="103"/>
      <c r="HF9" s="103"/>
      <c r="HG9" s="103"/>
      <c r="HH9" s="103"/>
      <c r="HI9" s="103"/>
      <c r="HJ9" s="103"/>
      <c r="HK9" s="103"/>
      <c r="HL9" s="103"/>
      <c r="HM9" s="103"/>
      <c r="HN9" s="103"/>
      <c r="HO9" s="103"/>
      <c r="HP9" s="103"/>
      <c r="HQ9" s="103"/>
      <c r="HR9" s="103"/>
      <c r="HS9" s="103"/>
      <c r="HT9" s="103"/>
      <c r="HU9" s="103"/>
      <c r="HV9" s="103"/>
      <c r="HW9" s="103"/>
      <c r="HX9" s="103"/>
      <c r="HY9" s="103"/>
      <c r="HZ9" s="103"/>
      <c r="IA9" s="103"/>
      <c r="IB9" s="103"/>
      <c r="IC9" s="103"/>
      <c r="ID9" s="103"/>
      <c r="IE9" s="103"/>
      <c r="IF9" s="103"/>
      <c r="IG9" s="103"/>
      <c r="IH9" s="103"/>
      <c r="II9" s="103"/>
      <c r="IJ9" s="103"/>
      <c r="IK9" s="103"/>
      <c r="IL9" s="103"/>
      <c r="IM9" s="103"/>
      <c r="IN9" s="103"/>
      <c r="IO9" s="103"/>
      <c r="IP9" s="103"/>
      <c r="IQ9" s="103"/>
      <c r="IR9" s="103"/>
      <c r="IS9" s="103"/>
      <c r="IT9" s="103"/>
      <c r="IU9" s="103"/>
      <c r="IV9" s="103"/>
    </row>
    <row r="10" spans="1:256">
      <c r="A10" s="5">
        <v>5</v>
      </c>
      <c r="B10" s="210" t="s">
        <v>130</v>
      </c>
      <c r="C10" s="43">
        <f>Ahmednagar!AJ13</f>
        <v>37243.96</v>
      </c>
      <c r="D10" s="43">
        <f>Ahmednagar!AK13</f>
        <v>53.529895366218241</v>
      </c>
      <c r="E10" s="43">
        <f>Akola!AJ13</f>
        <v>14316.560000000001</v>
      </c>
      <c r="F10" s="43">
        <f>Akola!AK13</f>
        <v>185.04019645857571</v>
      </c>
      <c r="G10" s="43">
        <f>Amravati!AJ13</f>
        <v>28700.85</v>
      </c>
      <c r="H10" s="43">
        <f>Amravati!AK13</f>
        <v>129.28310810810811</v>
      </c>
      <c r="I10" s="43">
        <f>Aurangabad!AJ13</f>
        <v>10392.11</v>
      </c>
      <c r="J10" s="43">
        <f>Aurangabad!AK13</f>
        <v>127.83995571410998</v>
      </c>
      <c r="K10" s="43">
        <f>Beed!AJ13</f>
        <v>5721.1</v>
      </c>
      <c r="L10" s="43">
        <f>Beed!AK13</f>
        <v>86.683333333333337</v>
      </c>
      <c r="M10" s="43">
        <f>Bhandara!AJ13</f>
        <v>953.77</v>
      </c>
      <c r="N10" s="43">
        <f>Bhandara!AK13</f>
        <v>58.263286499694566</v>
      </c>
      <c r="O10" s="43">
        <f>Buldhana!AJ13</f>
        <v>33210.090000000004</v>
      </c>
      <c r="P10" s="43">
        <f>Buldhana!AK13</f>
        <v>130.23564705882353</v>
      </c>
      <c r="Q10" s="43">
        <f>Chandrapur!AJ13</f>
        <v>146.9</v>
      </c>
      <c r="R10" s="43">
        <f>Chandrapur!AK13</f>
        <v>34.162790697674424</v>
      </c>
      <c r="S10" s="43">
        <f>Dhule!AJ13</f>
        <v>22591.930000000004</v>
      </c>
      <c r="T10" s="43">
        <f>Dhule!AK13</f>
        <v>105.39738745043155</v>
      </c>
      <c r="U10" s="43">
        <f>Gadchiroli!AJ13</f>
        <v>155.41999999999999</v>
      </c>
      <c r="V10" s="43">
        <f>Gadchiroli!AK13</f>
        <v>52.684745762711863</v>
      </c>
      <c r="W10" s="43">
        <f>Gondia!AJ13</f>
        <v>126.62</v>
      </c>
      <c r="X10" s="43">
        <f>Gondia!AK13</f>
        <v>35.567415730337082</v>
      </c>
      <c r="Y10" s="43">
        <f>Hingoli!AJ13</f>
        <v>1006.37</v>
      </c>
      <c r="Z10" s="43">
        <f>Hingoli!AK13</f>
        <v>83.65502909393183</v>
      </c>
      <c r="AA10" s="43">
        <f>Jalgaon!AJ13</f>
        <v>24639.079999999998</v>
      </c>
      <c r="AB10" s="43">
        <f>Jalgaon!AK13</f>
        <v>120.77388363315522</v>
      </c>
      <c r="AC10" s="43">
        <f>Jalna!AJ13</f>
        <v>1702.13</v>
      </c>
      <c r="AD10" s="43">
        <f>Jalna!AK13</f>
        <v>94.562777777777782</v>
      </c>
      <c r="AE10" s="43">
        <f>Kolhapur!AJ13</f>
        <v>251.36</v>
      </c>
      <c r="AF10" s="43">
        <f>Kolhapur!AK13</f>
        <v>62.84</v>
      </c>
      <c r="AG10" s="43">
        <f>Latur!AJ13</f>
        <v>2071.6000000000004</v>
      </c>
      <c r="AH10" s="43">
        <f>Latur!AK13</f>
        <v>21.149566105155696</v>
      </c>
      <c r="AI10" s="43">
        <f>MumbaiCity!AJ13</f>
        <v>0</v>
      </c>
      <c r="AJ10" s="43">
        <f>MumbaiCity!AK13</f>
        <v>0</v>
      </c>
      <c r="AK10" s="43">
        <f>MumbaiSub!AJ13</f>
        <v>0</v>
      </c>
      <c r="AL10" s="43">
        <f>MumbaiSub!AK13</f>
        <v>0</v>
      </c>
      <c r="AM10" s="43">
        <f>Nagpur!AJ13</f>
        <v>5156.41</v>
      </c>
      <c r="AN10" s="43">
        <f>Nagpur!AK13</f>
        <v>71.636704640177825</v>
      </c>
      <c r="AO10" s="43">
        <f>Nanded!AJ13</f>
        <v>2155.35</v>
      </c>
      <c r="AP10" s="43">
        <f>Nanded!AK13</f>
        <v>72.179431365325996</v>
      </c>
      <c r="AQ10" s="43">
        <f>Nandurbar!AJ13</f>
        <v>15257.63</v>
      </c>
      <c r="AR10" s="43">
        <f>Nandurbar!AK13</f>
        <v>94.398502753201754</v>
      </c>
      <c r="AS10" s="43">
        <f>Nasik!AJ13</f>
        <v>6504.5200000000013</v>
      </c>
      <c r="AT10" s="43">
        <f>Nasik!AK13</f>
        <v>46.460857142857151</v>
      </c>
      <c r="AU10" s="43">
        <f>Osmanabad!AJ13</f>
        <v>1140.31</v>
      </c>
      <c r="AV10" s="43">
        <f>Osmanabad!AK13</f>
        <v>85.22496263079222</v>
      </c>
      <c r="AW10" s="43">
        <f>Palghar!AJ13</f>
        <v>450.53</v>
      </c>
      <c r="AX10" s="43">
        <f>Palghar!AK13</f>
        <v>35.558800315706392</v>
      </c>
      <c r="AY10" s="43">
        <f>Parbhani!AJ13</f>
        <v>886.73</v>
      </c>
      <c r="AZ10" s="43">
        <f>Parbhani!AK13</f>
        <v>49.73247335950645</v>
      </c>
      <c r="BA10" s="43">
        <f>Pune!AJ13</f>
        <v>3416.24</v>
      </c>
      <c r="BB10" s="43">
        <f>Pune!AK13</f>
        <v>44.401351702625419</v>
      </c>
      <c r="BC10" s="43">
        <f>Raigad!AJ13</f>
        <v>97.44</v>
      </c>
      <c r="BD10" s="43">
        <f>Raigad!AK13</f>
        <v>6.7902439024390251</v>
      </c>
      <c r="BE10" s="43">
        <f>Ratnagiri!AJ13</f>
        <v>2413.38</v>
      </c>
      <c r="BF10" s="43">
        <f>Ratnagiri!AK13</f>
        <v>74.648314259201982</v>
      </c>
      <c r="BG10" s="43">
        <f>Sangli!AJ13</f>
        <v>531.34</v>
      </c>
      <c r="BH10" s="43">
        <f>Sangli!AK13</f>
        <v>35.071947194719471</v>
      </c>
      <c r="BI10" s="43">
        <f>Satara!AJ13</f>
        <v>1252</v>
      </c>
      <c r="BJ10" s="43">
        <f>Satara!AK13</f>
        <v>41.733333333333334</v>
      </c>
      <c r="BK10" s="43">
        <f>Sindhudurg!AJ13</f>
        <v>189.22000000000003</v>
      </c>
      <c r="BL10" s="43">
        <f>Sindhudurg!AK13</f>
        <v>24.104458598726119</v>
      </c>
      <c r="BM10" s="43">
        <f>Solapur!AJ13</f>
        <v>4572.3899999999994</v>
      </c>
      <c r="BN10" s="43">
        <f>Solapur!AK13</f>
        <v>66.594669385377216</v>
      </c>
      <c r="BO10" s="43">
        <f>Thane!AJ13</f>
        <v>113.2</v>
      </c>
      <c r="BP10" s="43">
        <f>Thane!AK13</f>
        <v>15.700416088765603</v>
      </c>
      <c r="BQ10" s="43">
        <f>Wardha!AJ13</f>
        <v>4929.54</v>
      </c>
      <c r="BR10" s="43">
        <f>Wardha!AK13</f>
        <v>45.354126414573557</v>
      </c>
      <c r="BS10" s="43">
        <f>Washim!AJ13</f>
        <v>16699.169999999998</v>
      </c>
      <c r="BT10" s="43">
        <f>Washim!AK13</f>
        <v>139.96454614030677</v>
      </c>
      <c r="BU10" s="43">
        <f>Yavatmal!AJ13</f>
        <v>21194.11</v>
      </c>
      <c r="BV10" s="43">
        <f>Yavatmal!AK13</f>
        <v>116.31694199001153</v>
      </c>
      <c r="BW10" s="43">
        <f>'Cons Bankwise'!AJ18</f>
        <v>270189.36</v>
      </c>
      <c r="BX10" s="43">
        <f>'Cons Bankwise'!AK18</f>
        <v>87.440177010224289</v>
      </c>
      <c r="BY10" s="101">
        <f t="shared" si="0"/>
        <v>270189.36</v>
      </c>
      <c r="CA10" s="102">
        <f t="shared" si="1"/>
        <v>0</v>
      </c>
      <c r="CB10" s="103"/>
      <c r="CC10" s="103"/>
      <c r="CD10" s="103"/>
      <c r="CE10" s="103"/>
      <c r="CF10" s="103"/>
      <c r="CG10" s="103"/>
      <c r="CH10" s="103"/>
      <c r="CI10" s="103"/>
      <c r="CJ10" s="103"/>
      <c r="CK10" s="103"/>
      <c r="CL10" s="103"/>
      <c r="CM10" s="103"/>
      <c r="CN10" s="103"/>
      <c r="CO10" s="103"/>
      <c r="CP10" s="103"/>
      <c r="CQ10" s="103"/>
      <c r="CR10" s="103"/>
      <c r="CS10" s="103"/>
      <c r="CT10" s="103"/>
      <c r="CU10" s="103"/>
      <c r="CV10" s="103"/>
      <c r="CW10" s="103"/>
      <c r="CX10" s="103"/>
      <c r="CY10" s="103"/>
      <c r="CZ10" s="103"/>
      <c r="DA10" s="103"/>
      <c r="DB10" s="103"/>
      <c r="DC10" s="103"/>
      <c r="DD10" s="103"/>
      <c r="DE10" s="103"/>
      <c r="DF10" s="103"/>
      <c r="DG10" s="103"/>
      <c r="DH10" s="103"/>
      <c r="DI10" s="103"/>
      <c r="DJ10" s="103"/>
      <c r="DK10" s="103"/>
      <c r="DL10" s="103"/>
      <c r="DM10" s="103"/>
      <c r="DN10" s="103"/>
      <c r="DO10" s="103"/>
      <c r="DP10" s="103"/>
      <c r="DQ10" s="103"/>
      <c r="DR10" s="103"/>
      <c r="DS10" s="103"/>
      <c r="DT10" s="103"/>
      <c r="DU10" s="103"/>
      <c r="DV10" s="103"/>
      <c r="DW10" s="103"/>
      <c r="DX10" s="103"/>
      <c r="DY10" s="103"/>
      <c r="DZ10" s="103"/>
      <c r="EA10" s="103"/>
      <c r="EB10" s="103"/>
      <c r="EC10" s="103"/>
      <c r="ED10" s="103"/>
      <c r="EE10" s="103"/>
      <c r="EF10" s="103"/>
      <c r="EG10" s="103"/>
      <c r="EH10" s="103"/>
      <c r="EI10" s="103"/>
      <c r="EJ10" s="103"/>
      <c r="EK10" s="103"/>
      <c r="EL10" s="103"/>
      <c r="EM10" s="103"/>
      <c r="EN10" s="103"/>
      <c r="EO10" s="103"/>
      <c r="EP10" s="103"/>
      <c r="EQ10" s="103"/>
      <c r="ER10" s="103"/>
      <c r="ES10" s="103"/>
      <c r="ET10" s="103"/>
      <c r="EU10" s="103"/>
      <c r="EV10" s="103"/>
      <c r="EW10" s="103"/>
      <c r="EX10" s="103"/>
      <c r="EY10" s="103"/>
      <c r="EZ10" s="103"/>
      <c r="FA10" s="103"/>
      <c r="FB10" s="103"/>
      <c r="FC10" s="103"/>
      <c r="FD10" s="103"/>
      <c r="FE10" s="103"/>
      <c r="FF10" s="103"/>
      <c r="FG10" s="103"/>
      <c r="FH10" s="103"/>
      <c r="FI10" s="103"/>
      <c r="FJ10" s="103"/>
      <c r="FK10" s="103"/>
      <c r="FL10" s="103"/>
      <c r="FM10" s="103"/>
      <c r="FN10" s="103"/>
      <c r="FO10" s="103"/>
      <c r="FP10" s="103"/>
      <c r="FQ10" s="103"/>
      <c r="FR10" s="103"/>
      <c r="FS10" s="103"/>
      <c r="FT10" s="103"/>
      <c r="FU10" s="103"/>
      <c r="FV10" s="103"/>
      <c r="FW10" s="103"/>
      <c r="FX10" s="103"/>
      <c r="FY10" s="103"/>
      <c r="FZ10" s="103"/>
      <c r="GA10" s="103"/>
      <c r="GB10" s="103"/>
      <c r="GC10" s="103"/>
      <c r="GD10" s="103"/>
      <c r="GE10" s="103"/>
      <c r="GF10" s="103"/>
      <c r="GG10" s="103"/>
      <c r="GH10" s="103"/>
      <c r="GI10" s="103"/>
      <c r="GJ10" s="103"/>
      <c r="GK10" s="103"/>
      <c r="GL10" s="103"/>
      <c r="GM10" s="103"/>
      <c r="GN10" s="103"/>
      <c r="GO10" s="103"/>
      <c r="GP10" s="103"/>
      <c r="GQ10" s="103"/>
      <c r="GR10" s="103"/>
      <c r="GS10" s="103"/>
      <c r="GT10" s="103"/>
      <c r="GU10" s="103"/>
      <c r="GV10" s="103"/>
      <c r="GW10" s="103"/>
      <c r="GX10" s="103"/>
      <c r="GY10" s="103"/>
      <c r="GZ10" s="103"/>
      <c r="HA10" s="103"/>
      <c r="HB10" s="103"/>
      <c r="HC10" s="103"/>
      <c r="HD10" s="103"/>
      <c r="HE10" s="103"/>
      <c r="HF10" s="103"/>
      <c r="HG10" s="103"/>
      <c r="HH10" s="103"/>
      <c r="HI10" s="103"/>
      <c r="HJ10" s="103"/>
      <c r="HK10" s="103"/>
      <c r="HL10" s="103"/>
      <c r="HM10" s="103"/>
      <c r="HN10" s="103"/>
      <c r="HO10" s="103"/>
      <c r="HP10" s="103"/>
      <c r="HQ10" s="103"/>
      <c r="HR10" s="103"/>
      <c r="HS10" s="103"/>
      <c r="HT10" s="103"/>
      <c r="HU10" s="103"/>
      <c r="HV10" s="103"/>
      <c r="HW10" s="103"/>
      <c r="HX10" s="103"/>
      <c r="HY10" s="103"/>
      <c r="HZ10" s="103"/>
      <c r="IA10" s="103"/>
      <c r="IB10" s="103"/>
      <c r="IC10" s="103"/>
      <c r="ID10" s="103"/>
      <c r="IE10" s="103"/>
      <c r="IF10" s="103"/>
      <c r="IG10" s="103"/>
      <c r="IH10" s="103"/>
      <c r="II10" s="103"/>
      <c r="IJ10" s="103"/>
      <c r="IK10" s="103"/>
      <c r="IL10" s="103"/>
      <c r="IM10" s="103"/>
      <c r="IN10" s="103"/>
      <c r="IO10" s="103"/>
      <c r="IP10" s="103"/>
      <c r="IQ10" s="103"/>
      <c r="IR10" s="103"/>
      <c r="IS10" s="103"/>
      <c r="IT10" s="103"/>
      <c r="IU10" s="103"/>
      <c r="IV10" s="103"/>
    </row>
    <row r="11" spans="1:256">
      <c r="A11" s="5">
        <v>6</v>
      </c>
      <c r="B11" s="210" t="s">
        <v>131</v>
      </c>
      <c r="C11" s="43">
        <f>Ahmednagar!AJ14</f>
        <v>1280.46</v>
      </c>
      <c r="D11" s="43">
        <f>Ahmednagar!AK14</f>
        <v>19.522183259643239</v>
      </c>
      <c r="E11" s="43">
        <f>Akola!AJ14</f>
        <v>871.03</v>
      </c>
      <c r="F11" s="43">
        <f>Akola!AK14</f>
        <v>105.19685990338164</v>
      </c>
      <c r="G11" s="43">
        <f>Amravati!AJ14</f>
        <v>3252.8999999999996</v>
      </c>
      <c r="H11" s="43">
        <f>Amravati!AK14</f>
        <v>87.916216216216199</v>
      </c>
      <c r="I11" s="43">
        <f>Aurangabad!AJ14</f>
        <v>1693.5300000000002</v>
      </c>
      <c r="J11" s="43">
        <f>Aurangabad!AK14</f>
        <v>100.44661921708186</v>
      </c>
      <c r="K11" s="43">
        <f>Beed!AJ14</f>
        <v>0</v>
      </c>
      <c r="L11" s="43" t="e">
        <f>Beed!AK14</f>
        <v>#DIV/0!</v>
      </c>
      <c r="M11" s="43">
        <f>Bhandara!AJ14</f>
        <v>576.33000000000004</v>
      </c>
      <c r="N11" s="43">
        <f>Bhandara!AK14</f>
        <v>59.232271325796518</v>
      </c>
      <c r="O11" s="43">
        <f>Buldhana!AJ14</f>
        <v>218.3</v>
      </c>
      <c r="P11" s="43">
        <f>Buldhana!AK14</f>
        <v>54.57500000000001</v>
      </c>
      <c r="Q11" s="43">
        <f>Chandrapur!AJ14</f>
        <v>557.5</v>
      </c>
      <c r="R11" s="43">
        <f>Chandrapur!AK14</f>
        <v>39.399293286219091</v>
      </c>
      <c r="S11" s="43">
        <f>Dhule!AJ14</f>
        <v>133.92000000000002</v>
      </c>
      <c r="T11" s="43">
        <f>Dhule!AK14</f>
        <v>35.712000000000003</v>
      </c>
      <c r="U11" s="43">
        <f>Gadchiroli!AJ14</f>
        <v>0</v>
      </c>
      <c r="V11" s="43" t="e">
        <f>Gadchiroli!AK14</f>
        <v>#DIV/0!</v>
      </c>
      <c r="W11" s="43">
        <f>Gondia!AJ14</f>
        <v>86.5</v>
      </c>
      <c r="X11" s="43">
        <f>Gondia!AK14</f>
        <v>48.870056497175142</v>
      </c>
      <c r="Y11" s="43">
        <f>Hingoli!AJ14</f>
        <v>278.5</v>
      </c>
      <c r="Z11" s="43">
        <f>Hingoli!AK14</f>
        <v>46.185737976782754</v>
      </c>
      <c r="AA11" s="43">
        <f>Jalgaon!AJ14</f>
        <v>237.17999999999998</v>
      </c>
      <c r="AB11" s="43">
        <f>Jalgaon!AK14</f>
        <v>79.06</v>
      </c>
      <c r="AC11" s="43">
        <f>Jalna!AJ14</f>
        <v>235.7</v>
      </c>
      <c r="AD11" s="43">
        <f>Jalna!AK14</f>
        <v>12.405263157894735</v>
      </c>
      <c r="AE11" s="43">
        <f>Kolhapur!AJ14</f>
        <v>346.5</v>
      </c>
      <c r="AF11" s="43">
        <f>Kolhapur!AK14</f>
        <v>173.25</v>
      </c>
      <c r="AG11" s="43">
        <f>Latur!AJ14</f>
        <v>1185.23</v>
      </c>
      <c r="AH11" s="43">
        <f>Latur!AK14</f>
        <v>41.182418346073661</v>
      </c>
      <c r="AI11" s="43">
        <f>MumbaiCity!AJ14</f>
        <v>0</v>
      </c>
      <c r="AJ11" s="43">
        <f>MumbaiCity!AK14</f>
        <v>0</v>
      </c>
      <c r="AK11" s="43">
        <f>MumbaiSub!AJ14</f>
        <v>0</v>
      </c>
      <c r="AL11" s="43">
        <f>MumbaiSub!AK14</f>
        <v>0</v>
      </c>
      <c r="AM11" s="43">
        <f>Nagpur!AJ14</f>
        <v>1817.88</v>
      </c>
      <c r="AN11" s="43">
        <f>Nagpur!AK14</f>
        <v>27.148745519713263</v>
      </c>
      <c r="AO11" s="43">
        <f>Nanded!AJ14</f>
        <v>270.60000000000002</v>
      </c>
      <c r="AP11" s="43">
        <f>Nanded!AK14</f>
        <v>26.112129692174086</v>
      </c>
      <c r="AQ11" s="43">
        <f>Nandurbar!AJ14</f>
        <v>67.53</v>
      </c>
      <c r="AR11" s="43" t="e">
        <f>Nandurbar!AK14</f>
        <v>#DIV/0!</v>
      </c>
      <c r="AS11" s="43">
        <f>Nasik!AJ14</f>
        <v>2666.52</v>
      </c>
      <c r="AT11" s="43">
        <f>Nasik!AK14</f>
        <v>97.638960087879894</v>
      </c>
      <c r="AU11" s="43">
        <f>Osmanabad!AJ14</f>
        <v>1043.82</v>
      </c>
      <c r="AV11" s="43">
        <f>Osmanabad!AK14</f>
        <v>72.943396226415089</v>
      </c>
      <c r="AW11" s="43">
        <f>Palghar!AJ14</f>
        <v>7.1000000000000005</v>
      </c>
      <c r="AX11" s="43">
        <f>Palghar!AK14</f>
        <v>1.0425844346549193</v>
      </c>
      <c r="AY11" s="43">
        <f>Parbhani!AJ14</f>
        <v>1363.04</v>
      </c>
      <c r="AZ11" s="43">
        <f>Parbhani!AK14</f>
        <v>38.384680371726269</v>
      </c>
      <c r="BA11" s="43">
        <f>Pune!AJ14</f>
        <v>1124.03</v>
      </c>
      <c r="BB11" s="43">
        <f>Pune!AK14</f>
        <v>203.99818511796735</v>
      </c>
      <c r="BC11" s="43">
        <f>Raigad!AJ14</f>
        <v>33.369999999999997</v>
      </c>
      <c r="BD11" s="43">
        <f>Raigad!AK14</f>
        <v>29.271929824561401</v>
      </c>
      <c r="BE11" s="43">
        <f>Ratnagiri!AJ14</f>
        <v>84.04</v>
      </c>
      <c r="BF11" s="43">
        <f>Ratnagiri!AK14</f>
        <v>94.426966292134836</v>
      </c>
      <c r="BG11" s="43">
        <f>Sangli!AJ14</f>
        <v>175.82999999999998</v>
      </c>
      <c r="BH11" s="43">
        <f>Sangli!AK14</f>
        <v>59.603389830508469</v>
      </c>
      <c r="BI11" s="43">
        <f>Satara!AJ14</f>
        <v>227.45000000000002</v>
      </c>
      <c r="BJ11" s="43">
        <f>Satara!AK14</f>
        <v>45.49</v>
      </c>
      <c r="BK11" s="43">
        <f>Sindhudurg!AJ14</f>
        <v>0</v>
      </c>
      <c r="BL11" s="43" t="e">
        <f>Sindhudurg!AK14</f>
        <v>#DIV/0!</v>
      </c>
      <c r="BM11" s="43">
        <f>Solapur!AJ14</f>
        <v>686.37</v>
      </c>
      <c r="BN11" s="43">
        <f>Solapur!AK14</f>
        <v>199.52616279069767</v>
      </c>
      <c r="BO11" s="43">
        <f>Thane!AJ14</f>
        <v>14.7</v>
      </c>
      <c r="BP11" s="43">
        <f>Thane!AK14</f>
        <v>4.0273972602739727</v>
      </c>
      <c r="BQ11" s="43">
        <f>Wardha!AJ14</f>
        <v>2057.9</v>
      </c>
      <c r="BR11" s="43">
        <f>Wardha!AK14</f>
        <v>46.172313215167158</v>
      </c>
      <c r="BS11" s="43">
        <f>Washim!AJ14</f>
        <v>895.5</v>
      </c>
      <c r="BT11" s="43">
        <f>Washim!AK14</f>
        <v>45.92307692307692</v>
      </c>
      <c r="BU11" s="43">
        <f>Yavatmal!AJ14</f>
        <v>3396.56</v>
      </c>
      <c r="BV11" s="43">
        <f>Yavatmal!AK14</f>
        <v>78.279787969578237</v>
      </c>
      <c r="BW11" s="43">
        <f>'Cons Bankwise'!AJ19</f>
        <v>26885.82</v>
      </c>
      <c r="BX11" s="43">
        <f>'Cons Bankwise'!AK19</f>
        <v>52.180854470609006</v>
      </c>
      <c r="BY11" s="101">
        <f t="shared" si="0"/>
        <v>26885.82</v>
      </c>
      <c r="CA11" s="102">
        <f t="shared" si="1"/>
        <v>0</v>
      </c>
    </row>
    <row r="12" spans="1:256">
      <c r="A12" s="5">
        <v>7</v>
      </c>
      <c r="B12" s="210" t="s">
        <v>191</v>
      </c>
      <c r="C12" s="43">
        <f>Ahmednagar!AJ15</f>
        <v>8061.09</v>
      </c>
      <c r="D12" s="43">
        <f>Ahmednagar!AK15</f>
        <v>69.67836459503846</v>
      </c>
      <c r="E12" s="43">
        <f>Akola!AJ15</f>
        <v>181.65</v>
      </c>
      <c r="F12" s="43">
        <f>Akola!AK15</f>
        <v>83.709677419354847</v>
      </c>
      <c r="G12" s="43">
        <f>Amravati!AJ15</f>
        <v>415.22</v>
      </c>
      <c r="H12" s="43">
        <f>Amravati!AK15</f>
        <v>36.106086956521743</v>
      </c>
      <c r="I12" s="43">
        <f>Aurangabad!AJ15</f>
        <v>126.24</v>
      </c>
      <c r="J12" s="43" t="e">
        <f>Aurangabad!AK15</f>
        <v>#DIV/0!</v>
      </c>
      <c r="K12" s="43">
        <f>Beed!AJ15</f>
        <v>0</v>
      </c>
      <c r="L12" s="43" t="e">
        <f>Beed!AK15</f>
        <v>#DIV/0!</v>
      </c>
      <c r="M12" s="43">
        <f>Bhandara!AJ15</f>
        <v>568.91</v>
      </c>
      <c r="N12" s="43">
        <f>Bhandara!AK15</f>
        <v>174.51226993865029</v>
      </c>
      <c r="O12" s="43">
        <f>Buldhana!AJ15</f>
        <v>957.54</v>
      </c>
      <c r="P12" s="43">
        <f>Buldhana!AK15</f>
        <v>41.632173913043488</v>
      </c>
      <c r="Q12" s="43">
        <f>Chandrapur!AJ15</f>
        <v>251.38</v>
      </c>
      <c r="R12" s="43">
        <f>Chandrapur!AK15</f>
        <v>58.460465116279067</v>
      </c>
      <c r="S12" s="43">
        <f>Dhule!AJ15</f>
        <v>0</v>
      </c>
      <c r="T12" s="43" t="e">
        <f>Dhule!AK15</f>
        <v>#DIV/0!</v>
      </c>
      <c r="U12" s="43">
        <f>Gadchiroli!AJ15</f>
        <v>0</v>
      </c>
      <c r="V12" s="43" t="e">
        <f>Gadchiroli!AK15</f>
        <v>#DIV/0!</v>
      </c>
      <c r="W12" s="43">
        <f>Gondia!AJ15</f>
        <v>104.7</v>
      </c>
      <c r="X12" s="43">
        <f>Gondia!AK15</f>
        <v>106.83673469387756</v>
      </c>
      <c r="Y12" s="43">
        <f>Hingoli!AJ15</f>
        <v>0</v>
      </c>
      <c r="Z12" s="43" t="e">
        <f>Hingoli!AK15</f>
        <v>#DIV/0!</v>
      </c>
      <c r="AA12" s="43">
        <f>Jalgaon!AJ15</f>
        <v>152.84</v>
      </c>
      <c r="AB12" s="43">
        <f>Jalgaon!AK15</f>
        <v>38.21</v>
      </c>
      <c r="AC12" s="43">
        <f>Jalna!AJ15</f>
        <v>911.74</v>
      </c>
      <c r="AD12" s="43">
        <f>Jalna!AK15</f>
        <v>56.983750000000001</v>
      </c>
      <c r="AE12" s="43">
        <f>Kolhapur!AJ15</f>
        <v>1526.8999999999999</v>
      </c>
      <c r="AF12" s="43">
        <f>Kolhapur!AK15</f>
        <v>69.404545454545456</v>
      </c>
      <c r="AG12" s="43">
        <f>Latur!AJ15</f>
        <v>3077.58</v>
      </c>
      <c r="AH12" s="43">
        <f>Latur!AK15</f>
        <v>148.60357315306615</v>
      </c>
      <c r="AI12" s="43">
        <f>MumbaiCity!AJ15</f>
        <v>1864.72</v>
      </c>
      <c r="AJ12" s="43">
        <f>MumbaiCity!AK15</f>
        <v>932.36000000000013</v>
      </c>
      <c r="AK12" s="43">
        <f>MumbaiSub!AJ15</f>
        <v>389.04</v>
      </c>
      <c r="AL12" s="43">
        <f>MumbaiSub!AK15</f>
        <v>778.08</v>
      </c>
      <c r="AM12" s="43">
        <f>Nagpur!AJ15</f>
        <v>2224.29</v>
      </c>
      <c r="AN12" s="43">
        <f>Nagpur!AK15</f>
        <v>126.23666288308739</v>
      </c>
      <c r="AO12" s="43">
        <f>Nanded!AJ15</f>
        <v>117.14</v>
      </c>
      <c r="AP12" s="43">
        <f>Nanded!AK15</f>
        <v>22.758888673013402</v>
      </c>
      <c r="AQ12" s="43">
        <f>Nandurbar!AJ15</f>
        <v>0</v>
      </c>
      <c r="AR12" s="43" t="e">
        <f>Nandurbar!AK15</f>
        <v>#DIV/0!</v>
      </c>
      <c r="AS12" s="43">
        <f>Nasik!AJ15</f>
        <v>759.33999999999992</v>
      </c>
      <c r="AT12" s="43">
        <f>Nasik!AK15</f>
        <v>108.63233190271815</v>
      </c>
      <c r="AU12" s="43">
        <f>Osmanabad!AJ15</f>
        <v>0</v>
      </c>
      <c r="AV12" s="43" t="e">
        <f>Osmanabad!AK15</f>
        <v>#DIV/0!</v>
      </c>
      <c r="AW12" s="43">
        <f>Palghar!AJ15</f>
        <v>0</v>
      </c>
      <c r="AX12" s="43">
        <f>Palghar!AK15</f>
        <v>0</v>
      </c>
      <c r="AY12" s="43">
        <f>Parbhani!AJ15</f>
        <v>191.14999999999998</v>
      </c>
      <c r="AZ12" s="43">
        <f>Parbhani!AK15</f>
        <v>12.485303723056825</v>
      </c>
      <c r="BA12" s="43">
        <f>Pune!AJ15</f>
        <v>7730.8200000000006</v>
      </c>
      <c r="BB12" s="43">
        <f>Pune!AK15</f>
        <v>128.99749707992657</v>
      </c>
      <c r="BC12" s="43">
        <f>Raigad!AJ15</f>
        <v>171.3</v>
      </c>
      <c r="BD12" s="43">
        <f>Raigad!AK15</f>
        <v>380.66666666666669</v>
      </c>
      <c r="BE12" s="43">
        <f>Ratnagiri!AJ15</f>
        <v>114.28999999999999</v>
      </c>
      <c r="BF12" s="43">
        <f>Ratnagiri!AK15</f>
        <v>272.11904761904759</v>
      </c>
      <c r="BG12" s="43">
        <f>Sangli!AJ15</f>
        <v>2004.56</v>
      </c>
      <c r="BH12" s="43">
        <f>Sangli!AK15</f>
        <v>140.86858749121575</v>
      </c>
      <c r="BI12" s="43">
        <f>Satara!AJ15</f>
        <v>905.8900000000001</v>
      </c>
      <c r="BJ12" s="43">
        <f>Satara!AK15</f>
        <v>90.589000000000013</v>
      </c>
      <c r="BK12" s="43">
        <f>Sindhudurg!AJ15</f>
        <v>0</v>
      </c>
      <c r="BL12" s="43" t="e">
        <f>Sindhudurg!AK15</f>
        <v>#DIV/0!</v>
      </c>
      <c r="BM12" s="43">
        <f>Solapur!AJ15</f>
        <v>3365.0600000000004</v>
      </c>
      <c r="BN12" s="43">
        <f>Solapur!AK15</f>
        <v>98.049533799533805</v>
      </c>
      <c r="BO12" s="43">
        <f>Thane!AJ15</f>
        <v>780.96</v>
      </c>
      <c r="BP12" s="43">
        <f>Thane!AK15</f>
        <v>629.80645161290329</v>
      </c>
      <c r="BQ12" s="43">
        <f>Wardha!AJ15</f>
        <v>32.980000000000004</v>
      </c>
      <c r="BR12" s="43">
        <f>Wardha!AK15</f>
        <v>7.5816091954022999</v>
      </c>
      <c r="BS12" s="43">
        <f>Washim!AJ15</f>
        <v>173.85</v>
      </c>
      <c r="BT12" s="43">
        <f>Washim!AK15</f>
        <v>27.164062499999996</v>
      </c>
      <c r="BU12" s="43">
        <f>Yavatmal!AJ15</f>
        <v>508.94</v>
      </c>
      <c r="BV12" s="43">
        <f>Yavatmal!AK15</f>
        <v>54.027600849256899</v>
      </c>
      <c r="BW12" s="43">
        <f>'Cons Bankwise'!AJ20</f>
        <v>37670.119999999995</v>
      </c>
      <c r="BX12" s="43">
        <f>'Cons Bankwise'!AK20</f>
        <v>91.121146956872991</v>
      </c>
      <c r="BY12" s="101">
        <f t="shared" si="0"/>
        <v>37670.12000000001</v>
      </c>
      <c r="CA12" s="102">
        <f t="shared" si="1"/>
        <v>0</v>
      </c>
    </row>
    <row r="13" spans="1:256">
      <c r="A13" s="5">
        <v>8</v>
      </c>
      <c r="B13" s="210" t="s">
        <v>192</v>
      </c>
      <c r="C13" s="43">
        <f>Ahmednagar!AJ16</f>
        <v>6.27</v>
      </c>
      <c r="D13" s="43">
        <f>Ahmednagar!AK16</f>
        <v>0.83156498673740054</v>
      </c>
      <c r="E13" s="43">
        <f>Akola!AJ16</f>
        <v>0</v>
      </c>
      <c r="F13" s="43" t="e">
        <f>Akola!AK16</f>
        <v>#DIV/0!</v>
      </c>
      <c r="G13" s="43">
        <f>Amravati!AJ16</f>
        <v>0</v>
      </c>
      <c r="H13" s="43" t="e">
        <f>Amravati!AK16</f>
        <v>#DIV/0!</v>
      </c>
      <c r="I13" s="43">
        <f>Aurangabad!AJ16</f>
        <v>0</v>
      </c>
      <c r="J13" s="43" t="e">
        <f>Aurangabad!AK16</f>
        <v>#DIV/0!</v>
      </c>
      <c r="K13" s="43">
        <f>Beed!AJ16</f>
        <v>0</v>
      </c>
      <c r="L13" s="43" t="e">
        <f>Beed!AK16</f>
        <v>#DIV/0!</v>
      </c>
      <c r="M13" s="43">
        <f>Bhandara!AJ16</f>
        <v>0</v>
      </c>
      <c r="N13" s="43" t="e">
        <f>Bhandara!AK16</f>
        <v>#DIV/0!</v>
      </c>
      <c r="O13" s="43">
        <f>Buldhana!AJ16</f>
        <v>0</v>
      </c>
      <c r="P13" s="43" t="e">
        <f>Buldhana!AK16</f>
        <v>#DIV/0!</v>
      </c>
      <c r="Q13" s="43">
        <f>Chandrapur!AJ16</f>
        <v>0</v>
      </c>
      <c r="R13" s="43" t="e">
        <f>Chandrapur!AK16</f>
        <v>#DIV/0!</v>
      </c>
      <c r="S13" s="43">
        <f>Dhule!AJ16</f>
        <v>0</v>
      </c>
      <c r="T13" s="43" t="e">
        <f>Dhule!AK16</f>
        <v>#DIV/0!</v>
      </c>
      <c r="U13" s="43">
        <f>Gadchiroli!AJ16</f>
        <v>0</v>
      </c>
      <c r="V13" s="43" t="e">
        <f>Gadchiroli!AK16</f>
        <v>#DIV/0!</v>
      </c>
      <c r="W13" s="43">
        <f>Gondia!AJ16</f>
        <v>0</v>
      </c>
      <c r="X13" s="43" t="e">
        <f>Gondia!AK16</f>
        <v>#DIV/0!</v>
      </c>
      <c r="Y13" s="43">
        <f>Hingoli!AJ16</f>
        <v>0</v>
      </c>
      <c r="Z13" s="43" t="e">
        <f>Hingoli!AK16</f>
        <v>#DIV/0!</v>
      </c>
      <c r="AA13" s="43">
        <f>Jalgaon!AJ16</f>
        <v>0</v>
      </c>
      <c r="AB13" s="43" t="e">
        <f>Jalgaon!AK16</f>
        <v>#DIV/0!</v>
      </c>
      <c r="AC13" s="43">
        <f>Jalna!AJ16</f>
        <v>0</v>
      </c>
      <c r="AD13" s="43" t="e">
        <f>Jalna!AK16</f>
        <v>#DIV/0!</v>
      </c>
      <c r="AE13" s="43">
        <f>Kolhapur!AJ16</f>
        <v>0</v>
      </c>
      <c r="AF13" s="43" t="e">
        <f>Kolhapur!AK16</f>
        <v>#DIV/0!</v>
      </c>
      <c r="AG13" s="43">
        <f>Latur!AJ16</f>
        <v>0</v>
      </c>
      <c r="AH13" s="43" t="e">
        <f>Latur!AK16</f>
        <v>#DIV/0!</v>
      </c>
      <c r="AI13" s="43">
        <f>MumbaiCity!AJ16</f>
        <v>0</v>
      </c>
      <c r="AJ13" s="43">
        <f>MumbaiCity!AK16</f>
        <v>0</v>
      </c>
      <c r="AK13" s="43">
        <f>MumbaiSub!AJ16</f>
        <v>0</v>
      </c>
      <c r="AL13" s="43">
        <f>MumbaiSub!AK16</f>
        <v>0</v>
      </c>
      <c r="AM13" s="43">
        <f>Nagpur!AJ16</f>
        <v>0</v>
      </c>
      <c r="AN13" s="43" t="e">
        <f>Nagpur!AK16</f>
        <v>#DIV/0!</v>
      </c>
      <c r="AO13" s="43">
        <f>Nanded!AJ16</f>
        <v>136.22</v>
      </c>
      <c r="AP13" s="43">
        <f>Nanded!AK16</f>
        <v>30.980213782124171</v>
      </c>
      <c r="AQ13" s="43">
        <f>Nandurbar!AJ16</f>
        <v>0</v>
      </c>
      <c r="AR13" s="43" t="e">
        <f>Nandurbar!AK16</f>
        <v>#DIV/0!</v>
      </c>
      <c r="AS13" s="43">
        <f>Nasik!AJ16</f>
        <v>10.16</v>
      </c>
      <c r="AT13" s="43">
        <f>Nasik!AK16</f>
        <v>1.27</v>
      </c>
      <c r="AU13" s="43">
        <f>Osmanabad!AJ16</f>
        <v>0</v>
      </c>
      <c r="AV13" s="43" t="e">
        <f>Osmanabad!AK16</f>
        <v>#DIV/0!</v>
      </c>
      <c r="AW13" s="43">
        <f>Palghar!AJ16</f>
        <v>0</v>
      </c>
      <c r="AX13" s="43" t="e">
        <f>Palghar!AK16</f>
        <v>#DIV/0!</v>
      </c>
      <c r="AY13" s="43">
        <f>Parbhani!AJ16</f>
        <v>0</v>
      </c>
      <c r="AZ13" s="43" t="e">
        <f>Parbhani!AK16</f>
        <v>#DIV/0!</v>
      </c>
      <c r="BA13" s="43">
        <f>Pune!AJ16</f>
        <v>0</v>
      </c>
      <c r="BB13" s="43">
        <f>Pune!AK16</f>
        <v>0</v>
      </c>
      <c r="BC13" s="43">
        <f>Raigad!AJ16</f>
        <v>0</v>
      </c>
      <c r="BD13" s="43">
        <f>Raigad!AK16</f>
        <v>0</v>
      </c>
      <c r="BE13" s="43">
        <f>Ratnagiri!AJ16</f>
        <v>0</v>
      </c>
      <c r="BF13" s="43">
        <f>Ratnagiri!AK16</f>
        <v>0</v>
      </c>
      <c r="BG13" s="43">
        <f>Sangli!AJ16</f>
        <v>10</v>
      </c>
      <c r="BH13" s="43">
        <f>Sangli!AK16</f>
        <v>9.7087378640776691</v>
      </c>
      <c r="BI13" s="43">
        <f>Satara!AJ16</f>
        <v>0</v>
      </c>
      <c r="BJ13" s="43" t="e">
        <f>Satara!AK16</f>
        <v>#DIV/0!</v>
      </c>
      <c r="BK13" s="43">
        <f>Sindhudurg!AJ16</f>
        <v>0</v>
      </c>
      <c r="BL13" s="43" t="e">
        <f>Sindhudurg!AK16</f>
        <v>#DIV/0!</v>
      </c>
      <c r="BM13" s="43">
        <f>Solapur!AJ16</f>
        <v>0</v>
      </c>
      <c r="BN13" s="43" t="e">
        <f>Solapur!AK16</f>
        <v>#DIV/0!</v>
      </c>
      <c r="BO13" s="43">
        <f>Thane!AJ16</f>
        <v>0</v>
      </c>
      <c r="BP13" s="43" t="e">
        <f>Thane!AK16</f>
        <v>#DIV/0!</v>
      </c>
      <c r="BQ13" s="43">
        <f>Wardha!AJ16</f>
        <v>0</v>
      </c>
      <c r="BR13" s="43" t="e">
        <f>Wardha!AK16</f>
        <v>#DIV/0!</v>
      </c>
      <c r="BS13" s="43">
        <f>Washim!AJ16</f>
        <v>0</v>
      </c>
      <c r="BT13" s="43" t="e">
        <f>Washim!AK16</f>
        <v>#DIV/0!</v>
      </c>
      <c r="BU13" s="43">
        <f>Yavatmal!AJ16</f>
        <v>0</v>
      </c>
      <c r="BV13" s="43" t="e">
        <f>Yavatmal!AK16</f>
        <v>#DIV/0!</v>
      </c>
      <c r="BW13" s="43">
        <f>'Cons Bankwise'!AJ21</f>
        <v>162.65</v>
      </c>
      <c r="BX13" s="43">
        <f>'Cons Bankwise'!AK21</f>
        <v>7.0668230795968023</v>
      </c>
      <c r="BY13" s="101">
        <f t="shared" si="0"/>
        <v>162.65</v>
      </c>
      <c r="CA13" s="102">
        <f t="shared" si="1"/>
        <v>0</v>
      </c>
    </row>
    <row r="14" spans="1:256">
      <c r="A14" s="5">
        <v>9</v>
      </c>
      <c r="B14" s="210" t="s">
        <v>134</v>
      </c>
      <c r="C14" s="43">
        <f>Ahmednagar!AJ17</f>
        <v>2537.3000000000002</v>
      </c>
      <c r="D14" s="43">
        <f>Ahmednagar!AK17</f>
        <v>24.10278331908426</v>
      </c>
      <c r="E14" s="43">
        <f>Akola!AJ17</f>
        <v>875.88</v>
      </c>
      <c r="F14" s="43">
        <f>Akola!AK17</f>
        <v>156.68694096601072</v>
      </c>
      <c r="G14" s="43">
        <f>Amravati!AJ17</f>
        <v>2807.78</v>
      </c>
      <c r="H14" s="43">
        <f>Amravati!AK17</f>
        <v>116.99083333333333</v>
      </c>
      <c r="I14" s="43">
        <f>Aurangabad!AJ17</f>
        <v>2161.7999999999997</v>
      </c>
      <c r="J14" s="43">
        <f>Aurangabad!AK17</f>
        <v>197.06472196900634</v>
      </c>
      <c r="K14" s="43">
        <f>Beed!AJ17</f>
        <v>277.52999999999997</v>
      </c>
      <c r="L14" s="43">
        <f>Beed!AK17</f>
        <v>34.691249999999997</v>
      </c>
      <c r="M14" s="43">
        <f>Bhandara!AJ17</f>
        <v>97.609999999999985</v>
      </c>
      <c r="N14" s="43">
        <f>Bhandara!AK17</f>
        <v>80.008196721311464</v>
      </c>
      <c r="O14" s="43">
        <f>Buldhana!AJ17</f>
        <v>942.98</v>
      </c>
      <c r="P14" s="43">
        <f>Buldhana!AK17</f>
        <v>69.850370370370371</v>
      </c>
      <c r="Q14" s="43">
        <f>Chandrapur!AJ17</f>
        <v>50.11</v>
      </c>
      <c r="R14" s="43">
        <f>Chandrapur!AK17</f>
        <v>17.896428571428572</v>
      </c>
      <c r="S14" s="43">
        <f>Dhule!AJ17</f>
        <v>993.63</v>
      </c>
      <c r="T14" s="43">
        <f>Dhule!AK17</f>
        <v>98.967131474103581</v>
      </c>
      <c r="U14" s="43">
        <f>Gadchiroli!AJ17</f>
        <v>1.49</v>
      </c>
      <c r="V14" s="43">
        <f>Gadchiroli!AK17</f>
        <v>0.50508474576271178</v>
      </c>
      <c r="W14" s="43">
        <f>Gondia!AJ17</f>
        <v>60.400000000000006</v>
      </c>
      <c r="X14" s="43">
        <f>Gondia!AK17</f>
        <v>13.017241379310345</v>
      </c>
      <c r="Y14" s="43">
        <f>Hingoli!AJ17</f>
        <v>1134.03</v>
      </c>
      <c r="Z14" s="43">
        <f>Hingoli!AK17</f>
        <v>80.599147121535168</v>
      </c>
      <c r="AA14" s="43">
        <f>Jalgaon!AJ17</f>
        <v>3314.68</v>
      </c>
      <c r="AB14" s="43">
        <f>Jalgaon!AK17</f>
        <v>97.490588235294112</v>
      </c>
      <c r="AC14" s="43">
        <f>Jalna!AJ17</f>
        <v>986.27</v>
      </c>
      <c r="AD14" s="43">
        <f>Jalna!AK17</f>
        <v>109.58555555555556</v>
      </c>
      <c r="AE14" s="43">
        <f>Kolhapur!AJ17</f>
        <v>681.33</v>
      </c>
      <c r="AF14" s="43">
        <f>Kolhapur!AK17</f>
        <v>97.332857142857137</v>
      </c>
      <c r="AG14" s="43">
        <f>Latur!AJ17</f>
        <v>1383.98</v>
      </c>
      <c r="AH14" s="43">
        <f>Latur!AK17</f>
        <v>54.63797868140545</v>
      </c>
      <c r="AI14" s="43">
        <f>MumbaiCity!AJ17</f>
        <v>28.759999999999998</v>
      </c>
      <c r="AJ14" s="43">
        <f>MumbaiCity!AK17</f>
        <v>7.1899999999999995</v>
      </c>
      <c r="AK14" s="43">
        <f>MumbaiSub!AJ17</f>
        <v>419.08</v>
      </c>
      <c r="AL14" s="43">
        <f>MumbaiSub!AK17</f>
        <v>419.07999999999993</v>
      </c>
      <c r="AM14" s="43">
        <f>Nagpur!AJ17</f>
        <v>3614.69</v>
      </c>
      <c r="AN14" s="43">
        <f>Nagpur!AK17</f>
        <v>42.741988884947382</v>
      </c>
      <c r="AO14" s="43">
        <f>Nanded!AJ17</f>
        <v>1892.37</v>
      </c>
      <c r="AP14" s="43">
        <f>Nanded!AK17</f>
        <v>53.175878832157807</v>
      </c>
      <c r="AQ14" s="43">
        <f>Nandurbar!AJ17</f>
        <v>113.77000000000001</v>
      </c>
      <c r="AR14" s="43">
        <f>Nandurbar!AK17</f>
        <v>25.170353982300885</v>
      </c>
      <c r="AS14" s="43">
        <f>Nasik!AJ17</f>
        <v>7739.62</v>
      </c>
      <c r="AT14" s="43">
        <f>Nasik!AK17</f>
        <v>171.95334370139969</v>
      </c>
      <c r="AU14" s="43">
        <f>Osmanabad!AJ17</f>
        <v>463.09000000000003</v>
      </c>
      <c r="AV14" s="43">
        <f>Osmanabad!AK17</f>
        <v>74.812600969305336</v>
      </c>
      <c r="AW14" s="43">
        <f>Palghar!AJ17</f>
        <v>286.06</v>
      </c>
      <c r="AX14" s="43">
        <f>Palghar!AK17</f>
        <v>32.580865603644646</v>
      </c>
      <c r="AY14" s="43">
        <f>Parbhani!AJ17</f>
        <v>266.64000000000004</v>
      </c>
      <c r="AZ14" s="43">
        <f>Parbhani!AK17</f>
        <v>16.696305572949282</v>
      </c>
      <c r="BA14" s="43">
        <f>Pune!AJ17</f>
        <v>5073.13</v>
      </c>
      <c r="BB14" s="43">
        <f>Pune!AK17</f>
        <v>167.81773073106186</v>
      </c>
      <c r="BC14" s="43">
        <f>Raigad!AJ17</f>
        <v>127.05</v>
      </c>
      <c r="BD14" s="43">
        <f>Raigad!AK17</f>
        <v>45.375</v>
      </c>
      <c r="BE14" s="43">
        <f>Ratnagiri!AJ17</f>
        <v>159.04000000000002</v>
      </c>
      <c r="BF14" s="43">
        <f>Ratnagiri!AK17</f>
        <v>26.864864864864867</v>
      </c>
      <c r="BG14" s="43">
        <f>Sangli!AJ17</f>
        <v>586.38</v>
      </c>
      <c r="BH14" s="43">
        <f>Sangli!AK17</f>
        <v>190.38311688311688</v>
      </c>
      <c r="BI14" s="43">
        <f>Satara!AJ17</f>
        <v>736.77999999999986</v>
      </c>
      <c r="BJ14" s="43">
        <f>Satara!AK17</f>
        <v>73.677999999999983</v>
      </c>
      <c r="BK14" s="43">
        <f>Sindhudurg!AJ17</f>
        <v>10.99</v>
      </c>
      <c r="BL14" s="43">
        <f>Sindhudurg!AK17</f>
        <v>4.0256410256410264</v>
      </c>
      <c r="BM14" s="43">
        <f>Solapur!AJ17</f>
        <v>1680.9099999999999</v>
      </c>
      <c r="BN14" s="43">
        <f>Solapur!AK17</f>
        <v>293.86538461538458</v>
      </c>
      <c r="BO14" s="43">
        <f>Thane!AJ17</f>
        <v>75.09</v>
      </c>
      <c r="BP14" s="43">
        <f>Thane!AK17</f>
        <v>278.11111111111109</v>
      </c>
      <c r="BQ14" s="43">
        <f>Wardha!AJ17</f>
        <v>3650.23</v>
      </c>
      <c r="BR14" s="43">
        <f>Wardha!AK17</f>
        <v>44.325804493017607</v>
      </c>
      <c r="BS14" s="43">
        <f>Washim!AJ17</f>
        <v>386.12000000000006</v>
      </c>
      <c r="BT14" s="43">
        <f>Washim!AK17</f>
        <v>60.331250000000011</v>
      </c>
      <c r="BU14" s="43">
        <f>Yavatmal!AJ17</f>
        <v>1426.4</v>
      </c>
      <c r="BV14" s="43">
        <f>Yavatmal!AK17</f>
        <v>74.837355718782788</v>
      </c>
      <c r="BW14" s="43">
        <f>'Cons Bankwise'!AJ22</f>
        <v>47043</v>
      </c>
      <c r="BX14" s="43">
        <f>'Cons Bankwise'!AK22</f>
        <v>72.089149466644812</v>
      </c>
      <c r="BY14" s="101">
        <f t="shared" si="0"/>
        <v>47043</v>
      </c>
      <c r="CA14" s="102">
        <f t="shared" si="1"/>
        <v>0</v>
      </c>
    </row>
    <row r="15" spans="1:256">
      <c r="A15" s="5">
        <v>10</v>
      </c>
      <c r="B15" s="210" t="s">
        <v>135</v>
      </c>
      <c r="C15" s="43">
        <f>Ahmednagar!AJ18</f>
        <v>51000.240000000005</v>
      </c>
      <c r="D15" s="43">
        <f>Ahmednagar!AK18</f>
        <v>68.082018422106543</v>
      </c>
      <c r="E15" s="43">
        <f>Akola!AJ18</f>
        <v>13610.6</v>
      </c>
      <c r="F15" s="43">
        <f>Akola!AK18</f>
        <v>61.942383834706227</v>
      </c>
      <c r="G15" s="43">
        <f>Amravati!AJ18</f>
        <v>37843.869999999995</v>
      </c>
      <c r="H15" s="43">
        <f>Amravati!AK18</f>
        <v>98.55174479166665</v>
      </c>
      <c r="I15" s="43">
        <f>Aurangabad!AJ18</f>
        <v>38904.79</v>
      </c>
      <c r="J15" s="43">
        <f>Aurangabad!AK18</f>
        <v>76.288389513108612</v>
      </c>
      <c r="K15" s="43">
        <f>Beed!AJ18</f>
        <v>72672.710000000006</v>
      </c>
      <c r="L15" s="43">
        <f>Beed!AK18</f>
        <v>125.29345539808973</v>
      </c>
      <c r="M15" s="43">
        <f>Bhandara!AJ18</f>
        <v>3303.89</v>
      </c>
      <c r="N15" s="43">
        <f>Bhandara!AK18</f>
        <v>53.228451748026416</v>
      </c>
      <c r="O15" s="43">
        <f>Buldhana!AJ18</f>
        <v>66079.42</v>
      </c>
      <c r="P15" s="43">
        <f>Buldhana!AK18</f>
        <v>87.406640211640209</v>
      </c>
      <c r="Q15" s="43">
        <f>Chandrapur!AJ18</f>
        <v>5798.08</v>
      </c>
      <c r="R15" s="43">
        <f>Chandrapur!AK18</f>
        <v>48.317333333333337</v>
      </c>
      <c r="S15" s="43">
        <f>Dhule!AJ18</f>
        <v>22211.72</v>
      </c>
      <c r="T15" s="43">
        <f>Dhule!AK18</f>
        <v>55.504323054625424</v>
      </c>
      <c r="U15" s="43">
        <f>Gadchiroli!AJ18</f>
        <v>2574.54</v>
      </c>
      <c r="V15" s="43">
        <f>Gadchiroli!AK18</f>
        <v>72.686053077357428</v>
      </c>
      <c r="W15" s="43">
        <f>Gondia!AJ18</f>
        <v>1214.1199999999999</v>
      </c>
      <c r="X15" s="43">
        <f>Gondia!AK18</f>
        <v>29.76513851434175</v>
      </c>
      <c r="Y15" s="43">
        <f>Hingoli!AJ18</f>
        <v>30971.989999999998</v>
      </c>
      <c r="Z15" s="43">
        <f>Hingoli!AK18</f>
        <v>61.931593681263742</v>
      </c>
      <c r="AA15" s="43">
        <f>Jalgaon!AJ18</f>
        <v>45059.66</v>
      </c>
      <c r="AB15" s="43">
        <f>Jalgaon!AK18</f>
        <v>81.493995514721846</v>
      </c>
      <c r="AC15" s="43">
        <f>Jalna!AJ18</f>
        <v>29237</v>
      </c>
      <c r="AD15" s="43">
        <f>Jalna!AK18</f>
        <v>63.697167755991288</v>
      </c>
      <c r="AE15" s="43">
        <f>Kolhapur!AJ18</f>
        <v>24973.09</v>
      </c>
      <c r="AF15" s="43">
        <f>Kolhapur!AK18</f>
        <v>138.73938888888887</v>
      </c>
      <c r="AG15" s="43">
        <f>Latur!AJ18</f>
        <v>27224.77</v>
      </c>
      <c r="AH15" s="43">
        <f>Latur!AK18</f>
        <v>46.326628890363644</v>
      </c>
      <c r="AI15" s="43">
        <f>MumbaiCity!AJ18</f>
        <v>0</v>
      </c>
      <c r="AJ15" s="43">
        <f>MumbaiCity!AK18</f>
        <v>0</v>
      </c>
      <c r="AK15" s="43">
        <f>MumbaiSub!AJ18</f>
        <v>0</v>
      </c>
      <c r="AL15" s="43">
        <f>MumbaiSub!AK18</f>
        <v>0</v>
      </c>
      <c r="AM15" s="43">
        <f>Nagpur!AJ18</f>
        <v>12884.72</v>
      </c>
      <c r="AN15" s="43">
        <f>Nagpur!AK18</f>
        <v>51.621474358974361</v>
      </c>
      <c r="AO15" s="43">
        <f>Nanded!AJ18</f>
        <v>75504.040000000008</v>
      </c>
      <c r="AP15" s="43">
        <f>Nanded!AK18</f>
        <v>96.327060714695804</v>
      </c>
      <c r="AQ15" s="43">
        <f>Nandurbar!AJ18</f>
        <v>8272.1299999999992</v>
      </c>
      <c r="AR15" s="43">
        <f>Nandurbar!AK18</f>
        <v>51.604054897067996</v>
      </c>
      <c r="AS15" s="43">
        <f>Nasik!AJ18</f>
        <v>38602.01</v>
      </c>
      <c r="AT15" s="43">
        <f>Nasik!AK18</f>
        <v>61.375323952619453</v>
      </c>
      <c r="AU15" s="43">
        <f>Osmanabad!AJ18</f>
        <v>39881.17</v>
      </c>
      <c r="AV15" s="43">
        <f>Osmanabad!AK18</f>
        <v>74.735622060228991</v>
      </c>
      <c r="AW15" s="43">
        <f>Palghar!AJ18</f>
        <v>322</v>
      </c>
      <c r="AX15" s="43">
        <f>Palghar!AK18</f>
        <v>16.805845511482254</v>
      </c>
      <c r="AY15" s="43">
        <f>Parbhani!AJ18</f>
        <v>53180.130000000005</v>
      </c>
      <c r="AZ15" s="43">
        <f>Parbhani!AK18</f>
        <v>63.133805826625832</v>
      </c>
      <c r="BA15" s="43">
        <f>Pune!AJ18</f>
        <v>31079.160000000003</v>
      </c>
      <c r="BB15" s="43">
        <f>Pune!AK18</f>
        <v>102.23744202111914</v>
      </c>
      <c r="BC15" s="43">
        <f>Raigad!AJ18</f>
        <v>398</v>
      </c>
      <c r="BD15" s="43">
        <f>Raigad!AK18</f>
        <v>4.8412601873251431</v>
      </c>
      <c r="BE15" s="43">
        <f>Ratnagiri!AJ18</f>
        <v>4618.49</v>
      </c>
      <c r="BF15" s="43">
        <f>Ratnagiri!AK18</f>
        <v>78.26887879609545</v>
      </c>
      <c r="BG15" s="43">
        <f>Sangli!AJ18</f>
        <v>20199.760000000002</v>
      </c>
      <c r="BH15" s="43">
        <f>Sangli!AK18</f>
        <v>113.88487342842646</v>
      </c>
      <c r="BI15" s="43">
        <f>Satara!AJ18</f>
        <v>27428.82</v>
      </c>
      <c r="BJ15" s="43">
        <f>Satara!AK18</f>
        <v>137.14409999999998</v>
      </c>
      <c r="BK15" s="43">
        <f>Sindhudurg!AJ18</f>
        <v>5849.48</v>
      </c>
      <c r="BL15" s="43">
        <f>Sindhudurg!AK18</f>
        <v>79.325739083265518</v>
      </c>
      <c r="BM15" s="43">
        <f>Solapur!AJ18</f>
        <v>56578.71</v>
      </c>
      <c r="BN15" s="43">
        <f>Solapur!AK18</f>
        <v>98.901725313335774</v>
      </c>
      <c r="BO15" s="43">
        <f>Thane!AJ18</f>
        <v>13</v>
      </c>
      <c r="BP15" s="43">
        <f>Thane!AK18</f>
        <v>1.4925373134328357</v>
      </c>
      <c r="BQ15" s="43">
        <f>Wardha!AJ18</f>
        <v>22423.949999999997</v>
      </c>
      <c r="BR15" s="43">
        <f>Wardha!AK18</f>
        <v>73.161337683523641</v>
      </c>
      <c r="BS15" s="43">
        <f>Washim!AJ18</f>
        <v>12238.18</v>
      </c>
      <c r="BT15" s="43">
        <f>Washim!AK18</f>
        <v>69.594427068524311</v>
      </c>
      <c r="BU15" s="43">
        <f>Yavatmal!AJ18</f>
        <v>36115.380000000005</v>
      </c>
      <c r="BV15" s="43">
        <f>Yavatmal!AK18</f>
        <v>62.506066217830011</v>
      </c>
      <c r="BW15" s="43">
        <f>'Cons Bankwise'!AJ23</f>
        <v>918269.62</v>
      </c>
      <c r="BX15" s="43">
        <f>'Cons Bankwise'!AK23</f>
        <v>77.120032908323481</v>
      </c>
      <c r="BY15" s="101">
        <f t="shared" si="0"/>
        <v>918269.62</v>
      </c>
      <c r="CA15" s="102">
        <f t="shared" si="1"/>
        <v>0</v>
      </c>
    </row>
    <row r="16" spans="1:256">
      <c r="A16" s="5">
        <v>11</v>
      </c>
      <c r="B16" s="210" t="s">
        <v>136</v>
      </c>
      <c r="C16" s="43">
        <f>Ahmednagar!AJ19</f>
        <v>2659.71</v>
      </c>
      <c r="D16" s="43">
        <f>Ahmednagar!AK19</f>
        <v>76.318794835007182</v>
      </c>
      <c r="E16" s="43">
        <f>Akola!AJ19</f>
        <v>420.89</v>
      </c>
      <c r="F16" s="43">
        <f>Akola!AK19</f>
        <v>58.13397790055248</v>
      </c>
      <c r="G16" s="43">
        <f>Amravati!AJ19</f>
        <v>494.73</v>
      </c>
      <c r="H16" s="43">
        <f>Amravati!AK19</f>
        <v>61.841250000000002</v>
      </c>
      <c r="I16" s="43">
        <f>Aurangabad!AJ19</f>
        <v>94.62</v>
      </c>
      <c r="J16" s="43" t="e">
        <f>Aurangabad!AK19</f>
        <v>#DIV/0!</v>
      </c>
      <c r="K16" s="43">
        <f>Beed!AJ19</f>
        <v>292.78000000000003</v>
      </c>
      <c r="L16" s="43">
        <f>Beed!AK19</f>
        <v>48.715474209650587</v>
      </c>
      <c r="M16" s="43">
        <f>Bhandara!AJ19</f>
        <v>151.79000000000002</v>
      </c>
      <c r="N16" s="43">
        <f>Bhandara!AK19</f>
        <v>131.99130434782612</v>
      </c>
      <c r="O16" s="43">
        <f>Buldhana!AJ19</f>
        <v>917.8</v>
      </c>
      <c r="P16" s="43">
        <f>Buldhana!AK19</f>
        <v>65.557142857142864</v>
      </c>
      <c r="Q16" s="43">
        <f>Chandrapur!AJ19</f>
        <v>26.53</v>
      </c>
      <c r="R16" s="43" t="e">
        <f>Chandrapur!AK19</f>
        <v>#DIV/0!</v>
      </c>
      <c r="S16" s="43">
        <f>Dhule!AJ19</f>
        <v>726.68999999999994</v>
      </c>
      <c r="T16" s="43">
        <f>Dhule!AK19</f>
        <v>198.00817438692096</v>
      </c>
      <c r="U16" s="43">
        <f>Gadchiroli!AJ19</f>
        <v>0</v>
      </c>
      <c r="V16" s="43" t="e">
        <f>Gadchiroli!AK19</f>
        <v>#DIV/0!</v>
      </c>
      <c r="W16" s="43">
        <f>Gondia!AJ19</f>
        <v>38.090000000000003</v>
      </c>
      <c r="X16" s="43">
        <f>Gondia!AK19</f>
        <v>27.60144927536232</v>
      </c>
      <c r="Y16" s="43">
        <f>Hingoli!AJ19</f>
        <v>531.12</v>
      </c>
      <c r="Z16" s="43">
        <f>Hingoli!AK19</f>
        <v>86.784313725490193</v>
      </c>
      <c r="AA16" s="43">
        <f>Jalgaon!AJ19</f>
        <v>511.79999999999995</v>
      </c>
      <c r="AB16" s="43">
        <f>Jalgaon!AK19</f>
        <v>102.15568862275448</v>
      </c>
      <c r="AC16" s="43">
        <f>Jalna!AJ19</f>
        <v>495.65000000000003</v>
      </c>
      <c r="AD16" s="43">
        <f>Jalna!AK19</f>
        <v>70.807142857142864</v>
      </c>
      <c r="AE16" s="43">
        <f>Kolhapur!AJ19</f>
        <v>143.56</v>
      </c>
      <c r="AF16" s="43" t="e">
        <f>Kolhapur!AK19</f>
        <v>#DIV/0!</v>
      </c>
      <c r="AG16" s="43">
        <f>Latur!AJ19</f>
        <v>1080.6099999999999</v>
      </c>
      <c r="AH16" s="43">
        <f>Latur!AK19</f>
        <v>55.245910020449898</v>
      </c>
      <c r="AI16" s="43">
        <f>MumbaiCity!AJ19</f>
        <v>59.14</v>
      </c>
      <c r="AJ16" s="43">
        <f>MumbaiCity!AK19</f>
        <v>59.14</v>
      </c>
      <c r="AK16" s="43">
        <f>MumbaiSub!AJ19</f>
        <v>108.64999999999999</v>
      </c>
      <c r="AL16" s="43">
        <f>MumbaiSub!AK19</f>
        <v>217.3</v>
      </c>
      <c r="AM16" s="43">
        <f>Nagpur!AJ19</f>
        <v>4667.8899999999994</v>
      </c>
      <c r="AN16" s="43">
        <f>Nagpur!AK19</f>
        <v>55.339537640782446</v>
      </c>
      <c r="AO16" s="43">
        <f>Nanded!AJ19</f>
        <v>826.52</v>
      </c>
      <c r="AP16" s="43">
        <f>Nanded!AK19</f>
        <v>137.84523015343561</v>
      </c>
      <c r="AQ16" s="43">
        <f>Nandurbar!AJ19</f>
        <v>0</v>
      </c>
      <c r="AR16" s="43" t="e">
        <f>Nandurbar!AK19</f>
        <v>#DIV/0!</v>
      </c>
      <c r="AS16" s="43">
        <f>Nasik!AJ19</f>
        <v>6530.8</v>
      </c>
      <c r="AT16" s="43">
        <f>Nasik!AK19</f>
        <v>118.74181818181819</v>
      </c>
      <c r="AU16" s="43">
        <f>Osmanabad!AJ19</f>
        <v>420.9</v>
      </c>
      <c r="AV16" s="43">
        <f>Osmanabad!AK19</f>
        <v>29.557584269662918</v>
      </c>
      <c r="AW16" s="43">
        <f>Palghar!AJ19</f>
        <v>281.49</v>
      </c>
      <c r="AX16" s="43">
        <f>Palghar!AK19</f>
        <v>71.992327365728897</v>
      </c>
      <c r="AY16" s="43">
        <f>Parbhani!AJ19</f>
        <v>2491.7799999999997</v>
      </c>
      <c r="AZ16" s="43">
        <f>Parbhani!AK19</f>
        <v>71.561746122917853</v>
      </c>
      <c r="BA16" s="43">
        <f>Pune!AJ19</f>
        <v>14489.05</v>
      </c>
      <c r="BB16" s="43">
        <f>Pune!AK19</f>
        <v>185.42423854619912</v>
      </c>
      <c r="BC16" s="43">
        <f>Raigad!AJ19</f>
        <v>168.28</v>
      </c>
      <c r="BD16" s="43">
        <f>Raigad!AK19</f>
        <v>74.791111111111107</v>
      </c>
      <c r="BE16" s="43">
        <f>Ratnagiri!AJ19</f>
        <v>935.41</v>
      </c>
      <c r="BF16" s="43">
        <f>Ratnagiri!AK19</f>
        <v>636.33333333333337</v>
      </c>
      <c r="BG16" s="43">
        <f>Sangli!AJ19</f>
        <v>1253.06</v>
      </c>
      <c r="BH16" s="43">
        <f>Sangli!AK19</f>
        <v>139.53897550111358</v>
      </c>
      <c r="BI16" s="43">
        <f>Satara!AJ19</f>
        <v>850.23</v>
      </c>
      <c r="BJ16" s="43">
        <f>Satara!AK19</f>
        <v>170.04600000000002</v>
      </c>
      <c r="BK16" s="43">
        <f>Sindhudurg!AJ19</f>
        <v>2277.4300000000003</v>
      </c>
      <c r="BL16" s="43">
        <f>Sindhudurg!AK19</f>
        <v>271.12261904761908</v>
      </c>
      <c r="BM16" s="43">
        <f>Solapur!AJ19</f>
        <v>595.82999999999993</v>
      </c>
      <c r="BN16" s="43">
        <f>Solapur!AK19</f>
        <v>104.34851138353764</v>
      </c>
      <c r="BO16" s="43">
        <f>Thane!AJ19</f>
        <v>435.62</v>
      </c>
      <c r="BP16" s="43" t="e">
        <f>Thane!AK19</f>
        <v>#DIV/0!</v>
      </c>
      <c r="BQ16" s="43">
        <f>Wardha!AJ19</f>
        <v>652.98</v>
      </c>
      <c r="BR16" s="43">
        <f>Wardha!AK19</f>
        <v>81.014888337468989</v>
      </c>
      <c r="BS16" s="43">
        <f>Washim!AJ19</f>
        <v>395.46999999999997</v>
      </c>
      <c r="BT16" s="43">
        <f>Washim!AK19</f>
        <v>44.888762769580019</v>
      </c>
      <c r="BU16" s="43">
        <f>Yavatmal!AJ19</f>
        <v>241.82</v>
      </c>
      <c r="BV16" s="43">
        <f>Yavatmal!AK19</f>
        <v>68.31073446327683</v>
      </c>
      <c r="BW16" s="43">
        <f>'Cons Bankwise'!AJ24</f>
        <v>46268.72</v>
      </c>
      <c r="BX16" s="43">
        <f>'Cons Bankwise'!AK24</f>
        <v>104.16988243134323</v>
      </c>
      <c r="BY16" s="101">
        <f t="shared" si="0"/>
        <v>46268.720000000008</v>
      </c>
      <c r="CA16" s="102">
        <f t="shared" si="1"/>
        <v>0</v>
      </c>
    </row>
    <row r="17" spans="1:79">
      <c r="A17" s="5">
        <v>12</v>
      </c>
      <c r="B17" s="210" t="s">
        <v>137</v>
      </c>
      <c r="C17" s="43">
        <f>Ahmednagar!AJ20</f>
        <v>32393.519999999997</v>
      </c>
      <c r="D17" s="43">
        <f>Ahmednagar!AK20</f>
        <v>90.275395033860036</v>
      </c>
      <c r="E17" s="43">
        <f>Akola!AJ20</f>
        <v>5220.49</v>
      </c>
      <c r="F17" s="43">
        <f>Akola!AK20</f>
        <v>106.45371125611744</v>
      </c>
      <c r="G17" s="43">
        <f>Amravati!AJ20</f>
        <v>6498.9600000000009</v>
      </c>
      <c r="H17" s="43">
        <f>Amravati!AK20</f>
        <v>101.54625000000001</v>
      </c>
      <c r="I17" s="43">
        <f>Aurangabad!AJ20</f>
        <v>931.25999999999988</v>
      </c>
      <c r="J17" s="43">
        <f>Aurangabad!AK20</f>
        <v>63.093495934959343</v>
      </c>
      <c r="K17" s="43">
        <f>Beed!AJ20</f>
        <v>680.65</v>
      </c>
      <c r="L17" s="43">
        <f>Beed!AK20</f>
        <v>48.583154889364735</v>
      </c>
      <c r="M17" s="43">
        <f>Bhandara!AJ20</f>
        <v>578.41</v>
      </c>
      <c r="N17" s="43">
        <f>Bhandara!AK20</f>
        <v>39.698695950583392</v>
      </c>
      <c r="O17" s="43">
        <f>Buldhana!AJ20</f>
        <v>2536.6299999999997</v>
      </c>
      <c r="P17" s="43">
        <f>Buldhana!AK20</f>
        <v>115.30136363636363</v>
      </c>
      <c r="Q17" s="43">
        <f>Chandrapur!AJ20</f>
        <v>166.45</v>
      </c>
      <c r="R17" s="43">
        <f>Chandrapur!AK20</f>
        <v>11.763250883392228</v>
      </c>
      <c r="S17" s="43">
        <f>Dhule!AJ20</f>
        <v>11338.68</v>
      </c>
      <c r="T17" s="43">
        <f>Dhule!AK20</f>
        <v>168.08004743551734</v>
      </c>
      <c r="U17" s="43">
        <f>Gadchiroli!AJ20</f>
        <v>92.14</v>
      </c>
      <c r="V17" s="43">
        <f>Gadchiroli!AK20</f>
        <v>15.590524534686972</v>
      </c>
      <c r="W17" s="43">
        <f>Gondia!AJ20</f>
        <v>400.70000000000005</v>
      </c>
      <c r="X17" s="43">
        <f>Gondia!AK20</f>
        <v>65.796387520525457</v>
      </c>
      <c r="Y17" s="43">
        <f>Hingoli!AJ20</f>
        <v>2095.5100000000002</v>
      </c>
      <c r="Z17" s="43">
        <f>Hingoli!AK20</f>
        <v>52.205032386646742</v>
      </c>
      <c r="AA17" s="43">
        <f>Jalgaon!AJ20</f>
        <v>22415.06</v>
      </c>
      <c r="AB17" s="43">
        <f>Jalgaon!AK20</f>
        <v>106.22747737074071</v>
      </c>
      <c r="AC17" s="43">
        <f>Jalna!AJ20</f>
        <v>5368.74</v>
      </c>
      <c r="AD17" s="43">
        <f>Jalna!AK20</f>
        <v>32.937055214723927</v>
      </c>
      <c r="AE17" s="43">
        <f>Kolhapur!AJ20</f>
        <v>3181.2700000000004</v>
      </c>
      <c r="AF17" s="43">
        <f>Kolhapur!AK20</f>
        <v>70.694888888888897</v>
      </c>
      <c r="AG17" s="43">
        <f>Latur!AJ20</f>
        <v>829.45</v>
      </c>
      <c r="AH17" s="43">
        <f>Latur!AK20</f>
        <v>10.59323116219668</v>
      </c>
      <c r="AI17" s="43">
        <f>MumbaiCity!AJ20</f>
        <v>10.6</v>
      </c>
      <c r="AJ17" s="43">
        <f>MumbaiCity!AK20</f>
        <v>1.1777777777777778</v>
      </c>
      <c r="AK17" s="43">
        <f>MumbaiSub!AJ20</f>
        <v>11.25</v>
      </c>
      <c r="AL17" s="43">
        <f>MumbaiSub!AK20</f>
        <v>1.125</v>
      </c>
      <c r="AM17" s="43">
        <f>Nagpur!AJ20</f>
        <v>7173.76</v>
      </c>
      <c r="AN17" s="43">
        <f>Nagpur!AK20</f>
        <v>43.361702127659576</v>
      </c>
      <c r="AO17" s="43">
        <f>Nanded!AJ20</f>
        <v>6719.7800000000007</v>
      </c>
      <c r="AP17" s="43">
        <f>Nanded!AK20</f>
        <v>70.277353636344628</v>
      </c>
      <c r="AQ17" s="43">
        <f>Nandurbar!AJ20</f>
        <v>6576.6399999999994</v>
      </c>
      <c r="AR17" s="43">
        <f>Nandurbar!AK20</f>
        <v>109.08343008790844</v>
      </c>
      <c r="AS17" s="43">
        <f>Nasik!AJ20</f>
        <v>30031.89</v>
      </c>
      <c r="AT17" s="43">
        <f>Nasik!AK20</f>
        <v>106.68901204305658</v>
      </c>
      <c r="AU17" s="43">
        <f>Osmanabad!AJ20</f>
        <v>1632.95</v>
      </c>
      <c r="AV17" s="43">
        <f>Osmanabad!AK20</f>
        <v>150.91959334565618</v>
      </c>
      <c r="AW17" s="43">
        <f>Palghar!AJ20</f>
        <v>188.95999999999998</v>
      </c>
      <c r="AX17" s="43">
        <f>Palghar!AK20</f>
        <v>11.396863691194209</v>
      </c>
      <c r="AY17" s="43">
        <f>Parbhani!AJ20</f>
        <v>3344.79</v>
      </c>
      <c r="AZ17" s="43">
        <f>Parbhani!AK20</f>
        <v>66.364880952380958</v>
      </c>
      <c r="BA17" s="43">
        <f>Pune!AJ20</f>
        <v>12361.38</v>
      </c>
      <c r="BB17" s="43">
        <f>Pune!AK20</f>
        <v>76.840803132964496</v>
      </c>
      <c r="BC17" s="43">
        <f>Raigad!AJ20</f>
        <v>185.62999999999997</v>
      </c>
      <c r="BD17" s="43">
        <f>Raigad!AK20</f>
        <v>5.1578216171158644</v>
      </c>
      <c r="BE17" s="43">
        <f>Ratnagiri!AJ20</f>
        <v>1208.0400000000002</v>
      </c>
      <c r="BF17" s="43">
        <f>Ratnagiri!AK20</f>
        <v>23.652739162783419</v>
      </c>
      <c r="BG17" s="43">
        <f>Sangli!AJ20</f>
        <v>5749.88</v>
      </c>
      <c r="BH17" s="43">
        <f>Sangli!AK20</f>
        <v>79.484102847663806</v>
      </c>
      <c r="BI17" s="43">
        <f>Satara!AJ20</f>
        <v>1202.7700000000002</v>
      </c>
      <c r="BJ17" s="43">
        <f>Satara!AK20</f>
        <v>12.027700000000003</v>
      </c>
      <c r="BK17" s="43">
        <f>Sindhudurg!AJ20</f>
        <v>3070.04</v>
      </c>
      <c r="BL17" s="43">
        <f>Sindhudurg!AK20</f>
        <v>45.035059410297784</v>
      </c>
      <c r="BM17" s="43">
        <f>Solapur!AJ20</f>
        <v>17222.129999999997</v>
      </c>
      <c r="BN17" s="43">
        <f>Solapur!AK20</f>
        <v>115.77124226942726</v>
      </c>
      <c r="BO17" s="43">
        <f>Thane!AJ20</f>
        <v>76.789999999999992</v>
      </c>
      <c r="BP17" s="43">
        <f>Thane!AK20</f>
        <v>3.7422027290448341</v>
      </c>
      <c r="BQ17" s="43">
        <f>Wardha!AJ20</f>
        <v>1649.35</v>
      </c>
      <c r="BR17" s="43">
        <f>Wardha!AK20</f>
        <v>40.805294408708562</v>
      </c>
      <c r="BS17" s="43">
        <f>Washim!AJ20</f>
        <v>874.97</v>
      </c>
      <c r="BT17" s="43">
        <f>Washim!AK20</f>
        <v>88.291624621594352</v>
      </c>
      <c r="BU17" s="43">
        <f>Yavatmal!AJ20</f>
        <v>16921.019999999997</v>
      </c>
      <c r="BV17" s="43">
        <f>Yavatmal!AK20</f>
        <v>123.17842323651449</v>
      </c>
      <c r="BW17" s="43">
        <f>'Cons Bankwise'!AJ25</f>
        <v>210940.53999999995</v>
      </c>
      <c r="BX17" s="43">
        <f>'Cons Bankwise'!AK25</f>
        <v>77.742251961794551</v>
      </c>
      <c r="BY17" s="101">
        <f t="shared" si="0"/>
        <v>210940.54</v>
      </c>
      <c r="CA17" s="102">
        <f t="shared" si="1"/>
        <v>0</v>
      </c>
    </row>
    <row r="18" spans="1:79">
      <c r="A18" s="21"/>
      <c r="B18" s="114" t="s">
        <v>77</v>
      </c>
      <c r="C18" s="105">
        <f>Ahmednagar!AJ21</f>
        <v>196334.19999999998</v>
      </c>
      <c r="D18" s="105">
        <f>Ahmednagar!AK21</f>
        <v>57.802475387441696</v>
      </c>
      <c r="E18" s="105">
        <f>Akola!AJ21</f>
        <v>51493.67</v>
      </c>
      <c r="F18" s="105">
        <f>Akola!AK21</f>
        <v>98.167324373272322</v>
      </c>
      <c r="G18" s="105">
        <f>Amravati!AJ21</f>
        <v>121234.64</v>
      </c>
      <c r="H18" s="105">
        <f>Amravati!AK21</f>
        <v>103.49550964657675</v>
      </c>
      <c r="I18" s="105">
        <f>Aurangabad!AJ21</f>
        <v>90181.160000000018</v>
      </c>
      <c r="J18" s="105">
        <f>Aurangabad!AK21</f>
        <v>84.014495994037645</v>
      </c>
      <c r="K18" s="105">
        <f>Beed!AJ21</f>
        <v>102776.8</v>
      </c>
      <c r="L18" s="105">
        <f>Beed!AK21</f>
        <v>104.0208898425165</v>
      </c>
      <c r="M18" s="105">
        <f>Bhandara!AJ21</f>
        <v>14401.33</v>
      </c>
      <c r="N18" s="105">
        <f>Bhandara!AK21</f>
        <v>64.125612253985224</v>
      </c>
      <c r="O18" s="105">
        <f>Buldhana!AJ21</f>
        <v>129757.08000000002</v>
      </c>
      <c r="P18" s="105">
        <f>Buldhana!AK21</f>
        <v>86.017288697381517</v>
      </c>
      <c r="Q18" s="105">
        <f>Chandrapur!AJ21</f>
        <v>19324.990000000002</v>
      </c>
      <c r="R18" s="105">
        <f>Chandrapur!AK21</f>
        <v>50.642007337526209</v>
      </c>
      <c r="S18" s="105">
        <f>Dhule!AJ21</f>
        <v>81897.13</v>
      </c>
      <c r="T18" s="105">
        <f>Dhule!AK21</f>
        <v>92.048206177224301</v>
      </c>
      <c r="U18" s="105">
        <f>Gadchiroli!AJ21</f>
        <v>8634.5299999999988</v>
      </c>
      <c r="V18" s="105">
        <f>Gadchiroli!AK21</f>
        <v>71.342063951086502</v>
      </c>
      <c r="W18" s="105">
        <f>Gondia!AJ21</f>
        <v>11173.339999999998</v>
      </c>
      <c r="X18" s="105">
        <f>Gondia!AK21</f>
        <v>61.223780821917792</v>
      </c>
      <c r="Y18" s="105">
        <f>Hingoli!AJ21</f>
        <v>45991.17</v>
      </c>
      <c r="Z18" s="105">
        <f>Hingoli!AK21</f>
        <v>61.734771403259145</v>
      </c>
      <c r="AA18" s="105">
        <f>Jalgaon!AJ21</f>
        <v>138959.82</v>
      </c>
      <c r="AB18" s="105">
        <f>Jalgaon!AK21</f>
        <v>91.787480266590933</v>
      </c>
      <c r="AC18" s="105">
        <f>Jalna!AJ21</f>
        <v>74745.310000000012</v>
      </c>
      <c r="AD18" s="105">
        <f>Jalna!AK21</f>
        <v>65.796927816901416</v>
      </c>
      <c r="AE18" s="105">
        <f>Kolhapur!AJ21</f>
        <v>66396.63</v>
      </c>
      <c r="AF18" s="105">
        <f>Kolhapur!AK21</f>
        <v>95.534719424460434</v>
      </c>
      <c r="AG18" s="105">
        <f>Latur!AJ21</f>
        <v>56598.520000000011</v>
      </c>
      <c r="AH18" s="105">
        <f>Latur!AK21</f>
        <v>44.99480876706231</v>
      </c>
      <c r="AI18" s="105">
        <f>MumbaiCity!AJ21</f>
        <v>2031.5200000000002</v>
      </c>
      <c r="AJ18" s="105">
        <f>MumbaiCity!AK21</f>
        <v>34.432542372881358</v>
      </c>
      <c r="AK18" s="105">
        <f>MumbaiSub!AJ21</f>
        <v>3123.4000000000005</v>
      </c>
      <c r="AL18" s="105">
        <f>MumbaiSub!AK21</f>
        <v>77.120987654320999</v>
      </c>
      <c r="AM18" s="105">
        <f>Nagpur!AJ21</f>
        <v>88126.29</v>
      </c>
      <c r="AN18" s="105">
        <f>Nagpur!AK21</f>
        <v>60.560821072452008</v>
      </c>
      <c r="AO18" s="105">
        <f>Nanded!AJ21</f>
        <v>107743.94</v>
      </c>
      <c r="AP18" s="105">
        <f>Nanded!AK21</f>
        <v>84.057010631957027</v>
      </c>
      <c r="AQ18" s="105">
        <f>Nandurbar!AJ21</f>
        <v>51654.28</v>
      </c>
      <c r="AR18" s="105">
        <f>Nandurbar!AK21</f>
        <v>85.780228174767927</v>
      </c>
      <c r="AS18" s="105">
        <f>Nasik!AJ21</f>
        <v>229913.40999999997</v>
      </c>
      <c r="AT18" s="105">
        <f>Nasik!AK21</f>
        <v>83.151323688969242</v>
      </c>
      <c r="AU18" s="105">
        <f>Osmanabad!AJ21</f>
        <v>77318.64</v>
      </c>
      <c r="AV18" s="105">
        <f>Osmanabad!AK21</f>
        <v>71.964482501861511</v>
      </c>
      <c r="AW18" s="105">
        <f>Palghar!AJ21</f>
        <v>4646.01</v>
      </c>
      <c r="AX18" s="105">
        <f>Palghar!AK21</f>
        <v>35.141139096891308</v>
      </c>
      <c r="AY18" s="105">
        <f>Parbhani!AJ21</f>
        <v>75891.91</v>
      </c>
      <c r="AZ18" s="105">
        <f>Parbhani!AK21</f>
        <v>57.697561086867275</v>
      </c>
      <c r="BA18" s="105">
        <f>Pune!AJ21</f>
        <v>143479.88</v>
      </c>
      <c r="BB18" s="105">
        <f>Pune!AK21</f>
        <v>99.828062924850585</v>
      </c>
      <c r="BC18" s="105">
        <f>Raigad!AJ21</f>
        <v>9509.48</v>
      </c>
      <c r="BD18" s="105">
        <f>Raigad!AK21</f>
        <v>38.442333346808425</v>
      </c>
      <c r="BE18" s="105">
        <f>Ratnagiri!AJ21</f>
        <v>31344.680000000004</v>
      </c>
      <c r="BF18" s="105">
        <f>Ratnagiri!AK21</f>
        <v>69.117722939732801</v>
      </c>
      <c r="BG18" s="105">
        <f>Sangli!AJ21</f>
        <v>65502.710000000014</v>
      </c>
      <c r="BH18" s="105">
        <f>Sangli!AK21</f>
        <v>76.580903500362439</v>
      </c>
      <c r="BI18" s="105">
        <f>Satara!AJ21</f>
        <v>69256.92</v>
      </c>
      <c r="BJ18" s="105">
        <f>Satara!AK21</f>
        <v>66.274564593301434</v>
      </c>
      <c r="BK18" s="105">
        <f>Sindhudurg!AJ21</f>
        <v>20994.350000000002</v>
      </c>
      <c r="BL18" s="105">
        <f>Sindhudurg!AK21</f>
        <v>60.927360845086774</v>
      </c>
      <c r="BM18" s="105">
        <f>Solapur!AJ21</f>
        <v>192710.53999999998</v>
      </c>
      <c r="BN18" s="105">
        <f>Solapur!AK21</f>
        <v>87.585349004208581</v>
      </c>
      <c r="BO18" s="105">
        <f>Thane!AJ21</f>
        <v>4528.7000000000007</v>
      </c>
      <c r="BP18" s="105">
        <f>Thane!AK21</f>
        <v>55.451206073221513</v>
      </c>
      <c r="BQ18" s="105">
        <f>Wardha!AJ21</f>
        <v>82339.28</v>
      </c>
      <c r="BR18" s="105">
        <f>Wardha!AK21</f>
        <v>73.95965148657146</v>
      </c>
      <c r="BS18" s="105">
        <f>Washim!AJ21</f>
        <v>42956.02</v>
      </c>
      <c r="BT18" s="105">
        <f>Washim!AK21</f>
        <v>81.632846202086611</v>
      </c>
      <c r="BU18" s="105">
        <f>Yavatmal!AJ21</f>
        <v>103087.32</v>
      </c>
      <c r="BV18" s="105">
        <f>Yavatmal!AK21</f>
        <v>79.382817012035957</v>
      </c>
      <c r="BW18" s="263">
        <f>'Cons Bankwise'!AJ26</f>
        <v>2616059.6</v>
      </c>
      <c r="BX18" s="263">
        <f>'Cons Bankwise'!AK26</f>
        <v>76.630877210516829</v>
      </c>
      <c r="BY18" s="101">
        <f t="shared" si="0"/>
        <v>2616059.600000001</v>
      </c>
      <c r="CA18" s="102">
        <f t="shared" si="1"/>
        <v>0</v>
      </c>
    </row>
    <row r="19" spans="1:79">
      <c r="A19" s="56">
        <v>13</v>
      </c>
      <c r="B19" s="212" t="s">
        <v>138</v>
      </c>
      <c r="C19" s="43">
        <f>Ahmednagar!AJ22</f>
        <v>7771.5999999999995</v>
      </c>
      <c r="D19" s="43">
        <f>Ahmednagar!AK22</f>
        <v>83.296891747052513</v>
      </c>
      <c r="E19" s="43">
        <f>Akola!AJ22</f>
        <v>1012.97</v>
      </c>
      <c r="F19" s="43">
        <f>Akola!AK22</f>
        <v>135.96912751677851</v>
      </c>
      <c r="G19" s="43">
        <f>Amravati!AJ22</f>
        <v>3090.6</v>
      </c>
      <c r="H19" s="43">
        <f>Amravati!AK22</f>
        <v>171.7</v>
      </c>
      <c r="I19" s="43">
        <f>Aurangabad!AJ22</f>
        <v>3057.85</v>
      </c>
      <c r="J19" s="43">
        <f>Aurangabad!AK22</f>
        <v>111.23499454347035</v>
      </c>
      <c r="K19" s="43">
        <f>Beed!AJ22</f>
        <v>1040.01</v>
      </c>
      <c r="L19" s="43">
        <f>Beed!AK22</f>
        <v>30.597528684907328</v>
      </c>
      <c r="M19" s="43">
        <f>Bhandara!AJ22</f>
        <v>645.9</v>
      </c>
      <c r="N19" s="43">
        <f>Bhandara!AK22</f>
        <v>293.59090909090912</v>
      </c>
      <c r="O19" s="43">
        <f>Buldhana!AJ22</f>
        <v>761.26</v>
      </c>
      <c r="P19" s="43">
        <f>Buldhana!AK22</f>
        <v>101.50133333333333</v>
      </c>
      <c r="Q19" s="43">
        <f>Chandrapur!AJ22</f>
        <v>1018.35</v>
      </c>
      <c r="R19" s="43">
        <f>Chandrapur!AK22</f>
        <v>181.84821428571431</v>
      </c>
      <c r="S19" s="43">
        <f>Dhule!AJ22</f>
        <v>918.73</v>
      </c>
      <c r="T19" s="43">
        <f>Dhule!AK22</f>
        <v>86.346804511278194</v>
      </c>
      <c r="U19" s="43">
        <f>Gadchiroli!AJ22</f>
        <v>617.5</v>
      </c>
      <c r="V19" s="43">
        <f>Gadchiroli!AK22</f>
        <v>104.4839255499154</v>
      </c>
      <c r="W19" s="43">
        <f>Gondia!AJ22</f>
        <v>600.89</v>
      </c>
      <c r="X19" s="43">
        <f>Gondia!AK22</f>
        <v>178.83630952380952</v>
      </c>
      <c r="Y19" s="43">
        <f>Hingoli!AJ22</f>
        <v>986.8599999999999</v>
      </c>
      <c r="Z19" s="43">
        <f>Hingoli!AK22</f>
        <v>89.308597285067862</v>
      </c>
      <c r="AA19" s="43">
        <f>Jalgaon!AJ22</f>
        <v>7230.1500000000005</v>
      </c>
      <c r="AB19" s="43">
        <f>Jalgaon!AK22</f>
        <v>112.95344477425404</v>
      </c>
      <c r="AC19" s="43">
        <f>Jalna!AJ22</f>
        <v>824.78</v>
      </c>
      <c r="AD19" s="43">
        <f>Jalna!AK22</f>
        <v>22.910555555555554</v>
      </c>
      <c r="AE19" s="43">
        <f>Kolhapur!AJ22</f>
        <v>3040.7599999999998</v>
      </c>
      <c r="AF19" s="43">
        <f>Kolhapur!AK22</f>
        <v>55.286545454545454</v>
      </c>
      <c r="AG19" s="43">
        <f>Latur!AJ22</f>
        <v>2420.1</v>
      </c>
      <c r="AH19" s="43">
        <f>Latur!AK22</f>
        <v>72.523224453101591</v>
      </c>
      <c r="AI19" s="43">
        <f>MumbaiCity!AJ22</f>
        <v>0</v>
      </c>
      <c r="AJ19" s="43">
        <f>MumbaiCity!AK22</f>
        <v>0</v>
      </c>
      <c r="AK19" s="43">
        <f>MumbaiSub!AJ22</f>
        <v>0</v>
      </c>
      <c r="AL19" s="43">
        <f>MumbaiSub!AK22</f>
        <v>0</v>
      </c>
      <c r="AM19" s="43">
        <f>Nagpur!AJ22</f>
        <v>1816.6000000000001</v>
      </c>
      <c r="AN19" s="43">
        <f>Nagpur!AK22</f>
        <v>77.765410958904113</v>
      </c>
      <c r="AO19" s="43">
        <f>Nanded!AJ22</f>
        <v>3262.35</v>
      </c>
      <c r="AP19" s="43">
        <f>Nanded!AK22</f>
        <v>48.898331759521554</v>
      </c>
      <c r="AQ19" s="43">
        <f>Nandurbar!AJ22</f>
        <v>788.86</v>
      </c>
      <c r="AR19" s="43">
        <f>Nandurbar!AK22</f>
        <v>35.646633529145952</v>
      </c>
      <c r="AS19" s="43">
        <f>Nasik!AJ22</f>
        <v>7083.8899999999994</v>
      </c>
      <c r="AT19" s="43">
        <f>Nasik!AK22</f>
        <v>74.567263157894729</v>
      </c>
      <c r="AU19" s="43">
        <f>Osmanabad!AJ22</f>
        <v>901.46</v>
      </c>
      <c r="AV19" s="43">
        <f>Osmanabad!AK22</f>
        <v>66.774814814814818</v>
      </c>
      <c r="AW19" s="43">
        <f>Palghar!AJ22</f>
        <v>105.48</v>
      </c>
      <c r="AX19" s="43">
        <f>Palghar!AK22</f>
        <v>36</v>
      </c>
      <c r="AY19" s="43">
        <f>Parbhani!AJ22</f>
        <v>326.83000000000004</v>
      </c>
      <c r="AZ19" s="43">
        <f>Parbhani!AK22</f>
        <v>17.733586543678786</v>
      </c>
      <c r="BA19" s="43">
        <f>Pune!AJ22</f>
        <v>13394.44</v>
      </c>
      <c r="BB19" s="43">
        <f>Pune!AK22</f>
        <v>54.118949494949497</v>
      </c>
      <c r="BC19" s="43">
        <f>Raigad!AJ22</f>
        <v>624.36</v>
      </c>
      <c r="BD19" s="43">
        <f>Raigad!AK22</f>
        <v>279.98206278026908</v>
      </c>
      <c r="BE19" s="43">
        <f>Ratnagiri!AJ22</f>
        <v>817.89</v>
      </c>
      <c r="BF19" s="43">
        <f>Ratnagiri!AK22</f>
        <v>368.41891891891891</v>
      </c>
      <c r="BG19" s="43">
        <f>Sangli!AJ22</f>
        <v>2328.42</v>
      </c>
      <c r="BH19" s="43">
        <f>Sangli!AK22</f>
        <v>70.494096276112629</v>
      </c>
      <c r="BI19" s="43">
        <f>Satara!AJ22</f>
        <v>2227.66</v>
      </c>
      <c r="BJ19" s="43">
        <f>Satara!AK22</f>
        <v>69.614374999999995</v>
      </c>
      <c r="BK19" s="43">
        <f>Sindhudurg!AJ22</f>
        <v>249.35000000000002</v>
      </c>
      <c r="BL19" s="43">
        <f>Sindhudurg!AK22</f>
        <v>43.51657940663177</v>
      </c>
      <c r="BM19" s="43">
        <f>Solapur!AJ22</f>
        <v>13346.300000000001</v>
      </c>
      <c r="BN19" s="43">
        <f>Solapur!AK22</f>
        <v>131.4129578574242</v>
      </c>
      <c r="BO19" s="43">
        <f>Thane!AJ22</f>
        <v>1331.9</v>
      </c>
      <c r="BP19" s="43">
        <f>Thane!AK22</f>
        <v>200.58734939759034</v>
      </c>
      <c r="BQ19" s="43">
        <f>Wardha!AJ22</f>
        <v>1129.54</v>
      </c>
      <c r="BR19" s="43">
        <f>Wardha!AK22</f>
        <v>61.188515709642466</v>
      </c>
      <c r="BS19" s="43">
        <f>Washim!AJ22</f>
        <v>853.37</v>
      </c>
      <c r="BT19" s="43">
        <f>Washim!AK22</f>
        <v>158.03148148148148</v>
      </c>
      <c r="BU19" s="43">
        <f>Yavatmal!AJ22</f>
        <v>1476.3600000000001</v>
      </c>
      <c r="BV19" s="43">
        <f>Yavatmal!AK22</f>
        <v>74.188944723618107</v>
      </c>
      <c r="BW19" s="43">
        <f>'Cons Bankwise'!AJ27</f>
        <v>87103.37</v>
      </c>
      <c r="BX19" s="43">
        <f>'Cons Bankwise'!AK27</f>
        <v>75.966194171150178</v>
      </c>
      <c r="BY19" s="101">
        <f t="shared" si="0"/>
        <v>87103.37000000001</v>
      </c>
      <c r="CA19" s="102">
        <f t="shared" si="1"/>
        <v>0</v>
      </c>
    </row>
    <row r="20" spans="1:79">
      <c r="A20" s="44">
        <v>14</v>
      </c>
      <c r="B20" s="212" t="s">
        <v>193</v>
      </c>
      <c r="C20" s="43">
        <f>Ahmednagar!AJ23</f>
        <v>0</v>
      </c>
      <c r="D20" s="43" t="e">
        <f>Ahmednagar!AK23</f>
        <v>#DIV/0!</v>
      </c>
      <c r="E20" s="43">
        <f>Akola!AJ23</f>
        <v>0</v>
      </c>
      <c r="F20" s="43" t="e">
        <f>Akola!AK23</f>
        <v>#DIV/0!</v>
      </c>
      <c r="G20" s="43">
        <f>Amravati!AJ23</f>
        <v>0</v>
      </c>
      <c r="H20" s="43" t="e">
        <f>Amravati!AK23</f>
        <v>#DIV/0!</v>
      </c>
      <c r="I20" s="43">
        <f>Aurangabad!AJ23</f>
        <v>0</v>
      </c>
      <c r="J20" s="43" t="e">
        <f>Aurangabad!AK23</f>
        <v>#DIV/0!</v>
      </c>
      <c r="K20" s="43">
        <f>Beed!AJ23</f>
        <v>0</v>
      </c>
      <c r="L20" s="43" t="e">
        <f>Beed!AK23</f>
        <v>#DIV/0!</v>
      </c>
      <c r="M20" s="43">
        <f>Bhandara!AJ23</f>
        <v>0</v>
      </c>
      <c r="N20" s="43">
        <f>Bhandara!AK23</f>
        <v>0</v>
      </c>
      <c r="O20" s="43">
        <f>Buldhana!AJ23</f>
        <v>0</v>
      </c>
      <c r="P20" s="43" t="e">
        <f>Buldhana!AK23</f>
        <v>#DIV/0!</v>
      </c>
      <c r="Q20" s="43">
        <f>Chandrapur!AJ23</f>
        <v>0</v>
      </c>
      <c r="R20" s="43" t="e">
        <f>Chandrapur!AK23</f>
        <v>#DIV/0!</v>
      </c>
      <c r="S20" s="43">
        <f>Dhule!AJ23</f>
        <v>0</v>
      </c>
      <c r="T20" s="43">
        <f>Dhule!AK23</f>
        <v>0</v>
      </c>
      <c r="U20" s="43">
        <f>Gadchiroli!AJ23</f>
        <v>0</v>
      </c>
      <c r="V20" s="43" t="e">
        <f>Gadchiroli!AK23</f>
        <v>#DIV/0!</v>
      </c>
      <c r="W20" s="43">
        <f>Gondia!AJ23</f>
        <v>0</v>
      </c>
      <c r="X20" s="43" t="e">
        <f>Gondia!AK23</f>
        <v>#DIV/0!</v>
      </c>
      <c r="Y20" s="43">
        <f>Hingoli!AJ23</f>
        <v>0</v>
      </c>
      <c r="Z20" s="43" t="e">
        <f>Hingoli!AK23</f>
        <v>#DIV/0!</v>
      </c>
      <c r="AA20" s="43">
        <f>Jalgaon!AJ23</f>
        <v>0</v>
      </c>
      <c r="AB20" s="43" t="e">
        <f>Jalgaon!AK23</f>
        <v>#DIV/0!</v>
      </c>
      <c r="AC20" s="43">
        <f>Jalna!AJ23</f>
        <v>0</v>
      </c>
      <c r="AD20" s="43" t="e">
        <f>Jalna!AK23</f>
        <v>#DIV/0!</v>
      </c>
      <c r="AE20" s="43">
        <f>Kolhapur!AJ23</f>
        <v>0</v>
      </c>
      <c r="AF20" s="43" t="e">
        <f>Kolhapur!AK23</f>
        <v>#DIV/0!</v>
      </c>
      <c r="AG20" s="43">
        <f>Latur!AJ23</f>
        <v>0</v>
      </c>
      <c r="AH20" s="43" t="e">
        <f>Latur!AK23</f>
        <v>#DIV/0!</v>
      </c>
      <c r="AI20" s="43">
        <f>MumbaiCity!AJ23</f>
        <v>0</v>
      </c>
      <c r="AJ20" s="43">
        <f>MumbaiCity!AK23</f>
        <v>0</v>
      </c>
      <c r="AK20" s="43">
        <f>MumbaiSub!AJ23</f>
        <v>0</v>
      </c>
      <c r="AL20" s="43" t="e">
        <f>MumbaiSub!AK23</f>
        <v>#DIV/0!</v>
      </c>
      <c r="AM20" s="43">
        <f>Nagpur!AJ23</f>
        <v>0</v>
      </c>
      <c r="AN20" s="43" t="e">
        <f>Nagpur!AK23</f>
        <v>#DIV/0!</v>
      </c>
      <c r="AO20" s="43">
        <f>Nanded!AJ23</f>
        <v>0</v>
      </c>
      <c r="AP20" s="43" t="e">
        <f>Nanded!AK23</f>
        <v>#DIV/0!</v>
      </c>
      <c r="AQ20" s="43">
        <f>Nandurbar!AJ23</f>
        <v>0</v>
      </c>
      <c r="AR20" s="43" t="e">
        <f>Nandurbar!AK23</f>
        <v>#DIV/0!</v>
      </c>
      <c r="AS20" s="43">
        <f>Nasik!AJ23</f>
        <v>0</v>
      </c>
      <c r="AT20" s="43" t="e">
        <f>Nasik!AK23</f>
        <v>#DIV/0!</v>
      </c>
      <c r="AU20" s="43">
        <f>Osmanabad!AJ23</f>
        <v>0</v>
      </c>
      <c r="AV20" s="43">
        <f>Osmanabad!AK23</f>
        <v>0</v>
      </c>
      <c r="AW20" s="43">
        <f>Palghar!AJ23</f>
        <v>0</v>
      </c>
      <c r="AX20" s="43">
        <f>Palghar!AK23</f>
        <v>0</v>
      </c>
      <c r="AY20" s="43">
        <f>Parbhani!AJ23</f>
        <v>0</v>
      </c>
      <c r="AZ20" s="43" t="e">
        <f>Parbhani!AK23</f>
        <v>#DIV/0!</v>
      </c>
      <c r="BA20" s="43">
        <f>Pune!AJ23</f>
        <v>0</v>
      </c>
      <c r="BB20" s="43">
        <f>Pune!AK23</f>
        <v>0</v>
      </c>
      <c r="BC20" s="43">
        <f>Raigad!AJ23</f>
        <v>0</v>
      </c>
      <c r="BD20" s="43">
        <f>Raigad!AK23</f>
        <v>0</v>
      </c>
      <c r="BE20" s="43">
        <f>Ratnagiri!AJ23</f>
        <v>0</v>
      </c>
      <c r="BF20" s="43" t="e">
        <f>Ratnagiri!AK23</f>
        <v>#DIV/0!</v>
      </c>
      <c r="BG20" s="43">
        <f>Sangli!AJ23</f>
        <v>0</v>
      </c>
      <c r="BH20" s="43" t="e">
        <f>Sangli!AK23</f>
        <v>#DIV/0!</v>
      </c>
      <c r="BI20" s="43">
        <f>Satara!AJ23</f>
        <v>0</v>
      </c>
      <c r="BJ20" s="43">
        <f>Satara!AK23</f>
        <v>0</v>
      </c>
      <c r="BK20" s="43">
        <f>Sindhudurg!AJ23</f>
        <v>0</v>
      </c>
      <c r="BL20" s="43" t="e">
        <f>Sindhudurg!AK23</f>
        <v>#DIV/0!</v>
      </c>
      <c r="BM20" s="43">
        <f>Solapur!AJ23</f>
        <v>0</v>
      </c>
      <c r="BN20" s="43">
        <f>Solapur!AK23</f>
        <v>0</v>
      </c>
      <c r="BO20" s="43">
        <f>Thane!AJ23</f>
        <v>0</v>
      </c>
      <c r="BP20" s="43" t="e">
        <f>Thane!AK23</f>
        <v>#DIV/0!</v>
      </c>
      <c r="BQ20" s="43">
        <f>Wardha!AJ23</f>
        <v>0</v>
      </c>
      <c r="BR20" s="43" t="e">
        <f>Wardha!AK23</f>
        <v>#DIV/0!</v>
      </c>
      <c r="BS20" s="43">
        <f>Washim!AJ23</f>
        <v>0</v>
      </c>
      <c r="BT20" s="43" t="e">
        <f>Washim!AK23</f>
        <v>#DIV/0!</v>
      </c>
      <c r="BU20" s="43">
        <f>Yavatmal!AJ23</f>
        <v>0</v>
      </c>
      <c r="BV20" s="43" t="e">
        <f>Yavatmal!AK23</f>
        <v>#DIV/0!</v>
      </c>
      <c r="BW20" s="43">
        <f>'Cons Bankwise'!AJ28</f>
        <v>0</v>
      </c>
      <c r="BX20" s="43">
        <f>'Cons Bankwise'!AK28</f>
        <v>0</v>
      </c>
      <c r="BY20" s="101">
        <f t="shared" si="0"/>
        <v>0</v>
      </c>
      <c r="CA20" s="102">
        <f t="shared" si="1"/>
        <v>0</v>
      </c>
    </row>
    <row r="21" spans="1:79">
      <c r="A21" s="56">
        <v>15</v>
      </c>
      <c r="B21" s="212" t="s">
        <v>140</v>
      </c>
      <c r="C21" s="43">
        <f>Ahmednagar!AJ24</f>
        <v>256.5</v>
      </c>
      <c r="D21" s="43" t="e">
        <f>Ahmednagar!AK24</f>
        <v>#DIV/0!</v>
      </c>
      <c r="E21" s="43">
        <f>Akola!AJ24</f>
        <v>0</v>
      </c>
      <c r="F21" s="43">
        <f>Akola!AK24</f>
        <v>0</v>
      </c>
      <c r="G21" s="43">
        <f>Amravati!AJ24</f>
        <v>0</v>
      </c>
      <c r="H21" s="43">
        <f>Amravati!AK24</f>
        <v>0</v>
      </c>
      <c r="I21" s="43">
        <f>Aurangabad!AJ24</f>
        <v>90.14</v>
      </c>
      <c r="J21" s="43" t="e">
        <f>Aurangabad!AK24</f>
        <v>#DIV/0!</v>
      </c>
      <c r="K21" s="43">
        <f>Beed!AJ24</f>
        <v>0</v>
      </c>
      <c r="L21" s="43" t="e">
        <f>Beed!AK24</f>
        <v>#DIV/0!</v>
      </c>
      <c r="M21" s="43">
        <f>Bhandara!AJ24</f>
        <v>0</v>
      </c>
      <c r="N21" s="43" t="e">
        <f>Bhandara!AK24</f>
        <v>#DIV/0!</v>
      </c>
      <c r="O21" s="43">
        <f>Buldhana!AJ24</f>
        <v>0</v>
      </c>
      <c r="P21" s="43" t="e">
        <f>Buldhana!AK24</f>
        <v>#DIV/0!</v>
      </c>
      <c r="Q21" s="43">
        <f>Chandrapur!AJ24</f>
        <v>0</v>
      </c>
      <c r="R21" s="43" t="e">
        <f>Chandrapur!AK24</f>
        <v>#DIV/0!</v>
      </c>
      <c r="S21" s="43">
        <f>Dhule!AJ24</f>
        <v>11.5</v>
      </c>
      <c r="T21" s="43" t="e">
        <f>Dhule!AK24</f>
        <v>#DIV/0!</v>
      </c>
      <c r="U21" s="43">
        <f>Gadchiroli!AJ24</f>
        <v>0</v>
      </c>
      <c r="V21" s="43" t="e">
        <f>Gadchiroli!AK24</f>
        <v>#DIV/0!</v>
      </c>
      <c r="W21" s="43">
        <f>Gondia!AJ24</f>
        <v>0</v>
      </c>
      <c r="X21" s="43" t="e">
        <f>Gondia!AK24</f>
        <v>#DIV/0!</v>
      </c>
      <c r="Y21" s="43">
        <f>Hingoli!AJ24</f>
        <v>0</v>
      </c>
      <c r="Z21" s="43" t="e">
        <f>Hingoli!AK24</f>
        <v>#DIV/0!</v>
      </c>
      <c r="AA21" s="43">
        <f>Jalgaon!AJ24</f>
        <v>0</v>
      </c>
      <c r="AB21" s="43" t="e">
        <f>Jalgaon!AK24</f>
        <v>#DIV/0!</v>
      </c>
      <c r="AC21" s="43">
        <f>Jalna!AJ24</f>
        <v>10.76</v>
      </c>
      <c r="AD21" s="43" t="e">
        <f>Jalna!AK24</f>
        <v>#DIV/0!</v>
      </c>
      <c r="AE21" s="43">
        <f>Kolhapur!AJ24</f>
        <v>8.6</v>
      </c>
      <c r="AF21" s="43" t="e">
        <f>Kolhapur!AK24</f>
        <v>#DIV/0!</v>
      </c>
      <c r="AG21" s="43">
        <f>Latur!AJ24</f>
        <v>0</v>
      </c>
      <c r="AH21" s="43" t="e">
        <f>Latur!AK24</f>
        <v>#DIV/0!</v>
      </c>
      <c r="AI21" s="43">
        <f>MumbaiCity!AJ24</f>
        <v>0</v>
      </c>
      <c r="AJ21" s="43" t="e">
        <f>MumbaiCity!AK24</f>
        <v>#DIV/0!</v>
      </c>
      <c r="AK21" s="43">
        <f>MumbaiSub!AJ24</f>
        <v>8.65</v>
      </c>
      <c r="AL21" s="43" t="e">
        <f>MumbaiSub!AK24</f>
        <v>#DIV/0!</v>
      </c>
      <c r="AM21" s="43">
        <f>Nagpur!AJ24</f>
        <v>0</v>
      </c>
      <c r="AN21" s="43" t="e">
        <f>Nagpur!AK24</f>
        <v>#DIV/0!</v>
      </c>
      <c r="AO21" s="43">
        <f>Nanded!AJ24</f>
        <v>0</v>
      </c>
      <c r="AP21" s="43" t="e">
        <f>Nanded!AK24</f>
        <v>#DIV/0!</v>
      </c>
      <c r="AQ21" s="43">
        <f>Nandurbar!AJ24</f>
        <v>0</v>
      </c>
      <c r="AR21" s="43" t="e">
        <f>Nandurbar!AK24</f>
        <v>#DIV/0!</v>
      </c>
      <c r="AS21" s="43">
        <f>Nasik!AJ24</f>
        <v>21.97</v>
      </c>
      <c r="AT21" s="43" t="e">
        <f>Nasik!AK24</f>
        <v>#DIV/0!</v>
      </c>
      <c r="AU21" s="43">
        <f>Osmanabad!AJ24</f>
        <v>0</v>
      </c>
      <c r="AV21" s="43" t="e">
        <f>Osmanabad!AK24</f>
        <v>#DIV/0!</v>
      </c>
      <c r="AW21" s="43">
        <f>Palghar!AJ24</f>
        <v>0</v>
      </c>
      <c r="AX21" s="43" t="e">
        <f>Palghar!AK24</f>
        <v>#DIV/0!</v>
      </c>
      <c r="AY21" s="43">
        <f>Parbhani!AJ24</f>
        <v>0</v>
      </c>
      <c r="AZ21" s="43" t="e">
        <f>Parbhani!AK24</f>
        <v>#DIV/0!</v>
      </c>
      <c r="BA21" s="43">
        <f>Pune!AJ24</f>
        <v>314.12</v>
      </c>
      <c r="BB21" s="43">
        <f>Pune!AK24</f>
        <v>872.55555555555554</v>
      </c>
      <c r="BC21" s="43">
        <f>Raigad!AJ24</f>
        <v>0</v>
      </c>
      <c r="BD21" s="43" t="e">
        <f>Raigad!AK24</f>
        <v>#DIV/0!</v>
      </c>
      <c r="BE21" s="43">
        <f>Ratnagiri!AJ24</f>
        <v>0</v>
      </c>
      <c r="BF21" s="43">
        <f>Ratnagiri!AK24</f>
        <v>0</v>
      </c>
      <c r="BG21" s="43">
        <f>Sangli!AJ24</f>
        <v>57.540000000000006</v>
      </c>
      <c r="BH21" s="43">
        <f>Sangli!AK24</f>
        <v>55.864077669902926</v>
      </c>
      <c r="BI21" s="43">
        <f>Satara!AJ24</f>
        <v>9.5</v>
      </c>
      <c r="BJ21" s="43">
        <f>Satara!AK24</f>
        <v>0.95</v>
      </c>
      <c r="BK21" s="43">
        <f>Sindhudurg!AJ24</f>
        <v>0</v>
      </c>
      <c r="BL21" s="43" t="e">
        <f>Sindhudurg!AK24</f>
        <v>#DIV/0!</v>
      </c>
      <c r="BM21" s="43">
        <f>Solapur!AJ24</f>
        <v>747.12</v>
      </c>
      <c r="BN21" s="43" t="e">
        <f>Solapur!AK24</f>
        <v>#DIV/0!</v>
      </c>
      <c r="BO21" s="43">
        <f>Thane!AJ24</f>
        <v>0</v>
      </c>
      <c r="BP21" s="43" t="e">
        <f>Thane!AK24</f>
        <v>#DIV/0!</v>
      </c>
      <c r="BQ21" s="43">
        <f>Wardha!AJ24</f>
        <v>0</v>
      </c>
      <c r="BR21" s="43" t="e">
        <f>Wardha!AK24</f>
        <v>#DIV/0!</v>
      </c>
      <c r="BS21" s="43">
        <f>Washim!AJ24</f>
        <v>0</v>
      </c>
      <c r="BT21" s="43" t="e">
        <f>Washim!AK24</f>
        <v>#DIV/0!</v>
      </c>
      <c r="BU21" s="43">
        <f>Yavatmal!AJ24</f>
        <v>0</v>
      </c>
      <c r="BV21" s="43" t="e">
        <f>Yavatmal!AK24</f>
        <v>#DIV/0!</v>
      </c>
      <c r="BW21" s="43">
        <f>'Cons Bankwise'!AJ29</f>
        <v>1536.4</v>
      </c>
      <c r="BX21" s="43">
        <f>'Cons Bankwise'!AK29</f>
        <v>102.70053475935832</v>
      </c>
      <c r="BY21" s="101">
        <f t="shared" si="0"/>
        <v>1536.4</v>
      </c>
      <c r="CA21" s="102">
        <f t="shared" si="1"/>
        <v>0</v>
      </c>
    </row>
    <row r="22" spans="1:79">
      <c r="A22" s="44">
        <v>16</v>
      </c>
      <c r="B22" s="212" t="s">
        <v>141</v>
      </c>
      <c r="C22" s="43">
        <f>Ahmednagar!AJ25</f>
        <v>0</v>
      </c>
      <c r="D22" s="43" t="e">
        <f>Ahmednagar!AK25</f>
        <v>#DIV/0!</v>
      </c>
      <c r="E22" s="43">
        <f>Akola!AJ25</f>
        <v>0</v>
      </c>
      <c r="F22" s="43">
        <f>Akola!AK25</f>
        <v>0</v>
      </c>
      <c r="G22" s="43">
        <f>Amravati!AJ25</f>
        <v>0</v>
      </c>
      <c r="H22" s="43" t="e">
        <f>Amravati!AK25</f>
        <v>#DIV/0!</v>
      </c>
      <c r="I22" s="43">
        <f>Aurangabad!AJ25</f>
        <v>0</v>
      </c>
      <c r="J22" s="43" t="e">
        <f>Aurangabad!AK25</f>
        <v>#DIV/0!</v>
      </c>
      <c r="K22" s="43">
        <f>Beed!AJ25</f>
        <v>0</v>
      </c>
      <c r="L22" s="43">
        <f>Beed!AK25</f>
        <v>0</v>
      </c>
      <c r="M22" s="43">
        <f>Bhandara!AJ25</f>
        <v>0</v>
      </c>
      <c r="N22" s="43" t="e">
        <f>Bhandara!AK25</f>
        <v>#DIV/0!</v>
      </c>
      <c r="O22" s="43">
        <f>Buldhana!AJ25</f>
        <v>0</v>
      </c>
      <c r="P22" s="43" t="e">
        <f>Buldhana!AK25</f>
        <v>#DIV/0!</v>
      </c>
      <c r="Q22" s="43">
        <f>Chandrapur!AJ25</f>
        <v>0</v>
      </c>
      <c r="R22" s="43" t="e">
        <f>Chandrapur!AK25</f>
        <v>#DIV/0!</v>
      </c>
      <c r="S22" s="43">
        <f>Dhule!AJ25</f>
        <v>0</v>
      </c>
      <c r="T22" s="43">
        <f>Dhule!AK25</f>
        <v>0</v>
      </c>
      <c r="U22" s="43">
        <f>Gadchiroli!AJ25</f>
        <v>0</v>
      </c>
      <c r="V22" s="43" t="e">
        <f>Gadchiroli!AK25</f>
        <v>#DIV/0!</v>
      </c>
      <c r="W22" s="43">
        <f>Gondia!AJ25</f>
        <v>0</v>
      </c>
      <c r="X22" s="43" t="e">
        <f>Gondia!AK25</f>
        <v>#DIV/0!</v>
      </c>
      <c r="Y22" s="43">
        <f>Hingoli!AJ25</f>
        <v>0</v>
      </c>
      <c r="Z22" s="43" t="e">
        <f>Hingoli!AK25</f>
        <v>#DIV/0!</v>
      </c>
      <c r="AA22" s="43">
        <f>Jalgaon!AJ25</f>
        <v>0</v>
      </c>
      <c r="AB22" s="43">
        <f>Jalgaon!AK25</f>
        <v>0</v>
      </c>
      <c r="AC22" s="43">
        <f>Jalna!AJ25</f>
        <v>0</v>
      </c>
      <c r="AD22" s="43" t="e">
        <f>Jalna!AK25</f>
        <v>#DIV/0!</v>
      </c>
      <c r="AE22" s="43">
        <f>Kolhapur!AJ25</f>
        <v>0</v>
      </c>
      <c r="AF22" s="43" t="e">
        <f>Kolhapur!AK25</f>
        <v>#DIV/0!</v>
      </c>
      <c r="AG22" s="43">
        <f>Latur!AJ25</f>
        <v>0</v>
      </c>
      <c r="AH22" s="43">
        <f>Latur!AK25</f>
        <v>0</v>
      </c>
      <c r="AI22" s="43">
        <f>MumbaiCity!AJ25</f>
        <v>0</v>
      </c>
      <c r="AJ22" s="43">
        <f>MumbaiCity!AK25</f>
        <v>0</v>
      </c>
      <c r="AK22" s="43">
        <f>MumbaiSub!AJ25</f>
        <v>0</v>
      </c>
      <c r="AL22" s="43">
        <f>MumbaiSub!AK25</f>
        <v>0</v>
      </c>
      <c r="AM22" s="43">
        <f>Nagpur!AJ25</f>
        <v>0</v>
      </c>
      <c r="AN22" s="43" t="e">
        <f>Nagpur!AK25</f>
        <v>#DIV/0!</v>
      </c>
      <c r="AO22" s="43">
        <f>Nanded!AJ25</f>
        <v>0</v>
      </c>
      <c r="AP22" s="43" t="e">
        <f>Nanded!AK25</f>
        <v>#DIV/0!</v>
      </c>
      <c r="AQ22" s="43">
        <f>Nandurbar!AJ25</f>
        <v>0</v>
      </c>
      <c r="AR22" s="43" t="e">
        <f>Nandurbar!AK25</f>
        <v>#DIV/0!</v>
      </c>
      <c r="AS22" s="43">
        <f>Nasik!AJ25</f>
        <v>0</v>
      </c>
      <c r="AT22" s="43">
        <f>Nasik!AK25</f>
        <v>0</v>
      </c>
      <c r="AU22" s="43">
        <f>Osmanabad!AJ25</f>
        <v>0</v>
      </c>
      <c r="AV22" s="43">
        <f>Osmanabad!AK25</f>
        <v>0</v>
      </c>
      <c r="AW22" s="43">
        <f>Palghar!AJ25</f>
        <v>0</v>
      </c>
      <c r="AX22" s="43" t="e">
        <f>Palghar!AK25</f>
        <v>#DIV/0!</v>
      </c>
      <c r="AY22" s="43">
        <f>Parbhani!AJ25</f>
        <v>0</v>
      </c>
      <c r="AZ22" s="43" t="e">
        <f>Parbhani!AK25</f>
        <v>#DIV/0!</v>
      </c>
      <c r="BA22" s="43">
        <f>Pune!AJ25</f>
        <v>0</v>
      </c>
      <c r="BB22" s="43">
        <f>Pune!AK25</f>
        <v>0</v>
      </c>
      <c r="BC22" s="43">
        <f>Raigad!AJ25</f>
        <v>0</v>
      </c>
      <c r="BD22" s="43" t="e">
        <f>Raigad!AK25</f>
        <v>#DIV/0!</v>
      </c>
      <c r="BE22" s="43">
        <f>Ratnagiri!AJ25</f>
        <v>0</v>
      </c>
      <c r="BF22" s="43" t="e">
        <f>Ratnagiri!AK25</f>
        <v>#DIV/0!</v>
      </c>
      <c r="BG22" s="43">
        <f>Sangli!AJ25</f>
        <v>0</v>
      </c>
      <c r="BH22" s="43">
        <f>Sangli!AK25</f>
        <v>0</v>
      </c>
      <c r="BI22" s="43">
        <f>Satara!AJ25</f>
        <v>0</v>
      </c>
      <c r="BJ22" s="43">
        <f>Satara!AK25</f>
        <v>0</v>
      </c>
      <c r="BK22" s="43">
        <f>Sindhudurg!AJ25</f>
        <v>0</v>
      </c>
      <c r="BL22" s="43" t="e">
        <f>Sindhudurg!AK25</f>
        <v>#DIV/0!</v>
      </c>
      <c r="BM22" s="43">
        <f>Solapur!AJ25</f>
        <v>0</v>
      </c>
      <c r="BN22" s="43">
        <f>Solapur!AK25</f>
        <v>0</v>
      </c>
      <c r="BO22" s="43">
        <f>Thane!AJ25</f>
        <v>0</v>
      </c>
      <c r="BP22" s="43" t="e">
        <f>Thane!AK25</f>
        <v>#DIV/0!</v>
      </c>
      <c r="BQ22" s="43">
        <f>Wardha!AJ25</f>
        <v>0</v>
      </c>
      <c r="BR22" s="43" t="e">
        <f>Wardha!AK25</f>
        <v>#DIV/0!</v>
      </c>
      <c r="BS22" s="43">
        <f>Washim!AJ25</f>
        <v>0</v>
      </c>
      <c r="BT22" s="43" t="e">
        <f>Washim!AK25</f>
        <v>#DIV/0!</v>
      </c>
      <c r="BU22" s="43">
        <f>Yavatmal!AJ25</f>
        <v>0</v>
      </c>
      <c r="BV22" s="43">
        <f>Yavatmal!AK25</f>
        <v>0</v>
      </c>
      <c r="BW22" s="43">
        <f>'Cons Bankwise'!AJ30</f>
        <v>0</v>
      </c>
      <c r="BX22" s="43">
        <f>'Cons Bankwise'!AK30</f>
        <v>0</v>
      </c>
      <c r="BY22" s="101">
        <f t="shared" si="0"/>
        <v>0</v>
      </c>
      <c r="CA22" s="102">
        <f t="shared" si="1"/>
        <v>0</v>
      </c>
    </row>
    <row r="23" spans="1:79">
      <c r="A23" s="56">
        <v>17</v>
      </c>
      <c r="B23" s="212" t="s">
        <v>142</v>
      </c>
      <c r="C23" s="43">
        <f>Ahmednagar!AJ26</f>
        <v>0</v>
      </c>
      <c r="D23" s="43" t="e">
        <f>Ahmednagar!AK26</f>
        <v>#DIV/0!</v>
      </c>
      <c r="E23" s="43">
        <f>Akola!AJ26</f>
        <v>0</v>
      </c>
      <c r="F23" s="43" t="e">
        <f>Akola!AK26</f>
        <v>#DIV/0!</v>
      </c>
      <c r="G23" s="43">
        <f>Amravati!AJ26</f>
        <v>0</v>
      </c>
      <c r="H23" s="43" t="e">
        <f>Amravati!AK26</f>
        <v>#DIV/0!</v>
      </c>
      <c r="I23" s="43">
        <f>Aurangabad!AJ26</f>
        <v>0</v>
      </c>
      <c r="J23" s="43" t="e">
        <f>Aurangabad!AK26</f>
        <v>#DIV/0!</v>
      </c>
      <c r="K23" s="43">
        <f>Beed!AJ26</f>
        <v>0</v>
      </c>
      <c r="L23" s="43" t="e">
        <f>Beed!AK26</f>
        <v>#DIV/0!</v>
      </c>
      <c r="M23" s="43">
        <f>Bhandara!AJ26</f>
        <v>0</v>
      </c>
      <c r="N23" s="43" t="e">
        <f>Bhandara!AK26</f>
        <v>#DIV/0!</v>
      </c>
      <c r="O23" s="43">
        <f>Buldhana!AJ26</f>
        <v>0</v>
      </c>
      <c r="P23" s="43" t="e">
        <f>Buldhana!AK26</f>
        <v>#DIV/0!</v>
      </c>
      <c r="Q23" s="43">
        <f>Chandrapur!AJ26</f>
        <v>0</v>
      </c>
      <c r="R23" s="43" t="e">
        <f>Chandrapur!AK26</f>
        <v>#DIV/0!</v>
      </c>
      <c r="S23" s="43">
        <f>Dhule!AJ26</f>
        <v>0</v>
      </c>
      <c r="T23" s="43" t="e">
        <f>Dhule!AK26</f>
        <v>#DIV/0!</v>
      </c>
      <c r="U23" s="43">
        <f>Gadchiroli!AJ26</f>
        <v>0</v>
      </c>
      <c r="V23" s="43" t="e">
        <f>Gadchiroli!AK26</f>
        <v>#DIV/0!</v>
      </c>
      <c r="W23" s="43">
        <f>Gondia!AJ26</f>
        <v>0</v>
      </c>
      <c r="X23" s="43" t="e">
        <f>Gondia!AK26</f>
        <v>#DIV/0!</v>
      </c>
      <c r="Y23" s="43">
        <f>Hingoli!AJ26</f>
        <v>0</v>
      </c>
      <c r="Z23" s="43" t="e">
        <f>Hingoli!AK26</f>
        <v>#DIV/0!</v>
      </c>
      <c r="AA23" s="43">
        <f>Jalgaon!AJ26</f>
        <v>0</v>
      </c>
      <c r="AB23" s="43" t="e">
        <f>Jalgaon!AK26</f>
        <v>#DIV/0!</v>
      </c>
      <c r="AC23" s="43">
        <f>Jalna!AJ26</f>
        <v>0</v>
      </c>
      <c r="AD23" s="43" t="e">
        <f>Jalna!AK26</f>
        <v>#DIV/0!</v>
      </c>
      <c r="AE23" s="43">
        <f>Kolhapur!AJ26</f>
        <v>0</v>
      </c>
      <c r="AF23" s="43" t="e">
        <f>Kolhapur!AK26</f>
        <v>#DIV/0!</v>
      </c>
      <c r="AG23" s="43">
        <f>Latur!AJ26</f>
        <v>0</v>
      </c>
      <c r="AH23" s="43" t="e">
        <f>Latur!AK26</f>
        <v>#DIV/0!</v>
      </c>
      <c r="AI23" s="43">
        <f>MumbaiCity!AJ26</f>
        <v>0</v>
      </c>
      <c r="AJ23" s="43" t="e">
        <f>MumbaiCity!AK26</f>
        <v>#DIV/0!</v>
      </c>
      <c r="AK23" s="43">
        <f>MumbaiSub!AJ26</f>
        <v>0</v>
      </c>
      <c r="AL23" s="43">
        <f>MumbaiSub!AK26</f>
        <v>0</v>
      </c>
      <c r="AM23" s="43">
        <f>Nagpur!AJ26</f>
        <v>0</v>
      </c>
      <c r="AN23" s="43" t="e">
        <f>Nagpur!AK26</f>
        <v>#DIV/0!</v>
      </c>
      <c r="AO23" s="43">
        <f>Nanded!AJ26</f>
        <v>0</v>
      </c>
      <c r="AP23" s="43" t="e">
        <f>Nanded!AK26</f>
        <v>#DIV/0!</v>
      </c>
      <c r="AQ23" s="43">
        <f>Nandurbar!AJ26</f>
        <v>0</v>
      </c>
      <c r="AR23" s="43" t="e">
        <f>Nandurbar!AK26</f>
        <v>#DIV/0!</v>
      </c>
      <c r="AS23" s="43">
        <f>Nasik!AJ26</f>
        <v>0</v>
      </c>
      <c r="AT23" s="43" t="e">
        <f>Nasik!AK26</f>
        <v>#DIV/0!</v>
      </c>
      <c r="AU23" s="43">
        <f>Osmanabad!AJ26</f>
        <v>0</v>
      </c>
      <c r="AV23" s="43" t="e">
        <f>Osmanabad!AK26</f>
        <v>#DIV/0!</v>
      </c>
      <c r="AW23" s="43">
        <f>Palghar!AJ26</f>
        <v>0</v>
      </c>
      <c r="AX23" s="43" t="e">
        <f>Palghar!AK26</f>
        <v>#DIV/0!</v>
      </c>
      <c r="AY23" s="43">
        <f>Parbhani!AJ26</f>
        <v>0</v>
      </c>
      <c r="AZ23" s="43" t="e">
        <f>Parbhani!AK26</f>
        <v>#DIV/0!</v>
      </c>
      <c r="BA23" s="43">
        <f>Pune!AJ26</f>
        <v>0</v>
      </c>
      <c r="BB23" s="43" t="e">
        <f>Pune!AK26</f>
        <v>#DIV/0!</v>
      </c>
      <c r="BC23" s="43">
        <f>Raigad!AJ26</f>
        <v>0</v>
      </c>
      <c r="BD23" s="43" t="e">
        <f>Raigad!AK26</f>
        <v>#DIV/0!</v>
      </c>
      <c r="BE23" s="43">
        <f>Ratnagiri!AJ26</f>
        <v>0</v>
      </c>
      <c r="BF23" s="43" t="e">
        <f>Ratnagiri!AK26</f>
        <v>#DIV/0!</v>
      </c>
      <c r="BG23" s="43">
        <f>Sangli!AJ26</f>
        <v>0</v>
      </c>
      <c r="BH23" s="43" t="e">
        <f>Sangli!AK26</f>
        <v>#DIV/0!</v>
      </c>
      <c r="BI23" s="43">
        <f>Satara!AJ26</f>
        <v>0</v>
      </c>
      <c r="BJ23" s="43" t="e">
        <f>Satara!AK26</f>
        <v>#DIV/0!</v>
      </c>
      <c r="BK23" s="43">
        <f>Sindhudurg!AJ26</f>
        <v>0</v>
      </c>
      <c r="BL23" s="43" t="e">
        <f>Sindhudurg!AK26</f>
        <v>#DIV/0!</v>
      </c>
      <c r="BM23" s="43">
        <f>Solapur!AJ26</f>
        <v>0</v>
      </c>
      <c r="BN23" s="43" t="e">
        <f>Solapur!AK26</f>
        <v>#DIV/0!</v>
      </c>
      <c r="BO23" s="43">
        <f>Thane!AJ26</f>
        <v>0</v>
      </c>
      <c r="BP23" s="43" t="e">
        <f>Thane!AK26</f>
        <v>#DIV/0!</v>
      </c>
      <c r="BQ23" s="43">
        <f>Wardha!AJ26</f>
        <v>0</v>
      </c>
      <c r="BR23" s="43" t="e">
        <f>Wardha!AK26</f>
        <v>#DIV/0!</v>
      </c>
      <c r="BS23" s="43">
        <f>Washim!AJ26</f>
        <v>0</v>
      </c>
      <c r="BT23" s="43" t="e">
        <f>Washim!AK26</f>
        <v>#DIV/0!</v>
      </c>
      <c r="BU23" s="43">
        <f>Yavatmal!AJ26</f>
        <v>0</v>
      </c>
      <c r="BV23" s="43" t="e">
        <f>Yavatmal!AK26</f>
        <v>#DIV/0!</v>
      </c>
      <c r="BW23" s="43">
        <f>'Cons Bankwise'!AJ31</f>
        <v>0</v>
      </c>
      <c r="BX23" s="43">
        <f>'Cons Bankwise'!AK31</f>
        <v>0</v>
      </c>
      <c r="BY23" s="101">
        <f t="shared" si="0"/>
        <v>0</v>
      </c>
      <c r="CA23" s="102">
        <f t="shared" si="1"/>
        <v>0</v>
      </c>
    </row>
    <row r="24" spans="1:79">
      <c r="A24" s="56">
        <v>18</v>
      </c>
      <c r="B24" s="212" t="s">
        <v>194</v>
      </c>
      <c r="C24" s="43">
        <f>Ahmednagar!AJ27</f>
        <v>1232.6300000000001</v>
      </c>
      <c r="D24" s="43">
        <f>Ahmednagar!AK27</f>
        <v>102.29294605809129</v>
      </c>
      <c r="E24" s="43">
        <f>Akola!AJ27</f>
        <v>0</v>
      </c>
      <c r="F24" s="43" t="e">
        <f>Akola!AK27</f>
        <v>#DIV/0!</v>
      </c>
      <c r="G24" s="43">
        <f>Amravati!AJ27</f>
        <v>0</v>
      </c>
      <c r="H24" s="43" t="e">
        <f>Amravati!AK27</f>
        <v>#DIV/0!</v>
      </c>
      <c r="I24" s="43">
        <f>Aurangabad!AJ27</f>
        <v>737.18999999999994</v>
      </c>
      <c r="J24" s="43">
        <f>Aurangabad!AK27</f>
        <v>910.11111111111109</v>
      </c>
      <c r="K24" s="43">
        <f>Beed!AJ27</f>
        <v>0</v>
      </c>
      <c r="L24" s="43" t="e">
        <f>Beed!AK27</f>
        <v>#DIV/0!</v>
      </c>
      <c r="M24" s="43">
        <f>Bhandara!AJ27</f>
        <v>0</v>
      </c>
      <c r="N24" s="43" t="e">
        <f>Bhandara!AK27</f>
        <v>#DIV/0!</v>
      </c>
      <c r="O24" s="43">
        <f>Buldhana!AJ27</f>
        <v>0</v>
      </c>
      <c r="P24" s="43" t="e">
        <f>Buldhana!AK27</f>
        <v>#DIV/0!</v>
      </c>
      <c r="Q24" s="43">
        <f>Chandrapur!AJ27</f>
        <v>0</v>
      </c>
      <c r="R24" s="43" t="e">
        <f>Chandrapur!AK27</f>
        <v>#DIV/0!</v>
      </c>
      <c r="S24" s="43">
        <f>Dhule!AJ27</f>
        <v>0</v>
      </c>
      <c r="T24" s="43" t="e">
        <f>Dhule!AK27</f>
        <v>#DIV/0!</v>
      </c>
      <c r="U24" s="43">
        <f>Gadchiroli!AJ27</f>
        <v>0</v>
      </c>
      <c r="V24" s="43" t="e">
        <f>Gadchiroli!AK27</f>
        <v>#DIV/0!</v>
      </c>
      <c r="W24" s="43">
        <f>Gondia!AJ27</f>
        <v>0</v>
      </c>
      <c r="X24" s="43" t="e">
        <f>Gondia!AK27</f>
        <v>#DIV/0!</v>
      </c>
      <c r="Y24" s="43">
        <f>Hingoli!AJ27</f>
        <v>0</v>
      </c>
      <c r="Z24" s="43" t="e">
        <f>Hingoli!AK27</f>
        <v>#DIV/0!</v>
      </c>
      <c r="AA24" s="43">
        <f>Jalgaon!AJ27</f>
        <v>853.91</v>
      </c>
      <c r="AB24" s="43">
        <f>Jalgaon!AK27</f>
        <v>77.628181818181815</v>
      </c>
      <c r="AC24" s="43">
        <f>Jalna!AJ27</f>
        <v>0</v>
      </c>
      <c r="AD24" s="43" t="e">
        <f>Jalna!AK27</f>
        <v>#DIV/0!</v>
      </c>
      <c r="AE24" s="43">
        <f>Kolhapur!AJ27</f>
        <v>8890.4</v>
      </c>
      <c r="AF24" s="43">
        <f>Kolhapur!AK27</f>
        <v>74.086666666666673</v>
      </c>
      <c r="AG24" s="43">
        <f>Latur!AJ27</f>
        <v>0</v>
      </c>
      <c r="AH24" s="43" t="e">
        <f>Latur!AK27</f>
        <v>#DIV/0!</v>
      </c>
      <c r="AI24" s="43">
        <f>MumbaiCity!AJ27</f>
        <v>106.99</v>
      </c>
      <c r="AJ24" s="43">
        <f>MumbaiCity!AK27</f>
        <v>53.49499999999999</v>
      </c>
      <c r="AK24" s="43">
        <f>MumbaiSub!AJ27</f>
        <v>1395.57</v>
      </c>
      <c r="AL24" s="43">
        <f>MumbaiSub!AK27</f>
        <v>116.29749999999999</v>
      </c>
      <c r="AM24" s="43">
        <f>Nagpur!AJ27</f>
        <v>4396.75</v>
      </c>
      <c r="AN24" s="43">
        <f>Nagpur!AK27</f>
        <v>353.43649517684884</v>
      </c>
      <c r="AO24" s="43">
        <f>Nanded!AJ27</f>
        <v>0</v>
      </c>
      <c r="AP24" s="43" t="e">
        <f>Nanded!AK27</f>
        <v>#DIV/0!</v>
      </c>
      <c r="AQ24" s="43">
        <f>Nandurbar!AJ27</f>
        <v>0</v>
      </c>
      <c r="AR24" s="43" t="e">
        <f>Nandurbar!AK27</f>
        <v>#DIV/0!</v>
      </c>
      <c r="AS24" s="43">
        <f>Nasik!AJ27</f>
        <v>2325.2600000000002</v>
      </c>
      <c r="AT24" s="43" t="e">
        <f>Nasik!AK27</f>
        <v>#DIV/0!</v>
      </c>
      <c r="AU24" s="43">
        <f>Osmanabad!AJ27</f>
        <v>0</v>
      </c>
      <c r="AV24" s="43" t="e">
        <f>Osmanabad!AK27</f>
        <v>#DIV/0!</v>
      </c>
      <c r="AW24" s="43">
        <f>Palghar!AJ27</f>
        <v>388.49</v>
      </c>
      <c r="AX24" s="43">
        <f>Palghar!AK27</f>
        <v>200.25257731958766</v>
      </c>
      <c r="AY24" s="43">
        <f>Parbhani!AJ27</f>
        <v>0</v>
      </c>
      <c r="AZ24" s="43" t="e">
        <f>Parbhani!AK27</f>
        <v>#DIV/0!</v>
      </c>
      <c r="BA24" s="43">
        <f>Pune!AJ27</f>
        <v>16837.66</v>
      </c>
      <c r="BB24" s="43">
        <f>Pune!AK27</f>
        <v>174.48352331606219</v>
      </c>
      <c r="BC24" s="43">
        <f>Raigad!AJ27</f>
        <v>1929.25</v>
      </c>
      <c r="BD24" s="43" t="e">
        <f>Raigad!AK27</f>
        <v>#DIV/0!</v>
      </c>
      <c r="BE24" s="43">
        <f>Ratnagiri!AJ27</f>
        <v>6753.59</v>
      </c>
      <c r="BF24" s="43">
        <f>Ratnagiri!AK27</f>
        <v>61.396272727272731</v>
      </c>
      <c r="BG24" s="43">
        <f>Sangli!AJ27</f>
        <v>4190.0200000000004</v>
      </c>
      <c r="BH24" s="43">
        <f>Sangli!AK27</f>
        <v>60.149583692219352</v>
      </c>
      <c r="BI24" s="43">
        <f>Satara!AJ27</f>
        <v>1566.42</v>
      </c>
      <c r="BJ24" s="43">
        <f>Satara!AK27</f>
        <v>31.328400000000002</v>
      </c>
      <c r="BK24" s="43">
        <f>Sindhudurg!AJ27</f>
        <v>2917.96</v>
      </c>
      <c r="BL24" s="43">
        <f>Sindhudurg!AK27</f>
        <v>173.58477096966092</v>
      </c>
      <c r="BM24" s="43">
        <f>Solapur!AJ27</f>
        <v>2184.2999999999997</v>
      </c>
      <c r="BN24" s="43">
        <f>Solapur!AK27</f>
        <v>49.273629596210235</v>
      </c>
      <c r="BO24" s="43">
        <f>Thane!AJ27</f>
        <v>6177.9500000000007</v>
      </c>
      <c r="BP24" s="43">
        <f>Thane!AK27</f>
        <v>150.71846791900464</v>
      </c>
      <c r="BQ24" s="43">
        <f>Wardha!AJ27</f>
        <v>0</v>
      </c>
      <c r="BR24" s="43" t="e">
        <f>Wardha!AK27</f>
        <v>#DIV/0!</v>
      </c>
      <c r="BS24" s="43">
        <f>Washim!AJ27</f>
        <v>0</v>
      </c>
      <c r="BT24" s="43" t="e">
        <f>Washim!AK27</f>
        <v>#DIV/0!</v>
      </c>
      <c r="BU24" s="43">
        <f>Yavatmal!AJ27</f>
        <v>0</v>
      </c>
      <c r="BV24" s="43" t="e">
        <f>Yavatmal!AK27</f>
        <v>#DIV/0!</v>
      </c>
      <c r="BW24" s="43">
        <f>'Cons Bankwise'!AJ32</f>
        <v>62884.34</v>
      </c>
      <c r="BX24" s="43">
        <f>'Cons Bankwise'!AK32</f>
        <v>104.71473531713653</v>
      </c>
      <c r="BY24" s="101">
        <f t="shared" si="0"/>
        <v>62884.340000000004</v>
      </c>
      <c r="CA24" s="102">
        <f t="shared" si="1"/>
        <v>0</v>
      </c>
    </row>
    <row r="25" spans="1:79">
      <c r="A25" s="44">
        <v>19</v>
      </c>
      <c r="B25" s="212" t="s">
        <v>144</v>
      </c>
      <c r="C25" s="43">
        <f>Ahmednagar!AJ28</f>
        <v>12748.53</v>
      </c>
      <c r="D25" s="43">
        <f>Ahmednagar!AK28</f>
        <v>68.691901503313758</v>
      </c>
      <c r="E25" s="43">
        <f>Akola!AJ28</f>
        <v>1216.2200000000003</v>
      </c>
      <c r="F25" s="43">
        <f>Akola!AK28</f>
        <v>53.436731107205638</v>
      </c>
      <c r="G25" s="43">
        <f>Amravati!AJ28</f>
        <v>2964.29</v>
      </c>
      <c r="H25" s="43">
        <f>Amravati!AK28</f>
        <v>70.578333333333333</v>
      </c>
      <c r="I25" s="43">
        <f>Aurangabad!AJ28</f>
        <v>5419.11</v>
      </c>
      <c r="J25" s="43">
        <f>Aurangabad!AK28</f>
        <v>44.562667291633254</v>
      </c>
      <c r="K25" s="43">
        <f>Beed!AJ28</f>
        <v>823.13</v>
      </c>
      <c r="L25" s="43">
        <f>Beed!AK28</f>
        <v>9.145888888888889</v>
      </c>
      <c r="M25" s="43">
        <f>Bhandara!AJ28</f>
        <v>496.81</v>
      </c>
      <c r="N25" s="43">
        <f>Bhandara!AK28</f>
        <v>49.140454995054398</v>
      </c>
      <c r="O25" s="43">
        <f>Buldhana!AJ28</f>
        <v>3185.15</v>
      </c>
      <c r="P25" s="43">
        <f>Buldhana!AK28</f>
        <v>48.25984848484849</v>
      </c>
      <c r="Q25" s="43">
        <f>Chandrapur!AJ28</f>
        <v>1011.5699999999999</v>
      </c>
      <c r="R25" s="43">
        <f>Chandrapur!AK28</f>
        <v>35.744522968197877</v>
      </c>
      <c r="S25" s="43">
        <f>Dhule!AJ28</f>
        <v>1237.0700000000002</v>
      </c>
      <c r="T25" s="43">
        <f>Dhule!AK28</f>
        <v>23.402762012864173</v>
      </c>
      <c r="U25" s="43">
        <f>Gadchiroli!AJ28</f>
        <v>9.64</v>
      </c>
      <c r="V25" s="43">
        <f>Gadchiroli!AK28</f>
        <v>1.6311336717428089</v>
      </c>
      <c r="W25" s="43">
        <f>Gondia!AJ28</f>
        <v>373.04</v>
      </c>
      <c r="X25" s="43">
        <f>Gondia!AK28</f>
        <v>18.568442010950722</v>
      </c>
      <c r="Y25" s="43">
        <f>Hingoli!AJ28</f>
        <v>926.33999999999992</v>
      </c>
      <c r="Z25" s="43">
        <f>Hingoli!AK28</f>
        <v>30.744772651842016</v>
      </c>
      <c r="AA25" s="43">
        <f>Jalgaon!AJ28</f>
        <v>9933.2100000000009</v>
      </c>
      <c r="AB25" s="43">
        <f>Jalgaon!AK28</f>
        <v>63.674423076923084</v>
      </c>
      <c r="AC25" s="43">
        <f>Jalna!AJ28</f>
        <v>1565.23</v>
      </c>
      <c r="AD25" s="43">
        <f>Jalna!AK28</f>
        <v>26.087166666666668</v>
      </c>
      <c r="AE25" s="43">
        <f>Kolhapur!AJ28</f>
        <v>369.5</v>
      </c>
      <c r="AF25" s="43">
        <f>Kolhapur!AK28</f>
        <v>18.475000000000001</v>
      </c>
      <c r="AG25" s="43">
        <f>Latur!AJ28</f>
        <v>1741.36</v>
      </c>
      <c r="AH25" s="43">
        <f>Latur!AK28</f>
        <v>16.612860141194428</v>
      </c>
      <c r="AI25" s="43">
        <f>MumbaiCity!AJ28</f>
        <v>0</v>
      </c>
      <c r="AJ25" s="43">
        <f>MumbaiCity!AK28</f>
        <v>0</v>
      </c>
      <c r="AK25" s="43">
        <f>MumbaiSub!AJ28</f>
        <v>0</v>
      </c>
      <c r="AL25" s="43">
        <f>MumbaiSub!AK28</f>
        <v>0</v>
      </c>
      <c r="AM25" s="43">
        <f>Nagpur!AJ28</f>
        <v>2789.36</v>
      </c>
      <c r="AN25" s="43">
        <f>Nagpur!AK28</f>
        <v>38.757259969431715</v>
      </c>
      <c r="AO25" s="43">
        <f>Nanded!AJ28</f>
        <v>1653.6599999999999</v>
      </c>
      <c r="AP25" s="43">
        <f>Nanded!AK28</f>
        <v>24.786186429245916</v>
      </c>
      <c r="AQ25" s="43">
        <f>Nandurbar!AJ28</f>
        <v>2426.48</v>
      </c>
      <c r="AR25" s="43">
        <f>Nandurbar!AK28</f>
        <v>36.038615773058076</v>
      </c>
      <c r="AS25" s="43">
        <f>Nasik!AJ28</f>
        <v>11756.84</v>
      </c>
      <c r="AT25" s="43">
        <f>Nasik!AK28</f>
        <v>52.250299986667258</v>
      </c>
      <c r="AU25" s="43">
        <f>Osmanabad!AJ28</f>
        <v>300.10999999999996</v>
      </c>
      <c r="AV25" s="43">
        <f>Osmanabad!AK28</f>
        <v>24.619360131255124</v>
      </c>
      <c r="AW25" s="43">
        <f>Palghar!AJ28</f>
        <v>233.45000000000002</v>
      </c>
      <c r="AX25" s="43">
        <f>Palghar!AK28</f>
        <v>19.987157534246577</v>
      </c>
      <c r="AY25" s="43">
        <f>Parbhani!AJ28</f>
        <v>1397.27</v>
      </c>
      <c r="AZ25" s="43">
        <f>Parbhani!AK28</f>
        <v>24.827114427860696</v>
      </c>
      <c r="BA25" s="43">
        <f>Pune!AJ28</f>
        <v>9381.1099999999988</v>
      </c>
      <c r="BB25" s="43">
        <f>Pune!AK28</f>
        <v>32.487567530128828</v>
      </c>
      <c r="BC25" s="43">
        <f>Raigad!AJ28</f>
        <v>699.86</v>
      </c>
      <c r="BD25" s="43">
        <f>Raigad!AK28</f>
        <v>88.254728877679696</v>
      </c>
      <c r="BE25" s="43">
        <f>Ratnagiri!AJ28</f>
        <v>909.83</v>
      </c>
      <c r="BF25" s="43">
        <f>Ratnagiri!AK28</f>
        <v>302.26910299003322</v>
      </c>
      <c r="BG25" s="43">
        <f>Sangli!AJ28</f>
        <v>1063.29</v>
      </c>
      <c r="BH25" s="43">
        <f>Sangli!AK28</f>
        <v>22.170350291909923</v>
      </c>
      <c r="BI25" s="43">
        <f>Satara!AJ28</f>
        <v>2828.2</v>
      </c>
      <c r="BJ25" s="43">
        <f>Satara!AK28</f>
        <v>23.568333333333332</v>
      </c>
      <c r="BK25" s="43">
        <f>Sindhudurg!AJ28</f>
        <v>15.889999999999999</v>
      </c>
      <c r="BL25" s="43">
        <f>Sindhudurg!AK28</f>
        <v>3.8946078431372544</v>
      </c>
      <c r="BM25" s="43">
        <f>Solapur!AJ28</f>
        <v>4331.21</v>
      </c>
      <c r="BN25" s="43">
        <f>Solapur!AK28</f>
        <v>34.783247671056863</v>
      </c>
      <c r="BO25" s="43">
        <f>Thane!AJ28</f>
        <v>233.42000000000002</v>
      </c>
      <c r="BP25" s="43">
        <f>Thane!AK28</f>
        <v>33.441260744985676</v>
      </c>
      <c r="BQ25" s="43">
        <f>Wardha!AJ28</f>
        <v>2119.14</v>
      </c>
      <c r="BR25" s="43">
        <f>Wardha!AK28</f>
        <v>53.922137404580148</v>
      </c>
      <c r="BS25" s="43">
        <f>Washim!AJ28</f>
        <v>2478.0099999999998</v>
      </c>
      <c r="BT25" s="43">
        <f>Washim!AK28</f>
        <v>97.100705329153598</v>
      </c>
      <c r="BU25" s="43">
        <f>Yavatmal!AJ28</f>
        <v>3752.5</v>
      </c>
      <c r="BV25" s="43">
        <f>Yavatmal!AK28</f>
        <v>59.431422236300278</v>
      </c>
      <c r="BW25" s="43">
        <f>'Cons Bankwise'!AJ33</f>
        <v>92389.829999999987</v>
      </c>
      <c r="BX25" s="43">
        <f>'Cons Bankwise'!AK33</f>
        <v>40.71734315651878</v>
      </c>
      <c r="BY25" s="101">
        <f t="shared" si="0"/>
        <v>92389.83</v>
      </c>
      <c r="CA25" s="102">
        <f t="shared" si="1"/>
        <v>0</v>
      </c>
    </row>
    <row r="26" spans="1:79">
      <c r="A26" s="56">
        <v>20</v>
      </c>
      <c r="B26" s="210" t="s">
        <v>145</v>
      </c>
      <c r="C26" s="43">
        <f>Ahmednagar!AJ29</f>
        <v>3432</v>
      </c>
      <c r="D26" s="43">
        <f>Ahmednagar!AK29</f>
        <v>20.028011204481793</v>
      </c>
      <c r="E26" s="43">
        <f>Akola!AJ29</f>
        <v>2280</v>
      </c>
      <c r="F26" s="43">
        <f>Akola!AK29</f>
        <v>55.09908168197196</v>
      </c>
      <c r="G26" s="43">
        <f>Amravati!AJ29</f>
        <v>2691</v>
      </c>
      <c r="H26" s="43">
        <f>Amravati!AK29</f>
        <v>48.927272727272722</v>
      </c>
      <c r="I26" s="43">
        <f>Aurangabad!AJ29</f>
        <v>3000</v>
      </c>
      <c r="J26" s="43">
        <f>Aurangabad!AK29</f>
        <v>39.980809211578439</v>
      </c>
      <c r="K26" s="43">
        <f>Beed!AJ29</f>
        <v>2834</v>
      </c>
      <c r="L26" s="43">
        <f>Beed!AK29</f>
        <v>44.28125</v>
      </c>
      <c r="M26" s="43">
        <f>Bhandara!AJ29</f>
        <v>1583</v>
      </c>
      <c r="N26" s="43">
        <f>Bhandara!AK29</f>
        <v>81.851085832471554</v>
      </c>
      <c r="O26" s="43">
        <f>Buldhana!AJ29</f>
        <v>2689</v>
      </c>
      <c r="P26" s="43">
        <f>Buldhana!AK29</f>
        <v>29.877777777777776</v>
      </c>
      <c r="Q26" s="43">
        <f>Chandrapur!AJ29</f>
        <v>1450</v>
      </c>
      <c r="R26" s="43">
        <f>Chandrapur!AK29</f>
        <v>72.5</v>
      </c>
      <c r="S26" s="43">
        <f>Dhule!AJ29</f>
        <v>2190</v>
      </c>
      <c r="T26" s="43">
        <f>Dhule!AK29</f>
        <v>42.351576097466641</v>
      </c>
      <c r="U26" s="43">
        <f>Gadchiroli!AJ29</f>
        <v>0</v>
      </c>
      <c r="V26" s="43">
        <f>Gadchiroli!AK29</f>
        <v>0</v>
      </c>
      <c r="W26" s="43">
        <f>Gondia!AJ29</f>
        <v>1609</v>
      </c>
      <c r="X26" s="43">
        <f>Gondia!AK29</f>
        <v>108.05910006715918</v>
      </c>
      <c r="Y26" s="43">
        <f>Hingoli!AJ29</f>
        <v>1665</v>
      </c>
      <c r="Z26" s="43">
        <f>Hingoli!AK29</f>
        <v>36.868910540301151</v>
      </c>
      <c r="AA26" s="43">
        <f>Jalgaon!AJ29</f>
        <v>4507</v>
      </c>
      <c r="AB26" s="43">
        <f>Jalgaon!AK29</f>
        <v>28.892877748573625</v>
      </c>
      <c r="AC26" s="43">
        <f>Jalna!AJ29</f>
        <v>1954</v>
      </c>
      <c r="AD26" s="43">
        <f>Jalna!AK29</f>
        <v>63.032258064516135</v>
      </c>
      <c r="AE26" s="43">
        <f>Kolhapur!AJ29</f>
        <v>4503</v>
      </c>
      <c r="AF26" s="43">
        <f>Kolhapur!AK29</f>
        <v>41.694444444444443</v>
      </c>
      <c r="AG26" s="43">
        <f>Latur!AJ29</f>
        <v>3800</v>
      </c>
      <c r="AH26" s="43">
        <f>Latur!AK29</f>
        <v>55.964653902798233</v>
      </c>
      <c r="AI26" s="43">
        <f>MumbaiCity!AJ29</f>
        <v>0</v>
      </c>
      <c r="AJ26" s="43">
        <f>MumbaiCity!AK29</f>
        <v>0</v>
      </c>
      <c r="AK26" s="43">
        <f>MumbaiSub!AJ29</f>
        <v>0</v>
      </c>
      <c r="AL26" s="43">
        <f>MumbaiSub!AK29</f>
        <v>0</v>
      </c>
      <c r="AM26" s="43">
        <f>Nagpur!AJ29</f>
        <v>3241</v>
      </c>
      <c r="AN26" s="43">
        <f>Nagpur!AK29</f>
        <v>44.86434108527132</v>
      </c>
      <c r="AO26" s="43">
        <f>Nanded!AJ29</f>
        <v>2228</v>
      </c>
      <c r="AP26" s="43">
        <f>Nanded!AK29</f>
        <v>57.238278741168912</v>
      </c>
      <c r="AQ26" s="43">
        <f>Nandurbar!AJ29</f>
        <v>733</v>
      </c>
      <c r="AR26" s="43">
        <f>Nandurbar!AK29</f>
        <v>41.76638176638177</v>
      </c>
      <c r="AS26" s="43">
        <f>Nasik!AJ29</f>
        <v>3745</v>
      </c>
      <c r="AT26" s="43">
        <f>Nasik!AK29</f>
        <v>28.809908454496501</v>
      </c>
      <c r="AU26" s="43">
        <f>Osmanabad!AJ29</f>
        <v>3179</v>
      </c>
      <c r="AV26" s="43">
        <f>Osmanabad!AK29</f>
        <v>30.903081559249539</v>
      </c>
      <c r="AW26" s="43">
        <f>Palghar!AJ29</f>
        <v>0</v>
      </c>
      <c r="AX26" s="43">
        <f>Palghar!AK29</f>
        <v>0</v>
      </c>
      <c r="AY26" s="43">
        <f>Parbhani!AJ29</f>
        <v>1776</v>
      </c>
      <c r="AZ26" s="43">
        <f>Parbhani!AK29</f>
        <v>39.955005624296966</v>
      </c>
      <c r="BA26" s="43">
        <f>Pune!AJ29</f>
        <v>3273</v>
      </c>
      <c r="BB26" s="43">
        <f>Pune!AK29</f>
        <v>33.99459908599917</v>
      </c>
      <c r="BC26" s="43">
        <f>Raigad!AJ29</f>
        <v>1951</v>
      </c>
      <c r="BD26" s="43">
        <f>Raigad!AK29</f>
        <v>246.33838383838383</v>
      </c>
      <c r="BE26" s="43">
        <f>Ratnagiri!AJ29</f>
        <v>2272</v>
      </c>
      <c r="BF26" s="43">
        <f>Ratnagiri!AK29</f>
        <v>32.455751896347302</v>
      </c>
      <c r="BG26" s="43">
        <f>Sangli!AJ29</f>
        <v>4455</v>
      </c>
      <c r="BH26" s="43">
        <f>Sangli!AK29</f>
        <v>16.407026847862113</v>
      </c>
      <c r="BI26" s="43">
        <f>Satara!AJ29</f>
        <v>2930</v>
      </c>
      <c r="BJ26" s="43">
        <f>Satara!AK29</f>
        <v>19.533333333333331</v>
      </c>
      <c r="BK26" s="43">
        <f>Sindhudurg!AJ29</f>
        <v>800</v>
      </c>
      <c r="BL26" s="43">
        <f>Sindhudurg!AK29</f>
        <v>118.34319526627219</v>
      </c>
      <c r="BM26" s="43">
        <f>Solapur!AJ29</f>
        <v>9300</v>
      </c>
      <c r="BN26" s="43">
        <f>Solapur!AK29</f>
        <v>26.329945358285439</v>
      </c>
      <c r="BO26" s="43">
        <f>Thane!AJ29</f>
        <v>297</v>
      </c>
      <c r="BP26" s="43">
        <f>Thane!AK29</f>
        <v>15.269922879177377</v>
      </c>
      <c r="BQ26" s="43">
        <f>Wardha!AJ29</f>
        <v>2125</v>
      </c>
      <c r="BR26" s="43">
        <f>Wardha!AK29</f>
        <v>46.367008509709798</v>
      </c>
      <c r="BS26" s="43">
        <f>Washim!AJ29</f>
        <v>1895</v>
      </c>
      <c r="BT26" s="43">
        <f>Washim!AK29</f>
        <v>72.884615384615387</v>
      </c>
      <c r="BU26" s="43">
        <f>Yavatmal!AJ29</f>
        <v>2255</v>
      </c>
      <c r="BV26" s="43">
        <f>Yavatmal!AK29</f>
        <v>43.042565375071575</v>
      </c>
      <c r="BW26" s="43">
        <f>'Cons Bankwise'!AJ34</f>
        <v>86642</v>
      </c>
      <c r="BX26" s="43">
        <f>'Cons Bankwise'!AK34</f>
        <v>33.781402254536836</v>
      </c>
      <c r="BY26" s="101">
        <f t="shared" si="0"/>
        <v>86642</v>
      </c>
      <c r="CA26" s="102">
        <f t="shared" si="1"/>
        <v>0</v>
      </c>
    </row>
    <row r="27" spans="1:79">
      <c r="A27" s="44">
        <v>21</v>
      </c>
      <c r="B27" s="212" t="s">
        <v>146</v>
      </c>
      <c r="C27" s="43">
        <f>Ahmednagar!AJ30</f>
        <v>10375.5</v>
      </c>
      <c r="D27" s="43">
        <f>Ahmednagar!AK30</f>
        <v>61.873099171089507</v>
      </c>
      <c r="E27" s="43">
        <f>Akola!AJ30</f>
        <v>1229.48</v>
      </c>
      <c r="F27" s="43">
        <f>Akola!AK30</f>
        <v>125.07426246185148</v>
      </c>
      <c r="G27" s="43">
        <f>Amravati!AJ30</f>
        <v>901.34</v>
      </c>
      <c r="H27" s="43">
        <f>Amravati!AK30</f>
        <v>112.6675</v>
      </c>
      <c r="I27" s="43">
        <f>Aurangabad!AJ30</f>
        <v>4900.3899999999994</v>
      </c>
      <c r="J27" s="43">
        <f>Aurangabad!AK30</f>
        <v>278.53411771392842</v>
      </c>
      <c r="K27" s="43">
        <f>Beed!AJ30</f>
        <v>3127.38</v>
      </c>
      <c r="L27" s="43">
        <f>Beed!AK30</f>
        <v>52.131688614769132</v>
      </c>
      <c r="M27" s="43">
        <f>Bhandara!AJ30</f>
        <v>2313.9300000000003</v>
      </c>
      <c r="N27" s="43">
        <f>Bhandara!AK30</f>
        <v>476.11728395061732</v>
      </c>
      <c r="O27" s="43">
        <f>Buldhana!AJ30</f>
        <v>1393.94</v>
      </c>
      <c r="P27" s="43">
        <f>Buldhana!AK30</f>
        <v>60.606086956521757</v>
      </c>
      <c r="Q27" s="43">
        <f>Chandrapur!AJ30</f>
        <v>1120.32</v>
      </c>
      <c r="R27" s="43">
        <f>Chandrapur!AK30</f>
        <v>65.901176470588211</v>
      </c>
      <c r="S27" s="43">
        <f>Dhule!AJ30</f>
        <v>1017.8499999999999</v>
      </c>
      <c r="T27" s="43">
        <f>Dhule!AK30</f>
        <v>46.498401096391042</v>
      </c>
      <c r="U27" s="43">
        <f>Gadchiroli!AJ30</f>
        <v>345.79999999999995</v>
      </c>
      <c r="V27" s="43">
        <f>Gadchiroli!AK30</f>
        <v>39.02934537246049</v>
      </c>
      <c r="W27" s="43">
        <f>Gondia!AJ30</f>
        <v>570.72</v>
      </c>
      <c r="X27" s="43">
        <f>Gondia!AK30</f>
        <v>96.732203389830516</v>
      </c>
      <c r="Y27" s="43">
        <f>Hingoli!AJ30</f>
        <v>5090.0700000000006</v>
      </c>
      <c r="Z27" s="43">
        <f>Hingoli!AK30</f>
        <v>335.5352669742914</v>
      </c>
      <c r="AA27" s="43">
        <f>Jalgaon!AJ30</f>
        <v>6602.38</v>
      </c>
      <c r="AB27" s="43">
        <f>Jalgaon!AK30</f>
        <v>70.230613764493143</v>
      </c>
      <c r="AC27" s="43">
        <f>Jalna!AJ30</f>
        <v>6281.85</v>
      </c>
      <c r="AD27" s="43">
        <f>Jalna!AK30</f>
        <v>209.39500000000001</v>
      </c>
      <c r="AE27" s="43">
        <f>Kolhapur!AJ30</f>
        <v>5909.83</v>
      </c>
      <c r="AF27" s="43">
        <f>Kolhapur!AK30</f>
        <v>71.202771084337343</v>
      </c>
      <c r="AG27" s="43">
        <f>Latur!AJ30</f>
        <v>1559.24</v>
      </c>
      <c r="AH27" s="43">
        <f>Latur!AK30</f>
        <v>14.549220864047774</v>
      </c>
      <c r="AI27" s="43">
        <f>MumbaiCity!AJ30</f>
        <v>368.7</v>
      </c>
      <c r="AJ27" s="43">
        <f>MumbaiCity!AK30</f>
        <v>184.35</v>
      </c>
      <c r="AK27" s="43">
        <f>MumbaiSub!AJ30</f>
        <v>1230.44</v>
      </c>
      <c r="AL27" s="43">
        <f>MumbaiSub!AK30</f>
        <v>1230.44</v>
      </c>
      <c r="AM27" s="43">
        <f>Nagpur!AJ30</f>
        <v>2899.05</v>
      </c>
      <c r="AN27" s="43">
        <f>Nagpur!AK30</f>
        <v>153.4700899947062</v>
      </c>
      <c r="AO27" s="43">
        <f>Nanded!AJ30</f>
        <v>4413.2300000000005</v>
      </c>
      <c r="AP27" s="43">
        <f>Nanded!AK30</f>
        <v>68.223318080633206</v>
      </c>
      <c r="AQ27" s="43">
        <f>Nandurbar!AJ30</f>
        <v>9081.6899999999987</v>
      </c>
      <c r="AR27" s="43">
        <f>Nandurbar!AK30</f>
        <v>298.54339250493092</v>
      </c>
      <c r="AS27" s="43">
        <f>Nasik!AJ30</f>
        <v>9746.33</v>
      </c>
      <c r="AT27" s="43">
        <f>Nasik!AK30</f>
        <v>64.971201919872016</v>
      </c>
      <c r="AU27" s="43">
        <f>Osmanabad!AJ30</f>
        <v>3473.92</v>
      </c>
      <c r="AV27" s="43">
        <f>Osmanabad!AK30</f>
        <v>74.308449197860966</v>
      </c>
      <c r="AW27" s="43">
        <f>Palghar!AJ30</f>
        <v>746.27</v>
      </c>
      <c r="AX27" s="43">
        <f>Palghar!AK30</f>
        <v>76.697841726618705</v>
      </c>
      <c r="AY27" s="43">
        <f>Parbhani!AJ30</f>
        <v>1496.58</v>
      </c>
      <c r="AZ27" s="43">
        <f>Parbhani!AK30</f>
        <v>29.054164239953405</v>
      </c>
      <c r="BA27" s="43">
        <f>Pune!AJ30</f>
        <v>28772.760000000002</v>
      </c>
      <c r="BB27" s="43">
        <f>Pune!AK30</f>
        <v>1348.9338959212378</v>
      </c>
      <c r="BC27" s="43">
        <f>Raigad!AJ30</f>
        <v>6170.0500000000011</v>
      </c>
      <c r="BD27" s="43">
        <f>Raigad!AK30</f>
        <v>272.76967285587983</v>
      </c>
      <c r="BE27" s="43">
        <f>Ratnagiri!AJ30</f>
        <v>3484.31</v>
      </c>
      <c r="BF27" s="43">
        <f>Ratnagiri!AK30</f>
        <v>139.35567731872175</v>
      </c>
      <c r="BG27" s="43">
        <f>Sangli!AJ30</f>
        <v>3062.5</v>
      </c>
      <c r="BH27" s="43">
        <f>Sangli!AK30</f>
        <v>168.54705558613099</v>
      </c>
      <c r="BI27" s="43">
        <f>Satara!AJ30</f>
        <v>18209.739999999998</v>
      </c>
      <c r="BJ27" s="43">
        <f>Satara!AK30</f>
        <v>101.16522222222221</v>
      </c>
      <c r="BK27" s="43">
        <f>Sindhudurg!AJ30</f>
        <v>569.6400000000001</v>
      </c>
      <c r="BL27" s="43">
        <f>Sindhudurg!AK30</f>
        <v>232.50612244897962</v>
      </c>
      <c r="BM27" s="43">
        <f>Solapur!AJ30</f>
        <v>10811.76</v>
      </c>
      <c r="BN27" s="43">
        <f>Solapur!AK30</f>
        <v>118.1225827597509</v>
      </c>
      <c r="BO27" s="43">
        <f>Thane!AJ30</f>
        <v>971.48</v>
      </c>
      <c r="BP27" s="43">
        <f>Thane!AK30</f>
        <v>124.70860077021824</v>
      </c>
      <c r="BQ27" s="43">
        <f>Wardha!AJ30</f>
        <v>962.69</v>
      </c>
      <c r="BR27" s="43">
        <f>Wardha!AK30</f>
        <v>34.654067674586038</v>
      </c>
      <c r="BS27" s="43">
        <f>Washim!AJ30</f>
        <v>442.13</v>
      </c>
      <c r="BT27" s="43">
        <f>Washim!AK30</f>
        <v>81.724584103512015</v>
      </c>
      <c r="BU27" s="43">
        <f>Yavatmal!AJ30</f>
        <v>1099.93</v>
      </c>
      <c r="BV27" s="43">
        <f>Yavatmal!AK30</f>
        <v>113.39484536082476</v>
      </c>
      <c r="BW27" s="43">
        <f>'Cons Bankwise'!AJ35</f>
        <v>160753.22</v>
      </c>
      <c r="BX27" s="43">
        <f>'Cons Bankwise'!AK35</f>
        <v>110.04882784087155</v>
      </c>
      <c r="BY27" s="101">
        <f t="shared" si="0"/>
        <v>160753.22000000003</v>
      </c>
      <c r="CA27" s="102">
        <f t="shared" si="1"/>
        <v>0</v>
      </c>
    </row>
    <row r="28" spans="1:79">
      <c r="A28" s="56">
        <v>22</v>
      </c>
      <c r="B28" s="212" t="s">
        <v>147</v>
      </c>
      <c r="C28" s="43">
        <f>Ahmednagar!AJ31</f>
        <v>5101.2400000000007</v>
      </c>
      <c r="D28" s="43" t="e">
        <f>Ahmednagar!AK31</f>
        <v>#DIV/0!</v>
      </c>
      <c r="E28" s="43">
        <f>Akola!AJ31</f>
        <v>0</v>
      </c>
      <c r="F28" s="43" t="e">
        <f>Akola!AK31</f>
        <v>#DIV/0!</v>
      </c>
      <c r="G28" s="43">
        <f>Amravati!AJ31</f>
        <v>0</v>
      </c>
      <c r="H28" s="43" t="e">
        <f>Amravati!AK31</f>
        <v>#DIV/0!</v>
      </c>
      <c r="I28" s="43">
        <f>Aurangabad!AJ31</f>
        <v>0</v>
      </c>
      <c r="J28" s="43" t="e">
        <f>Aurangabad!AK31</f>
        <v>#DIV/0!</v>
      </c>
      <c r="K28" s="43">
        <f>Beed!AJ31</f>
        <v>0</v>
      </c>
      <c r="L28" s="43" t="e">
        <f>Beed!AK31</f>
        <v>#DIV/0!</v>
      </c>
      <c r="M28" s="43">
        <f>Bhandara!AJ31</f>
        <v>0</v>
      </c>
      <c r="N28" s="43" t="e">
        <f>Bhandara!AK31</f>
        <v>#DIV/0!</v>
      </c>
      <c r="O28" s="43">
        <f>Buldhana!AJ31</f>
        <v>0</v>
      </c>
      <c r="P28" s="43" t="e">
        <f>Buldhana!AK31</f>
        <v>#DIV/0!</v>
      </c>
      <c r="Q28" s="43">
        <f>Chandrapur!AJ31</f>
        <v>0</v>
      </c>
      <c r="R28" s="43" t="e">
        <f>Chandrapur!AK31</f>
        <v>#DIV/0!</v>
      </c>
      <c r="S28" s="43">
        <f>Dhule!AJ31</f>
        <v>265.45</v>
      </c>
      <c r="T28" s="43" t="e">
        <f>Dhule!AK31</f>
        <v>#DIV/0!</v>
      </c>
      <c r="U28" s="43">
        <f>Gadchiroli!AJ31</f>
        <v>0</v>
      </c>
      <c r="V28" s="43" t="e">
        <f>Gadchiroli!AK31</f>
        <v>#DIV/0!</v>
      </c>
      <c r="W28" s="43">
        <f>Gondia!AJ31</f>
        <v>0</v>
      </c>
      <c r="X28" s="43" t="e">
        <f>Gondia!AK31</f>
        <v>#DIV/0!</v>
      </c>
      <c r="Y28" s="43">
        <f>Hingoli!AJ31</f>
        <v>0</v>
      </c>
      <c r="Z28" s="43" t="e">
        <f>Hingoli!AK31</f>
        <v>#DIV/0!</v>
      </c>
      <c r="AA28" s="43">
        <f>Jalgaon!AJ31</f>
        <v>406.78</v>
      </c>
      <c r="AB28" s="43" t="e">
        <f>Jalgaon!AK31</f>
        <v>#DIV/0!</v>
      </c>
      <c r="AC28" s="43">
        <f>Jalna!AJ31</f>
        <v>0</v>
      </c>
      <c r="AD28" s="43" t="e">
        <f>Jalna!AK31</f>
        <v>#DIV/0!</v>
      </c>
      <c r="AE28" s="43">
        <f>Kolhapur!AJ31</f>
        <v>0</v>
      </c>
      <c r="AF28" s="43" t="e">
        <f>Kolhapur!AK31</f>
        <v>#DIV/0!</v>
      </c>
      <c r="AG28" s="43">
        <f>Latur!AJ31</f>
        <v>0</v>
      </c>
      <c r="AH28" s="43" t="e">
        <f>Latur!AK31</f>
        <v>#DIV/0!</v>
      </c>
      <c r="AI28" s="43">
        <f>MumbaiCity!AJ31</f>
        <v>0</v>
      </c>
      <c r="AJ28" s="43">
        <f>MumbaiCity!AK31</f>
        <v>0</v>
      </c>
      <c r="AK28" s="43">
        <f>MumbaiSub!AJ31</f>
        <v>0</v>
      </c>
      <c r="AL28" s="43" t="e">
        <f>MumbaiSub!AK31</f>
        <v>#DIV/0!</v>
      </c>
      <c r="AM28" s="43">
        <f>Nagpur!AJ31</f>
        <v>596.22</v>
      </c>
      <c r="AN28" s="43">
        <f>Nagpur!AK31</f>
        <v>31.8663816141101</v>
      </c>
      <c r="AO28" s="43">
        <f>Nanded!AJ31</f>
        <v>0</v>
      </c>
      <c r="AP28" s="43" t="e">
        <f>Nanded!AK31</f>
        <v>#DIV/0!</v>
      </c>
      <c r="AQ28" s="43">
        <f>Nandurbar!AJ31</f>
        <v>0</v>
      </c>
      <c r="AR28" s="43" t="e">
        <f>Nandurbar!AK31</f>
        <v>#DIV/0!</v>
      </c>
      <c r="AS28" s="43">
        <f>Nasik!AJ31</f>
        <v>1657.16</v>
      </c>
      <c r="AT28" s="43">
        <f>Nasik!AK31</f>
        <v>122.75259259259259</v>
      </c>
      <c r="AU28" s="43">
        <f>Osmanabad!AJ31</f>
        <v>95.1</v>
      </c>
      <c r="AV28" s="43">
        <f>Osmanabad!AK31</f>
        <v>46.165048543689316</v>
      </c>
      <c r="AW28" s="43">
        <f>Palghar!AJ31</f>
        <v>0</v>
      </c>
      <c r="AX28" s="43" t="e">
        <f>Palghar!AK31</f>
        <v>#DIV/0!</v>
      </c>
      <c r="AY28" s="43">
        <f>Parbhani!AJ31</f>
        <v>0</v>
      </c>
      <c r="AZ28" s="43" t="e">
        <f>Parbhani!AK31</f>
        <v>#DIV/0!</v>
      </c>
      <c r="BA28" s="43">
        <f>Pune!AJ31</f>
        <v>4306.99</v>
      </c>
      <c r="BB28" s="43">
        <f>Pune!AK31</f>
        <v>417.34399224806202</v>
      </c>
      <c r="BC28" s="43">
        <f>Raigad!AJ31</f>
        <v>0</v>
      </c>
      <c r="BD28" s="43" t="e">
        <f>Raigad!AK31</f>
        <v>#DIV/0!</v>
      </c>
      <c r="BE28" s="43">
        <f>Ratnagiri!AJ31</f>
        <v>0</v>
      </c>
      <c r="BF28" s="43" t="e">
        <f>Ratnagiri!AK31</f>
        <v>#DIV/0!</v>
      </c>
      <c r="BG28" s="43">
        <f>Sangli!AJ31</f>
        <v>1505.09</v>
      </c>
      <c r="BH28" s="43">
        <f>Sangli!AK31</f>
        <v>283.97924528301883</v>
      </c>
      <c r="BI28" s="43">
        <f>Satara!AJ31</f>
        <v>1260.07</v>
      </c>
      <c r="BJ28" s="43" t="e">
        <f>Satara!AK31</f>
        <v>#DIV/0!</v>
      </c>
      <c r="BK28" s="43">
        <f>Sindhudurg!AJ31</f>
        <v>0</v>
      </c>
      <c r="BL28" s="43" t="e">
        <f>Sindhudurg!AK31</f>
        <v>#DIV/0!</v>
      </c>
      <c r="BM28" s="43">
        <f>Solapur!AJ31</f>
        <v>8785.65</v>
      </c>
      <c r="BN28" s="43">
        <f>Solapur!AK31</f>
        <v>323.35848362164154</v>
      </c>
      <c r="BO28" s="43">
        <f>Thane!AJ31</f>
        <v>28.35</v>
      </c>
      <c r="BP28" s="43" t="e">
        <f>Thane!AK31</f>
        <v>#DIV/0!</v>
      </c>
      <c r="BQ28" s="43">
        <f>Wardha!AJ31</f>
        <v>0</v>
      </c>
      <c r="BR28" s="43" t="e">
        <f>Wardha!AK31</f>
        <v>#DIV/0!</v>
      </c>
      <c r="BS28" s="43">
        <f>Washim!AJ31</f>
        <v>0</v>
      </c>
      <c r="BT28" s="43" t="e">
        <f>Washim!AK31</f>
        <v>#DIV/0!</v>
      </c>
      <c r="BU28" s="43">
        <f>Yavatmal!AJ31</f>
        <v>0</v>
      </c>
      <c r="BV28" s="43" t="e">
        <f>Yavatmal!AK31</f>
        <v>#DIV/0!</v>
      </c>
      <c r="BW28" s="43">
        <f>'Cons Bankwise'!AJ36</f>
        <v>24008.1</v>
      </c>
      <c r="BX28" s="43">
        <f>'Cons Bankwise'!AK36</f>
        <v>307.55956956187543</v>
      </c>
      <c r="BY28" s="101">
        <f t="shared" si="0"/>
        <v>24008.100000000002</v>
      </c>
      <c r="CA28" s="102">
        <f t="shared" si="1"/>
        <v>0</v>
      </c>
    </row>
    <row r="29" spans="1:79">
      <c r="A29" s="56">
        <v>23</v>
      </c>
      <c r="B29" s="212" t="s">
        <v>195</v>
      </c>
      <c r="C29" s="43">
        <f>Ahmednagar!AJ32</f>
        <v>121.75</v>
      </c>
      <c r="D29" s="43" t="e">
        <f>Ahmednagar!AK32</f>
        <v>#DIV/0!</v>
      </c>
      <c r="E29" s="43">
        <f>Akola!AJ32</f>
        <v>31.85</v>
      </c>
      <c r="F29" s="43">
        <f>Akola!AK32</f>
        <v>1.6200406917599188</v>
      </c>
      <c r="G29" s="43">
        <f>Amravati!AJ32</f>
        <v>91.4</v>
      </c>
      <c r="H29" s="43">
        <f>Amravati!AK32</f>
        <v>16.618181818181817</v>
      </c>
      <c r="I29" s="43">
        <f>Aurangabad!AJ32</f>
        <v>24</v>
      </c>
      <c r="J29" s="43" t="e">
        <f>Aurangabad!AK32</f>
        <v>#DIV/0!</v>
      </c>
      <c r="K29" s="43">
        <f>Beed!AJ32</f>
        <v>12</v>
      </c>
      <c r="L29" s="43" t="e">
        <f>Beed!AK32</f>
        <v>#DIV/0!</v>
      </c>
      <c r="M29" s="43">
        <f>Bhandara!AJ32</f>
        <v>0</v>
      </c>
      <c r="N29" s="43" t="e">
        <f>Bhandara!AK32</f>
        <v>#DIV/0!</v>
      </c>
      <c r="O29" s="43">
        <f>Buldhana!AJ32</f>
        <v>0</v>
      </c>
      <c r="P29" s="43" t="e">
        <f>Buldhana!AK32</f>
        <v>#DIV/0!</v>
      </c>
      <c r="Q29" s="43">
        <f>Chandrapur!AJ32</f>
        <v>0</v>
      </c>
      <c r="R29" s="43" t="e">
        <f>Chandrapur!AK32</f>
        <v>#DIV/0!</v>
      </c>
      <c r="S29" s="43">
        <f>Dhule!AJ32</f>
        <v>0</v>
      </c>
      <c r="T29" s="43">
        <f>Dhule!AK32</f>
        <v>0</v>
      </c>
      <c r="U29" s="43">
        <f>Gadchiroli!AJ32</f>
        <v>0</v>
      </c>
      <c r="V29" s="43">
        <f>Gadchiroli!AK32</f>
        <v>0</v>
      </c>
      <c r="W29" s="43">
        <f>Gondia!AJ32</f>
        <v>0</v>
      </c>
      <c r="X29" s="43">
        <f>Gondia!AK32</f>
        <v>0</v>
      </c>
      <c r="Y29" s="43">
        <f>Hingoli!AJ32</f>
        <v>91</v>
      </c>
      <c r="Z29" s="43" t="e">
        <f>Hingoli!AK32</f>
        <v>#DIV/0!</v>
      </c>
      <c r="AA29" s="43">
        <f>Jalgaon!AJ32</f>
        <v>56</v>
      </c>
      <c r="AB29" s="43">
        <f>Jalgaon!AK32</f>
        <v>18.666666666666668</v>
      </c>
      <c r="AC29" s="43">
        <f>Jalna!AJ32</f>
        <v>53</v>
      </c>
      <c r="AD29" s="43">
        <f>Jalna!AK32</f>
        <v>5.3</v>
      </c>
      <c r="AE29" s="43">
        <f>Kolhapur!AJ32</f>
        <v>0</v>
      </c>
      <c r="AF29" s="43">
        <f>Kolhapur!AK32</f>
        <v>0</v>
      </c>
      <c r="AG29" s="43">
        <f>Latur!AJ32</f>
        <v>0</v>
      </c>
      <c r="AH29" s="43">
        <f>Latur!AK32</f>
        <v>0</v>
      </c>
      <c r="AI29" s="43">
        <f>MumbaiCity!AJ32</f>
        <v>0</v>
      </c>
      <c r="AJ29" s="43">
        <f>MumbaiCity!AK32</f>
        <v>0</v>
      </c>
      <c r="AK29" s="43">
        <f>MumbaiSub!AJ32</f>
        <v>3</v>
      </c>
      <c r="AL29" s="43" t="e">
        <f>MumbaiSub!AK32</f>
        <v>#DIV/0!</v>
      </c>
      <c r="AM29" s="43">
        <f>Nagpur!AJ32</f>
        <v>56</v>
      </c>
      <c r="AN29" s="43">
        <f>Nagpur!AK32</f>
        <v>7.2632944228274976</v>
      </c>
      <c r="AO29" s="43">
        <f>Nanded!AJ32</f>
        <v>0</v>
      </c>
      <c r="AP29" s="43">
        <f>Nanded!AK32</f>
        <v>0</v>
      </c>
      <c r="AQ29" s="43">
        <f>Nandurbar!AJ32</f>
        <v>326.55</v>
      </c>
      <c r="AR29" s="43" t="e">
        <f>Nandurbar!AK32</f>
        <v>#DIV/0!</v>
      </c>
      <c r="AS29" s="43">
        <f>Nasik!AJ32</f>
        <v>262</v>
      </c>
      <c r="AT29" s="43">
        <f>Nasik!AK32</f>
        <v>17.466666666666665</v>
      </c>
      <c r="AU29" s="43">
        <f>Osmanabad!AJ32</f>
        <v>7</v>
      </c>
      <c r="AV29" s="43" t="e">
        <f>Osmanabad!AK32</f>
        <v>#DIV/0!</v>
      </c>
      <c r="AW29" s="43">
        <f>Palghar!AJ32</f>
        <v>0</v>
      </c>
      <c r="AX29" s="43">
        <f>Palghar!AK32</f>
        <v>0</v>
      </c>
      <c r="AY29" s="43">
        <f>Parbhani!AJ32</f>
        <v>0</v>
      </c>
      <c r="AZ29" s="43" t="e">
        <f>Parbhani!AK32</f>
        <v>#DIV/0!</v>
      </c>
      <c r="BA29" s="43">
        <f>Pune!AJ32</f>
        <v>169.05</v>
      </c>
      <c r="BB29" s="43">
        <f>Pune!AK32</f>
        <v>12.28561046511628</v>
      </c>
      <c r="BC29" s="43">
        <f>Raigad!AJ32</f>
        <v>0</v>
      </c>
      <c r="BD29" s="43" t="e">
        <f>Raigad!AK32</f>
        <v>#DIV/0!</v>
      </c>
      <c r="BE29" s="43">
        <f>Ratnagiri!AJ32</f>
        <v>0</v>
      </c>
      <c r="BF29" s="43">
        <f>Ratnagiri!AK32</f>
        <v>0</v>
      </c>
      <c r="BG29" s="43">
        <f>Sangli!AJ32</f>
        <v>28</v>
      </c>
      <c r="BH29" s="43">
        <f>Sangli!AK32</f>
        <v>27.450980392156865</v>
      </c>
      <c r="BI29" s="43">
        <f>Satara!AJ32</f>
        <v>0</v>
      </c>
      <c r="BJ29" s="43">
        <f>Satara!AK32</f>
        <v>0</v>
      </c>
      <c r="BK29" s="43">
        <f>Sindhudurg!AJ32</f>
        <v>0</v>
      </c>
      <c r="BL29" s="43">
        <f>Sindhudurg!AK32</f>
        <v>0</v>
      </c>
      <c r="BM29" s="43">
        <f>Solapur!AJ32</f>
        <v>3280</v>
      </c>
      <c r="BN29" s="43">
        <f>Solapur!AK32</f>
        <v>28.671328671328673</v>
      </c>
      <c r="BO29" s="43">
        <f>Thane!AJ32</f>
        <v>0</v>
      </c>
      <c r="BP29" s="43" t="e">
        <f>Thane!AK32</f>
        <v>#DIV/0!</v>
      </c>
      <c r="BQ29" s="43">
        <f>Wardha!AJ32</f>
        <v>0</v>
      </c>
      <c r="BR29" s="43">
        <f>Wardha!AK32</f>
        <v>0</v>
      </c>
      <c r="BS29" s="43">
        <f>Washim!AJ32</f>
        <v>0</v>
      </c>
      <c r="BT29" s="43" t="e">
        <f>Washim!AK32</f>
        <v>#DIV/0!</v>
      </c>
      <c r="BU29" s="43">
        <f>Yavatmal!AJ32</f>
        <v>9</v>
      </c>
      <c r="BV29" s="43" t="e">
        <f>Yavatmal!AK32</f>
        <v>#DIV/0!</v>
      </c>
      <c r="BW29" s="43">
        <f>'Cons Bankwise'!AJ37</f>
        <v>4621.6000000000004</v>
      </c>
      <c r="BX29" s="43">
        <f>'Cons Bankwise'!AK37</f>
        <v>20.565397126291014</v>
      </c>
      <c r="BY29" s="101">
        <f t="shared" si="0"/>
        <v>4621.6000000000004</v>
      </c>
      <c r="CA29" s="102">
        <f t="shared" si="1"/>
        <v>0</v>
      </c>
    </row>
    <row r="30" spans="1:79">
      <c r="A30" s="44">
        <v>24</v>
      </c>
      <c r="B30" s="212" t="s">
        <v>196</v>
      </c>
      <c r="C30" s="43">
        <f>Ahmednagar!AJ33</f>
        <v>0</v>
      </c>
      <c r="D30" s="43" t="e">
        <f>Ahmednagar!AK33</f>
        <v>#DIV/0!</v>
      </c>
      <c r="E30" s="43">
        <f>Akola!AJ33</f>
        <v>0</v>
      </c>
      <c r="F30" s="43" t="e">
        <f>Akola!AK33</f>
        <v>#DIV/0!</v>
      </c>
      <c r="G30" s="43">
        <f>Amravati!AJ33</f>
        <v>0</v>
      </c>
      <c r="H30" s="43" t="e">
        <f>Amravati!AK33</f>
        <v>#DIV/0!</v>
      </c>
      <c r="I30" s="43">
        <f>Aurangabad!AJ33</f>
        <v>14.26</v>
      </c>
      <c r="J30" s="43" t="e">
        <f>Aurangabad!AK33</f>
        <v>#DIV/0!</v>
      </c>
      <c r="K30" s="43">
        <f>Beed!AJ33</f>
        <v>0</v>
      </c>
      <c r="L30" s="43" t="e">
        <f>Beed!AK33</f>
        <v>#DIV/0!</v>
      </c>
      <c r="M30" s="43">
        <f>Bhandara!AJ33</f>
        <v>0</v>
      </c>
      <c r="N30" s="43" t="e">
        <f>Bhandara!AK33</f>
        <v>#DIV/0!</v>
      </c>
      <c r="O30" s="43">
        <f>Buldhana!AJ33</f>
        <v>0</v>
      </c>
      <c r="P30" s="43" t="e">
        <f>Buldhana!AK33</f>
        <v>#DIV/0!</v>
      </c>
      <c r="Q30" s="43">
        <f>Chandrapur!AJ33</f>
        <v>0</v>
      </c>
      <c r="R30" s="43" t="e">
        <f>Chandrapur!AK33</f>
        <v>#DIV/0!</v>
      </c>
      <c r="S30" s="43">
        <f>Dhule!AJ33</f>
        <v>0</v>
      </c>
      <c r="T30" s="43" t="e">
        <f>Dhule!AK33</f>
        <v>#DIV/0!</v>
      </c>
      <c r="U30" s="43">
        <f>Gadchiroli!AJ33</f>
        <v>0</v>
      </c>
      <c r="V30" s="43" t="e">
        <f>Gadchiroli!AK33</f>
        <v>#DIV/0!</v>
      </c>
      <c r="W30" s="43">
        <f>Gondia!AJ33</f>
        <v>0</v>
      </c>
      <c r="X30" s="43" t="e">
        <f>Gondia!AK33</f>
        <v>#DIV/0!</v>
      </c>
      <c r="Y30" s="43">
        <f>Hingoli!AJ33</f>
        <v>0</v>
      </c>
      <c r="Z30" s="43" t="e">
        <f>Hingoli!AK33</f>
        <v>#DIV/0!</v>
      </c>
      <c r="AA30" s="43">
        <f>Jalgaon!AJ33</f>
        <v>0</v>
      </c>
      <c r="AB30" s="43" t="e">
        <f>Jalgaon!AK33</f>
        <v>#DIV/0!</v>
      </c>
      <c r="AC30" s="43">
        <f>Jalna!AJ33</f>
        <v>0</v>
      </c>
      <c r="AD30" s="43" t="e">
        <f>Jalna!AK33</f>
        <v>#DIV/0!</v>
      </c>
      <c r="AE30" s="43">
        <f>Kolhapur!AJ33</f>
        <v>193.45</v>
      </c>
      <c r="AF30" s="43" t="e">
        <f>Kolhapur!AK33</f>
        <v>#DIV/0!</v>
      </c>
      <c r="AG30" s="43">
        <f>Latur!AJ33</f>
        <v>0</v>
      </c>
      <c r="AH30" s="43" t="e">
        <f>Latur!AK33</f>
        <v>#DIV/0!</v>
      </c>
      <c r="AI30" s="43">
        <f>MumbaiCity!AJ33</f>
        <v>0</v>
      </c>
      <c r="AJ30" s="43" t="e">
        <f>MumbaiCity!AK33</f>
        <v>#DIV/0!</v>
      </c>
      <c r="AK30" s="43">
        <f>MumbaiSub!AJ33</f>
        <v>0</v>
      </c>
      <c r="AL30" s="43" t="e">
        <f>MumbaiSub!AK33</f>
        <v>#DIV/0!</v>
      </c>
      <c r="AM30" s="43">
        <f>Nagpur!AJ33</f>
        <v>0</v>
      </c>
      <c r="AN30" s="43" t="e">
        <f>Nagpur!AK33</f>
        <v>#DIV/0!</v>
      </c>
      <c r="AO30" s="43">
        <f>Nanded!AJ33</f>
        <v>34.19</v>
      </c>
      <c r="AP30" s="43">
        <f>Nanded!AK33</f>
        <v>13.909682668836451</v>
      </c>
      <c r="AQ30" s="43">
        <f>Nandurbar!AJ33</f>
        <v>0</v>
      </c>
      <c r="AR30" s="43" t="e">
        <f>Nandurbar!AK33</f>
        <v>#DIV/0!</v>
      </c>
      <c r="AS30" s="43">
        <f>Nasik!AJ33</f>
        <v>0</v>
      </c>
      <c r="AT30" s="43" t="e">
        <f>Nasik!AK33</f>
        <v>#DIV/0!</v>
      </c>
      <c r="AU30" s="43">
        <f>Osmanabad!AJ33</f>
        <v>0</v>
      </c>
      <c r="AV30" s="43" t="e">
        <f>Osmanabad!AK33</f>
        <v>#DIV/0!</v>
      </c>
      <c r="AW30" s="43">
        <f>Palghar!AJ33</f>
        <v>0</v>
      </c>
      <c r="AX30" s="43">
        <f>Palghar!AK33</f>
        <v>0</v>
      </c>
      <c r="AY30" s="43">
        <f>Parbhani!AJ33</f>
        <v>0</v>
      </c>
      <c r="AZ30" s="43" t="e">
        <f>Parbhani!AK33</f>
        <v>#DIV/0!</v>
      </c>
      <c r="BA30" s="43">
        <f>Pune!AJ33</f>
        <v>3.2</v>
      </c>
      <c r="BB30" s="43">
        <f>Pune!AK33</f>
        <v>2.0253164556962027</v>
      </c>
      <c r="BC30" s="43">
        <f>Raigad!AJ33</f>
        <v>0</v>
      </c>
      <c r="BD30" s="43">
        <f>Raigad!AK33</f>
        <v>0</v>
      </c>
      <c r="BE30" s="43">
        <f>Ratnagiri!AJ33</f>
        <v>0</v>
      </c>
      <c r="BF30" s="43" t="e">
        <f>Ratnagiri!AK33</f>
        <v>#DIV/0!</v>
      </c>
      <c r="BG30" s="43">
        <f>Sangli!AJ33</f>
        <v>76.739999999999995</v>
      </c>
      <c r="BH30" s="43">
        <f>Sangli!AK33</f>
        <v>21.435754189944134</v>
      </c>
      <c r="BI30" s="43">
        <f>Satara!AJ33</f>
        <v>17.5</v>
      </c>
      <c r="BJ30" s="43">
        <f>Satara!AK33</f>
        <v>8.75</v>
      </c>
      <c r="BK30" s="43">
        <f>Sindhudurg!AJ33</f>
        <v>0</v>
      </c>
      <c r="BL30" s="43" t="e">
        <f>Sindhudurg!AK33</f>
        <v>#DIV/0!</v>
      </c>
      <c r="BM30" s="43">
        <f>Solapur!AJ33</f>
        <v>34.56</v>
      </c>
      <c r="BN30" s="43">
        <f>Solapur!AK33</f>
        <v>30.052173913043479</v>
      </c>
      <c r="BO30" s="43">
        <f>Thane!AJ33</f>
        <v>0</v>
      </c>
      <c r="BP30" s="43" t="e">
        <f>Thane!AK33</f>
        <v>#DIV/0!</v>
      </c>
      <c r="BQ30" s="43">
        <f>Wardha!AJ33</f>
        <v>0</v>
      </c>
      <c r="BR30" s="43" t="e">
        <f>Wardha!AK33</f>
        <v>#DIV/0!</v>
      </c>
      <c r="BS30" s="43">
        <f>Washim!AJ33</f>
        <v>0</v>
      </c>
      <c r="BT30" s="43" t="e">
        <f>Washim!AK33</f>
        <v>#DIV/0!</v>
      </c>
      <c r="BU30" s="43">
        <f>Yavatmal!AJ33</f>
        <v>0</v>
      </c>
      <c r="BV30" s="43" t="e">
        <f>Yavatmal!AK33</f>
        <v>#DIV/0!</v>
      </c>
      <c r="BW30" s="43">
        <f>'Cons Bankwise'!AJ38</f>
        <v>373.9</v>
      </c>
      <c r="BX30" s="43">
        <f>'Cons Bankwise'!AK38</f>
        <v>30.677715786019029</v>
      </c>
      <c r="BY30" s="101">
        <f t="shared" si="0"/>
        <v>373.9</v>
      </c>
      <c r="CA30" s="102">
        <f t="shared" si="1"/>
        <v>0</v>
      </c>
    </row>
    <row r="31" spans="1:79">
      <c r="A31" s="56">
        <v>25</v>
      </c>
      <c r="B31" s="212" t="s">
        <v>197</v>
      </c>
      <c r="C31" s="43">
        <f>Ahmednagar!AJ34</f>
        <v>0</v>
      </c>
      <c r="D31" s="43" t="e">
        <f>Ahmednagar!AK34</f>
        <v>#DIV/0!</v>
      </c>
      <c r="E31" s="43">
        <f>Akola!AJ34</f>
        <v>0</v>
      </c>
      <c r="F31" s="43" t="e">
        <f>Akola!AK34</f>
        <v>#DIV/0!</v>
      </c>
      <c r="G31" s="43">
        <f>Amravati!AJ34</f>
        <v>0</v>
      </c>
      <c r="H31" s="43" t="e">
        <f>Amravati!AK34</f>
        <v>#DIV/0!</v>
      </c>
      <c r="I31" s="43">
        <f>Aurangabad!AJ34</f>
        <v>0</v>
      </c>
      <c r="J31" s="43" t="e">
        <f>Aurangabad!AK34</f>
        <v>#DIV/0!</v>
      </c>
      <c r="K31" s="43">
        <f>Beed!AJ34</f>
        <v>0</v>
      </c>
      <c r="L31" s="43" t="e">
        <f>Beed!AK34</f>
        <v>#DIV/0!</v>
      </c>
      <c r="M31" s="43">
        <f>Bhandara!AJ34</f>
        <v>0</v>
      </c>
      <c r="N31" s="43" t="e">
        <f>Bhandara!AK34</f>
        <v>#DIV/0!</v>
      </c>
      <c r="O31" s="43">
        <f>Buldhana!AJ34</f>
        <v>0</v>
      </c>
      <c r="P31" s="43" t="e">
        <f>Buldhana!AK34</f>
        <v>#DIV/0!</v>
      </c>
      <c r="Q31" s="43">
        <f>Chandrapur!AJ34</f>
        <v>0</v>
      </c>
      <c r="R31" s="43" t="e">
        <f>Chandrapur!AK34</f>
        <v>#DIV/0!</v>
      </c>
      <c r="S31" s="43">
        <f>Dhule!AJ34</f>
        <v>0</v>
      </c>
      <c r="T31" s="43" t="e">
        <f>Dhule!AK34</f>
        <v>#DIV/0!</v>
      </c>
      <c r="U31" s="43">
        <f>Gadchiroli!AJ34</f>
        <v>0</v>
      </c>
      <c r="V31" s="43" t="e">
        <f>Gadchiroli!AK34</f>
        <v>#DIV/0!</v>
      </c>
      <c r="W31" s="43">
        <f>Gondia!AJ34</f>
        <v>0</v>
      </c>
      <c r="X31" s="43" t="e">
        <f>Gondia!AK34</f>
        <v>#DIV/0!</v>
      </c>
      <c r="Y31" s="43">
        <f>Hingoli!AJ34</f>
        <v>0</v>
      </c>
      <c r="Z31" s="43" t="e">
        <f>Hingoli!AK34</f>
        <v>#DIV/0!</v>
      </c>
      <c r="AA31" s="43">
        <f>Jalgaon!AJ34</f>
        <v>0</v>
      </c>
      <c r="AB31" s="43" t="e">
        <f>Jalgaon!AK34</f>
        <v>#DIV/0!</v>
      </c>
      <c r="AC31" s="43">
        <f>Jalna!AJ34</f>
        <v>0</v>
      </c>
      <c r="AD31" s="43" t="e">
        <f>Jalna!AK34</f>
        <v>#DIV/0!</v>
      </c>
      <c r="AE31" s="43">
        <f>Kolhapur!AJ34</f>
        <v>0</v>
      </c>
      <c r="AF31" s="43" t="e">
        <f>Kolhapur!AK34</f>
        <v>#DIV/0!</v>
      </c>
      <c r="AG31" s="43">
        <f>Latur!AJ34</f>
        <v>0</v>
      </c>
      <c r="AH31" s="43" t="e">
        <f>Latur!AK34</f>
        <v>#DIV/0!</v>
      </c>
      <c r="AI31" s="43">
        <f>MumbaiCity!AJ34</f>
        <v>0</v>
      </c>
      <c r="AJ31" s="43" t="e">
        <f>MumbaiCity!AK34</f>
        <v>#DIV/0!</v>
      </c>
      <c r="AK31" s="43">
        <f>MumbaiSub!AJ34</f>
        <v>0</v>
      </c>
      <c r="AL31" s="43" t="e">
        <f>MumbaiSub!AK34</f>
        <v>#DIV/0!</v>
      </c>
      <c r="AM31" s="43">
        <f>Nagpur!AJ34</f>
        <v>19.5</v>
      </c>
      <c r="AN31" s="43" t="e">
        <f>Nagpur!AK34</f>
        <v>#DIV/0!</v>
      </c>
      <c r="AO31" s="43">
        <f>Nanded!AJ34</f>
        <v>20</v>
      </c>
      <c r="AP31" s="43">
        <f>Nanded!AK34</f>
        <v>8.1366965012205039</v>
      </c>
      <c r="AQ31" s="43">
        <f>Nandurbar!AJ34</f>
        <v>0</v>
      </c>
      <c r="AR31" s="43" t="e">
        <f>Nandurbar!AK34</f>
        <v>#DIV/0!</v>
      </c>
      <c r="AS31" s="43">
        <f>Nasik!AJ34</f>
        <v>0</v>
      </c>
      <c r="AT31" s="43" t="e">
        <f>Nasik!AK34</f>
        <v>#DIV/0!</v>
      </c>
      <c r="AU31" s="43">
        <f>Osmanabad!AJ34</f>
        <v>0</v>
      </c>
      <c r="AV31" s="43" t="e">
        <f>Osmanabad!AK34</f>
        <v>#DIV/0!</v>
      </c>
      <c r="AW31" s="43">
        <f>Palghar!AJ34</f>
        <v>0</v>
      </c>
      <c r="AX31" s="43" t="e">
        <f>Palghar!AK34</f>
        <v>#DIV/0!</v>
      </c>
      <c r="AY31" s="43">
        <f>Parbhani!AJ34</f>
        <v>0</v>
      </c>
      <c r="AZ31" s="43" t="e">
        <f>Parbhani!AK34</f>
        <v>#DIV/0!</v>
      </c>
      <c r="BA31" s="43">
        <f>Pune!AJ34</f>
        <v>0</v>
      </c>
      <c r="BB31" s="43" t="e">
        <f>Pune!AK34</f>
        <v>#DIV/0!</v>
      </c>
      <c r="BC31" s="43">
        <f>Raigad!AJ34</f>
        <v>0</v>
      </c>
      <c r="BD31" s="43" t="e">
        <f>Raigad!AK34</f>
        <v>#DIV/0!</v>
      </c>
      <c r="BE31" s="43">
        <f>Ratnagiri!AJ34</f>
        <v>0</v>
      </c>
      <c r="BF31" s="43" t="e">
        <f>Ratnagiri!AK34</f>
        <v>#DIV/0!</v>
      </c>
      <c r="BG31" s="43">
        <f>Sangli!AJ34</f>
        <v>0</v>
      </c>
      <c r="BH31" s="43" t="e">
        <f>Sangli!AK34</f>
        <v>#DIV/0!</v>
      </c>
      <c r="BI31" s="43">
        <f>Satara!AJ34</f>
        <v>0</v>
      </c>
      <c r="BJ31" s="43" t="e">
        <f>Satara!AK34</f>
        <v>#DIV/0!</v>
      </c>
      <c r="BK31" s="43">
        <f>Sindhudurg!AJ34</f>
        <v>0</v>
      </c>
      <c r="BL31" s="43" t="e">
        <f>Sindhudurg!AK34</f>
        <v>#DIV/0!</v>
      </c>
      <c r="BM31" s="43">
        <f>Solapur!AJ34</f>
        <v>0</v>
      </c>
      <c r="BN31" s="43">
        <f>Solapur!AK34</f>
        <v>0</v>
      </c>
      <c r="BO31" s="43">
        <f>Thane!AJ34</f>
        <v>0</v>
      </c>
      <c r="BP31" s="43" t="e">
        <f>Thane!AK34</f>
        <v>#DIV/0!</v>
      </c>
      <c r="BQ31" s="43">
        <f>Wardha!AJ34</f>
        <v>0</v>
      </c>
      <c r="BR31" s="43" t="e">
        <f>Wardha!AK34</f>
        <v>#DIV/0!</v>
      </c>
      <c r="BS31" s="43">
        <f>Washim!AJ34</f>
        <v>0</v>
      </c>
      <c r="BT31" s="43" t="e">
        <f>Washim!AK34</f>
        <v>#DIV/0!</v>
      </c>
      <c r="BU31" s="43">
        <f>Yavatmal!AJ34</f>
        <v>0</v>
      </c>
      <c r="BV31" s="43" t="e">
        <f>Yavatmal!AK34</f>
        <v>#DIV/0!</v>
      </c>
      <c r="BW31" s="43">
        <f>'Cons Bankwise'!AJ39</f>
        <v>39.5</v>
      </c>
      <c r="BX31" s="43">
        <f>'Cons Bankwise'!AK39</f>
        <v>6.7199727798570947</v>
      </c>
      <c r="BY31" s="101">
        <f t="shared" ref="BY31:BY32" si="2">BU31+BS31+BQ31+BO31+BM31+BK31+BI31+BG31+BE31+BC31+BA31+AW31+AY31+AU31+AS31+AQ31+AO31+AM31+AK31+AI31+AG31+AE31+AC31+AA31+Y31+W31+U31+S31+Q31+O31+M31+K31+I31+G31+E31+C31</f>
        <v>39.5</v>
      </c>
      <c r="CA31" s="102">
        <f t="shared" ref="CA31:CA32" si="3">BW31-BY31</f>
        <v>0</v>
      </c>
    </row>
    <row r="32" spans="1:79">
      <c r="A32" s="44">
        <v>26</v>
      </c>
      <c r="B32" s="212" t="s">
        <v>150</v>
      </c>
      <c r="C32" s="43">
        <f>Ahmednagar!AJ35</f>
        <v>298.46999999999997</v>
      </c>
      <c r="D32" s="43">
        <f>Ahmednagar!AK35</f>
        <v>4.1202374378796245</v>
      </c>
      <c r="E32" s="43">
        <f>Akola!AJ35</f>
        <v>0</v>
      </c>
      <c r="F32" s="43">
        <f>Akola!AK35</f>
        <v>0</v>
      </c>
      <c r="G32" s="43">
        <f>Amravati!AJ35</f>
        <v>55</v>
      </c>
      <c r="H32" s="43" t="e">
        <f>Amravati!AK35</f>
        <v>#DIV/0!</v>
      </c>
      <c r="I32" s="43">
        <f>Aurangabad!AJ35</f>
        <v>660</v>
      </c>
      <c r="J32" s="43" t="e">
        <f>Aurangabad!AK35</f>
        <v>#DIV/0!</v>
      </c>
      <c r="K32" s="43">
        <f>Beed!AJ35</f>
        <v>0</v>
      </c>
      <c r="L32" s="43">
        <f>Beed!AK35</f>
        <v>0</v>
      </c>
      <c r="M32" s="43">
        <f>Bhandara!AJ35</f>
        <v>0</v>
      </c>
      <c r="N32" s="43" t="e">
        <f>Bhandara!AK35</f>
        <v>#DIV/0!</v>
      </c>
      <c r="O32" s="43">
        <f>Buldhana!AJ35</f>
        <v>0</v>
      </c>
      <c r="P32" s="43" t="e">
        <f>Buldhana!AK35</f>
        <v>#DIV/0!</v>
      </c>
      <c r="Q32" s="43">
        <f>Chandrapur!AJ35</f>
        <v>0</v>
      </c>
      <c r="R32" s="43" t="e">
        <f>Chandrapur!AK35</f>
        <v>#DIV/0!</v>
      </c>
      <c r="S32" s="43">
        <f>Dhule!AJ35</f>
        <v>0</v>
      </c>
      <c r="T32" s="43">
        <f>Dhule!AK35</f>
        <v>0</v>
      </c>
      <c r="U32" s="43">
        <f>Gadchiroli!AJ35</f>
        <v>0</v>
      </c>
      <c r="V32" s="43" t="e">
        <f>Gadchiroli!AK35</f>
        <v>#DIV/0!</v>
      </c>
      <c r="W32" s="43">
        <f>Gondia!AJ35</f>
        <v>0</v>
      </c>
      <c r="X32" s="43" t="e">
        <f>Gondia!AK35</f>
        <v>#DIV/0!</v>
      </c>
      <c r="Y32" s="43">
        <f>Hingoli!AJ35</f>
        <v>0</v>
      </c>
      <c r="Z32" s="43" t="e">
        <f>Hingoli!AK35</f>
        <v>#DIV/0!</v>
      </c>
      <c r="AA32" s="43">
        <f>Jalgaon!AJ35</f>
        <v>467.70000000000005</v>
      </c>
      <c r="AB32" s="43">
        <f>Jalgaon!AK35</f>
        <v>156.42140468227424</v>
      </c>
      <c r="AC32" s="43">
        <f>Jalna!AJ35</f>
        <v>240</v>
      </c>
      <c r="AD32" s="43">
        <f>Jalna!AK35</f>
        <v>60</v>
      </c>
      <c r="AE32" s="43">
        <f>Kolhapur!AJ35</f>
        <v>7.6</v>
      </c>
      <c r="AF32" s="43" t="e">
        <f>Kolhapur!AK35</f>
        <v>#DIV/0!</v>
      </c>
      <c r="AG32" s="43">
        <f>Latur!AJ35</f>
        <v>70</v>
      </c>
      <c r="AH32" s="43">
        <f>Latur!AK35</f>
        <v>30.567685589519648</v>
      </c>
      <c r="AI32" s="43">
        <f>MumbaiCity!AJ35</f>
        <v>40</v>
      </c>
      <c r="AJ32" s="43">
        <f>MumbaiCity!AK35</f>
        <v>10</v>
      </c>
      <c r="AK32" s="43">
        <f>MumbaiSub!AJ35</f>
        <v>90</v>
      </c>
      <c r="AL32" s="43">
        <f>MumbaiSub!AK35</f>
        <v>180</v>
      </c>
      <c r="AM32" s="43">
        <f>Nagpur!AJ35</f>
        <v>730</v>
      </c>
      <c r="AN32" s="43">
        <f>Nagpur!AK35</f>
        <v>131.29496402877697</v>
      </c>
      <c r="AO32" s="43">
        <f>Nanded!AJ35</f>
        <v>120</v>
      </c>
      <c r="AP32" s="43" t="e">
        <f>Nanded!AK35</f>
        <v>#DIV/0!</v>
      </c>
      <c r="AQ32" s="43">
        <f>Nandurbar!AJ35</f>
        <v>0</v>
      </c>
      <c r="AR32" s="43" t="e">
        <f>Nandurbar!AK35</f>
        <v>#DIV/0!</v>
      </c>
      <c r="AS32" s="43">
        <f>Nasik!AJ35</f>
        <v>3343.6</v>
      </c>
      <c r="AT32" s="43">
        <f>Nasik!AK35</f>
        <v>72.513554543482968</v>
      </c>
      <c r="AU32" s="43">
        <f>Osmanabad!AJ35</f>
        <v>0</v>
      </c>
      <c r="AV32" s="43">
        <f>Osmanabad!AK35</f>
        <v>0</v>
      </c>
      <c r="AW32" s="43">
        <f>Palghar!AJ35</f>
        <v>0</v>
      </c>
      <c r="AX32" s="43">
        <f>Palghar!AK35</f>
        <v>0</v>
      </c>
      <c r="AY32" s="43">
        <f>Parbhani!AJ35</f>
        <v>0</v>
      </c>
      <c r="AZ32" s="43" t="e">
        <f>Parbhani!AK35</f>
        <v>#DIV/0!</v>
      </c>
      <c r="BA32" s="43">
        <f>Pune!AJ35</f>
        <v>1223.54</v>
      </c>
      <c r="BB32" s="43">
        <f>Pune!AK35</f>
        <v>164.4543010752688</v>
      </c>
      <c r="BC32" s="43">
        <f>Raigad!AJ35</f>
        <v>0</v>
      </c>
      <c r="BD32" s="43">
        <f>Raigad!AK35</f>
        <v>0</v>
      </c>
      <c r="BE32" s="43">
        <f>Ratnagiri!AJ35</f>
        <v>0</v>
      </c>
      <c r="BF32" s="43">
        <f>Ratnagiri!AK35</f>
        <v>0</v>
      </c>
      <c r="BG32" s="43">
        <f>Sangli!AJ35</f>
        <v>72</v>
      </c>
      <c r="BH32" s="43">
        <f>Sangli!AK35</f>
        <v>69.902912621359221</v>
      </c>
      <c r="BI32" s="43">
        <f>Satara!AJ35</f>
        <v>0</v>
      </c>
      <c r="BJ32" s="43">
        <f>Satara!AK35</f>
        <v>0</v>
      </c>
      <c r="BK32" s="43">
        <f>Sindhudurg!AJ35</f>
        <v>0</v>
      </c>
      <c r="BL32" s="43">
        <f>Sindhudurg!AK35</f>
        <v>0</v>
      </c>
      <c r="BM32" s="43">
        <f>Solapur!AJ35</f>
        <v>328.18</v>
      </c>
      <c r="BN32" s="43">
        <f>Solapur!AK35</f>
        <v>282.91379310344826</v>
      </c>
      <c r="BO32" s="43">
        <f>Thane!AJ35</f>
        <v>655.33999999999992</v>
      </c>
      <c r="BP32" s="43" t="e">
        <f>Thane!AK35</f>
        <v>#DIV/0!</v>
      </c>
      <c r="BQ32" s="43">
        <f>Wardha!AJ35</f>
        <v>0</v>
      </c>
      <c r="BR32" s="43" t="e">
        <f>Wardha!AK35</f>
        <v>#DIV/0!</v>
      </c>
      <c r="BS32" s="43">
        <f>Washim!AJ35</f>
        <v>0</v>
      </c>
      <c r="BT32" s="43" t="e">
        <f>Washim!AK35</f>
        <v>#DIV/0!</v>
      </c>
      <c r="BU32" s="43">
        <f>Yavatmal!AJ35</f>
        <v>0</v>
      </c>
      <c r="BV32" s="43" t="e">
        <f>Yavatmal!AK35</f>
        <v>#DIV/0!</v>
      </c>
      <c r="BW32" s="43">
        <f>'Cons Bankwise'!AJ40</f>
        <v>8401.43</v>
      </c>
      <c r="BX32" s="43">
        <f>'Cons Bankwise'!AK40</f>
        <v>47.313341217548007</v>
      </c>
      <c r="BY32" s="101">
        <f t="shared" si="2"/>
        <v>8401.43</v>
      </c>
      <c r="CA32" s="102">
        <f t="shared" si="3"/>
        <v>0</v>
      </c>
    </row>
    <row r="33" spans="1:89">
      <c r="A33" s="56">
        <v>27</v>
      </c>
      <c r="B33" s="212" t="s">
        <v>151</v>
      </c>
      <c r="C33" s="43">
        <f>Ahmednagar!AJ36</f>
        <v>1290.06</v>
      </c>
      <c r="D33" s="43">
        <f>Ahmednagar!AK36</f>
        <v>97.069977426636569</v>
      </c>
      <c r="E33" s="43">
        <f>Akola!AJ36</f>
        <v>2.4</v>
      </c>
      <c r="F33" s="43" t="e">
        <f>Akola!AK36</f>
        <v>#DIV/0!</v>
      </c>
      <c r="G33" s="43">
        <f>Amravati!AJ36</f>
        <v>179.36</v>
      </c>
      <c r="H33" s="43">
        <f>Amravati!AK36</f>
        <v>149.46666666666667</v>
      </c>
      <c r="I33" s="43">
        <f>Aurangabad!AJ36</f>
        <v>2076.34</v>
      </c>
      <c r="J33" s="43">
        <f>Aurangabad!AK36</f>
        <v>73.084829285462874</v>
      </c>
      <c r="K33" s="43">
        <f>Beed!AJ36</f>
        <v>936</v>
      </c>
      <c r="L33" s="43">
        <f>Beed!AK36</f>
        <v>78.065054211843204</v>
      </c>
      <c r="M33" s="43">
        <f>Bhandara!AJ36</f>
        <v>0</v>
      </c>
      <c r="N33" s="43" t="e">
        <f>Bhandara!AK36</f>
        <v>#DIV/0!</v>
      </c>
      <c r="O33" s="43">
        <f>Buldhana!AJ36</f>
        <v>0</v>
      </c>
      <c r="P33" s="43" t="e">
        <f>Buldhana!AK36</f>
        <v>#DIV/0!</v>
      </c>
      <c r="Q33" s="43">
        <f>Chandrapur!AJ36</f>
        <v>0</v>
      </c>
      <c r="R33" s="43" t="e">
        <f>Chandrapur!AK36</f>
        <v>#DIV/0!</v>
      </c>
      <c r="S33" s="43">
        <f>Dhule!AJ36</f>
        <v>0</v>
      </c>
      <c r="T33" s="43" t="e">
        <f>Dhule!AK36</f>
        <v>#DIV/0!</v>
      </c>
      <c r="U33" s="43">
        <f>Gadchiroli!AJ36</f>
        <v>0</v>
      </c>
      <c r="V33" s="43" t="e">
        <f>Gadchiroli!AK36</f>
        <v>#DIV/0!</v>
      </c>
      <c r="W33" s="43">
        <f>Gondia!AJ36</f>
        <v>0</v>
      </c>
      <c r="X33" s="43" t="e">
        <f>Gondia!AK36</f>
        <v>#DIV/0!</v>
      </c>
      <c r="Y33" s="43">
        <f>Hingoli!AJ36</f>
        <v>0</v>
      </c>
      <c r="Z33" s="43" t="e">
        <f>Hingoli!AK36</f>
        <v>#DIV/0!</v>
      </c>
      <c r="AA33" s="43">
        <f>Jalgaon!AJ36</f>
        <v>304.65999999999997</v>
      </c>
      <c r="AB33" s="43">
        <f>Jalgaon!AK36</f>
        <v>60.931999999999995</v>
      </c>
      <c r="AC33" s="43">
        <f>Jalna!AJ36</f>
        <v>128.06</v>
      </c>
      <c r="AD33" s="43" t="e">
        <f>Jalna!AK36</f>
        <v>#DIV/0!</v>
      </c>
      <c r="AE33" s="43">
        <f>Kolhapur!AJ36</f>
        <v>1333.13</v>
      </c>
      <c r="AF33" s="43">
        <f>Kolhapur!AK36</f>
        <v>66.656500000000008</v>
      </c>
      <c r="AG33" s="43">
        <f>Latur!AJ36</f>
        <v>28.35</v>
      </c>
      <c r="AH33" s="43" t="e">
        <f>Latur!AK36</f>
        <v>#DIV/0!</v>
      </c>
      <c r="AI33" s="43">
        <f>MumbaiCity!AJ36</f>
        <v>0</v>
      </c>
      <c r="AJ33" s="43">
        <f>MumbaiCity!AK36</f>
        <v>0</v>
      </c>
      <c r="AK33" s="43">
        <f>MumbaiSub!AJ36</f>
        <v>8.1999999999999993</v>
      </c>
      <c r="AL33" s="43" t="e">
        <f>MumbaiSub!AK36</f>
        <v>#DIV/0!</v>
      </c>
      <c r="AM33" s="43">
        <f>Nagpur!AJ36</f>
        <v>229.5</v>
      </c>
      <c r="AN33" s="43">
        <f>Nagpur!AK36</f>
        <v>35.038167938931295</v>
      </c>
      <c r="AO33" s="43">
        <f>Nanded!AJ36</f>
        <v>0</v>
      </c>
      <c r="AP33" s="43" t="e">
        <f>Nanded!AK36</f>
        <v>#DIV/0!</v>
      </c>
      <c r="AQ33" s="43">
        <f>Nandurbar!AJ36</f>
        <v>0</v>
      </c>
      <c r="AR33" s="43" t="e">
        <f>Nandurbar!AK36</f>
        <v>#DIV/0!</v>
      </c>
      <c r="AS33" s="43">
        <f>Nasik!AJ36</f>
        <v>378.21</v>
      </c>
      <c r="AT33" s="43">
        <f>Nasik!AK36</f>
        <v>166.6123348017621</v>
      </c>
      <c r="AU33" s="43">
        <f>Osmanabad!AJ36</f>
        <v>388.71</v>
      </c>
      <c r="AV33" s="43">
        <f>Osmanabad!AK36</f>
        <v>169.74235807860259</v>
      </c>
      <c r="AW33" s="43">
        <f>Palghar!AJ36</f>
        <v>0</v>
      </c>
      <c r="AX33" s="43">
        <f>Palghar!AK36</f>
        <v>0</v>
      </c>
      <c r="AY33" s="43">
        <f>Parbhani!AJ36</f>
        <v>83.25</v>
      </c>
      <c r="AZ33" s="43" t="e">
        <f>Parbhani!AK36</f>
        <v>#DIV/0!</v>
      </c>
      <c r="BA33" s="43">
        <f>Pune!AJ36</f>
        <v>307.17</v>
      </c>
      <c r="BB33" s="43">
        <f>Pune!AK36</f>
        <v>42.544321329639892</v>
      </c>
      <c r="BC33" s="43">
        <f>Raigad!AJ36</f>
        <v>166.15</v>
      </c>
      <c r="BD33" s="43" t="e">
        <f>Raigad!AK36</f>
        <v>#DIV/0!</v>
      </c>
      <c r="BE33" s="43">
        <f>Ratnagiri!AJ36</f>
        <v>0</v>
      </c>
      <c r="BF33" s="43" t="e">
        <f>Ratnagiri!AK36</f>
        <v>#DIV/0!</v>
      </c>
      <c r="BG33" s="43">
        <f>Sangli!AJ36</f>
        <v>1061.0999999999999</v>
      </c>
      <c r="BH33" s="43">
        <f>Sangli!AK36</f>
        <v>13.78409976617303</v>
      </c>
      <c r="BI33" s="43">
        <f>Satara!AJ36</f>
        <v>153.26999999999998</v>
      </c>
      <c r="BJ33" s="43">
        <f>Satara!AK36</f>
        <v>76.634999999999991</v>
      </c>
      <c r="BK33" s="43">
        <f>Sindhudurg!AJ36</f>
        <v>21.59</v>
      </c>
      <c r="BL33" s="43" t="e">
        <f>Sindhudurg!AK36</f>
        <v>#DIV/0!</v>
      </c>
      <c r="BM33" s="43">
        <f>Solapur!AJ36</f>
        <v>1638.53</v>
      </c>
      <c r="BN33" s="43">
        <f>Solapur!AK36</f>
        <v>143.35345581802275</v>
      </c>
      <c r="BO33" s="43">
        <f>Thane!AJ36</f>
        <v>6.5499999999999989</v>
      </c>
      <c r="BP33" s="43">
        <f>Thane!AK36</f>
        <v>2.3226950354609923</v>
      </c>
      <c r="BQ33" s="43">
        <f>Wardha!AJ36</f>
        <v>0</v>
      </c>
      <c r="BR33" s="43" t="e">
        <f>Wardha!AK36</f>
        <v>#DIV/0!</v>
      </c>
      <c r="BS33" s="43">
        <f>Washim!AJ36</f>
        <v>0</v>
      </c>
      <c r="BT33" s="43" t="e">
        <f>Washim!AK36</f>
        <v>#DIV/0!</v>
      </c>
      <c r="BU33" s="43">
        <f>Yavatmal!AJ36</f>
        <v>0</v>
      </c>
      <c r="BV33" s="43" t="e">
        <f>Yavatmal!AK36</f>
        <v>#DIV/0!</v>
      </c>
      <c r="BW33" s="43">
        <f>'Cons Bankwise'!AJ41</f>
        <v>10720.59</v>
      </c>
      <c r="BX33" s="43">
        <f>'Cons Bankwise'!AK41</f>
        <v>54.867649316751113</v>
      </c>
      <c r="BY33" s="101">
        <f t="shared" si="0"/>
        <v>10720.59</v>
      </c>
      <c r="CA33" s="102">
        <f t="shared" si="1"/>
        <v>0</v>
      </c>
    </row>
    <row r="34" spans="1:89">
      <c r="A34" s="56">
        <v>28</v>
      </c>
      <c r="B34" s="212" t="s">
        <v>198</v>
      </c>
      <c r="C34" s="43">
        <f>Ahmednagar!AJ37</f>
        <v>12330.56</v>
      </c>
      <c r="D34" s="43">
        <f>Ahmednagar!AK37</f>
        <v>284.70468713922878</v>
      </c>
      <c r="E34" s="43">
        <f>Akola!AJ37</f>
        <v>0</v>
      </c>
      <c r="F34" s="43" t="e">
        <f>Akola!AK37</f>
        <v>#DIV/0!</v>
      </c>
      <c r="G34" s="43">
        <f>Amravati!AJ37</f>
        <v>0</v>
      </c>
      <c r="H34" s="43" t="e">
        <f>Amravati!AK37</f>
        <v>#DIV/0!</v>
      </c>
      <c r="I34" s="43">
        <f>Aurangabad!AJ37</f>
        <v>123.47</v>
      </c>
      <c r="J34" s="43" t="e">
        <f>Aurangabad!AK37</f>
        <v>#DIV/0!</v>
      </c>
      <c r="K34" s="43">
        <f>Beed!AJ37</f>
        <v>0</v>
      </c>
      <c r="L34" s="43" t="e">
        <f>Beed!AK37</f>
        <v>#DIV/0!</v>
      </c>
      <c r="M34" s="43">
        <f>Bhandara!AJ37</f>
        <v>0</v>
      </c>
      <c r="N34" s="43" t="e">
        <f>Bhandara!AK37</f>
        <v>#DIV/0!</v>
      </c>
      <c r="O34" s="43">
        <f>Buldhana!AJ37</f>
        <v>0</v>
      </c>
      <c r="P34" s="43" t="e">
        <f>Buldhana!AK37</f>
        <v>#DIV/0!</v>
      </c>
      <c r="Q34" s="43">
        <f>Chandrapur!AJ37</f>
        <v>0</v>
      </c>
      <c r="R34" s="43" t="e">
        <f>Chandrapur!AK37</f>
        <v>#DIV/0!</v>
      </c>
      <c r="S34" s="43">
        <f>Dhule!AJ37</f>
        <v>0</v>
      </c>
      <c r="T34" s="43">
        <f>Dhule!AK37</f>
        <v>0</v>
      </c>
      <c r="U34" s="43">
        <f>Gadchiroli!AJ37</f>
        <v>0</v>
      </c>
      <c r="V34" s="43" t="e">
        <f>Gadchiroli!AK37</f>
        <v>#DIV/0!</v>
      </c>
      <c r="W34" s="43">
        <f>Gondia!AJ37</f>
        <v>0</v>
      </c>
      <c r="X34" s="43" t="e">
        <f>Gondia!AK37</f>
        <v>#DIV/0!</v>
      </c>
      <c r="Y34" s="43">
        <f>Hingoli!AJ37</f>
        <v>0</v>
      </c>
      <c r="Z34" s="43" t="e">
        <f>Hingoli!AK37</f>
        <v>#DIV/0!</v>
      </c>
      <c r="AA34" s="43">
        <f>Jalgaon!AJ37</f>
        <v>10141.77</v>
      </c>
      <c r="AB34" s="43">
        <f>Jalgaon!AK37</f>
        <v>281.71583333333336</v>
      </c>
      <c r="AC34" s="43">
        <f>Jalna!AJ37</f>
        <v>0</v>
      </c>
      <c r="AD34" s="43" t="e">
        <f>Jalna!AK37</f>
        <v>#DIV/0!</v>
      </c>
      <c r="AE34" s="43">
        <f>Kolhapur!AJ37</f>
        <v>808.18</v>
      </c>
      <c r="AF34" s="43">
        <f>Kolhapur!AK37</f>
        <v>404.09</v>
      </c>
      <c r="AG34" s="43">
        <f>Latur!AJ37</f>
        <v>0</v>
      </c>
      <c r="AH34" s="43" t="e">
        <f>Latur!AK37</f>
        <v>#DIV/0!</v>
      </c>
      <c r="AI34" s="43">
        <f>MumbaiCity!AJ37</f>
        <v>0</v>
      </c>
      <c r="AJ34" s="43">
        <f>MumbaiCity!AK37</f>
        <v>0</v>
      </c>
      <c r="AK34" s="43">
        <f>MumbaiSub!AJ37</f>
        <v>0</v>
      </c>
      <c r="AL34" s="43" t="e">
        <f>MumbaiSub!AK37</f>
        <v>#DIV/0!</v>
      </c>
      <c r="AM34" s="43">
        <f>Nagpur!AJ37</f>
        <v>0</v>
      </c>
      <c r="AN34" s="43" t="e">
        <f>Nagpur!AK37</f>
        <v>#DIV/0!</v>
      </c>
      <c r="AO34" s="43">
        <f>Nanded!AJ37</f>
        <v>0</v>
      </c>
      <c r="AP34" s="43" t="e">
        <f>Nanded!AK37</f>
        <v>#DIV/0!</v>
      </c>
      <c r="AQ34" s="43">
        <f>Nandurbar!AJ37</f>
        <v>0</v>
      </c>
      <c r="AR34" s="43" t="e">
        <f>Nandurbar!AK37</f>
        <v>#DIV/0!</v>
      </c>
      <c r="AS34" s="43">
        <f>Nasik!AJ37</f>
        <v>13261.57</v>
      </c>
      <c r="AT34" s="43">
        <f>Nasik!AK37</f>
        <v>118.39630390143736</v>
      </c>
      <c r="AU34" s="43">
        <f>Osmanabad!AJ37</f>
        <v>0</v>
      </c>
      <c r="AV34" s="43" t="e">
        <f>Osmanabad!AK37</f>
        <v>#DIV/0!</v>
      </c>
      <c r="AW34" s="43">
        <f>Palghar!AJ37</f>
        <v>0</v>
      </c>
      <c r="AX34" s="43">
        <f>Palghar!AK37</f>
        <v>0</v>
      </c>
      <c r="AY34" s="43">
        <f>Parbhani!AJ37</f>
        <v>0</v>
      </c>
      <c r="AZ34" s="43" t="e">
        <f>Parbhani!AK37</f>
        <v>#DIV/0!</v>
      </c>
      <c r="BA34" s="43">
        <f>Pune!AJ37</f>
        <v>15120.529999999999</v>
      </c>
      <c r="BB34" s="43">
        <f>Pune!AK37</f>
        <v>5518.4416058394154</v>
      </c>
      <c r="BC34" s="43">
        <f>Raigad!AJ37</f>
        <v>0</v>
      </c>
      <c r="BD34" s="43">
        <f>Raigad!AK37</f>
        <v>0</v>
      </c>
      <c r="BE34" s="43">
        <f>Ratnagiri!AJ37</f>
        <v>0</v>
      </c>
      <c r="BF34" s="43">
        <f>Ratnagiri!AK37</f>
        <v>0</v>
      </c>
      <c r="BG34" s="43">
        <f>Sangli!AJ37</f>
        <v>5125.2299999999996</v>
      </c>
      <c r="BH34" s="43">
        <f>Sangli!AK37</f>
        <v>337.85299934080422</v>
      </c>
      <c r="BI34" s="43">
        <f>Satara!AJ37</f>
        <v>0</v>
      </c>
      <c r="BJ34" s="43" t="e">
        <f>Satara!AK37</f>
        <v>#DIV/0!</v>
      </c>
      <c r="BK34" s="43">
        <f>Sindhudurg!AJ37</f>
        <v>0</v>
      </c>
      <c r="BL34" s="43">
        <f>Sindhudurg!AK37</f>
        <v>0</v>
      </c>
      <c r="BM34" s="43">
        <f>Solapur!AJ37</f>
        <v>0</v>
      </c>
      <c r="BN34" s="43" t="e">
        <f>Solapur!AK37</f>
        <v>#DIV/0!</v>
      </c>
      <c r="BO34" s="43">
        <f>Thane!AJ37</f>
        <v>0</v>
      </c>
      <c r="BP34" s="43">
        <f>Thane!AK37</f>
        <v>0</v>
      </c>
      <c r="BQ34" s="43">
        <f>Wardha!AJ37</f>
        <v>0</v>
      </c>
      <c r="BR34" s="43" t="e">
        <f>Wardha!AK37</f>
        <v>#DIV/0!</v>
      </c>
      <c r="BS34" s="43">
        <f>Washim!AJ37</f>
        <v>0</v>
      </c>
      <c r="BT34" s="43" t="e">
        <f>Washim!AK37</f>
        <v>#DIV/0!</v>
      </c>
      <c r="BU34" s="43">
        <f>Yavatmal!AJ37</f>
        <v>0</v>
      </c>
      <c r="BV34" s="43" t="e">
        <f>Yavatmal!AK37</f>
        <v>#DIV/0!</v>
      </c>
      <c r="BW34" s="43">
        <f>'Cons Bankwise'!AJ42</f>
        <v>56911.310000000005</v>
      </c>
      <c r="BX34" s="43">
        <f>'Cons Bankwise'!AK42</f>
        <v>252.40070072733727</v>
      </c>
      <c r="BY34" s="101">
        <f t="shared" si="0"/>
        <v>56911.31</v>
      </c>
      <c r="CA34" s="102">
        <f t="shared" si="1"/>
        <v>0</v>
      </c>
    </row>
    <row r="35" spans="1:89">
      <c r="A35" s="21"/>
      <c r="B35" s="22" t="s">
        <v>94</v>
      </c>
      <c r="C35" s="105">
        <f>Ahmednagar!AJ38</f>
        <v>54958.840000000004</v>
      </c>
      <c r="D35" s="105">
        <f>Ahmednagar!AK38</f>
        <v>72.406676942940337</v>
      </c>
      <c r="E35" s="105">
        <f>Akola!AJ38</f>
        <v>5772.92</v>
      </c>
      <c r="F35" s="105">
        <f>Akola!AK38</f>
        <v>55.418258615724305</v>
      </c>
      <c r="G35" s="105">
        <f>Amravati!AJ38</f>
        <v>9972.9900000000016</v>
      </c>
      <c r="H35" s="105">
        <f>Amravati!AK38</f>
        <v>76.362863705972444</v>
      </c>
      <c r="I35" s="105">
        <f>Aurangabad!AJ38</f>
        <v>20102.75</v>
      </c>
      <c r="J35" s="105">
        <f>Aurangabad!AK38</f>
        <v>74.194673477371879</v>
      </c>
      <c r="K35" s="105">
        <f>Beed!AJ38</f>
        <v>8772.52</v>
      </c>
      <c r="L35" s="105">
        <f>Beed!AK38</f>
        <v>32.255469353237494</v>
      </c>
      <c r="M35" s="105">
        <f>Bhandara!AJ38</f>
        <v>5039.6399999999994</v>
      </c>
      <c r="N35" s="105">
        <f>Bhandara!AK38</f>
        <v>127.65045592705167</v>
      </c>
      <c r="O35" s="105">
        <f>Buldhana!AJ38</f>
        <v>8029.35</v>
      </c>
      <c r="P35" s="105">
        <f>Buldhana!AK38</f>
        <v>43.052815013404825</v>
      </c>
      <c r="Q35" s="105">
        <f>Chandrapur!AJ38</f>
        <v>4600.2400000000007</v>
      </c>
      <c r="R35" s="105">
        <f>Chandrapur!AK38</f>
        <v>64.883497884344152</v>
      </c>
      <c r="S35" s="105">
        <f>Dhule!AJ38</f>
        <v>5640.5999999999995</v>
      </c>
      <c r="T35" s="105">
        <f>Dhule!AK38</f>
        <v>37.456670429643403</v>
      </c>
      <c r="U35" s="105">
        <f>Gadchiroli!AJ38</f>
        <v>972.93999999999994</v>
      </c>
      <c r="V35" s="105">
        <f>Gadchiroli!AK38</f>
        <v>36.604213694507152</v>
      </c>
      <c r="W35" s="105">
        <f>Gondia!AJ38</f>
        <v>3153.65</v>
      </c>
      <c r="X35" s="105">
        <f>Gondia!AK38</f>
        <v>69.740159221583369</v>
      </c>
      <c r="Y35" s="105">
        <f>Hingoli!AJ38</f>
        <v>8759.2699999999986</v>
      </c>
      <c r="Z35" s="105">
        <f>Hingoli!AK38</f>
        <v>86.28972515023149</v>
      </c>
      <c r="AA35" s="105">
        <f>Jalgaon!AJ38</f>
        <v>40503.56</v>
      </c>
      <c r="AB35" s="105">
        <f>Jalgaon!AK38</f>
        <v>76.421811320754713</v>
      </c>
      <c r="AC35" s="105">
        <f>Jalna!AJ38</f>
        <v>11057.68</v>
      </c>
      <c r="AD35" s="105">
        <f>Jalna!AK38</f>
        <v>64.664795321637428</v>
      </c>
      <c r="AE35" s="105">
        <f>Kolhapur!AJ38</f>
        <v>25064.449999999997</v>
      </c>
      <c r="AF35" s="105">
        <f>Kolhapur!AK38</f>
        <v>61.132804878048773</v>
      </c>
      <c r="AG35" s="105">
        <f>Latur!AJ38</f>
        <v>9619.0500000000011</v>
      </c>
      <c r="AH35" s="105">
        <f>Latur!AK38</f>
        <v>30.042632269348495</v>
      </c>
      <c r="AI35" s="105">
        <f>MumbaiCity!AJ38</f>
        <v>515.69000000000005</v>
      </c>
      <c r="AJ35" s="105">
        <f>MumbaiCity!AK38</f>
        <v>13.937567567567569</v>
      </c>
      <c r="AK35" s="105">
        <f>MumbaiSub!AJ38</f>
        <v>2735.8599999999997</v>
      </c>
      <c r="AL35" s="105">
        <f>MumbaiSub!AK38</f>
        <v>45.980840336134449</v>
      </c>
      <c r="AM35" s="105">
        <f>Nagpur!AJ38</f>
        <v>16773.980000000003</v>
      </c>
      <c r="AN35" s="105">
        <f>Nagpur!AK38</f>
        <v>70.648106810428345</v>
      </c>
      <c r="AO35" s="105">
        <f>Nanded!AJ38</f>
        <v>11731.43</v>
      </c>
      <c r="AP35" s="105">
        <f>Nanded!AK38</f>
        <v>47.439969266852685</v>
      </c>
      <c r="AQ35" s="105">
        <f>Nandurbar!AJ38</f>
        <v>13356.58</v>
      </c>
      <c r="AR35" s="105">
        <f>Nandurbar!AK38</f>
        <v>97.188241286473115</v>
      </c>
      <c r="AS35" s="105">
        <f>Nasik!AJ38</f>
        <v>53581.83</v>
      </c>
      <c r="AT35" s="105">
        <f>Nasik!AK38</f>
        <v>66.765307648216904</v>
      </c>
      <c r="AU35" s="105">
        <f>Osmanabad!AJ38</f>
        <v>8345.2999999999993</v>
      </c>
      <c r="AV35" s="105">
        <f>Osmanabad!AK38</f>
        <v>44.82382640455473</v>
      </c>
      <c r="AW35" s="105">
        <f>Palghar!AJ38</f>
        <v>1473.69</v>
      </c>
      <c r="AX35" s="105">
        <f>Palghar!AK38</f>
        <v>31.849794683380161</v>
      </c>
      <c r="AY35" s="105">
        <f>Parbhani!AJ38</f>
        <v>5079.93</v>
      </c>
      <c r="AZ35" s="105">
        <f>Parbhani!AK38</f>
        <v>29.764633503251893</v>
      </c>
      <c r="BA35" s="105">
        <f>Pune!AJ38</f>
        <v>93103.569999999978</v>
      </c>
      <c r="BB35" s="105">
        <f>Pune!AK38</f>
        <v>117.20871415262984</v>
      </c>
      <c r="BC35" s="105">
        <f>Raigad!AJ38</f>
        <v>11540.67</v>
      </c>
      <c r="BD35" s="105">
        <f>Raigad!AK38</f>
        <v>221.72276657060519</v>
      </c>
      <c r="BE35" s="105">
        <f>Ratnagiri!AJ38</f>
        <v>14237.619999999999</v>
      </c>
      <c r="BF35" s="105">
        <f>Ratnagiri!AK38</f>
        <v>64.803054991670678</v>
      </c>
      <c r="BG35" s="105">
        <f>Sangli!AJ38</f>
        <v>23024.93</v>
      </c>
      <c r="BH35" s="105">
        <f>Sangli!AK38</f>
        <v>42.263863139925476</v>
      </c>
      <c r="BI35" s="105">
        <f>Satara!AJ38</f>
        <v>29202.359999999997</v>
      </c>
      <c r="BJ35" s="105">
        <f>Satara!AK38</f>
        <v>50.786713043478258</v>
      </c>
      <c r="BK35" s="105">
        <f>Sindhudurg!AJ38</f>
        <v>4574.43</v>
      </c>
      <c r="BL35" s="105">
        <f>Sindhudurg!AK38</f>
        <v>107.28025328330206</v>
      </c>
      <c r="BM35" s="105">
        <f>Solapur!AJ38</f>
        <v>54787.610000000008</v>
      </c>
      <c r="BN35" s="105">
        <f>Solapur!AK38</f>
        <v>62.532226216971985</v>
      </c>
      <c r="BO35" s="105">
        <f>Thane!AJ38</f>
        <v>9701.9900000000016</v>
      </c>
      <c r="BP35" s="105">
        <f>Thane!AK38</f>
        <v>110.89255914961711</v>
      </c>
      <c r="BQ35" s="105">
        <f>Wardha!AJ38</f>
        <v>6336.3700000000008</v>
      </c>
      <c r="BR35" s="105">
        <f>Wardha!AK38</f>
        <v>45.647791945825233</v>
      </c>
      <c r="BS35" s="105">
        <f>Washim!AJ38</f>
        <v>5668.51</v>
      </c>
      <c r="BT35" s="105">
        <f>Washim!AK38</f>
        <v>90.943526391785653</v>
      </c>
      <c r="BU35" s="105">
        <f>Yavatmal!AJ38</f>
        <v>8592.7899999999991</v>
      </c>
      <c r="BV35" s="105">
        <f>Yavatmal!AK38</f>
        <v>59.101657610564686</v>
      </c>
      <c r="BW35" s="263">
        <f>'Cons Bankwise'!AJ43</f>
        <v>596385.59000000008</v>
      </c>
      <c r="BX35" s="263">
        <f>'Cons Bankwise'!AK43</f>
        <v>65.886714756439758</v>
      </c>
      <c r="BY35" s="101">
        <f t="shared" si="0"/>
        <v>596385.59</v>
      </c>
      <c r="CA35" s="102">
        <f t="shared" si="1"/>
        <v>0</v>
      </c>
    </row>
    <row r="36" spans="1:89">
      <c r="A36" s="47">
        <v>29</v>
      </c>
      <c r="B36" s="213" t="s">
        <v>199</v>
      </c>
      <c r="C36" s="43">
        <f>Ahmednagar!AJ39</f>
        <v>0</v>
      </c>
      <c r="D36" s="43" t="e">
        <f>Ahmednagar!AK39</f>
        <v>#DIV/0!</v>
      </c>
      <c r="E36" s="43">
        <f>Akola!AJ39</f>
        <v>0</v>
      </c>
      <c r="F36" s="43" t="e">
        <f>Akola!AK39</f>
        <v>#DIV/0!</v>
      </c>
      <c r="G36" s="43">
        <f>Amravati!AJ39</f>
        <v>0</v>
      </c>
      <c r="H36" s="43" t="e">
        <f>Amravati!AK39</f>
        <v>#DIV/0!</v>
      </c>
      <c r="I36" s="43">
        <f>Aurangabad!AJ39</f>
        <v>0</v>
      </c>
      <c r="J36" s="43" t="e">
        <f>Aurangabad!AK39</f>
        <v>#DIV/0!</v>
      </c>
      <c r="K36" s="43">
        <f>Beed!AJ39</f>
        <v>0</v>
      </c>
      <c r="L36" s="43" t="e">
        <f>Beed!AK39</f>
        <v>#DIV/0!</v>
      </c>
      <c r="M36" s="43">
        <f>Bhandara!AJ39</f>
        <v>0</v>
      </c>
      <c r="N36" s="43" t="e">
        <f>Bhandara!AK39</f>
        <v>#DIV/0!</v>
      </c>
      <c r="O36" s="43">
        <f>Buldhana!AJ39</f>
        <v>0</v>
      </c>
      <c r="P36" s="43" t="e">
        <f>Buldhana!AK39</f>
        <v>#DIV/0!</v>
      </c>
      <c r="Q36" s="43">
        <f>Chandrapur!AJ39</f>
        <v>0</v>
      </c>
      <c r="R36" s="43" t="e">
        <f>Chandrapur!AK39</f>
        <v>#DIV/0!</v>
      </c>
      <c r="S36" s="43">
        <f>Dhule!AJ39</f>
        <v>0</v>
      </c>
      <c r="T36" s="43">
        <f>Dhule!AK39</f>
        <v>0</v>
      </c>
      <c r="U36" s="43">
        <f>Gadchiroli!AJ39</f>
        <v>0</v>
      </c>
      <c r="V36" s="43" t="e">
        <f>Gadchiroli!AK39</f>
        <v>#DIV/0!</v>
      </c>
      <c r="W36" s="43">
        <f>Gondia!AJ39</f>
        <v>0</v>
      </c>
      <c r="X36" s="43" t="e">
        <f>Gondia!AK39</f>
        <v>#DIV/0!</v>
      </c>
      <c r="Y36" s="43">
        <f>Hingoli!AJ39</f>
        <v>0</v>
      </c>
      <c r="Z36" s="43" t="e">
        <f>Hingoli!AK39</f>
        <v>#DIV/0!</v>
      </c>
      <c r="AA36" s="43">
        <f>Jalgaon!AJ39</f>
        <v>0</v>
      </c>
      <c r="AB36" s="43" t="e">
        <f>Jalgaon!AK39</f>
        <v>#DIV/0!</v>
      </c>
      <c r="AC36" s="43">
        <f>Jalna!AJ39</f>
        <v>0</v>
      </c>
      <c r="AD36" s="43" t="e">
        <f>Jalna!AK39</f>
        <v>#DIV/0!</v>
      </c>
      <c r="AE36" s="43">
        <f>Kolhapur!AJ39</f>
        <v>0</v>
      </c>
      <c r="AF36" s="43" t="e">
        <f>Kolhapur!AK39</f>
        <v>#DIV/0!</v>
      </c>
      <c r="AG36" s="43">
        <f>Latur!AJ39</f>
        <v>0</v>
      </c>
      <c r="AH36" s="43">
        <f>Latur!AK39</f>
        <v>0</v>
      </c>
      <c r="AI36" s="43">
        <f>MumbaiCity!AJ39</f>
        <v>0</v>
      </c>
      <c r="AJ36" s="43">
        <f>MumbaiCity!AK39</f>
        <v>0</v>
      </c>
      <c r="AK36" s="43">
        <f>MumbaiSub!AJ39</f>
        <v>0</v>
      </c>
      <c r="AL36" s="43" t="e">
        <f>MumbaiSub!AK39</f>
        <v>#DIV/0!</v>
      </c>
      <c r="AM36" s="43">
        <f>Nagpur!AJ39</f>
        <v>0</v>
      </c>
      <c r="AN36" s="43" t="e">
        <f>Nagpur!AK39</f>
        <v>#DIV/0!</v>
      </c>
      <c r="AO36" s="43">
        <f>Nanded!AJ39</f>
        <v>0</v>
      </c>
      <c r="AP36" s="43" t="e">
        <f>Nanded!AK39</f>
        <v>#DIV/0!</v>
      </c>
      <c r="AQ36" s="43">
        <f>Nandurbar!AJ39</f>
        <v>0</v>
      </c>
      <c r="AR36" s="43" t="e">
        <f>Nandurbar!AK39</f>
        <v>#DIV/0!</v>
      </c>
      <c r="AS36" s="43">
        <f>Nasik!AJ39</f>
        <v>0</v>
      </c>
      <c r="AT36" s="43" t="e">
        <f>Nasik!AK39</f>
        <v>#DIV/0!</v>
      </c>
      <c r="AU36" s="43">
        <f>Osmanabad!AJ39</f>
        <v>0</v>
      </c>
      <c r="AV36" s="43" t="e">
        <f>Osmanabad!AK39</f>
        <v>#DIV/0!</v>
      </c>
      <c r="AW36" s="43">
        <f>Palghar!AJ39</f>
        <v>0</v>
      </c>
      <c r="AX36" s="43">
        <f>Palghar!AK39</f>
        <v>0</v>
      </c>
      <c r="AY36" s="43">
        <f>Parbhani!AJ39</f>
        <v>0</v>
      </c>
      <c r="AZ36" s="43" t="e">
        <f>Parbhani!AK39</f>
        <v>#DIV/0!</v>
      </c>
      <c r="BA36" s="43">
        <f>Pune!AJ39</f>
        <v>0</v>
      </c>
      <c r="BB36" s="43">
        <f>Pune!AK39</f>
        <v>0</v>
      </c>
      <c r="BC36" s="43">
        <f>Raigad!AJ39</f>
        <v>0</v>
      </c>
      <c r="BD36" s="43" t="e">
        <f>Raigad!AK39</f>
        <v>#DIV/0!</v>
      </c>
      <c r="BE36" s="43">
        <f>Ratnagiri!AJ39</f>
        <v>0</v>
      </c>
      <c r="BF36" s="43">
        <f>Ratnagiri!AK39</f>
        <v>0</v>
      </c>
      <c r="BG36" s="43">
        <f>Sangli!AJ39</f>
        <v>0</v>
      </c>
      <c r="BH36" s="43" t="e">
        <f>Sangli!AK39</f>
        <v>#DIV/0!</v>
      </c>
      <c r="BI36" s="43">
        <f>Satara!AJ39</f>
        <v>0</v>
      </c>
      <c r="BJ36" s="43" t="e">
        <f>Satara!AK39</f>
        <v>#DIV/0!</v>
      </c>
      <c r="BK36" s="43">
        <f>Sindhudurg!AJ39</f>
        <v>0</v>
      </c>
      <c r="BL36" s="43">
        <f>Sindhudurg!AK39</f>
        <v>0</v>
      </c>
      <c r="BM36" s="43">
        <f>Solapur!AJ39</f>
        <v>0</v>
      </c>
      <c r="BN36" s="43">
        <f>Solapur!AK39</f>
        <v>0</v>
      </c>
      <c r="BO36" s="43">
        <f>Thane!AJ39</f>
        <v>0</v>
      </c>
      <c r="BP36" s="43" t="e">
        <f>Thane!AK39</f>
        <v>#DIV/0!</v>
      </c>
      <c r="BQ36" s="43">
        <f>Wardha!AJ39</f>
        <v>0</v>
      </c>
      <c r="BR36" s="43">
        <f>Wardha!AK39</f>
        <v>0</v>
      </c>
      <c r="BS36" s="43">
        <f>Washim!AJ39</f>
        <v>0</v>
      </c>
      <c r="BT36" s="43" t="e">
        <f>Washim!AK39</f>
        <v>#DIV/0!</v>
      </c>
      <c r="BU36" s="43">
        <f>Yavatmal!AJ39</f>
        <v>0</v>
      </c>
      <c r="BV36" s="43" t="e">
        <f>Yavatmal!AK39</f>
        <v>#DIV/0!</v>
      </c>
      <c r="BW36" s="43">
        <f>'Cons Bankwise'!AJ44</f>
        <v>0</v>
      </c>
      <c r="BX36" s="43">
        <f>'Cons Bankwise'!AK44</f>
        <v>0</v>
      </c>
      <c r="BY36" s="101">
        <f t="shared" si="0"/>
        <v>0</v>
      </c>
      <c r="CA36" s="102">
        <f t="shared" si="1"/>
        <v>0</v>
      </c>
    </row>
    <row r="37" spans="1:89">
      <c r="A37" s="47">
        <v>30</v>
      </c>
      <c r="B37" s="213" t="s">
        <v>200</v>
      </c>
      <c r="C37" s="43">
        <f>Ahmednagar!AJ40</f>
        <v>0</v>
      </c>
      <c r="D37" s="43" t="e">
        <f>Ahmednagar!AK40</f>
        <v>#DIV/0!</v>
      </c>
      <c r="E37" s="43">
        <f>Akola!AJ40</f>
        <v>0</v>
      </c>
      <c r="F37" s="43" t="e">
        <f>Akola!AK40</f>
        <v>#DIV/0!</v>
      </c>
      <c r="G37" s="43">
        <f>Amravati!AJ40</f>
        <v>0</v>
      </c>
      <c r="H37" s="43" t="e">
        <f>Amravati!AK40</f>
        <v>#DIV/0!</v>
      </c>
      <c r="I37" s="43">
        <f>Aurangabad!AJ40</f>
        <v>0</v>
      </c>
      <c r="J37" s="43" t="e">
        <f>Aurangabad!AK40</f>
        <v>#DIV/0!</v>
      </c>
      <c r="K37" s="43">
        <f>Beed!AJ40</f>
        <v>0</v>
      </c>
      <c r="L37" s="43" t="e">
        <f>Beed!AK40</f>
        <v>#DIV/0!</v>
      </c>
      <c r="M37" s="43">
        <f>Bhandara!AJ40</f>
        <v>0</v>
      </c>
      <c r="N37" s="43" t="e">
        <f>Bhandara!AK40</f>
        <v>#DIV/0!</v>
      </c>
      <c r="O37" s="43">
        <f>Buldhana!AJ40</f>
        <v>0</v>
      </c>
      <c r="P37" s="43" t="e">
        <f>Buldhana!AK40</f>
        <v>#DIV/0!</v>
      </c>
      <c r="Q37" s="43">
        <f>Chandrapur!AJ40</f>
        <v>0</v>
      </c>
      <c r="R37" s="43" t="e">
        <f>Chandrapur!AK40</f>
        <v>#DIV/0!</v>
      </c>
      <c r="S37" s="43">
        <f>Dhule!AJ40</f>
        <v>0</v>
      </c>
      <c r="T37" s="43">
        <f>Dhule!AK40</f>
        <v>0</v>
      </c>
      <c r="U37" s="43">
        <f>Gadchiroli!AJ40</f>
        <v>0</v>
      </c>
      <c r="V37" s="43" t="e">
        <f>Gadchiroli!AK40</f>
        <v>#DIV/0!</v>
      </c>
      <c r="W37" s="43">
        <f>Gondia!AJ40</f>
        <v>0</v>
      </c>
      <c r="X37" s="43" t="e">
        <f>Gondia!AK40</f>
        <v>#DIV/0!</v>
      </c>
      <c r="Y37" s="43">
        <f>Hingoli!AJ40</f>
        <v>0</v>
      </c>
      <c r="Z37" s="43" t="e">
        <f>Hingoli!AK40</f>
        <v>#DIV/0!</v>
      </c>
      <c r="AA37" s="43">
        <f>Jalgaon!AJ40</f>
        <v>0</v>
      </c>
      <c r="AB37" s="43" t="e">
        <f>Jalgaon!AK40</f>
        <v>#DIV/0!</v>
      </c>
      <c r="AC37" s="43">
        <f>Jalna!AJ40</f>
        <v>0</v>
      </c>
      <c r="AD37" s="43" t="e">
        <f>Jalna!AK40</f>
        <v>#DIV/0!</v>
      </c>
      <c r="AE37" s="43">
        <f>Kolhapur!AJ40</f>
        <v>0</v>
      </c>
      <c r="AF37" s="43" t="e">
        <f>Kolhapur!AK40</f>
        <v>#DIV/0!</v>
      </c>
      <c r="AG37" s="43">
        <f>Latur!AJ40</f>
        <v>0</v>
      </c>
      <c r="AH37" s="43">
        <f>Latur!AK40</f>
        <v>0</v>
      </c>
      <c r="AI37" s="43">
        <f>MumbaiCity!AJ40</f>
        <v>0</v>
      </c>
      <c r="AJ37" s="43" t="e">
        <f>MumbaiCity!AK40</f>
        <v>#DIV/0!</v>
      </c>
      <c r="AK37" s="43">
        <f>MumbaiSub!AJ40</f>
        <v>0</v>
      </c>
      <c r="AL37" s="43" t="e">
        <f>MumbaiSub!AK40</f>
        <v>#DIV/0!</v>
      </c>
      <c r="AM37" s="43">
        <f>Nagpur!AJ40</f>
        <v>0</v>
      </c>
      <c r="AN37" s="43" t="e">
        <f>Nagpur!AK40</f>
        <v>#DIV/0!</v>
      </c>
      <c r="AO37" s="43">
        <f>Nanded!AJ40</f>
        <v>0</v>
      </c>
      <c r="AP37" s="43" t="e">
        <f>Nanded!AK40</f>
        <v>#DIV/0!</v>
      </c>
      <c r="AQ37" s="43">
        <f>Nandurbar!AJ40</f>
        <v>0</v>
      </c>
      <c r="AR37" s="43" t="e">
        <f>Nandurbar!AK40</f>
        <v>#DIV/0!</v>
      </c>
      <c r="AS37" s="43">
        <f>Nasik!AJ40</f>
        <v>0</v>
      </c>
      <c r="AT37" s="43" t="e">
        <f>Nasik!AK40</f>
        <v>#DIV/0!</v>
      </c>
      <c r="AU37" s="43">
        <f>Osmanabad!AJ40</f>
        <v>0</v>
      </c>
      <c r="AV37" s="43" t="e">
        <f>Osmanabad!AK40</f>
        <v>#DIV/0!</v>
      </c>
      <c r="AW37" s="43">
        <f>Palghar!AJ40</f>
        <v>0</v>
      </c>
      <c r="AX37" s="43" t="e">
        <f>Palghar!AK40</f>
        <v>#DIV/0!</v>
      </c>
      <c r="AY37" s="43">
        <f>Parbhani!AJ40</f>
        <v>0</v>
      </c>
      <c r="AZ37" s="43" t="e">
        <f>Parbhani!AK40</f>
        <v>#DIV/0!</v>
      </c>
      <c r="BA37" s="43">
        <f>Pune!AJ40</f>
        <v>0</v>
      </c>
      <c r="BB37" s="43">
        <f>Pune!AK40</f>
        <v>0</v>
      </c>
      <c r="BC37" s="43">
        <f>Raigad!AJ40</f>
        <v>0</v>
      </c>
      <c r="BD37" s="43" t="e">
        <f>Raigad!AK40</f>
        <v>#DIV/0!</v>
      </c>
      <c r="BE37" s="43">
        <f>Ratnagiri!AJ40</f>
        <v>0</v>
      </c>
      <c r="BF37" s="43" t="e">
        <f>Ratnagiri!AK40</f>
        <v>#DIV/0!</v>
      </c>
      <c r="BG37" s="43">
        <f>Sangli!AJ40</f>
        <v>0</v>
      </c>
      <c r="BH37" s="43" t="e">
        <f>Sangli!AK40</f>
        <v>#DIV/0!</v>
      </c>
      <c r="BI37" s="43">
        <f>Satara!AJ40</f>
        <v>0</v>
      </c>
      <c r="BJ37" s="43" t="e">
        <f>Satara!AK40</f>
        <v>#DIV/0!</v>
      </c>
      <c r="BK37" s="43">
        <f>Sindhudurg!AJ40</f>
        <v>0</v>
      </c>
      <c r="BL37" s="43" t="e">
        <f>Sindhudurg!AK40</f>
        <v>#DIV/0!</v>
      </c>
      <c r="BM37" s="43">
        <f>Solapur!AJ40</f>
        <v>0</v>
      </c>
      <c r="BN37" s="43">
        <f>Solapur!AK40</f>
        <v>0</v>
      </c>
      <c r="BO37" s="43">
        <f>Thane!AJ40</f>
        <v>0</v>
      </c>
      <c r="BP37" s="43" t="e">
        <f>Thane!AK40</f>
        <v>#DIV/0!</v>
      </c>
      <c r="BQ37" s="43">
        <f>Wardha!AJ40</f>
        <v>0</v>
      </c>
      <c r="BR37" s="43">
        <f>Wardha!AK40</f>
        <v>0</v>
      </c>
      <c r="BS37" s="43">
        <f>Washim!AJ40</f>
        <v>0</v>
      </c>
      <c r="BT37" s="43" t="e">
        <f>Washim!AK40</f>
        <v>#DIV/0!</v>
      </c>
      <c r="BU37" s="43">
        <f>Yavatmal!AJ40</f>
        <v>0</v>
      </c>
      <c r="BV37" s="43" t="e">
        <f>Yavatmal!AK40</f>
        <v>#DIV/0!</v>
      </c>
      <c r="BW37" s="43">
        <f>'Cons Bankwise'!AJ45</f>
        <v>0</v>
      </c>
      <c r="BX37" s="43">
        <f>'Cons Bankwise'!AK45</f>
        <v>0</v>
      </c>
      <c r="BY37" s="140">
        <f t="shared" si="0"/>
        <v>0</v>
      </c>
      <c r="BZ37" s="141"/>
      <c r="CA37" s="142">
        <f t="shared" si="1"/>
        <v>0</v>
      </c>
    </row>
    <row r="38" spans="1:89">
      <c r="A38" s="47">
        <v>31</v>
      </c>
      <c r="B38" s="213" t="s">
        <v>201</v>
      </c>
      <c r="C38" s="43">
        <f>Ahmednagar!AJ41</f>
        <v>0</v>
      </c>
      <c r="D38" s="43" t="e">
        <f>Ahmednagar!AK41</f>
        <v>#DIV/0!</v>
      </c>
      <c r="E38" s="43">
        <f>Akola!AJ41</f>
        <v>0</v>
      </c>
      <c r="F38" s="43">
        <f>Akola!AK41</f>
        <v>0</v>
      </c>
      <c r="G38" s="43">
        <f>Amravati!AJ41</f>
        <v>0</v>
      </c>
      <c r="H38" s="43" t="e">
        <f>Amravati!AK41</f>
        <v>#DIV/0!</v>
      </c>
      <c r="I38" s="43">
        <f>Aurangabad!AJ41</f>
        <v>0</v>
      </c>
      <c r="J38" s="43" t="e">
        <f>Aurangabad!AK41</f>
        <v>#DIV/0!</v>
      </c>
      <c r="K38" s="43">
        <f>Beed!AJ41</f>
        <v>0</v>
      </c>
      <c r="L38" s="43" t="e">
        <f>Beed!AK41</f>
        <v>#DIV/0!</v>
      </c>
      <c r="M38" s="43">
        <f>Bhandara!AJ41</f>
        <v>0</v>
      </c>
      <c r="N38" s="43">
        <f>Bhandara!AK41</f>
        <v>0</v>
      </c>
      <c r="O38" s="43">
        <f>Buldhana!AJ41</f>
        <v>0</v>
      </c>
      <c r="P38" s="43" t="e">
        <f>Buldhana!AK41</f>
        <v>#DIV/0!</v>
      </c>
      <c r="Q38" s="43">
        <f>Chandrapur!AJ41</f>
        <v>0</v>
      </c>
      <c r="R38" s="43" t="e">
        <f>Chandrapur!AK41</f>
        <v>#DIV/0!</v>
      </c>
      <c r="S38" s="43">
        <f>Dhule!AJ41</f>
        <v>0</v>
      </c>
      <c r="T38" s="43" t="e">
        <f>Dhule!AK41</f>
        <v>#DIV/0!</v>
      </c>
      <c r="U38" s="43">
        <f>Gadchiroli!AJ41</f>
        <v>0</v>
      </c>
      <c r="V38" s="43">
        <f>Gadchiroli!AK41</f>
        <v>0</v>
      </c>
      <c r="W38" s="43">
        <f>Gondia!AJ41</f>
        <v>0</v>
      </c>
      <c r="X38" s="43" t="e">
        <f>Gondia!AK41</f>
        <v>#DIV/0!</v>
      </c>
      <c r="Y38" s="43">
        <f>Hingoli!AJ41</f>
        <v>0</v>
      </c>
      <c r="Z38" s="43" t="e">
        <f>Hingoli!AK41</f>
        <v>#DIV/0!</v>
      </c>
      <c r="AA38" s="43">
        <f>Jalgaon!AJ41</f>
        <v>0</v>
      </c>
      <c r="AB38" s="43" t="e">
        <f>Jalgaon!AK41</f>
        <v>#DIV/0!</v>
      </c>
      <c r="AC38" s="43">
        <f>Jalna!AJ41</f>
        <v>0</v>
      </c>
      <c r="AD38" s="43" t="e">
        <f>Jalna!AK41</f>
        <v>#DIV/0!</v>
      </c>
      <c r="AE38" s="43">
        <f>Kolhapur!AJ41</f>
        <v>0</v>
      </c>
      <c r="AF38" s="43" t="e">
        <f>Kolhapur!AK41</f>
        <v>#DIV/0!</v>
      </c>
      <c r="AG38" s="43">
        <f>Latur!AJ41</f>
        <v>0</v>
      </c>
      <c r="AH38" s="43" t="e">
        <f>Latur!AK41</f>
        <v>#DIV/0!</v>
      </c>
      <c r="AI38" s="43">
        <f>MumbaiCity!AJ41</f>
        <v>0</v>
      </c>
      <c r="AJ38" s="43" t="e">
        <f>MumbaiCity!AK41</f>
        <v>#DIV/0!</v>
      </c>
      <c r="AK38" s="43">
        <f>MumbaiSub!AJ41</f>
        <v>0</v>
      </c>
      <c r="AL38" s="43" t="e">
        <f>MumbaiSub!AK41</f>
        <v>#DIV/0!</v>
      </c>
      <c r="AM38" s="43">
        <f>Nagpur!AJ41</f>
        <v>0</v>
      </c>
      <c r="AN38" s="43">
        <f>Nagpur!AK41</f>
        <v>0</v>
      </c>
      <c r="AO38" s="43">
        <f>Nanded!AJ41</f>
        <v>0</v>
      </c>
      <c r="AP38" s="43" t="e">
        <f>Nanded!AK41</f>
        <v>#DIV/0!</v>
      </c>
      <c r="AQ38" s="43">
        <f>Nandurbar!AJ41</f>
        <v>0</v>
      </c>
      <c r="AR38" s="43" t="e">
        <f>Nandurbar!AK41</f>
        <v>#DIV/0!</v>
      </c>
      <c r="AS38" s="43">
        <f>Nasik!AJ41</f>
        <v>0</v>
      </c>
      <c r="AT38" s="43" t="e">
        <f>Nasik!AK41</f>
        <v>#DIV/0!</v>
      </c>
      <c r="AU38" s="43">
        <f>Osmanabad!AJ41</f>
        <v>0</v>
      </c>
      <c r="AV38" s="43" t="e">
        <f>Osmanabad!AK41</f>
        <v>#DIV/0!</v>
      </c>
      <c r="AW38" s="43">
        <f>Palghar!AJ41</f>
        <v>0</v>
      </c>
      <c r="AX38" s="43">
        <f>Palghar!AK41</f>
        <v>0</v>
      </c>
      <c r="AY38" s="43">
        <f>Parbhani!AJ41</f>
        <v>0</v>
      </c>
      <c r="AZ38" s="43" t="e">
        <f>Parbhani!AK41</f>
        <v>#DIV/0!</v>
      </c>
      <c r="BA38" s="43">
        <f>Pune!AJ41</f>
        <v>0</v>
      </c>
      <c r="BB38" s="43">
        <f>Pune!AK41</f>
        <v>0</v>
      </c>
      <c r="BC38" s="43">
        <f>Raigad!AJ41</f>
        <v>0</v>
      </c>
      <c r="BD38" s="43" t="e">
        <f>Raigad!AK41</f>
        <v>#DIV/0!</v>
      </c>
      <c r="BE38" s="43">
        <f>Ratnagiri!AJ41</f>
        <v>0</v>
      </c>
      <c r="BF38" s="43" t="e">
        <f>Ratnagiri!AK41</f>
        <v>#DIV/0!</v>
      </c>
      <c r="BG38" s="43">
        <f>Sangli!AJ41</f>
        <v>0</v>
      </c>
      <c r="BH38" s="43" t="e">
        <f>Sangli!AK41</f>
        <v>#DIV/0!</v>
      </c>
      <c r="BI38" s="43">
        <f>Satara!AJ41</f>
        <v>0</v>
      </c>
      <c r="BJ38" s="43" t="e">
        <f>Satara!AK41</f>
        <v>#DIV/0!</v>
      </c>
      <c r="BK38" s="43">
        <f>Sindhudurg!AJ41</f>
        <v>0</v>
      </c>
      <c r="BL38" s="43" t="e">
        <f>Sindhudurg!AK41</f>
        <v>#DIV/0!</v>
      </c>
      <c r="BM38" s="43">
        <f>Solapur!AJ41</f>
        <v>0</v>
      </c>
      <c r="BN38" s="43" t="e">
        <f>Solapur!AK41</f>
        <v>#DIV/0!</v>
      </c>
      <c r="BO38" s="43">
        <f>Thane!AJ41</f>
        <v>0</v>
      </c>
      <c r="BP38" s="43" t="e">
        <f>Thane!AK41</f>
        <v>#DIV/0!</v>
      </c>
      <c r="BQ38" s="43">
        <f>Wardha!AJ41</f>
        <v>0</v>
      </c>
      <c r="BR38" s="43">
        <f>Wardha!AK41</f>
        <v>0</v>
      </c>
      <c r="BS38" s="43">
        <f>Washim!AJ41</f>
        <v>0</v>
      </c>
      <c r="BT38" s="43" t="e">
        <f>Washim!AK41</f>
        <v>#DIV/0!</v>
      </c>
      <c r="BU38" s="43">
        <f>Yavatmal!AJ41</f>
        <v>0</v>
      </c>
      <c r="BV38" s="43" t="e">
        <f>Yavatmal!AK41</f>
        <v>#DIV/0!</v>
      </c>
      <c r="BW38" s="43">
        <f>'Cons Bankwise'!AJ46</f>
        <v>0</v>
      </c>
      <c r="BX38" s="43">
        <f>'Cons Bankwise'!AK46</f>
        <v>0</v>
      </c>
      <c r="BY38" s="140">
        <f t="shared" si="0"/>
        <v>0</v>
      </c>
      <c r="BZ38" s="141"/>
      <c r="CA38" s="142">
        <f t="shared" si="1"/>
        <v>0</v>
      </c>
    </row>
    <row r="39" spans="1:89">
      <c r="A39" s="47">
        <v>32</v>
      </c>
      <c r="B39" s="213" t="s">
        <v>202</v>
      </c>
      <c r="C39" s="43">
        <f>Ahmednagar!AJ42</f>
        <v>0</v>
      </c>
      <c r="D39" s="43" t="e">
        <f>Ahmednagar!AK42</f>
        <v>#DIV/0!</v>
      </c>
      <c r="E39" s="43">
        <f>Akola!AJ42</f>
        <v>0</v>
      </c>
      <c r="F39" s="43" t="e">
        <f>Akola!AK42</f>
        <v>#DIV/0!</v>
      </c>
      <c r="G39" s="43">
        <f>Amravati!AJ42</f>
        <v>0</v>
      </c>
      <c r="H39" s="43" t="e">
        <f>Amravati!AK42</f>
        <v>#DIV/0!</v>
      </c>
      <c r="I39" s="43">
        <f>Aurangabad!AJ42</f>
        <v>0</v>
      </c>
      <c r="J39" s="43" t="e">
        <f>Aurangabad!AK42</f>
        <v>#DIV/0!</v>
      </c>
      <c r="K39" s="43">
        <f>Beed!AJ42</f>
        <v>0</v>
      </c>
      <c r="L39" s="43" t="e">
        <f>Beed!AK42</f>
        <v>#DIV/0!</v>
      </c>
      <c r="M39" s="43">
        <f>Bhandara!AJ42</f>
        <v>0</v>
      </c>
      <c r="N39" s="43" t="e">
        <f>Bhandara!AK42</f>
        <v>#DIV/0!</v>
      </c>
      <c r="O39" s="43">
        <f>Buldhana!AJ42</f>
        <v>0</v>
      </c>
      <c r="P39" s="43" t="e">
        <f>Buldhana!AK42</f>
        <v>#DIV/0!</v>
      </c>
      <c r="Q39" s="43">
        <f>Chandrapur!AJ42</f>
        <v>0</v>
      </c>
      <c r="R39" s="43" t="e">
        <f>Chandrapur!AK42</f>
        <v>#DIV/0!</v>
      </c>
      <c r="S39" s="43">
        <f>Dhule!AJ42</f>
        <v>0</v>
      </c>
      <c r="T39" s="43" t="e">
        <f>Dhule!AK42</f>
        <v>#DIV/0!</v>
      </c>
      <c r="U39" s="43">
        <f>Gadchiroli!AJ42</f>
        <v>0</v>
      </c>
      <c r="V39" s="43" t="e">
        <f>Gadchiroli!AK42</f>
        <v>#DIV/0!</v>
      </c>
      <c r="W39" s="43">
        <f>Gondia!AJ42</f>
        <v>0</v>
      </c>
      <c r="X39" s="43" t="e">
        <f>Gondia!AK42</f>
        <v>#DIV/0!</v>
      </c>
      <c r="Y39" s="43">
        <f>Hingoli!AJ42</f>
        <v>0</v>
      </c>
      <c r="Z39" s="43" t="e">
        <f>Hingoli!AK42</f>
        <v>#DIV/0!</v>
      </c>
      <c r="AA39" s="43">
        <f>Jalgaon!AJ42</f>
        <v>0</v>
      </c>
      <c r="AB39" s="43" t="e">
        <f>Jalgaon!AK42</f>
        <v>#DIV/0!</v>
      </c>
      <c r="AC39" s="43">
        <f>Jalna!AJ42</f>
        <v>0</v>
      </c>
      <c r="AD39" s="43" t="e">
        <f>Jalna!AK42</f>
        <v>#DIV/0!</v>
      </c>
      <c r="AE39" s="43">
        <f>Kolhapur!AJ42</f>
        <v>0</v>
      </c>
      <c r="AF39" s="43" t="e">
        <f>Kolhapur!AK42</f>
        <v>#DIV/0!</v>
      </c>
      <c r="AG39" s="43">
        <f>Latur!AJ42</f>
        <v>0</v>
      </c>
      <c r="AH39" s="43" t="e">
        <f>Latur!AK42</f>
        <v>#DIV/0!</v>
      </c>
      <c r="AI39" s="43">
        <f>MumbaiCity!AJ42</f>
        <v>0</v>
      </c>
      <c r="AJ39" s="43" t="e">
        <f>MumbaiCity!AK42</f>
        <v>#DIV/0!</v>
      </c>
      <c r="AK39" s="43">
        <f>MumbaiSub!AJ42</f>
        <v>0</v>
      </c>
      <c r="AL39" s="43" t="e">
        <f>MumbaiSub!AK42</f>
        <v>#DIV/0!</v>
      </c>
      <c r="AM39" s="43">
        <f>Nagpur!AJ42</f>
        <v>0</v>
      </c>
      <c r="AN39" s="43" t="e">
        <f>Nagpur!AK42</f>
        <v>#DIV/0!</v>
      </c>
      <c r="AO39" s="43">
        <f>Nanded!AJ42</f>
        <v>0</v>
      </c>
      <c r="AP39" s="43" t="e">
        <f>Nanded!AK42</f>
        <v>#DIV/0!</v>
      </c>
      <c r="AQ39" s="43">
        <f>Nandurbar!AJ42</f>
        <v>0</v>
      </c>
      <c r="AR39" s="43" t="e">
        <f>Nandurbar!AK42</f>
        <v>#DIV/0!</v>
      </c>
      <c r="AS39" s="43">
        <f>Nasik!AJ42</f>
        <v>0</v>
      </c>
      <c r="AT39" s="43" t="e">
        <f>Nasik!AK42</f>
        <v>#DIV/0!</v>
      </c>
      <c r="AU39" s="43">
        <f>Osmanabad!AJ42</f>
        <v>0</v>
      </c>
      <c r="AV39" s="43" t="e">
        <f>Osmanabad!AK42</f>
        <v>#DIV/0!</v>
      </c>
      <c r="AW39" s="43">
        <f>Palghar!AJ42</f>
        <v>0</v>
      </c>
      <c r="AX39" s="43" t="e">
        <f>Palghar!AK42</f>
        <v>#DIV/0!</v>
      </c>
      <c r="AY39" s="43">
        <f>Parbhani!AJ42</f>
        <v>0</v>
      </c>
      <c r="AZ39" s="43" t="e">
        <f>Parbhani!AK42</f>
        <v>#DIV/0!</v>
      </c>
      <c r="BA39" s="43">
        <f>Pune!AJ42</f>
        <v>0</v>
      </c>
      <c r="BB39" s="43">
        <f>Pune!AK42</f>
        <v>0</v>
      </c>
      <c r="BC39" s="43">
        <f>Raigad!AJ42</f>
        <v>0</v>
      </c>
      <c r="BD39" s="43" t="e">
        <f>Raigad!AK42</f>
        <v>#DIV/0!</v>
      </c>
      <c r="BE39" s="43">
        <f>Ratnagiri!AJ42</f>
        <v>0</v>
      </c>
      <c r="BF39" s="43" t="e">
        <f>Ratnagiri!AK42</f>
        <v>#DIV/0!</v>
      </c>
      <c r="BG39" s="43">
        <f>Sangli!AJ42</f>
        <v>0</v>
      </c>
      <c r="BH39" s="43" t="e">
        <f>Sangli!AK42</f>
        <v>#DIV/0!</v>
      </c>
      <c r="BI39" s="43">
        <f>Satara!AJ42</f>
        <v>0</v>
      </c>
      <c r="BJ39" s="43" t="e">
        <f>Satara!AK42</f>
        <v>#DIV/0!</v>
      </c>
      <c r="BK39" s="43">
        <f>Sindhudurg!AJ42</f>
        <v>0</v>
      </c>
      <c r="BL39" s="43" t="e">
        <f>Sindhudurg!AK42</f>
        <v>#DIV/0!</v>
      </c>
      <c r="BM39" s="43">
        <f>Solapur!AJ42</f>
        <v>0</v>
      </c>
      <c r="BN39" s="43" t="e">
        <f>Solapur!AK42</f>
        <v>#DIV/0!</v>
      </c>
      <c r="BO39" s="43">
        <f>Thane!AJ42</f>
        <v>0</v>
      </c>
      <c r="BP39" s="43" t="e">
        <f>Thane!AK42</f>
        <v>#DIV/0!</v>
      </c>
      <c r="BQ39" s="43">
        <f>Wardha!AJ42</f>
        <v>0</v>
      </c>
      <c r="BR39" s="43" t="e">
        <f>Wardha!AK42</f>
        <v>#DIV/0!</v>
      </c>
      <c r="BS39" s="43">
        <f>Washim!AJ42</f>
        <v>0</v>
      </c>
      <c r="BT39" s="43" t="e">
        <f>Washim!AK42</f>
        <v>#DIV/0!</v>
      </c>
      <c r="BU39" s="43">
        <f>Yavatmal!AJ42</f>
        <v>0</v>
      </c>
      <c r="BV39" s="43" t="e">
        <f>Yavatmal!AK42</f>
        <v>#DIV/0!</v>
      </c>
      <c r="BW39" s="43">
        <f>'Cons Bankwise'!AJ47</f>
        <v>0</v>
      </c>
      <c r="BX39" s="43">
        <f>'Cons Bankwise'!AK47</f>
        <v>0</v>
      </c>
      <c r="BY39" s="101">
        <f t="shared" si="0"/>
        <v>0</v>
      </c>
      <c r="CA39" s="102">
        <f t="shared" si="1"/>
        <v>0</v>
      </c>
    </row>
    <row r="40" spans="1:89" ht="12.75" customHeight="1">
      <c r="A40" s="47">
        <v>33</v>
      </c>
      <c r="B40" s="213" t="s">
        <v>203</v>
      </c>
      <c r="C40" s="43">
        <f>Ahmednagar!AJ43</f>
        <v>0</v>
      </c>
      <c r="D40" s="43" t="e">
        <f>Ahmednagar!AK43</f>
        <v>#DIV/0!</v>
      </c>
      <c r="E40" s="43">
        <f>Akola!AJ43</f>
        <v>0</v>
      </c>
      <c r="F40" s="43" t="e">
        <f>Akola!AK43</f>
        <v>#DIV/0!</v>
      </c>
      <c r="G40" s="43">
        <f>Amravati!AJ43</f>
        <v>0</v>
      </c>
      <c r="H40" s="43" t="e">
        <f>Amravati!AK43</f>
        <v>#DIV/0!</v>
      </c>
      <c r="I40" s="43">
        <f>Aurangabad!AJ43</f>
        <v>0</v>
      </c>
      <c r="J40" s="43" t="e">
        <f>Aurangabad!AK43</f>
        <v>#DIV/0!</v>
      </c>
      <c r="K40" s="43">
        <f>Beed!AJ43</f>
        <v>0</v>
      </c>
      <c r="L40" s="43" t="e">
        <f>Beed!AK43</f>
        <v>#DIV/0!</v>
      </c>
      <c r="M40" s="43">
        <f>Bhandara!AJ43</f>
        <v>0</v>
      </c>
      <c r="N40" s="43" t="e">
        <f>Bhandara!AK43</f>
        <v>#DIV/0!</v>
      </c>
      <c r="O40" s="43">
        <f>Buldhana!AJ43</f>
        <v>0</v>
      </c>
      <c r="P40" s="43" t="e">
        <f>Buldhana!AK43</f>
        <v>#DIV/0!</v>
      </c>
      <c r="Q40" s="43">
        <f>Chandrapur!AJ43</f>
        <v>0</v>
      </c>
      <c r="R40" s="43" t="e">
        <f>Chandrapur!AK43</f>
        <v>#DIV/0!</v>
      </c>
      <c r="S40" s="43">
        <f>Dhule!AJ43</f>
        <v>0</v>
      </c>
      <c r="T40" s="43" t="e">
        <f>Dhule!AK43</f>
        <v>#DIV/0!</v>
      </c>
      <c r="U40" s="43">
        <f>Gadchiroli!AJ43</f>
        <v>0</v>
      </c>
      <c r="V40" s="43" t="e">
        <f>Gadchiroli!AK43</f>
        <v>#DIV/0!</v>
      </c>
      <c r="W40" s="43">
        <f>Gondia!AJ43</f>
        <v>0</v>
      </c>
      <c r="X40" s="43" t="e">
        <f>Gondia!AK43</f>
        <v>#DIV/0!</v>
      </c>
      <c r="Y40" s="43">
        <f>Hingoli!AJ43</f>
        <v>0</v>
      </c>
      <c r="Z40" s="43" t="e">
        <f>Hingoli!AK43</f>
        <v>#DIV/0!</v>
      </c>
      <c r="AA40" s="43">
        <f>Jalgaon!AJ43</f>
        <v>0</v>
      </c>
      <c r="AB40" s="43" t="e">
        <f>Jalgaon!AK43</f>
        <v>#DIV/0!</v>
      </c>
      <c r="AC40" s="43">
        <f>Jalna!AJ43</f>
        <v>0</v>
      </c>
      <c r="AD40" s="43" t="e">
        <f>Jalna!AK43</f>
        <v>#DIV/0!</v>
      </c>
      <c r="AE40" s="43">
        <f>Kolhapur!AJ43</f>
        <v>0</v>
      </c>
      <c r="AF40" s="43" t="e">
        <f>Kolhapur!AK43</f>
        <v>#DIV/0!</v>
      </c>
      <c r="AG40" s="43">
        <f>Latur!AJ43</f>
        <v>0</v>
      </c>
      <c r="AH40" s="43" t="e">
        <f>Latur!AK43</f>
        <v>#DIV/0!</v>
      </c>
      <c r="AI40" s="43">
        <f>MumbaiCity!AJ43</f>
        <v>0</v>
      </c>
      <c r="AJ40" s="43">
        <f>MumbaiCity!AK43</f>
        <v>0</v>
      </c>
      <c r="AK40" s="43">
        <f>MumbaiSub!AJ43</f>
        <v>0</v>
      </c>
      <c r="AL40" s="43" t="e">
        <f>MumbaiSub!AK43</f>
        <v>#DIV/0!</v>
      </c>
      <c r="AM40" s="43">
        <f>Nagpur!AJ43</f>
        <v>0</v>
      </c>
      <c r="AN40" s="43" t="e">
        <f>Nagpur!AK43</f>
        <v>#DIV/0!</v>
      </c>
      <c r="AO40" s="43">
        <f>Nanded!AJ43</f>
        <v>0</v>
      </c>
      <c r="AP40" s="43" t="e">
        <f>Nanded!AK43</f>
        <v>#DIV/0!</v>
      </c>
      <c r="AQ40" s="43">
        <f>Nandurbar!AJ43</f>
        <v>0</v>
      </c>
      <c r="AR40" s="43" t="e">
        <f>Nandurbar!AK43</f>
        <v>#DIV/0!</v>
      </c>
      <c r="AS40" s="43">
        <f>Nasik!AJ43</f>
        <v>0</v>
      </c>
      <c r="AT40" s="43" t="e">
        <f>Nasik!AK43</f>
        <v>#DIV/0!</v>
      </c>
      <c r="AU40" s="43">
        <f>Osmanabad!AJ43</f>
        <v>0</v>
      </c>
      <c r="AV40" s="43" t="e">
        <f>Osmanabad!AK43</f>
        <v>#DIV/0!</v>
      </c>
      <c r="AW40" s="43">
        <f>Palghar!AJ43</f>
        <v>0</v>
      </c>
      <c r="AX40" s="43">
        <f>Palghar!AK43</f>
        <v>0</v>
      </c>
      <c r="AY40" s="43">
        <f>Parbhani!AJ43</f>
        <v>0</v>
      </c>
      <c r="AZ40" s="43" t="e">
        <f>Parbhani!AK43</f>
        <v>#DIV/0!</v>
      </c>
      <c r="BA40" s="43">
        <f>Pune!AJ43</f>
        <v>0</v>
      </c>
      <c r="BB40" s="43">
        <f>Pune!AK43</f>
        <v>0</v>
      </c>
      <c r="BC40" s="43">
        <f>Raigad!AJ43</f>
        <v>0</v>
      </c>
      <c r="BD40" s="43" t="e">
        <f>Raigad!AK43</f>
        <v>#DIV/0!</v>
      </c>
      <c r="BE40" s="43">
        <f>Ratnagiri!AJ43</f>
        <v>0</v>
      </c>
      <c r="BF40" s="43" t="e">
        <f>Ratnagiri!AK43</f>
        <v>#DIV/0!</v>
      </c>
      <c r="BG40" s="43">
        <f>Sangli!AJ43</f>
        <v>0</v>
      </c>
      <c r="BH40" s="43" t="e">
        <f>Sangli!AK43</f>
        <v>#DIV/0!</v>
      </c>
      <c r="BI40" s="43">
        <f>Satara!AJ43</f>
        <v>0</v>
      </c>
      <c r="BJ40" s="43" t="e">
        <f>Satara!AK43</f>
        <v>#DIV/0!</v>
      </c>
      <c r="BK40" s="43">
        <f>Sindhudurg!AJ43</f>
        <v>0</v>
      </c>
      <c r="BL40" s="43" t="e">
        <f>Sindhudurg!AK43</f>
        <v>#DIV/0!</v>
      </c>
      <c r="BM40" s="43">
        <f>Solapur!AJ43</f>
        <v>0</v>
      </c>
      <c r="BN40" s="43">
        <f>Solapur!AK43</f>
        <v>0</v>
      </c>
      <c r="BO40" s="43">
        <f>Thane!AJ43</f>
        <v>0</v>
      </c>
      <c r="BP40" s="43" t="e">
        <f>Thane!AK43</f>
        <v>#DIV/0!</v>
      </c>
      <c r="BQ40" s="43">
        <f>Wardha!AJ43</f>
        <v>0</v>
      </c>
      <c r="BR40" s="43" t="e">
        <f>Wardha!AK43</f>
        <v>#DIV/0!</v>
      </c>
      <c r="BS40" s="43">
        <f>Washim!AJ43</f>
        <v>0</v>
      </c>
      <c r="BT40" s="43" t="e">
        <f>Washim!AK43</f>
        <v>#DIV/0!</v>
      </c>
      <c r="BU40" s="43">
        <f>Yavatmal!AJ43</f>
        <v>0</v>
      </c>
      <c r="BV40" s="43" t="e">
        <f>Yavatmal!AK43</f>
        <v>#DIV/0!</v>
      </c>
      <c r="BW40" s="43">
        <f>'Cons Bankwise'!AJ48</f>
        <v>0</v>
      </c>
      <c r="BX40" s="43">
        <f>'Cons Bankwise'!AK48</f>
        <v>0</v>
      </c>
      <c r="BY40" s="101">
        <f t="shared" si="0"/>
        <v>0</v>
      </c>
      <c r="CA40" s="102">
        <f t="shared" si="1"/>
        <v>0</v>
      </c>
    </row>
    <row r="41" spans="1:89">
      <c r="A41" s="47">
        <v>34</v>
      </c>
      <c r="B41" s="213" t="s">
        <v>204</v>
      </c>
      <c r="C41" s="43">
        <f>Ahmednagar!AJ44</f>
        <v>0</v>
      </c>
      <c r="D41" s="43" t="e">
        <f>Ahmednagar!AK44</f>
        <v>#DIV/0!</v>
      </c>
      <c r="E41" s="43">
        <f>Akola!AJ44</f>
        <v>0</v>
      </c>
      <c r="F41" s="43" t="e">
        <f>Akola!AK44</f>
        <v>#DIV/0!</v>
      </c>
      <c r="G41" s="43">
        <f>Amravati!AJ44</f>
        <v>0</v>
      </c>
      <c r="H41" s="43" t="e">
        <f>Amravati!AK44</f>
        <v>#DIV/0!</v>
      </c>
      <c r="I41" s="43">
        <f>Aurangabad!AJ44</f>
        <v>0</v>
      </c>
      <c r="J41" s="43" t="e">
        <f>Aurangabad!AK44</f>
        <v>#DIV/0!</v>
      </c>
      <c r="K41" s="43">
        <f>Beed!AJ44</f>
        <v>0</v>
      </c>
      <c r="L41" s="43" t="e">
        <f>Beed!AK44</f>
        <v>#DIV/0!</v>
      </c>
      <c r="M41" s="43">
        <f>Bhandara!AJ44</f>
        <v>0</v>
      </c>
      <c r="N41" s="43" t="e">
        <f>Bhandara!AK44</f>
        <v>#DIV/0!</v>
      </c>
      <c r="O41" s="43">
        <f>Buldhana!AJ44</f>
        <v>0</v>
      </c>
      <c r="P41" s="43" t="e">
        <f>Buldhana!AK44</f>
        <v>#DIV/0!</v>
      </c>
      <c r="Q41" s="43">
        <f>Chandrapur!AJ44</f>
        <v>0</v>
      </c>
      <c r="R41" s="43" t="e">
        <f>Chandrapur!AK44</f>
        <v>#DIV/0!</v>
      </c>
      <c r="S41" s="43">
        <f>Dhule!AJ44</f>
        <v>0</v>
      </c>
      <c r="T41" s="43">
        <f>Dhule!AK44</f>
        <v>0</v>
      </c>
      <c r="U41" s="43">
        <f>Gadchiroli!AJ44</f>
        <v>0</v>
      </c>
      <c r="V41" s="43" t="e">
        <f>Gadchiroli!AK44</f>
        <v>#DIV/0!</v>
      </c>
      <c r="W41" s="43">
        <f>Gondia!AJ44</f>
        <v>0</v>
      </c>
      <c r="X41" s="43" t="e">
        <f>Gondia!AK44</f>
        <v>#DIV/0!</v>
      </c>
      <c r="Y41" s="43">
        <f>Hingoli!AJ44</f>
        <v>0</v>
      </c>
      <c r="Z41" s="43" t="e">
        <f>Hingoli!AK44</f>
        <v>#DIV/0!</v>
      </c>
      <c r="AA41" s="43">
        <f>Jalgaon!AJ44</f>
        <v>0</v>
      </c>
      <c r="AB41" s="43" t="e">
        <f>Jalgaon!AK44</f>
        <v>#DIV/0!</v>
      </c>
      <c r="AC41" s="43">
        <f>Jalna!AJ44</f>
        <v>0</v>
      </c>
      <c r="AD41" s="43" t="e">
        <f>Jalna!AK44</f>
        <v>#DIV/0!</v>
      </c>
      <c r="AE41" s="43">
        <f>Kolhapur!AJ44</f>
        <v>0</v>
      </c>
      <c r="AF41" s="43" t="e">
        <f>Kolhapur!AK44</f>
        <v>#DIV/0!</v>
      </c>
      <c r="AG41" s="43">
        <f>Latur!AJ44</f>
        <v>0</v>
      </c>
      <c r="AH41" s="43" t="e">
        <f>Latur!AK44</f>
        <v>#DIV/0!</v>
      </c>
      <c r="AI41" s="43">
        <f>MumbaiCity!AJ44</f>
        <v>0</v>
      </c>
      <c r="AJ41" s="43">
        <f>MumbaiCity!AK44</f>
        <v>0</v>
      </c>
      <c r="AK41" s="43">
        <f>MumbaiSub!AJ44</f>
        <v>0</v>
      </c>
      <c r="AL41" s="43" t="e">
        <f>MumbaiSub!AK44</f>
        <v>#DIV/0!</v>
      </c>
      <c r="AM41" s="43">
        <f>Nagpur!AJ44</f>
        <v>0</v>
      </c>
      <c r="AN41" s="43" t="e">
        <f>Nagpur!AK44</f>
        <v>#DIV/0!</v>
      </c>
      <c r="AO41" s="43">
        <f>Nanded!AJ44</f>
        <v>0</v>
      </c>
      <c r="AP41" s="43" t="e">
        <f>Nanded!AK44</f>
        <v>#DIV/0!</v>
      </c>
      <c r="AQ41" s="43">
        <f>Nandurbar!AJ44</f>
        <v>0</v>
      </c>
      <c r="AR41" s="43" t="e">
        <f>Nandurbar!AK44</f>
        <v>#DIV/0!</v>
      </c>
      <c r="AS41" s="43">
        <f>Nasik!AJ44</f>
        <v>0</v>
      </c>
      <c r="AT41" s="43" t="e">
        <f>Nasik!AK44</f>
        <v>#DIV/0!</v>
      </c>
      <c r="AU41" s="43">
        <f>Osmanabad!AJ44</f>
        <v>0</v>
      </c>
      <c r="AV41" s="43" t="e">
        <f>Osmanabad!AK44</f>
        <v>#DIV/0!</v>
      </c>
      <c r="AW41" s="43">
        <f>Palghar!AJ44</f>
        <v>0</v>
      </c>
      <c r="AX41" s="43" t="e">
        <f>Palghar!AK44</f>
        <v>#DIV/0!</v>
      </c>
      <c r="AY41" s="43">
        <f>Parbhani!AJ44</f>
        <v>0</v>
      </c>
      <c r="AZ41" s="43" t="e">
        <f>Parbhani!AK44</f>
        <v>#DIV/0!</v>
      </c>
      <c r="BA41" s="43">
        <f>Pune!AJ44</f>
        <v>0</v>
      </c>
      <c r="BB41" s="43">
        <f>Pune!AK44</f>
        <v>0</v>
      </c>
      <c r="BC41" s="43">
        <f>Raigad!AJ44</f>
        <v>0</v>
      </c>
      <c r="BD41" s="43" t="e">
        <f>Raigad!AK44</f>
        <v>#DIV/0!</v>
      </c>
      <c r="BE41" s="43">
        <f>Ratnagiri!AJ44</f>
        <v>0</v>
      </c>
      <c r="BF41" s="43" t="e">
        <f>Ratnagiri!AK44</f>
        <v>#DIV/0!</v>
      </c>
      <c r="BG41" s="43">
        <f>Sangli!AJ44</f>
        <v>0</v>
      </c>
      <c r="BH41" s="43" t="e">
        <f>Sangli!AK44</f>
        <v>#DIV/0!</v>
      </c>
      <c r="BI41" s="43">
        <f>Satara!AJ44</f>
        <v>0</v>
      </c>
      <c r="BJ41" s="43" t="e">
        <f>Satara!AK44</f>
        <v>#DIV/0!</v>
      </c>
      <c r="BK41" s="43">
        <f>Sindhudurg!AJ44</f>
        <v>0</v>
      </c>
      <c r="BL41" s="43" t="e">
        <f>Sindhudurg!AK44</f>
        <v>#DIV/0!</v>
      </c>
      <c r="BM41" s="43">
        <f>Solapur!AJ44</f>
        <v>0</v>
      </c>
      <c r="BN41" s="43">
        <f>Solapur!AK44</f>
        <v>0</v>
      </c>
      <c r="BO41" s="43">
        <f>Thane!AJ44</f>
        <v>0</v>
      </c>
      <c r="BP41" s="43" t="e">
        <f>Thane!AK44</f>
        <v>#DIV/0!</v>
      </c>
      <c r="BQ41" s="43">
        <f>Wardha!AJ44</f>
        <v>0</v>
      </c>
      <c r="BR41" s="43" t="e">
        <f>Wardha!AK44</f>
        <v>#DIV/0!</v>
      </c>
      <c r="BS41" s="43">
        <f>Washim!AJ44</f>
        <v>0</v>
      </c>
      <c r="BT41" s="43" t="e">
        <f>Washim!AK44</f>
        <v>#DIV/0!</v>
      </c>
      <c r="BU41" s="43">
        <f>Yavatmal!AJ44</f>
        <v>0</v>
      </c>
      <c r="BV41" s="43" t="e">
        <f>Yavatmal!AK44</f>
        <v>#DIV/0!</v>
      </c>
      <c r="BW41" s="43">
        <f>'Cons Bankwise'!AJ49</f>
        <v>0</v>
      </c>
      <c r="BX41" s="43">
        <f>'Cons Bankwise'!AK49</f>
        <v>0</v>
      </c>
      <c r="BY41" s="101">
        <f t="shared" si="0"/>
        <v>0</v>
      </c>
      <c r="CA41" s="102">
        <f t="shared" si="1"/>
        <v>0</v>
      </c>
    </row>
    <row r="42" spans="1:89">
      <c r="A42" s="47">
        <v>35</v>
      </c>
      <c r="B42" s="213" t="s">
        <v>205</v>
      </c>
      <c r="C42" s="43">
        <f>Ahmednagar!AJ45</f>
        <v>0</v>
      </c>
      <c r="D42" s="43" t="e">
        <f>Ahmednagar!AK45</f>
        <v>#DIV/0!</v>
      </c>
      <c r="E42" s="43">
        <f>Akola!AJ45</f>
        <v>0</v>
      </c>
      <c r="F42" s="43" t="e">
        <f>Akola!AK45</f>
        <v>#DIV/0!</v>
      </c>
      <c r="G42" s="43">
        <f>Amravati!AJ45</f>
        <v>0</v>
      </c>
      <c r="H42" s="43" t="e">
        <f>Amravati!AK45</f>
        <v>#DIV/0!</v>
      </c>
      <c r="I42" s="43">
        <f>Aurangabad!AJ45</f>
        <v>0</v>
      </c>
      <c r="J42" s="43" t="e">
        <f>Aurangabad!AK45</f>
        <v>#DIV/0!</v>
      </c>
      <c r="K42" s="43">
        <f>Beed!AJ45</f>
        <v>0</v>
      </c>
      <c r="L42" s="43" t="e">
        <f>Beed!AK45</f>
        <v>#DIV/0!</v>
      </c>
      <c r="M42" s="43">
        <f>Bhandara!AJ45</f>
        <v>0</v>
      </c>
      <c r="N42" s="43" t="e">
        <f>Bhandara!AK45</f>
        <v>#DIV/0!</v>
      </c>
      <c r="O42" s="43">
        <f>Buldhana!AJ45</f>
        <v>0</v>
      </c>
      <c r="P42" s="43" t="e">
        <f>Buldhana!AK45</f>
        <v>#DIV/0!</v>
      </c>
      <c r="Q42" s="43">
        <f>Chandrapur!AJ45</f>
        <v>0</v>
      </c>
      <c r="R42" s="43" t="e">
        <f>Chandrapur!AK45</f>
        <v>#DIV/0!</v>
      </c>
      <c r="S42" s="43">
        <f>Dhule!AJ45</f>
        <v>0</v>
      </c>
      <c r="T42" s="43" t="e">
        <f>Dhule!AK45</f>
        <v>#DIV/0!</v>
      </c>
      <c r="U42" s="43">
        <f>Gadchiroli!AJ45</f>
        <v>0</v>
      </c>
      <c r="V42" s="43" t="e">
        <f>Gadchiroli!AK45</f>
        <v>#DIV/0!</v>
      </c>
      <c r="W42" s="43">
        <f>Gondia!AJ45</f>
        <v>0</v>
      </c>
      <c r="X42" s="43" t="e">
        <f>Gondia!AK45</f>
        <v>#DIV/0!</v>
      </c>
      <c r="Y42" s="43">
        <f>Hingoli!AJ45</f>
        <v>0</v>
      </c>
      <c r="Z42" s="43" t="e">
        <f>Hingoli!AK45</f>
        <v>#DIV/0!</v>
      </c>
      <c r="AA42" s="43">
        <f>Jalgaon!AJ45</f>
        <v>0</v>
      </c>
      <c r="AB42" s="43" t="e">
        <f>Jalgaon!AK45</f>
        <v>#DIV/0!</v>
      </c>
      <c r="AC42" s="43">
        <f>Jalna!AJ45</f>
        <v>0</v>
      </c>
      <c r="AD42" s="43" t="e">
        <f>Jalna!AK45</f>
        <v>#DIV/0!</v>
      </c>
      <c r="AE42" s="43">
        <f>Kolhapur!AJ45</f>
        <v>0</v>
      </c>
      <c r="AF42" s="43" t="e">
        <f>Kolhapur!AK45</f>
        <v>#DIV/0!</v>
      </c>
      <c r="AG42" s="43">
        <f>Latur!AJ45</f>
        <v>0</v>
      </c>
      <c r="AH42" s="43" t="e">
        <f>Latur!AK45</f>
        <v>#DIV/0!</v>
      </c>
      <c r="AI42" s="43">
        <f>MumbaiCity!AJ45</f>
        <v>0</v>
      </c>
      <c r="AJ42" s="43" t="e">
        <f>MumbaiCity!AK45</f>
        <v>#DIV/0!</v>
      </c>
      <c r="AK42" s="43">
        <f>MumbaiSub!AJ45</f>
        <v>0</v>
      </c>
      <c r="AL42" s="43" t="e">
        <f>MumbaiSub!AK45</f>
        <v>#DIV/0!</v>
      </c>
      <c r="AM42" s="43">
        <f>Nagpur!AJ45</f>
        <v>0</v>
      </c>
      <c r="AN42" s="43" t="e">
        <f>Nagpur!AK45</f>
        <v>#DIV/0!</v>
      </c>
      <c r="AO42" s="43">
        <f>Nanded!AJ45</f>
        <v>0</v>
      </c>
      <c r="AP42" s="43" t="e">
        <f>Nanded!AK45</f>
        <v>#DIV/0!</v>
      </c>
      <c r="AQ42" s="43">
        <f>Nandurbar!AJ45</f>
        <v>0</v>
      </c>
      <c r="AR42" s="43" t="e">
        <f>Nandurbar!AK45</f>
        <v>#DIV/0!</v>
      </c>
      <c r="AS42" s="43">
        <f>Nasik!AJ45</f>
        <v>0</v>
      </c>
      <c r="AT42" s="43" t="e">
        <f>Nasik!AK45</f>
        <v>#DIV/0!</v>
      </c>
      <c r="AU42" s="43">
        <f>Osmanabad!AJ45</f>
        <v>0</v>
      </c>
      <c r="AV42" s="43" t="e">
        <f>Osmanabad!AK45</f>
        <v>#DIV/0!</v>
      </c>
      <c r="AW42" s="43">
        <f>Palghar!AJ45</f>
        <v>0</v>
      </c>
      <c r="AX42" s="43" t="e">
        <f>Palghar!AK45</f>
        <v>#DIV/0!</v>
      </c>
      <c r="AY42" s="43">
        <f>Parbhani!AJ45</f>
        <v>0</v>
      </c>
      <c r="AZ42" s="43" t="e">
        <f>Parbhani!AK45</f>
        <v>#DIV/0!</v>
      </c>
      <c r="BA42" s="43">
        <f>Pune!AJ45</f>
        <v>0</v>
      </c>
      <c r="BB42" s="43">
        <f>Pune!AK45</f>
        <v>0</v>
      </c>
      <c r="BC42" s="43">
        <f>Raigad!AJ45</f>
        <v>0</v>
      </c>
      <c r="BD42" s="43" t="e">
        <f>Raigad!AK45</f>
        <v>#DIV/0!</v>
      </c>
      <c r="BE42" s="43">
        <f>Ratnagiri!AJ45</f>
        <v>0</v>
      </c>
      <c r="BF42" s="43" t="e">
        <f>Ratnagiri!AK45</f>
        <v>#DIV/0!</v>
      </c>
      <c r="BG42" s="43">
        <f>Sangli!AJ45</f>
        <v>0</v>
      </c>
      <c r="BH42" s="43" t="e">
        <f>Sangli!AK45</f>
        <v>#DIV/0!</v>
      </c>
      <c r="BI42" s="43">
        <f>Satara!AJ45</f>
        <v>0</v>
      </c>
      <c r="BJ42" s="43" t="e">
        <f>Satara!AK45</f>
        <v>#DIV/0!</v>
      </c>
      <c r="BK42" s="43">
        <f>Sindhudurg!AJ45</f>
        <v>0</v>
      </c>
      <c r="BL42" s="43" t="e">
        <f>Sindhudurg!AK45</f>
        <v>#DIV/0!</v>
      </c>
      <c r="BM42" s="43">
        <f>Solapur!AJ45</f>
        <v>0</v>
      </c>
      <c r="BN42" s="43">
        <f>Solapur!AK45</f>
        <v>0</v>
      </c>
      <c r="BO42" s="43">
        <f>Thane!AJ45</f>
        <v>0</v>
      </c>
      <c r="BP42" s="43" t="e">
        <f>Thane!AK45</f>
        <v>#DIV/0!</v>
      </c>
      <c r="BQ42" s="43">
        <f>Wardha!AJ45</f>
        <v>0</v>
      </c>
      <c r="BR42" s="43" t="e">
        <f>Wardha!AK45</f>
        <v>#DIV/0!</v>
      </c>
      <c r="BS42" s="43">
        <f>Washim!AJ45</f>
        <v>0</v>
      </c>
      <c r="BT42" s="43" t="e">
        <f>Washim!AK45</f>
        <v>#DIV/0!</v>
      </c>
      <c r="BU42" s="43">
        <f>Yavatmal!AJ45</f>
        <v>0</v>
      </c>
      <c r="BV42" s="43" t="e">
        <f>Yavatmal!AK45</f>
        <v>#DIV/0!</v>
      </c>
      <c r="BW42" s="43">
        <f>'Cons Bankwise'!AJ50</f>
        <v>0</v>
      </c>
      <c r="BX42" s="43">
        <f>'Cons Bankwise'!AK50</f>
        <v>0</v>
      </c>
      <c r="BY42" s="101">
        <f t="shared" si="0"/>
        <v>0</v>
      </c>
      <c r="CA42" s="102">
        <f t="shared" si="1"/>
        <v>0</v>
      </c>
    </row>
    <row r="43" spans="1:89">
      <c r="A43" s="47">
        <v>36</v>
      </c>
      <c r="B43" s="213" t="s">
        <v>206</v>
      </c>
      <c r="C43" s="43">
        <f>Ahmednagar!AJ46</f>
        <v>0</v>
      </c>
      <c r="D43" s="43" t="e">
        <f>Ahmednagar!AK46</f>
        <v>#DIV/0!</v>
      </c>
      <c r="E43" s="43">
        <f>Akola!AJ46</f>
        <v>0</v>
      </c>
      <c r="F43" s="43" t="e">
        <f>Akola!AK46</f>
        <v>#DIV/0!</v>
      </c>
      <c r="G43" s="43">
        <f>Amravati!AJ46</f>
        <v>0</v>
      </c>
      <c r="H43" s="43" t="e">
        <f>Amravati!AK46</f>
        <v>#DIV/0!</v>
      </c>
      <c r="I43" s="43">
        <f>Aurangabad!AJ46</f>
        <v>0</v>
      </c>
      <c r="J43" s="43" t="e">
        <f>Aurangabad!AK46</f>
        <v>#DIV/0!</v>
      </c>
      <c r="K43" s="43">
        <f>Beed!AJ46</f>
        <v>0</v>
      </c>
      <c r="L43" s="43" t="e">
        <f>Beed!AK46</f>
        <v>#DIV/0!</v>
      </c>
      <c r="M43" s="43">
        <f>Bhandara!AJ46</f>
        <v>0</v>
      </c>
      <c r="N43" s="43" t="e">
        <f>Bhandara!AK46</f>
        <v>#DIV/0!</v>
      </c>
      <c r="O43" s="43">
        <f>Buldhana!AJ46</f>
        <v>0</v>
      </c>
      <c r="P43" s="43" t="e">
        <f>Buldhana!AK46</f>
        <v>#DIV/0!</v>
      </c>
      <c r="Q43" s="43">
        <f>Chandrapur!AJ46</f>
        <v>0</v>
      </c>
      <c r="R43" s="43" t="e">
        <f>Chandrapur!AK46</f>
        <v>#DIV/0!</v>
      </c>
      <c r="S43" s="43">
        <f>Dhule!AJ46</f>
        <v>0</v>
      </c>
      <c r="T43" s="43" t="e">
        <f>Dhule!AK46</f>
        <v>#DIV/0!</v>
      </c>
      <c r="U43" s="43">
        <f>Gadchiroli!AJ46</f>
        <v>0</v>
      </c>
      <c r="V43" s="43" t="e">
        <f>Gadchiroli!AK46</f>
        <v>#DIV/0!</v>
      </c>
      <c r="W43" s="43">
        <f>Gondia!AJ46</f>
        <v>0</v>
      </c>
      <c r="X43" s="43" t="e">
        <f>Gondia!AK46</f>
        <v>#DIV/0!</v>
      </c>
      <c r="Y43" s="43">
        <f>Hingoli!AJ46</f>
        <v>0</v>
      </c>
      <c r="Z43" s="43" t="e">
        <f>Hingoli!AK46</f>
        <v>#DIV/0!</v>
      </c>
      <c r="AA43" s="43">
        <f>Jalgaon!AJ46</f>
        <v>0</v>
      </c>
      <c r="AB43" s="43" t="e">
        <f>Jalgaon!AK46</f>
        <v>#DIV/0!</v>
      </c>
      <c r="AC43" s="43">
        <f>Jalna!AJ46</f>
        <v>0</v>
      </c>
      <c r="AD43" s="43" t="e">
        <f>Jalna!AK46</f>
        <v>#DIV/0!</v>
      </c>
      <c r="AE43" s="43">
        <f>Kolhapur!AJ46</f>
        <v>0</v>
      </c>
      <c r="AF43" s="43" t="e">
        <f>Kolhapur!AK46</f>
        <v>#DIV/0!</v>
      </c>
      <c r="AG43" s="43">
        <f>Latur!AJ46</f>
        <v>0</v>
      </c>
      <c r="AH43" s="43" t="e">
        <f>Latur!AK46</f>
        <v>#DIV/0!</v>
      </c>
      <c r="AI43" s="43">
        <f>MumbaiCity!AJ46</f>
        <v>0</v>
      </c>
      <c r="AJ43" s="43" t="e">
        <f>MumbaiCity!AK46</f>
        <v>#DIV/0!</v>
      </c>
      <c r="AK43" s="43">
        <f>MumbaiSub!AJ46</f>
        <v>0</v>
      </c>
      <c r="AL43" s="43" t="e">
        <f>MumbaiSub!AK46</f>
        <v>#DIV/0!</v>
      </c>
      <c r="AM43" s="43">
        <f>Nagpur!AJ46</f>
        <v>0</v>
      </c>
      <c r="AN43" s="43" t="e">
        <f>Nagpur!AK46</f>
        <v>#DIV/0!</v>
      </c>
      <c r="AO43" s="43">
        <f>Nanded!AJ46</f>
        <v>0</v>
      </c>
      <c r="AP43" s="43" t="e">
        <f>Nanded!AK46</f>
        <v>#DIV/0!</v>
      </c>
      <c r="AQ43" s="43">
        <f>Nandurbar!AJ46</f>
        <v>0</v>
      </c>
      <c r="AR43" s="43" t="e">
        <f>Nandurbar!AK46</f>
        <v>#DIV/0!</v>
      </c>
      <c r="AS43" s="43">
        <f>Nasik!AJ46</f>
        <v>0</v>
      </c>
      <c r="AT43" s="43" t="e">
        <f>Nasik!AK46</f>
        <v>#DIV/0!</v>
      </c>
      <c r="AU43" s="43">
        <f>Osmanabad!AJ46</f>
        <v>0</v>
      </c>
      <c r="AV43" s="43" t="e">
        <f>Osmanabad!AK46</f>
        <v>#DIV/0!</v>
      </c>
      <c r="AW43" s="43">
        <f>Palghar!AJ46</f>
        <v>0</v>
      </c>
      <c r="AX43" s="43" t="e">
        <f>Palghar!AK46</f>
        <v>#DIV/0!</v>
      </c>
      <c r="AY43" s="43">
        <f>Parbhani!AJ46</f>
        <v>0</v>
      </c>
      <c r="AZ43" s="43" t="e">
        <f>Parbhani!AK46</f>
        <v>#DIV/0!</v>
      </c>
      <c r="BA43" s="43">
        <f>Pune!AJ46</f>
        <v>0</v>
      </c>
      <c r="BB43" s="43">
        <f>Pune!AK46</f>
        <v>0</v>
      </c>
      <c r="BC43" s="43">
        <f>Raigad!AJ46</f>
        <v>0</v>
      </c>
      <c r="BD43" s="43" t="e">
        <f>Raigad!AK46</f>
        <v>#DIV/0!</v>
      </c>
      <c r="BE43" s="43">
        <f>Ratnagiri!AJ46</f>
        <v>0</v>
      </c>
      <c r="BF43" s="43" t="e">
        <f>Ratnagiri!AK46</f>
        <v>#DIV/0!</v>
      </c>
      <c r="BG43" s="43">
        <f>Sangli!AJ46</f>
        <v>0</v>
      </c>
      <c r="BH43" s="43" t="e">
        <f>Sangli!AK46</f>
        <v>#DIV/0!</v>
      </c>
      <c r="BI43" s="43">
        <f>Satara!AJ46</f>
        <v>0</v>
      </c>
      <c r="BJ43" s="43" t="e">
        <f>Satara!AK46</f>
        <v>#DIV/0!</v>
      </c>
      <c r="BK43" s="43">
        <f>Sindhudurg!AJ46</f>
        <v>0</v>
      </c>
      <c r="BL43" s="43" t="e">
        <f>Sindhudurg!AK46</f>
        <v>#DIV/0!</v>
      </c>
      <c r="BM43" s="43">
        <f>Solapur!AJ46</f>
        <v>0</v>
      </c>
      <c r="BN43" s="43" t="e">
        <f>Solapur!AK46</f>
        <v>#DIV/0!</v>
      </c>
      <c r="BO43" s="43">
        <f>Thane!AJ46</f>
        <v>0</v>
      </c>
      <c r="BP43" s="43" t="e">
        <f>Thane!AK46</f>
        <v>#DIV/0!</v>
      </c>
      <c r="BQ43" s="43">
        <f>Wardha!AJ46</f>
        <v>0</v>
      </c>
      <c r="BR43" s="43">
        <f>Wardha!AK46</f>
        <v>0</v>
      </c>
      <c r="BS43" s="43">
        <f>Washim!AJ46</f>
        <v>0</v>
      </c>
      <c r="BT43" s="43" t="e">
        <f>Washim!AK46</f>
        <v>#DIV/0!</v>
      </c>
      <c r="BU43" s="43">
        <f>Yavatmal!AJ46</f>
        <v>0</v>
      </c>
      <c r="BV43" s="43" t="e">
        <f>Yavatmal!AK46</f>
        <v>#DIV/0!</v>
      </c>
      <c r="BW43" s="43">
        <f>'Cons Bankwise'!AJ51</f>
        <v>0</v>
      </c>
      <c r="BX43" s="43">
        <f>'Cons Bankwise'!AK51</f>
        <v>0</v>
      </c>
      <c r="BY43" s="101">
        <f t="shared" si="0"/>
        <v>0</v>
      </c>
      <c r="CA43" s="102">
        <f t="shared" si="1"/>
        <v>0</v>
      </c>
    </row>
    <row r="44" spans="1:89">
      <c r="A44" s="74"/>
      <c r="B44" s="110" t="s">
        <v>103</v>
      </c>
      <c r="C44" s="105">
        <f>Ahmednagar!AJ47</f>
        <v>0</v>
      </c>
      <c r="D44" s="105" t="e">
        <f>Ahmednagar!AK47</f>
        <v>#DIV/0!</v>
      </c>
      <c r="E44" s="105">
        <f>Akola!AJ47</f>
        <v>0</v>
      </c>
      <c r="F44" s="105">
        <f>Akola!AK47</f>
        <v>0</v>
      </c>
      <c r="G44" s="105">
        <f>Amravati!AJ47</f>
        <v>0</v>
      </c>
      <c r="H44" s="105" t="e">
        <f>Amravati!AK47</f>
        <v>#DIV/0!</v>
      </c>
      <c r="I44" s="105">
        <f>Aurangabad!AJ47</f>
        <v>0</v>
      </c>
      <c r="J44" s="105" t="e">
        <f>Aurangabad!AK47</f>
        <v>#DIV/0!</v>
      </c>
      <c r="K44" s="105">
        <f>Beed!AJ47</f>
        <v>0</v>
      </c>
      <c r="L44" s="105" t="e">
        <f>Beed!AK47</f>
        <v>#DIV/0!</v>
      </c>
      <c r="M44" s="105">
        <f>Bhandara!AJ47</f>
        <v>0</v>
      </c>
      <c r="N44" s="105">
        <f>Bhandara!AK47</f>
        <v>0</v>
      </c>
      <c r="O44" s="105">
        <f>Buldhana!AJ47</f>
        <v>0</v>
      </c>
      <c r="P44" s="105" t="e">
        <f>Buldhana!AK47</f>
        <v>#DIV/0!</v>
      </c>
      <c r="Q44" s="105">
        <f>Chandrapur!AJ47</f>
        <v>0</v>
      </c>
      <c r="R44" s="105" t="e">
        <f>Chandrapur!AK47</f>
        <v>#DIV/0!</v>
      </c>
      <c r="S44" s="105">
        <f>Dhule!AJ47</f>
        <v>0</v>
      </c>
      <c r="T44" s="105">
        <f>Dhule!AK47</f>
        <v>0</v>
      </c>
      <c r="U44" s="105">
        <f>Gadchiroli!AJ47</f>
        <v>0</v>
      </c>
      <c r="V44" s="105">
        <f>Gadchiroli!AK47</f>
        <v>0</v>
      </c>
      <c r="W44" s="105">
        <f>Gondia!AJ47</f>
        <v>0</v>
      </c>
      <c r="X44" s="105" t="e">
        <f>Gondia!AK47</f>
        <v>#DIV/0!</v>
      </c>
      <c r="Y44" s="105">
        <f>Hingoli!AJ47</f>
        <v>0</v>
      </c>
      <c r="Z44" s="105" t="e">
        <f>Hingoli!AK47</f>
        <v>#DIV/0!</v>
      </c>
      <c r="AA44" s="105">
        <f>Jalgaon!AJ47</f>
        <v>0</v>
      </c>
      <c r="AB44" s="105" t="e">
        <f>Jalgaon!AK47</f>
        <v>#DIV/0!</v>
      </c>
      <c r="AC44" s="105">
        <f>Jalna!AJ47</f>
        <v>0</v>
      </c>
      <c r="AD44" s="105" t="e">
        <f>Jalna!AK47</f>
        <v>#DIV/0!</v>
      </c>
      <c r="AE44" s="105">
        <f>Kolhapur!AJ47</f>
        <v>0</v>
      </c>
      <c r="AF44" s="105" t="e">
        <f>Kolhapur!AK47</f>
        <v>#DIV/0!</v>
      </c>
      <c r="AG44" s="105">
        <f>Latur!AJ47</f>
        <v>0</v>
      </c>
      <c r="AH44" s="105">
        <f>Latur!AK47</f>
        <v>0</v>
      </c>
      <c r="AI44" s="105">
        <f>MumbaiCity!AJ47</f>
        <v>0</v>
      </c>
      <c r="AJ44" s="105">
        <f>MumbaiCity!AK47</f>
        <v>0</v>
      </c>
      <c r="AK44" s="105">
        <f>MumbaiSub!AJ47</f>
        <v>0</v>
      </c>
      <c r="AL44" s="105" t="e">
        <f>MumbaiSub!AK47</f>
        <v>#DIV/0!</v>
      </c>
      <c r="AM44" s="105">
        <f>Nagpur!AJ47</f>
        <v>0</v>
      </c>
      <c r="AN44" s="105">
        <f>Nagpur!AK47</f>
        <v>0</v>
      </c>
      <c r="AO44" s="105">
        <f>Nanded!AJ47</f>
        <v>0</v>
      </c>
      <c r="AP44" s="105" t="e">
        <f>Nanded!AK47</f>
        <v>#DIV/0!</v>
      </c>
      <c r="AQ44" s="105">
        <f>Nandurbar!AJ47</f>
        <v>0</v>
      </c>
      <c r="AR44" s="105" t="e">
        <f>Nandurbar!AK47</f>
        <v>#DIV/0!</v>
      </c>
      <c r="AS44" s="105">
        <f>Nasik!AJ47</f>
        <v>0</v>
      </c>
      <c r="AT44" s="105" t="e">
        <f>Nasik!AK47</f>
        <v>#DIV/0!</v>
      </c>
      <c r="AU44" s="105">
        <f>Osmanabad!AJ47</f>
        <v>0</v>
      </c>
      <c r="AV44" s="105" t="e">
        <f>Osmanabad!AK47</f>
        <v>#DIV/0!</v>
      </c>
      <c r="AW44" s="105">
        <f>Palghar!AJ47</f>
        <v>0</v>
      </c>
      <c r="AX44" s="105">
        <f>Palghar!AK47</f>
        <v>0</v>
      </c>
      <c r="AY44" s="105">
        <f>Parbhani!AJ47</f>
        <v>0</v>
      </c>
      <c r="AZ44" s="105" t="e">
        <f>Parbhani!AK47</f>
        <v>#DIV/0!</v>
      </c>
      <c r="BA44" s="105">
        <f>Pune!AJ47</f>
        <v>0</v>
      </c>
      <c r="BB44" s="105">
        <f>Pune!AK47</f>
        <v>0</v>
      </c>
      <c r="BC44" s="105">
        <f>Raigad!AJ47</f>
        <v>0</v>
      </c>
      <c r="BD44" s="105" t="e">
        <f>Raigad!AK47</f>
        <v>#DIV/0!</v>
      </c>
      <c r="BE44" s="105">
        <f>Ratnagiri!AJ47</f>
        <v>0</v>
      </c>
      <c r="BF44" s="105">
        <f>Ratnagiri!AK47</f>
        <v>0</v>
      </c>
      <c r="BG44" s="105">
        <f>Sangli!AJ47</f>
        <v>0</v>
      </c>
      <c r="BH44" s="105" t="e">
        <f>Sangli!AK47</f>
        <v>#DIV/0!</v>
      </c>
      <c r="BI44" s="105">
        <f>Satara!AJ47</f>
        <v>0</v>
      </c>
      <c r="BJ44" s="105" t="e">
        <f>Satara!AK47</f>
        <v>#DIV/0!</v>
      </c>
      <c r="BK44" s="105">
        <f>Sindhudurg!AJ47</f>
        <v>0</v>
      </c>
      <c r="BL44" s="105">
        <f>Sindhudurg!AK47</f>
        <v>0</v>
      </c>
      <c r="BM44" s="105">
        <f>Solapur!AJ47</f>
        <v>0</v>
      </c>
      <c r="BN44" s="105">
        <f>Solapur!AK47</f>
        <v>0</v>
      </c>
      <c r="BO44" s="105">
        <f>Thane!AJ47</f>
        <v>0</v>
      </c>
      <c r="BP44" s="105" t="e">
        <f>Thane!AK47</f>
        <v>#DIV/0!</v>
      </c>
      <c r="BQ44" s="105">
        <f>Wardha!AJ47</f>
        <v>0</v>
      </c>
      <c r="BR44" s="105">
        <f>Wardha!AK47</f>
        <v>0</v>
      </c>
      <c r="BS44" s="105">
        <f>Washim!AJ47</f>
        <v>0</v>
      </c>
      <c r="BT44" s="105" t="e">
        <f>Washim!AK47</f>
        <v>#DIV/0!</v>
      </c>
      <c r="BU44" s="105">
        <f>Yavatmal!AJ47</f>
        <v>0</v>
      </c>
      <c r="BV44" s="105" t="e">
        <f>Yavatmal!AK47</f>
        <v>#DIV/0!</v>
      </c>
      <c r="BW44" s="263">
        <f>'Cons Bankwise'!AJ52</f>
        <v>0</v>
      </c>
      <c r="BX44" s="263">
        <f>'Cons Bankwise'!AK52</f>
        <v>0</v>
      </c>
      <c r="BY44" s="101">
        <f t="shared" si="0"/>
        <v>0</v>
      </c>
      <c r="CA44" s="102">
        <f t="shared" si="1"/>
        <v>0</v>
      </c>
    </row>
    <row r="45" spans="1:89">
      <c r="A45" s="47">
        <v>37</v>
      </c>
      <c r="B45" s="214" t="s">
        <v>207</v>
      </c>
      <c r="C45" s="43">
        <f>Ahmednagar!AJ48</f>
        <v>0</v>
      </c>
      <c r="D45" s="43" t="e">
        <f>Ahmednagar!AK48</f>
        <v>#DIV/0!</v>
      </c>
      <c r="E45" s="43">
        <f>Akola!AJ48</f>
        <v>0</v>
      </c>
      <c r="F45" s="43" t="e">
        <f>Akola!AK48</f>
        <v>#DIV/0!</v>
      </c>
      <c r="G45" s="43">
        <f>Amravati!AJ48</f>
        <v>0</v>
      </c>
      <c r="H45" s="43" t="e">
        <f>Amravati!AK48</f>
        <v>#DIV/0!</v>
      </c>
      <c r="I45" s="43">
        <f>Aurangabad!AJ48</f>
        <v>0</v>
      </c>
      <c r="J45" s="43" t="e">
        <f>Aurangabad!AK48</f>
        <v>#DIV/0!</v>
      </c>
      <c r="K45" s="43">
        <f>Beed!AJ48</f>
        <v>0</v>
      </c>
      <c r="L45" s="43" t="e">
        <f>Beed!AK48</f>
        <v>#DIV/0!</v>
      </c>
      <c r="M45" s="43">
        <f>Bhandara!AJ48</f>
        <v>0</v>
      </c>
      <c r="N45" s="43" t="e">
        <f>Bhandara!AK48</f>
        <v>#DIV/0!</v>
      </c>
      <c r="O45" s="43">
        <f>Buldhana!AJ48</f>
        <v>0</v>
      </c>
      <c r="P45" s="43" t="e">
        <f>Buldhana!AK48</f>
        <v>#DIV/0!</v>
      </c>
      <c r="Q45" s="43">
        <f>Chandrapur!AJ48</f>
        <v>0</v>
      </c>
      <c r="R45" s="43" t="e">
        <f>Chandrapur!AK48</f>
        <v>#DIV/0!</v>
      </c>
      <c r="S45" s="43">
        <f>Dhule!AJ48</f>
        <v>0</v>
      </c>
      <c r="T45" s="43" t="e">
        <f>Dhule!AK48</f>
        <v>#DIV/0!</v>
      </c>
      <c r="U45" s="43">
        <f>Gadchiroli!AJ48</f>
        <v>0</v>
      </c>
      <c r="V45" s="43" t="e">
        <f>Gadchiroli!AK48</f>
        <v>#DIV/0!</v>
      </c>
      <c r="W45" s="43">
        <f>Gondia!AJ48</f>
        <v>0</v>
      </c>
      <c r="X45" s="43" t="e">
        <f>Gondia!AK48</f>
        <v>#DIV/0!</v>
      </c>
      <c r="Y45" s="43">
        <f>Hingoli!AJ48</f>
        <v>0</v>
      </c>
      <c r="Z45" s="43" t="e">
        <f>Hingoli!AK48</f>
        <v>#DIV/0!</v>
      </c>
      <c r="AA45" s="43">
        <f>Jalgaon!AJ48</f>
        <v>0</v>
      </c>
      <c r="AB45" s="43" t="e">
        <f>Jalgaon!AK48</f>
        <v>#DIV/0!</v>
      </c>
      <c r="AC45" s="43">
        <f>Jalna!AJ48</f>
        <v>0</v>
      </c>
      <c r="AD45" s="43" t="e">
        <f>Jalna!AK48</f>
        <v>#DIV/0!</v>
      </c>
      <c r="AE45" s="43">
        <f>Kolhapur!AJ48</f>
        <v>0</v>
      </c>
      <c r="AF45" s="43" t="e">
        <f>Kolhapur!AK48</f>
        <v>#DIV/0!</v>
      </c>
      <c r="AG45" s="43">
        <f>Latur!AJ48</f>
        <v>0</v>
      </c>
      <c r="AH45" s="43" t="e">
        <f>Latur!AK48</f>
        <v>#DIV/0!</v>
      </c>
      <c r="AI45" s="43">
        <f>MumbaiCity!AJ48</f>
        <v>0</v>
      </c>
      <c r="AJ45" s="43" t="e">
        <f>MumbaiCity!AK48</f>
        <v>#DIV/0!</v>
      </c>
      <c r="AK45" s="43">
        <f>MumbaiSub!AJ48</f>
        <v>0</v>
      </c>
      <c r="AL45" s="43" t="e">
        <f>MumbaiSub!AK48</f>
        <v>#DIV/0!</v>
      </c>
      <c r="AM45" s="43">
        <f>Nagpur!AJ48</f>
        <v>0</v>
      </c>
      <c r="AN45" s="43" t="e">
        <f>Nagpur!AK48</f>
        <v>#DIV/0!</v>
      </c>
      <c r="AO45" s="43">
        <f>Nanded!AJ48</f>
        <v>0</v>
      </c>
      <c r="AP45" s="43" t="e">
        <f>Nanded!AK48</f>
        <v>#DIV/0!</v>
      </c>
      <c r="AQ45" s="43">
        <f>Nandurbar!AJ48</f>
        <v>0</v>
      </c>
      <c r="AR45" s="43" t="e">
        <f>Nandurbar!AK48</f>
        <v>#DIV/0!</v>
      </c>
      <c r="AS45" s="43">
        <f>Nasik!AJ48</f>
        <v>0</v>
      </c>
      <c r="AT45" s="43" t="e">
        <f>Nasik!AK48</f>
        <v>#DIV/0!</v>
      </c>
      <c r="AU45" s="43">
        <f>Osmanabad!AJ48</f>
        <v>0</v>
      </c>
      <c r="AV45" s="43" t="e">
        <f>Osmanabad!AK48</f>
        <v>#DIV/0!</v>
      </c>
      <c r="AW45" s="43">
        <f>Palghar!AJ48</f>
        <v>0</v>
      </c>
      <c r="AX45" s="43" t="e">
        <f>Palghar!AK48</f>
        <v>#DIV/0!</v>
      </c>
      <c r="AY45" s="43">
        <f>Parbhani!AJ48</f>
        <v>0</v>
      </c>
      <c r="AZ45" s="43" t="e">
        <f>Parbhani!AK48</f>
        <v>#DIV/0!</v>
      </c>
      <c r="BA45" s="43">
        <f>Pune!AJ48</f>
        <v>0</v>
      </c>
      <c r="BB45" s="43">
        <f>Pune!AK48</f>
        <v>0</v>
      </c>
      <c r="BC45" s="43">
        <f>Raigad!AJ48</f>
        <v>0</v>
      </c>
      <c r="BD45" s="43" t="e">
        <f>Raigad!AK48</f>
        <v>#DIV/0!</v>
      </c>
      <c r="BE45" s="43">
        <f>Ratnagiri!AJ48</f>
        <v>0</v>
      </c>
      <c r="BF45" s="43" t="e">
        <f>Ratnagiri!AK48</f>
        <v>#DIV/0!</v>
      </c>
      <c r="BG45" s="43">
        <f>Sangli!AJ48</f>
        <v>0</v>
      </c>
      <c r="BH45" s="43" t="e">
        <f>Sangli!AK48</f>
        <v>#DIV/0!</v>
      </c>
      <c r="BI45" s="43">
        <f>Satara!AJ48</f>
        <v>0</v>
      </c>
      <c r="BJ45" s="43" t="e">
        <f>Satara!AK48</f>
        <v>#DIV/0!</v>
      </c>
      <c r="BK45" s="43">
        <f>Sindhudurg!AJ48</f>
        <v>0</v>
      </c>
      <c r="BL45" s="43" t="e">
        <f>Sindhudurg!AK48</f>
        <v>#DIV/0!</v>
      </c>
      <c r="BM45" s="43">
        <f>Solapur!AJ48</f>
        <v>0</v>
      </c>
      <c r="BN45" s="43" t="e">
        <f>Solapur!AK48</f>
        <v>#DIV/0!</v>
      </c>
      <c r="BO45" s="43">
        <f>Thane!AJ48</f>
        <v>0</v>
      </c>
      <c r="BP45" s="43" t="e">
        <f>Thane!AK48</f>
        <v>#DIV/0!</v>
      </c>
      <c r="BQ45" s="43">
        <f>Wardha!AJ48</f>
        <v>0</v>
      </c>
      <c r="BR45" s="43" t="e">
        <f>Wardha!AK48</f>
        <v>#DIV/0!</v>
      </c>
      <c r="BS45" s="43">
        <f>Washim!AJ48</f>
        <v>0</v>
      </c>
      <c r="BT45" s="43" t="e">
        <f>Washim!AK48</f>
        <v>#DIV/0!</v>
      </c>
      <c r="BU45" s="43">
        <f>Yavatmal!AJ48</f>
        <v>0</v>
      </c>
      <c r="BV45" s="43" t="e">
        <f>Yavatmal!AK48</f>
        <v>#DIV/0!</v>
      </c>
      <c r="BW45" s="43">
        <f>'Cons Bankwise'!AJ53</f>
        <v>0</v>
      </c>
      <c r="BX45" s="43">
        <f>'Cons Bankwise'!AK53</f>
        <v>0</v>
      </c>
      <c r="BY45" s="101">
        <f t="shared" si="0"/>
        <v>0</v>
      </c>
      <c r="CA45" s="102">
        <f t="shared" si="1"/>
        <v>0</v>
      </c>
    </row>
    <row r="46" spans="1:89">
      <c r="A46" s="47"/>
      <c r="B46" s="110" t="s">
        <v>105</v>
      </c>
      <c r="C46" s="105">
        <f>Ahmednagar!AJ49</f>
        <v>0</v>
      </c>
      <c r="D46" s="105" t="e">
        <f>Ahmednagar!AK49</f>
        <v>#DIV/0!</v>
      </c>
      <c r="E46" s="105">
        <f>Akola!AJ49</f>
        <v>0</v>
      </c>
      <c r="F46" s="105" t="e">
        <f>Akola!AK49</f>
        <v>#DIV/0!</v>
      </c>
      <c r="G46" s="105">
        <f>Amravati!AJ49</f>
        <v>0</v>
      </c>
      <c r="H46" s="105" t="e">
        <f>Amravati!AK49</f>
        <v>#DIV/0!</v>
      </c>
      <c r="I46" s="105">
        <f>Aurangabad!AJ49</f>
        <v>0</v>
      </c>
      <c r="J46" s="105" t="e">
        <f>Aurangabad!AK49</f>
        <v>#DIV/0!</v>
      </c>
      <c r="K46" s="105">
        <f>Beed!AJ49</f>
        <v>0</v>
      </c>
      <c r="L46" s="105" t="e">
        <f>Beed!AK49</f>
        <v>#DIV/0!</v>
      </c>
      <c r="M46" s="105">
        <f>Bhandara!AJ49</f>
        <v>0</v>
      </c>
      <c r="N46" s="105" t="e">
        <f>Bhandara!AK49</f>
        <v>#DIV/0!</v>
      </c>
      <c r="O46" s="105">
        <f>Buldhana!AJ49</f>
        <v>0</v>
      </c>
      <c r="P46" s="105" t="e">
        <f>Buldhana!AK49</f>
        <v>#DIV/0!</v>
      </c>
      <c r="Q46" s="105">
        <f>Chandrapur!AJ49</f>
        <v>0</v>
      </c>
      <c r="R46" s="105" t="e">
        <f>Chandrapur!AK49</f>
        <v>#DIV/0!</v>
      </c>
      <c r="S46" s="105">
        <f>Dhule!AJ49</f>
        <v>0</v>
      </c>
      <c r="T46" s="105" t="e">
        <f>Dhule!AK49</f>
        <v>#DIV/0!</v>
      </c>
      <c r="U46" s="105">
        <f>Gadchiroli!AJ49</f>
        <v>0</v>
      </c>
      <c r="V46" s="105" t="e">
        <f>Gadchiroli!AK49</f>
        <v>#DIV/0!</v>
      </c>
      <c r="W46" s="105">
        <f>Gondia!AJ49</f>
        <v>0</v>
      </c>
      <c r="X46" s="105" t="e">
        <f>Gondia!AK49</f>
        <v>#DIV/0!</v>
      </c>
      <c r="Y46" s="105">
        <f>Hingoli!AJ49</f>
        <v>0</v>
      </c>
      <c r="Z46" s="105" t="e">
        <f>Hingoli!AK49</f>
        <v>#DIV/0!</v>
      </c>
      <c r="AA46" s="105">
        <f>Jalgaon!AJ49</f>
        <v>0</v>
      </c>
      <c r="AB46" s="105" t="e">
        <f>Jalgaon!AK49</f>
        <v>#DIV/0!</v>
      </c>
      <c r="AC46" s="105">
        <f>Jalna!AJ49</f>
        <v>0</v>
      </c>
      <c r="AD46" s="105" t="e">
        <f>Jalna!AK49</f>
        <v>#DIV/0!</v>
      </c>
      <c r="AE46" s="105">
        <f>Kolhapur!AJ49</f>
        <v>0</v>
      </c>
      <c r="AF46" s="105" t="e">
        <f>Kolhapur!AK49</f>
        <v>#DIV/0!</v>
      </c>
      <c r="AG46" s="105">
        <f>Latur!AJ49</f>
        <v>0</v>
      </c>
      <c r="AH46" s="105" t="e">
        <f>Latur!AK49</f>
        <v>#DIV/0!</v>
      </c>
      <c r="AI46" s="105">
        <f>MumbaiCity!AJ49</f>
        <v>0</v>
      </c>
      <c r="AJ46" s="105" t="e">
        <f>MumbaiCity!AK49</f>
        <v>#DIV/0!</v>
      </c>
      <c r="AK46" s="105">
        <f>MumbaiSub!AJ49</f>
        <v>0</v>
      </c>
      <c r="AL46" s="105" t="e">
        <f>MumbaiSub!AK49</f>
        <v>#DIV/0!</v>
      </c>
      <c r="AM46" s="105">
        <f>Nagpur!AJ49</f>
        <v>0</v>
      </c>
      <c r="AN46" s="105" t="e">
        <f>Nagpur!AK49</f>
        <v>#DIV/0!</v>
      </c>
      <c r="AO46" s="105">
        <f>Nanded!AJ49</f>
        <v>0</v>
      </c>
      <c r="AP46" s="105" t="e">
        <f>Nanded!AK49</f>
        <v>#DIV/0!</v>
      </c>
      <c r="AQ46" s="105">
        <f>Nandurbar!AJ49</f>
        <v>0</v>
      </c>
      <c r="AR46" s="105" t="e">
        <f>Nandurbar!AK49</f>
        <v>#DIV/0!</v>
      </c>
      <c r="AS46" s="105">
        <f>Nasik!AJ49</f>
        <v>0</v>
      </c>
      <c r="AT46" s="105" t="e">
        <f>Nasik!AK49</f>
        <v>#DIV/0!</v>
      </c>
      <c r="AU46" s="105">
        <f>Osmanabad!AJ49</f>
        <v>0</v>
      </c>
      <c r="AV46" s="105" t="e">
        <f>Osmanabad!AK49</f>
        <v>#DIV/0!</v>
      </c>
      <c r="AW46" s="105">
        <f>Palghar!AJ49</f>
        <v>0</v>
      </c>
      <c r="AX46" s="105" t="e">
        <f>Palghar!AK49</f>
        <v>#DIV/0!</v>
      </c>
      <c r="AY46" s="105">
        <f>Parbhani!AJ49</f>
        <v>0</v>
      </c>
      <c r="AZ46" s="105" t="e">
        <f>Parbhani!AK49</f>
        <v>#DIV/0!</v>
      </c>
      <c r="BA46" s="105">
        <f>Pune!AJ49</f>
        <v>0</v>
      </c>
      <c r="BB46" s="105">
        <f>Pune!AK49</f>
        <v>0</v>
      </c>
      <c r="BC46" s="105">
        <f>Raigad!AJ49</f>
        <v>0</v>
      </c>
      <c r="BD46" s="105" t="e">
        <f>Raigad!AK49</f>
        <v>#DIV/0!</v>
      </c>
      <c r="BE46" s="105">
        <f>Ratnagiri!AJ49</f>
        <v>0</v>
      </c>
      <c r="BF46" s="105" t="e">
        <f>Ratnagiri!AK49</f>
        <v>#DIV/0!</v>
      </c>
      <c r="BG46" s="105">
        <f>Sangli!AJ49</f>
        <v>0</v>
      </c>
      <c r="BH46" s="105" t="e">
        <f>Sangli!AK49</f>
        <v>#DIV/0!</v>
      </c>
      <c r="BI46" s="105">
        <f>Satara!AJ49</f>
        <v>0</v>
      </c>
      <c r="BJ46" s="105" t="e">
        <f>Satara!AK49</f>
        <v>#DIV/0!</v>
      </c>
      <c r="BK46" s="105">
        <f>Sindhudurg!AJ49</f>
        <v>0</v>
      </c>
      <c r="BL46" s="105" t="e">
        <f>Sindhudurg!AK49</f>
        <v>#DIV/0!</v>
      </c>
      <c r="BM46" s="105">
        <f>Solapur!AJ49</f>
        <v>0</v>
      </c>
      <c r="BN46" s="105" t="e">
        <f>Solapur!AK49</f>
        <v>#DIV/0!</v>
      </c>
      <c r="BO46" s="105">
        <f>Thane!AJ49</f>
        <v>0</v>
      </c>
      <c r="BP46" s="105" t="e">
        <f>Thane!AK49</f>
        <v>#DIV/0!</v>
      </c>
      <c r="BQ46" s="105">
        <f>Wardha!AJ49</f>
        <v>0</v>
      </c>
      <c r="BR46" s="105" t="e">
        <f>Wardha!AK49</f>
        <v>#DIV/0!</v>
      </c>
      <c r="BS46" s="105">
        <f>Washim!AJ49</f>
        <v>0</v>
      </c>
      <c r="BT46" s="105" t="e">
        <f>Washim!AK49</f>
        <v>#DIV/0!</v>
      </c>
      <c r="BU46" s="105">
        <f>Yavatmal!AJ49</f>
        <v>0</v>
      </c>
      <c r="BV46" s="105" t="e">
        <f>Yavatmal!AK49</f>
        <v>#DIV/0!</v>
      </c>
      <c r="BW46" s="263">
        <f>'Cons Bankwise'!AJ54</f>
        <v>0</v>
      </c>
      <c r="BX46" s="263">
        <f>'Cons Bankwise'!AK54</f>
        <v>0</v>
      </c>
      <c r="BY46" s="101">
        <f t="shared" si="0"/>
        <v>0</v>
      </c>
      <c r="CA46" s="102">
        <f t="shared" si="1"/>
        <v>0</v>
      </c>
    </row>
    <row r="47" spans="1:89">
      <c r="A47" s="107">
        <v>38</v>
      </c>
      <c r="B47" s="214" t="s">
        <v>208</v>
      </c>
      <c r="C47" s="43">
        <f>Ahmednagar!AJ50</f>
        <v>0</v>
      </c>
      <c r="D47" s="43" t="e">
        <f>Ahmednagar!AK50</f>
        <v>#DIV/0!</v>
      </c>
      <c r="E47" s="43">
        <f>Akola!AJ50</f>
        <v>0</v>
      </c>
      <c r="F47" s="43" t="e">
        <f>Akola!AK50</f>
        <v>#DIV/0!</v>
      </c>
      <c r="G47" s="43">
        <f>Amravati!AJ50</f>
        <v>0</v>
      </c>
      <c r="H47" s="43" t="e">
        <f>Amravati!AK50</f>
        <v>#DIV/0!</v>
      </c>
      <c r="I47" s="43">
        <f>Aurangabad!AJ50</f>
        <v>0</v>
      </c>
      <c r="J47" s="43" t="e">
        <f>Aurangabad!AK50</f>
        <v>#DIV/0!</v>
      </c>
      <c r="K47" s="43">
        <f>Beed!AJ50</f>
        <v>0</v>
      </c>
      <c r="L47" s="43" t="e">
        <f>Beed!AK50</f>
        <v>#DIV/0!</v>
      </c>
      <c r="M47" s="43">
        <f>Bhandara!AJ50</f>
        <v>0</v>
      </c>
      <c r="N47" s="43" t="e">
        <f>Bhandara!AK50</f>
        <v>#DIV/0!</v>
      </c>
      <c r="O47" s="43">
        <f>Buldhana!AJ50</f>
        <v>0</v>
      </c>
      <c r="P47" s="43" t="e">
        <f>Buldhana!AK50</f>
        <v>#DIV/0!</v>
      </c>
      <c r="Q47" s="43">
        <f>Chandrapur!AJ50</f>
        <v>0</v>
      </c>
      <c r="R47" s="43" t="e">
        <f>Chandrapur!AK50</f>
        <v>#DIV/0!</v>
      </c>
      <c r="S47" s="43">
        <f>Dhule!AJ50</f>
        <v>0</v>
      </c>
      <c r="T47" s="43" t="e">
        <f>Dhule!AK50</f>
        <v>#DIV/0!</v>
      </c>
      <c r="U47" s="43">
        <f>Gadchiroli!AJ50</f>
        <v>0</v>
      </c>
      <c r="V47" s="43" t="e">
        <f>Gadchiroli!AK50</f>
        <v>#DIV/0!</v>
      </c>
      <c r="W47" s="43">
        <f>Gondia!AJ50</f>
        <v>0</v>
      </c>
      <c r="X47" s="43" t="e">
        <f>Gondia!AK50</f>
        <v>#DIV/0!</v>
      </c>
      <c r="Y47" s="43">
        <f>Hingoli!AJ50</f>
        <v>0</v>
      </c>
      <c r="Z47" s="43" t="e">
        <f>Hingoli!AK50</f>
        <v>#DIV/0!</v>
      </c>
      <c r="AA47" s="43">
        <f>Jalgaon!AJ50</f>
        <v>0</v>
      </c>
      <c r="AB47" s="43" t="e">
        <f>Jalgaon!AK50</f>
        <v>#DIV/0!</v>
      </c>
      <c r="AC47" s="43">
        <f>Jalna!AJ50</f>
        <v>0</v>
      </c>
      <c r="AD47" s="43" t="e">
        <f>Jalna!AK50</f>
        <v>#DIV/0!</v>
      </c>
      <c r="AE47" s="43">
        <f>Kolhapur!AJ50</f>
        <v>0</v>
      </c>
      <c r="AF47" s="43" t="e">
        <f>Kolhapur!AK50</f>
        <v>#DIV/0!</v>
      </c>
      <c r="AG47" s="43">
        <f>Latur!AJ50</f>
        <v>0</v>
      </c>
      <c r="AH47" s="43" t="e">
        <f>Latur!AK50</f>
        <v>#DIV/0!</v>
      </c>
      <c r="AI47" s="43">
        <f>MumbaiCity!AJ50</f>
        <v>0</v>
      </c>
      <c r="AJ47" s="43" t="e">
        <f>MumbaiCity!AK50</f>
        <v>#DIV/0!</v>
      </c>
      <c r="AK47" s="43">
        <f>MumbaiSub!AJ50</f>
        <v>0</v>
      </c>
      <c r="AL47" s="43" t="e">
        <f>MumbaiSub!AK50</f>
        <v>#DIV/0!</v>
      </c>
      <c r="AM47" s="43">
        <f>Nagpur!AJ50</f>
        <v>0</v>
      </c>
      <c r="AN47" s="43" t="e">
        <f>Nagpur!AK50</f>
        <v>#DIV/0!</v>
      </c>
      <c r="AO47" s="43">
        <f>Nanded!AJ50</f>
        <v>0</v>
      </c>
      <c r="AP47" s="43" t="e">
        <f>Nanded!AK50</f>
        <v>#DIV/0!</v>
      </c>
      <c r="AQ47" s="43">
        <f>Nandurbar!AJ50</f>
        <v>0</v>
      </c>
      <c r="AR47" s="43" t="e">
        <f>Nandurbar!AK50</f>
        <v>#DIV/0!</v>
      </c>
      <c r="AS47" s="43">
        <f>Nasik!AJ50</f>
        <v>0</v>
      </c>
      <c r="AT47" s="43" t="e">
        <f>Nasik!AK50</f>
        <v>#DIV/0!</v>
      </c>
      <c r="AU47" s="43">
        <f>Osmanabad!AJ50</f>
        <v>0</v>
      </c>
      <c r="AV47" s="43" t="e">
        <f>Osmanabad!AK50</f>
        <v>#DIV/0!</v>
      </c>
      <c r="AW47" s="43">
        <f>Palghar!AJ50</f>
        <v>0</v>
      </c>
      <c r="AX47" s="43" t="e">
        <f>Palghar!AK50</f>
        <v>#DIV/0!</v>
      </c>
      <c r="AY47" s="43">
        <f>Parbhani!AJ50</f>
        <v>0</v>
      </c>
      <c r="AZ47" s="43" t="e">
        <f>Parbhani!AK50</f>
        <v>#DIV/0!</v>
      </c>
      <c r="BA47" s="43">
        <f>Pune!AJ50</f>
        <v>0</v>
      </c>
      <c r="BB47" s="43" t="e">
        <f>Pune!AK50</f>
        <v>#DIV/0!</v>
      </c>
      <c r="BC47" s="43">
        <f>Raigad!AJ50</f>
        <v>0</v>
      </c>
      <c r="BD47" s="43" t="e">
        <f>Raigad!AK50</f>
        <v>#DIV/0!</v>
      </c>
      <c r="BE47" s="43">
        <f>Ratnagiri!AJ50</f>
        <v>0</v>
      </c>
      <c r="BF47" s="43" t="e">
        <f>Ratnagiri!AK50</f>
        <v>#DIV/0!</v>
      </c>
      <c r="BG47" s="43">
        <f>Sangli!AJ50</f>
        <v>0</v>
      </c>
      <c r="BH47" s="43" t="e">
        <f>Sangli!AK50</f>
        <v>#DIV/0!</v>
      </c>
      <c r="BI47" s="43">
        <f>Satara!AJ50</f>
        <v>0</v>
      </c>
      <c r="BJ47" s="43" t="e">
        <f>Satara!AK50</f>
        <v>#DIV/0!</v>
      </c>
      <c r="BK47" s="43">
        <f>Sindhudurg!AJ50</f>
        <v>0</v>
      </c>
      <c r="BL47" s="43" t="e">
        <f>Sindhudurg!AK50</f>
        <v>#DIV/0!</v>
      </c>
      <c r="BM47" s="43">
        <f>Solapur!AJ50</f>
        <v>0</v>
      </c>
      <c r="BN47" s="43" t="e">
        <f>Solapur!AK50</f>
        <v>#DIV/0!</v>
      </c>
      <c r="BO47" s="43">
        <f>Thane!AJ50</f>
        <v>0</v>
      </c>
      <c r="BP47" s="43" t="e">
        <f>Thane!AK50</f>
        <v>#DIV/0!</v>
      </c>
      <c r="BQ47" s="43">
        <f>Wardha!AJ50</f>
        <v>0</v>
      </c>
      <c r="BR47" s="43" t="e">
        <f>Wardha!AK50</f>
        <v>#DIV/0!</v>
      </c>
      <c r="BS47" s="43">
        <f>Washim!AJ50</f>
        <v>0</v>
      </c>
      <c r="BT47" s="43" t="e">
        <f>Washim!AK50</f>
        <v>#DIV/0!</v>
      </c>
      <c r="BU47" s="43">
        <f>Yavatmal!AJ50</f>
        <v>0</v>
      </c>
      <c r="BV47" s="43" t="e">
        <f>Yavatmal!AK50</f>
        <v>#DIV/0!</v>
      </c>
      <c r="BW47" s="43">
        <f>'Cons Bankwise'!AJ55</f>
        <v>0</v>
      </c>
      <c r="BX47" s="43" t="e">
        <f>'Cons Bankwise'!AK55</f>
        <v>#DIV/0!</v>
      </c>
      <c r="BY47" s="101">
        <f t="shared" si="0"/>
        <v>0</v>
      </c>
      <c r="CA47" s="102">
        <f t="shared" si="1"/>
        <v>0</v>
      </c>
      <c r="CB47" s="103"/>
      <c r="CC47" s="103"/>
      <c r="CD47" s="103"/>
      <c r="CE47" s="103"/>
      <c r="CF47" s="103"/>
      <c r="CG47" s="103"/>
      <c r="CH47" s="103"/>
      <c r="CI47" s="103"/>
      <c r="CJ47" s="103"/>
      <c r="CK47" s="103"/>
    </row>
    <row r="48" spans="1:89">
      <c r="A48" s="107">
        <v>39</v>
      </c>
      <c r="B48" s="214" t="s">
        <v>209</v>
      </c>
      <c r="C48" s="43">
        <f>Ahmednagar!AJ51</f>
        <v>0</v>
      </c>
      <c r="D48" s="43" t="e">
        <f>Ahmednagar!AK51</f>
        <v>#DIV/0!</v>
      </c>
      <c r="E48" s="43">
        <f>Akola!AJ51</f>
        <v>0</v>
      </c>
      <c r="F48" s="43" t="e">
        <f>Akola!AK51</f>
        <v>#DIV/0!</v>
      </c>
      <c r="G48" s="43">
        <f>Amravati!AJ51</f>
        <v>0</v>
      </c>
      <c r="H48" s="43" t="e">
        <f>Amravati!AK51</f>
        <v>#DIV/0!</v>
      </c>
      <c r="I48" s="43">
        <f>Aurangabad!AJ51</f>
        <v>0</v>
      </c>
      <c r="J48" s="43" t="e">
        <f>Aurangabad!AK51</f>
        <v>#DIV/0!</v>
      </c>
      <c r="K48" s="43">
        <f>Beed!AJ51</f>
        <v>0</v>
      </c>
      <c r="L48" s="43" t="e">
        <f>Beed!AK51</f>
        <v>#DIV/0!</v>
      </c>
      <c r="M48" s="43">
        <f>Bhandara!AJ51</f>
        <v>0</v>
      </c>
      <c r="N48" s="43" t="e">
        <f>Bhandara!AK51</f>
        <v>#DIV/0!</v>
      </c>
      <c r="O48" s="43">
        <f>Buldhana!AJ51</f>
        <v>0</v>
      </c>
      <c r="P48" s="43" t="e">
        <f>Buldhana!AK51</f>
        <v>#DIV/0!</v>
      </c>
      <c r="Q48" s="43">
        <f>Chandrapur!AJ51</f>
        <v>0</v>
      </c>
      <c r="R48" s="43" t="e">
        <f>Chandrapur!AK51</f>
        <v>#DIV/0!</v>
      </c>
      <c r="S48" s="43">
        <f>Dhule!AJ51</f>
        <v>0</v>
      </c>
      <c r="T48" s="43" t="e">
        <f>Dhule!AK51</f>
        <v>#DIV/0!</v>
      </c>
      <c r="U48" s="43">
        <f>Gadchiroli!AJ51</f>
        <v>0</v>
      </c>
      <c r="V48" s="43" t="e">
        <f>Gadchiroli!AK51</f>
        <v>#DIV/0!</v>
      </c>
      <c r="W48" s="43">
        <f>Gondia!AJ51</f>
        <v>0</v>
      </c>
      <c r="X48" s="43" t="e">
        <f>Gondia!AK51</f>
        <v>#DIV/0!</v>
      </c>
      <c r="Y48" s="43">
        <f>Hingoli!AJ51</f>
        <v>0</v>
      </c>
      <c r="Z48" s="43" t="e">
        <f>Hingoli!AK51</f>
        <v>#DIV/0!</v>
      </c>
      <c r="AA48" s="43">
        <f>Jalgaon!AJ51</f>
        <v>0</v>
      </c>
      <c r="AB48" s="43" t="e">
        <f>Jalgaon!AK51</f>
        <v>#DIV/0!</v>
      </c>
      <c r="AC48" s="43">
        <f>Jalna!AJ51</f>
        <v>0</v>
      </c>
      <c r="AD48" s="43" t="e">
        <f>Jalna!AK51</f>
        <v>#DIV/0!</v>
      </c>
      <c r="AE48" s="43">
        <f>Kolhapur!AJ51</f>
        <v>0</v>
      </c>
      <c r="AF48" s="43" t="e">
        <f>Kolhapur!AK51</f>
        <v>#DIV/0!</v>
      </c>
      <c r="AG48" s="43">
        <f>Latur!AJ51</f>
        <v>0</v>
      </c>
      <c r="AH48" s="43" t="e">
        <f>Latur!AK51</f>
        <v>#DIV/0!</v>
      </c>
      <c r="AI48" s="43">
        <f>MumbaiCity!AJ51</f>
        <v>0</v>
      </c>
      <c r="AJ48" s="43" t="e">
        <f>MumbaiCity!AK51</f>
        <v>#DIV/0!</v>
      </c>
      <c r="AK48" s="43">
        <f>MumbaiSub!AJ51</f>
        <v>0</v>
      </c>
      <c r="AL48" s="43" t="e">
        <f>MumbaiSub!AK51</f>
        <v>#DIV/0!</v>
      </c>
      <c r="AM48" s="43">
        <f>Nagpur!AJ51</f>
        <v>0</v>
      </c>
      <c r="AN48" s="43" t="e">
        <f>Nagpur!AK51</f>
        <v>#DIV/0!</v>
      </c>
      <c r="AO48" s="43">
        <f>Nanded!AJ51</f>
        <v>0</v>
      </c>
      <c r="AP48" s="43" t="e">
        <f>Nanded!AK51</f>
        <v>#DIV/0!</v>
      </c>
      <c r="AQ48" s="43">
        <f>Nandurbar!AJ51</f>
        <v>0</v>
      </c>
      <c r="AR48" s="43" t="e">
        <f>Nandurbar!AK51</f>
        <v>#DIV/0!</v>
      </c>
      <c r="AS48" s="43">
        <f>Nasik!AJ51</f>
        <v>0</v>
      </c>
      <c r="AT48" s="43" t="e">
        <f>Nasik!AK51</f>
        <v>#DIV/0!</v>
      </c>
      <c r="AU48" s="43">
        <f>Osmanabad!AJ51</f>
        <v>0</v>
      </c>
      <c r="AV48" s="43" t="e">
        <f>Osmanabad!AK51</f>
        <v>#DIV/0!</v>
      </c>
      <c r="AW48" s="43">
        <f>Palghar!AJ51</f>
        <v>0</v>
      </c>
      <c r="AX48" s="43" t="e">
        <f>Palghar!AK51</f>
        <v>#DIV/0!</v>
      </c>
      <c r="AY48" s="43">
        <f>Parbhani!AJ51</f>
        <v>0</v>
      </c>
      <c r="AZ48" s="43" t="e">
        <f>Parbhani!AK51</f>
        <v>#DIV/0!</v>
      </c>
      <c r="BA48" s="43">
        <f>Pune!AJ51</f>
        <v>0</v>
      </c>
      <c r="BB48" s="43" t="e">
        <f>Pune!AK51</f>
        <v>#DIV/0!</v>
      </c>
      <c r="BC48" s="43">
        <f>Raigad!AJ51</f>
        <v>0</v>
      </c>
      <c r="BD48" s="43" t="e">
        <f>Raigad!AK51</f>
        <v>#DIV/0!</v>
      </c>
      <c r="BE48" s="43">
        <f>Ratnagiri!AJ51</f>
        <v>0</v>
      </c>
      <c r="BF48" s="43" t="e">
        <f>Ratnagiri!AK51</f>
        <v>#DIV/0!</v>
      </c>
      <c r="BG48" s="43">
        <f>Sangli!AJ51</f>
        <v>0</v>
      </c>
      <c r="BH48" s="43" t="e">
        <f>Sangli!AK51</f>
        <v>#DIV/0!</v>
      </c>
      <c r="BI48" s="43">
        <f>Satara!AJ51</f>
        <v>0</v>
      </c>
      <c r="BJ48" s="43" t="e">
        <f>Satara!AK51</f>
        <v>#DIV/0!</v>
      </c>
      <c r="BK48" s="43">
        <f>Sindhudurg!AJ51</f>
        <v>0</v>
      </c>
      <c r="BL48" s="43" t="e">
        <f>Sindhudurg!AK51</f>
        <v>#DIV/0!</v>
      </c>
      <c r="BM48" s="43">
        <f>Solapur!AJ51</f>
        <v>0</v>
      </c>
      <c r="BN48" s="43" t="e">
        <f>Solapur!AK51</f>
        <v>#DIV/0!</v>
      </c>
      <c r="BO48" s="43">
        <f>Thane!AJ51</f>
        <v>0</v>
      </c>
      <c r="BP48" s="43" t="e">
        <f>Thane!AK51</f>
        <v>#DIV/0!</v>
      </c>
      <c r="BQ48" s="43">
        <f>Wardha!AJ51</f>
        <v>0</v>
      </c>
      <c r="BR48" s="43" t="e">
        <f>Wardha!AK51</f>
        <v>#DIV/0!</v>
      </c>
      <c r="BS48" s="43">
        <f>Washim!AJ51</f>
        <v>0</v>
      </c>
      <c r="BT48" s="43" t="e">
        <f>Washim!AK51</f>
        <v>#DIV/0!</v>
      </c>
      <c r="BU48" s="43">
        <f>Yavatmal!AJ51</f>
        <v>0</v>
      </c>
      <c r="BV48" s="43" t="e">
        <f>Yavatmal!AK51</f>
        <v>#DIV/0!</v>
      </c>
      <c r="BW48" s="43">
        <f>'Cons Bankwise'!AJ56</f>
        <v>0</v>
      </c>
      <c r="BX48" s="43" t="e">
        <f>'Cons Bankwise'!AK56</f>
        <v>#DIV/0!</v>
      </c>
      <c r="BY48" s="101">
        <f t="shared" ref="BY48:BY49" si="4">BU48+BS48+BQ48+BO48+BM48+BK48+BI48+BG48+BE48+BC48+BA48+AW48+AY48+AU48+AS48+AQ48+AO48+AM48+AK48+AI48+AG48+AE48+AC48+AA48+Y48+W48+U48+S48+Q48+O48+M48+K48+I48+G48+E48+C48</f>
        <v>0</v>
      </c>
      <c r="CA48" s="102">
        <f t="shared" ref="CA48:CA49" si="5">BW48-BY48</f>
        <v>0</v>
      </c>
      <c r="CB48" s="103"/>
      <c r="CC48" s="103"/>
      <c r="CD48" s="103"/>
      <c r="CE48" s="103"/>
      <c r="CF48" s="103"/>
      <c r="CG48" s="103"/>
      <c r="CH48" s="103"/>
      <c r="CI48" s="103"/>
      <c r="CJ48" s="103"/>
      <c r="CK48" s="103"/>
    </row>
    <row r="49" spans="1:89">
      <c r="A49" s="107">
        <v>40</v>
      </c>
      <c r="B49" s="214" t="s">
        <v>210</v>
      </c>
      <c r="C49" s="43">
        <f>Ahmednagar!AJ52</f>
        <v>0</v>
      </c>
      <c r="D49" s="43" t="e">
        <f>Ahmednagar!AK52</f>
        <v>#DIV/0!</v>
      </c>
      <c r="E49" s="43">
        <f>Akola!AJ52</f>
        <v>0</v>
      </c>
      <c r="F49" s="43" t="e">
        <f>Akola!AK52</f>
        <v>#DIV/0!</v>
      </c>
      <c r="G49" s="43">
        <f>Amravati!AJ52</f>
        <v>0</v>
      </c>
      <c r="H49" s="43" t="e">
        <f>Amravati!AK52</f>
        <v>#DIV/0!</v>
      </c>
      <c r="I49" s="43">
        <f>Aurangabad!AJ52</f>
        <v>0</v>
      </c>
      <c r="J49" s="43" t="e">
        <f>Aurangabad!AK52</f>
        <v>#DIV/0!</v>
      </c>
      <c r="K49" s="43">
        <f>Beed!AJ52</f>
        <v>0</v>
      </c>
      <c r="L49" s="43" t="e">
        <f>Beed!AK52</f>
        <v>#DIV/0!</v>
      </c>
      <c r="M49" s="43">
        <f>Bhandara!AJ52</f>
        <v>0</v>
      </c>
      <c r="N49" s="43" t="e">
        <f>Bhandara!AK52</f>
        <v>#DIV/0!</v>
      </c>
      <c r="O49" s="43">
        <f>Buldhana!AJ52</f>
        <v>0</v>
      </c>
      <c r="P49" s="43" t="e">
        <f>Buldhana!AK52</f>
        <v>#DIV/0!</v>
      </c>
      <c r="Q49" s="43">
        <f>Chandrapur!AJ52</f>
        <v>0</v>
      </c>
      <c r="R49" s="43" t="e">
        <f>Chandrapur!AK52</f>
        <v>#DIV/0!</v>
      </c>
      <c r="S49" s="43">
        <f>Dhule!AJ52</f>
        <v>0</v>
      </c>
      <c r="T49" s="43" t="e">
        <f>Dhule!AK52</f>
        <v>#DIV/0!</v>
      </c>
      <c r="U49" s="43">
        <f>Gadchiroli!AJ52</f>
        <v>0</v>
      </c>
      <c r="V49" s="43" t="e">
        <f>Gadchiroli!AK52</f>
        <v>#DIV/0!</v>
      </c>
      <c r="W49" s="43">
        <f>Gondia!AJ52</f>
        <v>0</v>
      </c>
      <c r="X49" s="43" t="e">
        <f>Gondia!AK52</f>
        <v>#DIV/0!</v>
      </c>
      <c r="Y49" s="43">
        <f>Hingoli!AJ52</f>
        <v>0</v>
      </c>
      <c r="Z49" s="43" t="e">
        <f>Hingoli!AK52</f>
        <v>#DIV/0!</v>
      </c>
      <c r="AA49" s="43">
        <f>Jalgaon!AJ52</f>
        <v>0</v>
      </c>
      <c r="AB49" s="43" t="e">
        <f>Jalgaon!AK52</f>
        <v>#DIV/0!</v>
      </c>
      <c r="AC49" s="43">
        <f>Jalna!AJ52</f>
        <v>0</v>
      </c>
      <c r="AD49" s="43" t="e">
        <f>Jalna!AK52</f>
        <v>#DIV/0!</v>
      </c>
      <c r="AE49" s="43">
        <f>Kolhapur!AJ52</f>
        <v>0</v>
      </c>
      <c r="AF49" s="43" t="e">
        <f>Kolhapur!AK52</f>
        <v>#DIV/0!</v>
      </c>
      <c r="AG49" s="43">
        <f>Latur!AJ52</f>
        <v>0</v>
      </c>
      <c r="AH49" s="43" t="e">
        <f>Latur!AK52</f>
        <v>#DIV/0!</v>
      </c>
      <c r="AI49" s="43">
        <f>MumbaiCity!AJ52</f>
        <v>0</v>
      </c>
      <c r="AJ49" s="43" t="e">
        <f>MumbaiCity!AK52</f>
        <v>#DIV/0!</v>
      </c>
      <c r="AK49" s="43">
        <f>MumbaiSub!AJ52</f>
        <v>0</v>
      </c>
      <c r="AL49" s="43" t="e">
        <f>MumbaiSub!AK52</f>
        <v>#DIV/0!</v>
      </c>
      <c r="AM49" s="43">
        <f>Nagpur!AJ52</f>
        <v>0</v>
      </c>
      <c r="AN49" s="43" t="e">
        <f>Nagpur!AK52</f>
        <v>#DIV/0!</v>
      </c>
      <c r="AO49" s="43">
        <f>Nanded!AJ52</f>
        <v>0</v>
      </c>
      <c r="AP49" s="43" t="e">
        <f>Nanded!AK52</f>
        <v>#DIV/0!</v>
      </c>
      <c r="AQ49" s="43">
        <f>Nandurbar!AJ52</f>
        <v>0</v>
      </c>
      <c r="AR49" s="43" t="e">
        <f>Nandurbar!AK52</f>
        <v>#DIV/0!</v>
      </c>
      <c r="AS49" s="43">
        <f>Nasik!AJ52</f>
        <v>0</v>
      </c>
      <c r="AT49" s="43" t="e">
        <f>Nasik!AK52</f>
        <v>#DIV/0!</v>
      </c>
      <c r="AU49" s="43">
        <f>Osmanabad!AJ52</f>
        <v>0</v>
      </c>
      <c r="AV49" s="43" t="e">
        <f>Osmanabad!AK52</f>
        <v>#DIV/0!</v>
      </c>
      <c r="AW49" s="43">
        <f>Palghar!AJ52</f>
        <v>0</v>
      </c>
      <c r="AX49" s="43" t="e">
        <f>Palghar!AK52</f>
        <v>#DIV/0!</v>
      </c>
      <c r="AY49" s="43">
        <f>Parbhani!AJ52</f>
        <v>0</v>
      </c>
      <c r="AZ49" s="43" t="e">
        <f>Parbhani!AK52</f>
        <v>#DIV/0!</v>
      </c>
      <c r="BA49" s="43">
        <f>Pune!AJ52</f>
        <v>0</v>
      </c>
      <c r="BB49" s="43" t="e">
        <f>Pune!AK52</f>
        <v>#DIV/0!</v>
      </c>
      <c r="BC49" s="43">
        <f>Raigad!AJ52</f>
        <v>0</v>
      </c>
      <c r="BD49" s="43" t="e">
        <f>Raigad!AK52</f>
        <v>#DIV/0!</v>
      </c>
      <c r="BE49" s="43">
        <f>Ratnagiri!AJ52</f>
        <v>0</v>
      </c>
      <c r="BF49" s="43" t="e">
        <f>Ratnagiri!AK52</f>
        <v>#DIV/0!</v>
      </c>
      <c r="BG49" s="43">
        <f>Sangli!AJ52</f>
        <v>0</v>
      </c>
      <c r="BH49" s="43" t="e">
        <f>Sangli!AK52</f>
        <v>#DIV/0!</v>
      </c>
      <c r="BI49" s="43">
        <f>Satara!AJ52</f>
        <v>0</v>
      </c>
      <c r="BJ49" s="43" t="e">
        <f>Satara!AK52</f>
        <v>#DIV/0!</v>
      </c>
      <c r="BK49" s="43">
        <f>Sindhudurg!AJ52</f>
        <v>0</v>
      </c>
      <c r="BL49" s="43" t="e">
        <f>Sindhudurg!AK52</f>
        <v>#DIV/0!</v>
      </c>
      <c r="BM49" s="43">
        <f>Solapur!AJ52</f>
        <v>0</v>
      </c>
      <c r="BN49" s="43" t="e">
        <f>Solapur!AK52</f>
        <v>#DIV/0!</v>
      </c>
      <c r="BO49" s="43">
        <f>Thane!AJ52</f>
        <v>0</v>
      </c>
      <c r="BP49" s="43" t="e">
        <f>Thane!AK52</f>
        <v>#DIV/0!</v>
      </c>
      <c r="BQ49" s="43">
        <f>Wardha!AJ52</f>
        <v>0</v>
      </c>
      <c r="BR49" s="43" t="e">
        <f>Wardha!AK52</f>
        <v>#DIV/0!</v>
      </c>
      <c r="BS49" s="43">
        <f>Washim!AJ52</f>
        <v>0</v>
      </c>
      <c r="BT49" s="43" t="e">
        <f>Washim!AK52</f>
        <v>#DIV/0!</v>
      </c>
      <c r="BU49" s="43">
        <f>Yavatmal!AJ52</f>
        <v>0</v>
      </c>
      <c r="BV49" s="43" t="e">
        <f>Yavatmal!AK52</f>
        <v>#DIV/0!</v>
      </c>
      <c r="BW49" s="43">
        <f>'Cons Bankwise'!AJ57</f>
        <v>0</v>
      </c>
      <c r="BX49" s="43" t="e">
        <f>'Cons Bankwise'!AK57</f>
        <v>#DIV/0!</v>
      </c>
      <c r="BY49" s="101">
        <f t="shared" si="4"/>
        <v>0</v>
      </c>
      <c r="CA49" s="102">
        <f t="shared" si="5"/>
        <v>0</v>
      </c>
      <c r="CB49" s="103"/>
      <c r="CC49" s="103"/>
      <c r="CD49" s="103"/>
      <c r="CE49" s="103"/>
      <c r="CF49" s="103"/>
      <c r="CG49" s="103"/>
      <c r="CH49" s="103"/>
      <c r="CI49" s="103"/>
      <c r="CJ49" s="103"/>
      <c r="CK49" s="103"/>
    </row>
    <row r="50" spans="1:89">
      <c r="A50" s="48"/>
      <c r="B50" s="22" t="s">
        <v>109</v>
      </c>
      <c r="C50" s="105">
        <f>Ahmednagar!AJ53</f>
        <v>0</v>
      </c>
      <c r="D50" s="105" t="e">
        <f>Ahmednagar!AK53</f>
        <v>#DIV/0!</v>
      </c>
      <c r="E50" s="105">
        <f>Akola!AJ53</f>
        <v>0</v>
      </c>
      <c r="F50" s="105" t="e">
        <f>Akola!AK53</f>
        <v>#DIV/0!</v>
      </c>
      <c r="G50" s="105">
        <f>Amravati!AJ53</f>
        <v>0</v>
      </c>
      <c r="H50" s="105" t="e">
        <f>Amravati!AK53</f>
        <v>#DIV/0!</v>
      </c>
      <c r="I50" s="105">
        <f>Aurangabad!AJ53</f>
        <v>0</v>
      </c>
      <c r="J50" s="105" t="e">
        <f>Aurangabad!AK53</f>
        <v>#DIV/0!</v>
      </c>
      <c r="K50" s="105">
        <f>Beed!AJ53</f>
        <v>0</v>
      </c>
      <c r="L50" s="105" t="e">
        <f>Beed!AK53</f>
        <v>#DIV/0!</v>
      </c>
      <c r="M50" s="105">
        <f>Bhandara!AJ53</f>
        <v>0</v>
      </c>
      <c r="N50" s="105" t="e">
        <f>Bhandara!AK53</f>
        <v>#DIV/0!</v>
      </c>
      <c r="O50" s="105">
        <f>Buldhana!AJ53</f>
        <v>0</v>
      </c>
      <c r="P50" s="105" t="e">
        <f>Buldhana!AK53</f>
        <v>#DIV/0!</v>
      </c>
      <c r="Q50" s="105">
        <f>Chandrapur!AJ53</f>
        <v>0</v>
      </c>
      <c r="R50" s="105" t="e">
        <f>Chandrapur!AK53</f>
        <v>#DIV/0!</v>
      </c>
      <c r="S50" s="105">
        <f>Dhule!AJ53</f>
        <v>0</v>
      </c>
      <c r="T50" s="105" t="e">
        <f>Dhule!AK53</f>
        <v>#DIV/0!</v>
      </c>
      <c r="U50" s="105">
        <f>Gadchiroli!AJ53</f>
        <v>0</v>
      </c>
      <c r="V50" s="105" t="e">
        <f>Gadchiroli!AK53</f>
        <v>#DIV/0!</v>
      </c>
      <c r="W50" s="105">
        <f>Gondia!AJ53</f>
        <v>0</v>
      </c>
      <c r="X50" s="105" t="e">
        <f>Gondia!AK53</f>
        <v>#DIV/0!</v>
      </c>
      <c r="Y50" s="105">
        <f>Hingoli!AJ53</f>
        <v>0</v>
      </c>
      <c r="Z50" s="105" t="e">
        <f>Hingoli!AK53</f>
        <v>#DIV/0!</v>
      </c>
      <c r="AA50" s="105">
        <f>Jalgaon!AJ53</f>
        <v>0</v>
      </c>
      <c r="AB50" s="105" t="e">
        <f>Jalgaon!AK53</f>
        <v>#DIV/0!</v>
      </c>
      <c r="AC50" s="105">
        <f>Jalna!AJ53</f>
        <v>0</v>
      </c>
      <c r="AD50" s="105" t="e">
        <f>Jalna!AK53</f>
        <v>#DIV/0!</v>
      </c>
      <c r="AE50" s="105">
        <f>Kolhapur!AJ53</f>
        <v>0</v>
      </c>
      <c r="AF50" s="105" t="e">
        <f>Kolhapur!AK53</f>
        <v>#DIV/0!</v>
      </c>
      <c r="AG50" s="105">
        <f>Latur!AJ53</f>
        <v>0</v>
      </c>
      <c r="AH50" s="105" t="e">
        <f>Latur!AK53</f>
        <v>#DIV/0!</v>
      </c>
      <c r="AI50" s="105">
        <f>MumbaiCity!AJ53</f>
        <v>0</v>
      </c>
      <c r="AJ50" s="105" t="e">
        <f>MumbaiCity!AK53</f>
        <v>#DIV/0!</v>
      </c>
      <c r="AK50" s="105">
        <f>MumbaiSub!AJ53</f>
        <v>0</v>
      </c>
      <c r="AL50" s="105" t="e">
        <f>MumbaiSub!AK53</f>
        <v>#DIV/0!</v>
      </c>
      <c r="AM50" s="105">
        <f>Nagpur!AJ53</f>
        <v>0</v>
      </c>
      <c r="AN50" s="105" t="e">
        <f>Nagpur!AK53</f>
        <v>#DIV/0!</v>
      </c>
      <c r="AO50" s="105">
        <f>Nanded!AJ53</f>
        <v>0</v>
      </c>
      <c r="AP50" s="105" t="e">
        <f>Nanded!AK53</f>
        <v>#DIV/0!</v>
      </c>
      <c r="AQ50" s="105">
        <f>Nandurbar!AJ53</f>
        <v>0</v>
      </c>
      <c r="AR50" s="105" t="e">
        <f>Nandurbar!AK53</f>
        <v>#DIV/0!</v>
      </c>
      <c r="AS50" s="105">
        <f>Nasik!AJ53</f>
        <v>0</v>
      </c>
      <c r="AT50" s="105" t="e">
        <f>Nasik!AK53</f>
        <v>#DIV/0!</v>
      </c>
      <c r="AU50" s="105">
        <f>Osmanabad!AJ53</f>
        <v>0</v>
      </c>
      <c r="AV50" s="105" t="e">
        <f>Osmanabad!AK53</f>
        <v>#DIV/0!</v>
      </c>
      <c r="AW50" s="105">
        <f>Palghar!AJ53</f>
        <v>0</v>
      </c>
      <c r="AX50" s="105" t="e">
        <f>Palghar!AK53</f>
        <v>#DIV/0!</v>
      </c>
      <c r="AY50" s="105">
        <f>Parbhani!AJ53</f>
        <v>0</v>
      </c>
      <c r="AZ50" s="105" t="e">
        <f>Parbhani!AK53</f>
        <v>#DIV/0!</v>
      </c>
      <c r="BA50" s="105">
        <f>Pune!AJ53</f>
        <v>0</v>
      </c>
      <c r="BB50" s="105" t="e">
        <f>Pune!AK53</f>
        <v>#DIV/0!</v>
      </c>
      <c r="BC50" s="105">
        <f>Raigad!AJ53</f>
        <v>0</v>
      </c>
      <c r="BD50" s="105" t="e">
        <f>Raigad!AK53</f>
        <v>#DIV/0!</v>
      </c>
      <c r="BE50" s="105">
        <f>Ratnagiri!AJ53</f>
        <v>0</v>
      </c>
      <c r="BF50" s="105" t="e">
        <f>Ratnagiri!AK53</f>
        <v>#DIV/0!</v>
      </c>
      <c r="BG50" s="105">
        <f>Sangli!AJ53</f>
        <v>0</v>
      </c>
      <c r="BH50" s="105" t="e">
        <f>Sangli!AK53</f>
        <v>#DIV/0!</v>
      </c>
      <c r="BI50" s="105">
        <f>Satara!AJ53</f>
        <v>0</v>
      </c>
      <c r="BJ50" s="105" t="e">
        <f>Satara!AK53</f>
        <v>#DIV/0!</v>
      </c>
      <c r="BK50" s="105">
        <f>Sindhudurg!AJ53</f>
        <v>0</v>
      </c>
      <c r="BL50" s="105" t="e">
        <f>Sindhudurg!AK53</f>
        <v>#DIV/0!</v>
      </c>
      <c r="BM50" s="105">
        <f>Solapur!AJ53</f>
        <v>0</v>
      </c>
      <c r="BN50" s="105" t="e">
        <f>Solapur!AK53</f>
        <v>#DIV/0!</v>
      </c>
      <c r="BO50" s="105">
        <f>Thane!AJ53</f>
        <v>0</v>
      </c>
      <c r="BP50" s="105" t="e">
        <f>Thane!AK53</f>
        <v>#DIV/0!</v>
      </c>
      <c r="BQ50" s="105">
        <f>Wardha!AJ53</f>
        <v>0</v>
      </c>
      <c r="BR50" s="105" t="e">
        <f>Wardha!AK53</f>
        <v>#DIV/0!</v>
      </c>
      <c r="BS50" s="105">
        <f>Washim!AJ53</f>
        <v>0</v>
      </c>
      <c r="BT50" s="105" t="e">
        <f>Washim!AK53</f>
        <v>#DIV/0!</v>
      </c>
      <c r="BU50" s="105">
        <f>Yavatmal!AJ53</f>
        <v>0</v>
      </c>
      <c r="BV50" s="105" t="e">
        <f>Yavatmal!AK53</f>
        <v>#DIV/0!</v>
      </c>
      <c r="BW50" s="263">
        <f>'Cons Bankwise'!AJ58</f>
        <v>0</v>
      </c>
      <c r="BX50" s="263" t="e">
        <f>'Cons Bankwise'!AK58</f>
        <v>#DIV/0!</v>
      </c>
      <c r="BY50" s="101">
        <f t="shared" si="0"/>
        <v>0</v>
      </c>
      <c r="CA50" s="102">
        <f t="shared" si="1"/>
        <v>0</v>
      </c>
      <c r="CB50" s="103"/>
      <c r="CC50" s="103"/>
      <c r="CD50" s="103"/>
      <c r="CE50" s="103"/>
      <c r="CF50" s="103"/>
      <c r="CG50" s="103"/>
      <c r="CH50" s="103"/>
      <c r="CI50" s="103"/>
      <c r="CJ50" s="103"/>
      <c r="CK50" s="103"/>
    </row>
    <row r="51" spans="1:89">
      <c r="A51" s="5">
        <v>41</v>
      </c>
      <c r="B51" s="210" t="s">
        <v>211</v>
      </c>
      <c r="C51" s="43">
        <f>Ahmednagar!AJ54</f>
        <v>1337.62</v>
      </c>
      <c r="D51" s="43">
        <f>Ahmednagar!AK54</f>
        <v>27.276101141924958</v>
      </c>
      <c r="E51" s="43">
        <f>Akola!AJ54</f>
        <v>0</v>
      </c>
      <c r="F51" s="43" t="e">
        <f>Akola!AK54</f>
        <v>#DIV/0!</v>
      </c>
      <c r="G51" s="43">
        <f>Amravati!AJ54</f>
        <v>0</v>
      </c>
      <c r="H51" s="43" t="e">
        <f>Amravati!AK54</f>
        <v>#DIV/0!</v>
      </c>
      <c r="I51" s="43">
        <f>Aurangabad!AJ54</f>
        <v>29175.39</v>
      </c>
      <c r="J51" s="43">
        <f>Aurangabad!AK54</f>
        <v>78.528951023352462</v>
      </c>
      <c r="K51" s="43">
        <f>Beed!AJ54</f>
        <v>57427.43</v>
      </c>
      <c r="L51" s="43">
        <f>Beed!AK54</f>
        <v>94.151045167636696</v>
      </c>
      <c r="M51" s="43">
        <f>Bhandara!AJ54</f>
        <v>0</v>
      </c>
      <c r="N51" s="43" t="e">
        <f>Bhandara!AK54</f>
        <v>#DIV/0!</v>
      </c>
      <c r="O51" s="43">
        <f>Buldhana!AJ54</f>
        <v>0</v>
      </c>
      <c r="P51" s="43" t="e">
        <f>Buldhana!AK54</f>
        <v>#DIV/0!</v>
      </c>
      <c r="Q51" s="43">
        <f>Chandrapur!AJ54</f>
        <v>0</v>
      </c>
      <c r="R51" s="43" t="e">
        <f>Chandrapur!AK54</f>
        <v>#DIV/0!</v>
      </c>
      <c r="S51" s="43">
        <f>Dhule!AJ54</f>
        <v>851.01</v>
      </c>
      <c r="T51" s="43">
        <f>Dhule!AK54</f>
        <v>117.05777166437414</v>
      </c>
      <c r="U51" s="43">
        <f>Gadchiroli!AJ54</f>
        <v>0</v>
      </c>
      <c r="V51" s="43" t="e">
        <f>Gadchiroli!AK54</f>
        <v>#DIV/0!</v>
      </c>
      <c r="W51" s="43">
        <f>Gondia!AJ54</f>
        <v>0</v>
      </c>
      <c r="X51" s="43" t="e">
        <f>Gondia!AK54</f>
        <v>#DIV/0!</v>
      </c>
      <c r="Y51" s="43">
        <f>Hingoli!AJ54</f>
        <v>24468.22</v>
      </c>
      <c r="Z51" s="43">
        <f>Hingoli!AK54</f>
        <v>86.634635130828883</v>
      </c>
      <c r="AA51" s="43">
        <f>Jalgaon!AJ54</f>
        <v>3408.84</v>
      </c>
      <c r="AB51" s="43">
        <f>Jalgaon!AK54</f>
        <v>57.776949152542379</v>
      </c>
      <c r="AC51" s="43">
        <f>Jalna!AJ54</f>
        <v>29440.519999999997</v>
      </c>
      <c r="AD51" s="43">
        <f>Jalna!AK54</f>
        <v>89.213696969696969</v>
      </c>
      <c r="AE51" s="43">
        <f>Kolhapur!AJ54</f>
        <v>0</v>
      </c>
      <c r="AF51" s="43" t="e">
        <f>Kolhapur!AK54</f>
        <v>#DIV/0!</v>
      </c>
      <c r="AG51" s="43">
        <f>Latur!AJ54</f>
        <v>28997.78</v>
      </c>
      <c r="AH51" s="43">
        <f>Latur!AK54</f>
        <v>106.1179096830857</v>
      </c>
      <c r="AI51" s="43">
        <f>MumbaiCity!AJ54</f>
        <v>0</v>
      </c>
      <c r="AJ51" s="43" t="e">
        <f>MumbaiCity!AK54</f>
        <v>#DIV/0!</v>
      </c>
      <c r="AK51" s="43">
        <f>MumbaiSub!AJ54</f>
        <v>0</v>
      </c>
      <c r="AL51" s="43" t="e">
        <f>MumbaiSub!AK54</f>
        <v>#DIV/0!</v>
      </c>
      <c r="AM51" s="43">
        <f>Nagpur!AJ54</f>
        <v>0</v>
      </c>
      <c r="AN51" s="43" t="e">
        <f>Nagpur!AK54</f>
        <v>#DIV/0!</v>
      </c>
      <c r="AO51" s="43">
        <f>Nanded!AJ54</f>
        <v>57065.259999999987</v>
      </c>
      <c r="AP51" s="43">
        <f>Nanded!AK54</f>
        <v>111.32947052167464</v>
      </c>
      <c r="AQ51" s="43">
        <f>Nandurbar!AJ54</f>
        <v>1299.0700000000002</v>
      </c>
      <c r="AR51" s="43">
        <f>Nandurbar!AK54</f>
        <v>68.9893786510887</v>
      </c>
      <c r="AS51" s="43">
        <f>Nasik!AJ54</f>
        <v>2011.0700000000002</v>
      </c>
      <c r="AT51" s="43">
        <f>Nasik!AK54</f>
        <v>111.91263216471899</v>
      </c>
      <c r="AU51" s="43">
        <f>Osmanabad!AJ54</f>
        <v>41801.799999999996</v>
      </c>
      <c r="AV51" s="43">
        <f>Osmanabad!AK54</f>
        <v>116.91503048609944</v>
      </c>
      <c r="AW51" s="43">
        <f>Palghar!AJ54</f>
        <v>167.43</v>
      </c>
      <c r="AX51" s="43">
        <f>Palghar!AK54</f>
        <v>10.746469833119384</v>
      </c>
      <c r="AY51" s="43">
        <f>Parbhani!AJ54</f>
        <v>33088.299999999996</v>
      </c>
      <c r="AZ51" s="43">
        <f>Parbhani!AK54</f>
        <v>104.66012968527596</v>
      </c>
      <c r="BA51" s="43">
        <f>Pune!AJ54</f>
        <v>494.85</v>
      </c>
      <c r="BB51" s="43">
        <f>Pune!AK54</f>
        <v>70.793991416309026</v>
      </c>
      <c r="BC51" s="43">
        <f>Raigad!AJ54</f>
        <v>2.33</v>
      </c>
      <c r="BD51" s="43">
        <f>Raigad!AK54</f>
        <v>2.0619469026548676</v>
      </c>
      <c r="BE51" s="43">
        <f>Ratnagiri!AJ54</f>
        <v>0</v>
      </c>
      <c r="BF51" s="43" t="e">
        <f>Ratnagiri!AK54</f>
        <v>#DIV/0!</v>
      </c>
      <c r="BG51" s="43">
        <f>Sangli!AJ54</f>
        <v>0</v>
      </c>
      <c r="BH51" s="43" t="e">
        <f>Sangli!AK54</f>
        <v>#DIV/0!</v>
      </c>
      <c r="BI51" s="43">
        <f>Satara!AJ54</f>
        <v>0</v>
      </c>
      <c r="BJ51" s="43" t="e">
        <f>Satara!AK54</f>
        <v>#DIV/0!</v>
      </c>
      <c r="BK51" s="43">
        <f>Sindhudurg!AJ54</f>
        <v>0</v>
      </c>
      <c r="BL51" s="43" t="e">
        <f>Sindhudurg!AK54</f>
        <v>#DIV/0!</v>
      </c>
      <c r="BM51" s="43">
        <f>Solapur!AJ54</f>
        <v>0</v>
      </c>
      <c r="BN51" s="43" t="e">
        <f>Solapur!AK54</f>
        <v>#DIV/0!</v>
      </c>
      <c r="BO51" s="43">
        <f>Thane!AJ54</f>
        <v>22.6</v>
      </c>
      <c r="BP51" s="43">
        <f>Thane!AK54</f>
        <v>3.4662576687116564</v>
      </c>
      <c r="BQ51" s="43">
        <f>Wardha!AJ54</f>
        <v>0</v>
      </c>
      <c r="BR51" s="43" t="e">
        <f>Wardha!AK54</f>
        <v>#DIV/0!</v>
      </c>
      <c r="BS51" s="43">
        <f>Washim!AJ54</f>
        <v>0</v>
      </c>
      <c r="BT51" s="43" t="e">
        <f>Washim!AK54</f>
        <v>#DIV/0!</v>
      </c>
      <c r="BU51" s="43">
        <f>Yavatmal!AJ54</f>
        <v>0</v>
      </c>
      <c r="BV51" s="43" t="e">
        <f>Yavatmal!AK54</f>
        <v>#DIV/0!</v>
      </c>
      <c r="BW51" s="43">
        <f>'Cons Bankwise'!AJ59</f>
        <v>311059.52</v>
      </c>
      <c r="BX51" s="43">
        <f>'Cons Bankwise'!AK59</f>
        <v>96.131707998481957</v>
      </c>
      <c r="BY51" s="101">
        <f t="shared" si="0"/>
        <v>311059.52</v>
      </c>
      <c r="CA51" s="102">
        <f t="shared" si="1"/>
        <v>0</v>
      </c>
    </row>
    <row r="52" spans="1:89">
      <c r="A52" s="58">
        <v>42</v>
      </c>
      <c r="B52" s="210" t="s">
        <v>212</v>
      </c>
      <c r="C52" s="43">
        <f>Ahmednagar!AJ55</f>
        <v>0</v>
      </c>
      <c r="D52" s="43" t="e">
        <f>Ahmednagar!AK55</f>
        <v>#DIV/0!</v>
      </c>
      <c r="E52" s="43">
        <f>Akola!AJ55</f>
        <v>17703.03</v>
      </c>
      <c r="F52" s="43">
        <f>Akola!AK55</f>
        <v>113.15455417066154</v>
      </c>
      <c r="G52" s="43">
        <f>Amravati!AJ55</f>
        <v>2075.31</v>
      </c>
      <c r="H52" s="43">
        <f>Amravati!AK55</f>
        <v>74.118214285714274</v>
      </c>
      <c r="I52" s="43">
        <f>Aurangabad!AJ55</f>
        <v>0</v>
      </c>
      <c r="J52" s="43" t="e">
        <f>Aurangabad!AK55</f>
        <v>#DIV/0!</v>
      </c>
      <c r="K52" s="43">
        <f>Beed!AJ55</f>
        <v>0</v>
      </c>
      <c r="L52" s="43" t="e">
        <f>Beed!AK55</f>
        <v>#DIV/0!</v>
      </c>
      <c r="M52" s="43">
        <f>Bhandara!AJ55</f>
        <v>3347.6099999999997</v>
      </c>
      <c r="N52" s="43">
        <f>Bhandara!AK55</f>
        <v>45.317584946527681</v>
      </c>
      <c r="O52" s="43">
        <f>Buldhana!AJ55</f>
        <v>26525.24</v>
      </c>
      <c r="P52" s="43">
        <f>Buldhana!AK55</f>
        <v>65.494419753086419</v>
      </c>
      <c r="Q52" s="43">
        <f>Chandrapur!AJ55</f>
        <v>8220.1</v>
      </c>
      <c r="R52" s="43">
        <f>Chandrapur!AK55</f>
        <v>64.471372549019605</v>
      </c>
      <c r="S52" s="43">
        <f>Dhule!AJ55</f>
        <v>0</v>
      </c>
      <c r="T52" s="43" t="e">
        <f>Dhule!AK55</f>
        <v>#DIV/0!</v>
      </c>
      <c r="U52" s="43">
        <f>Gadchiroli!AJ55</f>
        <v>3767.7900000000004</v>
      </c>
      <c r="V52" s="43">
        <f>Gadchiroli!AK55</f>
        <v>67.150062377472835</v>
      </c>
      <c r="W52" s="43">
        <f>Gondia!AJ55</f>
        <v>5415.5300000000007</v>
      </c>
      <c r="X52" s="43">
        <f>Gondia!AK55</f>
        <v>59.237912929337135</v>
      </c>
      <c r="Y52" s="43">
        <f>Hingoli!AJ55</f>
        <v>0</v>
      </c>
      <c r="Z52" s="43" t="e">
        <f>Hingoli!AK55</f>
        <v>#DIV/0!</v>
      </c>
      <c r="AA52" s="43">
        <f>Jalgaon!AJ55</f>
        <v>0</v>
      </c>
      <c r="AB52" s="43" t="e">
        <f>Jalgaon!AK55</f>
        <v>#DIV/0!</v>
      </c>
      <c r="AC52" s="43">
        <f>Jalna!AJ55</f>
        <v>0</v>
      </c>
      <c r="AD52" s="43" t="e">
        <f>Jalna!AK55</f>
        <v>#DIV/0!</v>
      </c>
      <c r="AE52" s="43">
        <f>Kolhapur!AJ55</f>
        <v>595.61999999999989</v>
      </c>
      <c r="AF52" s="43">
        <f>Kolhapur!AK55</f>
        <v>66.179999999999978</v>
      </c>
      <c r="AG52" s="43">
        <f>Latur!AJ55</f>
        <v>0</v>
      </c>
      <c r="AH52" s="43" t="e">
        <f>Latur!AK55</f>
        <v>#DIV/0!</v>
      </c>
      <c r="AI52" s="43">
        <f>MumbaiCity!AJ55</f>
        <v>0</v>
      </c>
      <c r="AJ52" s="43" t="e">
        <f>MumbaiCity!AK55</f>
        <v>#DIV/0!</v>
      </c>
      <c r="AK52" s="43">
        <f>MumbaiSub!AJ55</f>
        <v>0</v>
      </c>
      <c r="AL52" s="43" t="e">
        <f>MumbaiSub!AK55</f>
        <v>#DIV/0!</v>
      </c>
      <c r="AM52" s="43">
        <f>Nagpur!AJ55</f>
        <v>2518.2199999999998</v>
      </c>
      <c r="AN52" s="43">
        <f>Nagpur!AK55</f>
        <v>48.140317338940925</v>
      </c>
      <c r="AO52" s="43">
        <f>Nanded!AJ55</f>
        <v>0</v>
      </c>
      <c r="AP52" s="43" t="e">
        <f>Nanded!AK55</f>
        <v>#DIV/0!</v>
      </c>
      <c r="AQ52" s="43">
        <f>Nandurbar!AJ55</f>
        <v>0</v>
      </c>
      <c r="AR52" s="43" t="e">
        <f>Nandurbar!AK55</f>
        <v>#DIV/0!</v>
      </c>
      <c r="AS52" s="43">
        <f>Nasik!AJ55</f>
        <v>0</v>
      </c>
      <c r="AT52" s="43" t="e">
        <f>Nasik!AK55</f>
        <v>#DIV/0!</v>
      </c>
      <c r="AU52" s="43">
        <f>Osmanabad!AJ55</f>
        <v>0</v>
      </c>
      <c r="AV52" s="43" t="e">
        <f>Osmanabad!AK55</f>
        <v>#DIV/0!</v>
      </c>
      <c r="AW52" s="43">
        <f>Palghar!AJ55</f>
        <v>0</v>
      </c>
      <c r="AX52" s="43" t="e">
        <f>Palghar!AK55</f>
        <v>#DIV/0!</v>
      </c>
      <c r="AY52" s="43">
        <f>Parbhani!AJ55</f>
        <v>0</v>
      </c>
      <c r="AZ52" s="43" t="e">
        <f>Parbhani!AK55</f>
        <v>#DIV/0!</v>
      </c>
      <c r="BA52" s="43">
        <f>Pune!AJ55</f>
        <v>0</v>
      </c>
      <c r="BB52" s="43" t="e">
        <f>Pune!AK55</f>
        <v>#DIV/0!</v>
      </c>
      <c r="BC52" s="43">
        <f>Raigad!AJ55</f>
        <v>0</v>
      </c>
      <c r="BD52" s="43" t="e">
        <f>Raigad!AK55</f>
        <v>#DIV/0!</v>
      </c>
      <c r="BE52" s="43">
        <f>Ratnagiri!AJ55</f>
        <v>5871.5699999999988</v>
      </c>
      <c r="BF52" s="43">
        <f>Ratnagiri!AK55</f>
        <v>93.199523809523782</v>
      </c>
      <c r="BG52" s="43">
        <f>Sangli!AJ55</f>
        <v>493.32999999999993</v>
      </c>
      <c r="BH52" s="43">
        <f>Sangli!AK55</f>
        <v>53.798255179934564</v>
      </c>
      <c r="BI52" s="43">
        <f>Satara!AJ55</f>
        <v>190.57999999999998</v>
      </c>
      <c r="BJ52" s="43">
        <f>Satara!AK55</f>
        <v>38.115999999999993</v>
      </c>
      <c r="BK52" s="43">
        <f>Sindhudurg!AJ55</f>
        <v>2690.93</v>
      </c>
      <c r="BL52" s="43">
        <f>Sindhudurg!AK55</f>
        <v>68.038685208596704</v>
      </c>
      <c r="BM52" s="43">
        <f>Solapur!AJ55</f>
        <v>31221.21</v>
      </c>
      <c r="BN52" s="43">
        <f>Solapur!AK55</f>
        <v>102.01009605959615</v>
      </c>
      <c r="BO52" s="43">
        <f>Thane!AJ55</f>
        <v>0</v>
      </c>
      <c r="BP52" s="43" t="e">
        <f>Thane!AK55</f>
        <v>#DIV/0!</v>
      </c>
      <c r="BQ52" s="43">
        <f>Wardha!AJ55</f>
        <v>2643.75</v>
      </c>
      <c r="BR52" s="43">
        <f>Wardha!AK55</f>
        <v>120.06130790190737</v>
      </c>
      <c r="BS52" s="43">
        <f>Washim!AJ55</f>
        <v>16245.43</v>
      </c>
      <c r="BT52" s="43">
        <f>Washim!AK55</f>
        <v>91.523549295774657</v>
      </c>
      <c r="BU52" s="43">
        <f>Yavatmal!AJ55</f>
        <v>21077.199999999997</v>
      </c>
      <c r="BV52" s="43">
        <f>Yavatmal!AK55</f>
        <v>119.96129766647694</v>
      </c>
      <c r="BW52" s="43">
        <f>'Cons Bankwise'!AJ60</f>
        <v>150602.45000000001</v>
      </c>
      <c r="BX52" s="43">
        <f>'Cons Bankwise'!AK60</f>
        <v>83.776937796913771</v>
      </c>
      <c r="BY52" s="101">
        <f t="shared" si="0"/>
        <v>150602.44999999998</v>
      </c>
      <c r="CA52" s="102">
        <f t="shared" si="1"/>
        <v>0</v>
      </c>
    </row>
    <row r="53" spans="1:89">
      <c r="A53" s="23"/>
      <c r="B53" s="111" t="s">
        <v>113</v>
      </c>
      <c r="C53" s="105">
        <f>Ahmednagar!AJ56</f>
        <v>1337.62</v>
      </c>
      <c r="D53" s="105">
        <f>Ahmednagar!AK56</f>
        <v>27.276101141924958</v>
      </c>
      <c r="E53" s="105">
        <f>Akola!AJ56</f>
        <v>17703.03</v>
      </c>
      <c r="F53" s="105">
        <f>Akola!AK56</f>
        <v>113.15455417066154</v>
      </c>
      <c r="G53" s="105">
        <f>Amravati!AJ56</f>
        <v>2075.31</v>
      </c>
      <c r="H53" s="105">
        <f>Amravati!AK56</f>
        <v>74.118214285714274</v>
      </c>
      <c r="I53" s="105">
        <f>Aurangabad!AJ56</f>
        <v>29175.39</v>
      </c>
      <c r="J53" s="105">
        <f>Aurangabad!AK56</f>
        <v>78.528951023352462</v>
      </c>
      <c r="K53" s="105">
        <f>Beed!AJ56</f>
        <v>57427.43</v>
      </c>
      <c r="L53" s="105">
        <f>Beed!AK56</f>
        <v>94.151045167636696</v>
      </c>
      <c r="M53" s="105">
        <f>Bhandara!AJ56</f>
        <v>3347.6099999999997</v>
      </c>
      <c r="N53" s="105">
        <f>Bhandara!AK56</f>
        <v>45.317584946527681</v>
      </c>
      <c r="O53" s="105">
        <f>Buldhana!AJ56</f>
        <v>26525.24</v>
      </c>
      <c r="P53" s="105">
        <f>Buldhana!AK56</f>
        <v>65.494419753086419</v>
      </c>
      <c r="Q53" s="105">
        <f>Chandrapur!AJ56</f>
        <v>8220.1</v>
      </c>
      <c r="R53" s="105">
        <f>Chandrapur!AK56</f>
        <v>64.471372549019605</v>
      </c>
      <c r="S53" s="105">
        <f>Dhule!AJ56</f>
        <v>851.01</v>
      </c>
      <c r="T53" s="105">
        <f>Dhule!AK56</f>
        <v>117.05777166437414</v>
      </c>
      <c r="U53" s="105">
        <f>Gadchiroli!AJ56</f>
        <v>3767.7900000000004</v>
      </c>
      <c r="V53" s="105">
        <f>Gadchiroli!AK56</f>
        <v>67.150062377472835</v>
      </c>
      <c r="W53" s="105">
        <f>Gondia!AJ56</f>
        <v>5415.5300000000007</v>
      </c>
      <c r="X53" s="105">
        <f>Gondia!AK56</f>
        <v>59.237912929337135</v>
      </c>
      <c r="Y53" s="105">
        <f>Hingoli!AJ56</f>
        <v>24468.22</v>
      </c>
      <c r="Z53" s="105">
        <f>Hingoli!AK56</f>
        <v>86.634635130828883</v>
      </c>
      <c r="AA53" s="105">
        <f>Jalgaon!AJ56</f>
        <v>3408.84</v>
      </c>
      <c r="AB53" s="105">
        <f>Jalgaon!AK56</f>
        <v>57.776949152542379</v>
      </c>
      <c r="AC53" s="105">
        <f>Jalna!AJ56</f>
        <v>29440.519999999997</v>
      </c>
      <c r="AD53" s="105">
        <f>Jalna!AK56</f>
        <v>89.213696969696969</v>
      </c>
      <c r="AE53" s="105">
        <f>Kolhapur!AJ56</f>
        <v>595.61999999999989</v>
      </c>
      <c r="AF53" s="105">
        <f>Kolhapur!AK56</f>
        <v>66.179999999999978</v>
      </c>
      <c r="AG53" s="105">
        <f>Latur!AJ56</f>
        <v>28997.78</v>
      </c>
      <c r="AH53" s="105">
        <f>Latur!AK56</f>
        <v>106.1179096830857</v>
      </c>
      <c r="AI53" s="105">
        <f>MumbaiCity!AJ56</f>
        <v>0</v>
      </c>
      <c r="AJ53" s="105" t="e">
        <f>MumbaiCity!AK56</f>
        <v>#DIV/0!</v>
      </c>
      <c r="AK53" s="105">
        <f>MumbaiSub!AJ56</f>
        <v>0</v>
      </c>
      <c r="AL53" s="105" t="e">
        <f>MumbaiSub!AK56</f>
        <v>#DIV/0!</v>
      </c>
      <c r="AM53" s="105">
        <f>Nagpur!AJ56</f>
        <v>2518.2199999999998</v>
      </c>
      <c r="AN53" s="105">
        <f>Nagpur!AK56</f>
        <v>48.140317338940925</v>
      </c>
      <c r="AO53" s="105">
        <f>Nanded!AJ56</f>
        <v>57065.259999999987</v>
      </c>
      <c r="AP53" s="105">
        <f>Nanded!AK56</f>
        <v>111.32947052167464</v>
      </c>
      <c r="AQ53" s="105">
        <f>Nandurbar!AJ56</f>
        <v>1299.0700000000002</v>
      </c>
      <c r="AR53" s="105">
        <f>Nandurbar!AK56</f>
        <v>68.9893786510887</v>
      </c>
      <c r="AS53" s="105">
        <f>Nasik!AJ56</f>
        <v>2011.0700000000002</v>
      </c>
      <c r="AT53" s="105">
        <f>Nasik!AK56</f>
        <v>111.91263216471899</v>
      </c>
      <c r="AU53" s="105">
        <f>Osmanabad!AJ56</f>
        <v>41801.799999999996</v>
      </c>
      <c r="AV53" s="105">
        <f>Osmanabad!AK56</f>
        <v>116.91503048609944</v>
      </c>
      <c r="AW53" s="105">
        <f>Palghar!AJ56</f>
        <v>167.43</v>
      </c>
      <c r="AX53" s="105">
        <f>Palghar!AK56</f>
        <v>10.746469833119384</v>
      </c>
      <c r="AY53" s="105">
        <f>Parbhani!AJ56</f>
        <v>33088.299999999996</v>
      </c>
      <c r="AZ53" s="105">
        <f>Parbhani!AK56</f>
        <v>104.66012968527596</v>
      </c>
      <c r="BA53" s="105">
        <f>Pune!AJ56</f>
        <v>494.85</v>
      </c>
      <c r="BB53" s="105">
        <f>Pune!AK56</f>
        <v>70.793991416309026</v>
      </c>
      <c r="BC53" s="105">
        <f>Raigad!AJ56</f>
        <v>2.33</v>
      </c>
      <c r="BD53" s="105">
        <f>Raigad!AK56</f>
        <v>2.0619469026548676</v>
      </c>
      <c r="BE53" s="105">
        <f>Ratnagiri!AJ56</f>
        <v>5871.5699999999988</v>
      </c>
      <c r="BF53" s="105">
        <f>Ratnagiri!AK56</f>
        <v>93.199523809523782</v>
      </c>
      <c r="BG53" s="105">
        <f>Sangli!AJ56</f>
        <v>493.32999999999993</v>
      </c>
      <c r="BH53" s="105">
        <f>Sangli!AK56</f>
        <v>53.798255179934564</v>
      </c>
      <c r="BI53" s="105">
        <f>Satara!AJ56</f>
        <v>190.57999999999998</v>
      </c>
      <c r="BJ53" s="105">
        <f>Satara!AK56</f>
        <v>38.115999999999993</v>
      </c>
      <c r="BK53" s="105">
        <f>Sindhudurg!AJ56</f>
        <v>2690.93</v>
      </c>
      <c r="BL53" s="105">
        <f>Sindhudurg!AK56</f>
        <v>68.038685208596704</v>
      </c>
      <c r="BM53" s="105">
        <f>Solapur!AJ56</f>
        <v>31221.21</v>
      </c>
      <c r="BN53" s="105">
        <f>Solapur!AK56</f>
        <v>102.01009605959615</v>
      </c>
      <c r="BO53" s="105">
        <f>Thane!AJ56</f>
        <v>22.6</v>
      </c>
      <c r="BP53" s="105">
        <f>Thane!AK56</f>
        <v>3.4662576687116564</v>
      </c>
      <c r="BQ53" s="105">
        <f>Wardha!AJ56</f>
        <v>2643.75</v>
      </c>
      <c r="BR53" s="105">
        <f>Wardha!AK56</f>
        <v>120.06130790190737</v>
      </c>
      <c r="BS53" s="105">
        <f>Washim!AJ56</f>
        <v>16245.43</v>
      </c>
      <c r="BT53" s="105">
        <f>Washim!AK56</f>
        <v>91.523549295774657</v>
      </c>
      <c r="BU53" s="105">
        <f>Yavatmal!AJ56</f>
        <v>21077.199999999997</v>
      </c>
      <c r="BV53" s="105">
        <f>Yavatmal!AK56</f>
        <v>119.96129766647694</v>
      </c>
      <c r="BW53" s="263">
        <f>'Cons Bankwise'!AJ61</f>
        <v>461661.97</v>
      </c>
      <c r="BX53" s="263">
        <f>'Cons Bankwise'!AK61</f>
        <v>91.719269030385661</v>
      </c>
      <c r="BY53" s="101">
        <f t="shared" si="0"/>
        <v>461661.97</v>
      </c>
      <c r="CA53" s="102">
        <f t="shared" si="1"/>
        <v>0</v>
      </c>
    </row>
    <row r="54" spans="1:89">
      <c r="A54" s="5">
        <v>43</v>
      </c>
      <c r="B54" s="112" t="s">
        <v>213</v>
      </c>
      <c r="C54" s="43">
        <f>Ahmednagar!AJ57</f>
        <v>305300.26</v>
      </c>
      <c r="D54" s="43">
        <f>Ahmednagar!AK57</f>
        <v>68.626385507774131</v>
      </c>
      <c r="E54" s="43">
        <f>Akola!AJ57</f>
        <v>52364.800000000003</v>
      </c>
      <c r="F54" s="43">
        <f>Akola!AK57</f>
        <v>73.360605211543856</v>
      </c>
      <c r="G54" s="43">
        <f>Amravati!AJ57</f>
        <v>58909.72</v>
      </c>
      <c r="H54" s="43">
        <f>Amravati!AK57</f>
        <v>87.924955223880602</v>
      </c>
      <c r="I54" s="43">
        <f>Aurangabad!AJ57</f>
        <v>69965.649999999994</v>
      </c>
      <c r="J54" s="43">
        <f>Aurangabad!AK57</f>
        <v>102.27670074640174</v>
      </c>
      <c r="K54" s="43">
        <f>Beed!AJ57</f>
        <v>26703</v>
      </c>
      <c r="L54" s="43">
        <f>Beed!AK57</f>
        <v>50.384920185667383</v>
      </c>
      <c r="M54" s="43">
        <f>Bhandara!AJ57</f>
        <v>42043.63</v>
      </c>
      <c r="N54" s="43">
        <f>Bhandara!AK57</f>
        <v>82.118068712279538</v>
      </c>
      <c r="O54" s="43">
        <f>Buldhana!AJ57</f>
        <v>4698.82</v>
      </c>
      <c r="P54" s="43">
        <f>Buldhana!AK57</f>
        <v>46.988199999999999</v>
      </c>
      <c r="Q54" s="43">
        <f>Chandrapur!AJ57</f>
        <v>67482.23</v>
      </c>
      <c r="R54" s="43">
        <f>Chandrapur!AK57</f>
        <v>87.639259740259732</v>
      </c>
      <c r="S54" s="43">
        <f>Dhule!AJ57</f>
        <v>19879.02</v>
      </c>
      <c r="T54" s="43">
        <f>Dhule!AK57</f>
        <v>100.7450841273059</v>
      </c>
      <c r="U54" s="43">
        <f>Gadchiroli!AJ57</f>
        <v>10340.64</v>
      </c>
      <c r="V54" s="43">
        <f>Gadchiroli!AK57</f>
        <v>63.669971060895257</v>
      </c>
      <c r="W54" s="43">
        <f>Gondia!AJ57</f>
        <v>21856.52</v>
      </c>
      <c r="X54" s="43">
        <f>Gondia!AK57</f>
        <v>50.731193278091126</v>
      </c>
      <c r="Y54" s="43">
        <f>Hingoli!AJ57</f>
        <v>22098.35</v>
      </c>
      <c r="Z54" s="43">
        <f>Hingoli!AK57</f>
        <v>86.197097944377262</v>
      </c>
      <c r="AA54" s="43">
        <f>Jalgaon!AJ57</f>
        <v>94249.94</v>
      </c>
      <c r="AB54" s="43">
        <f>Jalgaon!AK57</f>
        <v>103.33856696453046</v>
      </c>
      <c r="AC54" s="43">
        <f>Jalna!AJ57</f>
        <v>14633.24</v>
      </c>
      <c r="AD54" s="43">
        <f>Jalna!AK57</f>
        <v>89.774478527607357</v>
      </c>
      <c r="AE54" s="43">
        <f>Kolhapur!AJ57</f>
        <v>214027</v>
      </c>
      <c r="AF54" s="43">
        <f>Kolhapur!AK57</f>
        <v>78.226242690058484</v>
      </c>
      <c r="AG54" s="43">
        <f>Latur!AJ57</f>
        <v>173867.73</v>
      </c>
      <c r="AH54" s="43">
        <f>Latur!AK57</f>
        <v>184.17411338502606</v>
      </c>
      <c r="AI54" s="43">
        <f>MumbaiCity!AJ57</f>
        <v>0</v>
      </c>
      <c r="AJ54" s="43">
        <f>MumbaiCity!AK57</f>
        <v>0</v>
      </c>
      <c r="AK54" s="43">
        <f>MumbaiSub!AJ57</f>
        <v>0</v>
      </c>
      <c r="AL54" s="43" t="e">
        <f>MumbaiSub!AK57</f>
        <v>#DIV/0!</v>
      </c>
      <c r="AM54" s="43">
        <f>Nagpur!AJ57</f>
        <v>11804.4</v>
      </c>
      <c r="AN54" s="43">
        <f>Nagpur!AK57</f>
        <v>113.65684575389947</v>
      </c>
      <c r="AO54" s="43">
        <f>Nanded!AJ57</f>
        <v>45572</v>
      </c>
      <c r="AP54" s="43">
        <f>Nanded!AK57</f>
        <v>111.59159806259827</v>
      </c>
      <c r="AQ54" s="43">
        <f>Nandurbar!AJ57</f>
        <v>15017.64</v>
      </c>
      <c r="AR54" s="43">
        <f>Nandurbar!AK57</f>
        <v>106.07925407925407</v>
      </c>
      <c r="AS54" s="43">
        <f>Nasik!AJ57</f>
        <v>46116.82</v>
      </c>
      <c r="AT54" s="43">
        <f>Nasik!AK57</f>
        <v>75.118614803231694</v>
      </c>
      <c r="AU54" s="43">
        <f>Osmanabad!AJ57</f>
        <v>15530</v>
      </c>
      <c r="AV54" s="43">
        <f>Osmanabad!AK57</f>
        <v>40.453243032039595</v>
      </c>
      <c r="AW54" s="43">
        <f>Palghar!AJ57</f>
        <v>12987.82</v>
      </c>
      <c r="AX54" s="43">
        <f>Palghar!AK57</f>
        <v>84.848892663487291</v>
      </c>
      <c r="AY54" s="43">
        <f>Parbhani!AJ57</f>
        <v>34598.43</v>
      </c>
      <c r="AZ54" s="43">
        <f>Parbhani!AK57</f>
        <v>105.85739199608371</v>
      </c>
      <c r="BA54" s="43">
        <f>Pune!AJ57</f>
        <v>289043.54000000004</v>
      </c>
      <c r="BB54" s="43">
        <f>Pune!AK57</f>
        <v>88.631309429993351</v>
      </c>
      <c r="BC54" s="43">
        <f>Raigad!AJ57</f>
        <v>8908.43</v>
      </c>
      <c r="BD54" s="43">
        <f>Raigad!AK57</f>
        <v>59.620064248427255</v>
      </c>
      <c r="BE54" s="43">
        <f>Ratnagiri!AJ57</f>
        <v>9608.880000000001</v>
      </c>
      <c r="BF54" s="43">
        <f>Ratnagiri!AK57</f>
        <v>84.288421052631591</v>
      </c>
      <c r="BG54" s="43">
        <f>Sangli!AJ57</f>
        <v>180745</v>
      </c>
      <c r="BH54" s="43">
        <f>Sangli!AK57</f>
        <v>106.9047914781364</v>
      </c>
      <c r="BI54" s="43">
        <f>Satara!AJ57</f>
        <v>204157</v>
      </c>
      <c r="BJ54" s="43">
        <f>Satara!AK57</f>
        <v>103.37063291139242</v>
      </c>
      <c r="BK54" s="43">
        <f>Sindhudurg!AJ57</f>
        <v>13162.32</v>
      </c>
      <c r="BL54" s="43">
        <f>Sindhudurg!AK57</f>
        <v>76.846800560485747</v>
      </c>
      <c r="BM54" s="43">
        <f>Solapur!AJ57</f>
        <v>116676.95999999999</v>
      </c>
      <c r="BN54" s="43">
        <f>Solapur!AK57</f>
        <v>104.93287286855168</v>
      </c>
      <c r="BO54" s="43">
        <f>Thane!AJ57</f>
        <v>17065.8</v>
      </c>
      <c r="BP54" s="43">
        <f>Thane!AK57</f>
        <v>62.318057330655463</v>
      </c>
      <c r="BQ54" s="43">
        <f>Wardha!AJ57</f>
        <v>0</v>
      </c>
      <c r="BR54" s="43" t="e">
        <f>Wardha!AK57</f>
        <v>#DIV/0!</v>
      </c>
      <c r="BS54" s="43">
        <f>Washim!AJ57</f>
        <v>52163.15</v>
      </c>
      <c r="BT54" s="43">
        <f>Washim!AK57</f>
        <v>65.695007682426137</v>
      </c>
      <c r="BU54" s="43">
        <f>Yavatmal!AJ57</f>
        <v>73815.210000000006</v>
      </c>
      <c r="BV54" s="43">
        <f>Yavatmal!AK57</f>
        <v>94.598500576701269</v>
      </c>
      <c r="BW54" s="43">
        <f>'Cons Bankwise'!AJ62</f>
        <v>2345393.9500000002</v>
      </c>
      <c r="BX54" s="43">
        <f>'Cons Bankwise'!AK62</f>
        <v>87.892394234118143</v>
      </c>
      <c r="BY54" s="101">
        <f t="shared" si="0"/>
        <v>2345393.9499999997</v>
      </c>
      <c r="CA54" s="102">
        <f t="shared" si="1"/>
        <v>0</v>
      </c>
    </row>
    <row r="55" spans="1:89">
      <c r="A55" s="23"/>
      <c r="B55" s="111" t="s">
        <v>116</v>
      </c>
      <c r="C55" s="105">
        <f>Ahmednagar!AJ58</f>
        <v>305300.26</v>
      </c>
      <c r="D55" s="105">
        <f>Ahmednagar!AK58</f>
        <v>68.626385507774131</v>
      </c>
      <c r="E55" s="105">
        <f>Akola!AJ58</f>
        <v>52364.800000000003</v>
      </c>
      <c r="F55" s="105">
        <f>Akola!AK58</f>
        <v>73.360605211543856</v>
      </c>
      <c r="G55" s="105">
        <f>Amravati!AJ58</f>
        <v>58909.72</v>
      </c>
      <c r="H55" s="105">
        <f>Amravati!AK58</f>
        <v>87.924955223880602</v>
      </c>
      <c r="I55" s="105">
        <f>Aurangabad!AJ58</f>
        <v>69965.649999999994</v>
      </c>
      <c r="J55" s="105">
        <f>Aurangabad!AK58</f>
        <v>102.27670074640174</v>
      </c>
      <c r="K55" s="105">
        <f>Beed!AJ58</f>
        <v>26703</v>
      </c>
      <c r="L55" s="105">
        <f>Beed!AK58</f>
        <v>50.384920185667383</v>
      </c>
      <c r="M55" s="105">
        <f>Bhandara!AJ58</f>
        <v>42043.63</v>
      </c>
      <c r="N55" s="105">
        <f>Bhandara!AK58</f>
        <v>82.118068712279538</v>
      </c>
      <c r="O55" s="105">
        <f>Buldhana!AJ58</f>
        <v>4698.82</v>
      </c>
      <c r="P55" s="105">
        <f>Buldhana!AK58</f>
        <v>46.988199999999999</v>
      </c>
      <c r="Q55" s="105">
        <f>Chandrapur!AJ58</f>
        <v>67482.23</v>
      </c>
      <c r="R55" s="105">
        <f>Chandrapur!AK58</f>
        <v>87.639259740259732</v>
      </c>
      <c r="S55" s="105">
        <f>Dhule!AJ58</f>
        <v>19879.02</v>
      </c>
      <c r="T55" s="105">
        <f>Dhule!AK58</f>
        <v>100.7450841273059</v>
      </c>
      <c r="U55" s="105">
        <f>Gadchiroli!AJ58</f>
        <v>10340.64</v>
      </c>
      <c r="V55" s="105">
        <f>Gadchiroli!AK58</f>
        <v>63.669971060895257</v>
      </c>
      <c r="W55" s="105">
        <f>Gondia!AJ58</f>
        <v>21856.52</v>
      </c>
      <c r="X55" s="105">
        <f>Gondia!AK58</f>
        <v>50.731193278091126</v>
      </c>
      <c r="Y55" s="105">
        <f>Hingoli!AJ58</f>
        <v>22098.35</v>
      </c>
      <c r="Z55" s="105">
        <f>Hingoli!AK58</f>
        <v>86.197097944377262</v>
      </c>
      <c r="AA55" s="105">
        <f>Jalgaon!AJ58</f>
        <v>94249.94</v>
      </c>
      <c r="AB55" s="105">
        <f>Jalgaon!AK58</f>
        <v>103.33856696453046</v>
      </c>
      <c r="AC55" s="105">
        <f>Jalna!AJ58</f>
        <v>14633.24</v>
      </c>
      <c r="AD55" s="105">
        <f>Jalna!AK58</f>
        <v>89.774478527607357</v>
      </c>
      <c r="AE55" s="105">
        <f>Kolhapur!AJ58</f>
        <v>214027</v>
      </c>
      <c r="AF55" s="105">
        <f>Kolhapur!AK58</f>
        <v>78.226242690058484</v>
      </c>
      <c r="AG55" s="105">
        <f>Latur!AJ58</f>
        <v>173867.73</v>
      </c>
      <c r="AH55" s="105">
        <f>Latur!AK58</f>
        <v>184.17411338502606</v>
      </c>
      <c r="AI55" s="105">
        <f>MumbaiCity!AJ58</f>
        <v>0</v>
      </c>
      <c r="AJ55" s="105">
        <f>MumbaiCity!AK58</f>
        <v>0</v>
      </c>
      <c r="AK55" s="105">
        <f>MumbaiSub!AJ58</f>
        <v>0</v>
      </c>
      <c r="AL55" s="105" t="e">
        <f>MumbaiSub!AK58</f>
        <v>#DIV/0!</v>
      </c>
      <c r="AM55" s="105">
        <f>Nagpur!AJ58</f>
        <v>11804.4</v>
      </c>
      <c r="AN55" s="105">
        <f>Nagpur!AK58</f>
        <v>113.65684575389947</v>
      </c>
      <c r="AO55" s="105">
        <f>Nanded!AJ58</f>
        <v>45572</v>
      </c>
      <c r="AP55" s="105">
        <f>Nanded!AK58</f>
        <v>111.59159806259827</v>
      </c>
      <c r="AQ55" s="105">
        <f>Nandurbar!AJ58</f>
        <v>15017.64</v>
      </c>
      <c r="AR55" s="105">
        <f>Nandurbar!AK58</f>
        <v>106.07925407925407</v>
      </c>
      <c r="AS55" s="105">
        <f>Nasik!AJ58</f>
        <v>46116.82</v>
      </c>
      <c r="AT55" s="105">
        <f>Nasik!AK58</f>
        <v>75.118614803231694</v>
      </c>
      <c r="AU55" s="105">
        <f>Osmanabad!AJ58</f>
        <v>15530</v>
      </c>
      <c r="AV55" s="105">
        <f>Osmanabad!AK58</f>
        <v>40.453243032039595</v>
      </c>
      <c r="AW55" s="105">
        <f>Palghar!AJ58</f>
        <v>12987.82</v>
      </c>
      <c r="AX55" s="105">
        <f>Palghar!AK58</f>
        <v>84.848892663487291</v>
      </c>
      <c r="AY55" s="105">
        <f>Parbhani!AJ58</f>
        <v>34598.43</v>
      </c>
      <c r="AZ55" s="105">
        <f>Parbhani!AK58</f>
        <v>105.85739199608371</v>
      </c>
      <c r="BA55" s="105">
        <f>Pune!AJ58</f>
        <v>289043.54000000004</v>
      </c>
      <c r="BB55" s="105">
        <f>Pune!AK58</f>
        <v>88.631309429993351</v>
      </c>
      <c r="BC55" s="105">
        <f>Raigad!AJ58</f>
        <v>8908.43</v>
      </c>
      <c r="BD55" s="105">
        <f>Raigad!AK58</f>
        <v>59.620064248427255</v>
      </c>
      <c r="BE55" s="105">
        <f>Ratnagiri!AJ58</f>
        <v>9608.880000000001</v>
      </c>
      <c r="BF55" s="105">
        <f>Ratnagiri!AK58</f>
        <v>84.288421052631591</v>
      </c>
      <c r="BG55" s="105">
        <f>Sangli!AJ58</f>
        <v>180745</v>
      </c>
      <c r="BH55" s="105">
        <f>Sangli!AK58</f>
        <v>106.9047914781364</v>
      </c>
      <c r="BI55" s="105">
        <f>Satara!AJ58</f>
        <v>204157</v>
      </c>
      <c r="BJ55" s="105">
        <f>Satara!AK58</f>
        <v>103.37063291139242</v>
      </c>
      <c r="BK55" s="105">
        <f>Sindhudurg!AJ58</f>
        <v>13162.32</v>
      </c>
      <c r="BL55" s="105">
        <f>Sindhudurg!AK58</f>
        <v>76.846800560485747</v>
      </c>
      <c r="BM55" s="105">
        <f>Solapur!AJ58</f>
        <v>116676.95999999999</v>
      </c>
      <c r="BN55" s="105">
        <f>Solapur!AK58</f>
        <v>104.93287286855168</v>
      </c>
      <c r="BO55" s="105">
        <f>Thane!AJ58</f>
        <v>17065.8</v>
      </c>
      <c r="BP55" s="105">
        <f>Thane!AK58</f>
        <v>62.318057330655463</v>
      </c>
      <c r="BQ55" s="105">
        <f>Wardha!AJ58</f>
        <v>0</v>
      </c>
      <c r="BR55" s="105" t="e">
        <f>Wardha!AK58</f>
        <v>#DIV/0!</v>
      </c>
      <c r="BS55" s="105">
        <f>Washim!AJ58</f>
        <v>52163.15</v>
      </c>
      <c r="BT55" s="105">
        <f>Washim!AK58</f>
        <v>65.695007682426137</v>
      </c>
      <c r="BU55" s="105">
        <f>Yavatmal!AJ58</f>
        <v>73815.210000000006</v>
      </c>
      <c r="BV55" s="105">
        <f>Yavatmal!AK58</f>
        <v>94.598500576701269</v>
      </c>
      <c r="BW55" s="263">
        <f>'Cons Bankwise'!AJ63</f>
        <v>2345393.9500000002</v>
      </c>
      <c r="BX55" s="263">
        <f>'Cons Bankwise'!AK63</f>
        <v>87.892394234118143</v>
      </c>
      <c r="BY55" s="101">
        <f t="shared" si="0"/>
        <v>2345393.9499999997</v>
      </c>
      <c r="CA55" s="102">
        <f t="shared" si="1"/>
        <v>0</v>
      </c>
    </row>
    <row r="56" spans="1:89">
      <c r="A56" s="58" t="s">
        <v>117</v>
      </c>
      <c r="B56" s="113" t="s">
        <v>118</v>
      </c>
      <c r="C56" s="43">
        <f>Ahmednagar!AJ59</f>
        <v>0</v>
      </c>
      <c r="D56" s="43" t="e">
        <f>Ahmednagar!AK59</f>
        <v>#DIV/0!</v>
      </c>
      <c r="E56" s="43">
        <f>Akola!AJ59</f>
        <v>0</v>
      </c>
      <c r="F56" s="43" t="e">
        <f>Akola!AK59</f>
        <v>#DIV/0!</v>
      </c>
      <c r="G56" s="43">
        <f>Amravati!AJ59</f>
        <v>0</v>
      </c>
      <c r="H56" s="43" t="e">
        <f>Amravati!AK59</f>
        <v>#DIV/0!</v>
      </c>
      <c r="I56" s="43">
        <f>Aurangabad!AJ59</f>
        <v>0</v>
      </c>
      <c r="J56" s="43" t="e">
        <f>Aurangabad!AK59</f>
        <v>#DIV/0!</v>
      </c>
      <c r="K56" s="43">
        <f>Beed!AJ59</f>
        <v>0</v>
      </c>
      <c r="L56" s="43" t="e">
        <f>Beed!AK59</f>
        <v>#DIV/0!</v>
      </c>
      <c r="M56" s="43">
        <f>Bhandara!AJ59</f>
        <v>0</v>
      </c>
      <c r="N56" s="43" t="e">
        <f>Bhandara!AK59</f>
        <v>#DIV/0!</v>
      </c>
      <c r="O56" s="43">
        <f>Buldhana!AJ59</f>
        <v>0</v>
      </c>
      <c r="P56" s="43" t="e">
        <f>Buldhana!AK59</f>
        <v>#DIV/0!</v>
      </c>
      <c r="Q56" s="43">
        <f>Chandrapur!AJ59</f>
        <v>0</v>
      </c>
      <c r="R56" s="43" t="e">
        <f>Chandrapur!AK59</f>
        <v>#DIV/0!</v>
      </c>
      <c r="S56" s="43">
        <f>Dhule!AJ59</f>
        <v>0</v>
      </c>
      <c r="T56" s="43" t="e">
        <f>Dhule!AK59</f>
        <v>#DIV/0!</v>
      </c>
      <c r="U56" s="43">
        <f>Gadchiroli!AJ59</f>
        <v>0</v>
      </c>
      <c r="V56" s="43" t="e">
        <f>Gadchiroli!AK59</f>
        <v>#DIV/0!</v>
      </c>
      <c r="W56" s="43">
        <f>Gondia!AJ59</f>
        <v>0</v>
      </c>
      <c r="X56" s="43" t="e">
        <f>Gondia!AK59</f>
        <v>#DIV/0!</v>
      </c>
      <c r="Y56" s="43">
        <f>Hingoli!AJ59</f>
        <v>0</v>
      </c>
      <c r="Z56" s="43" t="e">
        <f>Hingoli!AK59</f>
        <v>#DIV/0!</v>
      </c>
      <c r="AA56" s="43">
        <f>Jalgaon!AJ59</f>
        <v>0</v>
      </c>
      <c r="AB56" s="43" t="e">
        <f>Jalgaon!AK59</f>
        <v>#DIV/0!</v>
      </c>
      <c r="AC56" s="43">
        <f>Jalna!AJ59</f>
        <v>0</v>
      </c>
      <c r="AD56" s="43" t="e">
        <f>Jalna!AK59</f>
        <v>#DIV/0!</v>
      </c>
      <c r="AE56" s="43">
        <f>Kolhapur!AJ59</f>
        <v>0</v>
      </c>
      <c r="AF56" s="43" t="e">
        <f>Kolhapur!AK59</f>
        <v>#DIV/0!</v>
      </c>
      <c r="AG56" s="43">
        <f>Latur!AJ59</f>
        <v>0</v>
      </c>
      <c r="AH56" s="43" t="e">
        <f>Latur!AK59</f>
        <v>#DIV/0!</v>
      </c>
      <c r="AI56" s="43">
        <f>MumbaiCity!AJ59</f>
        <v>0</v>
      </c>
      <c r="AJ56" s="43" t="e">
        <f>MumbaiCity!AK59</f>
        <v>#DIV/0!</v>
      </c>
      <c r="AK56" s="43">
        <f>MumbaiSub!AJ59</f>
        <v>0</v>
      </c>
      <c r="AL56" s="43" t="e">
        <f>MumbaiSub!AK59</f>
        <v>#DIV/0!</v>
      </c>
      <c r="AM56" s="43">
        <f>Nagpur!AJ59</f>
        <v>0</v>
      </c>
      <c r="AN56" s="43" t="e">
        <f>Nagpur!AK59</f>
        <v>#DIV/0!</v>
      </c>
      <c r="AO56" s="43">
        <f>Nanded!AJ59</f>
        <v>0</v>
      </c>
      <c r="AP56" s="43" t="e">
        <f>Nanded!AK59</f>
        <v>#DIV/0!</v>
      </c>
      <c r="AQ56" s="43">
        <f>Nandurbar!AJ59</f>
        <v>0</v>
      </c>
      <c r="AR56" s="43" t="e">
        <f>Nandurbar!AK59</f>
        <v>#DIV/0!</v>
      </c>
      <c r="AS56" s="43">
        <f>Nasik!AJ59</f>
        <v>0</v>
      </c>
      <c r="AT56" s="43" t="e">
        <f>Nasik!AK59</f>
        <v>#DIV/0!</v>
      </c>
      <c r="AU56" s="43">
        <f>Osmanabad!AJ59</f>
        <v>0</v>
      </c>
      <c r="AV56" s="43" t="e">
        <f>Osmanabad!AK59</f>
        <v>#DIV/0!</v>
      </c>
      <c r="AW56" s="43">
        <f>Palghar!AJ59</f>
        <v>0</v>
      </c>
      <c r="AX56" s="43" t="e">
        <f>Palghar!AK59</f>
        <v>#DIV/0!</v>
      </c>
      <c r="AY56" s="43">
        <f>Parbhani!AJ59</f>
        <v>0</v>
      </c>
      <c r="AZ56" s="43" t="e">
        <f>Parbhani!AK59</f>
        <v>#DIV/0!</v>
      </c>
      <c r="BA56" s="43">
        <f>Pune!AJ59</f>
        <v>0</v>
      </c>
      <c r="BB56" s="43" t="e">
        <f>Pune!AK59</f>
        <v>#DIV/0!</v>
      </c>
      <c r="BC56" s="43">
        <f>Raigad!AJ59</f>
        <v>0</v>
      </c>
      <c r="BD56" s="43" t="e">
        <f>Raigad!AK59</f>
        <v>#DIV/0!</v>
      </c>
      <c r="BE56" s="43">
        <f>Ratnagiri!AJ59</f>
        <v>0</v>
      </c>
      <c r="BF56" s="43" t="e">
        <f>Ratnagiri!AK59</f>
        <v>#DIV/0!</v>
      </c>
      <c r="BG56" s="43">
        <f>Sangli!AJ59</f>
        <v>0</v>
      </c>
      <c r="BH56" s="43" t="e">
        <f>Sangli!AK59</f>
        <v>#DIV/0!</v>
      </c>
      <c r="BI56" s="43">
        <f>Satara!AJ59</f>
        <v>0</v>
      </c>
      <c r="BJ56" s="43" t="e">
        <f>Satara!AK59</f>
        <v>#DIV/0!</v>
      </c>
      <c r="BK56" s="43">
        <f>Sindhudurg!AJ59</f>
        <v>0</v>
      </c>
      <c r="BL56" s="43" t="e">
        <f>Sindhudurg!AK59</f>
        <v>#DIV/0!</v>
      </c>
      <c r="BM56" s="43">
        <f>Solapur!AJ59</f>
        <v>0</v>
      </c>
      <c r="BN56" s="43" t="e">
        <f>Solapur!AK59</f>
        <v>#DIV/0!</v>
      </c>
      <c r="BO56" s="43">
        <f>Thane!AJ59</f>
        <v>0</v>
      </c>
      <c r="BP56" s="43" t="e">
        <f>Thane!AK59</f>
        <v>#DIV/0!</v>
      </c>
      <c r="BQ56" s="43">
        <f>Wardha!AJ59</f>
        <v>0</v>
      </c>
      <c r="BR56" s="43" t="e">
        <f>Wardha!AK59</f>
        <v>#DIV/0!</v>
      </c>
      <c r="BS56" s="43">
        <f>Washim!AJ59</f>
        <v>0</v>
      </c>
      <c r="BT56" s="43" t="e">
        <f>Washim!AK59</f>
        <v>#DIV/0!</v>
      </c>
      <c r="BU56" s="43">
        <f>Yavatmal!AJ59</f>
        <v>0</v>
      </c>
      <c r="BV56" s="43" t="e">
        <f>Yavatmal!AK59</f>
        <v>#DIV/0!</v>
      </c>
      <c r="BW56" s="43">
        <f>'Cons Bankwise'!AJ64</f>
        <v>0</v>
      </c>
      <c r="BX56" s="43" t="e">
        <f>'Cons Bankwise'!AK64</f>
        <v>#DIV/0!</v>
      </c>
      <c r="BY56" s="101">
        <f t="shared" si="0"/>
        <v>0</v>
      </c>
      <c r="CA56" s="102">
        <f t="shared" si="1"/>
        <v>0</v>
      </c>
    </row>
    <row r="57" spans="1:89">
      <c r="A57" s="23"/>
      <c r="B57" s="111" t="s">
        <v>120</v>
      </c>
      <c r="C57" s="105">
        <f>Ahmednagar!AJ60</f>
        <v>0</v>
      </c>
      <c r="D57" s="105" t="e">
        <f>Ahmednagar!AK60</f>
        <v>#DIV/0!</v>
      </c>
      <c r="E57" s="105">
        <f>Akola!AJ60</f>
        <v>0</v>
      </c>
      <c r="F57" s="105" t="e">
        <f>Akola!AK60</f>
        <v>#DIV/0!</v>
      </c>
      <c r="G57" s="105">
        <f>Amravati!AJ60</f>
        <v>0</v>
      </c>
      <c r="H57" s="105" t="e">
        <f>Amravati!AK60</f>
        <v>#DIV/0!</v>
      </c>
      <c r="I57" s="105">
        <f>Aurangabad!AJ60</f>
        <v>0</v>
      </c>
      <c r="J57" s="105" t="e">
        <f>Aurangabad!AK60</f>
        <v>#DIV/0!</v>
      </c>
      <c r="K57" s="105">
        <f>Beed!AJ60</f>
        <v>0</v>
      </c>
      <c r="L57" s="105" t="e">
        <f>Beed!AK60</f>
        <v>#DIV/0!</v>
      </c>
      <c r="M57" s="105">
        <f>Bhandara!AJ60</f>
        <v>0</v>
      </c>
      <c r="N57" s="105" t="e">
        <f>Bhandara!AK60</f>
        <v>#DIV/0!</v>
      </c>
      <c r="O57" s="105">
        <f>Buldhana!AJ60</f>
        <v>0</v>
      </c>
      <c r="P57" s="105" t="e">
        <f>Buldhana!AK60</f>
        <v>#DIV/0!</v>
      </c>
      <c r="Q57" s="105">
        <f>Chandrapur!AJ60</f>
        <v>0</v>
      </c>
      <c r="R57" s="105" t="e">
        <f>Chandrapur!AK60</f>
        <v>#DIV/0!</v>
      </c>
      <c r="S57" s="105">
        <f>Dhule!AJ60</f>
        <v>0</v>
      </c>
      <c r="T57" s="105" t="e">
        <f>Dhule!AK60</f>
        <v>#DIV/0!</v>
      </c>
      <c r="U57" s="105">
        <f>Gadchiroli!AJ60</f>
        <v>0</v>
      </c>
      <c r="V57" s="105" t="e">
        <f>Gadchiroli!AK60</f>
        <v>#DIV/0!</v>
      </c>
      <c r="W57" s="105">
        <f>Gondia!AJ60</f>
        <v>0</v>
      </c>
      <c r="X57" s="105" t="e">
        <f>Gondia!AK60</f>
        <v>#DIV/0!</v>
      </c>
      <c r="Y57" s="105">
        <f>Hingoli!AJ60</f>
        <v>0</v>
      </c>
      <c r="Z57" s="105" t="e">
        <f>Hingoli!AK60</f>
        <v>#DIV/0!</v>
      </c>
      <c r="AA57" s="105">
        <f>Jalgaon!AJ60</f>
        <v>0</v>
      </c>
      <c r="AB57" s="105" t="e">
        <f>Jalgaon!AK60</f>
        <v>#DIV/0!</v>
      </c>
      <c r="AC57" s="105">
        <f>Jalna!AJ60</f>
        <v>0</v>
      </c>
      <c r="AD57" s="105" t="e">
        <f>Jalna!AK60</f>
        <v>#DIV/0!</v>
      </c>
      <c r="AE57" s="105">
        <f>Kolhapur!AJ60</f>
        <v>0</v>
      </c>
      <c r="AF57" s="105" t="e">
        <f>Kolhapur!AK60</f>
        <v>#DIV/0!</v>
      </c>
      <c r="AG57" s="105">
        <f>Latur!AJ60</f>
        <v>0</v>
      </c>
      <c r="AH57" s="105" t="e">
        <f>Latur!AK60</f>
        <v>#DIV/0!</v>
      </c>
      <c r="AI57" s="105">
        <f>MumbaiCity!AJ60</f>
        <v>0</v>
      </c>
      <c r="AJ57" s="105" t="e">
        <f>MumbaiCity!AK60</f>
        <v>#DIV/0!</v>
      </c>
      <c r="AK57" s="105">
        <f>MumbaiSub!AJ60</f>
        <v>0</v>
      </c>
      <c r="AL57" s="105" t="e">
        <f>MumbaiSub!AK60</f>
        <v>#DIV/0!</v>
      </c>
      <c r="AM57" s="105">
        <f>Nagpur!AJ60</f>
        <v>0</v>
      </c>
      <c r="AN57" s="105" t="e">
        <f>Nagpur!AK60</f>
        <v>#DIV/0!</v>
      </c>
      <c r="AO57" s="105">
        <f>Nanded!AJ60</f>
        <v>0</v>
      </c>
      <c r="AP57" s="105" t="e">
        <f>Nanded!AK60</f>
        <v>#DIV/0!</v>
      </c>
      <c r="AQ57" s="105">
        <f>Nandurbar!AJ60</f>
        <v>0</v>
      </c>
      <c r="AR57" s="105" t="e">
        <f>Nandurbar!AK60</f>
        <v>#DIV/0!</v>
      </c>
      <c r="AS57" s="105">
        <f>Nasik!AJ60</f>
        <v>0</v>
      </c>
      <c r="AT57" s="105" t="e">
        <f>Nasik!AK60</f>
        <v>#DIV/0!</v>
      </c>
      <c r="AU57" s="105">
        <f>Osmanabad!AJ60</f>
        <v>0</v>
      </c>
      <c r="AV57" s="105" t="e">
        <f>Osmanabad!AK60</f>
        <v>#DIV/0!</v>
      </c>
      <c r="AW57" s="105">
        <f>Palghar!AJ60</f>
        <v>0</v>
      </c>
      <c r="AX57" s="105" t="e">
        <f>Palghar!AK60</f>
        <v>#DIV/0!</v>
      </c>
      <c r="AY57" s="105">
        <f>Parbhani!AJ60</f>
        <v>0</v>
      </c>
      <c r="AZ57" s="105" t="e">
        <f>Parbhani!AK60</f>
        <v>#DIV/0!</v>
      </c>
      <c r="BA57" s="105">
        <f>Pune!AJ60</f>
        <v>0</v>
      </c>
      <c r="BB57" s="105" t="e">
        <f>Pune!AK60</f>
        <v>#DIV/0!</v>
      </c>
      <c r="BC57" s="105">
        <f>Raigad!AJ60</f>
        <v>0</v>
      </c>
      <c r="BD57" s="105" t="e">
        <f>Raigad!AK60</f>
        <v>#DIV/0!</v>
      </c>
      <c r="BE57" s="105">
        <f>Ratnagiri!AJ60</f>
        <v>0</v>
      </c>
      <c r="BF57" s="105" t="e">
        <f>Ratnagiri!AK60</f>
        <v>#DIV/0!</v>
      </c>
      <c r="BG57" s="105">
        <f>Sangli!AJ60</f>
        <v>0</v>
      </c>
      <c r="BH57" s="105" t="e">
        <f>Sangli!AK60</f>
        <v>#DIV/0!</v>
      </c>
      <c r="BI57" s="105">
        <f>Satara!AJ60</f>
        <v>0</v>
      </c>
      <c r="BJ57" s="105" t="e">
        <f>Satara!AK60</f>
        <v>#DIV/0!</v>
      </c>
      <c r="BK57" s="105">
        <f>Sindhudurg!AJ60</f>
        <v>0</v>
      </c>
      <c r="BL57" s="105" t="e">
        <f>Sindhudurg!AK60</f>
        <v>#DIV/0!</v>
      </c>
      <c r="BM57" s="105">
        <f>Solapur!AJ60</f>
        <v>0</v>
      </c>
      <c r="BN57" s="105" t="e">
        <f>Solapur!AK60</f>
        <v>#DIV/0!</v>
      </c>
      <c r="BO57" s="105">
        <f>Thane!AJ60</f>
        <v>0</v>
      </c>
      <c r="BP57" s="105" t="e">
        <f>Thane!AK60</f>
        <v>#DIV/0!</v>
      </c>
      <c r="BQ57" s="105">
        <f>Wardha!AJ60</f>
        <v>0</v>
      </c>
      <c r="BR57" s="105" t="e">
        <f>Wardha!AK60</f>
        <v>#DIV/0!</v>
      </c>
      <c r="BS57" s="105">
        <f>Washim!AJ60</f>
        <v>0</v>
      </c>
      <c r="BT57" s="105" t="e">
        <f>Washim!AK60</f>
        <v>#DIV/0!</v>
      </c>
      <c r="BU57" s="105">
        <f>Yavatmal!AJ60</f>
        <v>0</v>
      </c>
      <c r="BV57" s="105" t="e">
        <f>Yavatmal!AK60</f>
        <v>#DIV/0!</v>
      </c>
      <c r="BW57" s="263">
        <f>'Cons Bankwise'!AJ65</f>
        <v>0</v>
      </c>
      <c r="BX57" s="263" t="e">
        <f>'Cons Bankwise'!AK65</f>
        <v>#DIV/0!</v>
      </c>
      <c r="BY57" s="101">
        <f t="shared" si="0"/>
        <v>0</v>
      </c>
      <c r="CA57" s="102">
        <f t="shared" si="1"/>
        <v>0</v>
      </c>
    </row>
    <row r="58" spans="1:89">
      <c r="A58" s="49"/>
      <c r="B58" s="60" t="s">
        <v>121</v>
      </c>
      <c r="C58" s="61">
        <f>Ahmednagar!AJ61</f>
        <v>557930.91999999993</v>
      </c>
      <c r="D58" s="61">
        <f>Ahmednagar!AK61</f>
        <v>64.475043450928183</v>
      </c>
      <c r="E58" s="61">
        <f>Akola!AJ61</f>
        <v>127334.42000000001</v>
      </c>
      <c r="F58" s="61">
        <f>Akola!AK61</f>
        <v>84.889613333333344</v>
      </c>
      <c r="G58" s="61">
        <f>Amravati!AJ61</f>
        <v>192192.65999999997</v>
      </c>
      <c r="H58" s="61">
        <f>Amravati!AK61</f>
        <v>96.09632999999998</v>
      </c>
      <c r="I58" s="61">
        <f>Aurangabad!AJ61</f>
        <v>209424.95</v>
      </c>
      <c r="J58" s="61">
        <f>Aurangabad!AK61</f>
        <v>87.262141076154847</v>
      </c>
      <c r="K58" s="61">
        <f>Beed!AJ61</f>
        <v>195679.75000000003</v>
      </c>
      <c r="L58" s="61">
        <f>Beed!AK61</f>
        <v>81.535267548355378</v>
      </c>
      <c r="M58" s="61">
        <f>Bhandara!AJ61</f>
        <v>64832.21</v>
      </c>
      <c r="N58" s="61">
        <f>Bhandara!AK61</f>
        <v>76.274085577477379</v>
      </c>
      <c r="O58" s="61">
        <f>Buldhana!AJ61</f>
        <v>169010.49</v>
      </c>
      <c r="P58" s="61">
        <f>Buldhana!AK61</f>
        <v>76.822950000000006</v>
      </c>
      <c r="Q58" s="61">
        <f>Chandrapur!AJ61</f>
        <v>99627.56</v>
      </c>
      <c r="R58" s="61">
        <f>Chandrapur!AK61</f>
        <v>73.798192592592599</v>
      </c>
      <c r="S58" s="61">
        <f>Dhule!AJ61</f>
        <v>108267.76000000001</v>
      </c>
      <c r="T58" s="61">
        <f>Dhule!AK61</f>
        <v>86.617672706908294</v>
      </c>
      <c r="U58" s="61">
        <f>Gadchiroli!AJ61</f>
        <v>23715.899999999998</v>
      </c>
      <c r="V58" s="61">
        <f>Gadchiroli!AK61</f>
        <v>63.24408650897356</v>
      </c>
      <c r="W58" s="61">
        <f>Gondia!AJ61</f>
        <v>41599.039999999994</v>
      </c>
      <c r="X58" s="61">
        <f>Gondia!AK61</f>
        <v>55.467605370881486</v>
      </c>
      <c r="Y58" s="61">
        <f>Hingoli!AJ61</f>
        <v>101317.01</v>
      </c>
      <c r="Z58" s="61">
        <f>Hingoli!AK61</f>
        <v>73.137761768293998</v>
      </c>
      <c r="AA58" s="61">
        <f>Jalgaon!AJ61</f>
        <v>277122.15999999997</v>
      </c>
      <c r="AB58" s="61">
        <f>Jalgaon!AK61</f>
        <v>91.915090647367464</v>
      </c>
      <c r="AC58" s="61">
        <f>Jalna!AJ61</f>
        <v>129876.75000000001</v>
      </c>
      <c r="AD58" s="61">
        <f>Jalna!AK61</f>
        <v>72.153750000000002</v>
      </c>
      <c r="AE58" s="61">
        <f>Kolhapur!AJ61</f>
        <v>306083.7</v>
      </c>
      <c r="AF58" s="61">
        <f>Kolhapur!AK61</f>
        <v>79.502259740259746</v>
      </c>
      <c r="AG58" s="61">
        <f>Latur!AJ61</f>
        <v>269083.08</v>
      </c>
      <c r="AH58" s="61">
        <f>Latur!AK61</f>
        <v>96.102129665674994</v>
      </c>
      <c r="AI58" s="61">
        <f>MumbaiCity!AJ61</f>
        <v>2547.2100000000005</v>
      </c>
      <c r="AJ58" s="61">
        <f>MumbaiCity!AK61</f>
        <v>25.472100000000005</v>
      </c>
      <c r="AK58" s="61">
        <f>MumbaiSub!AJ61</f>
        <v>5859.2599999999993</v>
      </c>
      <c r="AL58" s="61">
        <f>MumbaiSub!AK61</f>
        <v>58.592599999999997</v>
      </c>
      <c r="AM58" s="61">
        <f>Nagpur!AJ61</f>
        <v>119222.88999999997</v>
      </c>
      <c r="AN58" s="61">
        <f>Nagpur!AK61</f>
        <v>64.442715371393348</v>
      </c>
      <c r="AO58" s="61">
        <f>Nanded!AJ61</f>
        <v>222112.63</v>
      </c>
      <c r="AP58" s="61">
        <f>Nanded!AK61</f>
        <v>90.656440200355263</v>
      </c>
      <c r="AQ58" s="61">
        <f>Nandurbar!AJ61</f>
        <v>81327.569999999992</v>
      </c>
      <c r="AR58" s="61">
        <f>Nandurbar!AK61</f>
        <v>90.363966666666656</v>
      </c>
      <c r="AS58" s="61">
        <f>Nasik!AJ61</f>
        <v>331623.12999999995</v>
      </c>
      <c r="AT58" s="61">
        <f>Nasik!AK61</f>
        <v>78.968605263095213</v>
      </c>
      <c r="AU58" s="61">
        <f>Osmanabad!AJ61</f>
        <v>142995.74</v>
      </c>
      <c r="AV58" s="61">
        <f>Osmanabad!AK61</f>
        <v>71.425730012687183</v>
      </c>
      <c r="AW58" s="61">
        <f>Palghar!AJ61</f>
        <v>19274.950000000004</v>
      </c>
      <c r="AX58" s="61">
        <f>Palghar!AK61</f>
        <v>55.060273659553815</v>
      </c>
      <c r="AY58" s="61">
        <f>Parbhani!AJ61</f>
        <v>148658.56999999998</v>
      </c>
      <c r="AZ58" s="61">
        <f>Parbhani!AK61</f>
        <v>69.825537811178947</v>
      </c>
      <c r="BA58" s="61">
        <f>Pune!AJ61</f>
        <v>526121.84</v>
      </c>
      <c r="BB58" s="61">
        <f>Pune!AK61</f>
        <v>95.660255641011645</v>
      </c>
      <c r="BC58" s="61">
        <f>Raigad!AJ61</f>
        <v>29960.91</v>
      </c>
      <c r="BD58" s="61">
        <f>Raigad!AK61</f>
        <v>66.58423894926328</v>
      </c>
      <c r="BE58" s="61">
        <f>Ratnagiri!AJ61</f>
        <v>61062.750000000007</v>
      </c>
      <c r="BF58" s="61">
        <f>Ratnagiri!AK61</f>
        <v>71.773257966578626</v>
      </c>
      <c r="BG58" s="61">
        <f>Sangli!AJ61</f>
        <v>269765.97000000003</v>
      </c>
      <c r="BH58" s="61">
        <f>Sangli!AK61</f>
        <v>87.020999932258292</v>
      </c>
      <c r="BI58" s="61">
        <f>Satara!AJ61</f>
        <v>302806.86</v>
      </c>
      <c r="BJ58" s="61">
        <f>Satara!AK61</f>
        <v>84.113016666666667</v>
      </c>
      <c r="BK58" s="61">
        <f>Sindhudurg!AJ61</f>
        <v>41422.03</v>
      </c>
      <c r="BL58" s="61">
        <f>Sindhudurg!AK61</f>
        <v>69.041319421294759</v>
      </c>
      <c r="BM58" s="61">
        <f>Solapur!AJ61</f>
        <v>395396.31999999995</v>
      </c>
      <c r="BN58" s="61">
        <f>Solapur!AK61</f>
        <v>87.864872612526511</v>
      </c>
      <c r="BO58" s="61">
        <f>Thane!AJ61</f>
        <v>31319.090000000004</v>
      </c>
      <c r="BP58" s="61">
        <f>Thane!AK61</f>
        <v>69.670745000333696</v>
      </c>
      <c r="BQ58" s="61">
        <f>Wardha!AJ61</f>
        <v>91319.400000000009</v>
      </c>
      <c r="BR58" s="61">
        <f>Wardha!AK61</f>
        <v>70.245692307692309</v>
      </c>
      <c r="BS58" s="61">
        <f>Washim!AJ61</f>
        <v>117033.11</v>
      </c>
      <c r="BT58" s="61">
        <f>Washim!AK61</f>
        <v>75.018339038242118</v>
      </c>
      <c r="BU58" s="61">
        <f>Yavatmal!AJ61</f>
        <v>206572.52000000002</v>
      </c>
      <c r="BV58" s="61">
        <f>Yavatmal!AK61</f>
        <v>86.071883333333346</v>
      </c>
      <c r="BW58" s="263">
        <f>'Cons Bankwise'!AJ66</f>
        <v>6019501.1099999994</v>
      </c>
      <c r="BX58" s="263">
        <f>'Cons Bankwise'!AK66</f>
        <v>80.292824589269159</v>
      </c>
      <c r="BY58" s="101">
        <f t="shared" si="0"/>
        <v>6019501.1099999994</v>
      </c>
      <c r="CA58" s="102">
        <f t="shared" si="1"/>
        <v>0</v>
      </c>
    </row>
  </sheetData>
  <mergeCells count="39">
    <mergeCell ref="BS4:BT4"/>
    <mergeCell ref="BW4:BX4"/>
    <mergeCell ref="BG4:BH4"/>
    <mergeCell ref="BI4:BJ4"/>
    <mergeCell ref="BK4:BL4"/>
    <mergeCell ref="BM4:BN4"/>
    <mergeCell ref="BO4:BP4"/>
    <mergeCell ref="BQ4:BR4"/>
    <mergeCell ref="BU4:BV4"/>
    <mergeCell ref="AC4:AD4"/>
    <mergeCell ref="AE4:AF4"/>
    <mergeCell ref="BE4:BF4"/>
    <mergeCell ref="AI4:AJ4"/>
    <mergeCell ref="AK4:AL4"/>
    <mergeCell ref="AM4:AN4"/>
    <mergeCell ref="AO4:AP4"/>
    <mergeCell ref="AQ4:AR4"/>
    <mergeCell ref="AS4:AT4"/>
    <mergeCell ref="AU4:AV4"/>
    <mergeCell ref="AG4:AH4"/>
    <mergeCell ref="AW4:AX4"/>
    <mergeCell ref="AY4:AZ4"/>
    <mergeCell ref="BA4:BB4"/>
    <mergeCell ref="BC4:BD4"/>
    <mergeCell ref="U4:V4"/>
    <mergeCell ref="W4:X4"/>
    <mergeCell ref="Y4:Z4"/>
    <mergeCell ref="AA4:AB4"/>
    <mergeCell ref="I4:J4"/>
    <mergeCell ref="K4:L4"/>
    <mergeCell ref="M4:N4"/>
    <mergeCell ref="O4:P4"/>
    <mergeCell ref="Q4:R4"/>
    <mergeCell ref="S4:T4"/>
    <mergeCell ref="A4:A5"/>
    <mergeCell ref="B4:B5"/>
    <mergeCell ref="C4:D4"/>
    <mergeCell ref="E4:F4"/>
    <mergeCell ref="G4:H4"/>
  </mergeCells>
  <printOptions horizontalCentered="1" verticalCentered="1"/>
  <pageMargins left="0.25" right="0.25" top="0.25" bottom="0.25" header="0.25" footer="0.25"/>
  <pageSetup paperSize="9" scale="65" orientation="portrait"/>
  <headerFooter alignWithMargins="0"/>
  <colBreaks count="4" manualBreakCount="4">
    <brk id="12" max="16383" man="1"/>
    <brk id="26" max="16383" man="1"/>
    <brk id="44" max="16383" man="1"/>
    <brk id="60" max="16383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>
    <tabColor theme="0"/>
  </sheetPr>
  <dimension ref="A7:P64"/>
  <sheetViews>
    <sheetView zoomScaleNormal="100" workbookViewId="0">
      <selection activeCell="C15" sqref="C15:D15"/>
    </sheetView>
  </sheetViews>
  <sheetFormatPr defaultRowHeight="12.75"/>
  <cols>
    <col min="1" max="1" width="5.7109375" style="2" customWidth="1"/>
    <col min="2" max="2" width="15.42578125" style="2" customWidth="1"/>
    <col min="3" max="3" width="8.7109375" style="2" bestFit="1" customWidth="1"/>
    <col min="4" max="6" width="7.7109375" style="2" customWidth="1"/>
    <col min="7" max="7" width="8.28515625" style="2" customWidth="1"/>
    <col min="8" max="8" width="8.5703125" style="2" customWidth="1"/>
    <col min="9" max="13" width="7.7109375" style="2" customWidth="1"/>
    <col min="14" max="14" width="8.85546875" style="2" customWidth="1"/>
    <col min="15" max="15" width="8.42578125" style="2" customWidth="1"/>
    <col min="16" max="16" width="7.7109375" style="2" customWidth="1"/>
    <col min="17" max="17" width="9.140625" style="2" customWidth="1"/>
    <col min="18" max="16384" width="9.140625" style="2"/>
  </cols>
  <sheetData>
    <row r="7" spans="1:16" hidden="1"/>
    <row r="8" spans="1:16" ht="15.75">
      <c r="A8" s="343" t="s">
        <v>4</v>
      </c>
      <c r="B8" s="343"/>
      <c r="C8" s="343"/>
      <c r="D8" s="343"/>
      <c r="E8" s="343"/>
      <c r="F8" s="343"/>
      <c r="G8" s="343"/>
      <c r="H8" s="343"/>
      <c r="I8" s="343"/>
      <c r="J8" s="343"/>
      <c r="K8" s="343"/>
      <c r="L8" s="343"/>
      <c r="M8" s="343"/>
      <c r="N8" s="343"/>
      <c r="O8" s="343"/>
      <c r="P8" s="343"/>
    </row>
    <row r="9" spans="1:16" hidden="1"/>
    <row r="10" spans="1:16" ht="20.25">
      <c r="A10" s="344" t="s">
        <v>214</v>
      </c>
      <c r="B10" s="344"/>
      <c r="C10" s="344"/>
      <c r="D10" s="344"/>
      <c r="E10" s="344"/>
      <c r="F10" s="344"/>
      <c r="G10" s="344"/>
      <c r="H10" s="344"/>
      <c r="I10" s="344"/>
      <c r="J10" s="344"/>
      <c r="K10" s="344"/>
      <c r="L10" s="344"/>
      <c r="M10" s="344"/>
      <c r="N10" s="344"/>
      <c r="O10" s="344"/>
      <c r="P10" s="344"/>
    </row>
    <row r="11" spans="1:16">
      <c r="A11" s="345"/>
      <c r="B11" s="345"/>
      <c r="C11" s="345"/>
      <c r="D11" s="345"/>
      <c r="E11" s="345"/>
      <c r="F11" s="345"/>
      <c r="G11" s="345"/>
      <c r="H11" s="345"/>
      <c r="I11" s="345"/>
      <c r="J11" s="345"/>
      <c r="K11" s="345"/>
      <c r="L11" s="345"/>
      <c r="M11" s="345"/>
      <c r="N11" s="345"/>
      <c r="O11" s="345"/>
      <c r="P11" s="345"/>
    </row>
    <row r="12" spans="1:16" ht="15.75">
      <c r="A12" s="346" t="str">
        <f>Sheet1!B2</f>
        <v>Disbursements under  KCC Loans  ( 2023 - 24 ) -  Position as of 31.03.2024</v>
      </c>
      <c r="B12" s="346"/>
      <c r="C12" s="346"/>
      <c r="D12" s="346"/>
      <c r="E12" s="346"/>
      <c r="F12" s="346"/>
      <c r="G12" s="346"/>
      <c r="H12" s="346"/>
      <c r="I12" s="346"/>
      <c r="J12" s="346"/>
      <c r="K12" s="346"/>
      <c r="L12" s="346"/>
      <c r="M12" s="346"/>
      <c r="N12" s="346"/>
      <c r="O12" s="346"/>
      <c r="P12" s="346"/>
    </row>
    <row r="13" spans="1:16">
      <c r="A13" s="3"/>
      <c r="B13" s="3"/>
      <c r="C13" s="3"/>
      <c r="D13" s="3"/>
      <c r="E13" s="3"/>
      <c r="F13" s="3"/>
      <c r="G13" s="3"/>
      <c r="H13" s="3"/>
      <c r="I13" s="3"/>
      <c r="J13" s="3"/>
      <c r="K13" s="3"/>
      <c r="L13" s="3"/>
      <c r="M13" s="347" t="s">
        <v>6</v>
      </c>
      <c r="N13" s="347"/>
      <c r="O13" s="347"/>
      <c r="P13" s="347"/>
    </row>
    <row r="14" spans="1:16" ht="49.5" customHeight="1">
      <c r="A14" s="350" t="s">
        <v>7</v>
      </c>
      <c r="B14" s="350" t="s">
        <v>8</v>
      </c>
      <c r="C14" s="391" t="str">
        <f>Sheet1!B6</f>
        <v xml:space="preserve"> KCC Loan Target 
 ACP 2023-24</v>
      </c>
      <c r="D14" s="392"/>
      <c r="E14" s="392"/>
      <c r="F14" s="393"/>
      <c r="G14" s="359" t="str">
        <f>Sheet1!B8</f>
        <v xml:space="preserve"> Cumulative Achievement from 
 01.04.23</v>
      </c>
      <c r="H14" s="360"/>
      <c r="I14" s="360"/>
      <c r="J14" s="361"/>
      <c r="K14" s="349" t="s">
        <v>215</v>
      </c>
      <c r="L14" s="349"/>
      <c r="M14" s="349" t="s">
        <v>10</v>
      </c>
      <c r="N14" s="349"/>
      <c r="O14" s="349"/>
      <c r="P14" s="349"/>
    </row>
    <row r="15" spans="1:16">
      <c r="A15" s="351"/>
      <c r="B15" s="351"/>
      <c r="C15" s="358" t="s">
        <v>11</v>
      </c>
      <c r="D15" s="358"/>
      <c r="E15" s="358" t="s">
        <v>12</v>
      </c>
      <c r="F15" s="358"/>
      <c r="G15" s="416" t="s">
        <v>11</v>
      </c>
      <c r="H15" s="417"/>
      <c r="I15" s="416" t="s">
        <v>12</v>
      </c>
      <c r="J15" s="417"/>
      <c r="K15" s="382" t="s">
        <v>11</v>
      </c>
      <c r="L15" s="382" t="s">
        <v>12</v>
      </c>
      <c r="M15" s="382" t="s">
        <v>13</v>
      </c>
      <c r="N15" s="358" t="s">
        <v>14</v>
      </c>
      <c r="O15" s="358"/>
      <c r="P15" s="382" t="s">
        <v>15</v>
      </c>
    </row>
    <row r="16" spans="1:16">
      <c r="A16" s="352"/>
      <c r="B16" s="352"/>
      <c r="C16" s="20" t="s">
        <v>216</v>
      </c>
      <c r="D16" s="20" t="s">
        <v>217</v>
      </c>
      <c r="E16" s="20" t="s">
        <v>216</v>
      </c>
      <c r="F16" s="20" t="s">
        <v>217</v>
      </c>
      <c r="G16" s="20" t="s">
        <v>216</v>
      </c>
      <c r="H16" s="20" t="s">
        <v>217</v>
      </c>
      <c r="I16" s="20" t="s">
        <v>216</v>
      </c>
      <c r="J16" s="20" t="s">
        <v>217</v>
      </c>
      <c r="K16" s="384"/>
      <c r="L16" s="384"/>
      <c r="M16" s="384"/>
      <c r="N16" s="20" t="s">
        <v>216</v>
      </c>
      <c r="O16" s="20" t="s">
        <v>217</v>
      </c>
      <c r="P16" s="384"/>
    </row>
    <row r="17" spans="1:16">
      <c r="A17" s="13">
        <v>1</v>
      </c>
      <c r="B17" s="15" t="s">
        <v>54</v>
      </c>
      <c r="C17" s="80">
        <f>'Cons Dist wise'!C50+'Cons Dist wise'!E50+'Cons Dist wise'!G50</f>
        <v>28513</v>
      </c>
      <c r="D17" s="80">
        <f>'Cons Dist wise'!D50+'Cons Dist wise'!F50+'Cons Dist wise'!H50</f>
        <v>32933</v>
      </c>
      <c r="E17" s="80">
        <f>'Cons Dist wise'!J50+'Cons Dist wise'!L50+'Cons Dist wise'!N50</f>
        <v>13042</v>
      </c>
      <c r="F17" s="80">
        <f>'Cons Dist wise'!K50+'Cons Dist wise'!M50+'Cons Dist wise'!O50</f>
        <v>12020</v>
      </c>
      <c r="G17" s="80">
        <f>Thane!Q61</f>
        <v>24434</v>
      </c>
      <c r="H17" s="80">
        <f>Thane!R61</f>
        <v>19332.599999999999</v>
      </c>
      <c r="I17" s="80">
        <f>Thane!W61</f>
        <v>8007</v>
      </c>
      <c r="J17" s="80">
        <f>Thane!X61</f>
        <v>11853.060000000001</v>
      </c>
      <c r="K17" s="32">
        <f>(H17/D17)*100</f>
        <v>58.702820878753826</v>
      </c>
      <c r="L17" s="32">
        <f t="shared" ref="L17:L22" si="0">(J17/F17)*100</f>
        <v>98.611148086522476</v>
      </c>
      <c r="M17" s="32">
        <f>D17+F17</f>
        <v>44953</v>
      </c>
      <c r="N17" s="32">
        <f t="shared" ref="N17:O21" si="1">G17+I17</f>
        <v>32441</v>
      </c>
      <c r="O17" s="32">
        <f t="shared" si="1"/>
        <v>31185.66</v>
      </c>
      <c r="P17" s="66">
        <f>(O17/M17)*100</f>
        <v>69.373923876048309</v>
      </c>
    </row>
    <row r="18" spans="1:16">
      <c r="A18" s="13">
        <v>2</v>
      </c>
      <c r="B18" s="15" t="s">
        <v>45</v>
      </c>
      <c r="C18" s="80">
        <f>'Cons Dist wise'!C41+'Cons Dist wise'!E41+'Cons Dist wise'!G41</f>
        <v>45876</v>
      </c>
      <c r="D18" s="80">
        <f>'Cons Dist wise'!D41+'Cons Dist wise'!F41+'Cons Dist wise'!H41</f>
        <v>22735</v>
      </c>
      <c r="E18" s="80">
        <f>'Cons Dist wise'!J41+'Cons Dist wise'!L41+'Cons Dist wise'!N41</f>
        <v>26136</v>
      </c>
      <c r="F18" s="80">
        <f>'Cons Dist wise'!K41+'Cons Dist wise'!M41+'Cons Dist wise'!O41</f>
        <v>12272</v>
      </c>
      <c r="G18" s="80">
        <f>Palghar!Q61</f>
        <v>16399</v>
      </c>
      <c r="H18" s="80">
        <f>Palghar!R61</f>
        <v>12442.58</v>
      </c>
      <c r="I18" s="80">
        <f>Palghar!W61</f>
        <v>4587</v>
      </c>
      <c r="J18" s="80">
        <f>Palghar!X61</f>
        <v>6620.3600000000006</v>
      </c>
      <c r="K18" s="32">
        <f>(H18/D18)*100</f>
        <v>54.728744226962831</v>
      </c>
      <c r="L18" s="32">
        <f t="shared" si="0"/>
        <v>53.946870925684486</v>
      </c>
      <c r="M18" s="32">
        <f>D18+F18</f>
        <v>35007</v>
      </c>
      <c r="N18" s="32">
        <f t="shared" si="1"/>
        <v>20986</v>
      </c>
      <c r="O18" s="32">
        <f t="shared" si="1"/>
        <v>19062.940000000002</v>
      </c>
      <c r="P18" s="66">
        <f t="shared" ref="P18:P58" si="2">(O18/M18)*100</f>
        <v>54.454651926757514</v>
      </c>
    </row>
    <row r="19" spans="1:16">
      <c r="A19" s="13">
        <v>3</v>
      </c>
      <c r="B19" s="15" t="s">
        <v>48</v>
      </c>
      <c r="C19" s="80">
        <f>'Cons Dist wise'!C44+'Cons Dist wise'!E44+'Cons Dist wise'!G44</f>
        <v>40631</v>
      </c>
      <c r="D19" s="80">
        <f>'Cons Dist wise'!D44+'Cons Dist wise'!F44+'Cons Dist wise'!H44</f>
        <v>31793</v>
      </c>
      <c r="E19" s="80">
        <f>'Cons Dist wise'!J44+'Cons Dist wise'!L44+'Cons Dist wise'!N44</f>
        <v>11882</v>
      </c>
      <c r="F19" s="80">
        <f>'Cons Dist wise'!K42+'Cons Dist wise'!M42+'Cons Dist wise'!O42</f>
        <v>74483</v>
      </c>
      <c r="G19" s="80">
        <f>Raigad!Q61</f>
        <v>25644</v>
      </c>
      <c r="H19" s="80">
        <f>Raigad!R61</f>
        <v>19138.03</v>
      </c>
      <c r="I19" s="80">
        <f>Raigad!W61</f>
        <v>5645</v>
      </c>
      <c r="J19" s="80">
        <f>Raigad!X61</f>
        <v>8125.6100000000006</v>
      </c>
      <c r="K19" s="32">
        <f>(H19/D19)*100</f>
        <v>60.195734910200358</v>
      </c>
      <c r="L19" s="32">
        <f t="shared" si="0"/>
        <v>10.909348441926346</v>
      </c>
      <c r="M19" s="32">
        <f>D19+F19</f>
        <v>106276</v>
      </c>
      <c r="N19" s="32">
        <f t="shared" si="1"/>
        <v>31289</v>
      </c>
      <c r="O19" s="32">
        <f t="shared" si="1"/>
        <v>27263.64</v>
      </c>
      <c r="P19" s="66">
        <f t="shared" si="2"/>
        <v>25.653618879144869</v>
      </c>
    </row>
    <row r="20" spans="1:16">
      <c r="A20" s="13">
        <v>4</v>
      </c>
      <c r="B20" s="15" t="s">
        <v>49</v>
      </c>
      <c r="C20" s="80">
        <f>'Cons Dist wise'!C45+'Cons Dist wise'!E45+'Cons Dist wise'!G45</f>
        <v>50059</v>
      </c>
      <c r="D20" s="80">
        <f>'Cons Dist wise'!D45+'Cons Dist wise'!F45+'Cons Dist wise'!H45</f>
        <v>46636</v>
      </c>
      <c r="E20" s="80">
        <f>'Cons Dist wise'!J45+'Cons Dist wise'!L45+'Cons Dist wise'!N45</f>
        <v>39646</v>
      </c>
      <c r="F20" s="80">
        <f>'Cons Dist wise'!K43+'Cons Dist wise'!M43+'Cons Dist wise'!O43</f>
        <v>160833</v>
      </c>
      <c r="G20" s="80">
        <f>Ratnagiri!Q61</f>
        <v>57990</v>
      </c>
      <c r="H20" s="80">
        <f>Ratnagiri!R61</f>
        <v>44012.800000000003</v>
      </c>
      <c r="I20" s="80">
        <f>Ratnagiri!W61</f>
        <v>9944</v>
      </c>
      <c r="J20" s="80">
        <f>Ratnagiri!X61</f>
        <v>15628.69</v>
      </c>
      <c r="K20" s="32">
        <f>(H20/D20)*100</f>
        <v>94.375160819967419</v>
      </c>
      <c r="L20" s="32">
        <f t="shared" si="0"/>
        <v>9.7173403468193733</v>
      </c>
      <c r="M20" s="32">
        <f>D20+F20</f>
        <v>207469</v>
      </c>
      <c r="N20" s="32">
        <f t="shared" si="1"/>
        <v>67934</v>
      </c>
      <c r="O20" s="32">
        <f t="shared" si="1"/>
        <v>59641.490000000005</v>
      </c>
      <c r="P20" s="66">
        <f t="shared" si="2"/>
        <v>28.747181506634728</v>
      </c>
    </row>
    <row r="21" spans="1:16">
      <c r="A21" s="13">
        <v>5</v>
      </c>
      <c r="B21" s="15" t="s">
        <v>52</v>
      </c>
      <c r="C21" s="80">
        <f>'Cons Dist wise'!C48+'Cons Dist wise'!E48+'Cons Dist wise'!G48</f>
        <v>34440</v>
      </c>
      <c r="D21" s="80">
        <f>'Cons Dist wise'!D48+'Cons Dist wise'!F48+'Cons Dist wise'!H48</f>
        <v>43634</v>
      </c>
      <c r="E21" s="80">
        <f>'Cons Dist wise'!E48+'Cons Dist wise'!G48+'Cons Dist wise'!I48</f>
        <v>47604</v>
      </c>
      <c r="F21" s="80">
        <f>'Cons Dist wise'!F48+'Cons Dist wise'!H48+'Cons Dist wise'!J48</f>
        <v>15507</v>
      </c>
      <c r="G21" s="80">
        <f>Sindhudurg!Q61</f>
        <v>35733</v>
      </c>
      <c r="H21" s="80">
        <f>Sindhudurg!R61</f>
        <v>30757.439999999999</v>
      </c>
      <c r="I21" s="80">
        <f>Sindhudurg!W61</f>
        <v>7833</v>
      </c>
      <c r="J21" s="80">
        <f>Sindhudurg!X61</f>
        <v>9943.94</v>
      </c>
      <c r="K21" s="32">
        <f>(H21/D21)*100</f>
        <v>70.489618187651828</v>
      </c>
      <c r="L21" s="32">
        <f t="shared" si="0"/>
        <v>64.125491713419748</v>
      </c>
      <c r="M21" s="32">
        <f>D21+F21</f>
        <v>59141</v>
      </c>
      <c r="N21" s="32">
        <f t="shared" si="1"/>
        <v>43566</v>
      </c>
      <c r="O21" s="32">
        <f t="shared" si="1"/>
        <v>40701.379999999997</v>
      </c>
      <c r="P21" s="66">
        <f t="shared" si="2"/>
        <v>68.820919497472147</v>
      </c>
    </row>
    <row r="22" spans="1:16">
      <c r="A22" s="38"/>
      <c r="B22" s="39" t="s">
        <v>218</v>
      </c>
      <c r="C22" s="41">
        <f t="shared" ref="C22:J22" si="3">SUM(C17:C21)</f>
        <v>199519</v>
      </c>
      <c r="D22" s="41">
        <f t="shared" si="3"/>
        <v>177731</v>
      </c>
      <c r="E22" s="41">
        <f t="shared" si="3"/>
        <v>138310</v>
      </c>
      <c r="F22" s="41">
        <f t="shared" si="3"/>
        <v>275115</v>
      </c>
      <c r="G22" s="41">
        <f t="shared" si="3"/>
        <v>160200</v>
      </c>
      <c r="H22" s="41">
        <f t="shared" si="3"/>
        <v>125683.45000000001</v>
      </c>
      <c r="I22" s="41">
        <f t="shared" si="3"/>
        <v>36016</v>
      </c>
      <c r="J22" s="41">
        <f t="shared" si="3"/>
        <v>52171.66</v>
      </c>
      <c r="K22" s="41">
        <f t="shared" ref="K22:K56" si="4">(H22/D22)*100</f>
        <v>70.715547653476335</v>
      </c>
      <c r="L22" s="41">
        <f t="shared" si="0"/>
        <v>18.963582501862859</v>
      </c>
      <c r="M22" s="41">
        <f>SUM(M17:M21)</f>
        <v>452846</v>
      </c>
      <c r="N22" s="41">
        <f>SUM(N17:N21)</f>
        <v>196216</v>
      </c>
      <c r="O22" s="41">
        <f>SUM(O17:O21)</f>
        <v>177855.11000000002</v>
      </c>
      <c r="P22" s="41">
        <f t="shared" si="2"/>
        <v>39.274965440790027</v>
      </c>
    </row>
    <row r="23" spans="1:16">
      <c r="A23" s="13">
        <v>6</v>
      </c>
      <c r="B23" s="15" t="s">
        <v>43</v>
      </c>
      <c r="C23" s="80">
        <f>'Cons Dist wise'!C39+'Cons Dist wise'!E39+'Cons Dist wise'!G39</f>
        <v>185429</v>
      </c>
      <c r="D23" s="80">
        <f>'Cons Dist wise'!D39+'Cons Dist wise'!F39+'Cons Dist wise'!H39</f>
        <v>319941</v>
      </c>
      <c r="E23" s="80">
        <f>'Cons Dist wise'!E39+'Cons Dist wise'!G39+'Cons Dist wise'!I39</f>
        <v>358404</v>
      </c>
      <c r="F23" s="80">
        <f>'Cons Dist wise'!F50+'Cons Dist wise'!H50+'Cons Dist wise'!J50</f>
        <v>10587</v>
      </c>
      <c r="G23" s="80">
        <f>Nasik!Q61</f>
        <v>119761</v>
      </c>
      <c r="H23" s="80">
        <f>Nasik!R61</f>
        <v>218899.74</v>
      </c>
      <c r="I23" s="80">
        <f>Nasik!W61</f>
        <v>43305</v>
      </c>
      <c r="J23" s="80">
        <f>Nasik!X61</f>
        <v>109096.22</v>
      </c>
      <c r="K23" s="32">
        <f t="shared" si="4"/>
        <v>68.418783463201024</v>
      </c>
      <c r="L23" s="32">
        <f t="shared" ref="L23:L56" si="5">(J23/F23)*100</f>
        <v>1030.4734107868142</v>
      </c>
      <c r="M23" s="32">
        <f>D23+F23</f>
        <v>330528</v>
      </c>
      <c r="N23" s="32">
        <f t="shared" ref="N23:O27" si="6">G23+I23</f>
        <v>163066</v>
      </c>
      <c r="O23" s="32">
        <f t="shared" si="6"/>
        <v>327995.95999999996</v>
      </c>
      <c r="P23" s="66">
        <f t="shared" si="2"/>
        <v>99.233940846161289</v>
      </c>
    </row>
    <row r="24" spans="1:16">
      <c r="A24" s="13">
        <v>7</v>
      </c>
      <c r="B24" s="15" t="s">
        <v>30</v>
      </c>
      <c r="C24" s="80">
        <f>'Cons Dist wise'!C26+'Cons Dist wise'!E26+'Cons Dist wise'!G26</f>
        <v>103063</v>
      </c>
      <c r="D24" s="80">
        <f>'Cons Dist wise'!D26+'Cons Dist wise'!F26+'Cons Dist wise'!H26</f>
        <v>93409</v>
      </c>
      <c r="E24" s="80">
        <f>'Cons Dist wise'!E26+'Cons Dist wise'!G26+'Cons Dist wise'!I26</f>
        <v>111502</v>
      </c>
      <c r="F24" s="80">
        <f>'Cons Dist wise'!F26+'Cons Dist wise'!H26+'Cons Dist wise'!J26</f>
        <v>35661</v>
      </c>
      <c r="G24" s="80">
        <f>Dhule!Q61</f>
        <v>57718</v>
      </c>
      <c r="H24" s="80">
        <f>Dhule!R61</f>
        <v>73132.290000000008</v>
      </c>
      <c r="I24" s="80">
        <f>Dhule!W61</f>
        <v>22189</v>
      </c>
      <c r="J24" s="80">
        <f>Dhule!X61</f>
        <v>34050.810000000005</v>
      </c>
      <c r="K24" s="32">
        <f t="shared" si="4"/>
        <v>78.29255210953977</v>
      </c>
      <c r="L24" s="32">
        <f t="shared" si="5"/>
        <v>95.484731218978737</v>
      </c>
      <c r="M24" s="32">
        <f>D24+F24</f>
        <v>129070</v>
      </c>
      <c r="N24" s="32">
        <f t="shared" si="6"/>
        <v>79907</v>
      </c>
      <c r="O24" s="32">
        <f t="shared" si="6"/>
        <v>107183.1</v>
      </c>
      <c r="P24" s="66">
        <f t="shared" si="2"/>
        <v>83.042612535833271</v>
      </c>
    </row>
    <row r="25" spans="1:16">
      <c r="A25" s="13">
        <v>8</v>
      </c>
      <c r="B25" s="15" t="s">
        <v>42</v>
      </c>
      <c r="C25" s="80">
        <f>'Cons Dist wise'!C38+'Cons Dist wise'!E38+'Cons Dist wise'!G38</f>
        <v>33951</v>
      </c>
      <c r="D25" s="80">
        <f>'Cons Dist wise'!D38+'Cons Dist wise'!F38+'Cons Dist wise'!H38</f>
        <v>72000</v>
      </c>
      <c r="E25" s="80">
        <f>'Cons Dist wise'!E38+'Cons Dist wise'!G38+'Cons Dist wise'!I38</f>
        <v>73126</v>
      </c>
      <c r="F25" s="80">
        <f>'Cons Dist wise'!F38+'Cons Dist wise'!H38+'Cons Dist wise'!J38</f>
        <v>9907</v>
      </c>
      <c r="G25" s="80">
        <f>Nandurbar!Q61</f>
        <v>31293</v>
      </c>
      <c r="H25" s="80">
        <f>Nandurbar!R61</f>
        <v>51358.080000000002</v>
      </c>
      <c r="I25" s="80">
        <f>Nandurbar!W61</f>
        <v>14147</v>
      </c>
      <c r="J25" s="80">
        <f>Nandurbar!X61</f>
        <v>29624.199999999997</v>
      </c>
      <c r="K25" s="32">
        <f t="shared" si="4"/>
        <v>71.330666666666659</v>
      </c>
      <c r="L25" s="32">
        <f t="shared" si="5"/>
        <v>299.02291309175325</v>
      </c>
      <c r="M25" s="32">
        <f>D25+F25</f>
        <v>81907</v>
      </c>
      <c r="N25" s="32">
        <f t="shared" si="6"/>
        <v>45440</v>
      </c>
      <c r="O25" s="32">
        <f t="shared" si="6"/>
        <v>80982.28</v>
      </c>
      <c r="P25" s="66">
        <f t="shared" si="2"/>
        <v>98.871012245595608</v>
      </c>
    </row>
    <row r="26" spans="1:16">
      <c r="A26" s="13">
        <v>9</v>
      </c>
      <c r="B26" s="15" t="s">
        <v>34</v>
      </c>
      <c r="C26" s="80">
        <f>'Cons Dist wise'!C30+'Cons Dist wise'!E30+'Cons Dist wise'!G30</f>
        <v>240770</v>
      </c>
      <c r="D26" s="80">
        <f>'Cons Dist wise'!D30+'Cons Dist wise'!F30+'Cons Dist wise'!H30</f>
        <v>246768</v>
      </c>
      <c r="E26" s="80">
        <f>'Cons Dist wise'!E30+'Cons Dist wise'!G30+'Cons Dist wise'!I30</f>
        <v>304357</v>
      </c>
      <c r="F26" s="80">
        <f>'Cons Dist wise'!F30+'Cons Dist wise'!H30+'Cons Dist wise'!J30</f>
        <v>68624</v>
      </c>
      <c r="G26" s="80">
        <f>Jalgaon!Q61</f>
        <v>257208</v>
      </c>
      <c r="H26" s="80">
        <f>Jalgaon!R61</f>
        <v>197745.74</v>
      </c>
      <c r="I26" s="80">
        <f>Jalgaon!W61</f>
        <v>35890</v>
      </c>
      <c r="J26" s="80">
        <f>Jalgaon!X61</f>
        <v>77979.360000000001</v>
      </c>
      <c r="K26" s="32">
        <f t="shared" si="4"/>
        <v>80.1342718666926</v>
      </c>
      <c r="L26" s="32">
        <f t="shared" si="5"/>
        <v>113.63278153415715</v>
      </c>
      <c r="M26" s="32">
        <f>D26+F26</f>
        <v>315392</v>
      </c>
      <c r="N26" s="32">
        <f t="shared" si="6"/>
        <v>293098</v>
      </c>
      <c r="O26" s="32">
        <f t="shared" si="6"/>
        <v>275725.09999999998</v>
      </c>
      <c r="P26" s="66">
        <f t="shared" si="2"/>
        <v>87.422984730113626</v>
      </c>
    </row>
    <row r="27" spans="1:16">
      <c r="A27" s="13">
        <v>10</v>
      </c>
      <c r="B27" s="15" t="s">
        <v>22</v>
      </c>
      <c r="C27" s="80">
        <f>'Cons Dist wise'!C18+'Cons Dist wise'!E18+'Cons Dist wise'!G18</f>
        <v>630768</v>
      </c>
      <c r="D27" s="80">
        <f>'Cons Dist wise'!D18+'Cons Dist wise'!F18+'Cons Dist wise'!H18</f>
        <v>598008</v>
      </c>
      <c r="E27" s="80">
        <f>'Cons Dist wise'!E18+'Cons Dist wise'!G18+'Cons Dist wise'!I18</f>
        <v>661149</v>
      </c>
      <c r="F27" s="80">
        <f>'Cons Dist wise'!F18+'Cons Dist wise'!H18+'Cons Dist wise'!J18</f>
        <v>278419</v>
      </c>
      <c r="G27" s="80">
        <f>Ahmednagar!Q61</f>
        <v>393096</v>
      </c>
      <c r="H27" s="80">
        <f>Ahmednagar!R61</f>
        <v>389619.91000000003</v>
      </c>
      <c r="I27" s="80">
        <f>Ahmednagar!W61</f>
        <v>91770</v>
      </c>
      <c r="J27" s="80">
        <f>Ahmednagar!X61</f>
        <v>160793.65</v>
      </c>
      <c r="K27" s="32">
        <f t="shared" si="4"/>
        <v>65.152959492180713</v>
      </c>
      <c r="L27" s="32">
        <f t="shared" si="5"/>
        <v>57.752398363617417</v>
      </c>
      <c r="M27" s="32">
        <f>D27+F27</f>
        <v>876427</v>
      </c>
      <c r="N27" s="32">
        <f t="shared" si="6"/>
        <v>484866</v>
      </c>
      <c r="O27" s="32">
        <f t="shared" si="6"/>
        <v>550413.56000000006</v>
      </c>
      <c r="P27" s="66">
        <f t="shared" si="2"/>
        <v>62.80198579003158</v>
      </c>
    </row>
    <row r="28" spans="1:16">
      <c r="A28" s="38"/>
      <c r="B28" s="39" t="s">
        <v>219</v>
      </c>
      <c r="C28" s="41">
        <f>SUM(C23:C27)</f>
        <v>1193981</v>
      </c>
      <c r="D28" s="41">
        <f t="shared" ref="D28:J28" si="7">SUM(D23:D27)</f>
        <v>1330126</v>
      </c>
      <c r="E28" s="41">
        <f t="shared" si="7"/>
        <v>1508538</v>
      </c>
      <c r="F28" s="41">
        <f t="shared" si="7"/>
        <v>403198</v>
      </c>
      <c r="G28" s="41">
        <f t="shared" si="7"/>
        <v>859076</v>
      </c>
      <c r="H28" s="41">
        <f t="shared" si="7"/>
        <v>930755.76000000013</v>
      </c>
      <c r="I28" s="41">
        <f t="shared" si="7"/>
        <v>207301</v>
      </c>
      <c r="J28" s="41">
        <f t="shared" si="7"/>
        <v>411544.24</v>
      </c>
      <c r="K28" s="41">
        <f t="shared" si="4"/>
        <v>69.975006879047569</v>
      </c>
      <c r="L28" s="41">
        <f t="shared" si="5"/>
        <v>102.07001026790807</v>
      </c>
      <c r="M28" s="41">
        <f>SUM(M23:M27)</f>
        <v>1733324</v>
      </c>
      <c r="N28" s="41">
        <f>SUM(N23:N27)</f>
        <v>1066377</v>
      </c>
      <c r="O28" s="41">
        <f>SUM(O23:O27)</f>
        <v>1342300</v>
      </c>
      <c r="P28" s="41">
        <f t="shared" si="2"/>
        <v>77.440801604316334</v>
      </c>
    </row>
    <row r="29" spans="1:16">
      <c r="A29" s="13">
        <v>11</v>
      </c>
      <c r="B29" s="15" t="s">
        <v>47</v>
      </c>
      <c r="C29" s="80">
        <f>'Cons Dist wise'!C43+'Cons Dist wise'!E43+'Cons Dist wise'!G43</f>
        <v>344954</v>
      </c>
      <c r="D29" s="80">
        <f>'Cons Dist wise'!D43+'Cons Dist wise'!F43+'Cons Dist wise'!H43</f>
        <v>389157</v>
      </c>
      <c r="E29" s="80">
        <f>'Cons Dist wise'!E43+'Cons Dist wise'!G43+'Cons Dist wise'!I43</f>
        <v>392223</v>
      </c>
      <c r="F29" s="80">
        <f>'Cons Dist wise'!F43+'Cons Dist wise'!H43+'Cons Dist wise'!J43</f>
        <v>132771</v>
      </c>
      <c r="G29" s="63">
        <f>Pune!Q61</f>
        <v>281192</v>
      </c>
      <c r="H29" s="63">
        <f>Pune!R61</f>
        <v>331243.57</v>
      </c>
      <c r="I29" s="63">
        <f>Pune!W61</f>
        <v>123363</v>
      </c>
      <c r="J29" s="63">
        <f>Pune!X61</f>
        <v>191016.47999999998</v>
      </c>
      <c r="K29" s="32">
        <f t="shared" si="4"/>
        <v>85.118235056802277</v>
      </c>
      <c r="L29" s="32">
        <f t="shared" si="5"/>
        <v>143.86912804754047</v>
      </c>
      <c r="M29" s="32">
        <f>D29+F29</f>
        <v>521928</v>
      </c>
      <c r="N29" s="32">
        <f t="shared" ref="N29:O33" si="8">G29+I29</f>
        <v>404555</v>
      </c>
      <c r="O29" s="32">
        <f t="shared" si="8"/>
        <v>522260.05</v>
      </c>
      <c r="P29" s="66">
        <f t="shared" si="2"/>
        <v>100.06361988626784</v>
      </c>
    </row>
    <row r="30" spans="1:16">
      <c r="A30" s="13">
        <v>12</v>
      </c>
      <c r="B30" s="75" t="s">
        <v>51</v>
      </c>
      <c r="C30" s="80">
        <f>'Cons Dist wise'!C47+'Cons Dist wise'!E47+'Cons Dist wise'!G47</f>
        <v>270925</v>
      </c>
      <c r="D30" s="80">
        <f>'Cons Dist wise'!D47+'Cons Dist wise'!F47+'Cons Dist wise'!H47</f>
        <v>252000</v>
      </c>
      <c r="E30" s="80">
        <f>'Cons Dist wise'!E47+'Cons Dist wise'!G47+'Cons Dist wise'!I47</f>
        <v>275520</v>
      </c>
      <c r="F30" s="80">
        <f>'Cons Dist wise'!F47+'Cons Dist wise'!H47+'Cons Dist wise'!J47</f>
        <v>131956</v>
      </c>
      <c r="G30" s="73">
        <f>Satara!Q61</f>
        <v>246796</v>
      </c>
      <c r="H30" s="73">
        <f>Satara!R61</f>
        <v>176811.8</v>
      </c>
      <c r="I30" s="73">
        <f>Satara!W61</f>
        <v>126604</v>
      </c>
      <c r="J30" s="73">
        <f>Satara!X61</f>
        <v>125196.69</v>
      </c>
      <c r="K30" s="32">
        <f t="shared" si="4"/>
        <v>70.163412698412699</v>
      </c>
      <c r="L30" s="32">
        <f t="shared" si="5"/>
        <v>94.877603140440755</v>
      </c>
      <c r="M30" s="32">
        <f>D30+F30</f>
        <v>383956</v>
      </c>
      <c r="N30" s="32">
        <f t="shared" si="8"/>
        <v>373400</v>
      </c>
      <c r="O30" s="32">
        <f t="shared" si="8"/>
        <v>302008.49</v>
      </c>
      <c r="P30" s="66">
        <f t="shared" si="2"/>
        <v>78.657057058621291</v>
      </c>
    </row>
    <row r="31" spans="1:16">
      <c r="A31" s="13">
        <v>13</v>
      </c>
      <c r="B31" s="75" t="s">
        <v>50</v>
      </c>
      <c r="C31" s="80">
        <f>'Cons Dist wise'!C46+'Cons Dist wise'!E46+'Cons Dist wise'!G46</f>
        <v>165364</v>
      </c>
      <c r="D31" s="80">
        <f>'Cons Dist wise'!D46+'Cons Dist wise'!F46+'Cons Dist wise'!H46</f>
        <v>181864</v>
      </c>
      <c r="E31" s="80">
        <f>'Cons Dist wise'!E46+'Cons Dist wise'!G46+'Cons Dist wise'!I46</f>
        <v>196378</v>
      </c>
      <c r="F31" s="80">
        <f>'Cons Dist wise'!F46+'Cons Dist wise'!H46+'Cons Dist wise'!J46</f>
        <v>110957</v>
      </c>
      <c r="G31" s="73">
        <f>Sangli!Q61</f>
        <v>174354</v>
      </c>
      <c r="H31" s="73">
        <f>Sangli!R61</f>
        <v>164113.18</v>
      </c>
      <c r="I31" s="73">
        <f>Sangli!W61</f>
        <v>77648</v>
      </c>
      <c r="J31" s="73">
        <f>Sangli!X61</f>
        <v>104611.21</v>
      </c>
      <c r="K31" s="32">
        <f t="shared" si="4"/>
        <v>90.23950864382175</v>
      </c>
      <c r="L31" s="32">
        <f t="shared" si="5"/>
        <v>94.280856548032119</v>
      </c>
      <c r="M31" s="32">
        <f>D31+F31</f>
        <v>292821</v>
      </c>
      <c r="N31" s="32">
        <f t="shared" si="8"/>
        <v>252002</v>
      </c>
      <c r="O31" s="32">
        <f t="shared" si="8"/>
        <v>268724.39</v>
      </c>
      <c r="P31" s="66">
        <f t="shared" si="2"/>
        <v>91.770873673677784</v>
      </c>
    </row>
    <row r="32" spans="1:16">
      <c r="A32" s="13">
        <v>14</v>
      </c>
      <c r="B32" s="15" t="s">
        <v>53</v>
      </c>
      <c r="C32" s="80">
        <f>'Cons Dist wise'!C49+'Cons Dist wise'!E49+'Cons Dist wise'!G49</f>
        <v>204196</v>
      </c>
      <c r="D32" s="80">
        <f>'Cons Dist wise'!D49+'Cons Dist wise'!F49+'Cons Dist wise'!H49</f>
        <v>249856</v>
      </c>
      <c r="E32" s="80">
        <f>'Cons Dist wise'!E49+'Cons Dist wise'!G49+'Cons Dist wise'!I49</f>
        <v>269364</v>
      </c>
      <c r="F32" s="80">
        <f>'Cons Dist wise'!F49+'Cons Dist wise'!H49+'Cons Dist wise'!J49</f>
        <v>154803</v>
      </c>
      <c r="G32" s="63">
        <f>Solapur!Q61</f>
        <v>121273</v>
      </c>
      <c r="H32" s="63">
        <f>Solapur!R61</f>
        <v>208190.59999999998</v>
      </c>
      <c r="I32" s="63">
        <f>Solapur!W61</f>
        <v>107095</v>
      </c>
      <c r="J32" s="63">
        <f>Solapur!X61</f>
        <v>185046.79</v>
      </c>
      <c r="K32" s="32">
        <f t="shared" si="4"/>
        <v>83.324234759221298</v>
      </c>
      <c r="L32" s="32">
        <f t="shared" si="5"/>
        <v>119.53695341821542</v>
      </c>
      <c r="M32" s="32">
        <f>D32+F32</f>
        <v>404659</v>
      </c>
      <c r="N32" s="32">
        <f t="shared" si="8"/>
        <v>228368</v>
      </c>
      <c r="O32" s="32">
        <f t="shared" si="8"/>
        <v>393237.39</v>
      </c>
      <c r="P32" s="66">
        <f t="shared" si="2"/>
        <v>97.1774728845769</v>
      </c>
    </row>
    <row r="33" spans="1:16">
      <c r="A33" s="13">
        <v>15</v>
      </c>
      <c r="B33" s="128" t="s">
        <v>36</v>
      </c>
      <c r="C33" s="80">
        <f>'Cons Dist wise'!C32+'Cons Dist wise'!E32+'Cons Dist wise'!G32</f>
        <v>218862</v>
      </c>
      <c r="D33" s="80">
        <f>'Cons Dist wise'!D32+'Cons Dist wise'!F32+'Cons Dist wise'!H32</f>
        <v>212710</v>
      </c>
      <c r="E33" s="80">
        <f>'Cons Dist wise'!E32+'Cons Dist wise'!G32+'Cons Dist wise'!I32</f>
        <v>260420</v>
      </c>
      <c r="F33" s="80">
        <f>'Cons Dist wise'!F32+'Cons Dist wise'!H32+'Cons Dist wise'!J32</f>
        <v>134229</v>
      </c>
      <c r="G33" s="73">
        <f>Kolhapur!Q61</f>
        <v>160525</v>
      </c>
      <c r="H33" s="73">
        <f>Kolhapur!R61</f>
        <v>177254.5</v>
      </c>
      <c r="I33" s="73">
        <f>Kolhapur!W61</f>
        <v>87428</v>
      </c>
      <c r="J33" s="73">
        <f>Kolhapur!X61</f>
        <v>128277.91</v>
      </c>
      <c r="K33" s="32">
        <f t="shared" si="4"/>
        <v>83.331531192703679</v>
      </c>
      <c r="L33" s="32">
        <f t="shared" si="5"/>
        <v>95.566464772888125</v>
      </c>
      <c r="M33" s="32">
        <f>D33+F33</f>
        <v>346939</v>
      </c>
      <c r="N33" s="32">
        <f t="shared" si="8"/>
        <v>247953</v>
      </c>
      <c r="O33" s="32">
        <f t="shared" si="8"/>
        <v>305532.41000000003</v>
      </c>
      <c r="P33" s="66">
        <f t="shared" si="2"/>
        <v>88.065167075480133</v>
      </c>
    </row>
    <row r="34" spans="1:16">
      <c r="A34" s="38"/>
      <c r="B34" s="39" t="s">
        <v>220</v>
      </c>
      <c r="C34" s="41">
        <f t="shared" ref="C34:J34" si="9">SUM(C29:C33)</f>
        <v>1204301</v>
      </c>
      <c r="D34" s="41">
        <f t="shared" si="9"/>
        <v>1285587</v>
      </c>
      <c r="E34" s="41">
        <f t="shared" si="9"/>
        <v>1393905</v>
      </c>
      <c r="F34" s="41">
        <f t="shared" si="9"/>
        <v>664716</v>
      </c>
      <c r="G34" s="41">
        <f t="shared" si="9"/>
        <v>984140</v>
      </c>
      <c r="H34" s="41">
        <f t="shared" si="9"/>
        <v>1057613.6499999999</v>
      </c>
      <c r="I34" s="41">
        <f t="shared" si="9"/>
        <v>522138</v>
      </c>
      <c r="J34" s="41">
        <f t="shared" si="9"/>
        <v>734149.08000000007</v>
      </c>
      <c r="K34" s="41">
        <f>(H34/D34)*100</f>
        <v>82.26698387584814</v>
      </c>
      <c r="L34" s="41">
        <f t="shared" si="5"/>
        <v>110.44552560792881</v>
      </c>
      <c r="M34" s="41">
        <f>SUM(M29:M33)</f>
        <v>1950303</v>
      </c>
      <c r="N34" s="41">
        <f>SUM(N29:N33)</f>
        <v>1506278</v>
      </c>
      <c r="O34" s="41">
        <f>SUM(O29:O33)</f>
        <v>1791762.7300000004</v>
      </c>
      <c r="P34" s="41">
        <f t="shared" si="2"/>
        <v>91.870992866236705</v>
      </c>
    </row>
    <row r="35" spans="1:16">
      <c r="A35" s="130">
        <v>16</v>
      </c>
      <c r="B35" s="128" t="s">
        <v>25</v>
      </c>
      <c r="C35" s="80">
        <f>'Cons Dist wise'!C21+'Cons Dist wise'!E21+'Cons Dist wise'!G21</f>
        <v>160676</v>
      </c>
      <c r="D35" s="80">
        <f>'Cons Dist wise'!D21+'Cons Dist wise'!F21+'Cons Dist wise'!H21</f>
        <v>159313.20000000001</v>
      </c>
      <c r="E35" s="80">
        <f>'Cons Dist wise'!E21+'Cons Dist wise'!G21+'Cons Dist wise'!I21</f>
        <v>160043.20000000001</v>
      </c>
      <c r="F35" s="80">
        <f>'Cons Dist wise'!F34+'Cons Dist wise'!H34+'Cons Dist wise'!J34</f>
        <v>10000</v>
      </c>
      <c r="G35" s="73">
        <f>Aurangabad!Q61</f>
        <v>173414</v>
      </c>
      <c r="H35" s="73">
        <f>Aurangabad!R61</f>
        <v>133344.70000000001</v>
      </c>
      <c r="I35" s="73">
        <f>Aurangabad!W61</f>
        <v>94117</v>
      </c>
      <c r="J35" s="73">
        <f>Aurangabad!X61</f>
        <v>75497.25</v>
      </c>
      <c r="K35" s="32">
        <f t="shared" si="4"/>
        <v>83.699718541840852</v>
      </c>
      <c r="L35" s="32">
        <f t="shared" si="5"/>
        <v>754.97249999999997</v>
      </c>
      <c r="M35" s="32">
        <f>D35+F35</f>
        <v>169313.2</v>
      </c>
      <c r="N35" s="32">
        <f t="shared" ref="N35:N42" si="10">G35+I35</f>
        <v>267531</v>
      </c>
      <c r="O35" s="32">
        <f t="shared" ref="O35:O48" si="11">H35+J35</f>
        <v>208841.95</v>
      </c>
      <c r="P35" s="66">
        <f t="shared" si="2"/>
        <v>123.3465258467739</v>
      </c>
    </row>
    <row r="36" spans="1:16">
      <c r="A36" s="130">
        <v>17</v>
      </c>
      <c r="B36" s="128" t="s">
        <v>35</v>
      </c>
      <c r="C36" s="80">
        <f>'Cons Dist wise'!C31+'Cons Dist wise'!E31+'Cons Dist wise'!G31</f>
        <v>225808</v>
      </c>
      <c r="D36" s="80">
        <f>'Cons Dist wise'!D31+'Cons Dist wise'!F31+'Cons Dist wise'!H31</f>
        <v>124900</v>
      </c>
      <c r="E36" s="80">
        <f>'Cons Dist wise'!E31+'Cons Dist wise'!G31+'Cons Dist wise'!I31</f>
        <v>129408</v>
      </c>
      <c r="F36" s="80">
        <f>'Cons Dist wise'!F31+'Cons Dist wise'!H31+'Cons Dist wise'!J31</f>
        <v>100055</v>
      </c>
      <c r="G36" s="73">
        <f>Jalna!Q61</f>
        <v>120524</v>
      </c>
      <c r="H36" s="73">
        <f>Jalna!R61</f>
        <v>84728.900000000009</v>
      </c>
      <c r="I36" s="73">
        <f>Jalna!W61</f>
        <v>38691</v>
      </c>
      <c r="J36" s="73">
        <f>Jalna!X61</f>
        <v>44553.100000000006</v>
      </c>
      <c r="K36" s="32">
        <f t="shared" si="4"/>
        <v>67.837389911929549</v>
      </c>
      <c r="L36" s="32">
        <f t="shared" si="5"/>
        <v>44.528609264904304</v>
      </c>
      <c r="M36" s="32">
        <f t="shared" ref="M36:M42" si="12">D36+F36</f>
        <v>224955</v>
      </c>
      <c r="N36" s="32">
        <f t="shared" si="10"/>
        <v>159215</v>
      </c>
      <c r="O36" s="32">
        <f t="shared" si="11"/>
        <v>129282.00000000001</v>
      </c>
      <c r="P36" s="66">
        <f t="shared" si="2"/>
        <v>57.470160698806438</v>
      </c>
    </row>
    <row r="37" spans="1:16">
      <c r="A37" s="130">
        <v>18</v>
      </c>
      <c r="B37" s="129" t="s">
        <v>46</v>
      </c>
      <c r="C37" s="80">
        <f>'Cons Dist wise'!C42+'Cons Dist wise'!E42+'Cons Dist wise'!G42</f>
        <v>139836</v>
      </c>
      <c r="D37" s="80">
        <f>'Cons Dist wise'!D42+'Cons Dist wise'!F42+'Cons Dist wise'!H42</f>
        <v>138417</v>
      </c>
      <c r="E37" s="80">
        <f>'Cons Dist wise'!E42+'Cons Dist wise'!G42+'Cons Dist wise'!I42</f>
        <v>155088</v>
      </c>
      <c r="F37" s="80">
        <f>'Cons Dist wise'!F42+'Cons Dist wise'!H42+'Cons Dist wise'!J42</f>
        <v>68760</v>
      </c>
      <c r="G37" s="81">
        <f>Parbhani!Q61</f>
        <v>109725</v>
      </c>
      <c r="H37" s="81">
        <f>Parbhani!R61</f>
        <v>90480.329999999987</v>
      </c>
      <c r="I37" s="81">
        <f>Parbhani!W61</f>
        <v>67644</v>
      </c>
      <c r="J37" s="81">
        <f>Parbhani!X61</f>
        <v>57726.400000000001</v>
      </c>
      <c r="K37" s="32">
        <f t="shared" si="4"/>
        <v>65.367931684691911</v>
      </c>
      <c r="L37" s="32">
        <f t="shared" si="5"/>
        <v>83.953461314717856</v>
      </c>
      <c r="M37" s="32">
        <f t="shared" si="12"/>
        <v>207177</v>
      </c>
      <c r="N37" s="32">
        <f t="shared" si="10"/>
        <v>177369</v>
      </c>
      <c r="O37" s="32">
        <f t="shared" si="11"/>
        <v>148206.72999999998</v>
      </c>
      <c r="P37" s="66">
        <f t="shared" si="2"/>
        <v>71.536285398475684</v>
      </c>
    </row>
    <row r="38" spans="1:16">
      <c r="A38" s="130">
        <v>19</v>
      </c>
      <c r="B38" s="129" t="s">
        <v>33</v>
      </c>
      <c r="C38" s="80">
        <f>'Cons Dist wise'!C29+'Cons Dist wise'!E29+'Cons Dist wise'!G29</f>
        <v>129533</v>
      </c>
      <c r="D38" s="80">
        <f>'Cons Dist wise'!D29+'Cons Dist wise'!F29+'Cons Dist wise'!H29</f>
        <v>87499</v>
      </c>
      <c r="E38" s="80">
        <f>'Cons Dist wise'!E29+'Cons Dist wise'!G29+'Cons Dist wise'!I29</f>
        <v>117761</v>
      </c>
      <c r="F38" s="80">
        <f>'Cons Dist wise'!F29+'Cons Dist wise'!H29+'Cons Dist wise'!J29</f>
        <v>53278</v>
      </c>
      <c r="G38" s="81">
        <f>Hingoli!Q61</f>
        <v>83153</v>
      </c>
      <c r="H38" s="81">
        <f>Hingoli!R61</f>
        <v>61937.43</v>
      </c>
      <c r="I38" s="81">
        <f>Hingoli!W61</f>
        <v>47133</v>
      </c>
      <c r="J38" s="81">
        <f>Hingoli!X61</f>
        <v>39174.83</v>
      </c>
      <c r="K38" s="32">
        <f t="shared" si="4"/>
        <v>70.786443273637417</v>
      </c>
      <c r="L38" s="32">
        <f t="shared" si="5"/>
        <v>73.5290926836593</v>
      </c>
      <c r="M38" s="32">
        <f t="shared" si="12"/>
        <v>140777</v>
      </c>
      <c r="N38" s="32">
        <f t="shared" si="10"/>
        <v>130286</v>
      </c>
      <c r="O38" s="32">
        <f t="shared" si="11"/>
        <v>101112.26000000001</v>
      </c>
      <c r="P38" s="66">
        <f t="shared" si="2"/>
        <v>71.824417340900865</v>
      </c>
    </row>
    <row r="39" spans="1:16">
      <c r="A39" s="130">
        <v>20</v>
      </c>
      <c r="B39" s="128" t="s">
        <v>26</v>
      </c>
      <c r="C39" s="80">
        <f>'Cons Dist wise'!C22+'Cons Dist wise'!E22+'Cons Dist wise'!G22</f>
        <v>141306</v>
      </c>
      <c r="D39" s="80">
        <f>'Cons Dist wise'!D22+'Cons Dist wise'!F22+'Cons Dist wise'!H22</f>
        <v>169961</v>
      </c>
      <c r="E39" s="80">
        <f>'Cons Dist wise'!E22+'Cons Dist wise'!G22+'Cons Dist wise'!I22</f>
        <v>186992</v>
      </c>
      <c r="F39" s="80">
        <f>'Cons Dist wise'!F22+'Cons Dist wise'!H22+'Cons Dist wise'!J22</f>
        <v>56757</v>
      </c>
      <c r="G39" s="73">
        <f>Beed!Q61</f>
        <v>182949</v>
      </c>
      <c r="H39" s="73">
        <f>Beed!R61</f>
        <v>147745.28000000003</v>
      </c>
      <c r="I39" s="73">
        <f>Beed!W61</f>
        <v>44488</v>
      </c>
      <c r="J39" s="73">
        <f>Beed!X61</f>
        <v>47772.9</v>
      </c>
      <c r="K39" s="32">
        <f t="shared" si="4"/>
        <v>86.928930754702577</v>
      </c>
      <c r="L39" s="32">
        <f t="shared" si="5"/>
        <v>84.170939267403142</v>
      </c>
      <c r="M39" s="32">
        <f t="shared" si="12"/>
        <v>226718</v>
      </c>
      <c r="N39" s="32">
        <f t="shared" si="10"/>
        <v>227437</v>
      </c>
      <c r="O39" s="32">
        <f t="shared" si="11"/>
        <v>195518.18000000002</v>
      </c>
      <c r="P39" s="66">
        <f t="shared" si="2"/>
        <v>86.238490106652321</v>
      </c>
    </row>
    <row r="40" spans="1:16">
      <c r="A40" s="130">
        <v>21</v>
      </c>
      <c r="B40" s="128" t="s">
        <v>41</v>
      </c>
      <c r="C40" s="80">
        <f>'Cons Dist wise'!C37+'Cons Dist wise'!E37+'Cons Dist wise'!G37</f>
        <v>211728</v>
      </c>
      <c r="D40" s="80">
        <f>'Cons Dist wise'!D37+'Cons Dist wise'!F37+'Cons Dist wise'!H37</f>
        <v>180690.84999999998</v>
      </c>
      <c r="E40" s="80">
        <f>'Cons Dist wise'!E37+'Cons Dist wise'!G37+'Cons Dist wise'!I37</f>
        <v>183534.84999999998</v>
      </c>
      <c r="F40" s="80">
        <f>'Cons Dist wise'!F37+'Cons Dist wise'!H37+'Cons Dist wise'!J37</f>
        <v>74594</v>
      </c>
      <c r="G40" s="73">
        <f>Nanded!Q61</f>
        <v>183905</v>
      </c>
      <c r="H40" s="73">
        <f>Nanded!R61</f>
        <v>163312.57999999999</v>
      </c>
      <c r="I40" s="73">
        <f>Nanded!W61</f>
        <v>54692</v>
      </c>
      <c r="J40" s="73">
        <f>Nanded!X61</f>
        <v>58496.570000000007</v>
      </c>
      <c r="K40" s="32">
        <f t="shared" si="4"/>
        <v>90.382318750506741</v>
      </c>
      <c r="L40" s="32">
        <f t="shared" si="5"/>
        <v>78.419939941550268</v>
      </c>
      <c r="M40" s="32">
        <f t="shared" si="12"/>
        <v>255284.84999999998</v>
      </c>
      <c r="N40" s="32">
        <f t="shared" si="10"/>
        <v>238597</v>
      </c>
      <c r="O40" s="32">
        <f t="shared" si="11"/>
        <v>221809.15</v>
      </c>
      <c r="P40" s="66">
        <f t="shared" si="2"/>
        <v>86.886922588629929</v>
      </c>
    </row>
    <row r="41" spans="1:16">
      <c r="A41" s="130">
        <v>22</v>
      </c>
      <c r="B41" s="128" t="s">
        <v>44</v>
      </c>
      <c r="C41" s="80">
        <f>'Cons Dist wise'!C40+'Cons Dist wise'!E40+'Cons Dist wise'!G40</f>
        <v>155428</v>
      </c>
      <c r="D41" s="80">
        <f>'Cons Dist wise'!D40+'Cons Dist wise'!F40+'Cons Dist wise'!H40</f>
        <v>143953</v>
      </c>
      <c r="E41" s="80">
        <f>'Cons Dist wise'!E40+'Cons Dist wise'!G40+'Cons Dist wise'!I40</f>
        <v>155427</v>
      </c>
      <c r="F41" s="80">
        <f>'Cons Dist wise'!F38+'Cons Dist wise'!H38+'Cons Dist wise'!J38</f>
        <v>9907</v>
      </c>
      <c r="G41" s="73">
        <f>Osmanabad!Q61</f>
        <v>118100</v>
      </c>
      <c r="H41" s="73">
        <f>Osmanabad!R61</f>
        <v>106833.19999999998</v>
      </c>
      <c r="I41" s="73">
        <f>Osmanabad!W61</f>
        <v>27711</v>
      </c>
      <c r="J41" s="73">
        <f>Osmanabad!X61</f>
        <v>35938.43</v>
      </c>
      <c r="K41" s="32">
        <f t="shared" si="4"/>
        <v>74.21394482921508</v>
      </c>
      <c r="L41" s="32">
        <f t="shared" si="5"/>
        <v>362.75794892500255</v>
      </c>
      <c r="M41" s="32">
        <f t="shared" si="12"/>
        <v>153860</v>
      </c>
      <c r="N41" s="32">
        <f t="shared" si="10"/>
        <v>145811</v>
      </c>
      <c r="O41" s="32">
        <f t="shared" si="11"/>
        <v>142771.62999999998</v>
      </c>
      <c r="P41" s="66">
        <f t="shared" si="2"/>
        <v>92.793208111269962</v>
      </c>
    </row>
    <row r="42" spans="1:16">
      <c r="A42" s="130">
        <v>23</v>
      </c>
      <c r="B42" s="128" t="s">
        <v>37</v>
      </c>
      <c r="C42" s="80">
        <f>'Cons Dist wise'!C33+'Cons Dist wise'!E33+'Cons Dist wise'!G33</f>
        <v>288207</v>
      </c>
      <c r="D42" s="80">
        <f>'Cons Dist wise'!D33+'Cons Dist wise'!F33+'Cons Dist wise'!H33</f>
        <v>223994</v>
      </c>
      <c r="E42" s="80">
        <f>'Cons Dist wise'!E33+'Cons Dist wise'!G33+'Cons Dist wise'!I33</f>
        <v>238150</v>
      </c>
      <c r="F42" s="80">
        <f>'Cons Dist wise'!F39+'Cons Dist wise'!H39+'Cons Dist wise'!J39</f>
        <v>47626</v>
      </c>
      <c r="G42" s="73">
        <f>Latur!Q61</f>
        <v>275779</v>
      </c>
      <c r="H42" s="73">
        <f>Latur!R61</f>
        <v>239953.56</v>
      </c>
      <c r="I42" s="73">
        <f>Latur!W61</f>
        <v>20121</v>
      </c>
      <c r="J42" s="73">
        <f>Latur!X61</f>
        <v>28937.47</v>
      </c>
      <c r="K42" s="32">
        <f t="shared" si="4"/>
        <v>107.12499441949336</v>
      </c>
      <c r="L42" s="32">
        <f t="shared" si="5"/>
        <v>60.759816066854242</v>
      </c>
      <c r="M42" s="32">
        <f t="shared" si="12"/>
        <v>271620</v>
      </c>
      <c r="N42" s="32">
        <f t="shared" si="10"/>
        <v>295900</v>
      </c>
      <c r="O42" s="32">
        <f t="shared" si="11"/>
        <v>268891.03000000003</v>
      </c>
      <c r="P42" s="66">
        <f t="shared" si="2"/>
        <v>98.995298578896993</v>
      </c>
    </row>
    <row r="43" spans="1:16">
      <c r="A43" s="38"/>
      <c r="B43" s="40" t="s">
        <v>221</v>
      </c>
      <c r="C43" s="41">
        <f>SUM(C35:C42)</f>
        <v>1452522</v>
      </c>
      <c r="D43" s="41">
        <f t="shared" ref="D43:J43" si="13">SUM(D35:D42)</f>
        <v>1228728.0499999998</v>
      </c>
      <c r="E43" s="41">
        <f t="shared" si="13"/>
        <v>1326404.0499999998</v>
      </c>
      <c r="F43" s="41">
        <f t="shared" si="13"/>
        <v>420977</v>
      </c>
      <c r="G43" s="41">
        <f t="shared" si="13"/>
        <v>1247549</v>
      </c>
      <c r="H43" s="41">
        <f t="shared" si="13"/>
        <v>1028335.98</v>
      </c>
      <c r="I43" s="41">
        <f t="shared" si="13"/>
        <v>394597</v>
      </c>
      <c r="J43" s="41">
        <f t="shared" si="13"/>
        <v>388096.95000000007</v>
      </c>
      <c r="K43" s="41">
        <f t="shared" si="4"/>
        <v>83.691096658857916</v>
      </c>
      <c r="L43" s="41">
        <f t="shared" si="5"/>
        <v>92.189585179237838</v>
      </c>
      <c r="M43" s="41">
        <f>SUM(M35:M42)</f>
        <v>1649705.0499999998</v>
      </c>
      <c r="N43" s="41">
        <f>SUM(N35:N42)</f>
        <v>1642146</v>
      </c>
      <c r="O43" s="41">
        <f>SUM(O35:O42)</f>
        <v>1416432.93</v>
      </c>
      <c r="P43" s="41">
        <f t="shared" si="2"/>
        <v>85.859768083997807</v>
      </c>
    </row>
    <row r="44" spans="1:16">
      <c r="A44" s="13">
        <v>24</v>
      </c>
      <c r="B44" s="15" t="s">
        <v>28</v>
      </c>
      <c r="C44" s="80">
        <f>'Cons Dist wise'!C24+'Cons Dist wise'!E24+'Cons Dist wise'!G24</f>
        <v>153000</v>
      </c>
      <c r="D44" s="80">
        <f>'Cons Dist wise'!D24+'Cons Dist wise'!F24+'Cons Dist wise'!H24</f>
        <v>147000</v>
      </c>
      <c r="E44" s="80">
        <f>'Cons Dist wise'!E24+'Cons Dist wise'!G24+'Cons Dist wise'!I24</f>
        <v>149208</v>
      </c>
      <c r="F44" s="80">
        <f>'Cons Dist wise'!F24+'Cons Dist wise'!H24+'Cons Dist wise'!J24</f>
        <v>69333.98</v>
      </c>
      <c r="G44" s="80">
        <f>Buldhana!Q61</f>
        <v>123350</v>
      </c>
      <c r="H44" s="80">
        <f>Buldhana!R61</f>
        <v>130444.84</v>
      </c>
      <c r="I44" s="80">
        <f>Buldhana!W61</f>
        <v>33791</v>
      </c>
      <c r="J44" s="80">
        <f>Buldhana!X61</f>
        <v>37053.11</v>
      </c>
      <c r="K44" s="32">
        <f t="shared" si="4"/>
        <v>88.737986394557822</v>
      </c>
      <c r="L44" s="32">
        <f t="shared" si="5"/>
        <v>53.441487132283484</v>
      </c>
      <c r="M44" s="32">
        <f t="shared" ref="M44:M48" si="14">D44+F44</f>
        <v>216333.97999999998</v>
      </c>
      <c r="N44" s="32">
        <f t="shared" ref="N44:N48" si="15">G44+I44</f>
        <v>157141</v>
      </c>
      <c r="O44" s="32">
        <f t="shared" si="11"/>
        <v>167497.95000000001</v>
      </c>
      <c r="P44" s="66">
        <f t="shared" si="2"/>
        <v>77.425631424152613</v>
      </c>
    </row>
    <row r="45" spans="1:16">
      <c r="A45" s="13">
        <v>25</v>
      </c>
      <c r="B45" s="15" t="s">
        <v>23</v>
      </c>
      <c r="C45" s="80">
        <f>'Cons Dist wise'!C19+'Cons Dist wise'!E19+'Cons Dist wise'!G19</f>
        <v>147950</v>
      </c>
      <c r="D45" s="80">
        <f>'Cons Dist wise'!D19+'Cons Dist wise'!F19+'Cons Dist wise'!H19</f>
        <v>127500</v>
      </c>
      <c r="E45" s="80">
        <f>'Cons Dist wise'!E19+'Cons Dist wise'!G19+'Cons Dist wise'!I19</f>
        <v>128845</v>
      </c>
      <c r="F45" s="80">
        <f>'Cons Dist wise'!F19+'Cons Dist wise'!H19+'Cons Dist wise'!J19</f>
        <v>13730.4</v>
      </c>
      <c r="G45" s="80">
        <f>Akola!Q61</f>
        <v>106020</v>
      </c>
      <c r="H45" s="80">
        <f>Akola!R61</f>
        <v>112880.39000000001</v>
      </c>
      <c r="I45" s="80">
        <f>Akola!W61</f>
        <v>9940</v>
      </c>
      <c r="J45" s="80">
        <f>Akola!X61</f>
        <v>13848.150000000001</v>
      </c>
      <c r="K45" s="32">
        <f t="shared" si="4"/>
        <v>88.533639215686293</v>
      </c>
      <c r="L45" s="32">
        <f t="shared" si="5"/>
        <v>100.85758608634856</v>
      </c>
      <c r="M45" s="32">
        <f t="shared" si="14"/>
        <v>141230.39999999999</v>
      </c>
      <c r="N45" s="32">
        <f t="shared" si="15"/>
        <v>115960</v>
      </c>
      <c r="O45" s="32">
        <f t="shared" si="11"/>
        <v>126728.54000000001</v>
      </c>
      <c r="P45" s="66">
        <f t="shared" si="2"/>
        <v>89.73177162990406</v>
      </c>
    </row>
    <row r="46" spans="1:16">
      <c r="A46" s="13">
        <v>26</v>
      </c>
      <c r="B46" s="15" t="s">
        <v>56</v>
      </c>
      <c r="C46" s="80">
        <f>'Cons Dist wise'!C52+'Cons Dist wise'!E52+'Cons Dist wise'!G52</f>
        <v>121988</v>
      </c>
      <c r="D46" s="80">
        <f>'Cons Dist wise'!D52+'Cons Dist wise'!F52+'Cons Dist wise'!H52</f>
        <v>140488</v>
      </c>
      <c r="E46" s="80">
        <f>'Cons Dist wise'!E52+'Cons Dist wise'!G52+'Cons Dist wise'!I52</f>
        <v>142466</v>
      </c>
      <c r="F46" s="80">
        <f>'Cons Dist wise'!F52+'Cons Dist wise'!H52+'Cons Dist wise'!J52</f>
        <v>14176</v>
      </c>
      <c r="G46" s="80">
        <f>Washim!Q61</f>
        <v>110422</v>
      </c>
      <c r="H46" s="80">
        <f>Washim!R61</f>
        <v>106561.56</v>
      </c>
      <c r="I46" s="80">
        <f>Washim!W61</f>
        <v>7599</v>
      </c>
      <c r="J46" s="80">
        <f>Washim!X61</f>
        <v>10180.159999999998</v>
      </c>
      <c r="K46" s="32">
        <f t="shared" si="4"/>
        <v>75.851005068048522</v>
      </c>
      <c r="L46" s="32">
        <f t="shared" si="5"/>
        <v>71.812641083521427</v>
      </c>
      <c r="M46" s="32">
        <f t="shared" si="14"/>
        <v>154664</v>
      </c>
      <c r="N46" s="32">
        <f t="shared" si="15"/>
        <v>118021</v>
      </c>
      <c r="O46" s="32">
        <f t="shared" si="11"/>
        <v>116741.72</v>
      </c>
      <c r="P46" s="66">
        <f t="shared" si="2"/>
        <v>75.4808617389955</v>
      </c>
    </row>
    <row r="47" spans="1:16">
      <c r="A47" s="13">
        <v>27</v>
      </c>
      <c r="B47" s="15" t="s">
        <v>24</v>
      </c>
      <c r="C47" s="80">
        <f>'Cons Dist wise'!C20+'Cons Dist wise'!E20+'Cons Dist wise'!G20</f>
        <v>183400</v>
      </c>
      <c r="D47" s="80">
        <f>'Cons Dist wise'!D20+'Cons Dist wise'!F20+'Cons Dist wise'!H20</f>
        <v>150000</v>
      </c>
      <c r="E47" s="80">
        <f>'Cons Dist wise'!E20+'Cons Dist wise'!G20+'Cons Dist wise'!I20</f>
        <v>151000</v>
      </c>
      <c r="F47" s="80">
        <f>'Cons Dist wise'!F20+'Cons Dist wise'!H20+'Cons Dist wise'!J20</f>
        <v>95464</v>
      </c>
      <c r="G47" s="80">
        <f>Amravati!Q61</f>
        <v>132422</v>
      </c>
      <c r="H47" s="80">
        <f>Amravati!R61</f>
        <v>155141.12</v>
      </c>
      <c r="I47" s="80">
        <f>Amravati!W61</f>
        <v>24464</v>
      </c>
      <c r="J47" s="80">
        <f>Amravati!X61</f>
        <v>36073.549999999996</v>
      </c>
      <c r="K47" s="32">
        <f t="shared" si="4"/>
        <v>103.42741333333333</v>
      </c>
      <c r="L47" s="32">
        <f t="shared" si="5"/>
        <v>37.787595323891729</v>
      </c>
      <c r="M47" s="32">
        <f t="shared" si="14"/>
        <v>245464</v>
      </c>
      <c r="N47" s="32">
        <f t="shared" si="15"/>
        <v>156886</v>
      </c>
      <c r="O47" s="32">
        <f t="shared" si="11"/>
        <v>191214.66999999998</v>
      </c>
      <c r="P47" s="66">
        <f t="shared" si="2"/>
        <v>77.899272398396505</v>
      </c>
    </row>
    <row r="48" spans="1:16">
      <c r="A48" s="13">
        <v>28</v>
      </c>
      <c r="B48" s="15" t="s">
        <v>57</v>
      </c>
      <c r="C48" s="80">
        <f>'Cons Dist wise'!C53+'Cons Dist wise'!E53+'Cons Dist wise'!G53</f>
        <v>212620</v>
      </c>
      <c r="D48" s="80">
        <f>'Cons Dist wise'!D53+'Cons Dist wise'!F53+'Cons Dist wise'!H53</f>
        <v>200000</v>
      </c>
      <c r="E48" s="80">
        <f>'Cons Dist wise'!E53+'Cons Dist wise'!G53+'Cons Dist wise'!I53</f>
        <v>201525</v>
      </c>
      <c r="F48" s="80">
        <f>'Cons Dist wise'!F21+'Cons Dist wise'!H21+'Cons Dist wise'!J21</f>
        <v>99981</v>
      </c>
      <c r="G48" s="80">
        <f>Yavatmal!Q61</f>
        <v>170806</v>
      </c>
      <c r="H48" s="80">
        <f>Yavatmal!R61</f>
        <v>178990.03</v>
      </c>
      <c r="I48" s="80">
        <f>Yavatmal!W61</f>
        <v>19989</v>
      </c>
      <c r="J48" s="80">
        <f>Yavatmal!X61</f>
        <v>27214.289999999997</v>
      </c>
      <c r="K48" s="32">
        <f t="shared" si="4"/>
        <v>89.495014999999995</v>
      </c>
      <c r="L48" s="32">
        <f t="shared" si="5"/>
        <v>27.219461697722565</v>
      </c>
      <c r="M48" s="32">
        <f t="shared" si="14"/>
        <v>299981</v>
      </c>
      <c r="N48" s="32">
        <f t="shared" si="15"/>
        <v>190795</v>
      </c>
      <c r="O48" s="32">
        <f t="shared" si="11"/>
        <v>206204.32</v>
      </c>
      <c r="P48" s="66">
        <f t="shared" si="2"/>
        <v>68.739126811364727</v>
      </c>
    </row>
    <row r="49" spans="1:16">
      <c r="A49" s="38"/>
      <c r="B49" s="39" t="s">
        <v>222</v>
      </c>
      <c r="C49" s="41">
        <f t="shared" ref="C49:J49" si="16">SUM(C44:C48)</f>
        <v>818958</v>
      </c>
      <c r="D49" s="41">
        <f t="shared" si="16"/>
        <v>764988</v>
      </c>
      <c r="E49" s="41">
        <f t="shared" si="16"/>
        <v>773044</v>
      </c>
      <c r="F49" s="41">
        <f t="shared" si="16"/>
        <v>292685.38</v>
      </c>
      <c r="G49" s="41">
        <f t="shared" si="16"/>
        <v>643020</v>
      </c>
      <c r="H49" s="41">
        <f t="shared" si="16"/>
        <v>684017.94000000006</v>
      </c>
      <c r="I49" s="41">
        <f t="shared" si="16"/>
        <v>95783</v>
      </c>
      <c r="J49" s="41">
        <f t="shared" si="16"/>
        <v>124369.26</v>
      </c>
      <c r="K49" s="41">
        <f t="shared" si="4"/>
        <v>89.415512400194515</v>
      </c>
      <c r="L49" s="41">
        <f t="shared" si="5"/>
        <v>42.492474342244222</v>
      </c>
      <c r="M49" s="41">
        <f>SUM(M44:M48)</f>
        <v>1057673.3799999999</v>
      </c>
      <c r="N49" s="41">
        <f>SUM(N44:N48)</f>
        <v>738803</v>
      </c>
      <c r="O49" s="41">
        <f>SUM(O44:O48)</f>
        <v>808387.2</v>
      </c>
      <c r="P49" s="41">
        <f t="shared" si="2"/>
        <v>76.430703021002572</v>
      </c>
    </row>
    <row r="50" spans="1:16">
      <c r="A50" s="13">
        <v>29</v>
      </c>
      <c r="B50" s="15" t="s">
        <v>55</v>
      </c>
      <c r="C50" s="80">
        <f>'Cons Dist wise'!C51+'Cons Dist wise'!E51+'Cons Dist wise'!G51</f>
        <v>85361</v>
      </c>
      <c r="D50" s="80">
        <f>'Cons Dist wise'!D51+'Cons Dist wise'!F51+'Cons Dist wise'!H51</f>
        <v>97194</v>
      </c>
      <c r="E50" s="80">
        <f>'Cons Dist wise'!E51+'Cons Dist wise'!G51+'Cons Dist wise'!I51</f>
        <v>101647</v>
      </c>
      <c r="F50" s="80">
        <f>'Cons Dist wise'!F51+'Cons Dist wise'!H51+'Cons Dist wise'!J51</f>
        <v>29776</v>
      </c>
      <c r="G50" s="80">
        <f>Wardha!Q61</f>
        <v>60427</v>
      </c>
      <c r="H50" s="80">
        <f>Wardha!R61</f>
        <v>72655.87000000001</v>
      </c>
      <c r="I50" s="80">
        <f>Wardha!W61</f>
        <v>13709</v>
      </c>
      <c r="J50" s="80">
        <f>Wardha!X61</f>
        <v>18028.97</v>
      </c>
      <c r="K50" s="32">
        <f t="shared" si="4"/>
        <v>74.75345185916828</v>
      </c>
      <c r="L50" s="32">
        <f t="shared" si="5"/>
        <v>60.548663353036005</v>
      </c>
      <c r="M50" s="32">
        <f t="shared" ref="M50:M55" si="17">D50+F50</f>
        <v>126970</v>
      </c>
      <c r="N50" s="32">
        <f t="shared" ref="N50:N55" si="18">G50+I50</f>
        <v>74136</v>
      </c>
      <c r="O50" s="32">
        <f t="shared" ref="O50:O55" si="19">H50+J50</f>
        <v>90684.840000000011</v>
      </c>
      <c r="P50" s="66">
        <f t="shared" si="2"/>
        <v>71.422257226116415</v>
      </c>
    </row>
    <row r="51" spans="1:16">
      <c r="A51" s="13">
        <v>30</v>
      </c>
      <c r="B51" s="15" t="s">
        <v>40</v>
      </c>
      <c r="C51" s="80">
        <f>'Cons Dist wise'!C36+'Cons Dist wise'!E36+'Cons Dist wise'!G36</f>
        <v>122161</v>
      </c>
      <c r="D51" s="80">
        <f>'Cons Dist wise'!D36+'Cons Dist wise'!F36+'Cons Dist wise'!H36</f>
        <v>146695</v>
      </c>
      <c r="E51" s="80">
        <f>'Cons Dist wise'!E36+'Cons Dist wise'!G36+'Cons Dist wise'!I36</f>
        <v>190059</v>
      </c>
      <c r="F51" s="80">
        <f>'Cons Dist wise'!F36+'Cons Dist wise'!H36+'Cons Dist wise'!J36</f>
        <v>37019</v>
      </c>
      <c r="G51" s="80">
        <f>Nagpur!Q61</f>
        <v>69457</v>
      </c>
      <c r="H51" s="80">
        <f>Nagpur!R61</f>
        <v>90506.929999999978</v>
      </c>
      <c r="I51" s="80">
        <f>Nagpur!W61</f>
        <v>17351</v>
      </c>
      <c r="J51" s="80">
        <f>Nagpur!X61</f>
        <v>27543.499999999996</v>
      </c>
      <c r="K51" s="32">
        <f t="shared" si="4"/>
        <v>61.697351647977086</v>
      </c>
      <c r="L51" s="32">
        <f t="shared" si="5"/>
        <v>74.403684594397461</v>
      </c>
      <c r="M51" s="32">
        <f t="shared" si="17"/>
        <v>183714</v>
      </c>
      <c r="N51" s="32">
        <f t="shared" si="18"/>
        <v>86808</v>
      </c>
      <c r="O51" s="32">
        <f t="shared" si="19"/>
        <v>118050.42999999998</v>
      </c>
      <c r="P51" s="66">
        <f t="shared" si="2"/>
        <v>64.257721240623994</v>
      </c>
    </row>
    <row r="52" spans="1:16">
      <c r="A52" s="13">
        <v>31</v>
      </c>
      <c r="B52" s="15" t="s">
        <v>27</v>
      </c>
      <c r="C52" s="80">
        <f>'Cons Dist wise'!C23+'Cons Dist wise'!E23+'Cons Dist wise'!G23</f>
        <v>103962</v>
      </c>
      <c r="D52" s="80">
        <f>'Cons Dist wise'!D23+'Cons Dist wise'!F23+'Cons Dist wise'!H23</f>
        <v>76501</v>
      </c>
      <c r="E52" s="80">
        <f>'Cons Dist wise'!E23+'Cons Dist wise'!G23+'Cons Dist wise'!I23</f>
        <v>86205</v>
      </c>
      <c r="F52" s="80">
        <f>'Cons Dist wise'!F23+'Cons Dist wise'!H23+'Cons Dist wise'!J23</f>
        <v>15234</v>
      </c>
      <c r="G52" s="80">
        <f>Bhandara!Q61</f>
        <v>94577</v>
      </c>
      <c r="H52" s="80">
        <f>Bhandara!R61</f>
        <v>56427.47</v>
      </c>
      <c r="I52" s="80">
        <f>Bhandara!W61</f>
        <v>6903</v>
      </c>
      <c r="J52" s="80">
        <f>Bhandara!X61</f>
        <v>8336.9599999999991</v>
      </c>
      <c r="K52" s="32">
        <f t="shared" si="4"/>
        <v>73.760434504124134</v>
      </c>
      <c r="L52" s="32">
        <f t="shared" si="5"/>
        <v>54.726007614546404</v>
      </c>
      <c r="M52" s="32">
        <f t="shared" si="17"/>
        <v>91735</v>
      </c>
      <c r="N52" s="32">
        <f t="shared" si="18"/>
        <v>101480</v>
      </c>
      <c r="O52" s="32">
        <f t="shared" si="19"/>
        <v>64764.43</v>
      </c>
      <c r="P52" s="66">
        <f t="shared" si="2"/>
        <v>70.599476753692699</v>
      </c>
    </row>
    <row r="53" spans="1:16">
      <c r="A53" s="13">
        <v>32</v>
      </c>
      <c r="B53" s="15" t="s">
        <v>32</v>
      </c>
      <c r="C53" s="80">
        <f>'Cons Dist wise'!C28+'Cons Dist wise'!E28+'Cons Dist wise'!G28</f>
        <v>109739</v>
      </c>
      <c r="D53" s="80">
        <f>'Cons Dist wise'!D28+'Cons Dist wise'!F28+'Cons Dist wise'!H28</f>
        <v>59949</v>
      </c>
      <c r="E53" s="80">
        <f>'Cons Dist wise'!E28+'Cons Dist wise'!G28+'Cons Dist wise'!I28</f>
        <v>73282</v>
      </c>
      <c r="F53" s="80">
        <f>'Cons Dist wise'!F28+'Cons Dist wise'!H28+'Cons Dist wise'!J28</f>
        <v>27439</v>
      </c>
      <c r="G53" s="80">
        <f>Gondia!Q61</f>
        <v>58083</v>
      </c>
      <c r="H53" s="80">
        <f>Gondia!R61</f>
        <v>35072.35</v>
      </c>
      <c r="I53" s="80">
        <f>Gondia!W61</f>
        <v>5545</v>
      </c>
      <c r="J53" s="80">
        <f>Gondia!X61</f>
        <v>6452.01</v>
      </c>
      <c r="K53" s="32">
        <f t="shared" si="4"/>
        <v>58.503644764716675</v>
      </c>
      <c r="L53" s="32">
        <f t="shared" si="5"/>
        <v>23.514012901344802</v>
      </c>
      <c r="M53" s="32">
        <f t="shared" si="17"/>
        <v>87388</v>
      </c>
      <c r="N53" s="32">
        <f t="shared" si="18"/>
        <v>63628</v>
      </c>
      <c r="O53" s="32">
        <f t="shared" si="19"/>
        <v>41524.36</v>
      </c>
      <c r="P53" s="66">
        <f t="shared" si="2"/>
        <v>47.517233487435348</v>
      </c>
    </row>
    <row r="54" spans="1:16">
      <c r="A54" s="13">
        <v>33</v>
      </c>
      <c r="B54" s="15" t="s">
        <v>29</v>
      </c>
      <c r="C54" s="80">
        <f>'Cons Dist wise'!C25+'Cons Dist wise'!E25+'Cons Dist wise'!G25</f>
        <v>141550</v>
      </c>
      <c r="D54" s="80">
        <f>'Cons Dist wise'!D25+'Cons Dist wise'!F25+'Cons Dist wise'!H25</f>
        <v>123500.00000000001</v>
      </c>
      <c r="E54" s="80">
        <f>'Cons Dist wise'!E25+'Cons Dist wise'!G25+'Cons Dist wise'!I25</f>
        <v>127052.00000000001</v>
      </c>
      <c r="F54" s="80">
        <f>'Cons Dist wise'!F25+'Cons Dist wise'!H25+'Cons Dist wise'!J25</f>
        <v>13454.3</v>
      </c>
      <c r="G54" s="80">
        <f>Chandrapur!Q61</f>
        <v>102866</v>
      </c>
      <c r="H54" s="80">
        <f>Chandrapur!R61</f>
        <v>93014.01999999999</v>
      </c>
      <c r="I54" s="80">
        <f>Chandrapur!W61</f>
        <v>6485</v>
      </c>
      <c r="J54" s="80">
        <f>Chandrapur!X61</f>
        <v>6397.64</v>
      </c>
      <c r="K54" s="32">
        <f t="shared" si="4"/>
        <v>75.314995951416989</v>
      </c>
      <c r="L54" s="32">
        <f t="shared" si="5"/>
        <v>47.550894509561999</v>
      </c>
      <c r="M54" s="32">
        <f t="shared" si="17"/>
        <v>136954.30000000002</v>
      </c>
      <c r="N54" s="32">
        <f t="shared" si="18"/>
        <v>109351</v>
      </c>
      <c r="O54" s="32">
        <f t="shared" si="19"/>
        <v>99411.659999999989</v>
      </c>
      <c r="P54" s="66">
        <f t="shared" si="2"/>
        <v>72.587468958623404</v>
      </c>
    </row>
    <row r="55" spans="1:16">
      <c r="A55" s="13">
        <v>34</v>
      </c>
      <c r="B55" s="15" t="s">
        <v>31</v>
      </c>
      <c r="C55" s="80">
        <f>'Cons Dist wise'!C27+'Cons Dist wise'!E27+'Cons Dist wise'!G27</f>
        <v>39288</v>
      </c>
      <c r="D55" s="80">
        <f>'Cons Dist wise'!D27+'Cons Dist wise'!F27+'Cons Dist wise'!H27</f>
        <v>32501</v>
      </c>
      <c r="E55" s="80">
        <f>'Cons Dist wise'!E27+'Cons Dist wise'!G27+'Cons Dist wise'!I27</f>
        <v>36532</v>
      </c>
      <c r="F55" s="80">
        <f>'Cons Dist wise'!F27+'Cons Dist wise'!H27+'Cons Dist wise'!J27</f>
        <v>6613</v>
      </c>
      <c r="G55" s="80">
        <f>Gadchiroli!Q61</f>
        <v>37221</v>
      </c>
      <c r="H55" s="80">
        <f>Gadchiroli!R61</f>
        <v>21142.85</v>
      </c>
      <c r="I55" s="80">
        <f>Gadchiroli!W61</f>
        <v>2554</v>
      </c>
      <c r="J55" s="80">
        <f>Gadchiroli!X61</f>
        <v>2536.2599999999998</v>
      </c>
      <c r="K55" s="32">
        <f t="shared" si="4"/>
        <v>65.052921448570814</v>
      </c>
      <c r="L55" s="32">
        <f t="shared" si="5"/>
        <v>38.35263874187207</v>
      </c>
      <c r="M55" s="32">
        <f t="shared" si="17"/>
        <v>39114</v>
      </c>
      <c r="N55" s="32">
        <f t="shared" si="18"/>
        <v>39775</v>
      </c>
      <c r="O55" s="32">
        <f t="shared" si="19"/>
        <v>23679.109999999997</v>
      </c>
      <c r="P55" s="66">
        <f t="shared" si="2"/>
        <v>60.538707368205749</v>
      </c>
    </row>
    <row r="56" spans="1:16">
      <c r="A56" s="38"/>
      <c r="B56" s="39" t="s">
        <v>223</v>
      </c>
      <c r="C56" s="41">
        <f t="shared" ref="C56:J56" si="20">SUM(C50:C55)</f>
        <v>602061</v>
      </c>
      <c r="D56" s="41">
        <f t="shared" si="20"/>
        <v>536340</v>
      </c>
      <c r="E56" s="41">
        <f t="shared" si="20"/>
        <v>614777</v>
      </c>
      <c r="F56" s="41">
        <f t="shared" si="20"/>
        <v>129535.3</v>
      </c>
      <c r="G56" s="41">
        <f t="shared" si="20"/>
        <v>422631</v>
      </c>
      <c r="H56" s="41">
        <f t="shared" si="20"/>
        <v>368819.49</v>
      </c>
      <c r="I56" s="41">
        <f t="shared" si="20"/>
        <v>52547</v>
      </c>
      <c r="J56" s="41">
        <f t="shared" si="20"/>
        <v>69295.34</v>
      </c>
      <c r="K56" s="41">
        <f t="shared" si="4"/>
        <v>68.765986128202258</v>
      </c>
      <c r="L56" s="41">
        <f t="shared" si="5"/>
        <v>53.495332932413007</v>
      </c>
      <c r="M56" s="41">
        <f>SUM(M50:M55)</f>
        <v>665875.30000000005</v>
      </c>
      <c r="N56" s="41">
        <f>SUM(N50:N55)</f>
        <v>475178</v>
      </c>
      <c r="O56" s="41">
        <f>SUM(O50:O55)</f>
        <v>438114.82999999996</v>
      </c>
      <c r="P56" s="41">
        <f t="shared" si="2"/>
        <v>65.795326842728656</v>
      </c>
    </row>
    <row r="57" spans="1:16">
      <c r="A57" s="13"/>
      <c r="B57" s="15"/>
      <c r="C57" s="15"/>
      <c r="D57" s="42"/>
      <c r="E57" s="42"/>
      <c r="F57" s="42"/>
      <c r="G57" s="42"/>
      <c r="H57" s="42"/>
      <c r="I57" s="42"/>
      <c r="J57" s="42"/>
      <c r="K57" s="42"/>
      <c r="L57" s="42"/>
      <c r="M57" s="42"/>
      <c r="N57" s="42"/>
      <c r="O57" s="42"/>
      <c r="P57" s="42"/>
    </row>
    <row r="58" spans="1:16">
      <c r="A58" s="38"/>
      <c r="B58" s="39" t="s">
        <v>224</v>
      </c>
      <c r="C58" s="131">
        <f>C22+C28+C34+C43+C49+C56</f>
        <v>5471342</v>
      </c>
      <c r="D58" s="131">
        <f t="shared" ref="D58:J58" si="21">D22+D28+D34+D43+D49+D56</f>
        <v>5323500.05</v>
      </c>
      <c r="E58" s="131">
        <f t="shared" si="21"/>
        <v>5754978.0499999998</v>
      </c>
      <c r="F58" s="131">
        <f t="shared" si="21"/>
        <v>2186226.6799999997</v>
      </c>
      <c r="G58" s="131">
        <f t="shared" si="21"/>
        <v>4316616</v>
      </c>
      <c r="H58" s="131">
        <f t="shared" si="21"/>
        <v>4195226.2700000005</v>
      </c>
      <c r="I58" s="131">
        <f t="shared" si="21"/>
        <v>1308382</v>
      </c>
      <c r="J58" s="131">
        <f t="shared" si="21"/>
        <v>1779626.5300000003</v>
      </c>
      <c r="K58" s="41">
        <f>(H58/D58)*100</f>
        <v>78.805789999006407</v>
      </c>
      <c r="L58" s="41">
        <f>(J58/F58)*100</f>
        <v>81.401738725464668</v>
      </c>
      <c r="M58" s="41">
        <f>D58+F58</f>
        <v>7509726.7299999995</v>
      </c>
      <c r="N58" s="41">
        <f>G58+I58</f>
        <v>5624998</v>
      </c>
      <c r="O58" s="41">
        <f>H58+J58</f>
        <v>5974852.8000000007</v>
      </c>
      <c r="P58" s="41">
        <f t="shared" si="2"/>
        <v>79.561520875740328</v>
      </c>
    </row>
    <row r="60" spans="1:16">
      <c r="C60" s="69"/>
      <c r="D60" s="69"/>
      <c r="E60" s="69"/>
      <c r="F60" s="69"/>
      <c r="G60" s="69"/>
      <c r="H60" s="69"/>
      <c r="I60" s="69"/>
      <c r="J60" s="69"/>
      <c r="K60" s="69"/>
      <c r="L60" s="69"/>
      <c r="M60" s="69"/>
      <c r="N60" s="69"/>
      <c r="O60" s="69"/>
      <c r="P60" s="69"/>
    </row>
    <row r="61" spans="1:16">
      <c r="C61" s="69"/>
      <c r="D61" s="53"/>
      <c r="E61" s="53"/>
      <c r="F61" s="53"/>
      <c r="G61" s="53"/>
      <c r="H61" s="53"/>
      <c r="I61" s="53"/>
      <c r="J61" s="53"/>
      <c r="K61" s="53"/>
      <c r="L61" s="53"/>
      <c r="M61" s="53"/>
      <c r="N61" s="53"/>
      <c r="O61" s="53"/>
      <c r="P61" s="53"/>
    </row>
    <row r="62" spans="1:16">
      <c r="C62" s="70"/>
      <c r="D62" s="70"/>
      <c r="E62" s="70"/>
      <c r="F62" s="70"/>
      <c r="G62" s="70"/>
      <c r="H62" s="70"/>
      <c r="I62" s="70"/>
      <c r="J62" s="70"/>
      <c r="K62" s="70"/>
      <c r="L62" s="70"/>
      <c r="M62" s="70"/>
      <c r="N62" s="70"/>
      <c r="O62" s="70"/>
      <c r="P62" s="70"/>
    </row>
    <row r="64" spans="1:16">
      <c r="D64" s="19"/>
      <c r="E64" s="19"/>
      <c r="F64" s="19"/>
      <c r="G64" s="19"/>
      <c r="H64" s="19"/>
      <c r="I64" s="19"/>
      <c r="J64" s="19"/>
      <c r="K64" s="19"/>
      <c r="L64" s="19"/>
      <c r="M64" s="19"/>
      <c r="N64" s="19"/>
      <c r="O64" s="19"/>
      <c r="P64" s="19"/>
    </row>
  </sheetData>
  <mergeCells count="20">
    <mergeCell ref="A14:A16"/>
    <mergeCell ref="B14:B16"/>
    <mergeCell ref="C14:F14"/>
    <mergeCell ref="C15:D15"/>
    <mergeCell ref="E15:F15"/>
    <mergeCell ref="A8:P8"/>
    <mergeCell ref="A10:P10"/>
    <mergeCell ref="A11:P11"/>
    <mergeCell ref="A12:P12"/>
    <mergeCell ref="M13:P13"/>
    <mergeCell ref="N15:O15"/>
    <mergeCell ref="G15:H15"/>
    <mergeCell ref="K14:L14"/>
    <mergeCell ref="M14:P14"/>
    <mergeCell ref="P15:P16"/>
    <mergeCell ref="I15:J15"/>
    <mergeCell ref="G14:J14"/>
    <mergeCell ref="K15:K16"/>
    <mergeCell ref="L15:L16"/>
    <mergeCell ref="M15:M16"/>
  </mergeCells>
  <printOptions horizontalCentered="1" verticalCentered="1"/>
  <pageMargins left="0.19685039370078741" right="0.19685039370078741" top="0.19685039370078741" bottom="0.19685039370078741" header="0.19685039370078741" footer="0.19685039370078741"/>
  <pageSetup paperSize="9" scale="88" orientation="portrait"/>
  <headerFooter alignWithMargins="0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>
    <tabColor theme="0"/>
  </sheetPr>
  <dimension ref="A1:Q42"/>
  <sheetViews>
    <sheetView workbookViewId="0">
      <pane xSplit="1" ySplit="6" topLeftCell="B7" activePane="bottomRight" state="frozen"/>
      <selection activeCell="L17" sqref="L17"/>
      <selection pane="topRight" activeCell="L17" sqref="L17"/>
      <selection pane="bottomLeft" activeCell="L17" sqref="L17"/>
      <selection pane="bottomRight" activeCell="M17" sqref="M17"/>
    </sheetView>
  </sheetViews>
  <sheetFormatPr defaultRowHeight="12.75"/>
  <cols>
    <col min="1" max="1" width="9.140625" style="2" customWidth="1"/>
    <col min="2" max="2" width="20.7109375" style="67" customWidth="1"/>
    <col min="3" max="8" width="12.7109375" style="70" customWidth="1"/>
    <col min="9" max="9" width="11" style="70" customWidth="1"/>
    <col min="10" max="10" width="8.7109375" style="69" customWidth="1"/>
    <col min="11" max="11" width="9.140625" style="2" customWidth="1"/>
    <col min="12" max="16384" width="9.140625" style="2"/>
  </cols>
  <sheetData>
    <row r="1" spans="1:17" ht="18">
      <c r="A1" s="418" t="e">
        <f>#REF!</f>
        <v>#REF!</v>
      </c>
      <c r="B1" s="418"/>
      <c r="C1" s="418"/>
      <c r="D1" s="418"/>
      <c r="E1" s="418"/>
      <c r="F1" s="418"/>
      <c r="G1" s="418"/>
      <c r="H1" s="418"/>
      <c r="I1" s="418"/>
      <c r="J1" s="418"/>
    </row>
    <row r="3" spans="1:17" ht="15.75">
      <c r="A3" s="403" t="s">
        <v>225</v>
      </c>
      <c r="B3" s="403"/>
      <c r="C3" s="403"/>
      <c r="D3" s="403"/>
      <c r="E3" s="403"/>
      <c r="F3" s="403"/>
      <c r="G3" s="403"/>
      <c r="H3" s="403"/>
      <c r="I3" s="403"/>
      <c r="J3" s="403"/>
    </row>
    <row r="4" spans="1:17">
      <c r="L4" s="144" t="s">
        <v>226</v>
      </c>
      <c r="M4" s="13"/>
      <c r="N4" s="13"/>
      <c r="O4" s="13"/>
      <c r="P4" s="13"/>
      <c r="Q4" s="13"/>
    </row>
    <row r="5" spans="1:17">
      <c r="A5" s="422" t="s">
        <v>227</v>
      </c>
      <c r="B5" s="422"/>
      <c r="C5" s="422"/>
      <c r="D5" s="422"/>
      <c r="E5" s="422"/>
      <c r="F5" s="422"/>
      <c r="G5" s="422"/>
      <c r="H5" s="422"/>
      <c r="I5" s="422"/>
      <c r="J5" s="422"/>
      <c r="K5" s="423"/>
      <c r="L5" s="419" t="s">
        <v>228</v>
      </c>
      <c r="M5" s="420"/>
      <c r="N5" s="420"/>
      <c r="O5" s="420"/>
      <c r="P5" s="420"/>
      <c r="Q5" s="421"/>
    </row>
    <row r="6" spans="1:17" ht="25.5" customHeight="1">
      <c r="A6" s="37" t="s">
        <v>7</v>
      </c>
      <c r="B6" s="37" t="s">
        <v>8</v>
      </c>
      <c r="C6" s="72" t="s">
        <v>229</v>
      </c>
      <c r="D6" s="72" t="s">
        <v>230</v>
      </c>
      <c r="E6" s="72" t="s">
        <v>231</v>
      </c>
      <c r="F6" s="424" t="s">
        <v>9</v>
      </c>
      <c r="G6" s="425"/>
      <c r="H6" s="426"/>
      <c r="I6" s="407" t="s">
        <v>232</v>
      </c>
      <c r="J6" s="407"/>
      <c r="K6" s="407"/>
      <c r="L6" s="147" t="s">
        <v>233</v>
      </c>
      <c r="M6" s="65" t="s">
        <v>21</v>
      </c>
      <c r="N6" s="65" t="s">
        <v>234</v>
      </c>
      <c r="O6" s="13"/>
      <c r="P6" s="13"/>
      <c r="Q6" s="13"/>
    </row>
    <row r="7" spans="1:17" ht="20.25" customHeight="1">
      <c r="A7" s="37"/>
      <c r="B7" s="37"/>
      <c r="C7" s="72"/>
      <c r="D7" s="72"/>
      <c r="E7" s="72"/>
      <c r="F7" s="37" t="s">
        <v>11</v>
      </c>
      <c r="G7" s="37" t="s">
        <v>12</v>
      </c>
      <c r="H7" s="65" t="s">
        <v>10</v>
      </c>
      <c r="I7" s="37" t="s">
        <v>11</v>
      </c>
      <c r="J7" s="37" t="s">
        <v>12</v>
      </c>
      <c r="K7" s="65" t="s">
        <v>10</v>
      </c>
      <c r="L7" s="146"/>
      <c r="M7" s="146"/>
      <c r="N7" s="146"/>
      <c r="O7" s="11"/>
      <c r="P7" s="11"/>
      <c r="Q7" s="11"/>
    </row>
    <row r="8" spans="1:17">
      <c r="A8" s="13">
        <v>1</v>
      </c>
      <c r="B8" s="31" t="s">
        <v>27</v>
      </c>
      <c r="C8" s="63">
        <f>'Cons Dist wise'!D23</f>
        <v>72274</v>
      </c>
      <c r="D8" s="63">
        <f>'Cons Dist wise'!K23</f>
        <v>7984</v>
      </c>
      <c r="E8" s="63">
        <f t="shared" ref="E8:E41" si="0">C8+D8</f>
        <v>80258</v>
      </c>
      <c r="F8" s="63">
        <f>'Cons Dist wise'!R23</f>
        <v>56427.47</v>
      </c>
      <c r="G8" s="63">
        <f>'Cons Dist wise'!X23</f>
        <v>8336.9599999999991</v>
      </c>
      <c r="H8" s="63">
        <f t="shared" ref="H8:H41" si="1">G8+F8</f>
        <v>64764.43</v>
      </c>
      <c r="I8" s="73">
        <f t="shared" ref="I8:I41" si="2">F8/C8*100</f>
        <v>78.074369759526249</v>
      </c>
      <c r="J8" s="63">
        <f t="shared" ref="J8:J41" si="3">G8/D8*100</f>
        <v>104.42084168336672</v>
      </c>
      <c r="K8" s="143">
        <f t="shared" ref="K8:K41" si="4">H8/E8*100</f>
        <v>80.695295173066867</v>
      </c>
      <c r="O8" s="19"/>
    </row>
    <row r="9" spans="1:17">
      <c r="A9" s="13">
        <v>2</v>
      </c>
      <c r="B9" s="31" t="s">
        <v>47</v>
      </c>
      <c r="C9" s="63">
        <f>'Cons Dist wise'!D43</f>
        <v>385898</v>
      </c>
      <c r="D9" s="63">
        <f>'Cons Dist wise'!K43</f>
        <v>158535</v>
      </c>
      <c r="E9" s="63">
        <f t="shared" si="0"/>
        <v>544433</v>
      </c>
      <c r="F9" s="63">
        <f>'Cons Dist wise'!R43</f>
        <v>331243.57</v>
      </c>
      <c r="G9" s="63">
        <f>'Cons Dist wise'!X43</f>
        <v>191016.47999999998</v>
      </c>
      <c r="H9" s="63">
        <f t="shared" si="1"/>
        <v>522260.05</v>
      </c>
      <c r="I9" s="73">
        <f t="shared" si="2"/>
        <v>85.837078709918174</v>
      </c>
      <c r="J9" s="63">
        <f t="shared" si="3"/>
        <v>120.48852303907654</v>
      </c>
      <c r="K9" s="143">
        <f t="shared" si="4"/>
        <v>95.927331737789586</v>
      </c>
    </row>
    <row r="10" spans="1:17">
      <c r="A10" s="13">
        <v>3</v>
      </c>
      <c r="B10" s="31" t="s">
        <v>23</v>
      </c>
      <c r="C10" s="63">
        <f>'Cons Dist wise'!D19</f>
        <v>126645.6</v>
      </c>
      <c r="D10" s="63">
        <f>'Cons Dist wise'!K19</f>
        <v>22394.400000000001</v>
      </c>
      <c r="E10" s="63">
        <f t="shared" si="0"/>
        <v>149040</v>
      </c>
      <c r="F10" s="63">
        <f>'Cons Dist wise'!R19</f>
        <v>112880.39000000001</v>
      </c>
      <c r="G10" s="63">
        <f>'Cons Dist wise'!X19</f>
        <v>13848.150000000001</v>
      </c>
      <c r="H10" s="63">
        <f t="shared" si="1"/>
        <v>126728.54000000001</v>
      </c>
      <c r="I10" s="73">
        <f t="shared" si="2"/>
        <v>89.13092124795493</v>
      </c>
      <c r="J10" s="63">
        <f t="shared" si="3"/>
        <v>61.837557603686641</v>
      </c>
      <c r="K10" s="143">
        <f t="shared" si="4"/>
        <v>85.02988459473967</v>
      </c>
    </row>
    <row r="11" spans="1:17">
      <c r="A11" s="13">
        <v>4</v>
      </c>
      <c r="B11" s="31" t="s">
        <v>30</v>
      </c>
      <c r="C11" s="63">
        <f>'Cons Dist wise'!D26</f>
        <v>87715</v>
      </c>
      <c r="D11" s="63">
        <f>'Cons Dist wise'!K26</f>
        <v>29756</v>
      </c>
      <c r="E11" s="63">
        <f t="shared" si="0"/>
        <v>117471</v>
      </c>
      <c r="F11" s="63">
        <f>'Cons Dist wise'!R26</f>
        <v>73132.290000000008</v>
      </c>
      <c r="G11" s="63">
        <f>'Cons Dist wise'!X26</f>
        <v>34050.810000000005</v>
      </c>
      <c r="H11" s="63">
        <f t="shared" si="1"/>
        <v>107183.1</v>
      </c>
      <c r="I11" s="73">
        <f t="shared" si="2"/>
        <v>83.374895969902525</v>
      </c>
      <c r="J11" s="63">
        <f t="shared" si="3"/>
        <v>114.43342519155802</v>
      </c>
      <c r="K11" s="143">
        <f t="shared" si="4"/>
        <v>91.24217892075491</v>
      </c>
    </row>
    <row r="12" spans="1:17">
      <c r="A12" s="13">
        <v>5</v>
      </c>
      <c r="B12" s="31" t="s">
        <v>56</v>
      </c>
      <c r="C12" s="63">
        <f>'Cons Dist wise'!D52</f>
        <v>139879</v>
      </c>
      <c r="D12" s="63">
        <f>'Cons Dist wise'!K52</f>
        <v>15402</v>
      </c>
      <c r="E12" s="63">
        <f t="shared" si="0"/>
        <v>155281</v>
      </c>
      <c r="F12" s="63">
        <f>'Cons Dist wise'!R52</f>
        <v>106561.56</v>
      </c>
      <c r="G12" s="63">
        <f>'Cons Dist wise'!X52</f>
        <v>10180.159999999998</v>
      </c>
      <c r="H12" s="63">
        <f t="shared" si="1"/>
        <v>116741.72</v>
      </c>
      <c r="I12" s="73">
        <f t="shared" si="2"/>
        <v>76.181242359467831</v>
      </c>
      <c r="J12" s="63">
        <f t="shared" si="3"/>
        <v>66.096351123230733</v>
      </c>
      <c r="K12" s="143">
        <f t="shared" si="4"/>
        <v>75.180942935710107</v>
      </c>
    </row>
    <row r="13" spans="1:17">
      <c r="A13" s="13">
        <v>6</v>
      </c>
      <c r="B13" s="31" t="s">
        <v>52</v>
      </c>
      <c r="C13" s="63">
        <f>'Cons Dist wise'!D48</f>
        <v>38972</v>
      </c>
      <c r="D13" s="63">
        <f>'Cons Dist wise'!K48</f>
        <v>14603</v>
      </c>
      <c r="E13" s="63">
        <f t="shared" si="0"/>
        <v>53575</v>
      </c>
      <c r="F13" s="63">
        <f>'Cons Dist wise'!R48</f>
        <v>30757.439999999999</v>
      </c>
      <c r="G13" s="63">
        <f>'Cons Dist wise'!X48</f>
        <v>9943.94</v>
      </c>
      <c r="H13" s="63">
        <f t="shared" si="1"/>
        <v>40701.379999999997</v>
      </c>
      <c r="I13" s="73">
        <f t="shared" si="2"/>
        <v>78.921892640870368</v>
      </c>
      <c r="J13" s="63">
        <f t="shared" si="3"/>
        <v>68.095185920701226</v>
      </c>
      <c r="K13" s="143">
        <f t="shared" si="4"/>
        <v>75.970844610359308</v>
      </c>
    </row>
    <row r="14" spans="1:17">
      <c r="A14" s="13">
        <v>7</v>
      </c>
      <c r="B14" s="31" t="s">
        <v>40</v>
      </c>
      <c r="C14" s="63">
        <f>'Cons Dist wise'!D36</f>
        <v>132950</v>
      </c>
      <c r="D14" s="63">
        <f>'Cons Dist wise'!K36</f>
        <v>34731</v>
      </c>
      <c r="E14" s="63">
        <f t="shared" si="0"/>
        <v>167681</v>
      </c>
      <c r="F14" s="63">
        <f>'Cons Dist wise'!R36</f>
        <v>90506.929999999978</v>
      </c>
      <c r="G14" s="63">
        <f>'Cons Dist wise'!X36</f>
        <v>27543.499999999996</v>
      </c>
      <c r="H14" s="63">
        <f t="shared" si="1"/>
        <v>118050.42999999998</v>
      </c>
      <c r="I14" s="73">
        <f t="shared" si="2"/>
        <v>68.075915757803671</v>
      </c>
      <c r="J14" s="63">
        <f t="shared" si="3"/>
        <v>79.305231637442049</v>
      </c>
      <c r="K14" s="143">
        <f t="shared" si="4"/>
        <v>70.401792689690538</v>
      </c>
    </row>
    <row r="15" spans="1:17">
      <c r="A15" s="13">
        <v>8</v>
      </c>
      <c r="B15" s="31" t="s">
        <v>54</v>
      </c>
      <c r="C15" s="63">
        <f>'Cons Dist wise'!D50</f>
        <v>29818</v>
      </c>
      <c r="D15" s="63">
        <f>'Cons Dist wise'!K50</f>
        <v>10849</v>
      </c>
      <c r="E15" s="63">
        <f t="shared" si="0"/>
        <v>40667</v>
      </c>
      <c r="F15" s="63">
        <f>'Cons Dist wise'!R50</f>
        <v>19332.599999999999</v>
      </c>
      <c r="G15" s="63">
        <f>'Cons Dist wise'!X50</f>
        <v>11853.060000000001</v>
      </c>
      <c r="H15" s="63">
        <f t="shared" si="1"/>
        <v>31185.66</v>
      </c>
      <c r="I15" s="73">
        <f t="shared" si="2"/>
        <v>64.835334361794878</v>
      </c>
      <c r="J15" s="63">
        <f t="shared" si="3"/>
        <v>109.25486219928105</v>
      </c>
      <c r="K15" s="143">
        <f t="shared" si="4"/>
        <v>76.685420611306469</v>
      </c>
    </row>
    <row r="16" spans="1:17">
      <c r="A16" s="13">
        <v>9</v>
      </c>
      <c r="B16" s="31" t="s">
        <v>22</v>
      </c>
      <c r="C16" s="63">
        <f>'Cons Dist wise'!D18</f>
        <v>574974</v>
      </c>
      <c r="D16" s="63">
        <f>'Cons Dist wise'!K18</f>
        <v>256717</v>
      </c>
      <c r="E16" s="63">
        <f t="shared" si="0"/>
        <v>831691</v>
      </c>
      <c r="F16" s="63">
        <f>'Cons Dist wise'!R18</f>
        <v>389619.91000000003</v>
      </c>
      <c r="G16" s="63">
        <f>'Cons Dist wise'!X18</f>
        <v>160793.65</v>
      </c>
      <c r="H16" s="63">
        <f t="shared" si="1"/>
        <v>550413.56000000006</v>
      </c>
      <c r="I16" s="73">
        <f t="shared" si="2"/>
        <v>67.763048416102293</v>
      </c>
      <c r="J16" s="63">
        <f t="shared" si="3"/>
        <v>62.634593735514201</v>
      </c>
      <c r="K16" s="143">
        <f t="shared" si="4"/>
        <v>66.180054852102529</v>
      </c>
    </row>
    <row r="17" spans="1:11">
      <c r="A17" s="13">
        <v>10</v>
      </c>
      <c r="B17" s="31" t="s">
        <v>32</v>
      </c>
      <c r="C17" s="63">
        <f>'Cons Dist wise'!D28</f>
        <v>56926</v>
      </c>
      <c r="D17" s="63">
        <f>'Cons Dist wise'!K28</f>
        <v>14236</v>
      </c>
      <c r="E17" s="63">
        <f t="shared" si="0"/>
        <v>71162</v>
      </c>
      <c r="F17" s="63">
        <f>'Cons Dist wise'!R28</f>
        <v>35072.35</v>
      </c>
      <c r="G17" s="63">
        <f>'Cons Dist wise'!X28</f>
        <v>6452.01</v>
      </c>
      <c r="H17" s="63">
        <f t="shared" si="1"/>
        <v>41524.36</v>
      </c>
      <c r="I17" s="73">
        <f t="shared" si="2"/>
        <v>61.61042405930506</v>
      </c>
      <c r="J17" s="63">
        <f t="shared" si="3"/>
        <v>45.321789828603542</v>
      </c>
      <c r="K17" s="143">
        <f t="shared" si="4"/>
        <v>58.351873190747874</v>
      </c>
    </row>
    <row r="18" spans="1:11">
      <c r="A18" s="13">
        <v>11</v>
      </c>
      <c r="B18" s="31" t="s">
        <v>25</v>
      </c>
      <c r="C18" s="63">
        <f>'Cons Dist wise'!D21</f>
        <v>158629.20000000001</v>
      </c>
      <c r="D18" s="63">
        <f>'Cons Dist wise'!K21</f>
        <v>80613</v>
      </c>
      <c r="E18" s="63">
        <f t="shared" si="0"/>
        <v>239242.2</v>
      </c>
      <c r="F18" s="63">
        <f>'Cons Dist wise'!R21</f>
        <v>133344.70000000001</v>
      </c>
      <c r="G18" s="63">
        <f>'Cons Dist wise'!X21</f>
        <v>75497.25</v>
      </c>
      <c r="H18" s="63">
        <f t="shared" si="1"/>
        <v>208841.95</v>
      </c>
      <c r="I18" s="73">
        <f t="shared" si="2"/>
        <v>84.060626921146934</v>
      </c>
      <c r="J18" s="63">
        <f t="shared" si="3"/>
        <v>93.653939190949359</v>
      </c>
      <c r="K18" s="143">
        <f t="shared" si="4"/>
        <v>87.293107152500696</v>
      </c>
    </row>
    <row r="19" spans="1:11">
      <c r="A19" s="13">
        <v>12</v>
      </c>
      <c r="B19" s="31" t="s">
        <v>26</v>
      </c>
      <c r="C19" s="63">
        <f>'Cons Dist wise'!D22</f>
        <v>164452</v>
      </c>
      <c r="D19" s="63">
        <f>'Cons Dist wise'!K22</f>
        <v>67753</v>
      </c>
      <c r="E19" s="63">
        <f t="shared" si="0"/>
        <v>232205</v>
      </c>
      <c r="F19" s="63">
        <f>'Cons Dist wise'!R22</f>
        <v>147745.28000000003</v>
      </c>
      <c r="G19" s="63">
        <f>'Cons Dist wise'!X22</f>
        <v>47772.9</v>
      </c>
      <c r="H19" s="63">
        <f t="shared" si="1"/>
        <v>195518.18000000002</v>
      </c>
      <c r="I19" s="73">
        <f t="shared" si="2"/>
        <v>89.840974874127426</v>
      </c>
      <c r="J19" s="63">
        <f t="shared" si="3"/>
        <v>70.51038330406034</v>
      </c>
      <c r="K19" s="143">
        <f t="shared" si="4"/>
        <v>84.200676126698397</v>
      </c>
    </row>
    <row r="20" spans="1:11">
      <c r="A20" s="13">
        <v>13</v>
      </c>
      <c r="B20" s="31" t="s">
        <v>36</v>
      </c>
      <c r="C20" s="63">
        <f>'Cons Dist wise'!D32</f>
        <v>204960</v>
      </c>
      <c r="D20" s="63">
        <f>'Cons Dist wise'!K32</f>
        <v>164540</v>
      </c>
      <c r="E20" s="63">
        <f t="shared" si="0"/>
        <v>369500</v>
      </c>
      <c r="F20" s="63">
        <f>'Cons Dist wise'!R32</f>
        <v>177254.5</v>
      </c>
      <c r="G20" s="63">
        <f>'Cons Dist wise'!X32</f>
        <v>128277.91</v>
      </c>
      <c r="H20" s="63">
        <f t="shared" si="1"/>
        <v>305532.41000000003</v>
      </c>
      <c r="I20" s="73">
        <f t="shared" si="2"/>
        <v>86.482484387197502</v>
      </c>
      <c r="J20" s="63">
        <f t="shared" si="3"/>
        <v>77.961535189011784</v>
      </c>
      <c r="K20" s="143">
        <f t="shared" si="4"/>
        <v>82.688067658998648</v>
      </c>
    </row>
    <row r="21" spans="1:11">
      <c r="A21" s="13">
        <v>14</v>
      </c>
      <c r="B21" s="31" t="s">
        <v>49</v>
      </c>
      <c r="C21" s="63">
        <f>'Cons Dist wise'!D45</f>
        <v>43774</v>
      </c>
      <c r="D21" s="63">
        <f>'Cons Dist wise'!K45</f>
        <v>35823.199999999997</v>
      </c>
      <c r="E21" s="63">
        <f t="shared" si="0"/>
        <v>79597.2</v>
      </c>
      <c r="F21" s="63">
        <f>'Cons Dist wise'!R45</f>
        <v>44012.800000000003</v>
      </c>
      <c r="G21" s="63">
        <f>'Cons Dist wise'!X45</f>
        <v>15628.69</v>
      </c>
      <c r="H21" s="63">
        <f t="shared" si="1"/>
        <v>59641.490000000005</v>
      </c>
      <c r="I21" s="73">
        <f t="shared" si="2"/>
        <v>100.54552930963587</v>
      </c>
      <c r="J21" s="63">
        <f t="shared" si="3"/>
        <v>43.627286227919342</v>
      </c>
      <c r="K21" s="143">
        <f t="shared" si="4"/>
        <v>74.929130672938243</v>
      </c>
    </row>
    <row r="22" spans="1:11">
      <c r="A22" s="13">
        <v>15</v>
      </c>
      <c r="B22" s="31" t="s">
        <v>51</v>
      </c>
      <c r="C22" s="63">
        <f>'Cons Dist wise'!D47</f>
        <v>240240</v>
      </c>
      <c r="D22" s="63">
        <f>'Cons Dist wise'!K47</f>
        <v>100160</v>
      </c>
      <c r="E22" s="63">
        <f t="shared" si="0"/>
        <v>340400</v>
      </c>
      <c r="F22" s="63">
        <f>'Cons Dist wise'!R47</f>
        <v>176811.8</v>
      </c>
      <c r="G22" s="63">
        <f>'Cons Dist wise'!X47</f>
        <v>125196.69</v>
      </c>
      <c r="H22" s="63">
        <f t="shared" si="1"/>
        <v>302008.49</v>
      </c>
      <c r="I22" s="73">
        <f t="shared" si="2"/>
        <v>73.597985347985343</v>
      </c>
      <c r="J22" s="63">
        <f t="shared" si="3"/>
        <v>124.99669528753994</v>
      </c>
      <c r="K22" s="143">
        <f t="shared" si="4"/>
        <v>88.721648061104588</v>
      </c>
    </row>
    <row r="23" spans="1:11">
      <c r="A23" s="13">
        <v>16</v>
      </c>
      <c r="B23" s="31" t="s">
        <v>28</v>
      </c>
      <c r="C23" s="63">
        <f>'Cons Dist wise'!D24</f>
        <v>146074.01999999999</v>
      </c>
      <c r="D23" s="63">
        <f>'Cons Dist wise'!K24</f>
        <v>72583.98</v>
      </c>
      <c r="E23" s="63">
        <f t="shared" si="0"/>
        <v>218658</v>
      </c>
      <c r="F23" s="63">
        <f>'Cons Dist wise'!R24</f>
        <v>130444.84</v>
      </c>
      <c r="G23" s="63">
        <f>'Cons Dist wise'!X24</f>
        <v>37053.11</v>
      </c>
      <c r="H23" s="63">
        <f t="shared" si="1"/>
        <v>167497.95000000001</v>
      </c>
      <c r="I23" s="73">
        <f t="shared" si="2"/>
        <v>89.300506688321448</v>
      </c>
      <c r="J23" s="63">
        <f t="shared" si="3"/>
        <v>51.048606042269938</v>
      </c>
      <c r="K23" s="143">
        <f t="shared" si="4"/>
        <v>76.602708339050025</v>
      </c>
    </row>
    <row r="24" spans="1:11">
      <c r="A24" s="13">
        <v>17</v>
      </c>
      <c r="B24" s="31" t="s">
        <v>50</v>
      </c>
      <c r="C24" s="63">
        <f>'Cons Dist wise'!D46</f>
        <v>179475</v>
      </c>
      <c r="D24" s="63">
        <f>'Cons Dist wise'!K46</f>
        <v>126436</v>
      </c>
      <c r="E24" s="63">
        <f t="shared" si="0"/>
        <v>305911</v>
      </c>
      <c r="F24" s="63">
        <f>'Cons Dist wise'!R46</f>
        <v>164113.18</v>
      </c>
      <c r="G24" s="63">
        <f>'Cons Dist wise'!X46</f>
        <v>104611.21</v>
      </c>
      <c r="H24" s="63">
        <f t="shared" si="1"/>
        <v>268724.39</v>
      </c>
      <c r="I24" s="73">
        <f t="shared" si="2"/>
        <v>91.440690904025629</v>
      </c>
      <c r="J24" s="63">
        <f t="shared" si="3"/>
        <v>82.738468474168755</v>
      </c>
      <c r="K24" s="143">
        <f t="shared" si="4"/>
        <v>87.8439774967229</v>
      </c>
    </row>
    <row r="25" spans="1:11">
      <c r="A25" s="13">
        <v>18</v>
      </c>
      <c r="B25" s="31" t="s">
        <v>57</v>
      </c>
      <c r="C25" s="63">
        <f>'Cons Dist wise'!D53</f>
        <v>199369.1</v>
      </c>
      <c r="D25" s="63">
        <f>'Cons Dist wise'!K53</f>
        <v>39929.899999999994</v>
      </c>
      <c r="E25" s="63">
        <f t="shared" si="0"/>
        <v>239299</v>
      </c>
      <c r="F25" s="63">
        <f>'Cons Dist wise'!R53</f>
        <v>178990.03</v>
      </c>
      <c r="G25" s="63">
        <f>'Cons Dist wise'!X53</f>
        <v>27214.289999999997</v>
      </c>
      <c r="H25" s="63">
        <f t="shared" si="1"/>
        <v>206204.32</v>
      </c>
      <c r="I25" s="73">
        <f t="shared" si="2"/>
        <v>89.778220396239945</v>
      </c>
      <c r="J25" s="63">
        <f t="shared" si="3"/>
        <v>68.155166930044913</v>
      </c>
      <c r="K25" s="143">
        <f t="shared" si="4"/>
        <v>86.170155328689219</v>
      </c>
    </row>
    <row r="26" spans="1:11">
      <c r="A26" s="13">
        <v>19</v>
      </c>
      <c r="B26" s="31" t="s">
        <v>41</v>
      </c>
      <c r="C26" s="63">
        <f>'Cons Dist wise'!D37</f>
        <v>179693.84999999998</v>
      </c>
      <c r="D26" s="63">
        <f>'Cons Dist wise'!K37</f>
        <v>63312.95</v>
      </c>
      <c r="E26" s="63">
        <f t="shared" si="0"/>
        <v>243006.8</v>
      </c>
      <c r="F26" s="63">
        <f>'Cons Dist wise'!R37</f>
        <v>163312.57999999999</v>
      </c>
      <c r="G26" s="63">
        <f>'Cons Dist wise'!X37</f>
        <v>58496.570000000007</v>
      </c>
      <c r="H26" s="63">
        <f t="shared" si="1"/>
        <v>221809.15</v>
      </c>
      <c r="I26" s="73">
        <f t="shared" si="2"/>
        <v>90.883789289394159</v>
      </c>
      <c r="J26" s="63">
        <f t="shared" si="3"/>
        <v>92.392741137476634</v>
      </c>
      <c r="K26" s="143">
        <f t="shared" si="4"/>
        <v>91.276931345131089</v>
      </c>
    </row>
    <row r="27" spans="1:11">
      <c r="A27" s="13">
        <v>20</v>
      </c>
      <c r="B27" s="31" t="s">
        <v>24</v>
      </c>
      <c r="C27" s="63">
        <f>'Cons Dist wise'!D20</f>
        <v>149700</v>
      </c>
      <c r="D27" s="63">
        <f>'Cons Dist wise'!K20</f>
        <v>49900</v>
      </c>
      <c r="E27" s="63">
        <f t="shared" si="0"/>
        <v>199600</v>
      </c>
      <c r="F27" s="63">
        <f>'Cons Dist wise'!R20</f>
        <v>155141.12</v>
      </c>
      <c r="G27" s="63">
        <f>'Cons Dist wise'!X20</f>
        <v>36073.549999999996</v>
      </c>
      <c r="H27" s="63">
        <f t="shared" si="1"/>
        <v>191214.66999999998</v>
      </c>
      <c r="I27" s="73">
        <f t="shared" si="2"/>
        <v>103.6346826987308</v>
      </c>
      <c r="J27" s="63">
        <f t="shared" si="3"/>
        <v>72.291683366733466</v>
      </c>
      <c r="K27" s="143">
        <f t="shared" si="4"/>
        <v>95.798932865731459</v>
      </c>
    </row>
    <row r="28" spans="1:11">
      <c r="A28" s="13">
        <v>21</v>
      </c>
      <c r="B28" s="31" t="s">
        <v>53</v>
      </c>
      <c r="C28" s="63">
        <f>'Cons Dist wise'!D49</f>
        <v>242789</v>
      </c>
      <c r="D28" s="63">
        <f>'Cons Dist wise'!K49</f>
        <v>194366</v>
      </c>
      <c r="E28" s="63">
        <f t="shared" si="0"/>
        <v>437155</v>
      </c>
      <c r="F28" s="63">
        <f>'Cons Dist wise'!R49</f>
        <v>208190.59999999998</v>
      </c>
      <c r="G28" s="63">
        <f>'Cons Dist wise'!X49</f>
        <v>185046.79</v>
      </c>
      <c r="H28" s="63">
        <f t="shared" si="1"/>
        <v>393237.39</v>
      </c>
      <c r="I28" s="73">
        <f t="shared" si="2"/>
        <v>85.749601505834278</v>
      </c>
      <c r="J28" s="63">
        <f t="shared" si="3"/>
        <v>95.205329121348399</v>
      </c>
      <c r="K28" s="143">
        <f t="shared" si="4"/>
        <v>89.953766970525322</v>
      </c>
    </row>
    <row r="29" spans="1:11">
      <c r="A29" s="13">
        <v>22</v>
      </c>
      <c r="B29" s="31" t="s">
        <v>48</v>
      </c>
      <c r="C29" s="63">
        <f>'Cons Dist wise'!D44</f>
        <v>31151</v>
      </c>
      <c r="D29" s="63">
        <f>'Cons Dist wise'!K44</f>
        <v>12852</v>
      </c>
      <c r="E29" s="63">
        <f t="shared" si="0"/>
        <v>44003</v>
      </c>
      <c r="F29" s="63">
        <f>'Cons Dist wise'!R44</f>
        <v>19138.03</v>
      </c>
      <c r="G29" s="63">
        <f>'Cons Dist wise'!X44</f>
        <v>8125.6100000000006</v>
      </c>
      <c r="H29" s="63">
        <f t="shared" si="1"/>
        <v>27263.64</v>
      </c>
      <c r="I29" s="73">
        <f t="shared" si="2"/>
        <v>61.436326281660293</v>
      </c>
      <c r="J29" s="63">
        <f t="shared" si="3"/>
        <v>63.224478680361038</v>
      </c>
      <c r="K29" s="143">
        <f t="shared" si="4"/>
        <v>61.958593732245525</v>
      </c>
    </row>
    <row r="30" spans="1:11">
      <c r="A30" s="13">
        <v>23</v>
      </c>
      <c r="B30" s="31" t="s">
        <v>29</v>
      </c>
      <c r="C30" s="63">
        <f>'Cons Dist wise'!D25</f>
        <v>122714.70000000001</v>
      </c>
      <c r="D30" s="63">
        <f>'Cons Dist wise'!K25</f>
        <v>11418.7</v>
      </c>
      <c r="E30" s="63">
        <f t="shared" si="0"/>
        <v>134133.40000000002</v>
      </c>
      <c r="F30" s="63">
        <f>'Cons Dist wise'!R25</f>
        <v>93014.01999999999</v>
      </c>
      <c r="G30" s="63">
        <f>'Cons Dist wise'!X25</f>
        <v>6397.64</v>
      </c>
      <c r="H30" s="63">
        <f t="shared" si="1"/>
        <v>99411.659999999989</v>
      </c>
      <c r="I30" s="73">
        <f t="shared" si="2"/>
        <v>75.796966459600995</v>
      </c>
      <c r="J30" s="63">
        <f t="shared" si="3"/>
        <v>56.027743963848778</v>
      </c>
      <c r="K30" s="143">
        <f t="shared" si="4"/>
        <v>74.114023800186956</v>
      </c>
    </row>
    <row r="31" spans="1:11">
      <c r="A31" s="13">
        <v>24</v>
      </c>
      <c r="B31" s="31" t="s">
        <v>43</v>
      </c>
      <c r="C31" s="63">
        <f>'Cons Dist wise'!D39</f>
        <v>308417</v>
      </c>
      <c r="D31" s="63">
        <f>'Cons Dist wise'!K39</f>
        <v>94767</v>
      </c>
      <c r="E31" s="63">
        <f t="shared" si="0"/>
        <v>403184</v>
      </c>
      <c r="F31" s="63">
        <f>'Cons Dist wise'!R39</f>
        <v>218899.74</v>
      </c>
      <c r="G31" s="63">
        <f>'Cons Dist wise'!X39</f>
        <v>109096.22</v>
      </c>
      <c r="H31" s="63">
        <f t="shared" si="1"/>
        <v>327995.95999999996</v>
      </c>
      <c r="I31" s="73">
        <f t="shared" si="2"/>
        <v>70.975251039988066</v>
      </c>
      <c r="J31" s="63">
        <f t="shared" si="3"/>
        <v>115.12047442675193</v>
      </c>
      <c r="K31" s="143">
        <f t="shared" si="4"/>
        <v>81.351432596531609</v>
      </c>
    </row>
    <row r="32" spans="1:11">
      <c r="A32" s="13">
        <v>25</v>
      </c>
      <c r="B32" s="31" t="s">
        <v>34</v>
      </c>
      <c r="C32" s="63">
        <f>'Cons Dist wise'!D30</f>
        <v>221133</v>
      </c>
      <c r="D32" s="63">
        <f>'Cons Dist wise'!K30</f>
        <v>49053</v>
      </c>
      <c r="E32" s="63">
        <f t="shared" si="0"/>
        <v>270186</v>
      </c>
      <c r="F32" s="63">
        <f>'Cons Dist wise'!R30</f>
        <v>197745.74</v>
      </c>
      <c r="G32" s="63">
        <f>'Cons Dist wise'!X30</f>
        <v>77979.360000000001</v>
      </c>
      <c r="H32" s="63">
        <f t="shared" si="1"/>
        <v>275725.09999999998</v>
      </c>
      <c r="I32" s="73">
        <f t="shared" si="2"/>
        <v>89.423894217507112</v>
      </c>
      <c r="J32" s="63">
        <f t="shared" si="3"/>
        <v>158.96960430554705</v>
      </c>
      <c r="K32" s="143">
        <f t="shared" si="4"/>
        <v>102.05010622312037</v>
      </c>
    </row>
    <row r="33" spans="1:11">
      <c r="A33" s="13">
        <v>26</v>
      </c>
      <c r="B33" s="31" t="s">
        <v>31</v>
      </c>
      <c r="C33" s="63">
        <f>'Cons Dist wise'!D27</f>
        <v>30998</v>
      </c>
      <c r="D33" s="63">
        <f>'Cons Dist wise'!K27</f>
        <v>4199</v>
      </c>
      <c r="E33" s="63">
        <f t="shared" si="0"/>
        <v>35197</v>
      </c>
      <c r="F33" s="63">
        <f>'Cons Dist wise'!R27</f>
        <v>21142.85</v>
      </c>
      <c r="G33" s="63">
        <f>'Cons Dist wise'!X27</f>
        <v>2536.2599999999998</v>
      </c>
      <c r="H33" s="63">
        <f t="shared" si="1"/>
        <v>23679.109999999997</v>
      </c>
      <c r="I33" s="73">
        <f t="shared" si="2"/>
        <v>68.207142396283629</v>
      </c>
      <c r="J33" s="63">
        <f t="shared" si="3"/>
        <v>60.401524172421993</v>
      </c>
      <c r="K33" s="143">
        <f t="shared" si="4"/>
        <v>67.275932607892713</v>
      </c>
    </row>
    <row r="34" spans="1:11">
      <c r="A34" s="13">
        <v>27</v>
      </c>
      <c r="B34" s="31" t="s">
        <v>42</v>
      </c>
      <c r="C34" s="63">
        <f>'Cons Dist wise'!D38</f>
        <v>71038</v>
      </c>
      <c r="D34" s="63">
        <f>'Cons Dist wise'!K38</f>
        <v>17761</v>
      </c>
      <c r="E34" s="63">
        <f t="shared" si="0"/>
        <v>88799</v>
      </c>
      <c r="F34" s="63">
        <f>'Cons Dist wise'!R38</f>
        <v>51358.080000000002</v>
      </c>
      <c r="G34" s="63">
        <f>'Cons Dist wise'!X38</f>
        <v>29624.199999999997</v>
      </c>
      <c r="H34" s="63">
        <f t="shared" si="1"/>
        <v>80982.28</v>
      </c>
      <c r="I34" s="73">
        <f t="shared" si="2"/>
        <v>72.296629972690667</v>
      </c>
      <c r="J34" s="63">
        <f t="shared" si="3"/>
        <v>166.79353639997748</v>
      </c>
      <c r="K34" s="143">
        <f t="shared" si="4"/>
        <v>91.197288257750657</v>
      </c>
    </row>
    <row r="35" spans="1:11">
      <c r="A35" s="13">
        <v>28</v>
      </c>
      <c r="B35" s="31" t="s">
        <v>35</v>
      </c>
      <c r="C35" s="63">
        <f>'Cons Dist wise'!D31</f>
        <v>121188</v>
      </c>
      <c r="D35" s="63">
        <f>'Cons Dist wise'!K31</f>
        <v>53683</v>
      </c>
      <c r="E35" s="63">
        <f t="shared" si="0"/>
        <v>174871</v>
      </c>
      <c r="F35" s="63">
        <f>'Cons Dist wise'!R31</f>
        <v>84728.900000000009</v>
      </c>
      <c r="G35" s="63">
        <f>'Cons Dist wise'!X31</f>
        <v>44553.100000000006</v>
      </c>
      <c r="H35" s="63">
        <f t="shared" si="1"/>
        <v>129282.00000000001</v>
      </c>
      <c r="I35" s="73">
        <f t="shared" si="2"/>
        <v>69.915255635871546</v>
      </c>
      <c r="J35" s="63">
        <f t="shared" si="3"/>
        <v>82.992940036883198</v>
      </c>
      <c r="K35" s="143">
        <f t="shared" si="4"/>
        <v>73.929925487931115</v>
      </c>
    </row>
    <row r="36" spans="1:11">
      <c r="A36" s="13">
        <v>29</v>
      </c>
      <c r="B36" s="31" t="s">
        <v>33</v>
      </c>
      <c r="C36" s="63">
        <f>'Cons Dist wise'!D29</f>
        <v>82769</v>
      </c>
      <c r="D36" s="63">
        <f>'Cons Dist wise'!K29</f>
        <v>48244</v>
      </c>
      <c r="E36" s="63">
        <f t="shared" si="0"/>
        <v>131013</v>
      </c>
      <c r="F36" s="63">
        <f>'Cons Dist wise'!R29</f>
        <v>61937.43</v>
      </c>
      <c r="G36" s="63">
        <f>'Cons Dist wise'!X29</f>
        <v>39174.83</v>
      </c>
      <c r="H36" s="63">
        <f t="shared" si="1"/>
        <v>101112.26000000001</v>
      </c>
      <c r="I36" s="73">
        <f t="shared" si="2"/>
        <v>74.831676110621132</v>
      </c>
      <c r="J36" s="63">
        <f t="shared" si="3"/>
        <v>81.201455103225271</v>
      </c>
      <c r="K36" s="143">
        <f t="shared" si="4"/>
        <v>77.177272484409954</v>
      </c>
    </row>
    <row r="37" spans="1:11">
      <c r="A37" s="13">
        <v>30</v>
      </c>
      <c r="B37" s="31" t="s">
        <v>55</v>
      </c>
      <c r="C37" s="63">
        <f>'Cons Dist wise'!D51</f>
        <v>94891</v>
      </c>
      <c r="D37" s="63">
        <f>'Cons Dist wise'!K51</f>
        <v>31950</v>
      </c>
      <c r="E37" s="63">
        <f t="shared" si="0"/>
        <v>126841</v>
      </c>
      <c r="F37" s="63">
        <f>'Cons Dist wise'!R51</f>
        <v>72655.87000000001</v>
      </c>
      <c r="G37" s="63">
        <f>'Cons Dist wise'!X51</f>
        <v>18028.97</v>
      </c>
      <c r="H37" s="63">
        <f t="shared" si="1"/>
        <v>90684.840000000011</v>
      </c>
      <c r="I37" s="73">
        <f t="shared" si="2"/>
        <v>76.5677145356251</v>
      </c>
      <c r="J37" s="63">
        <f t="shared" si="3"/>
        <v>56.428701095461662</v>
      </c>
      <c r="K37" s="143">
        <f t="shared" si="4"/>
        <v>71.494895183733973</v>
      </c>
    </row>
    <row r="38" spans="1:11">
      <c r="A38" s="13">
        <v>31</v>
      </c>
      <c r="B38" s="31" t="s">
        <v>44</v>
      </c>
      <c r="C38" s="63">
        <f>'Cons Dist wise'!D40</f>
        <v>140554</v>
      </c>
      <c r="D38" s="63">
        <f>'Cons Dist wise'!K40</f>
        <v>54790</v>
      </c>
      <c r="E38" s="63">
        <f t="shared" si="0"/>
        <v>195344</v>
      </c>
      <c r="F38" s="63">
        <f>'Cons Dist wise'!R40</f>
        <v>106833.19999999998</v>
      </c>
      <c r="G38" s="63">
        <f>'Cons Dist wise'!X40</f>
        <v>35938.43</v>
      </c>
      <c r="H38" s="63">
        <f t="shared" si="1"/>
        <v>142771.62999999998</v>
      </c>
      <c r="I38" s="73">
        <f t="shared" si="2"/>
        <v>76.008651479146792</v>
      </c>
      <c r="J38" s="63">
        <f t="shared" si="3"/>
        <v>65.593046176309542</v>
      </c>
      <c r="K38" s="143">
        <f t="shared" si="4"/>
        <v>73.087287042345793</v>
      </c>
    </row>
    <row r="39" spans="1:11">
      <c r="A39" s="13">
        <v>32</v>
      </c>
      <c r="B39" s="31" t="s">
        <v>46</v>
      </c>
      <c r="C39" s="63">
        <f>'Cons Dist wise'!D42</f>
        <v>135568</v>
      </c>
      <c r="D39" s="63">
        <f>'Cons Dist wise'!K42</f>
        <v>73117</v>
      </c>
      <c r="E39" s="63">
        <f t="shared" si="0"/>
        <v>208685</v>
      </c>
      <c r="F39" s="63">
        <f>'Cons Dist wise'!R42</f>
        <v>90480.329999999987</v>
      </c>
      <c r="G39" s="63">
        <f>'Cons Dist wise'!X42</f>
        <v>57726.400000000001</v>
      </c>
      <c r="H39" s="63">
        <f t="shared" si="1"/>
        <v>148206.72999999998</v>
      </c>
      <c r="I39" s="73">
        <f t="shared" si="2"/>
        <v>66.741657323262118</v>
      </c>
      <c r="J39" s="63">
        <f t="shared" si="3"/>
        <v>78.950722814119828</v>
      </c>
      <c r="K39" s="143">
        <f t="shared" si="4"/>
        <v>71.019349737642841</v>
      </c>
    </row>
    <row r="40" spans="1:11">
      <c r="A40" s="13">
        <v>33</v>
      </c>
      <c r="B40" s="31" t="s">
        <v>45</v>
      </c>
      <c r="C40" s="63">
        <f>'Cons Dist wise'!D41</f>
        <v>19060</v>
      </c>
      <c r="D40" s="63">
        <f>'Cons Dist wise'!K41</f>
        <v>10271</v>
      </c>
      <c r="E40" s="63">
        <f t="shared" si="0"/>
        <v>29331</v>
      </c>
      <c r="F40" s="63">
        <f>'Cons Dist wise'!R41</f>
        <v>12442.58</v>
      </c>
      <c r="G40" s="63">
        <f>'Cons Dist wise'!X41</f>
        <v>6620.3600000000006</v>
      </c>
      <c r="H40" s="63">
        <f t="shared" si="1"/>
        <v>19062.940000000002</v>
      </c>
      <c r="I40" s="73">
        <f t="shared" si="2"/>
        <v>65.281112277019943</v>
      </c>
      <c r="J40" s="63">
        <f t="shared" si="3"/>
        <v>64.456820173303484</v>
      </c>
      <c r="K40" s="143">
        <f t="shared" si="4"/>
        <v>64.992465309740552</v>
      </c>
    </row>
    <row r="41" spans="1:11">
      <c r="A41" s="13">
        <v>34</v>
      </c>
      <c r="B41" s="31" t="s">
        <v>37</v>
      </c>
      <c r="C41" s="63">
        <f>'Cons Dist wise'!D33</f>
        <v>221900</v>
      </c>
      <c r="D41" s="63">
        <f>'Cons Dist wise'!K33</f>
        <v>55477</v>
      </c>
      <c r="E41" s="63">
        <f t="shared" si="0"/>
        <v>277377</v>
      </c>
      <c r="F41" s="63">
        <f>'Cons Dist wise'!R33</f>
        <v>239953.56</v>
      </c>
      <c r="G41" s="63">
        <f>'Cons Dist wise'!X33</f>
        <v>28937.47</v>
      </c>
      <c r="H41" s="63">
        <f t="shared" si="1"/>
        <v>268891.03000000003</v>
      </c>
      <c r="I41" s="73">
        <f t="shared" si="2"/>
        <v>108.13589905362775</v>
      </c>
      <c r="J41" s="63">
        <f t="shared" si="3"/>
        <v>52.161201939542515</v>
      </c>
      <c r="K41" s="143">
        <f t="shared" si="4"/>
        <v>96.940636750703931</v>
      </c>
    </row>
    <row r="42" spans="1:11">
      <c r="A42" s="30"/>
      <c r="B42" s="68" t="s">
        <v>235</v>
      </c>
      <c r="C42" s="30">
        <f>SUM(C8:C41)</f>
        <v>5156589.4700000007</v>
      </c>
      <c r="D42" s="30">
        <f>SUM(D8:D41)</f>
        <v>2078208.13</v>
      </c>
      <c r="E42" s="30">
        <f>C42+D42</f>
        <v>7234797.6000000006</v>
      </c>
      <c r="F42" s="30">
        <f>SUM(F8:F41)</f>
        <v>4195226.2700000014</v>
      </c>
      <c r="G42" s="30">
        <f>SUM(G8:G41)</f>
        <v>1779626.53</v>
      </c>
      <c r="H42" s="30">
        <f>SUM(H8:H41)</f>
        <v>5974852.8000000007</v>
      </c>
      <c r="I42" s="30">
        <f>F42/C42*100</f>
        <v>81.356607781305513</v>
      </c>
      <c r="J42" s="30">
        <f>G42/D42*100</f>
        <v>85.632738334057052</v>
      </c>
      <c r="K42" s="148">
        <f>H42/E42*100</f>
        <v>82.58493368218069</v>
      </c>
    </row>
  </sheetData>
  <sortState ref="A8:K41">
    <sortCondition descending="1" ref="K8:K41"/>
  </sortState>
  <mergeCells count="6">
    <mergeCell ref="A1:J1"/>
    <mergeCell ref="A3:J3"/>
    <mergeCell ref="L5:Q5"/>
    <mergeCell ref="I6:K6"/>
    <mergeCell ref="A5:K5"/>
    <mergeCell ref="F6:H6"/>
  </mergeCells>
  <printOptions horizontalCentered="1" verticalCentered="1"/>
  <pageMargins left="0.19685039370078741" right="0.19685039370078741" top="0.19685039370078741" bottom="0.19685039370078741" header="0.19685039370078741" footer="0.19685039370078741"/>
  <pageSetup paperSize="9" scale="88" orientation="portrait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48</vt:i4>
      </vt:variant>
      <vt:variant>
        <vt:lpstr>Named Ranges</vt:lpstr>
      </vt:variant>
      <vt:variant>
        <vt:i4>44</vt:i4>
      </vt:variant>
    </vt:vector>
  </HeadingPairs>
  <TitlesOfParts>
    <vt:vector size="92" baseType="lpstr">
      <vt:lpstr>Sheet1</vt:lpstr>
      <vt:lpstr>Cons Dist wise</vt:lpstr>
      <vt:lpstr>Cons Bankwise</vt:lpstr>
      <vt:lpstr>All Banks District wise</vt:lpstr>
      <vt:lpstr>Consolidation Agencywise</vt:lpstr>
      <vt:lpstr>Comparison</vt:lpstr>
      <vt:lpstr>Consolidation Banks &amp; Districts</vt:lpstr>
      <vt:lpstr>Govt Div wise</vt:lpstr>
      <vt:lpstr>Toppers &amp; Laggards Dist</vt:lpstr>
      <vt:lpstr>Toppers &amp; Laggards Banks</vt:lpstr>
      <vt:lpstr>Ahmednagar</vt:lpstr>
      <vt:lpstr>Akola</vt:lpstr>
      <vt:lpstr>Amravati</vt:lpstr>
      <vt:lpstr>Aurangabad</vt:lpstr>
      <vt:lpstr>Beed</vt:lpstr>
      <vt:lpstr>Bhandara</vt:lpstr>
      <vt:lpstr>Buldhana</vt:lpstr>
      <vt:lpstr>Chandrapur</vt:lpstr>
      <vt:lpstr>Dhule</vt:lpstr>
      <vt:lpstr>Gadchiroli</vt:lpstr>
      <vt:lpstr>Gondia</vt:lpstr>
      <vt:lpstr>Hingoli</vt:lpstr>
      <vt:lpstr>Jalgaon</vt:lpstr>
      <vt:lpstr>Jalna</vt:lpstr>
      <vt:lpstr>Kolhapur</vt:lpstr>
      <vt:lpstr>Latur</vt:lpstr>
      <vt:lpstr>MumbaiCity</vt:lpstr>
      <vt:lpstr>MumbaiSub</vt:lpstr>
      <vt:lpstr>Nagpur</vt:lpstr>
      <vt:lpstr>Nanded</vt:lpstr>
      <vt:lpstr>Nandurbar</vt:lpstr>
      <vt:lpstr>Nasik</vt:lpstr>
      <vt:lpstr>Osmanabad</vt:lpstr>
      <vt:lpstr>Palghar</vt:lpstr>
      <vt:lpstr>Parbhani</vt:lpstr>
      <vt:lpstr>Pune</vt:lpstr>
      <vt:lpstr>Raigad</vt:lpstr>
      <vt:lpstr>Ratnagiri</vt:lpstr>
      <vt:lpstr>Sangli</vt:lpstr>
      <vt:lpstr>Satara</vt:lpstr>
      <vt:lpstr>Sindhudurg</vt:lpstr>
      <vt:lpstr>Solapur</vt:lpstr>
      <vt:lpstr>Thane</vt:lpstr>
      <vt:lpstr>Wardha</vt:lpstr>
      <vt:lpstr>Washim</vt:lpstr>
      <vt:lpstr>Yavatmal</vt:lpstr>
      <vt:lpstr>Sheet2</vt:lpstr>
      <vt:lpstr>Sheet3</vt:lpstr>
      <vt:lpstr>Ahmednagar!Print_Area</vt:lpstr>
      <vt:lpstr>Akola!Print_Area</vt:lpstr>
      <vt:lpstr>'All Banks District wise'!Print_Area</vt:lpstr>
      <vt:lpstr>Amravati!Print_Area</vt:lpstr>
      <vt:lpstr>Aurangabad!Print_Area</vt:lpstr>
      <vt:lpstr>Beed!Print_Area</vt:lpstr>
      <vt:lpstr>Bhandara!Print_Area</vt:lpstr>
      <vt:lpstr>Buldhana!Print_Area</vt:lpstr>
      <vt:lpstr>Chandrapur!Print_Area</vt:lpstr>
      <vt:lpstr>Comparison!Print_Area</vt:lpstr>
      <vt:lpstr>'Cons Bankwise'!Print_Area</vt:lpstr>
      <vt:lpstr>'Cons Dist wise'!Print_Area</vt:lpstr>
      <vt:lpstr>'Consolidation Agencywise'!Print_Area</vt:lpstr>
      <vt:lpstr>'Consolidation Banks &amp; Districts'!Print_Area</vt:lpstr>
      <vt:lpstr>Dhule!Print_Area</vt:lpstr>
      <vt:lpstr>Gadchiroli!Print_Area</vt:lpstr>
      <vt:lpstr>Gondia!Print_Area</vt:lpstr>
      <vt:lpstr>'Govt Div wise'!Print_Area</vt:lpstr>
      <vt:lpstr>Hingoli!Print_Area</vt:lpstr>
      <vt:lpstr>Jalgaon!Print_Area</vt:lpstr>
      <vt:lpstr>Jalna!Print_Area</vt:lpstr>
      <vt:lpstr>Kolhapur!Print_Area</vt:lpstr>
      <vt:lpstr>Latur!Print_Area</vt:lpstr>
      <vt:lpstr>MumbaiCity!Print_Area</vt:lpstr>
      <vt:lpstr>MumbaiSub!Print_Area</vt:lpstr>
      <vt:lpstr>Nagpur!Print_Area</vt:lpstr>
      <vt:lpstr>Nanded!Print_Area</vt:lpstr>
      <vt:lpstr>Nandurbar!Print_Area</vt:lpstr>
      <vt:lpstr>Nasik!Print_Area</vt:lpstr>
      <vt:lpstr>Osmanabad!Print_Area</vt:lpstr>
      <vt:lpstr>Palghar!Print_Area</vt:lpstr>
      <vt:lpstr>Parbhani!Print_Area</vt:lpstr>
      <vt:lpstr>Pune!Print_Area</vt:lpstr>
      <vt:lpstr>Raigad!Print_Area</vt:lpstr>
      <vt:lpstr>Ratnagiri!Print_Area</vt:lpstr>
      <vt:lpstr>Sangli!Print_Area</vt:lpstr>
      <vt:lpstr>Satara!Print_Area</vt:lpstr>
      <vt:lpstr>Sindhudurg!Print_Area</vt:lpstr>
      <vt:lpstr>Solapur!Print_Area</vt:lpstr>
      <vt:lpstr>Thane!Print_Area</vt:lpstr>
      <vt:lpstr>Wardha!Print_Area</vt:lpstr>
      <vt:lpstr>Washim!Print_Area</vt:lpstr>
      <vt:lpstr>Yavatmal!Print_Area</vt:lpstr>
      <vt:lpstr>'Consolidation Banks &amp; Districts'!Print_Titles</vt:lpstr>
    </vt:vector>
  </TitlesOfParts>
  <Company>Acer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junankars</dc:creator>
  <cp:lastModifiedBy>A.R.Teke</cp:lastModifiedBy>
  <cp:lastPrinted>2022-04-08T11:32:53Z</cp:lastPrinted>
  <dcterms:created xsi:type="dcterms:W3CDTF">2012-05-10T08:49:10Z</dcterms:created>
  <dcterms:modified xsi:type="dcterms:W3CDTF">2024-06-01T07:29:38Z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LPManualFileClassification">
    <vt:lpwstr>{1A067545-A4E2-4FA1-8094-0D7902669705}</vt:lpwstr>
  </property>
  <property fmtid="{D5CDD505-2E9C-101B-9397-08002B2CF9AE}" pid="3" name="DLPManualFileClassificationLastModifiedBy">
    <vt:lpwstr>MAHABANK\B020800</vt:lpwstr>
  </property>
  <property fmtid="{D5CDD505-2E9C-101B-9397-08002B2CF9AE}" pid="4" name="DLPManualFileClassificationLastModificationDate">
    <vt:lpwstr>1609838888</vt:lpwstr>
  </property>
  <property fmtid="{D5CDD505-2E9C-101B-9397-08002B2CF9AE}" pid="5" name="DLPManualFileClassificationVersion">
    <vt:lpwstr>11.1.0.61</vt:lpwstr>
  </property>
</Properties>
</file>